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4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b8fa15b3151b4b3/Documents/study/Fukuda Group/RECK/my_paper/Submittion/JCI/Revise minor/"/>
    </mc:Choice>
  </mc:AlternateContent>
  <xr:revisionPtr revIDLastSave="53" documentId="8_{6AEE338A-2EC8-451D-A3B5-D3AA44DAEBAB}" xr6:coauthVersionLast="47" xr6:coauthVersionMax="47" xr10:uidLastSave="{9C7C2CA9-6D54-44F3-B903-F2E7B22694CF}"/>
  <bookViews>
    <workbookView xWindow="28680" yWindow="-10545" windowWidth="29040" windowHeight="15720" firstSheet="14" activeTab="18" xr2:uid="{B40BC258-8636-4992-B4CD-0B424399D65E}"/>
  </bookViews>
  <sheets>
    <sheet name="Figure 1D" sheetId="1" r:id="rId1"/>
    <sheet name="Figure1F" sheetId="2" r:id="rId2"/>
    <sheet name="Figure 1G" sheetId="3" r:id="rId3"/>
    <sheet name="Figure 1I" sheetId="4" r:id="rId4"/>
    <sheet name="Figure 1J" sheetId="5" r:id="rId5"/>
    <sheet name="Figure 2C" sheetId="6" r:id="rId6"/>
    <sheet name="Figure 2E" sheetId="7" r:id="rId7"/>
    <sheet name="Figure 3B" sheetId="8" r:id="rId8"/>
    <sheet name="Figure 3G" sheetId="9" r:id="rId9"/>
    <sheet name="Figure 4E" sheetId="10" r:id="rId10"/>
    <sheet name="Figure 5A" sheetId="11" r:id="rId11"/>
    <sheet name="Figure 5B" sheetId="12" r:id="rId12"/>
    <sheet name="Figure 5C" sheetId="13" r:id="rId13"/>
    <sheet name="Figure 5E" sheetId="14" r:id="rId14"/>
    <sheet name="Figure 5H" sheetId="15" r:id="rId15"/>
    <sheet name="Figure 5I" sheetId="16" r:id="rId16"/>
    <sheet name="Figure 6A" sheetId="17" r:id="rId17"/>
    <sheet name="Figure 6B" sheetId="18" r:id="rId18"/>
    <sheet name="Figure 6C" sheetId="19" r:id="rId19"/>
    <sheet name="Figure 6E" sheetId="20" r:id="rId20"/>
    <sheet name="Figure 7A" sheetId="21" r:id="rId21"/>
    <sheet name="Figure 7C" sheetId="22" r:id="rId22"/>
    <sheet name="Figure 7D" sheetId="23" r:id="rId23"/>
    <sheet name="Figure 7E" sheetId="24" r:id="rId24"/>
    <sheet name="Supplemental Figure 1B" sheetId="25" r:id="rId25"/>
    <sheet name="Supplemental Figure 2B" sheetId="26" r:id="rId26"/>
    <sheet name="Supplemental Figure 2C" sheetId="27" r:id="rId27"/>
    <sheet name="Supplemental Figure 3" sheetId="28" r:id="rId28"/>
    <sheet name="Supplemental Figure 4" sheetId="29" r:id="rId29"/>
  </sheets>
  <definedNames>
    <definedName name="RECK_average">'Figure 1G'!#REF!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6" l="1"/>
  <c r="I9" i="6"/>
  <c r="B47" i="15"/>
  <c r="C47" i="15"/>
  <c r="D47" i="15"/>
  <c r="E47" i="15"/>
  <c r="F47" i="15"/>
  <c r="C46" i="15"/>
  <c r="D46" i="15"/>
  <c r="E46" i="15"/>
  <c r="F46" i="15"/>
  <c r="B46" i="15"/>
  <c r="B43" i="15"/>
  <c r="C43" i="15"/>
  <c r="D43" i="15"/>
  <c r="E43" i="15"/>
  <c r="F43" i="15"/>
  <c r="C42" i="15"/>
  <c r="D42" i="15"/>
  <c r="E42" i="15"/>
  <c r="F42" i="15"/>
  <c r="B42" i="15"/>
  <c r="B39" i="15"/>
  <c r="C39" i="15"/>
  <c r="D39" i="15"/>
  <c r="E39" i="15"/>
  <c r="F39" i="15"/>
  <c r="C38" i="15"/>
  <c r="D38" i="15"/>
  <c r="E38" i="15"/>
  <c r="F38" i="15"/>
  <c r="B38" i="15"/>
  <c r="B15" i="15"/>
  <c r="C15" i="15"/>
  <c r="D15" i="15"/>
  <c r="E15" i="15"/>
  <c r="F15" i="15"/>
  <c r="B16" i="15"/>
  <c r="C16" i="15"/>
  <c r="D16" i="15"/>
  <c r="D29" i="15" s="1"/>
  <c r="E16" i="15"/>
  <c r="F16" i="15"/>
  <c r="F29" i="15" s="1"/>
  <c r="B17" i="15"/>
  <c r="B29" i="15" s="1"/>
  <c r="C17" i="15"/>
  <c r="C29" i="15" s="1"/>
  <c r="D17" i="15"/>
  <c r="E17" i="15"/>
  <c r="F17" i="15"/>
  <c r="B18" i="15"/>
  <c r="B31" i="15" s="1"/>
  <c r="C18" i="15"/>
  <c r="D18" i="15"/>
  <c r="D31" i="15" s="1"/>
  <c r="E18" i="15"/>
  <c r="F18" i="15"/>
  <c r="B19" i="15"/>
  <c r="C19" i="15"/>
  <c r="C31" i="15" s="1"/>
  <c r="D19" i="15"/>
  <c r="E19" i="15"/>
  <c r="F19" i="15"/>
  <c r="B20" i="15"/>
  <c r="C20" i="15"/>
  <c r="D20" i="15"/>
  <c r="D33" i="15" s="1"/>
  <c r="E20" i="15"/>
  <c r="F20" i="15"/>
  <c r="B21" i="15"/>
  <c r="C21" i="15"/>
  <c r="D21" i="15"/>
  <c r="E21" i="15"/>
  <c r="E33" i="15" s="1"/>
  <c r="F21" i="15"/>
  <c r="F33" i="15" s="1"/>
  <c r="B22" i="15"/>
  <c r="C22" i="15"/>
  <c r="D22" i="15"/>
  <c r="E22" i="15"/>
  <c r="F22" i="15"/>
  <c r="B23" i="15"/>
  <c r="C23" i="15"/>
  <c r="C35" i="15" s="1"/>
  <c r="D23" i="15"/>
  <c r="D35" i="15" s="1"/>
  <c r="E23" i="15"/>
  <c r="E35" i="15" s="1"/>
  <c r="F23" i="15"/>
  <c r="C14" i="15"/>
  <c r="D14" i="15"/>
  <c r="E14" i="15"/>
  <c r="F14" i="15"/>
  <c r="B35" i="15" l="1"/>
  <c r="E31" i="15"/>
  <c r="B33" i="15"/>
  <c r="F31" i="15"/>
  <c r="C33" i="15"/>
  <c r="E29" i="15"/>
  <c r="F35" i="15"/>
  <c r="C11" i="21" l="1"/>
  <c r="C12" i="21"/>
  <c r="C13" i="21"/>
  <c r="C14" i="21"/>
  <c r="C15" i="21"/>
  <c r="C10" i="21"/>
  <c r="B14" i="29"/>
  <c r="C14" i="29"/>
  <c r="C13" i="29"/>
  <c r="B13" i="29"/>
  <c r="C12" i="29"/>
  <c r="B12" i="29"/>
  <c r="B23" i="29" l="1"/>
  <c r="B24" i="29" s="1"/>
  <c r="C22" i="29"/>
  <c r="B22" i="29"/>
  <c r="C18" i="29" l="1"/>
  <c r="C19" i="29" s="1"/>
  <c r="B18" i="29"/>
  <c r="B19" i="29" s="1"/>
  <c r="C17" i="29"/>
  <c r="B17" i="29"/>
  <c r="C23" i="29" l="1"/>
  <c r="C24" i="29" s="1"/>
  <c r="D38" i="27"/>
  <c r="D37" i="27"/>
  <c r="C38" i="27"/>
  <c r="C37" i="27"/>
  <c r="B38" i="27"/>
  <c r="B37" i="27"/>
  <c r="D16" i="27"/>
  <c r="C16" i="27"/>
  <c r="B16" i="27"/>
  <c r="D17" i="27"/>
  <c r="C17" i="27"/>
  <c r="B17" i="27"/>
  <c r="B12" i="26"/>
  <c r="E2" i="27"/>
  <c r="E13" i="27"/>
  <c r="E12" i="27"/>
  <c r="E11" i="27"/>
  <c r="E10" i="27"/>
  <c r="E9" i="27"/>
  <c r="E8" i="27"/>
  <c r="E7" i="27"/>
  <c r="E6" i="27"/>
  <c r="E5" i="27"/>
  <c r="E4" i="27"/>
  <c r="E3" i="27"/>
  <c r="E24" i="27" l="1"/>
  <c r="E25" i="27"/>
  <c r="E26" i="27"/>
  <c r="E27" i="27"/>
  <c r="E28" i="27"/>
  <c r="E29" i="27"/>
  <c r="E30" i="27"/>
  <c r="E31" i="27"/>
  <c r="E32" i="27"/>
  <c r="E33" i="27"/>
  <c r="E34" i="27"/>
  <c r="E23" i="27"/>
  <c r="B13" i="26" l="1"/>
  <c r="D13" i="26"/>
  <c r="D12" i="26"/>
  <c r="C13" i="26"/>
  <c r="C12" i="26"/>
  <c r="E9" i="26"/>
  <c r="E8" i="26"/>
  <c r="E7" i="26"/>
  <c r="E6" i="26"/>
  <c r="E5" i="26"/>
  <c r="E4" i="26"/>
  <c r="E3" i="26"/>
  <c r="E2" i="26"/>
  <c r="B36" i="25"/>
  <c r="D36" i="25"/>
  <c r="C36" i="25"/>
  <c r="D35" i="25"/>
  <c r="C35" i="25"/>
  <c r="B35" i="25"/>
  <c r="D32" i="25"/>
  <c r="C32" i="25"/>
  <c r="B32" i="25"/>
  <c r="D31" i="25"/>
  <c r="B31" i="25"/>
  <c r="C31" i="25"/>
  <c r="D17" i="24"/>
  <c r="D16" i="24"/>
  <c r="C17" i="24"/>
  <c r="C16" i="24"/>
  <c r="B17" i="24"/>
  <c r="B16" i="24"/>
  <c r="B10" i="23"/>
  <c r="F15" i="23"/>
  <c r="F19" i="23" s="1"/>
  <c r="E15" i="23"/>
  <c r="E19" i="23" s="1"/>
  <c r="D15" i="23"/>
  <c r="D19" i="23" s="1"/>
  <c r="C15" i="23"/>
  <c r="C19" i="23" s="1"/>
  <c r="B15" i="23"/>
  <c r="B19" i="23" s="1"/>
  <c r="F14" i="23"/>
  <c r="F18" i="23" s="1"/>
  <c r="E14" i="23"/>
  <c r="E18" i="23" s="1"/>
  <c r="D14" i="23"/>
  <c r="D18" i="23" s="1"/>
  <c r="C14" i="23"/>
  <c r="C18" i="23" s="1"/>
  <c r="B14" i="23"/>
  <c r="B18" i="23" s="1"/>
  <c r="F11" i="23"/>
  <c r="E11" i="23"/>
  <c r="D11" i="23"/>
  <c r="C11" i="23"/>
  <c r="B11" i="23"/>
  <c r="F10" i="23"/>
  <c r="E10" i="23"/>
  <c r="D10" i="23"/>
  <c r="C10" i="23"/>
  <c r="D11" i="22" l="1"/>
  <c r="D10" i="22"/>
  <c r="C11" i="22"/>
  <c r="C10" i="22"/>
  <c r="B11" i="22"/>
  <c r="B10" i="22"/>
  <c r="D7" i="22"/>
  <c r="D6" i="22"/>
  <c r="D5" i="22"/>
  <c r="D4" i="22"/>
  <c r="D3" i="22"/>
  <c r="D2" i="22"/>
  <c r="B27" i="21" l="1"/>
  <c r="B26" i="21"/>
  <c r="B23" i="21"/>
  <c r="B22" i="21"/>
  <c r="C19" i="21"/>
  <c r="B19" i="21"/>
  <c r="C18" i="21"/>
  <c r="B18" i="21"/>
  <c r="D11" i="21"/>
  <c r="D12" i="21"/>
  <c r="D13" i="21"/>
  <c r="D14" i="21"/>
  <c r="D15" i="21"/>
  <c r="D10" i="21"/>
  <c r="C23" i="21"/>
  <c r="C27" i="21" s="1"/>
  <c r="B10" i="21"/>
  <c r="C22" i="21"/>
  <c r="C26" i="21" s="1"/>
  <c r="B11" i="21"/>
  <c r="B12" i="21"/>
  <c r="B13" i="21"/>
  <c r="B14" i="21"/>
  <c r="B15" i="21"/>
  <c r="D19" i="21" l="1"/>
  <c r="D18" i="21"/>
  <c r="D22" i="21"/>
  <c r="D26" i="21" s="1"/>
  <c r="D23" i="21"/>
  <c r="D27" i="21" s="1"/>
  <c r="D10" i="16" l="1"/>
  <c r="D11" i="16"/>
  <c r="C10" i="16"/>
  <c r="C11" i="16"/>
  <c r="B10" i="16"/>
  <c r="B11" i="16"/>
  <c r="D7" i="16"/>
  <c r="D6" i="16"/>
  <c r="D5" i="16"/>
  <c r="D4" i="16"/>
  <c r="D3" i="16"/>
  <c r="D2" i="16"/>
  <c r="B14" i="15" l="1"/>
  <c r="C27" i="15" l="1"/>
  <c r="E27" i="15"/>
  <c r="D27" i="15"/>
  <c r="F27" i="15"/>
  <c r="B27" i="15"/>
  <c r="C30" i="14"/>
  <c r="D30" i="14" s="1"/>
  <c r="B30" i="14"/>
  <c r="D29" i="14"/>
  <c r="C29" i="14"/>
  <c r="B29" i="14"/>
  <c r="D26" i="14"/>
  <c r="D25" i="14"/>
  <c r="D24" i="14"/>
  <c r="D23" i="14"/>
  <c r="D22" i="14"/>
  <c r="D21" i="14"/>
  <c r="D20" i="14"/>
  <c r="D19" i="14"/>
  <c r="D18" i="14"/>
  <c r="D15" i="14"/>
  <c r="D14" i="14"/>
  <c r="C15" i="14"/>
  <c r="C14" i="14"/>
  <c r="B15" i="14"/>
  <c r="B14" i="14"/>
  <c r="D11" i="14"/>
  <c r="D10" i="14"/>
  <c r="D9" i="14"/>
  <c r="D8" i="14"/>
  <c r="D7" i="14"/>
  <c r="D6" i="14"/>
  <c r="D5" i="14"/>
  <c r="D4" i="14"/>
  <c r="D3" i="14"/>
  <c r="D2" i="14"/>
  <c r="D17" i="12"/>
  <c r="D16" i="12"/>
  <c r="H11" i="13"/>
  <c r="H10" i="13"/>
  <c r="G11" i="13"/>
  <c r="G10" i="13"/>
  <c r="F11" i="13"/>
  <c r="F10" i="13"/>
  <c r="H2" i="13"/>
  <c r="G7" i="13"/>
  <c r="H7" i="13" s="1"/>
  <c r="F7" i="13"/>
  <c r="G6" i="13"/>
  <c r="H6" i="13" s="1"/>
  <c r="F6" i="13"/>
  <c r="G5" i="13"/>
  <c r="H5" i="13" s="1"/>
  <c r="F5" i="13"/>
  <c r="H4" i="13"/>
  <c r="G4" i="13"/>
  <c r="F4" i="13"/>
  <c r="G3" i="13"/>
  <c r="H3" i="13" s="1"/>
  <c r="F3" i="13"/>
  <c r="G2" i="13"/>
  <c r="F2" i="13"/>
  <c r="C17" i="12"/>
  <c r="C16" i="12"/>
  <c r="B17" i="12"/>
  <c r="B16" i="12"/>
  <c r="E3" i="12"/>
  <c r="E4" i="12"/>
  <c r="E5" i="12"/>
  <c r="E6" i="12"/>
  <c r="E7" i="12"/>
  <c r="E8" i="12"/>
  <c r="E9" i="12"/>
  <c r="E10" i="12"/>
  <c r="E11" i="12"/>
  <c r="E12" i="12"/>
  <c r="E13" i="12"/>
  <c r="E2" i="12"/>
  <c r="D3" i="12"/>
  <c r="D4" i="12"/>
  <c r="D5" i="12"/>
  <c r="D6" i="12"/>
  <c r="D7" i="12"/>
  <c r="D8" i="12"/>
  <c r="D9" i="12"/>
  <c r="D10" i="12"/>
  <c r="D11" i="12"/>
  <c r="D12" i="12"/>
  <c r="D13" i="12"/>
  <c r="D2" i="12"/>
  <c r="C14" i="11"/>
  <c r="D14" i="11" s="1"/>
  <c r="B14" i="11"/>
  <c r="D11" i="11"/>
  <c r="D9" i="11"/>
  <c r="D7" i="11"/>
  <c r="D3" i="11"/>
  <c r="D5" i="11"/>
  <c r="C15" i="11" s="1"/>
  <c r="B15" i="11" l="1"/>
  <c r="D15" i="11"/>
  <c r="C23" i="10" l="1"/>
  <c r="C24" i="10" s="1"/>
  <c r="B23" i="10"/>
  <c r="B24" i="10" s="1"/>
  <c r="C22" i="10"/>
  <c r="B22" i="10"/>
  <c r="C18" i="10"/>
  <c r="C19" i="10" s="1"/>
  <c r="B18" i="10"/>
  <c r="B19" i="10" s="1"/>
  <c r="C17" i="10"/>
  <c r="B17" i="10"/>
  <c r="C13" i="10"/>
  <c r="C14" i="10" s="1"/>
  <c r="B13" i="10"/>
  <c r="B14" i="10" s="1"/>
  <c r="C12" i="10"/>
  <c r="B12" i="10"/>
  <c r="K2" i="9" l="1"/>
  <c r="K3" i="9"/>
  <c r="J3" i="9"/>
  <c r="J2" i="9"/>
  <c r="I12" i="6"/>
  <c r="I13" i="6"/>
  <c r="I10" i="6"/>
  <c r="H10" i="6"/>
  <c r="I6" i="6"/>
  <c r="I7" i="6"/>
  <c r="H7" i="6"/>
  <c r="H6" i="6"/>
  <c r="I3" i="6"/>
  <c r="I2" i="6"/>
  <c r="H2" i="6"/>
  <c r="H3" i="6"/>
  <c r="L2" i="9"/>
  <c r="J3" i="8"/>
  <c r="K3" i="8" s="1"/>
  <c r="J2" i="8"/>
  <c r="I2" i="8"/>
  <c r="I3" i="8"/>
  <c r="L3" i="9" l="1"/>
  <c r="K2" i="8"/>
  <c r="J2" i="6" l="1"/>
  <c r="J3" i="6"/>
  <c r="K13" i="4" l="1"/>
  <c r="K12" i="4"/>
  <c r="K6" i="4"/>
  <c r="K5" i="4"/>
  <c r="K4" i="4"/>
  <c r="K3" i="4"/>
  <c r="K2" i="4"/>
  <c r="J2" i="4"/>
  <c r="J13" i="4"/>
  <c r="J12" i="4"/>
  <c r="K10" i="4"/>
  <c r="K9" i="4"/>
  <c r="K11" i="4"/>
  <c r="J11" i="4"/>
  <c r="J10" i="4"/>
  <c r="J9" i="4"/>
  <c r="K8" i="4"/>
  <c r="K7" i="4"/>
  <c r="J7" i="4"/>
  <c r="J8" i="4"/>
  <c r="J6" i="4"/>
  <c r="J5" i="4"/>
  <c r="J4" i="4"/>
  <c r="J3" i="4"/>
  <c r="I3" i="3" l="1"/>
  <c r="F3" i="3" s="1"/>
  <c r="I2" i="3"/>
  <c r="E3" i="3" s="1"/>
  <c r="F149" i="3" l="1"/>
  <c r="F125" i="3"/>
  <c r="F93" i="3"/>
  <c r="F77" i="3"/>
  <c r="F146" i="3"/>
  <c r="F122" i="3"/>
  <c r="F106" i="3"/>
  <c r="F98" i="3"/>
  <c r="F90" i="3"/>
  <c r="F82" i="3"/>
  <c r="F74" i="3"/>
  <c r="F66" i="3"/>
  <c r="F58" i="3"/>
  <c r="F50" i="3"/>
  <c r="F42" i="3"/>
  <c r="F34" i="3"/>
  <c r="F26" i="3"/>
  <c r="F18" i="3"/>
  <c r="F10" i="3"/>
  <c r="F2" i="3"/>
  <c r="F145" i="3"/>
  <c r="F137" i="3"/>
  <c r="F129" i="3"/>
  <c r="F121" i="3"/>
  <c r="F113" i="3"/>
  <c r="F105" i="3"/>
  <c r="F97" i="3"/>
  <c r="F89" i="3"/>
  <c r="F81" i="3"/>
  <c r="F73" i="3"/>
  <c r="F65" i="3"/>
  <c r="F57" i="3"/>
  <c r="F49" i="3"/>
  <c r="F41" i="3"/>
  <c r="F33" i="3"/>
  <c r="F25" i="3"/>
  <c r="F17" i="3"/>
  <c r="F9" i="3"/>
  <c r="F141" i="3"/>
  <c r="F109" i="3"/>
  <c r="F61" i="3"/>
  <c r="F130" i="3"/>
  <c r="F152" i="3"/>
  <c r="F128" i="3"/>
  <c r="F104" i="3"/>
  <c r="F80" i="3"/>
  <c r="F48" i="3"/>
  <c r="F8" i="3"/>
  <c r="F117" i="3"/>
  <c r="F69" i="3"/>
  <c r="F138" i="3"/>
  <c r="F135" i="3"/>
  <c r="F114" i="3"/>
  <c r="F144" i="3"/>
  <c r="F136" i="3"/>
  <c r="F120" i="3"/>
  <c r="F112" i="3"/>
  <c r="F96" i="3"/>
  <c r="F88" i="3"/>
  <c r="F72" i="3"/>
  <c r="F64" i="3"/>
  <c r="F56" i="3"/>
  <c r="F40" i="3"/>
  <c r="F32" i="3"/>
  <c r="F24" i="3"/>
  <c r="F16" i="3"/>
  <c r="F151" i="3"/>
  <c r="F143" i="3"/>
  <c r="F127" i="3"/>
  <c r="F119" i="3"/>
  <c r="F111" i="3"/>
  <c r="F103" i="3"/>
  <c r="F95" i="3"/>
  <c r="F87" i="3"/>
  <c r="F79" i="3"/>
  <c r="F71" i="3"/>
  <c r="F63" i="3"/>
  <c r="F55" i="3"/>
  <c r="F47" i="3"/>
  <c r="F39" i="3"/>
  <c r="F31" i="3"/>
  <c r="F23" i="3"/>
  <c r="F15" i="3"/>
  <c r="F7" i="3"/>
  <c r="F150" i="3"/>
  <c r="F142" i="3"/>
  <c r="F134" i="3"/>
  <c r="F126" i="3"/>
  <c r="F118" i="3"/>
  <c r="F110" i="3"/>
  <c r="F102" i="3"/>
  <c r="F94" i="3"/>
  <c r="F86" i="3"/>
  <c r="F78" i="3"/>
  <c r="F70" i="3"/>
  <c r="F62" i="3"/>
  <c r="F54" i="3"/>
  <c r="F46" i="3"/>
  <c r="F38" i="3"/>
  <c r="F30" i="3"/>
  <c r="F22" i="3"/>
  <c r="F14" i="3"/>
  <c r="F6" i="3"/>
  <c r="F133" i="3"/>
  <c r="F101" i="3"/>
  <c r="F85" i="3"/>
  <c r="F53" i="3"/>
  <c r="F45" i="3"/>
  <c r="F37" i="3"/>
  <c r="F29" i="3"/>
  <c r="F21" i="3"/>
  <c r="F13" i="3"/>
  <c r="F5" i="3"/>
  <c r="F148" i="3"/>
  <c r="F140" i="3"/>
  <c r="F132" i="3"/>
  <c r="F124" i="3"/>
  <c r="F116" i="3"/>
  <c r="F108" i="3"/>
  <c r="F100" i="3"/>
  <c r="F92" i="3"/>
  <c r="F84" i="3"/>
  <c r="F76" i="3"/>
  <c r="F68" i="3"/>
  <c r="F60" i="3"/>
  <c r="F52" i="3"/>
  <c r="F44" i="3"/>
  <c r="F36" i="3"/>
  <c r="F28" i="3"/>
  <c r="F20" i="3"/>
  <c r="F12" i="3"/>
  <c r="F4" i="3"/>
  <c r="F147" i="3"/>
  <c r="F139" i="3"/>
  <c r="F131" i="3"/>
  <c r="F123" i="3"/>
  <c r="F115" i="3"/>
  <c r="F107" i="3"/>
  <c r="F99" i="3"/>
  <c r="F91" i="3"/>
  <c r="F83" i="3"/>
  <c r="F75" i="3"/>
  <c r="F67" i="3"/>
  <c r="F59" i="3"/>
  <c r="F51" i="3"/>
  <c r="F43" i="3"/>
  <c r="F35" i="3"/>
  <c r="F27" i="3"/>
  <c r="F19" i="3"/>
  <c r="F11" i="3"/>
  <c r="E146" i="3"/>
  <c r="E130" i="3"/>
  <c r="E114" i="3"/>
  <c r="E98" i="3"/>
  <c r="E82" i="3"/>
  <c r="E74" i="3"/>
  <c r="E66" i="3"/>
  <c r="E58" i="3"/>
  <c r="E50" i="3"/>
  <c r="E42" i="3"/>
  <c r="E34" i="3"/>
  <c r="E26" i="3"/>
  <c r="E18" i="3"/>
  <c r="E10" i="3"/>
  <c r="E2" i="3"/>
  <c r="E145" i="3"/>
  <c r="E137" i="3"/>
  <c r="E129" i="3"/>
  <c r="E121" i="3"/>
  <c r="E113" i="3"/>
  <c r="E105" i="3"/>
  <c r="E97" i="3"/>
  <c r="E89" i="3"/>
  <c r="E81" i="3"/>
  <c r="E73" i="3"/>
  <c r="E65" i="3"/>
  <c r="E57" i="3"/>
  <c r="E49" i="3"/>
  <c r="E41" i="3"/>
  <c r="E33" i="3"/>
  <c r="E25" i="3"/>
  <c r="E17" i="3"/>
  <c r="E9" i="3"/>
  <c r="E106" i="3"/>
  <c r="E144" i="3"/>
  <c r="E104" i="3"/>
  <c r="E72" i="3"/>
  <c r="E64" i="3"/>
  <c r="E56" i="3"/>
  <c r="E48" i="3"/>
  <c r="E40" i="3"/>
  <c r="E32" i="3"/>
  <c r="E24" i="3"/>
  <c r="E16" i="3"/>
  <c r="E8" i="3"/>
  <c r="E138" i="3"/>
  <c r="E90" i="3"/>
  <c r="E152" i="3"/>
  <c r="E136" i="3"/>
  <c r="E128" i="3"/>
  <c r="E120" i="3"/>
  <c r="E112" i="3"/>
  <c r="E96" i="3"/>
  <c r="E88" i="3"/>
  <c r="E80" i="3"/>
  <c r="E151" i="3"/>
  <c r="E135" i="3"/>
  <c r="E127" i="3"/>
  <c r="E119" i="3"/>
  <c r="E111" i="3"/>
  <c r="E103" i="3"/>
  <c r="E95" i="3"/>
  <c r="E87" i="3"/>
  <c r="E79" i="3"/>
  <c r="E71" i="3"/>
  <c r="E63" i="3"/>
  <c r="E55" i="3"/>
  <c r="E47" i="3"/>
  <c r="E39" i="3"/>
  <c r="E31" i="3"/>
  <c r="E23" i="3"/>
  <c r="E15" i="3"/>
  <c r="E7" i="3"/>
  <c r="E122" i="3"/>
  <c r="E150" i="3"/>
  <c r="E142" i="3"/>
  <c r="E134" i="3"/>
  <c r="E126" i="3"/>
  <c r="E118" i="3"/>
  <c r="E110" i="3"/>
  <c r="E102" i="3"/>
  <c r="E94" i="3"/>
  <c r="E86" i="3"/>
  <c r="E78" i="3"/>
  <c r="E70" i="3"/>
  <c r="E62" i="3"/>
  <c r="E54" i="3"/>
  <c r="E46" i="3"/>
  <c r="E38" i="3"/>
  <c r="E30" i="3"/>
  <c r="E22" i="3"/>
  <c r="E14" i="3"/>
  <c r="E6" i="3"/>
  <c r="E149" i="3"/>
  <c r="E141" i="3"/>
  <c r="E133" i="3"/>
  <c r="E125" i="3"/>
  <c r="E117" i="3"/>
  <c r="E109" i="3"/>
  <c r="E101" i="3"/>
  <c r="E93" i="3"/>
  <c r="E85" i="3"/>
  <c r="E77" i="3"/>
  <c r="E69" i="3"/>
  <c r="E61" i="3"/>
  <c r="E53" i="3"/>
  <c r="E45" i="3"/>
  <c r="E37" i="3"/>
  <c r="E29" i="3"/>
  <c r="E21" i="3"/>
  <c r="E13" i="3"/>
  <c r="E5" i="3"/>
  <c r="E148" i="3"/>
  <c r="E140" i="3"/>
  <c r="E132" i="3"/>
  <c r="E124" i="3"/>
  <c r="E116" i="3"/>
  <c r="E108" i="3"/>
  <c r="E100" i="3"/>
  <c r="E92" i="3"/>
  <c r="E84" i="3"/>
  <c r="E76" i="3"/>
  <c r="E68" i="3"/>
  <c r="E60" i="3"/>
  <c r="E52" i="3"/>
  <c r="E44" i="3"/>
  <c r="E36" i="3"/>
  <c r="E28" i="3"/>
  <c r="E20" i="3"/>
  <c r="E12" i="3"/>
  <c r="E4" i="3"/>
  <c r="E143" i="3"/>
  <c r="E147" i="3"/>
  <c r="E139" i="3"/>
  <c r="E131" i="3"/>
  <c r="E123" i="3"/>
  <c r="E115" i="3"/>
  <c r="E107" i="3"/>
  <c r="E99" i="3"/>
  <c r="E91" i="3"/>
  <c r="E83" i="3"/>
  <c r="E75" i="3"/>
  <c r="E67" i="3"/>
  <c r="E59" i="3"/>
  <c r="E51" i="3"/>
  <c r="E43" i="3"/>
  <c r="E35" i="3"/>
  <c r="E27" i="3"/>
  <c r="E19" i="3"/>
  <c r="E11" i="3"/>
  <c r="G2" i="2" l="1"/>
  <c r="F2" i="2"/>
  <c r="C38" i="1"/>
  <c r="D38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39" i="1"/>
  <c r="D39" i="1" s="1"/>
  <c r="C40" i="1"/>
  <c r="D40" i="1" s="1"/>
  <c r="B39" i="1"/>
  <c r="B40" i="1"/>
  <c r="B41" i="1"/>
  <c r="B42" i="1"/>
  <c r="B43" i="1"/>
  <c r="B44" i="1"/>
  <c r="B45" i="1"/>
  <c r="B46" i="1"/>
  <c r="B47" i="1"/>
  <c r="B38" i="1"/>
  <c r="H9" i="6"/>
  <c r="J9" i="6" s="1"/>
  <c r="H12" i="6"/>
  <c r="J13" i="6"/>
  <c r="J10" i="6" l="1"/>
  <c r="J7" i="6"/>
  <c r="J12" i="6"/>
  <c r="J6" i="6"/>
</calcChain>
</file>

<file path=xl/sharedStrings.xml><?xml version="1.0" encoding="utf-8"?>
<sst xmlns="http://schemas.openxmlformats.org/spreadsheetml/2006/main" count="31688" uniqueCount="28986">
  <si>
    <t>PK8</t>
  </si>
  <si>
    <t>PK45H</t>
  </si>
  <si>
    <t>PK59</t>
  </si>
  <si>
    <t>KP4</t>
  </si>
  <si>
    <t xml:space="preserve">hTert HPDE </t>
  </si>
  <si>
    <t>PK45P</t>
  </si>
  <si>
    <t>-</t>
  </si>
  <si>
    <t>RECK expression</t>
  </si>
  <si>
    <t>hTert HPDE 1</t>
  </si>
  <si>
    <t>hTert HPDE 2</t>
  </si>
  <si>
    <t>hTert HPDE 3</t>
  </si>
  <si>
    <t>PK45P_3</t>
  </si>
  <si>
    <t>PK45P</t>
    <phoneticPr fontId="1"/>
  </si>
  <si>
    <t>BxPC-3</t>
  </si>
  <si>
    <t>PANC-1</t>
  </si>
  <si>
    <t>MIA Paca-2</t>
  </si>
  <si>
    <t>AsPC-1</t>
  </si>
  <si>
    <t>GAPDH(Cq Mean)</t>
    <phoneticPr fontId="1"/>
  </si>
  <si>
    <t>RECK(Cq Mean)</t>
    <phoneticPr fontId="1"/>
  </si>
  <si>
    <t>experiment 1</t>
    <phoneticPr fontId="1"/>
  </si>
  <si>
    <t>experiment 2</t>
    <phoneticPr fontId="1"/>
  </si>
  <si>
    <t>experiment 3</t>
    <phoneticPr fontId="1"/>
  </si>
  <si>
    <t>average</t>
    <phoneticPr fontId="1"/>
  </si>
  <si>
    <t>variance</t>
    <phoneticPr fontId="1"/>
  </si>
  <si>
    <t>SEM</t>
    <phoneticPr fontId="1"/>
  </si>
  <si>
    <t>sample name</t>
    <phoneticPr fontId="1"/>
  </si>
  <si>
    <t>samples</t>
  </si>
  <si>
    <t>sample_type</t>
  </si>
  <si>
    <t>RECK</t>
  </si>
  <si>
    <t>TCGA-H6-8124-11</t>
  </si>
  <si>
    <t>Solid Tissue Normal</t>
  </si>
  <si>
    <t>TCGA-YB-A89D-11</t>
  </si>
  <si>
    <t>TCGA-H6-A45N-11</t>
  </si>
  <si>
    <t>TCGA-HV-A5A3-11</t>
  </si>
  <si>
    <t>TCGA-FZ-5919-11</t>
  </si>
  <si>
    <t>#NA</t>
    <phoneticPr fontId="3"/>
  </si>
  <si>
    <t>TCGA-FZ-5920-11</t>
  </si>
  <si>
    <t>TCGA-FZ-5922-11</t>
  </si>
  <si>
    <t>TCGA-FZ-5923-11</t>
  </si>
  <si>
    <t>TCGA-FZ-5924-11</t>
  </si>
  <si>
    <t>TCGA-FZ-5926-11</t>
  </si>
  <si>
    <t>TCGA-IB-AAUV-01</t>
  </si>
  <si>
    <t>Primary Tumor</t>
  </si>
  <si>
    <t>TCGA-XD-AAUG-01</t>
  </si>
  <si>
    <t>TCGA-IB-7897-01</t>
  </si>
  <si>
    <t>TCGA-IB-7893-01</t>
  </si>
  <si>
    <t>TCGA-IB-7888-01</t>
  </si>
  <si>
    <t>TCGA-HZ-7923-01</t>
  </si>
  <si>
    <t>TCGA-IB-7645-01</t>
  </si>
  <si>
    <t>TCGA-FB-AAPS-01</t>
  </si>
  <si>
    <t>TCGA-HZ-8002-01</t>
  </si>
  <si>
    <t>TCGA-F2-7273-01</t>
  </si>
  <si>
    <t>TCGA-HZ-7920-01</t>
  </si>
  <si>
    <t>TCGA-HZ-7922-01</t>
  </si>
  <si>
    <t>TCGA-HZ-7925-01</t>
  </si>
  <si>
    <t>TCGA-HZ-8519-01</t>
  </si>
  <si>
    <t>TCGA-IB-A5SO-01</t>
  </si>
  <si>
    <t>TCGA-IB-7891-01</t>
  </si>
  <si>
    <t>TCGA-IB-8126-01</t>
  </si>
  <si>
    <t>TCGA-IB-AAUP-01</t>
  </si>
  <si>
    <t>TCGA-HZ-8003-01</t>
  </si>
  <si>
    <t>TCGA-IB-7646-01</t>
  </si>
  <si>
    <t>TCGA-3A-A9IN-01</t>
  </si>
  <si>
    <t>TCGA-IB-AAUS-01</t>
  </si>
  <si>
    <t>TCGA-XD-AAUH-01</t>
  </si>
  <si>
    <t>TCGA-IB-7890-01</t>
  </si>
  <si>
    <t>TCGA-IB-AAUR-01</t>
  </si>
  <si>
    <t>TCGA-F2-7276-01</t>
  </si>
  <si>
    <t>TCGA-XN-A8T5-01</t>
  </si>
  <si>
    <t>TCGA-RL-AAAS-01</t>
  </si>
  <si>
    <t>TCGA-HZ-7918-01</t>
  </si>
  <si>
    <t>TCGA-HZ-A77Q-01</t>
  </si>
  <si>
    <t>TCGA-HZ-A49H-01</t>
  </si>
  <si>
    <t>TCGA-HZ-8315-01</t>
  </si>
  <si>
    <t>TCGA-HZ-8636-01</t>
  </si>
  <si>
    <t>TCGA-3A-A9IX-01</t>
  </si>
  <si>
    <t>TCGA-HZ-8317-01</t>
  </si>
  <si>
    <t>TCGA-YB-A89D-01</t>
  </si>
  <si>
    <t>TCGA-IB-7647-01</t>
  </si>
  <si>
    <t>TCGA-FB-A7DR-01</t>
  </si>
  <si>
    <t>TCGA-IB-7885-01</t>
  </si>
  <si>
    <t>TCGA-IB-7654-01</t>
  </si>
  <si>
    <t>TCGA-FB-A4P5-01</t>
  </si>
  <si>
    <t>TCGA-IB-7649-01</t>
  </si>
  <si>
    <t>TCGA-HZ-A77P-01</t>
  </si>
  <si>
    <t>TCGA-HZ-A49G-01</t>
  </si>
  <si>
    <t>TCGA-IB-AAUT-01</t>
  </si>
  <si>
    <t>TCGA-YH-A8SY-01</t>
  </si>
  <si>
    <t>TCGA-IB-AAUW-01</t>
  </si>
  <si>
    <t>TCGA-HZ-8001-01</t>
  </si>
  <si>
    <t>TCGA-F2-A44H-01</t>
  </si>
  <si>
    <t>TCGA-H6-A45N-01</t>
  </si>
  <si>
    <t>TCGA-2J-AABP-01</t>
  </si>
  <si>
    <t>TCGA-IB-7651-01</t>
  </si>
  <si>
    <t>TCGA-3A-A9IL-01</t>
  </si>
  <si>
    <t>TCGA-2J-AAB8-01</t>
  </si>
  <si>
    <t>TCGA-IB-A5SQ-01</t>
  </si>
  <si>
    <t>TCGA-FB-A4P6-01</t>
  </si>
  <si>
    <t>TCGA-Q3-A5QY-01</t>
  </si>
  <si>
    <t>TCGA-US-A774-01</t>
  </si>
  <si>
    <t>TCGA-HV-AA8V-01</t>
  </si>
  <si>
    <t>TCGA-IB-A5ST-01</t>
  </si>
  <si>
    <t>TCGA-HZ-8005-01</t>
  </si>
  <si>
    <t>TCGA-IB-8127-01</t>
  </si>
  <si>
    <t>TCGA-IB-7886-01</t>
  </si>
  <si>
    <t>TCGA-IB-A5SS-01</t>
  </si>
  <si>
    <t>TCGA-3A-A9IV-01</t>
  </si>
  <si>
    <t>TCGA-HZ-A4BH-01</t>
  </si>
  <si>
    <t>TCGA-2J-AABA-01</t>
  </si>
  <si>
    <t>TCGA-Z5-AAPL-01</t>
  </si>
  <si>
    <t>TCGA-HZ-8637-01</t>
  </si>
  <si>
    <t>TCGA-IB-7887-01</t>
  </si>
  <si>
    <t>TCGA-IB-7652-01</t>
  </si>
  <si>
    <t>TCGA-XD-AAUL-01</t>
  </si>
  <si>
    <t>TCGA-RB-A7B8-01</t>
  </si>
  <si>
    <t>TCGA-3A-A9IC-01</t>
  </si>
  <si>
    <t>TCGA-3E-AAAY-01</t>
  </si>
  <si>
    <t>TCGA-2J-AABT-01</t>
  </si>
  <si>
    <t>TCGA-3A-A9IS-01</t>
  </si>
  <si>
    <t>TCGA-US-A77J-01</t>
  </si>
  <si>
    <t>TCGA-2J-AABR-01</t>
  </si>
  <si>
    <t>TCGA-HZ-7919-01</t>
  </si>
  <si>
    <t>TCGA-F2-6879-01</t>
  </si>
  <si>
    <t>TCGA-US-A77E-01</t>
  </si>
  <si>
    <t>TCGA-IB-7644-01</t>
  </si>
  <si>
    <t>TCGA-FB-AAQ3-01</t>
  </si>
  <si>
    <t>TCGA-3A-A9IO-01</t>
  </si>
  <si>
    <t>TCGA-RB-AA9M-01</t>
  </si>
  <si>
    <t>TCGA-XN-A8T3-01</t>
  </si>
  <si>
    <t>TCGA-2J-AABE-01</t>
  </si>
  <si>
    <t>TCGA-HV-A5A4-01</t>
  </si>
  <si>
    <t>TCGA-S4-A8RP-01</t>
  </si>
  <si>
    <t>TCGA-H8-A6C1-01</t>
  </si>
  <si>
    <t>TCGA-HV-A5A5-01</t>
  </si>
  <si>
    <t>TCGA-IB-AAUQ-01</t>
  </si>
  <si>
    <t>TCGA-2J-AABF-01</t>
  </si>
  <si>
    <t>TCGA-HZ-7924-01</t>
  </si>
  <si>
    <t>TCGA-3E-AAAZ-01</t>
  </si>
  <si>
    <t>TCGA-2J-AAB9-01</t>
  </si>
  <si>
    <t>TCGA-F2-A44G-01</t>
  </si>
  <si>
    <t>TCGA-H6-8124-01</t>
  </si>
  <si>
    <t>TCGA-3A-A9IB-01</t>
  </si>
  <si>
    <t>TCGA-2J-AAB1-01</t>
  </si>
  <si>
    <t>TCGA-IB-AAUM-01</t>
  </si>
  <si>
    <t>TCGA-HZ-A4BK-01</t>
  </si>
  <si>
    <t>TCGA-HZ-7926-01</t>
  </si>
  <si>
    <t>TCGA-XD-AAUI-01</t>
  </si>
  <si>
    <t>TCGA-HZ-A8P0-01</t>
  </si>
  <si>
    <t>TCGA-LB-A9Q5-01</t>
  </si>
  <si>
    <t>TCGA-HZ-8638-01</t>
  </si>
  <si>
    <t>TCGA-F2-6880-01</t>
  </si>
  <si>
    <t>TCGA-IB-AAUN-01</t>
  </si>
  <si>
    <t>TCGA-FB-AAPZ-01</t>
  </si>
  <si>
    <t>TCGA-M8-A5N4-01</t>
  </si>
  <si>
    <t>TCGA-IB-7889-01</t>
  </si>
  <si>
    <t>TCGA-3A-A9I7-01</t>
  </si>
  <si>
    <t>TCGA-3A-A9IU-01</t>
  </si>
  <si>
    <t>TCGA-2J-AAB4-01</t>
  </si>
  <si>
    <t>TCGA-PZ-A5RE-01</t>
  </si>
  <si>
    <t>TCGA-3A-A9J0-01</t>
  </si>
  <si>
    <t>TCGA-2J-AAB6-01</t>
  </si>
  <si>
    <t>TCGA-L1-A7W4-01</t>
  </si>
  <si>
    <t>TCGA-HZ-A49I-01</t>
  </si>
  <si>
    <t>TCGA-2J-AABU-01</t>
  </si>
  <si>
    <t>TCGA-F2-A8YN-01</t>
  </si>
  <si>
    <t>TCGA-F2-A7TX-01</t>
  </si>
  <si>
    <t>TCGA-2J-AABO-01</t>
  </si>
  <si>
    <t>TCGA-3A-A9I9-01</t>
  </si>
  <si>
    <t>TCGA-2L-AAQM-01</t>
  </si>
  <si>
    <t>TCGA-FB-AAPY-01</t>
  </si>
  <si>
    <t>TCGA-IB-AAUU-01</t>
  </si>
  <si>
    <t>TCGA-2L-AAQL-01</t>
  </si>
  <si>
    <t>TCGA-2L-AAQI-01</t>
  </si>
  <si>
    <t>TCGA-FB-A545-01</t>
  </si>
  <si>
    <t>TCGA-HV-A5A6-01</t>
  </si>
  <si>
    <t>TCGA-HZ-A9TJ-01</t>
  </si>
  <si>
    <t>TCGA-2L-AAQA-01</t>
  </si>
  <si>
    <t>TCGA-3A-A9IH-01</t>
  </si>
  <si>
    <t>TCGA-3A-A9IZ-01</t>
  </si>
  <si>
    <t>TCGA-IB-A6UF-01</t>
  </si>
  <si>
    <t>TCGA-S4-A8RM-01</t>
  </si>
  <si>
    <t>TCGA-2J-AABH-01</t>
  </si>
  <si>
    <t>TCGA-IB-A7M4-01</t>
  </si>
  <si>
    <t>TCGA-2L-AAQJ-01</t>
  </si>
  <si>
    <t>TCGA-FB-AAQ1-01</t>
  </si>
  <si>
    <t>TCGA-HZ-A77O-01</t>
  </si>
  <si>
    <t>TCGA-S4-A8RO-01</t>
  </si>
  <si>
    <t>TCGA-2L-AAQE-01</t>
  </si>
  <si>
    <t>TCGA-3A-A9IJ-01</t>
  </si>
  <si>
    <t>TCGA-HV-A5A3-01</t>
  </si>
  <si>
    <t>TCGA-HV-AA8X-01</t>
  </si>
  <si>
    <t>TCGA-FB-A5VM-01</t>
  </si>
  <si>
    <t>TCGA-IB-A6UG-01</t>
  </si>
  <si>
    <t>TCGA-FB-AAQ6-01</t>
  </si>
  <si>
    <t>TCGA-2J-AABV-01</t>
  </si>
  <si>
    <t>TCGA-FB-AAPQ-01</t>
  </si>
  <si>
    <t>TCGA-3A-A9I5-01</t>
  </si>
  <si>
    <t>TCGA-FB-AAQ0-01</t>
  </si>
  <si>
    <t>TCGA-HZ-A8P1-01</t>
  </si>
  <si>
    <t>TCGA-FB-A78T-01</t>
  </si>
  <si>
    <t>TCGA-2J-AABK-01</t>
  </si>
  <si>
    <t>TCGA-IB-A7LX-01</t>
  </si>
  <si>
    <t>TCGA-LB-A7SX-01</t>
  </si>
  <si>
    <t>TCGA-LB-A8F3-01</t>
  </si>
  <si>
    <t>TCGA-2J-AABI-01</t>
  </si>
  <si>
    <t>TCGA-HZ-7289-01</t>
  </si>
  <si>
    <t>TCGA-Q3-AA2A-01</t>
  </si>
  <si>
    <t>TCGA-FB-AAQ2-01</t>
  </si>
  <si>
    <t>TCGA-3A-A9IR-01</t>
  </si>
  <si>
    <t>TCGA-IB-AAUO-01</t>
  </si>
  <si>
    <t>TCGA-OE-A75W-01</t>
  </si>
  <si>
    <t>TCGA-HV-A7OL-01</t>
  </si>
  <si>
    <t>TCGA-IB-A5SP-01</t>
  </si>
  <si>
    <t>TCGA-US-A77G-01</t>
  </si>
  <si>
    <t>TCGA-FB-AAPU-01</t>
  </si>
  <si>
    <t>TCGA-US-A779-01</t>
  </si>
  <si>
    <t>TCGA-YY-A8LH-01</t>
  </si>
  <si>
    <t>TCGA-US-A776-01</t>
  </si>
  <si>
    <t>TCGA-HV-A7OP-01</t>
  </si>
  <si>
    <t>TCGA-FB-AAPP-01</t>
  </si>
  <si>
    <t>TCGA-FZ-5920-01</t>
  </si>
  <si>
    <t>TCGA-FZ-5923-01</t>
  </si>
  <si>
    <t>TCGA-FZ-5926-01</t>
  </si>
  <si>
    <t>TCGA-FZ-5921-01</t>
  </si>
  <si>
    <t>TCGA-FZ-5919-01</t>
  </si>
  <si>
    <t>TCGA-FZ-5922-01</t>
  </si>
  <si>
    <t>TCGA-FZ-5924-01</t>
  </si>
  <si>
    <t>RECK expression</t>
    <phoneticPr fontId="1"/>
  </si>
  <si>
    <t>Hybridization REF</t>
  </si>
  <si>
    <t>OS</t>
  </si>
  <si>
    <t>OS.time</t>
  </si>
  <si>
    <t>RECK.expression</t>
    <phoneticPr fontId="3"/>
  </si>
  <si>
    <t>RECK.expression(median)</t>
    <phoneticPr fontId="3"/>
  </si>
  <si>
    <t>RECK</t>
    <phoneticPr fontId="1"/>
  </si>
  <si>
    <t>RECK</t>
    <phoneticPr fontId="3"/>
  </si>
  <si>
    <t>TCGA-2J-AAB1-01A-11R-A41B-07</t>
  </si>
  <si>
    <t>average</t>
    <phoneticPr fontId="3"/>
  </si>
  <si>
    <t>TCGA-2J-AAB4-01A-12R-A41B-07</t>
  </si>
  <si>
    <t>TCGA-2J-AAB6-01A-11R-A41B-07</t>
  </si>
  <si>
    <t>TCGA-2J-AAB8-01A-12R-A41B-07</t>
  </si>
  <si>
    <t>TCGA-2J-AAB9-01A-11R-A41B-07</t>
  </si>
  <si>
    <t>median</t>
    <phoneticPr fontId="3"/>
  </si>
  <si>
    <t>TCGA-2J-AABA-01A-21R-A41B-07</t>
  </si>
  <si>
    <t>TCGA-2J-AABE-01A-12R-A41B-07</t>
  </si>
  <si>
    <t>TCGA-2J-AABF-01A-31R-A41B-07</t>
  </si>
  <si>
    <t>TCGA-2J-AABH-01A-21R-A41B-07</t>
  </si>
  <si>
    <t>TCGA-2J-AABI-01A-12R-A41B-07</t>
  </si>
  <si>
    <t>TCGA-2J-AABK-01A-31R-A41B-07</t>
  </si>
  <si>
    <t>TCGA-2J-AABO-01A-21R-A41B-07</t>
  </si>
  <si>
    <t>TCGA-2J-AABP-01A-11R-A41B-07</t>
  </si>
  <si>
    <t>TCGA-2J-AABR-01A-11R-A41B-07</t>
  </si>
  <si>
    <t>TCGA-2J-AABT-01A-11R-A41B-07</t>
  </si>
  <si>
    <t>TCGA-2J-AABU-01A-11R-A41B-07</t>
  </si>
  <si>
    <t>TCGA-2L-AAQA-01A-21R-A38C-07</t>
  </si>
  <si>
    <t>TCGA-2L-AAQE-01A-11R-A39D-07</t>
  </si>
  <si>
    <t>TCGA-2L-AAQI-01A-12R-A39D-07</t>
  </si>
  <si>
    <t>TCGA-2L-AAQJ-01A-12R-A39D-07</t>
  </si>
  <si>
    <t>TCGA-2L-AAQL-01A-11R-A38C-07</t>
  </si>
  <si>
    <t>TCGA-3A-A9I5-01A-11R-A38C-07</t>
  </si>
  <si>
    <t>TCGA-3A-A9I7-01A-21R-A38C-07</t>
  </si>
  <si>
    <t>TCGA-3A-A9I9-01A-11R-A38C-07</t>
  </si>
  <si>
    <t>TCGA-3A-A9IB-01A-21R-A39D-07</t>
  </si>
  <si>
    <t>TCGA-3A-A9IC-01A-11R-A38C-07</t>
  </si>
  <si>
    <t>TCGA-3A-A9IH-01A-12R-A39D-07</t>
  </si>
  <si>
    <t>TCGA-3A-A9IU-01A-11R-A39D-07</t>
  </si>
  <si>
    <t>TCGA-3A-A9IX-01A-11R-A41B-07</t>
  </si>
  <si>
    <t>TCGA-3A-A9IZ-01A-12R-A41B-07</t>
  </si>
  <si>
    <t>TCGA-3A-A9J0-01A-11R-A41B-07</t>
  </si>
  <si>
    <t>TCGA-3E-AAAY-01A-11R-A38C-07</t>
  </si>
  <si>
    <t>TCGA-3E-AAAZ-01A-11R-A38C-07</t>
  </si>
  <si>
    <t>TCGA-F2-6879-01A-11R-2156-07</t>
  </si>
  <si>
    <t>TCGA-F2-A44G-01A-11R-A26U-07</t>
  </si>
  <si>
    <t>TCGA-F2-A44H-01A-11R-A26U-07</t>
  </si>
  <si>
    <t>TCGA-F2-A7TX-01A-33R-A38C-07</t>
  </si>
  <si>
    <t>TCGA-F2-A8YN-01A-11R-A37L-07</t>
  </si>
  <si>
    <t>TCGA-FB-A4P5-01A-11R-A26U-07</t>
  </si>
  <si>
    <t>TCGA-FB-A4P6-01A-12R-A26U-07</t>
  </si>
  <si>
    <t>TCGA-FB-A545-01A-11R-A26U-07</t>
  </si>
  <si>
    <t>TCGA-FB-A5VM-01A-11R-A32O-07</t>
  </si>
  <si>
    <t>TCGA-FB-A78T-01A-12R-A32O-07</t>
  </si>
  <si>
    <t>TCGA-FB-AAPQ-01A-11R-A41B-07</t>
  </si>
  <si>
    <t>TCGA-FB-AAPS-01A-12R-A39D-07</t>
  </si>
  <si>
    <t>TCGA-FB-AAPU-01A-31R-A41B-07</t>
  </si>
  <si>
    <t>TCGA-FB-AAPY-01A-11R-A41B-07</t>
  </si>
  <si>
    <t>TCGA-FB-AAPZ-01A-11R-A41B-07</t>
  </si>
  <si>
    <t>TCGA-FB-AAQ0-01A-31R-A41B-07</t>
  </si>
  <si>
    <t>TCGA-FB-AAQ1-01A-12R-A41B-07</t>
  </si>
  <si>
    <t>TCGA-FB-AAQ2-01A-31R-A41B-07</t>
  </si>
  <si>
    <t>TCGA-FB-AAQ3-01A-11R-A41B-07</t>
  </si>
  <si>
    <t>TCGA-FB-AAQ6-01A-11R-A41B-07</t>
  </si>
  <si>
    <t>TCGA-H6-8124-01A-11R-2404-07</t>
  </si>
  <si>
    <t>TCGA-H6-A45N-01A-11R-A26U-07</t>
  </si>
  <si>
    <t>TCGA-HV-A5A3-01A-11R-A26U-07</t>
  </si>
  <si>
    <t>TCGA-HV-A5A4-01A-11R-A26U-07</t>
  </si>
  <si>
    <t>TCGA-HV-A5A5-01A-11R-A26U-07</t>
  </si>
  <si>
    <t>TCGA-HV-A5A6-01A-11R-A26U-07</t>
  </si>
  <si>
    <t>TCGA-HV-A7OL-01A-11R-A33R-07</t>
  </si>
  <si>
    <t>TCGA-HV-AA8V-01A-11R-A41B-07</t>
  </si>
  <si>
    <t>TCGA-HV-AA8X-01A-11R-A39D-07</t>
  </si>
  <si>
    <t>TCGA-HZ-7919-01A-11R-2156-07</t>
  </si>
  <si>
    <t>TCGA-HZ-7922-01A-11R-2156-07</t>
  </si>
  <si>
    <t>TCGA-HZ-7925-01A-11R-2156-07</t>
  </si>
  <si>
    <t>TCGA-HZ-7926-01A-11R-2156-07</t>
  </si>
  <si>
    <t>TCGA-HZ-8001-01A-11R-2204-07</t>
  </si>
  <si>
    <t>TCGA-HZ-8002-01A-11R-2204-07</t>
  </si>
  <si>
    <t>TCGA-HZ-8003-01A-21R-2204-07</t>
  </si>
  <si>
    <t>TCGA-HZ-8005-01A-11R-2204-07</t>
  </si>
  <si>
    <t>TCGA-HZ-8315-01A-11R-2404-07</t>
  </si>
  <si>
    <t>TCGA-HZ-8317-01A-11R-2404-07</t>
  </si>
  <si>
    <t>TCGA-HZ-8519-01A-11R-2404-07</t>
  </si>
  <si>
    <t>TCGA-HZ-8636-01A-21R-2404-07</t>
  </si>
  <si>
    <t>TCGA-HZ-8637-01A-11R-2404-07</t>
  </si>
  <si>
    <t>TCGA-HZ-A49G-01A-11R-A26U-07</t>
  </si>
  <si>
    <t>TCGA-HZ-A49H-01A-11R-A26U-07</t>
  </si>
  <si>
    <t>TCGA-HZ-A49I-01A-12R-A26U-07</t>
  </si>
  <si>
    <t>TCGA-HZ-A4BH-01A-11R-A26U-07</t>
  </si>
  <si>
    <t>TCGA-HZ-A4BK-01A-11R-A26U-07</t>
  </si>
  <si>
    <t>TCGA-HZ-A77O-01A-11R-A33R-07</t>
  </si>
  <si>
    <t>TCGA-HZ-A77P-01A-11R-A33R-07</t>
  </si>
  <si>
    <t>TCGA-HZ-A77Q-01A-11R-A36G-07</t>
  </si>
  <si>
    <t>TCGA-HZ-A8P0-01A-11R-A36G-07</t>
  </si>
  <si>
    <t>TCGA-HZ-A8P1-01A-11R-A37L-07</t>
  </si>
  <si>
    <t>TCGA-HZ-A9TJ-06A-11R-A41B-07</t>
  </si>
  <si>
    <t>TCGA-HZ-A9TJ-01A-11R-A41I-07</t>
  </si>
  <si>
    <t>TCGA-IB-7644-01A-11R-2156-07</t>
  </si>
  <si>
    <t>TCGA-IB-7645-01A-22R-2204-07</t>
  </si>
  <si>
    <t>TCGA-IB-7646-01A-11R-2156-07</t>
  </si>
  <si>
    <t>TCGA-IB-7647-01A-11R-2156-07</t>
  </si>
  <si>
    <t>TCGA-IB-7649-01A-11R-2156-07</t>
  </si>
  <si>
    <t>TCGA-IB-7651-01A-11R-2156-07</t>
  </si>
  <si>
    <t>TCGA-IB-7652-01A-11R-2156-07</t>
  </si>
  <si>
    <t>TCGA-IB-7885-01A-11R-2156-07</t>
  </si>
  <si>
    <t>TCGA-IB-7886-01A-11R-2156-07</t>
  </si>
  <si>
    <t>TCGA-IB-7887-01A-11R-2156-07</t>
  </si>
  <si>
    <t>TCGA-IB-7888-01A-11R-2156-07</t>
  </si>
  <si>
    <t>TCGA-IB-7889-01A-11R-2156-07</t>
  </si>
  <si>
    <t>TCGA-IB-7890-01A-12R-2204-07</t>
  </si>
  <si>
    <t>TCGA-IB-7891-01A-11R-2204-07</t>
  </si>
  <si>
    <t>TCGA-IB-7893-01A-11R-2204-07</t>
  </si>
  <si>
    <t>TCGA-IB-7897-01A-21R-2204-07</t>
  </si>
  <si>
    <t>TCGA-IB-8126-01A-11R-2404-07</t>
  </si>
  <si>
    <t>TCGA-IB-8127-01A-11R-2404-07</t>
  </si>
  <si>
    <t>TCGA-IB-A5SO-01A-11R-A32O-07</t>
  </si>
  <si>
    <t>TCGA-IB-A5SP-01A-11R-A32O-07</t>
  </si>
  <si>
    <t>TCGA-IB-A5SQ-01A-11R-A32O-07</t>
  </si>
  <si>
    <t>TCGA-IB-A5SS-01A-11R-A32O-07</t>
  </si>
  <si>
    <t>TCGA-IB-A5ST-01A-11R-A32O-07</t>
  </si>
  <si>
    <t>TCGA-IB-A6UF-01A-23R-A33R-07</t>
  </si>
  <si>
    <t>TCGA-IB-A6UG-01A-32R-A33R-07</t>
  </si>
  <si>
    <t>TCGA-IB-A7LX-01A-12R-A36G-07</t>
  </si>
  <si>
    <t>TCGA-IB-A7M4-01A-11R-A36G-07</t>
  </si>
  <si>
    <t>TCGA-IB-AAUM-01A-11R-A37L-07</t>
  </si>
  <si>
    <t>TCGA-IB-AAUN-01A-12R-A38C-07</t>
  </si>
  <si>
    <t>TCGA-IB-AAUO-01A-12R-A38C-07</t>
  </si>
  <si>
    <t>TCGA-IB-AAUP-01A-11R-A37L-07</t>
  </si>
  <si>
    <t>TCGA-IB-AAUQ-01A-22R-A41I-07</t>
  </si>
  <si>
    <t>TCGA-IB-AAUR-01A-21R-A38C-07</t>
  </si>
  <si>
    <t>TCGA-IB-AAUS-01A-12R-A38C-07</t>
  </si>
  <si>
    <t>TCGA-IB-AAUT-01A-11R-A37L-07</t>
  </si>
  <si>
    <t>TCGA-IB-AAUU-01A-11R-A37L-07</t>
  </si>
  <si>
    <t>TCGA-LB-A7SX-01A-11R-A33R-07</t>
  </si>
  <si>
    <t>TCGA-LB-A8F3-01A-11R-A36G-07</t>
  </si>
  <si>
    <t>TCGA-LB-A9Q5-01A-11R-A39D-07</t>
  </si>
  <si>
    <t>TCGA-M8-A5N4-01A-11R-A26U-07</t>
  </si>
  <si>
    <t>TCGA-OE-A75W-01A-12R-A32O-07</t>
  </si>
  <si>
    <t>TCGA-PZ-A5RE-01A-11R-A32O-07</t>
  </si>
  <si>
    <t>TCGA-Q3-A5QY-01A-12R-A32O-07</t>
  </si>
  <si>
    <t>TCGA-Q3-AA2A-01A-11R-A37L-07</t>
  </si>
  <si>
    <t>TCGA-RB-A7B8-01A-12R-A33R-07</t>
  </si>
  <si>
    <t>TCGA-RB-AA9M-01A-11R-A39D-07</t>
  </si>
  <si>
    <t>TCGA-S4-A8RM-01A-11R-A37L-07</t>
  </si>
  <si>
    <t>TCGA-S4-A8RO-01A-12R-A37L-07</t>
  </si>
  <si>
    <t>TCGA-S4-A8RP-01A-11R-A36G-07</t>
  </si>
  <si>
    <t>TCGA-US-A774-01A-21R-A32O-07</t>
  </si>
  <si>
    <t>TCGA-US-A776-01A-13R-A33R-07</t>
  </si>
  <si>
    <t>TCGA-US-A779-01A-11R-A32O-07</t>
  </si>
  <si>
    <t>TCGA-US-A77E-01A-11R-A32O-07</t>
  </si>
  <si>
    <t>TCGA-US-A77G-01A-11R-A32O-07</t>
  </si>
  <si>
    <t>TCGA-XD-AAUG-01A-61R-A41B-07</t>
  </si>
  <si>
    <t>TCGA-XD-AAUH-01A-42R-A41B-07</t>
  </si>
  <si>
    <t>TCGA-XD-AAUI-01A-42R-A41B-07</t>
  </si>
  <si>
    <t>TCGA-XD-AAUL-01A-21R-A39D-07</t>
  </si>
  <si>
    <t>TCGA-XN-A8T3-01A-11R-A36G-07</t>
  </si>
  <si>
    <t>TCGA-XN-A8T5-01A-12R-A36G-07</t>
  </si>
  <si>
    <t>TCGA-YB-A89D-01A-12R-A36G-07</t>
  </si>
  <si>
    <t>TCGA-YH-A8SY-01A-11R-A37L-07</t>
  </si>
  <si>
    <t>TCGA-YY-A8LH-01A-11R-A36G-07</t>
  </si>
  <si>
    <t>TCGA-Z5-AAPL-01A-12R-A41B-07</t>
  </si>
  <si>
    <t>Age</t>
    <phoneticPr fontId="3"/>
  </si>
  <si>
    <t>Sex</t>
    <phoneticPr fontId="3"/>
  </si>
  <si>
    <t>Tumor size</t>
    <phoneticPr fontId="3"/>
  </si>
  <si>
    <t>Stage</t>
    <phoneticPr fontId="3"/>
  </si>
  <si>
    <t>low</t>
  </si>
  <si>
    <t>high</t>
  </si>
  <si>
    <t>Age</t>
  </si>
  <si>
    <t>Sex</t>
  </si>
  <si>
    <t>Tumor size</t>
  </si>
  <si>
    <t>Stage</t>
  </si>
  <si>
    <t>death</t>
  </si>
  <si>
    <t>Male</t>
  </si>
  <si>
    <t>III</t>
  </si>
  <si>
    <t>II</t>
  </si>
  <si>
    <t>Female</t>
  </si>
  <si>
    <t>IVa</t>
  </si>
  <si>
    <t>IVb</t>
  </si>
  <si>
    <t>I</t>
  </si>
  <si>
    <t>Histology</t>
    <phoneticPr fontId="2"/>
  </si>
  <si>
    <t>poorly differentiated tubular adenocarcinoma</t>
  </si>
  <si>
    <t>well differentiated tubular adenocarcinoma</t>
  </si>
  <si>
    <t>moderately differentiated tubular adenocarcinoma</t>
  </si>
  <si>
    <t>Clinical feature</t>
    <phoneticPr fontId="3"/>
  </si>
  <si>
    <t>category</t>
    <phoneticPr fontId="3"/>
  </si>
  <si>
    <t>RECK high</t>
    <phoneticPr fontId="3"/>
  </si>
  <si>
    <t xml:space="preserve">RECK low </t>
    <phoneticPr fontId="3"/>
  </si>
  <si>
    <t>P value</t>
    <phoneticPr fontId="3"/>
  </si>
  <si>
    <t>Total</t>
    <phoneticPr fontId="3"/>
  </si>
  <si>
    <t>&lt;67</t>
    <phoneticPr fontId="3"/>
  </si>
  <si>
    <t>N.S. (0.457)</t>
    <phoneticPr fontId="3"/>
  </si>
  <si>
    <t>&gt;67</t>
    <phoneticPr fontId="3"/>
  </si>
  <si>
    <t>Male</t>
    <phoneticPr fontId="3"/>
  </si>
  <si>
    <t>N.S. (0.146)</t>
    <phoneticPr fontId="3"/>
  </si>
  <si>
    <t>Female</t>
    <phoneticPr fontId="3"/>
  </si>
  <si>
    <t>&gt;=3cm</t>
    <phoneticPr fontId="3"/>
  </si>
  <si>
    <t>N.S.(0.080)</t>
    <phoneticPr fontId="3"/>
  </si>
  <si>
    <t>&lt;3cm</t>
    <phoneticPr fontId="3"/>
  </si>
  <si>
    <t>Histological grade</t>
    <phoneticPr fontId="3"/>
  </si>
  <si>
    <t>Well</t>
    <phoneticPr fontId="3"/>
  </si>
  <si>
    <t>Moderate</t>
    <phoneticPr fontId="3"/>
  </si>
  <si>
    <t>Poor</t>
    <phoneticPr fontId="3"/>
  </si>
  <si>
    <t>I-III</t>
    <phoneticPr fontId="3"/>
  </si>
  <si>
    <t>IV</t>
    <phoneticPr fontId="3"/>
  </si>
  <si>
    <t>Re74</t>
  </si>
  <si>
    <t>♂</t>
  </si>
  <si>
    <t>♀</t>
  </si>
  <si>
    <t>〇</t>
  </si>
  <si>
    <t>Re363</t>
  </si>
  <si>
    <t>Re364</t>
  </si>
  <si>
    <t>Re236</t>
  </si>
  <si>
    <t>Re237</t>
  </si>
  <si>
    <t>Re245</t>
  </si>
  <si>
    <t>Re344</t>
  </si>
  <si>
    <t>Re345</t>
  </si>
  <si>
    <t>Re204</t>
  </si>
  <si>
    <t>Re72</t>
  </si>
  <si>
    <t>Re356</t>
  </si>
  <si>
    <t>Re557</t>
  </si>
  <si>
    <t>Re558</t>
  </si>
  <si>
    <t>Re559</t>
  </si>
  <si>
    <t>Re560</t>
  </si>
  <si>
    <t>Re340</t>
  </si>
  <si>
    <t>Re282</t>
  </si>
  <si>
    <t>Re341</t>
  </si>
  <si>
    <t>Re342</t>
  </si>
  <si>
    <t>Re372</t>
  </si>
  <si>
    <t>Re373</t>
  </si>
  <si>
    <t>Re438</t>
  </si>
  <si>
    <t>Re355</t>
  </si>
  <si>
    <t>Re171</t>
  </si>
  <si>
    <t>Re1266</t>
  </si>
  <si>
    <t>KC</t>
  </si>
  <si>
    <t>genotyope</t>
  </si>
  <si>
    <t>Re70</t>
  </si>
  <si>
    <t>Re241</t>
  </si>
  <si>
    <t>Re201</t>
  </si>
  <si>
    <t>Re651</t>
  </si>
  <si>
    <t>Re310</t>
  </si>
  <si>
    <t>Re313</t>
  </si>
  <si>
    <t>sex</t>
  </si>
  <si>
    <t>sex</t>
    <phoneticPr fontId="2"/>
  </si>
  <si>
    <t>number</t>
  </si>
  <si>
    <t>number</t>
    <phoneticPr fontId="1"/>
  </si>
  <si>
    <t>week</t>
  </si>
  <si>
    <t>week</t>
    <phoneticPr fontId="2"/>
  </si>
  <si>
    <t>cancer</t>
  </si>
  <si>
    <t>cancer</t>
    <phoneticPr fontId="2"/>
  </si>
  <si>
    <t>KC</t>
    <phoneticPr fontId="3"/>
  </si>
  <si>
    <t>KRC</t>
  </si>
  <si>
    <t>KRC</t>
    <phoneticPr fontId="1"/>
  </si>
  <si>
    <t>total</t>
    <phoneticPr fontId="3"/>
  </si>
  <si>
    <t>cancer</t>
    <phoneticPr fontId="3"/>
  </si>
  <si>
    <t>cancer incidence</t>
    <phoneticPr fontId="3"/>
  </si>
  <si>
    <t>OS(350)</t>
  </si>
  <si>
    <t>death(350)</t>
  </si>
  <si>
    <t>×</t>
  </si>
  <si>
    <t>Re369</t>
  </si>
  <si>
    <t>Re437</t>
  </si>
  <si>
    <t>Re435</t>
  </si>
  <si>
    <t>Re378</t>
  </si>
  <si>
    <t>Re434</t>
  </si>
  <si>
    <t>Re634</t>
  </si>
  <si>
    <t>Re433</t>
  </si>
  <si>
    <t>Re182</t>
  </si>
  <si>
    <t>Re374</t>
  </si>
  <si>
    <t>Re336</t>
  </si>
  <si>
    <t>Re274</t>
  </si>
  <si>
    <t>Re354</t>
  </si>
  <si>
    <t>Re353</t>
  </si>
  <si>
    <t>Re370</t>
  </si>
  <si>
    <t>Re384</t>
  </si>
  <si>
    <t>days</t>
  </si>
  <si>
    <t>days</t>
    <phoneticPr fontId="1"/>
  </si>
  <si>
    <t>sex</t>
    <phoneticPr fontId="1"/>
  </si>
  <si>
    <t>Re15</t>
    <phoneticPr fontId="1"/>
  </si>
  <si>
    <t>liver metastasis</t>
  </si>
  <si>
    <t>liver metastasis</t>
    <phoneticPr fontId="1"/>
  </si>
  <si>
    <t>genotype</t>
  </si>
  <si>
    <t>KPC</t>
  </si>
  <si>
    <t>Re1268</t>
  </si>
  <si>
    <t>KPRC</t>
  </si>
  <si>
    <t>Re394</t>
  </si>
  <si>
    <t>Re441</t>
  </si>
  <si>
    <t>Re448</t>
  </si>
  <si>
    <t>Re508</t>
  </si>
  <si>
    <t>Re860</t>
  </si>
  <si>
    <t>Re946</t>
  </si>
  <si>
    <t>Re972</t>
  </si>
  <si>
    <t>liver metastasis</t>
    <phoneticPr fontId="3"/>
  </si>
  <si>
    <t>Liver metastasis</t>
    <phoneticPr fontId="3"/>
  </si>
  <si>
    <t>KPC</t>
    <phoneticPr fontId="3"/>
  </si>
  <si>
    <t>KPRC</t>
    <phoneticPr fontId="1"/>
  </si>
  <si>
    <t>KPC 1668</t>
  </si>
  <si>
    <t>KPC 16</t>
  </si>
  <si>
    <t>KPC 817</t>
  </si>
  <si>
    <t>KPC_1668</t>
    <phoneticPr fontId="3"/>
  </si>
  <si>
    <t>KPC_380</t>
    <phoneticPr fontId="3"/>
  </si>
  <si>
    <t>KPC_813</t>
    <phoneticPr fontId="3"/>
  </si>
  <si>
    <t>KPC_16</t>
    <phoneticPr fontId="3"/>
  </si>
  <si>
    <t>Vimentin %area</t>
    <phoneticPr fontId="3"/>
  </si>
  <si>
    <t>Masson's trichrome %area</t>
    <phoneticPr fontId="1"/>
  </si>
  <si>
    <t>sirius_red % area</t>
    <phoneticPr fontId="1"/>
  </si>
  <si>
    <t>Sample name</t>
    <phoneticPr fontId="1"/>
  </si>
  <si>
    <t>KRC_340</t>
  </si>
  <si>
    <t>KRC_356</t>
  </si>
  <si>
    <t>KRC_241</t>
  </si>
  <si>
    <t>KRC Re241</t>
  </si>
  <si>
    <t>KRC Re 356</t>
  </si>
  <si>
    <t>KRC Re70</t>
  </si>
  <si>
    <t>KRC 282</t>
  </si>
  <si>
    <t>KRC 340</t>
  </si>
  <si>
    <t>KRC_1053</t>
  </si>
  <si>
    <t>KPC</t>
    <phoneticPr fontId="1"/>
  </si>
  <si>
    <t>Vimentin</t>
    <phoneticPr fontId="1"/>
  </si>
  <si>
    <t>Masson's trichrome</t>
    <phoneticPr fontId="1"/>
  </si>
  <si>
    <t>Sirius red</t>
    <phoneticPr fontId="1"/>
  </si>
  <si>
    <t>KRC340 R18-1</t>
    <phoneticPr fontId="1"/>
  </si>
  <si>
    <t>KRC341 R18-1</t>
    <phoneticPr fontId="1"/>
  </si>
  <si>
    <t>KRC341 R18-2</t>
    <phoneticPr fontId="1"/>
  </si>
  <si>
    <t>KRC356 R18-1</t>
    <phoneticPr fontId="1"/>
  </si>
  <si>
    <t>KRC373 R18-1</t>
    <phoneticPr fontId="1"/>
  </si>
  <si>
    <t>KRC438 R18-1</t>
    <phoneticPr fontId="1"/>
  </si>
  <si>
    <t>KRC340 R18-2</t>
    <phoneticPr fontId="1"/>
  </si>
  <si>
    <t>KRC356 R18-2</t>
    <phoneticPr fontId="1"/>
  </si>
  <si>
    <t>KRC373 R18-2</t>
    <phoneticPr fontId="1"/>
  </si>
  <si>
    <t>KRC438 R18-2</t>
    <phoneticPr fontId="1"/>
  </si>
  <si>
    <t>Vector</t>
    <phoneticPr fontId="1"/>
  </si>
  <si>
    <t>R18-1; Vector</t>
    <phoneticPr fontId="1"/>
  </si>
  <si>
    <t>R18-2; Reck re-expression vector</t>
    <phoneticPr fontId="1"/>
  </si>
  <si>
    <t>genotype</t>
    <phoneticPr fontId="1"/>
  </si>
  <si>
    <t>Migrated area relative to Scratch area</t>
    <phoneticPr fontId="1"/>
  </si>
  <si>
    <t>Migarated area (24h)</t>
    <phoneticPr fontId="1"/>
  </si>
  <si>
    <t>Remaining area(24h)</t>
    <phoneticPr fontId="1"/>
  </si>
  <si>
    <t>Scratch area (0h)</t>
    <phoneticPr fontId="1"/>
  </si>
  <si>
    <t>KRC_R18-1_1</t>
    <phoneticPr fontId="1"/>
  </si>
  <si>
    <t>KRC_R18-1_2</t>
  </si>
  <si>
    <t>KRC_R18-1_3</t>
  </si>
  <si>
    <t>KRC_R18-1_4</t>
  </si>
  <si>
    <t>KRC_R18-1_5</t>
  </si>
  <si>
    <t>KRC_R18-1_6</t>
  </si>
  <si>
    <t>KRC_R18-2_1</t>
    <phoneticPr fontId="1"/>
  </si>
  <si>
    <t>KRC_R18-2_2</t>
  </si>
  <si>
    <t>KRC_R18-2_3</t>
  </si>
  <si>
    <t>KRC_R18-2_4</t>
  </si>
  <si>
    <t>KRC_R18-2_5</t>
  </si>
  <si>
    <t>KRC_R18-2_6</t>
  </si>
  <si>
    <t>control</t>
    <phoneticPr fontId="3"/>
  </si>
  <si>
    <t>matrigel</t>
    <phoneticPr fontId="3"/>
  </si>
  <si>
    <t>KCR R18-1_1_1</t>
    <phoneticPr fontId="3"/>
  </si>
  <si>
    <t>KCR R18-1_1_2</t>
    <phoneticPr fontId="3"/>
  </si>
  <si>
    <t>KCR R18-1_1_3</t>
  </si>
  <si>
    <t>KCR R18-1_1_4</t>
  </si>
  <si>
    <t>KCR R18-1_1_5</t>
  </si>
  <si>
    <t>KCR R18-1_2_1</t>
    <phoneticPr fontId="3"/>
  </si>
  <si>
    <t>KCR R18-1_2_2</t>
  </si>
  <si>
    <t>KCR R18-1_2_3</t>
  </si>
  <si>
    <t>KCR R18-1_2_4</t>
  </si>
  <si>
    <t>KCR R18-1_2_5</t>
  </si>
  <si>
    <t>KCR R18-1_3_1</t>
    <phoneticPr fontId="3"/>
  </si>
  <si>
    <t>KCR R18-1_3_2</t>
  </si>
  <si>
    <t>KCR R18-1_3_3</t>
  </si>
  <si>
    <t>KCR R18-1_3_4</t>
  </si>
  <si>
    <t>KCR R18-1_3_5</t>
  </si>
  <si>
    <t>KCR R18-2_1_1</t>
    <phoneticPr fontId="3"/>
  </si>
  <si>
    <t>KCR R18-2_1_2</t>
  </si>
  <si>
    <t>KCR R18-2_1_3</t>
  </si>
  <si>
    <t>KCR R18-2_1_4</t>
  </si>
  <si>
    <t>KCR R18-2_1_5</t>
  </si>
  <si>
    <t>KCR R18-2_2_1</t>
    <phoneticPr fontId="3"/>
  </si>
  <si>
    <t>KCR R18-2_2_2</t>
  </si>
  <si>
    <t>KCR R18-2_2_3</t>
  </si>
  <si>
    <t>KCR R18-2_2_4</t>
  </si>
  <si>
    <t>KCR R18-2_2_5</t>
  </si>
  <si>
    <t>KCR R18-2_3_1</t>
    <phoneticPr fontId="3"/>
  </si>
  <si>
    <t>KCR R18-2_3_2</t>
  </si>
  <si>
    <t>KCR R18-2_3_3</t>
  </si>
  <si>
    <t>KCR R18-2_3_4</t>
  </si>
  <si>
    <t>KCR R18-2_3_5</t>
  </si>
  <si>
    <t>KCR R18-1_1</t>
    <phoneticPr fontId="3"/>
  </si>
  <si>
    <t>KCR R18-1_2</t>
  </si>
  <si>
    <t>KCR R18-1_3</t>
  </si>
  <si>
    <t>KCR R18-2_1</t>
    <phoneticPr fontId="3"/>
  </si>
  <si>
    <t>KCR R18-2_2</t>
  </si>
  <si>
    <t>KCR R18-2_3</t>
  </si>
  <si>
    <t>invasion ratio</t>
    <phoneticPr fontId="1"/>
  </si>
  <si>
    <t>KPC 380</t>
    <phoneticPr fontId="1"/>
  </si>
  <si>
    <t>body weight</t>
    <phoneticPr fontId="1"/>
  </si>
  <si>
    <t>liver weight</t>
    <phoneticPr fontId="1"/>
  </si>
  <si>
    <t>liver weight/ body weight (%)</t>
    <phoneticPr fontId="1"/>
  </si>
  <si>
    <t>KRC R18-1</t>
  </si>
  <si>
    <t>KRC R18-2</t>
  </si>
  <si>
    <t>KRC R18-1</t>
    <phoneticPr fontId="1"/>
  </si>
  <si>
    <t>KRC R18-2</t>
    <phoneticPr fontId="1"/>
  </si>
  <si>
    <t>liver_area</t>
    <phoneticPr fontId="3"/>
  </si>
  <si>
    <t>cancer_area(CK19-positive area)</t>
    <phoneticPr fontId="3"/>
  </si>
  <si>
    <t>cancer area / live area (%)</t>
    <phoneticPr fontId="3"/>
  </si>
  <si>
    <t>cdh1 (Cq Mean)</t>
    <phoneticPr fontId="1"/>
  </si>
  <si>
    <t>cdh2 (Cq Mean)</t>
    <phoneticPr fontId="1"/>
  </si>
  <si>
    <t>zeb1 (Cq Mean)</t>
    <phoneticPr fontId="1"/>
  </si>
  <si>
    <t>snail2 (Cq Mean)</t>
    <phoneticPr fontId="1"/>
  </si>
  <si>
    <t>twist1 (Cq Mean)</t>
    <phoneticPr fontId="1"/>
  </si>
  <si>
    <t>GAPDH (Cq Mean)</t>
    <phoneticPr fontId="1"/>
  </si>
  <si>
    <t>GAPDH ratio using the delta method</t>
    <phoneticPr fontId="1"/>
  </si>
  <si>
    <t xml:space="preserve">cdh1 </t>
    <phoneticPr fontId="1"/>
  </si>
  <si>
    <t xml:space="preserve">cdh2 </t>
    <phoneticPr fontId="1"/>
  </si>
  <si>
    <t xml:space="preserve">zeb1 </t>
    <phoneticPr fontId="1"/>
  </si>
  <si>
    <t>snail2</t>
    <phoneticPr fontId="1"/>
  </si>
  <si>
    <t xml:space="preserve">twist1 </t>
    <phoneticPr fontId="1"/>
  </si>
  <si>
    <t>Ratio calculated using the Delta-Delta method</t>
    <phoneticPr fontId="1"/>
  </si>
  <si>
    <t>β-actin</t>
    <phoneticPr fontId="1"/>
  </si>
  <si>
    <t>E-cadherin</t>
  </si>
  <si>
    <t>E-cadherin</t>
    <phoneticPr fontId="1"/>
  </si>
  <si>
    <t>E-cadherin/β-actin</t>
    <phoneticPr fontId="1"/>
  </si>
  <si>
    <t>gene_id</t>
  </si>
  <si>
    <t>Symbol</t>
  </si>
  <si>
    <t>logFC</t>
  </si>
  <si>
    <t>logCPM</t>
  </si>
  <si>
    <t>LR</t>
  </si>
  <si>
    <t>PValue</t>
  </si>
  <si>
    <t>FDR</t>
  </si>
  <si>
    <t>ENSMUSG00000073640</t>
  </si>
  <si>
    <t>Rpl27-ps3</t>
  </si>
  <si>
    <t>ENSMUSG00000080859</t>
  </si>
  <si>
    <t>Rpl10-ps1</t>
  </si>
  <si>
    <t>ENSMUSG00000024620</t>
  </si>
  <si>
    <t>Pdgfrb</t>
  </si>
  <si>
    <t>ENSMUSG00000028476</t>
  </si>
  <si>
    <t>Reck</t>
  </si>
  <si>
    <t>ENSMUSG00000000142</t>
  </si>
  <si>
    <t>Axin2</t>
  </si>
  <si>
    <t>ENSMUSG00000034675</t>
  </si>
  <si>
    <t>Dbn1</t>
  </si>
  <si>
    <t>ENSMUSG00000032327</t>
  </si>
  <si>
    <t>Stra6</t>
  </si>
  <si>
    <t>ENSMUSG00000023886</t>
  </si>
  <si>
    <t>Smoc2</t>
  </si>
  <si>
    <t>ENSMUSG00000003541</t>
  </si>
  <si>
    <t>Ier3</t>
  </si>
  <si>
    <t>ENSMUSG00000026574</t>
  </si>
  <si>
    <t>Dpt</t>
  </si>
  <si>
    <t>ENSMUSG00000107877</t>
  </si>
  <si>
    <t>Gm43951</t>
  </si>
  <si>
    <t>ENSMUSG00000041986</t>
  </si>
  <si>
    <t>Elmod1</t>
  </si>
  <si>
    <t>ENSMUSG00000116275</t>
  </si>
  <si>
    <t>Zc3h11a</t>
  </si>
  <si>
    <t>ENSMUSG00000027962</t>
  </si>
  <si>
    <t>Vcam1</t>
  </si>
  <si>
    <t>ENSMUSG00000040447</t>
  </si>
  <si>
    <t>Spns2</t>
  </si>
  <si>
    <t>ENSMUSG00000021403</t>
  </si>
  <si>
    <t>Serpinb9b</t>
  </si>
  <si>
    <t>ENSMUSG00000035775</t>
  </si>
  <si>
    <t>Krt20</t>
  </si>
  <si>
    <t>ENSMUSG00000016494</t>
  </si>
  <si>
    <t>Cd34</t>
  </si>
  <si>
    <t>ENSMUSG00000061353</t>
  </si>
  <si>
    <t>Cxcl12</t>
  </si>
  <si>
    <t>ENSMUSG00000034255</t>
  </si>
  <si>
    <t>Arhgap27</t>
  </si>
  <si>
    <t>ENSMUSG00000038295</t>
  </si>
  <si>
    <t>Atg9b</t>
  </si>
  <si>
    <t>ENSMUSG00000054423</t>
  </si>
  <si>
    <t>Cadps</t>
  </si>
  <si>
    <t>ENSMUSG00000042812</t>
  </si>
  <si>
    <t>Foxf1</t>
  </si>
  <si>
    <t>ENSMUSG00000057722</t>
  </si>
  <si>
    <t>Lepr</t>
  </si>
  <si>
    <t>ENSMUSG00000032348</t>
  </si>
  <si>
    <t>Gsta4</t>
  </si>
  <si>
    <t>ENSMUSG00000064325</t>
  </si>
  <si>
    <t>Hhip</t>
  </si>
  <si>
    <t>ENSMUSG00000025432</t>
  </si>
  <si>
    <t>Avil</t>
  </si>
  <si>
    <t>ENSMUSG00000043501</t>
  </si>
  <si>
    <t>Lgals2</t>
  </si>
  <si>
    <t>ENSMUSG00000006205</t>
  </si>
  <si>
    <t>Htra1</t>
  </si>
  <si>
    <t>ENSMUSG00000022227</t>
  </si>
  <si>
    <t>Mcpt1</t>
  </si>
  <si>
    <t>ENSMUSG00000024190</t>
  </si>
  <si>
    <t>Dusp1</t>
  </si>
  <si>
    <t>ENSMUSG00000060961</t>
  </si>
  <si>
    <t>Slc4a4</t>
  </si>
  <si>
    <t>ENSMUSG00000064358</t>
  </si>
  <si>
    <t>mt-Co3</t>
  </si>
  <si>
    <t>ENSMUSG00000055301</t>
  </si>
  <si>
    <t>Adh7</t>
  </si>
  <si>
    <t>ENSMUSG00000059187</t>
  </si>
  <si>
    <t>Tafa1</t>
  </si>
  <si>
    <t>ENSMUSG00000117748</t>
  </si>
  <si>
    <t>Gm50241</t>
  </si>
  <si>
    <t>ENSMUSG00000102976</t>
  </si>
  <si>
    <t>ENSMUSG00000021765</t>
  </si>
  <si>
    <t>Fst</t>
  </si>
  <si>
    <t>ENSMUSG00000035493</t>
  </si>
  <si>
    <t>Tgfbi</t>
  </si>
  <si>
    <t>ENSMUSG00000020186</t>
  </si>
  <si>
    <t>Csrp2</t>
  </si>
  <si>
    <t>ENSMUSG00000024140</t>
  </si>
  <si>
    <t>Epas1</t>
  </si>
  <si>
    <t>ENSMUSG00000014813</t>
  </si>
  <si>
    <t>Stc1</t>
  </si>
  <si>
    <t>ENSMUSG00000057074</t>
  </si>
  <si>
    <t>Ces1g</t>
  </si>
  <si>
    <t>ENSMUSG00000038264</t>
  </si>
  <si>
    <t>Sema7a</t>
  </si>
  <si>
    <t>ENSMUSG00000057657</t>
  </si>
  <si>
    <t>Rps18-ps3</t>
  </si>
  <si>
    <t>ENSMUSG00000038296</t>
  </si>
  <si>
    <t>Galnt18</t>
  </si>
  <si>
    <t>ENSMUSG00000032511</t>
  </si>
  <si>
    <t>Scn5a</t>
  </si>
  <si>
    <t>ENSMUSG00000044461</t>
  </si>
  <si>
    <t>Shisa2</t>
  </si>
  <si>
    <t>ENSMUSG00000014599</t>
  </si>
  <si>
    <t>Csf1</t>
  </si>
  <si>
    <t>ENSMUSG00000025431</t>
  </si>
  <si>
    <t>Crisp1</t>
  </si>
  <si>
    <t>ENSMUSG00000046402</t>
  </si>
  <si>
    <t>Rbp1</t>
  </si>
  <si>
    <t>ENSMUSG00000023832</t>
  </si>
  <si>
    <t>Acat2</t>
  </si>
  <si>
    <t>ENSMUSG00000051323</t>
  </si>
  <si>
    <t>Pcdh19</t>
  </si>
  <si>
    <t>ENSMUSG00000031253</t>
  </si>
  <si>
    <t>Srpx2</t>
  </si>
  <si>
    <t>ENSMUSG00000027611</t>
  </si>
  <si>
    <t>Procr</t>
  </si>
  <si>
    <t>ENSMUSG00000066621</t>
  </si>
  <si>
    <t>Tecpr1</t>
  </si>
  <si>
    <t>ENSMUSG00000028583</t>
  </si>
  <si>
    <t>Pdpn</t>
  </si>
  <si>
    <t>ENSMUSG00000026360</t>
  </si>
  <si>
    <t>Rgs2</t>
  </si>
  <si>
    <t>ENSMUSG00000030560</t>
  </si>
  <si>
    <t>Ctsc</t>
  </si>
  <si>
    <t>ENSMUSG00000058385</t>
  </si>
  <si>
    <t>H2bc8</t>
  </si>
  <si>
    <t>ENSMUSG00000063556</t>
  </si>
  <si>
    <t>Gm10132</t>
  </si>
  <si>
    <t>ENSMUSG00000037621</t>
  </si>
  <si>
    <t>Atoh8</t>
  </si>
  <si>
    <t>ENSMUSG00000068699</t>
  </si>
  <si>
    <t>Flnc</t>
  </si>
  <si>
    <t>ENSMUSG00000019102</t>
  </si>
  <si>
    <t>Aldh3a1</t>
  </si>
  <si>
    <t>ENSMUSG00000081604</t>
  </si>
  <si>
    <t>Gm11518</t>
  </si>
  <si>
    <t>ENSMUSG00000021994</t>
  </si>
  <si>
    <t>Wnt5a</t>
  </si>
  <si>
    <t>ENSMUSG00000063286</t>
  </si>
  <si>
    <t>Gm8995</t>
  </si>
  <si>
    <t>ENSMUSG00000020807</t>
  </si>
  <si>
    <t>4933427D14Rik</t>
  </si>
  <si>
    <t>ENSMUSG00000053964</t>
  </si>
  <si>
    <t>Lgals4</t>
  </si>
  <si>
    <t>ENSMUSG00000031373</t>
  </si>
  <si>
    <t>Car5b</t>
  </si>
  <si>
    <t>ENSMUSG00000034738</t>
  </si>
  <si>
    <t>Nostrin</t>
  </si>
  <si>
    <t>ENSMUSG00000058248</t>
  </si>
  <si>
    <t>Kcnh1</t>
  </si>
  <si>
    <t>ENSMUSG00000031927</t>
  </si>
  <si>
    <t>1700012B09Rik</t>
  </si>
  <si>
    <t>ENSMUSG00000085791</t>
  </si>
  <si>
    <t>Rpl30-ps9</t>
  </si>
  <si>
    <t>ENSMUSG00000101972</t>
  </si>
  <si>
    <t>H3c11</t>
  </si>
  <si>
    <t>ENSMUSG00000050578</t>
  </si>
  <si>
    <t>Mmp13</t>
  </si>
  <si>
    <t>ENSMUSG00000053581</t>
  </si>
  <si>
    <t>Zfand2a</t>
  </si>
  <si>
    <t>ENSMUSG00000111709</t>
  </si>
  <si>
    <t>Gm3776</t>
  </si>
  <si>
    <t>ENSMUSG00000050064</t>
  </si>
  <si>
    <t>Zfp697</t>
  </si>
  <si>
    <t>ENSMUSG00000036158</t>
  </si>
  <si>
    <t>Prickle1</t>
  </si>
  <si>
    <t>ENSMUSG00000022269</t>
  </si>
  <si>
    <t>Marchf11</t>
  </si>
  <si>
    <t>ENSMUSG00000037541</t>
  </si>
  <si>
    <t>Shank2</t>
  </si>
  <si>
    <t>ENSMUSG00000089739</t>
  </si>
  <si>
    <t>Gm20431</t>
  </si>
  <si>
    <t>ENSMUSG00000002020</t>
  </si>
  <si>
    <t>Ltbp2</t>
  </si>
  <si>
    <t>ENSMUSG00000070473</t>
  </si>
  <si>
    <t>Cldn3</t>
  </si>
  <si>
    <t>ENSMUSG00000051149</t>
  </si>
  <si>
    <t>Adnp</t>
  </si>
  <si>
    <t>ENSMUSG00000074892</t>
  </si>
  <si>
    <t>B3galt5</t>
  </si>
  <si>
    <t>ENSMUSG00000003418</t>
  </si>
  <si>
    <t>St8sia6</t>
  </si>
  <si>
    <t>ENSMUSG00000030093</t>
  </si>
  <si>
    <t>Wnt7a</t>
  </si>
  <si>
    <t>ENSMUSG00000037010</t>
  </si>
  <si>
    <t>Apln</t>
  </si>
  <si>
    <t>ENSMUSG00000054364</t>
  </si>
  <si>
    <t>Rhob</t>
  </si>
  <si>
    <t>ENSMUSG00000067736</t>
  </si>
  <si>
    <t>Gm10222</t>
  </si>
  <si>
    <t>ENSMUSG00000059256</t>
  </si>
  <si>
    <t>Gzmd</t>
  </si>
  <si>
    <t>ENSMUSG00000037892</t>
  </si>
  <si>
    <t>Pcdh18</t>
  </si>
  <si>
    <t>ENSMUSG00000025885</t>
  </si>
  <si>
    <t>Myo5b</t>
  </si>
  <si>
    <t>ENSMUSG00000024032</t>
  </si>
  <si>
    <t>Tff1</t>
  </si>
  <si>
    <t>ENSMUSG00000090996</t>
  </si>
  <si>
    <t>Gm20458</t>
  </si>
  <si>
    <t>ENSMUSG00000043613</t>
  </si>
  <si>
    <t>Mmp3</t>
  </si>
  <si>
    <t>ENSMUSG00000020154</t>
  </si>
  <si>
    <t>Ptprb</t>
  </si>
  <si>
    <t>ENSMUSG00000022637</t>
  </si>
  <si>
    <t>Cblb</t>
  </si>
  <si>
    <t>ENSMUSG00000058258</t>
  </si>
  <si>
    <t>Idi1</t>
  </si>
  <si>
    <t>ENSMUSG00000044254</t>
  </si>
  <si>
    <t>Pcsk9</t>
  </si>
  <si>
    <t>ENSMUSG00000045672</t>
  </si>
  <si>
    <t>Col27a1</t>
  </si>
  <si>
    <t>ENSMUSG00000043003</t>
  </si>
  <si>
    <t>Rasef</t>
  </si>
  <si>
    <t>ENSMUSG00000028385</t>
  </si>
  <si>
    <t>Snx30</t>
  </si>
  <si>
    <t>ENSMUSG00000031530</t>
  </si>
  <si>
    <t>Dusp4</t>
  </si>
  <si>
    <t>ENSMUSG00000024789</t>
  </si>
  <si>
    <t>Jak2</t>
  </si>
  <si>
    <t>ENSMUSG00000005413</t>
  </si>
  <si>
    <t>Hmox1</t>
  </si>
  <si>
    <t>ENSMUSG00000064373</t>
  </si>
  <si>
    <t>Selenop</t>
  </si>
  <si>
    <t>ENSMUSG00000032841</t>
  </si>
  <si>
    <t>Prr5l</t>
  </si>
  <si>
    <t>ENSMUSG00000019647</t>
  </si>
  <si>
    <t>Sema6a</t>
  </si>
  <si>
    <t>ENSMUSG00000026787</t>
  </si>
  <si>
    <t>Gad2</t>
  </si>
  <si>
    <t>ENSMUSG00000053398</t>
  </si>
  <si>
    <t>Phgdh</t>
  </si>
  <si>
    <t>ENSMUSG00000043924</t>
  </si>
  <si>
    <t>Ncmap</t>
  </si>
  <si>
    <t>ENSMUSG00000071532</t>
  </si>
  <si>
    <t>Gm10335</t>
  </si>
  <si>
    <t>ENSMUSG00000031778</t>
  </si>
  <si>
    <t>Cx3cl1</t>
  </si>
  <si>
    <t>ENSMUSG00000041235</t>
  </si>
  <si>
    <t>Chd7</t>
  </si>
  <si>
    <t>ENSMUSG00000031430</t>
  </si>
  <si>
    <t>Vsig1</t>
  </si>
  <si>
    <t>ENSMUSG00000057604</t>
  </si>
  <si>
    <t>Lmcd1</t>
  </si>
  <si>
    <t>ENSMUSG00000027500</t>
  </si>
  <si>
    <t>Stmn2</t>
  </si>
  <si>
    <t>ENSMUSG00000026579</t>
  </si>
  <si>
    <t>F5</t>
  </si>
  <si>
    <t>ENSMUSG00000021559</t>
  </si>
  <si>
    <t>Dapk1</t>
  </si>
  <si>
    <t>ENSMUSG00000011256</t>
  </si>
  <si>
    <t>Adam19</t>
  </si>
  <si>
    <t>ENSMUSG00000069662</t>
  </si>
  <si>
    <t>Marcks</t>
  </si>
  <si>
    <t>ENSMUSG00000031274</t>
  </si>
  <si>
    <t>Col4a5</t>
  </si>
  <si>
    <t>Pakap</t>
  </si>
  <si>
    <t>ENSMUSG00000050931</t>
  </si>
  <si>
    <t>Sgms2</t>
  </si>
  <si>
    <t>ENSMUSG00000049493</t>
  </si>
  <si>
    <t>Pls1</t>
  </si>
  <si>
    <t>ENSMUSG00000061578</t>
  </si>
  <si>
    <t>Ksr2</t>
  </si>
  <si>
    <t>ENSMUSG00000028494</t>
  </si>
  <si>
    <t>Plin2</t>
  </si>
  <si>
    <t>ENSMUSG00000027737</t>
  </si>
  <si>
    <t>Slc7a11</t>
  </si>
  <si>
    <t>ENSMUSG00000040511</t>
  </si>
  <si>
    <t>Pvr</t>
  </si>
  <si>
    <t>ENSMUSG00000022090</t>
  </si>
  <si>
    <t>Pdlim2</t>
  </si>
  <si>
    <t>ENSMUSG00000024512</t>
  </si>
  <si>
    <t>Dynap</t>
  </si>
  <si>
    <t>ENSMUSG00000036902</t>
  </si>
  <si>
    <t>Neto2</t>
  </si>
  <si>
    <t>ENSMUSG00000039474</t>
  </si>
  <si>
    <t>Wfs1</t>
  </si>
  <si>
    <t>ENSMUSG00000031963</t>
  </si>
  <si>
    <t>Bmper</t>
  </si>
  <si>
    <t>ENSMUSG00000053007</t>
  </si>
  <si>
    <t>Creb5</t>
  </si>
  <si>
    <t>ENSMUSG00000021792</t>
  </si>
  <si>
    <t>Prxl2a</t>
  </si>
  <si>
    <t>ENSMUSG00000004880</t>
  </si>
  <si>
    <t>Lbr</t>
  </si>
  <si>
    <t>ENSMUSG00000047638</t>
  </si>
  <si>
    <t>Nr1h4</t>
  </si>
  <si>
    <t>ENSMUSG00000052837</t>
  </si>
  <si>
    <t>Junb</t>
  </si>
  <si>
    <t>ENSMUSG00000022454</t>
  </si>
  <si>
    <t>Nell2</t>
  </si>
  <si>
    <t>ENSMUSG00000021745</t>
  </si>
  <si>
    <t>Ptprg</t>
  </si>
  <si>
    <t>ENSMUSG00000020140</t>
  </si>
  <si>
    <t>Lgr5</t>
  </si>
  <si>
    <t>ENSMUSG00000089901</t>
  </si>
  <si>
    <t>Gm8113</t>
  </si>
  <si>
    <t>ENSMUSG00000029455</t>
  </si>
  <si>
    <t>Aldh2</t>
  </si>
  <si>
    <t>ENSMUSG00000032584</t>
  </si>
  <si>
    <t>Mst1r</t>
  </si>
  <si>
    <t>ENSMUSG00000029821</t>
  </si>
  <si>
    <t>Gsdme</t>
  </si>
  <si>
    <t>ENSMUSG00000030220</t>
  </si>
  <si>
    <t>Arhgdib</t>
  </si>
  <si>
    <t>ENSMUSG00000118491</t>
  </si>
  <si>
    <t>Zfp91</t>
  </si>
  <si>
    <t>ENSMUSG00000078894</t>
  </si>
  <si>
    <t>2210418O10Rik</t>
  </si>
  <si>
    <t>ENSMUSG00000027868</t>
  </si>
  <si>
    <t>Tbx15</t>
  </si>
  <si>
    <t>ENSMUSG00000071552</t>
  </si>
  <si>
    <t>Tigit</t>
  </si>
  <si>
    <t>ENSMUSG00000025255</t>
  </si>
  <si>
    <t>Zfhx4</t>
  </si>
  <si>
    <t>ENSMUSG00000104950</t>
  </si>
  <si>
    <t>4833413G10Rik</t>
  </si>
  <si>
    <t>ENSMUSG00000020023</t>
  </si>
  <si>
    <t>Tmcc3</t>
  </si>
  <si>
    <t>ENSMUSG00000021411</t>
  </si>
  <si>
    <t>Pxdc1</t>
  </si>
  <si>
    <t>ENSMUSG00000032735</t>
  </si>
  <si>
    <t>Ablim3</t>
  </si>
  <si>
    <t>ENSMUSG00000047562</t>
  </si>
  <si>
    <t>Mmp10</t>
  </si>
  <si>
    <t>ENSMUSG00000022156</t>
  </si>
  <si>
    <t>Gzme</t>
  </si>
  <si>
    <t>ENSMUSG00000024383</t>
  </si>
  <si>
    <t>Map3k2</t>
  </si>
  <si>
    <t>ENSMUSG00000034159</t>
  </si>
  <si>
    <t>Mab21l4</t>
  </si>
  <si>
    <t>ENSMUSG00000031604</t>
  </si>
  <si>
    <t>Msmo1</t>
  </si>
  <si>
    <t>ENSMUSG00000030657</t>
  </si>
  <si>
    <t>Xylt1</t>
  </si>
  <si>
    <t>ENSMUSG00000037217</t>
  </si>
  <si>
    <t>Syn1</t>
  </si>
  <si>
    <t>ENSMUSG00000006378</t>
  </si>
  <si>
    <t>Gcat</t>
  </si>
  <si>
    <t>ENSMUSG00000062727</t>
  </si>
  <si>
    <t>H2bc12</t>
  </si>
  <si>
    <t>ENSMUSG00000045027</t>
  </si>
  <si>
    <t>Prss22</t>
  </si>
  <si>
    <t>ENSMUSG00000000385</t>
  </si>
  <si>
    <t>Tmprss2</t>
  </si>
  <si>
    <t>ENSMUSG00000033543</t>
  </si>
  <si>
    <t>Gtf2a2</t>
  </si>
  <si>
    <t>ENSMUSG00000005373</t>
  </si>
  <si>
    <t>Mlxipl</t>
  </si>
  <si>
    <t>ENSMUSG00000006517</t>
  </si>
  <si>
    <t>Mvd</t>
  </si>
  <si>
    <t>ENSMUSG00000048424</t>
  </si>
  <si>
    <t>Ranbp3l</t>
  </si>
  <si>
    <t>ENSMUSG00000040690</t>
  </si>
  <si>
    <t>Col16a1</t>
  </si>
  <si>
    <t>ENSMUSG00000018604</t>
  </si>
  <si>
    <t>Tbx3</t>
  </si>
  <si>
    <t>ENSMUSG00000031683</t>
  </si>
  <si>
    <t>Lsm6</t>
  </si>
  <si>
    <t>ENSMUSG00000051375</t>
  </si>
  <si>
    <t>Pcdh1</t>
  </si>
  <si>
    <t>ENSMUSG00000049313</t>
  </si>
  <si>
    <t>Sorl1</t>
  </si>
  <si>
    <t>ENSMUSG00000023906</t>
  </si>
  <si>
    <t>Cldn6</t>
  </si>
  <si>
    <t>ENSMUSG00000021730</t>
  </si>
  <si>
    <t>Hcn1</t>
  </si>
  <si>
    <t>ENSMUSG00000074457</t>
  </si>
  <si>
    <t>S100a16</t>
  </si>
  <si>
    <t>ENSMUSG00000027204</t>
  </si>
  <si>
    <t>Fbn1</t>
  </si>
  <si>
    <t>ENSMUSG00000078606</t>
  </si>
  <si>
    <t>Gm4070</t>
  </si>
  <si>
    <t>ENSMUSG00000078886</t>
  </si>
  <si>
    <t>Gm2026</t>
  </si>
  <si>
    <t>ENSMUSG00000027356</t>
  </si>
  <si>
    <t>Fermt1</t>
  </si>
  <si>
    <t>ENSMUSG00000078794</t>
  </si>
  <si>
    <t>Dact3</t>
  </si>
  <si>
    <t>ENSMUSG00000030518</t>
  </si>
  <si>
    <t>Fam189a1</t>
  </si>
  <si>
    <t>ENSMUSG00000087028</t>
  </si>
  <si>
    <t>Gm13387</t>
  </si>
  <si>
    <t>ENSMUSG00000026675</t>
  </si>
  <si>
    <t>Hsd17b7</t>
  </si>
  <si>
    <t>ENSMUSG00000000093</t>
  </si>
  <si>
    <t>Tbx2</t>
  </si>
  <si>
    <t>ENSMUSG00000040435</t>
  </si>
  <si>
    <t>Ppp1r15a</t>
  </si>
  <si>
    <t>ENSMUSG00000021728</t>
  </si>
  <si>
    <t>Emb</t>
  </si>
  <si>
    <t>ENSMUSG00000038508</t>
  </si>
  <si>
    <t>Gdf15</t>
  </si>
  <si>
    <t>ENSMUSG00000039831</t>
  </si>
  <si>
    <t>Arhgap29</t>
  </si>
  <si>
    <t>ENSMUSG00000054717</t>
  </si>
  <si>
    <t>Hmgb2</t>
  </si>
  <si>
    <t>ENSMUSG00000063450</t>
  </si>
  <si>
    <t>Syne2</t>
  </si>
  <si>
    <t>ENSMUSG00000035969</t>
  </si>
  <si>
    <t>Rusc2</t>
  </si>
  <si>
    <t>ENSMUSG00000040204</t>
  </si>
  <si>
    <t>Pclaf</t>
  </si>
  <si>
    <t>ENSMUSG00000052040</t>
  </si>
  <si>
    <t>Klf13</t>
  </si>
  <si>
    <t>ENSMUSG00000055866</t>
  </si>
  <si>
    <t>Per2</t>
  </si>
  <si>
    <t>ENSMUSG00000032515</t>
  </si>
  <si>
    <t>Csrnp1</t>
  </si>
  <si>
    <t>ENSMUSG00000036782</t>
  </si>
  <si>
    <t>Klhl13</t>
  </si>
  <si>
    <t>ENSMUSG00000025665</t>
  </si>
  <si>
    <t>Rps6ka6</t>
  </si>
  <si>
    <t>ENSMUSG00000032776</t>
  </si>
  <si>
    <t>Mctp2</t>
  </si>
  <si>
    <t>ENSMUSG00000043102</t>
  </si>
  <si>
    <t>Qrfp</t>
  </si>
  <si>
    <t>ENSMUSG00000118332</t>
  </si>
  <si>
    <t>Fam220a</t>
  </si>
  <si>
    <t>ENSMUSG00000027952</t>
  </si>
  <si>
    <t>Pmvk</t>
  </si>
  <si>
    <t>ENSMUSG00000024781</t>
  </si>
  <si>
    <t>Lipa</t>
  </si>
  <si>
    <t>ENSMUSG00000023809</t>
  </si>
  <si>
    <t>Rps6ka2</t>
  </si>
  <si>
    <t>ENSMUSG00000053279</t>
  </si>
  <si>
    <t>Aldh1a1</t>
  </si>
  <si>
    <t>ENSMUSG00000030257</t>
  </si>
  <si>
    <t>Srgap3</t>
  </si>
  <si>
    <t>ENSMUSG00000037341</t>
  </si>
  <si>
    <t>Slc9a7</t>
  </si>
  <si>
    <t>ENSMUSG00000047104</t>
  </si>
  <si>
    <t>Pbp2</t>
  </si>
  <si>
    <t>ENSMUSG00000036745</t>
  </si>
  <si>
    <t>Ttll7</t>
  </si>
  <si>
    <t>ENSMUSG00000024486</t>
  </si>
  <si>
    <t>Hbegf</t>
  </si>
  <si>
    <t>ENSMUSG00000063767</t>
  </si>
  <si>
    <t>S100a7a</t>
  </si>
  <si>
    <t>ENSMUSG00000029338</t>
  </si>
  <si>
    <t>Antxr2</t>
  </si>
  <si>
    <t>ENSMUSG00000051747</t>
  </si>
  <si>
    <t>Ttn</t>
  </si>
  <si>
    <t>ENSMUSG00000026380</t>
  </si>
  <si>
    <t>Tfcp2l1</t>
  </si>
  <si>
    <t>ENSMUSG00000026222</t>
  </si>
  <si>
    <t>Sp100</t>
  </si>
  <si>
    <t>ENSMUSG00000057751</t>
  </si>
  <si>
    <t>Megf6</t>
  </si>
  <si>
    <t>ENSMUSG00000093752</t>
  </si>
  <si>
    <t>Gm20716</t>
  </si>
  <si>
    <t>ENSMUSG00000025903</t>
  </si>
  <si>
    <t>Lypla1</t>
  </si>
  <si>
    <t>ENSMUSG00000030688</t>
  </si>
  <si>
    <t>Stard10</t>
  </si>
  <si>
    <t>ENSMUSG00000029093</t>
  </si>
  <si>
    <t>Sorcs2</t>
  </si>
  <si>
    <t>ENSMUSG00000106106</t>
  </si>
  <si>
    <t>CT010467.1</t>
  </si>
  <si>
    <t>ENSMUSG00000022389</t>
  </si>
  <si>
    <t>Tef</t>
  </si>
  <si>
    <t>ENSMUSG00000030680</t>
  </si>
  <si>
    <t>Pagr1a</t>
  </si>
  <si>
    <t>ENSMUSG00000033590</t>
  </si>
  <si>
    <t>Myo5c</t>
  </si>
  <si>
    <t>ENSMUSG00000040128</t>
  </si>
  <si>
    <t>Pnrc1</t>
  </si>
  <si>
    <t>ENSMUSG00000027646</t>
  </si>
  <si>
    <t>Src</t>
  </si>
  <si>
    <t>ENSMUSG00000045934</t>
  </si>
  <si>
    <t>Mtmr11</t>
  </si>
  <si>
    <t>ENSMUSG00000028780</t>
  </si>
  <si>
    <t>Sema3c</t>
  </si>
  <si>
    <t>ENSMUSG00000068735</t>
  </si>
  <si>
    <t>Trp53i11</t>
  </si>
  <si>
    <t>ENSMUSG00000096768</t>
  </si>
  <si>
    <t>Gm47283</t>
  </si>
  <si>
    <t>ENSMUSG00000032235</t>
  </si>
  <si>
    <t>Ice2</t>
  </si>
  <si>
    <t>ENSMUSG00000063011</t>
  </si>
  <si>
    <t>Msln</t>
  </si>
  <si>
    <t>ENSMUSG00000034573</t>
  </si>
  <si>
    <t>Ptpn13</t>
  </si>
  <si>
    <t>ENSMUSG00000027208</t>
  </si>
  <si>
    <t>Fgf7</t>
  </si>
  <si>
    <t>ENSMUSG00000063838</t>
  </si>
  <si>
    <t>Cdc42ep5</t>
  </si>
  <si>
    <t>ENSMUSG00000030352</t>
  </si>
  <si>
    <t>Tspan9</t>
  </si>
  <si>
    <t>ENSMUSG00000049721</t>
  </si>
  <si>
    <t>Gal3st1</t>
  </si>
  <si>
    <t>ENSMUSG00000027333</t>
  </si>
  <si>
    <t>Smox</t>
  </si>
  <si>
    <t>ENSMUSG00000034177</t>
  </si>
  <si>
    <t>Rnf43</t>
  </si>
  <si>
    <t>ENSMUSG00000118124</t>
  </si>
  <si>
    <t>Gm50139</t>
  </si>
  <si>
    <t>ENSMUSG00000029838</t>
  </si>
  <si>
    <t>Ptn</t>
  </si>
  <si>
    <t>ENSMUSG00000040584</t>
  </si>
  <si>
    <t>Abcb1a</t>
  </si>
  <si>
    <t>ENSMUSG00000042289</t>
  </si>
  <si>
    <t>Hsd3b7</t>
  </si>
  <si>
    <t>ENSMUSG00000037336</t>
  </si>
  <si>
    <t>Mfsd2b</t>
  </si>
  <si>
    <t>ENSMUSG00000069919</t>
  </si>
  <si>
    <t>Hba-a1</t>
  </si>
  <si>
    <t>ENSMUSG00000043067</t>
  </si>
  <si>
    <t>Dpy19l1</t>
  </si>
  <si>
    <t>ENSMUSG00000115149</t>
  </si>
  <si>
    <t>9330188P03Rik</t>
  </si>
  <si>
    <t>ENSMUSG00000046731</t>
  </si>
  <si>
    <t>Kctd11</t>
  </si>
  <si>
    <t>ENSMUSG00000022037</t>
  </si>
  <si>
    <t>Clu</t>
  </si>
  <si>
    <t>ENSMUSG00000046962</t>
  </si>
  <si>
    <t>Zbtb21</t>
  </si>
  <si>
    <t>ENSMUSG00000028266</t>
  </si>
  <si>
    <t>Lmo4</t>
  </si>
  <si>
    <t>ENSMUSG00000022836</t>
  </si>
  <si>
    <t>Mylk</t>
  </si>
  <si>
    <t>ENSMUSG00000022157</t>
  </si>
  <si>
    <t>Mcpt8</t>
  </si>
  <si>
    <t>ENSMUSG00000039835</t>
  </si>
  <si>
    <t>Nhsl1</t>
  </si>
  <si>
    <t>ENSMUSG00000041482</t>
  </si>
  <si>
    <t>Piezo2</t>
  </si>
  <si>
    <t>ENSMUSG00000028364</t>
  </si>
  <si>
    <t>Tnc</t>
  </si>
  <si>
    <t>ENSMUSG00000029163</t>
  </si>
  <si>
    <t>Emilin1</t>
  </si>
  <si>
    <t>ENSMUSG00000025491</t>
  </si>
  <si>
    <t>Ifitm1</t>
  </si>
  <si>
    <t>ENSMUSG00000035314</t>
  </si>
  <si>
    <t>Gdpd5</t>
  </si>
  <si>
    <t>ENSMUSG00000031355</t>
  </si>
  <si>
    <t>Arhgap6</t>
  </si>
  <si>
    <t>ENSMUSG00000086746</t>
  </si>
  <si>
    <t>Gm15222</t>
  </si>
  <si>
    <t>ENSMUSG00000046572</t>
  </si>
  <si>
    <t>Zfp518b</t>
  </si>
  <si>
    <t>ENSMUSG00000020042</t>
  </si>
  <si>
    <t>Btbd11</t>
  </si>
  <si>
    <t>ENSMUSG00000038859</t>
  </si>
  <si>
    <t>Baiap2l1</t>
  </si>
  <si>
    <t>ENSMUSG00000064354</t>
  </si>
  <si>
    <t>mt-Co2</t>
  </si>
  <si>
    <t>ENSMUSG00000041220</t>
  </si>
  <si>
    <t>Elovl6</t>
  </si>
  <si>
    <t>ENSMUSG00000030315</t>
  </si>
  <si>
    <t>Vgll4</t>
  </si>
  <si>
    <t>ENSMUSG00000038807</t>
  </si>
  <si>
    <t>Rap1gap2</t>
  </si>
  <si>
    <t>ENSMUSG00000054871</t>
  </si>
  <si>
    <t>Tmem158</t>
  </si>
  <si>
    <t>ENSMUSG00000027030</t>
  </si>
  <si>
    <t>Stk39</t>
  </si>
  <si>
    <t>ENSMUSG00000033316</t>
  </si>
  <si>
    <t>Galnt9</t>
  </si>
  <si>
    <t>ENSMUSG00000061436</t>
  </si>
  <si>
    <t>Hipk2</t>
  </si>
  <si>
    <t>ENSMUSG00000026688</t>
  </si>
  <si>
    <t>Mgst3</t>
  </si>
  <si>
    <t>ENSMUSG00000026712</t>
  </si>
  <si>
    <t>Mrc1</t>
  </si>
  <si>
    <t>ENSMUSG00000059326</t>
  </si>
  <si>
    <t>Csf2ra</t>
  </si>
  <si>
    <t>ENSMUSG00000097121</t>
  </si>
  <si>
    <t>D130020L05Rik</t>
  </si>
  <si>
    <t>ENSMUSG00000045954</t>
  </si>
  <si>
    <t>Cavin2</t>
  </si>
  <si>
    <t>ENSMUSG00000108112</t>
  </si>
  <si>
    <t>Gm45193</t>
  </si>
  <si>
    <t>ENSMUSG00000020431</t>
  </si>
  <si>
    <t>Adcy1</t>
  </si>
  <si>
    <t>ENSMUSG00000021097</t>
  </si>
  <si>
    <t>Clmn</t>
  </si>
  <si>
    <t>ENSMUSG00000059743</t>
  </si>
  <si>
    <t>Fdps</t>
  </si>
  <si>
    <t>ENSMUSG00000025001</t>
  </si>
  <si>
    <t>Hells</t>
  </si>
  <si>
    <t>ENSMUSG00000022790</t>
  </si>
  <si>
    <t>Igsf11</t>
  </si>
  <si>
    <t>ENSMUSG00000039232</t>
  </si>
  <si>
    <t>Stx11</t>
  </si>
  <si>
    <t>ENSMUSG00000022425</t>
  </si>
  <si>
    <t>Enpp2</t>
  </si>
  <si>
    <t>ENSMUSG00000029816</t>
  </si>
  <si>
    <t>Gpnmb</t>
  </si>
  <si>
    <t>ENSMUSG00000066036</t>
  </si>
  <si>
    <t>Ubr4</t>
  </si>
  <si>
    <t>ENSMUSG00000064357</t>
  </si>
  <si>
    <t>mt-Atp6</t>
  </si>
  <si>
    <t>ENSMUSG00000032246</t>
  </si>
  <si>
    <t>Calml4</t>
  </si>
  <si>
    <t>ENSMUSG00000032715</t>
  </si>
  <si>
    <t>Trib3</t>
  </si>
  <si>
    <t>ENSMUSG00000089774</t>
  </si>
  <si>
    <t>Slc5a3</t>
  </si>
  <si>
    <t>ENSMUSG00000071042</t>
  </si>
  <si>
    <t>Rasgrp3</t>
  </si>
  <si>
    <t>ENSMUSG00000047496</t>
  </si>
  <si>
    <t>Rnf152</t>
  </si>
  <si>
    <t>ENSMUSG00000103472</t>
  </si>
  <si>
    <t>Pcdhga7</t>
  </si>
  <si>
    <t>ENSMUSG00000079186</t>
  </si>
  <si>
    <t>Gzmc</t>
  </si>
  <si>
    <t>ENSMUSG00000020598</t>
  </si>
  <si>
    <t>Nrcam</t>
  </si>
  <si>
    <t>ENSMUSG00000067231</t>
  </si>
  <si>
    <t>Cyp2c65</t>
  </si>
  <si>
    <t>ENSMUSG00000045506</t>
  </si>
  <si>
    <t>A930002H24Rik</t>
  </si>
  <si>
    <t>ENSMUSG00000083111</t>
  </si>
  <si>
    <t>Gm14421</t>
  </si>
  <si>
    <t>ENSMUSG00000041939</t>
  </si>
  <si>
    <t>Mvk</t>
  </si>
  <si>
    <t>ENSMUSG00000094638</t>
  </si>
  <si>
    <t>Gm21972</t>
  </si>
  <si>
    <t>ENSMUSG00000004951</t>
  </si>
  <si>
    <t>Hspb1</t>
  </si>
  <si>
    <t>ENSMUSG00000045991</t>
  </si>
  <si>
    <t>Onecut2</t>
  </si>
  <si>
    <t>ENSMUSG00000039081</t>
  </si>
  <si>
    <t>Zfp503</t>
  </si>
  <si>
    <t>ENSMUSG00000001995</t>
  </si>
  <si>
    <t>Sipa1l2</t>
  </si>
  <si>
    <t>ENSMUSG00000042306</t>
  </si>
  <si>
    <t>S100a14</t>
  </si>
  <si>
    <t>ENSMUSG00000054200</t>
  </si>
  <si>
    <t>Ffar4</t>
  </si>
  <si>
    <t>ENSMUSG00000021846</t>
  </si>
  <si>
    <t>Peli2</t>
  </si>
  <si>
    <t>ENSMUSG00000037996</t>
  </si>
  <si>
    <t>Slc24a2</t>
  </si>
  <si>
    <t>ENSMUSG00000026617</t>
  </si>
  <si>
    <t>Bpnt1</t>
  </si>
  <si>
    <t>ENSMUSG00000027555</t>
  </si>
  <si>
    <t>Car13</t>
  </si>
  <si>
    <t>ENSMUSG00000032826</t>
  </si>
  <si>
    <t>Ank2</t>
  </si>
  <si>
    <t>ENSMUSG00000074637</t>
  </si>
  <si>
    <t>Sox2</t>
  </si>
  <si>
    <t>ENSMUSG00000030259</t>
  </si>
  <si>
    <t>Rassf8</t>
  </si>
  <si>
    <t>ENSMUSG00000018819</t>
  </si>
  <si>
    <t>Lsp1</t>
  </si>
  <si>
    <t>ENSMUSG00000079681</t>
  </si>
  <si>
    <t>Zglp1</t>
  </si>
  <si>
    <t>ENSMUSG00000022332</t>
  </si>
  <si>
    <t>Khdrbs3</t>
  </si>
  <si>
    <t>ENSMUSG00000032397</t>
  </si>
  <si>
    <t>Tipin</t>
  </si>
  <si>
    <t>ENSMUSG00000037725</t>
  </si>
  <si>
    <t>Ckap2</t>
  </si>
  <si>
    <t>ENSMUSG00000112023</t>
  </si>
  <si>
    <t>Lilr4b</t>
  </si>
  <si>
    <t>ENSMUSG00000023367</t>
  </si>
  <si>
    <t>Tmem176a</t>
  </si>
  <si>
    <t>ENSMUSG00000032589</t>
  </si>
  <si>
    <t>Bsn</t>
  </si>
  <si>
    <t>ENSMUSG00000020108</t>
  </si>
  <si>
    <t>Ddit4</t>
  </si>
  <si>
    <t>ENSMUSG00000073514</t>
  </si>
  <si>
    <t>Dok6</t>
  </si>
  <si>
    <t>ENSMUSG00000049511</t>
  </si>
  <si>
    <t>Htr1b</t>
  </si>
  <si>
    <t>ENSMUSG00000024059</t>
  </si>
  <si>
    <t>Clip4</t>
  </si>
  <si>
    <t>ENSMUSG00000001270</t>
  </si>
  <si>
    <t>Ckb</t>
  </si>
  <si>
    <t>ENSMUSG00000034796</t>
  </si>
  <si>
    <t>Cpne7</t>
  </si>
  <si>
    <t>ENSMUSG00000026308</t>
  </si>
  <si>
    <t>Klhl30</t>
  </si>
  <si>
    <t>ENSMUSG00000058135</t>
  </si>
  <si>
    <t>Gstm1</t>
  </si>
  <si>
    <t>ENSMUSG00000061878</t>
  </si>
  <si>
    <t>Sphk1</t>
  </si>
  <si>
    <t>ENSMUSG00000005469</t>
  </si>
  <si>
    <t>Prkaca</t>
  </si>
  <si>
    <t>ENSMUSG00000117922</t>
  </si>
  <si>
    <t>Gm50397</t>
  </si>
  <si>
    <t>ENSMUSG00000051674</t>
  </si>
  <si>
    <t>Dcun1d4</t>
  </si>
  <si>
    <t>ENSMUSG00000036036</t>
  </si>
  <si>
    <t>Zfp57</t>
  </si>
  <si>
    <t>ENSMUSG00000026603</t>
  </si>
  <si>
    <t>Smyd2</t>
  </si>
  <si>
    <t>ENSMUSG00000022408</t>
  </si>
  <si>
    <t>Fam83f</t>
  </si>
  <si>
    <t>ENSMUSG00000073489</t>
  </si>
  <si>
    <t>Ifi204</t>
  </si>
  <si>
    <t>ENSMUSG00000021185</t>
  </si>
  <si>
    <t>Dglucy</t>
  </si>
  <si>
    <t>ENSMUSG00000028747</t>
  </si>
  <si>
    <t>Htr6</t>
  </si>
  <si>
    <t>ENSMUSG00000097336</t>
  </si>
  <si>
    <t>Fendrr</t>
  </si>
  <si>
    <t>ENSMUSG00000068893</t>
  </si>
  <si>
    <t>Sprr2a2</t>
  </si>
  <si>
    <t>ENSMUSG00000031808</t>
  </si>
  <si>
    <t>Slc27a1</t>
  </si>
  <si>
    <t>ENSMUSG00000042807</t>
  </si>
  <si>
    <t>Hecw2</t>
  </si>
  <si>
    <t>ENSMUSG00000037296</t>
  </si>
  <si>
    <t>Lsm1</t>
  </si>
  <si>
    <t>ENSMUSG00000017607</t>
  </si>
  <si>
    <t>Tns4</t>
  </si>
  <si>
    <t>ENSMUSG00000022055</t>
  </si>
  <si>
    <t>Nefl</t>
  </si>
  <si>
    <t>ENSMUSG00000041729</t>
  </si>
  <si>
    <t>Coro2b</t>
  </si>
  <si>
    <t>ENSMUSG00000054889</t>
  </si>
  <si>
    <t>Dsp</t>
  </si>
  <si>
    <t>ENSMUSG00000020121</t>
  </si>
  <si>
    <t>Srgap1</t>
  </si>
  <si>
    <t>ENSMUSG00000048826</t>
  </si>
  <si>
    <t>Dact2</t>
  </si>
  <si>
    <t>ENSMUSG00000030243</t>
  </si>
  <si>
    <t>Recql</t>
  </si>
  <si>
    <t>ENSMUSG00000006356</t>
  </si>
  <si>
    <t>Crip2</t>
  </si>
  <si>
    <t>ENSMUSG00000002980</t>
  </si>
  <si>
    <t>Bcam</t>
  </si>
  <si>
    <t>ENSMUSG00000025329</t>
  </si>
  <si>
    <t>Padi1</t>
  </si>
  <si>
    <t>ENSMUSG00000028456</t>
  </si>
  <si>
    <t>Unc13b</t>
  </si>
  <si>
    <t>ENSMUSG00000031775</t>
  </si>
  <si>
    <t>Pllp</t>
  </si>
  <si>
    <t>ENSMUSG00000063531</t>
  </si>
  <si>
    <t>Sema3e</t>
  </si>
  <si>
    <t>ENSMUSG00000032020</t>
  </si>
  <si>
    <t>Ubash3b</t>
  </si>
  <si>
    <t>ENSMUSG00000038963</t>
  </si>
  <si>
    <t>Slco4a1</t>
  </si>
  <si>
    <t>ENSMUSG00000105340</t>
  </si>
  <si>
    <t>Gm42878</t>
  </si>
  <si>
    <t>ENSMUSG00000037643</t>
  </si>
  <si>
    <t>Prkci</t>
  </si>
  <si>
    <t>ENSMUSG00000028165</t>
  </si>
  <si>
    <t>Cisd2</t>
  </si>
  <si>
    <t>ENSMUSG00000036585</t>
  </si>
  <si>
    <t>Fgf1</t>
  </si>
  <si>
    <t>ENSMUSG00000035351</t>
  </si>
  <si>
    <t>Nup37</t>
  </si>
  <si>
    <t>ENSMUSG00000025856</t>
  </si>
  <si>
    <t>Pdgfa</t>
  </si>
  <si>
    <t>ENSMUSG00000032625</t>
  </si>
  <si>
    <t>Thsd7a</t>
  </si>
  <si>
    <t>ENSMUSG00000095687</t>
  </si>
  <si>
    <t>Rnaset2a</t>
  </si>
  <si>
    <t>ENSMUSG00000021986</t>
  </si>
  <si>
    <t>Amer2</t>
  </si>
  <si>
    <t>ENSMUSG00000010751</t>
  </si>
  <si>
    <t>Tnfrsf22</t>
  </si>
  <si>
    <t>ENSMUSG00000055485</t>
  </si>
  <si>
    <t>Soga1</t>
  </si>
  <si>
    <t>ENSMUSG00000055926</t>
  </si>
  <si>
    <t>Gm14137</t>
  </si>
  <si>
    <t>ENSMUSG00000040263</t>
  </si>
  <si>
    <t>Klhdc4</t>
  </si>
  <si>
    <t>ENSMUSG00000027488</t>
  </si>
  <si>
    <t>Snta1</t>
  </si>
  <si>
    <t>ENSMUSG00000034168</t>
  </si>
  <si>
    <t>Irf2bpl</t>
  </si>
  <si>
    <t>ENSMUSG00000031527</t>
  </si>
  <si>
    <t>Eri1</t>
  </si>
  <si>
    <t>ENSMUSG00000051379</t>
  </si>
  <si>
    <t>Flrt3</t>
  </si>
  <si>
    <t>ENSMUSG00000055435</t>
  </si>
  <si>
    <t>Maf</t>
  </si>
  <si>
    <t>ENSMUSG00000025150</t>
  </si>
  <si>
    <t>Cbr2</t>
  </si>
  <si>
    <t>ENSMUSG00000031734</t>
  </si>
  <si>
    <t>Irx3</t>
  </si>
  <si>
    <t>ENSMUSG00000021614</t>
  </si>
  <si>
    <t>Vcan</t>
  </si>
  <si>
    <t>ENSMUSG00000055114</t>
  </si>
  <si>
    <t>Anxa13</t>
  </si>
  <si>
    <t>ENSMUSG00000039114</t>
  </si>
  <si>
    <t>Nrn1</t>
  </si>
  <si>
    <t>ENSMUSG00000079658</t>
  </si>
  <si>
    <t>Eloc</t>
  </si>
  <si>
    <t>ENSMUSG00000017734</t>
  </si>
  <si>
    <t>Dbndd2</t>
  </si>
  <si>
    <t>ENSMUSG00000045348</t>
  </si>
  <si>
    <t>Nyap1</t>
  </si>
  <si>
    <t>ENSMUSG00000021504</t>
  </si>
  <si>
    <t>B4galt7</t>
  </si>
  <si>
    <t>ENSMUSG00000038156</t>
  </si>
  <si>
    <t>Spon1</t>
  </si>
  <si>
    <t>ENSMUSG00000015134</t>
  </si>
  <si>
    <t>Aldh1a3</t>
  </si>
  <si>
    <t>ENSMUSG00000039782</t>
  </si>
  <si>
    <t>Cpeb2</t>
  </si>
  <si>
    <t>ENSMUSG00000030206</t>
  </si>
  <si>
    <t>Gsg1</t>
  </si>
  <si>
    <t>ENSMUSG00000116972</t>
  </si>
  <si>
    <t>Gm6278</t>
  </si>
  <si>
    <t>ENSMUSG00000026235</t>
  </si>
  <si>
    <t>Epha4</t>
  </si>
  <si>
    <t>ENSMUSG00000022528</t>
  </si>
  <si>
    <t>Hes1</t>
  </si>
  <si>
    <t>ENSMUSG00000041757</t>
  </si>
  <si>
    <t>Plekha6</t>
  </si>
  <si>
    <t>ENSMUSG00000017493</t>
  </si>
  <si>
    <t>Igfbp4</t>
  </si>
  <si>
    <t>ENSMUSG00000047554</t>
  </si>
  <si>
    <t>Tmem41b</t>
  </si>
  <si>
    <t>ENSMUSG00000001131</t>
  </si>
  <si>
    <t>Timp1</t>
  </si>
  <si>
    <t>ENSMUSG00000020427</t>
  </si>
  <si>
    <t>Igfbp3</t>
  </si>
  <si>
    <t>ENSMUSG00000024691</t>
  </si>
  <si>
    <t>Fam111a</t>
  </si>
  <si>
    <t>ENSMUSG00000025037</t>
  </si>
  <si>
    <t>Maoa</t>
  </si>
  <si>
    <t>ENSMUSG00000040209</t>
  </si>
  <si>
    <t>Zfp704</t>
  </si>
  <si>
    <t>ENSMUSG00000003545</t>
  </si>
  <si>
    <t>Fosb</t>
  </si>
  <si>
    <t>ENSMUSG00000026873</t>
  </si>
  <si>
    <t>Phf19</t>
  </si>
  <si>
    <t>ENSMUSG00000020432</t>
  </si>
  <si>
    <t>Tcn2</t>
  </si>
  <si>
    <t>ENSMUSG00000071454</t>
  </si>
  <si>
    <t>Dtnb</t>
  </si>
  <si>
    <t>ENSMUSG00000032908</t>
  </si>
  <si>
    <t>Sgpp2</t>
  </si>
  <si>
    <t>ENSMUSG00000027456</t>
  </si>
  <si>
    <t>Sdcbp2</t>
  </si>
  <si>
    <t>ENSMUSG00000073987</t>
  </si>
  <si>
    <t>Ggh</t>
  </si>
  <si>
    <t>ENSMUSG00000005470</t>
  </si>
  <si>
    <t>Asf1b</t>
  </si>
  <si>
    <t>ENSMUSG00000032311</t>
  </si>
  <si>
    <t>Nrg4</t>
  </si>
  <si>
    <t>ENSMUSG00000035067</t>
  </si>
  <si>
    <t>Xkr6</t>
  </si>
  <si>
    <t>ENSMUSG00000022309</t>
  </si>
  <si>
    <t>Angpt1</t>
  </si>
  <si>
    <t>ENSMUSG00000000303</t>
  </si>
  <si>
    <t>Cdh1</t>
  </si>
  <si>
    <t>ENSMUSG00000036111</t>
  </si>
  <si>
    <t>Lmo1</t>
  </si>
  <si>
    <t>ENSMUSG00000000791</t>
  </si>
  <si>
    <t>Il12rb1</t>
  </si>
  <si>
    <t>ENSMUSG00000108815</t>
  </si>
  <si>
    <t>Gm49388</t>
  </si>
  <si>
    <t>ENSMUSG00000056492</t>
  </si>
  <si>
    <t>Adgrf5</t>
  </si>
  <si>
    <t>ENSMUSG00000071856</t>
  </si>
  <si>
    <t>Mcc</t>
  </si>
  <si>
    <t>ENSMUSG00000024085</t>
  </si>
  <si>
    <t>Man2a1</t>
  </si>
  <si>
    <t>ENSMUSG00000032060</t>
  </si>
  <si>
    <t>Cryab</t>
  </si>
  <si>
    <t>ENSMUSG00000051586</t>
  </si>
  <si>
    <t>Mical3</t>
  </si>
  <si>
    <t>ENSMUSG00000026622</t>
  </si>
  <si>
    <t>Nek2</t>
  </si>
  <si>
    <t>ENSMUSG00000031298</t>
  </si>
  <si>
    <t>Adgrg2</t>
  </si>
  <si>
    <t>ENSMUSG00000056749</t>
  </si>
  <si>
    <t>Nfil3</t>
  </si>
  <si>
    <t>ENSMUSG00000033295</t>
  </si>
  <si>
    <t>Ptprf</t>
  </si>
  <si>
    <t>ENSMUSG00000020661</t>
  </si>
  <si>
    <t>Dnmt3a</t>
  </si>
  <si>
    <t>ENSMUSG00000000308</t>
  </si>
  <si>
    <t>Ckmt1</t>
  </si>
  <si>
    <t>ENSMUSG00000048779</t>
  </si>
  <si>
    <t>P2ry6</t>
  </si>
  <si>
    <t>ENSMUSG00000023951</t>
  </si>
  <si>
    <t>Vegfa</t>
  </si>
  <si>
    <t>ENSMUSG00000046733</t>
  </si>
  <si>
    <t>Gprc5a</t>
  </si>
  <si>
    <t>ENSMUSG00000083902</t>
  </si>
  <si>
    <t>Gm15975</t>
  </si>
  <si>
    <t>ENSMUSG00000026809</t>
  </si>
  <si>
    <t>Spaca9</t>
  </si>
  <si>
    <t>ENSMUSG00000027358</t>
  </si>
  <si>
    <t>Bmp2</t>
  </si>
  <si>
    <t>ENSMUSG00000021136</t>
  </si>
  <si>
    <t>Smoc1</t>
  </si>
  <si>
    <t>ENSMUSG00000111997</t>
  </si>
  <si>
    <t>Gm5176</t>
  </si>
  <si>
    <t>ENSMUSG00000041324</t>
  </si>
  <si>
    <t>Inhba</t>
  </si>
  <si>
    <t>ENSMUSG00000028439</t>
  </si>
  <si>
    <t>Fam219a</t>
  </si>
  <si>
    <t>ENSMUSG00000040717</t>
  </si>
  <si>
    <t>Il17rd</t>
  </si>
  <si>
    <t>ENSMUSG00000084350</t>
  </si>
  <si>
    <t>Znf41-ps</t>
  </si>
  <si>
    <t>ENSMUSG00000026303</t>
  </si>
  <si>
    <t>Mlph</t>
  </si>
  <si>
    <t>ENSMUSG00000116378</t>
  </si>
  <si>
    <t>ENSMUSG00000037568</t>
  </si>
  <si>
    <t>Vash2</t>
  </si>
  <si>
    <t>ENSMUSG00000020696</t>
  </si>
  <si>
    <t>Rffl</t>
  </si>
  <si>
    <t>ENSMUSG00000037474</t>
  </si>
  <si>
    <t>Dtl</t>
  </si>
  <si>
    <t>ENSMUSG00000020654</t>
  </si>
  <si>
    <t>Adcy3</t>
  </si>
  <si>
    <t>ENSMUSG00000019966</t>
  </si>
  <si>
    <t>Kitl</t>
  </si>
  <si>
    <t>ENSMUSG00000024421</t>
  </si>
  <si>
    <t>Lama3</t>
  </si>
  <si>
    <t>ENSMUSG00000028356</t>
  </si>
  <si>
    <t>Ambp</t>
  </si>
  <si>
    <t>ENSMUSG00000027313</t>
  </si>
  <si>
    <t>Chac1</t>
  </si>
  <si>
    <t>ENSMUSG00000039809</t>
  </si>
  <si>
    <t>Gabbr2</t>
  </si>
  <si>
    <t>ENSMUSG00000030410</t>
  </si>
  <si>
    <t>Dmwd</t>
  </si>
  <si>
    <t>ENSMUSG00000022708</t>
  </si>
  <si>
    <t>Zbtb20</t>
  </si>
  <si>
    <t>ENSMUSG00000032883</t>
  </si>
  <si>
    <t>Acsl3</t>
  </si>
  <si>
    <t>ENSMUSG00000027397</t>
  </si>
  <si>
    <t>Slc20a1</t>
  </si>
  <si>
    <t>ENSMUSG00000029385</t>
  </si>
  <si>
    <t>Ccng2</t>
  </si>
  <si>
    <t>ENSMUSG00000029378</t>
  </si>
  <si>
    <t>Areg</t>
  </si>
  <si>
    <t>ENSMUSG00000048154</t>
  </si>
  <si>
    <t>Kmt2d</t>
  </si>
  <si>
    <t>ENSMUSG00000055737</t>
  </si>
  <si>
    <t>Ghr</t>
  </si>
  <si>
    <t>ENSMUSG00000025894</t>
  </si>
  <si>
    <t>Aasdhppt</t>
  </si>
  <si>
    <t>ENSMUSG00000040111</t>
  </si>
  <si>
    <t>Gramd1b</t>
  </si>
  <si>
    <t>ENSMUSG00000103527</t>
  </si>
  <si>
    <t>Gm37261</t>
  </si>
  <si>
    <t>ENSMUSG00000067787</t>
  </si>
  <si>
    <t>Blcap</t>
  </si>
  <si>
    <t>ENSMUSG00000054520</t>
  </si>
  <si>
    <t>Sh3bp2</t>
  </si>
  <si>
    <t>ENSMUSG00000095588</t>
  </si>
  <si>
    <t>Gm12350</t>
  </si>
  <si>
    <t>ENSMUSG00000038415</t>
  </si>
  <si>
    <t>Foxq1</t>
  </si>
  <si>
    <t>ENSMUSG00000019851</t>
  </si>
  <si>
    <t>Perp</t>
  </si>
  <si>
    <t>ENSMUSG00000004633</t>
  </si>
  <si>
    <t>Chn2</t>
  </si>
  <si>
    <t>ENSMUSG00000007805</t>
  </si>
  <si>
    <t>Twist2</t>
  </si>
  <si>
    <t>ENSMUSG00000061689</t>
  </si>
  <si>
    <t>Dlgap4</t>
  </si>
  <si>
    <t>ENSMUSG00000021127</t>
  </si>
  <si>
    <t>Zfp36l1</t>
  </si>
  <si>
    <t>ENSMUSG00000009108</t>
  </si>
  <si>
    <t>Gnat2</t>
  </si>
  <si>
    <t>ENSMUSG00000032359</t>
  </si>
  <si>
    <t>Ctsh</t>
  </si>
  <si>
    <t>ENSMUSG00000026466</t>
  </si>
  <si>
    <t>Tor1aip1</t>
  </si>
  <si>
    <t>ENSMUSG00000078202</t>
  </si>
  <si>
    <t>Nrarp</t>
  </si>
  <si>
    <t>ENSMUSG00000039405</t>
  </si>
  <si>
    <t>Prss23</t>
  </si>
  <si>
    <t>ENSMUSG00000020607</t>
  </si>
  <si>
    <t>Lratd1</t>
  </si>
  <si>
    <t>ENSMUSG00000032409</t>
  </si>
  <si>
    <t>Atr</t>
  </si>
  <si>
    <t>ENSMUSG00000032226</t>
  </si>
  <si>
    <t>Gcnt3</t>
  </si>
  <si>
    <t>ENSMUSG00000026167</t>
  </si>
  <si>
    <t>Wnt10a</t>
  </si>
  <si>
    <t>ENSMUSG00000069270</t>
  </si>
  <si>
    <t>H2ac6</t>
  </si>
  <si>
    <t>ENSMUSG00000032586</t>
  </si>
  <si>
    <t>Traip</t>
  </si>
  <si>
    <t>ENSMUSG00000063975</t>
  </si>
  <si>
    <t>Slco1a5</t>
  </si>
  <si>
    <t>ENSMUSG00000041268</t>
  </si>
  <si>
    <t>Dmxl2</t>
  </si>
  <si>
    <t>ENSMUSG00000074476</t>
  </si>
  <si>
    <t>Spc24</t>
  </si>
  <si>
    <t>ENSMUSG00000022221</t>
  </si>
  <si>
    <t>Ripk3</t>
  </si>
  <si>
    <t>ENSMUSG00000033105</t>
  </si>
  <si>
    <t>Lss</t>
  </si>
  <si>
    <t>ENSMUSG00000079550</t>
  </si>
  <si>
    <t>Mpp4</t>
  </si>
  <si>
    <t>ENSMUSG00000046093</t>
  </si>
  <si>
    <t>Hpcal4</t>
  </si>
  <si>
    <t>ENSMUSG00000027612</t>
  </si>
  <si>
    <t>Mmp24</t>
  </si>
  <si>
    <t>ENSMUSG00000061731</t>
  </si>
  <si>
    <t>Ext1</t>
  </si>
  <si>
    <t>ENSMUSG00000054545</t>
  </si>
  <si>
    <t>Ugt1a6a</t>
  </si>
  <si>
    <t>ENSMUSG00000055805</t>
  </si>
  <si>
    <t>Fmnl1</t>
  </si>
  <si>
    <t>ENSMUSG00000028009</t>
  </si>
  <si>
    <t>1700061I17Rik</t>
  </si>
  <si>
    <t>ENSMUSG00000021835</t>
  </si>
  <si>
    <t>Bmp4</t>
  </si>
  <si>
    <t>ENSMUSG00000097027</t>
  </si>
  <si>
    <t>Gm26559</t>
  </si>
  <si>
    <t>ENSMUSG00000057262</t>
  </si>
  <si>
    <t>Rpl15-ps6</t>
  </si>
  <si>
    <t>ENSMUSG00000005364</t>
  </si>
  <si>
    <t>Il5ra</t>
  </si>
  <si>
    <t>ENSMUSG00000015533</t>
  </si>
  <si>
    <t>Itga2</t>
  </si>
  <si>
    <t>ENSMUSG00000026594</t>
  </si>
  <si>
    <t>Ralgps2</t>
  </si>
  <si>
    <t>ENSMUSG00000009376</t>
  </si>
  <si>
    <t>Met</t>
  </si>
  <si>
    <t>ENSMUSG00000070425</t>
  </si>
  <si>
    <t>Xntrpc</t>
  </si>
  <si>
    <t>ENSMUSG00000062190</t>
  </si>
  <si>
    <t>Lancl2</t>
  </si>
  <si>
    <t>ENSMUSG00000053332</t>
  </si>
  <si>
    <t>Gas5</t>
  </si>
  <si>
    <t>ENSMUSG00000067235</t>
  </si>
  <si>
    <t>H2-Q10</t>
  </si>
  <si>
    <t>ENSMUSG00000034317</t>
  </si>
  <si>
    <t>Trim59</t>
  </si>
  <si>
    <t>ENSMUSG00000046318</t>
  </si>
  <si>
    <t>Ccbe1</t>
  </si>
  <si>
    <t>ENSMUSG00000048807</t>
  </si>
  <si>
    <t>Slc35e4</t>
  </si>
  <si>
    <t>ENSMUSG00000038776</t>
  </si>
  <si>
    <t>Ephx1</t>
  </si>
  <si>
    <t>ENSMUSG00000046634</t>
  </si>
  <si>
    <t>Pkd1l1</t>
  </si>
  <si>
    <t>ENSMUSG00000034801</t>
  </si>
  <si>
    <t>Sos2</t>
  </si>
  <si>
    <t>ENSMUSG00000021662</t>
  </si>
  <si>
    <t>Arhgef28</t>
  </si>
  <si>
    <t>ENSMUSG00000022186</t>
  </si>
  <si>
    <t>Oxct1</t>
  </si>
  <si>
    <t>ENSMUSG00000040430</t>
  </si>
  <si>
    <t>Pitpnc1</t>
  </si>
  <si>
    <t>ENSMUSG00000026932</t>
  </si>
  <si>
    <t>Nacc2</t>
  </si>
  <si>
    <t>ENSMUSG00000033721</t>
  </si>
  <si>
    <t>Vav3</t>
  </si>
  <si>
    <t>ENSMUSG00000022949</t>
  </si>
  <si>
    <t>Clic6</t>
  </si>
  <si>
    <t>ENSMUSG00000025736</t>
  </si>
  <si>
    <t>Jmjd8</t>
  </si>
  <si>
    <t>ENSMUSG00000024846</t>
  </si>
  <si>
    <t>Cst6</t>
  </si>
  <si>
    <t>ENSMUSG00000024043</t>
  </si>
  <si>
    <t>Arhgap28</t>
  </si>
  <si>
    <t>ENSMUSG00000066595</t>
  </si>
  <si>
    <t>Flvcr1</t>
  </si>
  <si>
    <t>ENSMUSG00000022322</t>
  </si>
  <si>
    <t>Shcbp1</t>
  </si>
  <si>
    <t>ENSMUSG00000003279</t>
  </si>
  <si>
    <t>Dlgap1</t>
  </si>
  <si>
    <t>ENSMUSG00000027656</t>
  </si>
  <si>
    <t>Ccn5</t>
  </si>
  <si>
    <t>ENSMUSG00000032547</t>
  </si>
  <si>
    <t>Ryk</t>
  </si>
  <si>
    <t>ENSMUSG00000056055</t>
  </si>
  <si>
    <t>Sag</t>
  </si>
  <si>
    <t>ENSMUSG00000078881</t>
  </si>
  <si>
    <t>Gm14434</t>
  </si>
  <si>
    <t>ENSMUSG00000025083</t>
  </si>
  <si>
    <t>Afap1l2</t>
  </si>
  <si>
    <t>ENSMUSG00000037148</t>
  </si>
  <si>
    <t>Arhgap10</t>
  </si>
  <si>
    <t>ENSMUSG00000026832</t>
  </si>
  <si>
    <t>Cytip</t>
  </si>
  <si>
    <t>ENSMUSG00000110997</t>
  </si>
  <si>
    <t>2610028D06Rik</t>
  </si>
  <si>
    <t>ENSMUSG00000039813</t>
  </si>
  <si>
    <t>Tbc1d2</t>
  </si>
  <si>
    <t>ENSMUSG00000021451</t>
  </si>
  <si>
    <t>Sema4d</t>
  </si>
  <si>
    <t>ENSMUSG00000039431</t>
  </si>
  <si>
    <t>Mtmr7</t>
  </si>
  <si>
    <t>ENSMUSG00000026496</t>
  </si>
  <si>
    <t>Parp1</t>
  </si>
  <si>
    <t>ENSMUSG00000033852</t>
  </si>
  <si>
    <t>Gm28042</t>
  </si>
  <si>
    <t>ENSMUSG00000108218</t>
  </si>
  <si>
    <t>Olfr1372-ps1</t>
  </si>
  <si>
    <t>ENSMUSG00000020609</t>
  </si>
  <si>
    <t>Apob</t>
  </si>
  <si>
    <t>ENSMUSG00000072653</t>
  </si>
  <si>
    <t>Zfp783</t>
  </si>
  <si>
    <t>ENSMUSG00000039680</t>
  </si>
  <si>
    <t>Mrps6</t>
  </si>
  <si>
    <t>ENSMUSG00000109438</t>
  </si>
  <si>
    <t>Gm45073</t>
  </si>
  <si>
    <t>ENSMUSG00000031788</t>
  </si>
  <si>
    <t>Kifc3</t>
  </si>
  <si>
    <t>ENSMUSG00000000184</t>
  </si>
  <si>
    <t>Ccnd2</t>
  </si>
  <si>
    <t>ENSMUSG00000032006</t>
  </si>
  <si>
    <t>Pdgfd</t>
  </si>
  <si>
    <t>ENSMUSG00000039943</t>
  </si>
  <si>
    <t>Plcb4</t>
  </si>
  <si>
    <t>ENSMUSG00000050390</t>
  </si>
  <si>
    <t>C77080</t>
  </si>
  <si>
    <t>ENSMUSG00000036712</t>
  </si>
  <si>
    <t>Cyld</t>
  </si>
  <si>
    <t>ENSMUSG00000027230</t>
  </si>
  <si>
    <t>Creb3l1</t>
  </si>
  <si>
    <t>ENSMUSG00000103037</t>
  </si>
  <si>
    <t>Pcdhgb1</t>
  </si>
  <si>
    <t>ENSMUSG00000067377</t>
  </si>
  <si>
    <t>Tspan6</t>
  </si>
  <si>
    <t>ENSMUSG00000003849</t>
  </si>
  <si>
    <t>Nqo1</t>
  </si>
  <si>
    <t>ENSMUSG00000100084</t>
  </si>
  <si>
    <t>2310068J16Rik</t>
  </si>
  <si>
    <t>ENSMUSG00000020182</t>
  </si>
  <si>
    <t>Ddc</t>
  </si>
  <si>
    <t>ENSMUSG00000029911</t>
  </si>
  <si>
    <t>Ssbp1</t>
  </si>
  <si>
    <t>ENSMUSG00000025196</t>
  </si>
  <si>
    <t>Cpn1</t>
  </si>
  <si>
    <t>ENSMUSG00000021263</t>
  </si>
  <si>
    <t>Degs2</t>
  </si>
  <si>
    <t>ENSMUSG00000032113</t>
  </si>
  <si>
    <t>Chek1</t>
  </si>
  <si>
    <t>ENSMUSG00000115248</t>
  </si>
  <si>
    <t>Gm49037</t>
  </si>
  <si>
    <t>ENSMUSG00000027377</t>
  </si>
  <si>
    <t>Mall</t>
  </si>
  <si>
    <t>ENSMUSG00000054720</t>
  </si>
  <si>
    <t>Lrrc8c</t>
  </si>
  <si>
    <t>ENSMUSG00000027227</t>
  </si>
  <si>
    <t>Sord</t>
  </si>
  <si>
    <t>ENSMUSG00000032827</t>
  </si>
  <si>
    <t>Ppp1r9a</t>
  </si>
  <si>
    <t>ENSMUSG00000050199</t>
  </si>
  <si>
    <t>Lgr4</t>
  </si>
  <si>
    <t>ENSMUSG00000032018</t>
  </si>
  <si>
    <t>Sc5d</t>
  </si>
  <si>
    <t>ENSMUSG00000037126</t>
  </si>
  <si>
    <t>Psd</t>
  </si>
  <si>
    <t>ENSMUSG00000068246</t>
  </si>
  <si>
    <t>Apol9b</t>
  </si>
  <si>
    <t>ENSMUSG00000031292</t>
  </si>
  <si>
    <t>Cdkl5</t>
  </si>
  <si>
    <t>ENSMUSG00000037461</t>
  </si>
  <si>
    <t>Ints7</t>
  </si>
  <si>
    <t>ENSMUSG00000022747</t>
  </si>
  <si>
    <t>St3gal6</t>
  </si>
  <si>
    <t>ENSMUSG00000024524</t>
  </si>
  <si>
    <t>Gnal</t>
  </si>
  <si>
    <t>ENSMUSG00000034205</t>
  </si>
  <si>
    <t>Loxl2</t>
  </si>
  <si>
    <t>ENSMUSG00000021678</t>
  </si>
  <si>
    <t>F2rl1</t>
  </si>
  <si>
    <t>ENSMUSG00000059810</t>
  </si>
  <si>
    <t>Rgs3</t>
  </si>
  <si>
    <t>ENSMUSG00000027763</t>
  </si>
  <si>
    <t>Mbnl1</t>
  </si>
  <si>
    <t>ENSMUSG00000064360</t>
  </si>
  <si>
    <t>mt-Nd3</t>
  </si>
  <si>
    <t>ENSMUSG00000074766</t>
  </si>
  <si>
    <t>Ism1</t>
  </si>
  <si>
    <t>ENSMUSG00000017639</t>
  </si>
  <si>
    <t>Rab11fip4</t>
  </si>
  <si>
    <t>ENSMUSG00000071573</t>
  </si>
  <si>
    <t>Rnls</t>
  </si>
  <si>
    <t>ENSMUSG00000051243</t>
  </si>
  <si>
    <t>Islr2</t>
  </si>
  <si>
    <t>ENSMUSG00000026576</t>
  </si>
  <si>
    <t>Atp1b1</t>
  </si>
  <si>
    <t>ENSMUSG00000105879</t>
  </si>
  <si>
    <t>Gm6204</t>
  </si>
  <si>
    <t>ENSMUSG00000018906</t>
  </si>
  <si>
    <t>P4ha2</t>
  </si>
  <si>
    <t>ENSMUSG00000041120</t>
  </si>
  <si>
    <t>Nbl1</t>
  </si>
  <si>
    <t>ENSMUSG00000034765</t>
  </si>
  <si>
    <t>Dusp5</t>
  </si>
  <si>
    <t>ENSMUSG00000024330</t>
  </si>
  <si>
    <t>Col11a2</t>
  </si>
  <si>
    <t>ENSMUSG00000052139</t>
  </si>
  <si>
    <t>Babam2</t>
  </si>
  <si>
    <t>ENSMUSG00000031885</t>
  </si>
  <si>
    <t>Cbfb</t>
  </si>
  <si>
    <t>ENSMUSG00000031976</t>
  </si>
  <si>
    <t>Urb2</t>
  </si>
  <si>
    <t>ENSMUSG00000034187</t>
  </si>
  <si>
    <t>Nsf</t>
  </si>
  <si>
    <t>ENSMUSG00000025790</t>
  </si>
  <si>
    <t>Slco3a1</t>
  </si>
  <si>
    <t>ENSMUSG00000024645</t>
  </si>
  <si>
    <t>Timm21</t>
  </si>
  <si>
    <t>ENSMUSG00000040339</t>
  </si>
  <si>
    <t>Fam102b</t>
  </si>
  <si>
    <t>ENSMUSG00000081126</t>
  </si>
  <si>
    <t>Gm15784</t>
  </si>
  <si>
    <t>ENSMUSG00000024736</t>
  </si>
  <si>
    <t>Tmem132a</t>
  </si>
  <si>
    <t>ENSMUSG00000059456</t>
  </si>
  <si>
    <t>Ptk2b</t>
  </si>
  <si>
    <t>ENSMUSG00000030878</t>
  </si>
  <si>
    <t>Cdr2</t>
  </si>
  <si>
    <t>ENSMUSG00000040562</t>
  </si>
  <si>
    <t>Gstm2</t>
  </si>
  <si>
    <t>ENSMUSG00000036241</t>
  </si>
  <si>
    <t>Ube2r2</t>
  </si>
  <si>
    <t>ENSMUSG00000024481</t>
  </si>
  <si>
    <t>Lvrn</t>
  </si>
  <si>
    <t>ENSMUSG00000065353</t>
  </si>
  <si>
    <t>Snora73b</t>
  </si>
  <si>
    <t>ENSMUSG00000039886</t>
  </si>
  <si>
    <t>Tmem120a</t>
  </si>
  <si>
    <t>ENSMUSG00000061313</t>
  </si>
  <si>
    <t>Ddhd2</t>
  </si>
  <si>
    <t>ENSMUSG00000050295</t>
  </si>
  <si>
    <t>Foxc1</t>
  </si>
  <si>
    <t>ENSMUSG00000032202</t>
  </si>
  <si>
    <t>Rab27a</t>
  </si>
  <si>
    <t>ENSMUSG00000038024</t>
  </si>
  <si>
    <t>Dennd4c</t>
  </si>
  <si>
    <t>ENSMUSG00000038379</t>
  </si>
  <si>
    <t>Ttk</t>
  </si>
  <si>
    <t>ENSMUSG00000082070</t>
  </si>
  <si>
    <t>Gm1866</t>
  </si>
  <si>
    <t>ENSMUSG00000031340</t>
  </si>
  <si>
    <t>Gabre</t>
  </si>
  <si>
    <t>ENSMUSG00000033256</t>
  </si>
  <si>
    <t>Shf</t>
  </si>
  <si>
    <t>ENSMUSG00000030591</t>
  </si>
  <si>
    <t>Psmd8</t>
  </si>
  <si>
    <t>ENSMUSG00000097891</t>
  </si>
  <si>
    <t>Gm3650</t>
  </si>
  <si>
    <t>ENSMUSG00000061838</t>
  </si>
  <si>
    <t>Suclg2</t>
  </si>
  <si>
    <t>ENSMUSG00000085917</t>
  </si>
  <si>
    <t>Gm15899</t>
  </si>
  <si>
    <t>ENSMUSG00000054920</t>
  </si>
  <si>
    <t>Klhl5</t>
  </si>
  <si>
    <t>ENSMUSG00000027536</t>
  </si>
  <si>
    <t>Chmp4c</t>
  </si>
  <si>
    <t>ENSMUSG00000028048</t>
  </si>
  <si>
    <t>Gba</t>
  </si>
  <si>
    <t>ENSMUSG00000029569</t>
  </si>
  <si>
    <t>Tmem168</t>
  </si>
  <si>
    <t>ENSMUSG00000060284</t>
  </si>
  <si>
    <t>Sp7</t>
  </si>
  <si>
    <t>ENSMUSG00000021668</t>
  </si>
  <si>
    <t>Polk</t>
  </si>
  <si>
    <t>ENSMUSG00000033577</t>
  </si>
  <si>
    <t>Myo6</t>
  </si>
  <si>
    <t>ENSMUSG00000104346</t>
  </si>
  <si>
    <t>Pcdhga3</t>
  </si>
  <si>
    <t>ENSMUSG00000048644</t>
  </si>
  <si>
    <t>Ctxn1</t>
  </si>
  <si>
    <t>ENSMUSG00000081593</t>
  </si>
  <si>
    <t>Gm11841</t>
  </si>
  <si>
    <t>ENSMUSG00000026730</t>
  </si>
  <si>
    <t>Pter</t>
  </si>
  <si>
    <t>ENSMUSG00000112241</t>
  </si>
  <si>
    <t>Gm49325</t>
  </si>
  <si>
    <t>ENSMUSG00000008763</t>
  </si>
  <si>
    <t>Man1a2</t>
  </si>
  <si>
    <t>ENSMUSG00000042073</t>
  </si>
  <si>
    <t>Abhd14b</t>
  </si>
  <si>
    <t>ENSMUSG00000041548</t>
  </si>
  <si>
    <t>Hspb8</t>
  </si>
  <si>
    <t>ENSMUSG00000025198</t>
  </si>
  <si>
    <t>Erlin1</t>
  </si>
  <si>
    <t>ENSMUSG00000033192</t>
  </si>
  <si>
    <t>Lpcat2</t>
  </si>
  <si>
    <t>ENSMUSG00000026096</t>
  </si>
  <si>
    <t>Osgepl1</t>
  </si>
  <si>
    <t>ENSMUSG00000028207</t>
  </si>
  <si>
    <t>Asph</t>
  </si>
  <si>
    <t>ENSMUSG00000033715</t>
  </si>
  <si>
    <t>Akr1c14</t>
  </si>
  <si>
    <t>ENSMUSG00000022770</t>
  </si>
  <si>
    <t>Dlg1</t>
  </si>
  <si>
    <t>ENSMUSG00000024989</t>
  </si>
  <si>
    <t>Cep55</t>
  </si>
  <si>
    <t>ENSMUSG00000008540</t>
  </si>
  <si>
    <t>Mgst1</t>
  </si>
  <si>
    <t>ENSMUSG00000024232</t>
  </si>
  <si>
    <t>Bambi</t>
  </si>
  <si>
    <t>ENSMUSG00000034394</t>
  </si>
  <si>
    <t>Lif</t>
  </si>
  <si>
    <t>ENSMUSG00000031776</t>
  </si>
  <si>
    <t>Arl2bp</t>
  </si>
  <si>
    <t>ENSMUSG00000079429</t>
  </si>
  <si>
    <t>Mroh2a</t>
  </si>
  <si>
    <t>ENSMUSG00000033685</t>
  </si>
  <si>
    <t>Ucp2</t>
  </si>
  <si>
    <t>ENSMUSG00000036867</t>
  </si>
  <si>
    <t>Smad6</t>
  </si>
  <si>
    <t>ENSMUSG00000009772</t>
  </si>
  <si>
    <t>Nuak2</t>
  </si>
  <si>
    <t>ENSMUSG00000029669</t>
  </si>
  <si>
    <t>Tspan12</t>
  </si>
  <si>
    <t>ENSMUSG00000041992</t>
  </si>
  <si>
    <t>Rapgef5</t>
  </si>
  <si>
    <t>ENSMUSG00000031562</t>
  </si>
  <si>
    <t>Dctd</t>
  </si>
  <si>
    <t>ENSMUSG00000074030</t>
  </si>
  <si>
    <t>Exoc8</t>
  </si>
  <si>
    <t>ENSMUSG00000064330</t>
  </si>
  <si>
    <t>Pde6h</t>
  </si>
  <si>
    <t>ENSMUSG00000038587</t>
  </si>
  <si>
    <t>Akap12</t>
  </si>
  <si>
    <t>ENSMUSG00000036948</t>
  </si>
  <si>
    <t>Map11</t>
  </si>
  <si>
    <t>ENSMUSG00000095690</t>
  </si>
  <si>
    <t>Rab11b-ps2</t>
  </si>
  <si>
    <t>ENSMUSG00000052684</t>
  </si>
  <si>
    <t>Jun</t>
  </si>
  <si>
    <t>ENSMUSG00000107178</t>
  </si>
  <si>
    <t>Gm42531</t>
  </si>
  <si>
    <t>ENSMUSG00000039396</t>
  </si>
  <si>
    <t>Neil3</t>
  </si>
  <si>
    <t>ENSMUSG00000107478</t>
  </si>
  <si>
    <t>Gm45234</t>
  </si>
  <si>
    <t>ENSMUSG00000031756</t>
  </si>
  <si>
    <t>Cenpn</t>
  </si>
  <si>
    <t>ENSMUSG00000032939</t>
  </si>
  <si>
    <t>Nup93</t>
  </si>
  <si>
    <t>ENSMUSG00000022013</t>
  </si>
  <si>
    <t>Dnajc15</t>
  </si>
  <si>
    <t>ENSMUSG00000040997</t>
  </si>
  <si>
    <t>Abhd4</t>
  </si>
  <si>
    <t>ENSMUSG00000004698</t>
  </si>
  <si>
    <t>Hdac9</t>
  </si>
  <si>
    <t>ENSMUSG00000036144</t>
  </si>
  <si>
    <t>Meox2</t>
  </si>
  <si>
    <t>ENSMUSG00000053560</t>
  </si>
  <si>
    <t>Ier2</t>
  </si>
  <si>
    <t>ENSMUSG00000034993</t>
  </si>
  <si>
    <t>Vat1</t>
  </si>
  <si>
    <t>ENSMUSG00000048376</t>
  </si>
  <si>
    <t>F2r</t>
  </si>
  <si>
    <t>ENSMUSG00000033952</t>
  </si>
  <si>
    <t>Aspm</t>
  </si>
  <si>
    <t>ENSMUSG00000079505</t>
  </si>
  <si>
    <t>Gm11131</t>
  </si>
  <si>
    <t>ENSMUSG00000037622</t>
  </si>
  <si>
    <t>Wdtc1</t>
  </si>
  <si>
    <t>ENSMUSG00000025104</t>
  </si>
  <si>
    <t>Hdgfl3</t>
  </si>
  <si>
    <t>ENSMUSG00000043346</t>
  </si>
  <si>
    <t>Gm6741</t>
  </si>
  <si>
    <t>ENSMUSG00000033436</t>
  </si>
  <si>
    <t>Armcx2</t>
  </si>
  <si>
    <t>ENSMUSG00000040118</t>
  </si>
  <si>
    <t>Cacna2d1</t>
  </si>
  <si>
    <t>ENSMUSG00000026134</t>
  </si>
  <si>
    <t>Prim2</t>
  </si>
  <si>
    <t>ENSMUSG00000024346</t>
  </si>
  <si>
    <t>Pfdn1</t>
  </si>
  <si>
    <t>ENSMUSG00000024479</t>
  </si>
  <si>
    <t>Mal2</t>
  </si>
  <si>
    <t>ENSMUSG00000033174</t>
  </si>
  <si>
    <t>Mgll</t>
  </si>
  <si>
    <t>ENSMUSG00000054263</t>
  </si>
  <si>
    <t>Lifr</t>
  </si>
  <si>
    <t>ENSMUSG00000029070</t>
  </si>
  <si>
    <t>Mxra8</t>
  </si>
  <si>
    <t>ENSMUSG00000020399</t>
  </si>
  <si>
    <t>Havcr2</t>
  </si>
  <si>
    <t>ENSMUSG00000033208</t>
  </si>
  <si>
    <t>S100b</t>
  </si>
  <si>
    <t>ENSMUSG00000015944</t>
  </si>
  <si>
    <t>Castor2</t>
  </si>
  <si>
    <t>ENSMUSG00000024028</t>
  </si>
  <si>
    <t>Tff2</t>
  </si>
  <si>
    <t>ENSMUSG00000026994</t>
  </si>
  <si>
    <t>Galnt3</t>
  </si>
  <si>
    <t>ENSMUSG00000024044</t>
  </si>
  <si>
    <t>Epb41l3</t>
  </si>
  <si>
    <t>ENSMUSG00000058056</t>
  </si>
  <si>
    <t>Palld</t>
  </si>
  <si>
    <t>ENSMUSG00000026109</t>
  </si>
  <si>
    <t>Tmeff2</t>
  </si>
  <si>
    <t>ENSMUSG00000035642</t>
  </si>
  <si>
    <t>Aamdc</t>
  </si>
  <si>
    <t>ENSMUSG00000012443</t>
  </si>
  <si>
    <t>Kif11</t>
  </si>
  <si>
    <t>ENSMUSG00000028031</t>
  </si>
  <si>
    <t>Dkk2</t>
  </si>
  <si>
    <t>ENSMUSG00000039485</t>
  </si>
  <si>
    <t>Tspyl4</t>
  </si>
  <si>
    <t>ENSMUSG00000076441</t>
  </si>
  <si>
    <t>Ass1</t>
  </si>
  <si>
    <t>ENSMUSG00000029094</t>
  </si>
  <si>
    <t>Afap1</t>
  </si>
  <si>
    <t>ENSMUSG00000064289</t>
  </si>
  <si>
    <t>Tank</t>
  </si>
  <si>
    <t>ENSMUSG00000023861</t>
  </si>
  <si>
    <t>Mpc1</t>
  </si>
  <si>
    <t>ENSMUSG00000015452</t>
  </si>
  <si>
    <t>Ager</t>
  </si>
  <si>
    <t>ENSMUSG00000025582</t>
  </si>
  <si>
    <t>Nptx1</t>
  </si>
  <si>
    <t>ENSMUSG00000040998</t>
  </si>
  <si>
    <t>Npnt</t>
  </si>
  <si>
    <t>ENSMUSG00000037306</t>
  </si>
  <si>
    <t>Man1c1</t>
  </si>
  <si>
    <t>ENSMUSG00000027276</t>
  </si>
  <si>
    <t>Jag1</t>
  </si>
  <si>
    <t>ENSMUSG00000030607</t>
  </si>
  <si>
    <t>Acan</t>
  </si>
  <si>
    <t>ENSMUSG00000000957</t>
  </si>
  <si>
    <t>Mmp14</t>
  </si>
  <si>
    <t>ENSMUSG00000033107</t>
  </si>
  <si>
    <t>Rnf125</t>
  </si>
  <si>
    <t>ENSMUSG00000020357</t>
  </si>
  <si>
    <t>Flt4</t>
  </si>
  <si>
    <t>ENSMUSG00000039529</t>
  </si>
  <si>
    <t>Atp8b1</t>
  </si>
  <si>
    <t>ENSMUSG00000029380</t>
  </si>
  <si>
    <t>Cxcl1</t>
  </si>
  <si>
    <t>ENSMUSG00000063253</t>
  </si>
  <si>
    <t>Scoc</t>
  </si>
  <si>
    <t>ENSMUSG00000078931</t>
  </si>
  <si>
    <t>Pdf</t>
  </si>
  <si>
    <t>ENSMUSG00000046561</t>
  </si>
  <si>
    <t>Arsj</t>
  </si>
  <si>
    <t>ENSMUSG00000038482</t>
  </si>
  <si>
    <t>Tfdp1</t>
  </si>
  <si>
    <t>ENSMUSG00000028681</t>
  </si>
  <si>
    <t>Ptch2</t>
  </si>
  <si>
    <t>ENSMUSG00000046056</t>
  </si>
  <si>
    <t>Sbsn</t>
  </si>
  <si>
    <t>ENSMUSG00000032754</t>
  </si>
  <si>
    <t>Slc8b1</t>
  </si>
  <si>
    <t>ENSMUSG00000062661</t>
  </si>
  <si>
    <t>Ncs1</t>
  </si>
  <si>
    <t>ENSMUSG00000051022</t>
  </si>
  <si>
    <t>Hs3st1</t>
  </si>
  <si>
    <t>ENSMUSG00000027599</t>
  </si>
  <si>
    <t>Armc1</t>
  </si>
  <si>
    <t>ENSMUSG00000039646</t>
  </si>
  <si>
    <t>Vasn</t>
  </si>
  <si>
    <t>ENSMUSG00000020363</t>
  </si>
  <si>
    <t>Gfpt2</t>
  </si>
  <si>
    <t>ENSMUSG00000057092</t>
  </si>
  <si>
    <t>Fxyd3</t>
  </si>
  <si>
    <t>ENSMUSG00000025950</t>
  </si>
  <si>
    <t>Idh1</t>
  </si>
  <si>
    <t>ENSMUSG00000036882</t>
  </si>
  <si>
    <t>Arhgap33</t>
  </si>
  <si>
    <t>ENSMUSG00000032332</t>
  </si>
  <si>
    <t>Col12a1</t>
  </si>
  <si>
    <t>ENSMUSG00000048337</t>
  </si>
  <si>
    <t>Npy4r</t>
  </si>
  <si>
    <t>ENSMUSG00000023885</t>
  </si>
  <si>
    <t>Thbs2</t>
  </si>
  <si>
    <t>ENSMUSG00000078902</t>
  </si>
  <si>
    <t>Gm14443</t>
  </si>
  <si>
    <t>ENSMUSG00000070000</t>
  </si>
  <si>
    <t>Fcho1</t>
  </si>
  <si>
    <t>ENSMUSG00000062300</t>
  </si>
  <si>
    <t>Nectin2</t>
  </si>
  <si>
    <t>ENSMUSG00000022656</t>
  </si>
  <si>
    <t>Nectin3</t>
  </si>
  <si>
    <t>ENSMUSG00000072568</t>
  </si>
  <si>
    <t>Lratd2</t>
  </si>
  <si>
    <t>ENSMUSG00000032118</t>
  </si>
  <si>
    <t>Fez1</t>
  </si>
  <si>
    <t>ENSMUSG00000059901</t>
  </si>
  <si>
    <t>Adamts14</t>
  </si>
  <si>
    <t>ENSMUSG00000103144</t>
  </si>
  <si>
    <t>Pcdhga1</t>
  </si>
  <si>
    <t>ENSMUSG00000038775</t>
  </si>
  <si>
    <t>Vill</t>
  </si>
  <si>
    <t>ENSMUSG00000044499</t>
  </si>
  <si>
    <t>Hs3st5</t>
  </si>
  <si>
    <t>ENSMUSG00000038248</t>
  </si>
  <si>
    <t>Sobp</t>
  </si>
  <si>
    <t>ENSMUSG00000037416</t>
  </si>
  <si>
    <t>Dmxl1</t>
  </si>
  <si>
    <t>ENSMUSG00000055148</t>
  </si>
  <si>
    <t>Klf2</t>
  </si>
  <si>
    <t>ENSMUSG00000057914</t>
  </si>
  <si>
    <t>Cacnb2</t>
  </si>
  <si>
    <t>ENSMUSG00000093575</t>
  </si>
  <si>
    <t>Gm20695</t>
  </si>
  <si>
    <t>ENSMUSG00000031969</t>
  </si>
  <si>
    <t>Acad8</t>
  </si>
  <si>
    <t>ENSMUSG00000033278</t>
  </si>
  <si>
    <t>Ptprm</t>
  </si>
  <si>
    <t>ENSMUSG00000082419</t>
  </si>
  <si>
    <t>Gm11425</t>
  </si>
  <si>
    <t>ENSMUSG00000004473</t>
  </si>
  <si>
    <t>Clec11a</t>
  </si>
  <si>
    <t>ENSMUSG00000029822</t>
  </si>
  <si>
    <t>Osbpl3</t>
  </si>
  <si>
    <t>ENSMUSG00000040710</t>
  </si>
  <si>
    <t>St8sia4</t>
  </si>
  <si>
    <t>ENSMUSG00000030551</t>
  </si>
  <si>
    <t>Nr2f2</t>
  </si>
  <si>
    <t>ENSMUSG00000006403</t>
  </si>
  <si>
    <t>Adamts4</t>
  </si>
  <si>
    <t>ENSMUSG00000054474</t>
  </si>
  <si>
    <t>Thnsl2</t>
  </si>
  <si>
    <t>ENSMUSG00000035356</t>
  </si>
  <si>
    <t>Nfkbiz</t>
  </si>
  <si>
    <t>ENSMUSG00000074146</t>
  </si>
  <si>
    <t>4930579C12Rik</t>
  </si>
  <si>
    <t>ENSMUSG00000048450</t>
  </si>
  <si>
    <t>Msx1</t>
  </si>
  <si>
    <t>ENSMUSG00000059878</t>
  </si>
  <si>
    <t>Zfp422</t>
  </si>
  <si>
    <t>ENSMUSG00000118504</t>
  </si>
  <si>
    <t>4933434E20Rik</t>
  </si>
  <si>
    <t>ENSMUSG00000052854</t>
  </si>
  <si>
    <t>Nrk</t>
  </si>
  <si>
    <t>ENSMUSG00000053128</t>
  </si>
  <si>
    <t>Rnf26</t>
  </si>
  <si>
    <t>ENSMUSG00000029056</t>
  </si>
  <si>
    <t>Pank4</t>
  </si>
  <si>
    <t>ENSMUSG00000035455</t>
  </si>
  <si>
    <t>Fignl1</t>
  </si>
  <si>
    <t>ENSMUSG00000058254</t>
  </si>
  <si>
    <t>Tspan7</t>
  </si>
  <si>
    <t>ENSMUSG00000086288</t>
  </si>
  <si>
    <t>Gm15265</t>
  </si>
  <si>
    <t>ENSMUSG00000047407</t>
  </si>
  <si>
    <t>Tgif1</t>
  </si>
  <si>
    <t>ENSMUSG00000014226</t>
  </si>
  <si>
    <t>Cacybp</t>
  </si>
  <si>
    <t>ENSMUSG00000034330</t>
  </si>
  <si>
    <t>Plcg2</t>
  </si>
  <si>
    <t>ENSMUSG00000022750</t>
  </si>
  <si>
    <t>Klhl22</t>
  </si>
  <si>
    <t>ENSMUSG00000023914</t>
  </si>
  <si>
    <t>Mep1a</t>
  </si>
  <si>
    <t>ENSMUSG00000031480</t>
  </si>
  <si>
    <t>Thsd1</t>
  </si>
  <si>
    <t>ENSMUSG00000034243</t>
  </si>
  <si>
    <t>Golgb1</t>
  </si>
  <si>
    <t>ENSMUSG00000097239</t>
  </si>
  <si>
    <t>Gm27029</t>
  </si>
  <si>
    <t>ENSMUSG00000028243</t>
  </si>
  <si>
    <t>Ubxn2b</t>
  </si>
  <si>
    <t>ENSMUSG00000022972</t>
  </si>
  <si>
    <t>Cfap298</t>
  </si>
  <si>
    <t>ENSMUSG00000087107</t>
  </si>
  <si>
    <t>AI662270</t>
  </si>
  <si>
    <t>ENSMUSG00000056204</t>
  </si>
  <si>
    <t>Pgpep1</t>
  </si>
  <si>
    <t>ENSMUSG00000079560</t>
  </si>
  <si>
    <t>Hoxa3</t>
  </si>
  <si>
    <t>ENSMUSG00000026723</t>
  </si>
  <si>
    <t>Trdmt1</t>
  </si>
  <si>
    <t>ENSMUSG00000025348</t>
  </si>
  <si>
    <t>Itga7</t>
  </si>
  <si>
    <t>ENSMUSG00000048078</t>
  </si>
  <si>
    <t>Tenm4</t>
  </si>
  <si>
    <t>ENSMUSG00000057967</t>
  </si>
  <si>
    <t>Fgf18</t>
  </si>
  <si>
    <t>ENSMUSG00000042680</t>
  </si>
  <si>
    <t>Garem1</t>
  </si>
  <si>
    <t>ENSMUSG00000114019</t>
  </si>
  <si>
    <t>Gm47155</t>
  </si>
  <si>
    <t>ENSMUSG00000049775</t>
  </si>
  <si>
    <t>Tmsb4x</t>
  </si>
  <si>
    <t>ENSMUSG00000020593</t>
  </si>
  <si>
    <t>Lpin1</t>
  </si>
  <si>
    <t>ENSMUSG00000021360</t>
  </si>
  <si>
    <t>Gcnt2</t>
  </si>
  <si>
    <t>ENSMUSG00000024800</t>
  </si>
  <si>
    <t>Rpp30</t>
  </si>
  <si>
    <t>ENSMUSG00000108414</t>
  </si>
  <si>
    <t>Snhg1</t>
  </si>
  <si>
    <t>ENSMUSG00000037820</t>
  </si>
  <si>
    <t>Tgm2</t>
  </si>
  <si>
    <t>ENSMUSG00000037493</t>
  </si>
  <si>
    <t>Cib2</t>
  </si>
  <si>
    <t>ENSMUSG00000032024</t>
  </si>
  <si>
    <t>Clmp</t>
  </si>
  <si>
    <t>ENSMUSG00000027605</t>
  </si>
  <si>
    <t>Acss2</t>
  </si>
  <si>
    <t>ENSMUSG00000026204</t>
  </si>
  <si>
    <t>Ptprn</t>
  </si>
  <si>
    <t>ENSMUSG00000026482</t>
  </si>
  <si>
    <t>Rgl1</t>
  </si>
  <si>
    <t>ENSMUSG00000031349</t>
  </si>
  <si>
    <t>Nsdhl</t>
  </si>
  <si>
    <t>ENSMUSG00000034218</t>
  </si>
  <si>
    <t>Atm</t>
  </si>
  <si>
    <t>ENSMUSG00000028542</t>
  </si>
  <si>
    <t>Slc6a9</t>
  </si>
  <si>
    <t>ENSMUSG00000034872</t>
  </si>
  <si>
    <t>Gipc3</t>
  </si>
  <si>
    <t>ENSMUSG00000023039</t>
  </si>
  <si>
    <t>Krt7</t>
  </si>
  <si>
    <t>ENSMUSG00000026435</t>
  </si>
  <si>
    <t>Slc45a3</t>
  </si>
  <si>
    <t>ENSMUSG00000091985</t>
  </si>
  <si>
    <t>Gm17354</t>
  </si>
  <si>
    <t>ENSMUSG00000026028</t>
  </si>
  <si>
    <t>Trak2</t>
  </si>
  <si>
    <t>ENSMUSG00000054027</t>
  </si>
  <si>
    <t>Nt5dc3</t>
  </si>
  <si>
    <t>ENSMUSG00000056124</t>
  </si>
  <si>
    <t>B4galt6</t>
  </si>
  <si>
    <t>ENSMUSG00000030162</t>
  </si>
  <si>
    <t>Olr1</t>
  </si>
  <si>
    <t>ENSMUSG00000030341</t>
  </si>
  <si>
    <t>Tnfrsf1a</t>
  </si>
  <si>
    <t>ENSMUSG00000022210</t>
  </si>
  <si>
    <t>Dhrs4</t>
  </si>
  <si>
    <t>ENSMUSG00000023927</t>
  </si>
  <si>
    <t>Satb1</t>
  </si>
  <si>
    <t>ENSMUSG00000028127</t>
  </si>
  <si>
    <t>Abcd3</t>
  </si>
  <si>
    <t>ENSMUSG00000044147</t>
  </si>
  <si>
    <t>Arf6</t>
  </si>
  <si>
    <t>ENSMUSG00000053746</t>
  </si>
  <si>
    <t>Ptrh1</t>
  </si>
  <si>
    <t>ENSMUSG00000041895</t>
  </si>
  <si>
    <t>Wipi1</t>
  </si>
  <si>
    <t>ENSMUSG00000021509</t>
  </si>
  <si>
    <t>Slc25a48</t>
  </si>
  <si>
    <t>ENSMUSG00000024067</t>
  </si>
  <si>
    <t>Dpy30</t>
  </si>
  <si>
    <t>ENSMUSG00000027221</t>
  </si>
  <si>
    <t>Chst1</t>
  </si>
  <si>
    <t>ENSMUSG00000041540</t>
  </si>
  <si>
    <t>Sox5</t>
  </si>
  <si>
    <t>ENSMUSG00000042359</t>
  </si>
  <si>
    <t>Osbpl6</t>
  </si>
  <si>
    <t>ENSMUSG00000030498</t>
  </si>
  <si>
    <t>Gas2</t>
  </si>
  <si>
    <t>ENSMUSG00000059921</t>
  </si>
  <si>
    <t>Unc5c</t>
  </si>
  <si>
    <t>ENSMUSG00000081309</t>
  </si>
  <si>
    <t>Gm12397</t>
  </si>
  <si>
    <t>ENSMUSG00000116640</t>
  </si>
  <si>
    <t>Gm8670</t>
  </si>
  <si>
    <t>ENSMUSG00000020782</t>
  </si>
  <si>
    <t>Llgl2</t>
  </si>
  <si>
    <t>ENSMUSG00000087178</t>
  </si>
  <si>
    <t>A230056P14Rik</t>
  </si>
  <si>
    <t>ENSMUSG00000037161</t>
  </si>
  <si>
    <t>Mgarp</t>
  </si>
  <si>
    <t>ENSMUSG00000102252</t>
  </si>
  <si>
    <t>Snrpn</t>
  </si>
  <si>
    <t>ENSMUSG00000053702</t>
  </si>
  <si>
    <t>Nebl</t>
  </si>
  <si>
    <t>ENSMUSG00000025868</t>
  </si>
  <si>
    <t>Higd2a</t>
  </si>
  <si>
    <t>ENSMUSG00000034361</t>
  </si>
  <si>
    <t>Cpne2</t>
  </si>
  <si>
    <t>ENSMUSG00000030748</t>
  </si>
  <si>
    <t>Il4ra</t>
  </si>
  <si>
    <t>ENSMUSG00000031375</t>
  </si>
  <si>
    <t>Bgn</t>
  </si>
  <si>
    <t>ENSMUSG00000030067</t>
  </si>
  <si>
    <t>Foxp1</t>
  </si>
  <si>
    <t>ENSMUSG00000045826</t>
  </si>
  <si>
    <t>Ptprcap</t>
  </si>
  <si>
    <t>ENSMUSG00000036959</t>
  </si>
  <si>
    <t>Bcorl1</t>
  </si>
  <si>
    <t>ENSMUSG00000040990</t>
  </si>
  <si>
    <t>Sh3kbp1</t>
  </si>
  <si>
    <t>ENSMUSG00000030218</t>
  </si>
  <si>
    <t>Mgp</t>
  </si>
  <si>
    <t>ENSMUSG00000038217</t>
  </si>
  <si>
    <t>Tlcd2</t>
  </si>
  <si>
    <t>ENSMUSG00000092341</t>
  </si>
  <si>
    <t>Malat1</t>
  </si>
  <si>
    <t>ENSMUSG00000078889</t>
  </si>
  <si>
    <t>Gm14288</t>
  </si>
  <si>
    <t>ENSMUSG00000024533</t>
  </si>
  <si>
    <t>Spire1</t>
  </si>
  <si>
    <t>ENSMUSG00000022865</t>
  </si>
  <si>
    <t>Cxadr</t>
  </si>
  <si>
    <t>ENSMUSG00000042148</t>
  </si>
  <si>
    <t>Cox10</t>
  </si>
  <si>
    <t>ENSMUSG00000029781</t>
  </si>
  <si>
    <t>Fkbp9</t>
  </si>
  <si>
    <t>ENSMUSG00000066362</t>
  </si>
  <si>
    <t>Rps13-ps1</t>
  </si>
  <si>
    <t>ENSMUSG00000037579</t>
  </si>
  <si>
    <t>Kcnh3</t>
  </si>
  <si>
    <t>ENSMUSG00000018340</t>
  </si>
  <si>
    <t>Anxa6</t>
  </si>
  <si>
    <t>ENSMUSG00000022176</t>
  </si>
  <si>
    <t>Rem2</t>
  </si>
  <si>
    <t>ENSMUSG00000032702</t>
  </si>
  <si>
    <t>Kank1</t>
  </si>
  <si>
    <t>ENSMUSG00000028152</t>
  </si>
  <si>
    <t>Tspan5</t>
  </si>
  <si>
    <t>ENSMUSG00000032435</t>
  </si>
  <si>
    <t>Dync1li1</t>
  </si>
  <si>
    <t>ENSMUSG00000032548</t>
  </si>
  <si>
    <t>Slco2a1</t>
  </si>
  <si>
    <t>ENSMUSG00000049929</t>
  </si>
  <si>
    <t>Lpar4</t>
  </si>
  <si>
    <t>ENSMUSG00000062991</t>
  </si>
  <si>
    <t>Nrg1</t>
  </si>
  <si>
    <t>ENSMUSG00000039753</t>
  </si>
  <si>
    <t>Fbxl5</t>
  </si>
  <si>
    <t>ENSMUSG00000058013</t>
  </si>
  <si>
    <t>Septin11</t>
  </si>
  <si>
    <t>ENSMUSG00000030000</t>
  </si>
  <si>
    <t>Add2</t>
  </si>
  <si>
    <t>ENSMUSG00000031703</t>
  </si>
  <si>
    <t>Itfg1</t>
  </si>
  <si>
    <t>ENSMUSG00000053916</t>
  </si>
  <si>
    <t>Nanp</t>
  </si>
  <si>
    <t>ENSMUSG00000041836</t>
  </si>
  <si>
    <t>Ptpre</t>
  </si>
  <si>
    <t>ENSMUSG00000027820</t>
  </si>
  <si>
    <t>Mme</t>
  </si>
  <si>
    <t>ENSMUSG00000016552</t>
  </si>
  <si>
    <t>Foxred2</t>
  </si>
  <si>
    <t>ENSMUSG00000049791</t>
  </si>
  <si>
    <t>Fzd4</t>
  </si>
  <si>
    <t>ENSMUSG00000031995</t>
  </si>
  <si>
    <t>St14</t>
  </si>
  <si>
    <t>ENSMUSG00000038070</t>
  </si>
  <si>
    <t>Cntln</t>
  </si>
  <si>
    <t>ENSMUSG00000059824</t>
  </si>
  <si>
    <t>Dbp</t>
  </si>
  <si>
    <t>ENSMUSG00000029086</t>
  </si>
  <si>
    <t>Prom1</t>
  </si>
  <si>
    <t>ENSMUSG00000025500</t>
  </si>
  <si>
    <t>Lmntd2</t>
  </si>
  <si>
    <t>ENSMUSG00000078945</t>
  </si>
  <si>
    <t>Naip2</t>
  </si>
  <si>
    <t>ENSMUSG00000024646</t>
  </si>
  <si>
    <t>Cyb5a</t>
  </si>
  <si>
    <t>ENSMUSG00000041301</t>
  </si>
  <si>
    <t>Cftr</t>
  </si>
  <si>
    <t>ENSMUSG00000015243</t>
  </si>
  <si>
    <t>Abca1</t>
  </si>
  <si>
    <t>ENSMUSG00000022754</t>
  </si>
  <si>
    <t>Tmem45a</t>
  </si>
  <si>
    <t>ENSMUSG00000014329</t>
  </si>
  <si>
    <t>Bicc1</t>
  </si>
  <si>
    <t>ENSMUSG00000073676</t>
  </si>
  <si>
    <t>Hspe1</t>
  </si>
  <si>
    <t>ENSMUSG00000044155</t>
  </si>
  <si>
    <t>Lsm8</t>
  </si>
  <si>
    <t>ENSMUSG00000020463</t>
  </si>
  <si>
    <t>Ppp4r3b</t>
  </si>
  <si>
    <t>ENSMUSG00000067219</t>
  </si>
  <si>
    <t>Nipal1</t>
  </si>
  <si>
    <t>ENSMUSG00000021250</t>
  </si>
  <si>
    <t>Fos</t>
  </si>
  <si>
    <t>ENSMUSG00000039246</t>
  </si>
  <si>
    <t>Lyplal1</t>
  </si>
  <si>
    <t>ENSMUSG00000021140</t>
  </si>
  <si>
    <t>Pcnx</t>
  </si>
  <si>
    <t>ENSMUSG00000031838</t>
  </si>
  <si>
    <t>Ifi30</t>
  </si>
  <si>
    <t>ENSMUSG00000032570</t>
  </si>
  <si>
    <t>Atp2c1</t>
  </si>
  <si>
    <t>ENSMUSG00000021379</t>
  </si>
  <si>
    <t>Id4</t>
  </si>
  <si>
    <t>ENSMUSG00000021306</t>
  </si>
  <si>
    <t>Gpr137b</t>
  </si>
  <si>
    <t>ENSMUSG00000107705</t>
  </si>
  <si>
    <t>Gm45062</t>
  </si>
  <si>
    <t>ENSMUSG00000005686</t>
  </si>
  <si>
    <t>Ampd3</t>
  </si>
  <si>
    <t>ENSMUSG00000049907</t>
  </si>
  <si>
    <t>Rasl11b</t>
  </si>
  <si>
    <t>ENSMUSG00000116627</t>
  </si>
  <si>
    <t>Gm30124</t>
  </si>
  <si>
    <t>ENSMUSG00000056174</t>
  </si>
  <si>
    <t>Col8a2</t>
  </si>
  <si>
    <t>ENSMUSG00000049091</t>
  </si>
  <si>
    <t>Sephs2</t>
  </si>
  <si>
    <t>ENSMUSG00000033152</t>
  </si>
  <si>
    <t>Podxl2</t>
  </si>
  <si>
    <t>ENSMUSG00000049866</t>
  </si>
  <si>
    <t>Arl4c</t>
  </si>
  <si>
    <t>ENSMUSG00000014980</t>
  </si>
  <si>
    <t>Tsen15</t>
  </si>
  <si>
    <t>ENSMUSG00000074445</t>
  </si>
  <si>
    <t>Sprr2a3</t>
  </si>
  <si>
    <t>ENSMUSG00000106928</t>
  </si>
  <si>
    <t>Gm43860</t>
  </si>
  <si>
    <t>ENSMUSG00000055240</t>
  </si>
  <si>
    <t>Zfp101</t>
  </si>
  <si>
    <t>ENSMUSG00000030894</t>
  </si>
  <si>
    <t>Tpp1</t>
  </si>
  <si>
    <t>ENSMUSG00000039873</t>
  </si>
  <si>
    <t>Neurl2</t>
  </si>
  <si>
    <t>ENSMUSG00000002107</t>
  </si>
  <si>
    <t>Celf2</t>
  </si>
  <si>
    <t>ENSMUSG00000024924</t>
  </si>
  <si>
    <t>Vldlr</t>
  </si>
  <si>
    <t>ENSMUSG00000048142</t>
  </si>
  <si>
    <t>Nat8l</t>
  </si>
  <si>
    <t>ENSMUSG00000033762</t>
  </si>
  <si>
    <t>Recql4</t>
  </si>
  <si>
    <t>ENSMUSG00000021266</t>
  </si>
  <si>
    <t>Wars</t>
  </si>
  <si>
    <t>ENSMUSG00000091721</t>
  </si>
  <si>
    <t>Gimd1</t>
  </si>
  <si>
    <t>ENSMUSG00000112963</t>
  </si>
  <si>
    <t>Gm6093</t>
  </si>
  <si>
    <t>ENSMUSG00000023034</t>
  </si>
  <si>
    <t>Nr4a1</t>
  </si>
  <si>
    <t>ENSMUSG00000068165</t>
  </si>
  <si>
    <t>Gm10233</t>
  </si>
  <si>
    <t>ENSMUSG00000089803</t>
  </si>
  <si>
    <t>Gm10171</t>
  </si>
  <si>
    <t>ENSMUSG00000027699</t>
  </si>
  <si>
    <t>Ect2</t>
  </si>
  <si>
    <t>ENSMUSG00000093930</t>
  </si>
  <si>
    <t>Hmgcs1</t>
  </si>
  <si>
    <t>ENSMUSG00000027977</t>
  </si>
  <si>
    <t>Ndst3</t>
  </si>
  <si>
    <t>ENSMUSG00000034349</t>
  </si>
  <si>
    <t>Smc4</t>
  </si>
  <si>
    <t>ENSMUSG00000000489</t>
  </si>
  <si>
    <t>Pdgfb</t>
  </si>
  <si>
    <t>ENSMUSG00000096056</t>
  </si>
  <si>
    <t>Gm21986</t>
  </si>
  <si>
    <t>ENSMUSG00000029438</t>
  </si>
  <si>
    <t>Bcl7a</t>
  </si>
  <si>
    <t>ENSMUSG00000030255</t>
  </si>
  <si>
    <t>Sspn</t>
  </si>
  <si>
    <t>ENSMUSG00000024899</t>
  </si>
  <si>
    <t>Papss2</t>
  </si>
  <si>
    <t>ENSMUSG00000009687</t>
  </si>
  <si>
    <t>Fxyd5</t>
  </si>
  <si>
    <t>ENSMUSG00000023027</t>
  </si>
  <si>
    <t>Atf1</t>
  </si>
  <si>
    <t>ENSMUSG00000097960</t>
  </si>
  <si>
    <t>A330074K22Rik</t>
  </si>
  <si>
    <t>ENSMUSG00000043483</t>
  </si>
  <si>
    <t>Gm6863</t>
  </si>
  <si>
    <t>ENSMUSG00000022337</t>
  </si>
  <si>
    <t>Emc2</t>
  </si>
  <si>
    <t>ENSMUSG00000053219</t>
  </si>
  <si>
    <t>Raet1e</t>
  </si>
  <si>
    <t>ENSMUSG00000056753</t>
  </si>
  <si>
    <t>C330011M18Rik</t>
  </si>
  <si>
    <t>ENSMUSG00000025395</t>
  </si>
  <si>
    <t>Prim1</t>
  </si>
  <si>
    <t>ENSMUSG00000034744</t>
  </si>
  <si>
    <t>Nagk</t>
  </si>
  <si>
    <t>ENSMUSG00000068966</t>
  </si>
  <si>
    <t>Zbtb34</t>
  </si>
  <si>
    <t>ENSMUSG00000045180</t>
  </si>
  <si>
    <t>Shroom2</t>
  </si>
  <si>
    <t>ENSMUSG00000042121</t>
  </si>
  <si>
    <t>Ssh1</t>
  </si>
  <si>
    <t>ENSMUSG00000005225</t>
  </si>
  <si>
    <t>Plekha8</t>
  </si>
  <si>
    <t>ENSMUSG00000028483</t>
  </si>
  <si>
    <t>Snapc3</t>
  </si>
  <si>
    <t>ENSMUSG00000003617</t>
  </si>
  <si>
    <t>Cp</t>
  </si>
  <si>
    <t>ENSMUSG00000040370</t>
  </si>
  <si>
    <t>Etfrf1</t>
  </si>
  <si>
    <t>ENSMUSG00000115987</t>
  </si>
  <si>
    <t>Vps28</t>
  </si>
  <si>
    <t>ENSMUSG00000070733</t>
  </si>
  <si>
    <t>Fryl</t>
  </si>
  <si>
    <t>ENSMUSG00000024063</t>
  </si>
  <si>
    <t>Lbh</t>
  </si>
  <si>
    <t>ENSMUSG00000061607</t>
  </si>
  <si>
    <t>Mdc1</t>
  </si>
  <si>
    <t>ENSMUSG00000051579</t>
  </si>
  <si>
    <t>Tceal8</t>
  </si>
  <si>
    <t>ENSMUSG00000035649</t>
  </si>
  <si>
    <t>Zcchc7</t>
  </si>
  <si>
    <t>ENSMUSG00000101939</t>
  </si>
  <si>
    <t>Gm28438</t>
  </si>
  <si>
    <t>ENSMUSG00000021303</t>
  </si>
  <si>
    <t>Gng4</t>
  </si>
  <si>
    <t>ENSMUSG00000034685</t>
  </si>
  <si>
    <t>Fam171a2</t>
  </si>
  <si>
    <t>ENSMUSG00000042207</t>
  </si>
  <si>
    <t>Kdm5b</t>
  </si>
  <si>
    <t>ENSMUSG00000029910</t>
  </si>
  <si>
    <t>Mad2l1</t>
  </si>
  <si>
    <t>ENSMUSG00000025370</t>
  </si>
  <si>
    <t>Cdh9</t>
  </si>
  <si>
    <t>ENSMUSG00000063193</t>
  </si>
  <si>
    <t>Cd300lb</t>
  </si>
  <si>
    <t>ENSMUSG00000090035</t>
  </si>
  <si>
    <t>Galnt4</t>
  </si>
  <si>
    <t>ENSMUSG00000105139</t>
  </si>
  <si>
    <t>Gm19391</t>
  </si>
  <si>
    <t>ENSMUSG00000047415</t>
  </si>
  <si>
    <t>Gpr68</t>
  </si>
  <si>
    <t>ENSMUSG00000020080</t>
  </si>
  <si>
    <t>Hkdc1</t>
  </si>
  <si>
    <t>ENSMUSG00000060679</t>
  </si>
  <si>
    <t>Mrps9</t>
  </si>
  <si>
    <t>ENSMUSG00000045328</t>
  </si>
  <si>
    <t>Cenpe</t>
  </si>
  <si>
    <t>ENSMUSG00000000561</t>
  </si>
  <si>
    <t>Wdr77</t>
  </si>
  <si>
    <t>ENSMUSG00000001436</t>
  </si>
  <si>
    <t>Slc19a1</t>
  </si>
  <si>
    <t>ENSMUSG00000048368</t>
  </si>
  <si>
    <t>Omd</t>
  </si>
  <si>
    <t>ENSMUSG00000038677</t>
  </si>
  <si>
    <t>Scube3</t>
  </si>
  <si>
    <t>ENSMUSG00000019773</t>
  </si>
  <si>
    <t>Fbxo5</t>
  </si>
  <si>
    <t>ENSMUSG00000020644</t>
  </si>
  <si>
    <t>Id2</t>
  </si>
  <si>
    <t>ENSMUSG00000029174</t>
  </si>
  <si>
    <t>Tbc1d1</t>
  </si>
  <si>
    <t>ENSMUSG00000029223</t>
  </si>
  <si>
    <t>Uchl1</t>
  </si>
  <si>
    <t>ENSMUSG00000090610</t>
  </si>
  <si>
    <t>Gm3571</t>
  </si>
  <si>
    <t>ENSMUSG00000084408</t>
  </si>
  <si>
    <t>Gm11870</t>
  </si>
  <si>
    <t>ENSMUSG00000038816</t>
  </si>
  <si>
    <t>Ctnnal1</t>
  </si>
  <si>
    <t>ENSMUSG00000031697</t>
  </si>
  <si>
    <t>Orc6</t>
  </si>
  <si>
    <t>ENSMUSG00000031754</t>
  </si>
  <si>
    <t>Nudt21</t>
  </si>
  <si>
    <t>ENSMUSG00000097767</t>
  </si>
  <si>
    <t>Miat</t>
  </si>
  <si>
    <t>ENSMUSG00000116594</t>
  </si>
  <si>
    <t>Gm49601</t>
  </si>
  <si>
    <t>ENSMUSG00000048327</t>
  </si>
  <si>
    <t>Ckap2l</t>
  </si>
  <si>
    <t>ENSMUSG00000058729</t>
  </si>
  <si>
    <t>Lin9</t>
  </si>
  <si>
    <t>ENSMUSG00000027531</t>
  </si>
  <si>
    <t>Impa1</t>
  </si>
  <si>
    <t>ENSMUSG00000042050</t>
  </si>
  <si>
    <t>Wdr60</t>
  </si>
  <si>
    <t>ENSMUSG00000015733</t>
  </si>
  <si>
    <t>Capza2</t>
  </si>
  <si>
    <t>ENSMUSG00000059395</t>
  </si>
  <si>
    <t>Nkapl</t>
  </si>
  <si>
    <t>ENSMUSG00000006288</t>
  </si>
  <si>
    <t>Ttc5</t>
  </si>
  <si>
    <t>ENSMUSG00000039058</t>
  </si>
  <si>
    <t>Ak5</t>
  </si>
  <si>
    <t>ENSMUSG00000040570</t>
  </si>
  <si>
    <t>Rundc3b</t>
  </si>
  <si>
    <t>ENSMUSG00000062184</t>
  </si>
  <si>
    <t>Hs6st2</t>
  </si>
  <si>
    <t>ENSMUSG00000003865</t>
  </si>
  <si>
    <t>Gys1</t>
  </si>
  <si>
    <t>ENSMUSG00000051351</t>
  </si>
  <si>
    <t>Zfp46</t>
  </si>
  <si>
    <t>ENSMUSG00000025473</t>
  </si>
  <si>
    <t>Adam8</t>
  </si>
  <si>
    <t>ENSMUSG00000043004</t>
  </si>
  <si>
    <t>Gng2</t>
  </si>
  <si>
    <t>ENSMUSG00000008090</t>
  </si>
  <si>
    <t>Fgfrl1</t>
  </si>
  <si>
    <t>ENSMUSG00000025040</t>
  </si>
  <si>
    <t>Fundc1</t>
  </si>
  <si>
    <t>ENSMUSG00000024462</t>
  </si>
  <si>
    <t>Gabbr1</t>
  </si>
  <si>
    <t>ENSMUSG00000089936</t>
  </si>
  <si>
    <t>Gm16199</t>
  </si>
  <si>
    <t>ENSMUSG00000074896</t>
  </si>
  <si>
    <t>Ifit3</t>
  </si>
  <si>
    <t>ENSMUSG00000028613</t>
  </si>
  <si>
    <t>Lrp8</t>
  </si>
  <si>
    <t>ENSMUSG00000049916</t>
  </si>
  <si>
    <t>2610318N02Rik</t>
  </si>
  <si>
    <t>ENSMUSG00000004552</t>
  </si>
  <si>
    <t>Ctse</t>
  </si>
  <si>
    <t>ENSMUSG00000052911</t>
  </si>
  <si>
    <t>Lamb2</t>
  </si>
  <si>
    <t>ENSMUSG00000052812</t>
  </si>
  <si>
    <t>Atad2b</t>
  </si>
  <si>
    <t>ENSMUSG00000096795</t>
  </si>
  <si>
    <t>Zfp433</t>
  </si>
  <si>
    <t>ENSMUSG00000068154</t>
  </si>
  <si>
    <t>Insm1</t>
  </si>
  <si>
    <t>ENSMUSG00000021027</t>
  </si>
  <si>
    <t>Ralgapa1</t>
  </si>
  <si>
    <t>ENSMUSG00000025940</t>
  </si>
  <si>
    <t>Tmem70</t>
  </si>
  <si>
    <t>ENSMUSG00000032578</t>
  </si>
  <si>
    <t>Cish</t>
  </si>
  <si>
    <t>ENSMUSG00000023015</t>
  </si>
  <si>
    <t>Racgap1</t>
  </si>
  <si>
    <t>ENSMUSG00000021359</t>
  </si>
  <si>
    <t>Tfap2a</t>
  </si>
  <si>
    <t>ENSMUSG00000033781</t>
  </si>
  <si>
    <t>Asb13</t>
  </si>
  <si>
    <t>ENSMUSG00000029581</t>
  </si>
  <si>
    <t>Fscn1</t>
  </si>
  <si>
    <t>ENSMUSG00000074227</t>
  </si>
  <si>
    <t>Spint2</t>
  </si>
  <si>
    <t>ENSMUSG00000022416</t>
  </si>
  <si>
    <t>Cacna1i</t>
  </si>
  <si>
    <t>ENSMUSG00000037613</t>
  </si>
  <si>
    <t>Tnfrsf23</t>
  </si>
  <si>
    <t>ENSMUSG00000041658</t>
  </si>
  <si>
    <t>Rragb</t>
  </si>
  <si>
    <t>ENSMUSG00000070871</t>
  </si>
  <si>
    <t>Ccnyl1</t>
  </si>
  <si>
    <t>ENSMUSG00000031609</t>
  </si>
  <si>
    <t>Sap30</t>
  </si>
  <si>
    <t>ENSMUSG00000042182</t>
  </si>
  <si>
    <t>Bend6</t>
  </si>
  <si>
    <t>ENSMUSG00000067916</t>
  </si>
  <si>
    <t>Zfp991</t>
  </si>
  <si>
    <t>ENSMUSG00000034751</t>
  </si>
  <si>
    <t>Mast4</t>
  </si>
  <si>
    <t>ENSMUSG00000022175</t>
  </si>
  <si>
    <t>Lrp10</t>
  </si>
  <si>
    <t>ENSMUSG00000041025</t>
  </si>
  <si>
    <t>Iffo2</t>
  </si>
  <si>
    <t>ENSMUSG00000032198</t>
  </si>
  <si>
    <t>Dock6</t>
  </si>
  <si>
    <t>ENSMUSG00000042628</t>
  </si>
  <si>
    <t>Zfyve1</t>
  </si>
  <si>
    <t>ENSMUSG00000014846</t>
  </si>
  <si>
    <t>Tppp3</t>
  </si>
  <si>
    <t>ENSMUSG00000028434</t>
  </si>
  <si>
    <t>Epb41l4b</t>
  </si>
  <si>
    <t>ENSMUSG00000046447</t>
  </si>
  <si>
    <t>Camk2n1</t>
  </si>
  <si>
    <t>ENSMUSG00000087408</t>
  </si>
  <si>
    <t>Cers1</t>
  </si>
  <si>
    <t>ENSMUSG00000049295</t>
  </si>
  <si>
    <t>Zfp219</t>
  </si>
  <si>
    <t>ENSMUSG00000020098</t>
  </si>
  <si>
    <t>Pcbd1</t>
  </si>
  <si>
    <t>ENSMUSG00000053062</t>
  </si>
  <si>
    <t>Jam2</t>
  </si>
  <si>
    <t>ENSMUSG00000049686</t>
  </si>
  <si>
    <t>Orai1</t>
  </si>
  <si>
    <t>ENSMUSG00000096370</t>
  </si>
  <si>
    <t>Gm21992</t>
  </si>
  <si>
    <t>ENSMUSG00000034959</t>
  </si>
  <si>
    <t>Rubcnl</t>
  </si>
  <si>
    <t>ENSMUSG00000085183</t>
  </si>
  <si>
    <t>Wincr1</t>
  </si>
  <si>
    <t>ENSMUSG00000021281</t>
  </si>
  <si>
    <t>Tnfaip2</t>
  </si>
  <si>
    <t>ENSMUSG00000045071</t>
  </si>
  <si>
    <t>E130308A19Rik</t>
  </si>
  <si>
    <t>ENSMUSG00000075415</t>
  </si>
  <si>
    <t>Fnbp1</t>
  </si>
  <si>
    <t>ENSMUSG00000035441</t>
  </si>
  <si>
    <t>Myo1d</t>
  </si>
  <si>
    <t>ENSMUSG00000114253</t>
  </si>
  <si>
    <t>Gm47798</t>
  </si>
  <si>
    <t>ENSMUSG00000024087</t>
  </si>
  <si>
    <t>Cyp1b1</t>
  </si>
  <si>
    <t>ENSMUSG00000001864</t>
  </si>
  <si>
    <t>Aif1l</t>
  </si>
  <si>
    <t>ENSMUSG00000091071</t>
  </si>
  <si>
    <t>1700030C10Rik</t>
  </si>
  <si>
    <t>ENSMUSG00000028028</t>
  </si>
  <si>
    <t>Alpk1</t>
  </si>
  <si>
    <t>ENSMUSG00000075707</t>
  </si>
  <si>
    <t>Dio3</t>
  </si>
  <si>
    <t>ENSMUSG00000040322</t>
  </si>
  <si>
    <t>Slc25a24</t>
  </si>
  <si>
    <t>ENSMUSG00000049036</t>
  </si>
  <si>
    <t>Tmem121</t>
  </si>
  <si>
    <t>ENSMUSG00000021327</t>
  </si>
  <si>
    <t>Zkscan3</t>
  </si>
  <si>
    <t>ENSMUSG00000033222</t>
  </si>
  <si>
    <t>Ttf2</t>
  </si>
  <si>
    <t>ENSMUSG00000024795</t>
  </si>
  <si>
    <t>Kif20b</t>
  </si>
  <si>
    <t>ENSMUSG00000018593</t>
  </si>
  <si>
    <t>Sparc</t>
  </si>
  <si>
    <t>ENSMUSG00000040410</t>
  </si>
  <si>
    <t>Fbxl4</t>
  </si>
  <si>
    <t>ENSMUSG00000031079</t>
  </si>
  <si>
    <t>Zfp300</t>
  </si>
  <si>
    <t>ENSMUSG00000029836</t>
  </si>
  <si>
    <t>Cbx3</t>
  </si>
  <si>
    <t>ENSMUSG00000004231</t>
  </si>
  <si>
    <t>Pax2</t>
  </si>
  <si>
    <t>ENSMUSG00000042745</t>
  </si>
  <si>
    <t>Id1</t>
  </si>
  <si>
    <t>ENSMUSG00000006218</t>
  </si>
  <si>
    <t>Fam131c</t>
  </si>
  <si>
    <t>ENSMUSG00000087635</t>
  </si>
  <si>
    <t>Gm13414</t>
  </si>
  <si>
    <t>ENSMUSG00000116461</t>
  </si>
  <si>
    <t>Gm44502</t>
  </si>
  <si>
    <t>ENSMUSG00000001911</t>
  </si>
  <si>
    <t>Nfix</t>
  </si>
  <si>
    <t>ENSMUSG00000032657</t>
  </si>
  <si>
    <t>Fam189b</t>
  </si>
  <si>
    <t>ENSMUSG00000021464</t>
  </si>
  <si>
    <t>Ror2</t>
  </si>
  <si>
    <t>ENSMUSG00000030170</t>
  </si>
  <si>
    <t>Wnt5b</t>
  </si>
  <si>
    <t>ENSMUSG00000026955</t>
  </si>
  <si>
    <t>Sapcd2</t>
  </si>
  <si>
    <t>ENSMUSG00000022512</t>
  </si>
  <si>
    <t>Cldn1</t>
  </si>
  <si>
    <t>ENSMUSG00000009545</t>
  </si>
  <si>
    <t>Kcnq1</t>
  </si>
  <si>
    <t>ENSMUSG00000026389</t>
  </si>
  <si>
    <t>Steap3</t>
  </si>
  <si>
    <t>ENSMUSG00000063060</t>
  </si>
  <si>
    <t>Sox7</t>
  </si>
  <si>
    <t>ENSMUSG00000058290</t>
  </si>
  <si>
    <t>Espl1</t>
  </si>
  <si>
    <t>ENSMUSG00000023067</t>
  </si>
  <si>
    <t>Cdkn1a</t>
  </si>
  <si>
    <t>ENSMUSG00000015568</t>
  </si>
  <si>
    <t>Lpl</t>
  </si>
  <si>
    <t>ENSMUSG00000035828</t>
  </si>
  <si>
    <t>Pim3</t>
  </si>
  <si>
    <t>ENSMUSG00000045932</t>
  </si>
  <si>
    <t>Ifit2</t>
  </si>
  <si>
    <t>ENSMUSG00000010290</t>
  </si>
  <si>
    <t>AI597479</t>
  </si>
  <si>
    <t>ENSMUSG00000013483</t>
  </si>
  <si>
    <t>Card14</t>
  </si>
  <si>
    <t>ENSMUSG00000022270</t>
  </si>
  <si>
    <t>Retreg1</t>
  </si>
  <si>
    <t>ENSMUSG00000031657</t>
  </si>
  <si>
    <t>Heatr3</t>
  </si>
  <si>
    <t>ENSMUSG00000039480</t>
  </si>
  <si>
    <t>Nt5dc1</t>
  </si>
  <si>
    <t>ENSMUSG00000032769</t>
  </si>
  <si>
    <t>Trpa1</t>
  </si>
  <si>
    <t>ENSMUSG00000029648</t>
  </si>
  <si>
    <t>Flt1</t>
  </si>
  <si>
    <t>ENSMUSG00000060600</t>
  </si>
  <si>
    <t>Eno3</t>
  </si>
  <si>
    <t>ENSMUSG00000053950</t>
  </si>
  <si>
    <t>Adnp2</t>
  </si>
  <si>
    <t>ENSMUSG00000001552</t>
  </si>
  <si>
    <t>Jup</t>
  </si>
  <si>
    <t>ENSMUSG00000031548</t>
  </si>
  <si>
    <t>Sfrp1</t>
  </si>
  <si>
    <t>ENSMUSG00000000759</t>
  </si>
  <si>
    <t>Tubgcp3</t>
  </si>
  <si>
    <t>ENSMUSG00000047347</t>
  </si>
  <si>
    <t>Tdg-ps</t>
  </si>
  <si>
    <t>ENSMUSG00000019278</t>
  </si>
  <si>
    <t>Dpep1</t>
  </si>
  <si>
    <t>ENSMUSG00000037411</t>
  </si>
  <si>
    <t>Serpine1</t>
  </si>
  <si>
    <t>ENSMUSG00000055745</t>
  </si>
  <si>
    <t>Rtl6</t>
  </si>
  <si>
    <t>ENSMUSG00000029592</t>
  </si>
  <si>
    <t>Usp30</t>
  </si>
  <si>
    <t>ENSMUSG00000028532</t>
  </si>
  <si>
    <t>Cachd1</t>
  </si>
  <si>
    <t>ENSMUSG00000073985</t>
  </si>
  <si>
    <t>Gm10602</t>
  </si>
  <si>
    <t>ENSMUSG00000028843</t>
  </si>
  <si>
    <t>Sh3bgrl3</t>
  </si>
  <si>
    <t>ENSMUSG00000056153</t>
  </si>
  <si>
    <t>Socs6</t>
  </si>
  <si>
    <t>ENSMUSG00000030056</t>
  </si>
  <si>
    <t>Isy1</t>
  </si>
  <si>
    <t>ENSMUSG00000047821</t>
  </si>
  <si>
    <t>Trim16</t>
  </si>
  <si>
    <t>ENSMUSG00000058838</t>
  </si>
  <si>
    <t>Rps27a-ps2</t>
  </si>
  <si>
    <t>ENSMUSG00000027331</t>
  </si>
  <si>
    <t>Knstrn</t>
  </si>
  <si>
    <t>ENSMUSG00000022247</t>
  </si>
  <si>
    <t>Brix1</t>
  </si>
  <si>
    <t>ENSMUSG00000048922</t>
  </si>
  <si>
    <t>Cdca2</t>
  </si>
  <si>
    <t>ENSMUSG00000070282</t>
  </si>
  <si>
    <t>3000002C10Rik</t>
  </si>
  <si>
    <t>ENSMUSG00000103400</t>
  </si>
  <si>
    <t>Gm15853</t>
  </si>
  <si>
    <t>ENSMUSG00000072769</t>
  </si>
  <si>
    <t>Gm10419</t>
  </si>
  <si>
    <t>ENSMUSG00000107742</t>
  </si>
  <si>
    <t>9530085L11Rik</t>
  </si>
  <si>
    <t>ENSMUSG00000021959</t>
  </si>
  <si>
    <t>Lats2</t>
  </si>
  <si>
    <t>ENSMUSG00000049339</t>
  </si>
  <si>
    <t>Retreg2</t>
  </si>
  <si>
    <t>ENSMUSG00000021171</t>
  </si>
  <si>
    <t>Esyt2</t>
  </si>
  <si>
    <t>ENSMUSG00000027751</t>
  </si>
  <si>
    <t>Supt20</t>
  </si>
  <si>
    <t>ENSMUSG00000047881</t>
  </si>
  <si>
    <t>Rell1</t>
  </si>
  <si>
    <t>ENSMUSG00000019889</t>
  </si>
  <si>
    <t>Ptprk</t>
  </si>
  <si>
    <t>ENSMUSG00000050747</t>
  </si>
  <si>
    <t>Trim15</t>
  </si>
  <si>
    <t>ENSMUSG00000046191</t>
  </si>
  <si>
    <t>Pcdhb20</t>
  </si>
  <si>
    <t>ENSMUSG00000002992</t>
  </si>
  <si>
    <t>Apoc2</t>
  </si>
  <si>
    <t>ENSMUSG00000044217</t>
  </si>
  <si>
    <t>Aqp5</t>
  </si>
  <si>
    <t>4930594M22Rik</t>
  </si>
  <si>
    <t>ENSMUSG00000087698</t>
  </si>
  <si>
    <t>Gm13031</t>
  </si>
  <si>
    <t>ENSMUSG00000027752</t>
  </si>
  <si>
    <t>Exosc8</t>
  </si>
  <si>
    <t>ENSMUSG00000102222</t>
  </si>
  <si>
    <t>Pcdhga10</t>
  </si>
  <si>
    <t>ENSMUSG00000111692</t>
  </si>
  <si>
    <t>Gm49373</t>
  </si>
  <si>
    <t>ENSMUSG00000037458</t>
  </si>
  <si>
    <t>Azin1</t>
  </si>
  <si>
    <t>ENSMUSG00000118353</t>
  </si>
  <si>
    <t>Nsa2-ps1</t>
  </si>
  <si>
    <t>ENSMUSG00000018102</t>
  </si>
  <si>
    <t>H2bc4</t>
  </si>
  <si>
    <t>ENSMUSG00000026020</t>
  </si>
  <si>
    <t>Nop58</t>
  </si>
  <si>
    <t>ENSMUSG00000026623</t>
  </si>
  <si>
    <t>Lpgat1</t>
  </si>
  <si>
    <t>ENSMUSG00000074802</t>
  </si>
  <si>
    <t>Gas2l3</t>
  </si>
  <si>
    <t>ENSMUSG00000040852</t>
  </si>
  <si>
    <t>Plekhh2</t>
  </si>
  <si>
    <t>ENSMUSG00000022353</t>
  </si>
  <si>
    <t>Mtss1</t>
  </si>
  <si>
    <t>ENSMUSG00000038793</t>
  </si>
  <si>
    <t>Lefty1</t>
  </si>
  <si>
    <t>ENSMUSG00000000838</t>
  </si>
  <si>
    <t>Fmr1</t>
  </si>
  <si>
    <t>ENSMUSG00000037580</t>
  </si>
  <si>
    <t>Gch1</t>
  </si>
  <si>
    <t>ENSMUSG00000018143</t>
  </si>
  <si>
    <t>Mafk</t>
  </si>
  <si>
    <t>ENSMUSG00000028885</t>
  </si>
  <si>
    <t>Smpdl3b</t>
  </si>
  <si>
    <t>ENSMUSG00000042605</t>
  </si>
  <si>
    <t>Atxn2</t>
  </si>
  <si>
    <t>ENSMUSG00000033170</t>
  </si>
  <si>
    <t>Card10</t>
  </si>
  <si>
    <t>ENSMUSG00000001467</t>
  </si>
  <si>
    <t>Cyp51</t>
  </si>
  <si>
    <t>ENSMUSG00000022773</t>
  </si>
  <si>
    <t>Ypel1</t>
  </si>
  <si>
    <t>ENSMUSG00000113515</t>
  </si>
  <si>
    <t>Gm29675</t>
  </si>
  <si>
    <t>ENSMUSG00000037211</t>
  </si>
  <si>
    <t>Spry1</t>
  </si>
  <si>
    <t>ENSMUSG00000039007</t>
  </si>
  <si>
    <t>Cpq</t>
  </si>
  <si>
    <t>ENSMUSG00000026959</t>
  </si>
  <si>
    <t>Grin1</t>
  </si>
  <si>
    <t>ENSMUSG00000092130</t>
  </si>
  <si>
    <t>D030025P21Rik</t>
  </si>
  <si>
    <t>ENSMUSG00000019362</t>
  </si>
  <si>
    <t>D8Ertd738e</t>
  </si>
  <si>
    <t>ENSMUSG00000106019</t>
  </si>
  <si>
    <t>Gm43672</t>
  </si>
  <si>
    <t>ENSMUSG00000084013</t>
  </si>
  <si>
    <t>Gm14270</t>
  </si>
  <si>
    <t>ENSMUSG00000026255</t>
  </si>
  <si>
    <t>Efhd1</t>
  </si>
  <si>
    <t>ENSMUSG00000049630</t>
  </si>
  <si>
    <t>C1ql3</t>
  </si>
  <si>
    <t>ENSMUSG00000054136</t>
  </si>
  <si>
    <t>Adm2</t>
  </si>
  <si>
    <t>ENSMUSG00000020017</t>
  </si>
  <si>
    <t>Hal</t>
  </si>
  <si>
    <t>ENSMUSG00000032316</t>
  </si>
  <si>
    <t>Clk3</t>
  </si>
  <si>
    <t>ENSMUSG00000022364</t>
  </si>
  <si>
    <t>Tbc1d31</t>
  </si>
  <si>
    <t>ENSMUSG00000057359</t>
  </si>
  <si>
    <t>Gm17494</t>
  </si>
  <si>
    <t>ENSMUSG00000031554</t>
  </si>
  <si>
    <t>Adam5</t>
  </si>
  <si>
    <t>ENSMUSG00000036026</t>
  </si>
  <si>
    <t>Tmem63b</t>
  </si>
  <si>
    <t>ENSMUSG00000105356</t>
  </si>
  <si>
    <t>Gm42603</t>
  </si>
  <si>
    <t>ENSMUSG00000042918</t>
  </si>
  <si>
    <t>Mamstr</t>
  </si>
  <si>
    <t>ENSMUSG00000046519</t>
  </si>
  <si>
    <t>Golph3l</t>
  </si>
  <si>
    <t>ENSMUSG00000063052</t>
  </si>
  <si>
    <t>Lrrc40</t>
  </si>
  <si>
    <t>ENSMUSG00000040701</t>
  </si>
  <si>
    <t>Ap1g2</t>
  </si>
  <si>
    <t>ENSMUSG00000072082</t>
  </si>
  <si>
    <t>Ccnf</t>
  </si>
  <si>
    <t>ENSMUSG00000046879</t>
  </si>
  <si>
    <t>Irgm1</t>
  </si>
  <si>
    <t>ENSMUSG00000030203</t>
  </si>
  <si>
    <t>Dusp16</t>
  </si>
  <si>
    <t>ENSMUSG00000118071</t>
  </si>
  <si>
    <t>Gm50455</t>
  </si>
  <si>
    <t>ENSMUSG00000020668</t>
  </si>
  <si>
    <t>Kif3c</t>
  </si>
  <si>
    <t>ENSMUSG00000024909</t>
  </si>
  <si>
    <t>Efemp2</t>
  </si>
  <si>
    <t>ENSMUSG00000036545</t>
  </si>
  <si>
    <t>Adamts2</t>
  </si>
  <si>
    <t>ENSMUSG00000034518</t>
  </si>
  <si>
    <t>Hmgxb4</t>
  </si>
  <si>
    <t>ENSMUSG00000031820</t>
  </si>
  <si>
    <t>Babam1</t>
  </si>
  <si>
    <t>ENSMUSG00000047907</t>
  </si>
  <si>
    <t>Tshz2</t>
  </si>
  <si>
    <t>ENSMUSG00000056167</t>
  </si>
  <si>
    <t>Cnot10</t>
  </si>
  <si>
    <t>ENSMUSG00000031453</t>
  </si>
  <si>
    <t>Rasa3</t>
  </si>
  <si>
    <t>ENSMUSG00000015981</t>
  </si>
  <si>
    <t>Stk32c</t>
  </si>
  <si>
    <t>ENSMUSG00000028893</t>
  </si>
  <si>
    <t>Sesn2</t>
  </si>
  <si>
    <t>ENSMUSG00000011831</t>
  </si>
  <si>
    <t>Evi5</t>
  </si>
  <si>
    <t>ENSMUSG00000045767</t>
  </si>
  <si>
    <t>B230219D22Rik</t>
  </si>
  <si>
    <t>ENSMUSG00000079685</t>
  </si>
  <si>
    <t>Ulbp1</t>
  </si>
  <si>
    <t>ENSMUSG00000022076</t>
  </si>
  <si>
    <t>Klhl1</t>
  </si>
  <si>
    <t>ENSMUSG00000112008</t>
  </si>
  <si>
    <t>Gm47218</t>
  </si>
  <si>
    <t>ENSMUSG00000099375</t>
  </si>
  <si>
    <t>Gm28187</t>
  </si>
  <si>
    <t>ENSMUSG00000031950</t>
  </si>
  <si>
    <t>Gabarapl2</t>
  </si>
  <si>
    <t>ENSMUSG00000047250</t>
  </si>
  <si>
    <t>Ptgs1</t>
  </si>
  <si>
    <t>ENSMUSG00000064208</t>
  </si>
  <si>
    <t>Gm10145</t>
  </si>
  <si>
    <t>ENSMUSG00000055493</t>
  </si>
  <si>
    <t>Epm2a</t>
  </si>
  <si>
    <t>ENSMUSG00000022041</t>
  </si>
  <si>
    <t>Chrna2</t>
  </si>
  <si>
    <t>ENSMUSG00000026037</t>
  </si>
  <si>
    <t>Orc2</t>
  </si>
  <si>
    <t>ENSMUSG00000022362</t>
  </si>
  <si>
    <t>Gm29394</t>
  </si>
  <si>
    <t>ENSMUSG00000036002</t>
  </si>
  <si>
    <t>Fam214b</t>
  </si>
  <si>
    <t>ENSMUSG00000103726</t>
  </si>
  <si>
    <t>Gm30074</t>
  </si>
  <si>
    <t>ENSMUSG00000031075</t>
  </si>
  <si>
    <t>Ano1</t>
  </si>
  <si>
    <t>ENSMUSG00000027189</t>
  </si>
  <si>
    <t>Trim44</t>
  </si>
  <si>
    <t>ENSMUSG00000073530</t>
  </si>
  <si>
    <t>Pappa2</t>
  </si>
  <si>
    <t>ENSMUSG00000076435</t>
  </si>
  <si>
    <t>Acsf2</t>
  </si>
  <si>
    <t>ENSMUSG00000016526</t>
  </si>
  <si>
    <t>Dyrk3</t>
  </si>
  <si>
    <t>ENSMUSG00000032264</t>
  </si>
  <si>
    <t>Zw10</t>
  </si>
  <si>
    <t>ENSMUSG00000041203</t>
  </si>
  <si>
    <t>Trir</t>
  </si>
  <si>
    <t>ENSMUSG00000073705</t>
  </si>
  <si>
    <t>Cenps</t>
  </si>
  <si>
    <t>ENSMUSG00000062743</t>
  </si>
  <si>
    <t>Zfp677</t>
  </si>
  <si>
    <t>ENSMUSG00000040520</t>
  </si>
  <si>
    <t>Manea</t>
  </si>
  <si>
    <t>ENSMUSG00000030022</t>
  </si>
  <si>
    <t>Adamts9</t>
  </si>
  <si>
    <t>ENSMUSG00000028560</t>
  </si>
  <si>
    <t>Usp1</t>
  </si>
  <si>
    <t>ENSMUSG00000038619</t>
  </si>
  <si>
    <t>Ensa</t>
  </si>
  <si>
    <t>ENSMUSG00000022947</t>
  </si>
  <si>
    <t>Cbr3</t>
  </si>
  <si>
    <t>ENSMUSG00000070047</t>
  </si>
  <si>
    <t>Fat1</t>
  </si>
  <si>
    <t>ENSMUSG00000032815</t>
  </si>
  <si>
    <t>Fanca</t>
  </si>
  <si>
    <t>ENSMUSG00000041272</t>
  </si>
  <si>
    <t>Tox</t>
  </si>
  <si>
    <t>ENSMUSG00000068391</t>
  </si>
  <si>
    <t>Chrac1</t>
  </si>
  <si>
    <t>ENSMUSG00000024099</t>
  </si>
  <si>
    <t>Ndufv2</t>
  </si>
  <si>
    <t>ENSMUSG00000027654</t>
  </si>
  <si>
    <t>Fam83d</t>
  </si>
  <si>
    <t>ENSMUSG00000003746</t>
  </si>
  <si>
    <t>Man1a</t>
  </si>
  <si>
    <t>ENSMUSG00000029528</t>
  </si>
  <si>
    <t>Pxn</t>
  </si>
  <si>
    <t>ENSMUSG00000041238</t>
  </si>
  <si>
    <t>Rbbp8</t>
  </si>
  <si>
    <t>ENSMUSG00000022505</t>
  </si>
  <si>
    <t>Emp2</t>
  </si>
  <si>
    <t>ENSMUSG00000025017</t>
  </si>
  <si>
    <t>Pik3ap1</t>
  </si>
  <si>
    <t>ENSMUSG00000038402</t>
  </si>
  <si>
    <t>Foxf2</t>
  </si>
  <si>
    <t>ENSMUSG00000036202</t>
  </si>
  <si>
    <t>Rif1</t>
  </si>
  <si>
    <t>ENSMUSG00000028763</t>
  </si>
  <si>
    <t>Hspg2</t>
  </si>
  <si>
    <t>ENSMUSG00000022098</t>
  </si>
  <si>
    <t>Bmp1</t>
  </si>
  <si>
    <t>ENSMUSG00000024145</t>
  </si>
  <si>
    <t>Pigf</t>
  </si>
  <si>
    <t>ENSMUSG00000005057</t>
  </si>
  <si>
    <t>Sh2b2</t>
  </si>
  <si>
    <t>ENSMUSG00000031026</t>
  </si>
  <si>
    <t>Trim66</t>
  </si>
  <si>
    <t>ENSMUSG00000021217</t>
  </si>
  <si>
    <t>Tshz3</t>
  </si>
  <si>
    <t>ENSMUSG00000029403</t>
  </si>
  <si>
    <t>Cdkl2</t>
  </si>
  <si>
    <t>ENSMUSG00000024558</t>
  </si>
  <si>
    <t>Mapk4</t>
  </si>
  <si>
    <t>ENSMUSG00000018707</t>
  </si>
  <si>
    <t>Dync1h1</t>
  </si>
  <si>
    <t>ENSMUSG00000048330</t>
  </si>
  <si>
    <t>Ric3</t>
  </si>
  <si>
    <t>ENSMUSG00000007655</t>
  </si>
  <si>
    <t>Cav1</t>
  </si>
  <si>
    <t>ENSMUSG00000022479</t>
  </si>
  <si>
    <t>Vdr</t>
  </si>
  <si>
    <t>ENSMUSG00000024378</t>
  </si>
  <si>
    <t>Stard4</t>
  </si>
  <si>
    <t>ENSMUSG00000094845</t>
  </si>
  <si>
    <t>Tmem95</t>
  </si>
  <si>
    <t>ENSMUSG00000029478</t>
  </si>
  <si>
    <t>Ncor2</t>
  </si>
  <si>
    <t>ENSMUSG00000024254</t>
  </si>
  <si>
    <t>Abcg8</t>
  </si>
  <si>
    <t>ENSMUSG00000031125</t>
  </si>
  <si>
    <t>3830403N18Rik</t>
  </si>
  <si>
    <t>ENSMUSG00000059588</t>
  </si>
  <si>
    <t>Calcrl</t>
  </si>
  <si>
    <t>ENSMUSG00000071076</t>
  </si>
  <si>
    <t>Jund</t>
  </si>
  <si>
    <t>ENSMUSG00000041439</t>
  </si>
  <si>
    <t>Mfsd6</t>
  </si>
  <si>
    <t>ENSMUSG00000019838</t>
  </si>
  <si>
    <t>Slc16a10</t>
  </si>
  <si>
    <t>ENSMUSG00000022422</t>
  </si>
  <si>
    <t>Dscc1</t>
  </si>
  <si>
    <t>ENSMUSG00000030008</t>
  </si>
  <si>
    <t>Pradc1</t>
  </si>
  <si>
    <t>ENSMUSG00000020808</t>
  </si>
  <si>
    <t>Pimreg</t>
  </si>
  <si>
    <t>ENSMUSG00000020330</t>
  </si>
  <si>
    <t>Hmmr</t>
  </si>
  <si>
    <t>ENSMUSG00000006731</t>
  </si>
  <si>
    <t>B4galnt1</t>
  </si>
  <si>
    <t>ENSMUSG00000097415</t>
  </si>
  <si>
    <t>AU020206</t>
  </si>
  <si>
    <t>ENSMUSG00000030600</t>
  </si>
  <si>
    <t>Lrfn1</t>
  </si>
  <si>
    <t>ENSMUSG00000103756</t>
  </si>
  <si>
    <t>Gm37285</t>
  </si>
  <si>
    <t>ENSMUSG00000022091</t>
  </si>
  <si>
    <t>Sorbs3</t>
  </si>
  <si>
    <t>ENSMUSG00000000782</t>
  </si>
  <si>
    <t>Tcf7</t>
  </si>
  <si>
    <t>ENSMUSG00000028403</t>
  </si>
  <si>
    <t>Zdhhc21</t>
  </si>
  <si>
    <t>ENSMUSG00000010607</t>
  </si>
  <si>
    <t>Pigyl</t>
  </si>
  <si>
    <t>ENSMUSG00000023806</t>
  </si>
  <si>
    <t>Rsph3b</t>
  </si>
  <si>
    <t>ENSMUSG00000028527</t>
  </si>
  <si>
    <t>Ak4</t>
  </si>
  <si>
    <t>ENSMUSG00000046589</t>
  </si>
  <si>
    <t>Lrrc8e</t>
  </si>
  <si>
    <t>ENSMUSG00000054342</t>
  </si>
  <si>
    <t>Kcnn4</t>
  </si>
  <si>
    <t>ENSMUSG00000039481</t>
  </si>
  <si>
    <t>Nrtn</t>
  </si>
  <si>
    <t>ENSMUSG00000051335</t>
  </si>
  <si>
    <t>Gfod1</t>
  </si>
  <si>
    <t>ENSMUSG00000038244</t>
  </si>
  <si>
    <t>Mical2</t>
  </si>
  <si>
    <t>ENSMUSG00000004562</t>
  </si>
  <si>
    <t>Arhgef40</t>
  </si>
  <si>
    <t>ENSMUSG00000019854</t>
  </si>
  <si>
    <t>Reps1</t>
  </si>
  <si>
    <t>ENSMUSG00000034525</t>
  </si>
  <si>
    <t>Ice1</t>
  </si>
  <si>
    <t>ENSMUSG00000111977</t>
  </si>
  <si>
    <t>Gm47163</t>
  </si>
  <si>
    <t>ENSMUSG00000042787</t>
  </si>
  <si>
    <t>Exog</t>
  </si>
  <si>
    <t>ENSMUSG00000000581</t>
  </si>
  <si>
    <t>C1d</t>
  </si>
  <si>
    <t>ENSMUSG00000019891</t>
  </si>
  <si>
    <t>Dcbld1</t>
  </si>
  <si>
    <t>ENSMUSG00000041084</t>
  </si>
  <si>
    <t>Ostc</t>
  </si>
  <si>
    <t>ENSMUSG00000058571</t>
  </si>
  <si>
    <t>Gpc6</t>
  </si>
  <si>
    <t>ENSMUSG00000030876</t>
  </si>
  <si>
    <t>Mettl9</t>
  </si>
  <si>
    <t>ENSMUSG00000016206</t>
  </si>
  <si>
    <t>H2-M3</t>
  </si>
  <si>
    <t>ENSMUSG00000024457</t>
  </si>
  <si>
    <t>Trim26</t>
  </si>
  <si>
    <t>ENSMUSG00000029578</t>
  </si>
  <si>
    <t>Wipi2</t>
  </si>
  <si>
    <t>ENSMUSG00000073198</t>
  </si>
  <si>
    <t>Bnip3l-ps</t>
  </si>
  <si>
    <t>ENSMUSG00000029599</t>
  </si>
  <si>
    <t>Ddx54</t>
  </si>
  <si>
    <t>ENSMUSG00000078786</t>
  </si>
  <si>
    <t>BC024978</t>
  </si>
  <si>
    <t>ENSMUSG00000029505</t>
  </si>
  <si>
    <t>Ep400</t>
  </si>
  <si>
    <t>ENSMUSG00000020328</t>
  </si>
  <si>
    <t>Nudcd2</t>
  </si>
  <si>
    <t>ENSMUSG00000026175</t>
  </si>
  <si>
    <t>Vil1</t>
  </si>
  <si>
    <t>ENSMUSG00000040618</t>
  </si>
  <si>
    <t>Pck2</t>
  </si>
  <si>
    <t>ENSMUSG00000030335</t>
  </si>
  <si>
    <t>Mrpl51</t>
  </si>
  <si>
    <t>ENSMUSG00000041132</t>
  </si>
  <si>
    <t>N4bp2l1</t>
  </si>
  <si>
    <t>ENSMUSG00000020364</t>
  </si>
  <si>
    <t>Zfp354a</t>
  </si>
  <si>
    <t>ENSMUSG00000019066</t>
  </si>
  <si>
    <t>Rab3d</t>
  </si>
  <si>
    <t>ENSMUSG00000025995</t>
  </si>
  <si>
    <t>Wdr75</t>
  </si>
  <si>
    <t>ENSMUSG00000026879</t>
  </si>
  <si>
    <t>Gsn</t>
  </si>
  <si>
    <t>ENSMUSG00000035824</t>
  </si>
  <si>
    <t>Tk2</t>
  </si>
  <si>
    <t>ENSMUSG00000029632</t>
  </si>
  <si>
    <t>Ndufa4</t>
  </si>
  <si>
    <t>ENSMUSG00000026628</t>
  </si>
  <si>
    <t>Atf3</t>
  </si>
  <si>
    <t>ENSMUSG00000042228</t>
  </si>
  <si>
    <t>Lyn</t>
  </si>
  <si>
    <t>ENSMUSG00000032440</t>
  </si>
  <si>
    <t>Tgfbr2</t>
  </si>
  <si>
    <t>ENSMUSG00000047996</t>
  </si>
  <si>
    <t>Prrg1</t>
  </si>
  <si>
    <t>ENSMUSG00000027947</t>
  </si>
  <si>
    <t>Il6ra</t>
  </si>
  <si>
    <t>ENSMUSG00000096221</t>
  </si>
  <si>
    <t>1500002C15Rik</t>
  </si>
  <si>
    <t>ENSMUSG00000049414</t>
  </si>
  <si>
    <t>Gm5417</t>
  </si>
  <si>
    <t>ENSMUSG00000020634</t>
  </si>
  <si>
    <t>Ubxn2a</t>
  </si>
  <si>
    <t>ENSMUSG00000003070</t>
  </si>
  <si>
    <t>Efna2</t>
  </si>
  <si>
    <t>ENSMUSG00000050270</t>
  </si>
  <si>
    <t>Tmem220</t>
  </si>
  <si>
    <t>ENSMUSG00000041354</t>
  </si>
  <si>
    <t>Rgl2</t>
  </si>
  <si>
    <t>ENSMUSG00000045136</t>
  </si>
  <si>
    <t>Tubb2b</t>
  </si>
  <si>
    <t>ENSMUSG00000020814</t>
  </si>
  <si>
    <t>Mxra7</t>
  </si>
  <si>
    <t>ENSMUSG00000063851</t>
  </si>
  <si>
    <t>Rnf183</t>
  </si>
  <si>
    <t>ENSMUSG00000004610</t>
  </si>
  <si>
    <t>Etfb</t>
  </si>
  <si>
    <t>ENSMUSG00000028414</t>
  </si>
  <si>
    <t>Fktn</t>
  </si>
  <si>
    <t>ENSMUSG00000027810</t>
  </si>
  <si>
    <t>Eif2a</t>
  </si>
  <si>
    <t>ENSMUSG00000064193</t>
  </si>
  <si>
    <t>Gm4735</t>
  </si>
  <si>
    <t>ENSMUSG00000027811</t>
  </si>
  <si>
    <t>4930579G24Rik</t>
  </si>
  <si>
    <t>ENSMUSG00000020275</t>
  </si>
  <si>
    <t>Rel</t>
  </si>
  <si>
    <t>ENSMUSG00000022800</t>
  </si>
  <si>
    <t>Fyttd1</t>
  </si>
  <si>
    <t>ENSMUSG00000040428</t>
  </si>
  <si>
    <t>Plekha4</t>
  </si>
  <si>
    <t>ENSMUSG00000041168</t>
  </si>
  <si>
    <t>Lonp1</t>
  </si>
  <si>
    <t>ENSMUSG00000026672</t>
  </si>
  <si>
    <t>Optn</t>
  </si>
  <si>
    <t>ENSMUSG00000044006</t>
  </si>
  <si>
    <t>Cilp2</t>
  </si>
  <si>
    <t>ENSMUSG00000041298</t>
  </si>
  <si>
    <t>Katnal1</t>
  </si>
  <si>
    <t>ENSMUSG00000010755</t>
  </si>
  <si>
    <t>Cars</t>
  </si>
  <si>
    <t>ENSMUSG00000039842</t>
  </si>
  <si>
    <t>Mcph1</t>
  </si>
  <si>
    <t>ENSMUSG00000046598</t>
  </si>
  <si>
    <t>Bdh1</t>
  </si>
  <si>
    <t>ENSMUSG00000026988</t>
  </si>
  <si>
    <t>Wdsub1</t>
  </si>
  <si>
    <t>ENSMUSG00000007783</t>
  </si>
  <si>
    <t>Cpt1c</t>
  </si>
  <si>
    <t>ENSMUSG00000058006</t>
  </si>
  <si>
    <t>Mdn1</t>
  </si>
  <si>
    <t>ENSMUSG00000046806</t>
  </si>
  <si>
    <t>Cyren</t>
  </si>
  <si>
    <t>ENSMUSG00000018378</t>
  </si>
  <si>
    <t>Cuedc1</t>
  </si>
  <si>
    <t>ENSMUSG00000025888</t>
  </si>
  <si>
    <t>Casp1</t>
  </si>
  <si>
    <t>ENSMUSG00000030659</t>
  </si>
  <si>
    <t>Nucb2</t>
  </si>
  <si>
    <t>ENSMUSG00000033883</t>
  </si>
  <si>
    <t>Zfp267</t>
  </si>
  <si>
    <t>ENSMUSG00000060032</t>
  </si>
  <si>
    <t>H2aj</t>
  </si>
  <si>
    <t>ENSMUSG00000057409</t>
  </si>
  <si>
    <t>Zfp53</t>
  </si>
  <si>
    <t>ENSMUSG00000046295</t>
  </si>
  <si>
    <t>Ankle1</t>
  </si>
  <si>
    <t>ENSMUSG00000107853</t>
  </si>
  <si>
    <t>Gm18584</t>
  </si>
  <si>
    <t>ENSMUSG00000026709</t>
  </si>
  <si>
    <t>Dars2</t>
  </si>
  <si>
    <t>ENSMUSG00000107200</t>
  </si>
  <si>
    <t>Gm43039</t>
  </si>
  <si>
    <t>ENSMUSG00000053907</t>
  </si>
  <si>
    <t>Mat2a</t>
  </si>
  <si>
    <t>ENSMUSG00000038604</t>
  </si>
  <si>
    <t>Ripor1</t>
  </si>
  <si>
    <t>ENSMUSG00000050410</t>
  </si>
  <si>
    <t>Tcf19</t>
  </si>
  <si>
    <t>ENSMUSG00000039103</t>
  </si>
  <si>
    <t>Nexn</t>
  </si>
  <si>
    <t>ENSMUSG00000027787</t>
  </si>
  <si>
    <t>Nmd3</t>
  </si>
  <si>
    <t>ENSMUSG00000029501</t>
  </si>
  <si>
    <t>Ankle2</t>
  </si>
  <si>
    <t>ENSMUSG00000031821</t>
  </si>
  <si>
    <t>Gins2</t>
  </si>
  <si>
    <t>ENSMUSG00000027293</t>
  </si>
  <si>
    <t>Ehd4</t>
  </si>
  <si>
    <t>ENSMUSG00000039087</t>
  </si>
  <si>
    <t>Rreb1</t>
  </si>
  <si>
    <t>ENSMUSG00000037440</t>
  </si>
  <si>
    <t>Vnn1</t>
  </si>
  <si>
    <t>ENSMUSG00000027959</t>
  </si>
  <si>
    <t>Sass6</t>
  </si>
  <si>
    <t>ENSMUSG00000038025</t>
  </si>
  <si>
    <t>Phf2</t>
  </si>
  <si>
    <t>ENSMUSG00000058152</t>
  </si>
  <si>
    <t>Chsy3</t>
  </si>
  <si>
    <t>ENSMUSG00000034463</t>
  </si>
  <si>
    <t>Scara3</t>
  </si>
  <si>
    <t>ENSMUSG00000034586</t>
  </si>
  <si>
    <t>Hid1</t>
  </si>
  <si>
    <t>ENSMUSG00000030527</t>
  </si>
  <si>
    <t>Crtc3</t>
  </si>
  <si>
    <t>ENSMUSG00000052776</t>
  </si>
  <si>
    <t>Oas1a</t>
  </si>
  <si>
    <t>ENSMUSG00000039126</t>
  </si>
  <si>
    <t>Prune2</t>
  </si>
  <si>
    <t>ENSMUSG00000041695</t>
  </si>
  <si>
    <t>Kcnj2</t>
  </si>
  <si>
    <t>ENSMUSG00000024782</t>
  </si>
  <si>
    <t>Ak3</t>
  </si>
  <si>
    <t>ENSMUSG00000036880</t>
  </si>
  <si>
    <t>Acaa2</t>
  </si>
  <si>
    <t>ENSMUSG00000032737</t>
  </si>
  <si>
    <t>Inppl1</t>
  </si>
  <si>
    <t>ENSMUSG00000029102</t>
  </si>
  <si>
    <t>Hgfac</t>
  </si>
  <si>
    <t>ENSMUSG00000030256</t>
  </si>
  <si>
    <t>Bhlhe41</t>
  </si>
  <si>
    <t>ENSMUSG00000020092</t>
  </si>
  <si>
    <t>Pald1</t>
  </si>
  <si>
    <t>ENSMUSG00000026857</t>
  </si>
  <si>
    <t>Ntmt1</t>
  </si>
  <si>
    <t>ENSMUSG00000038844</t>
  </si>
  <si>
    <t>Kif16b</t>
  </si>
  <si>
    <t>ENSMUSG00000031596</t>
  </si>
  <si>
    <t>Slc7a2</t>
  </si>
  <si>
    <t>ENSMUSG00000058966</t>
  </si>
  <si>
    <t>Fam57b</t>
  </si>
  <si>
    <t>ENSMUSG00000032601</t>
  </si>
  <si>
    <t>Prkar2a</t>
  </si>
  <si>
    <t>ENSMUSG00000083626</t>
  </si>
  <si>
    <t>Gm4459</t>
  </si>
  <si>
    <t>ENSMUSG00000033111</t>
  </si>
  <si>
    <t>3830406C13Rik</t>
  </si>
  <si>
    <t>ENSMUSG00000032306</t>
  </si>
  <si>
    <t>Mpi</t>
  </si>
  <si>
    <t>ENSMUSG00000035783</t>
  </si>
  <si>
    <t>Acta2</t>
  </si>
  <si>
    <t>ENSMUSG00000097354</t>
  </si>
  <si>
    <t>2310001H17Rik</t>
  </si>
  <si>
    <t>ENSMUSG00000041638</t>
  </si>
  <si>
    <t>Gcn1</t>
  </si>
  <si>
    <t>ENSMUSG00000051343</t>
  </si>
  <si>
    <t>Rab11fip5</t>
  </si>
  <si>
    <t>ENSMUSG00000020893</t>
  </si>
  <si>
    <t>Per1</t>
  </si>
  <si>
    <t>ENSMUSG00000031618</t>
  </si>
  <si>
    <t>Nr3c2</t>
  </si>
  <si>
    <t>ENSMUSG00000098950</t>
  </si>
  <si>
    <t>Gm28036</t>
  </si>
  <si>
    <t>ENSMUSG00000017724</t>
  </si>
  <si>
    <t>Etv4</t>
  </si>
  <si>
    <t>ENSMUSG00000054484</t>
  </si>
  <si>
    <t>Tmem62</t>
  </si>
  <si>
    <t>ENSMUSG00000090523</t>
  </si>
  <si>
    <t>Gypc</t>
  </si>
  <si>
    <t>ENSMUSG00000022526</t>
  </si>
  <si>
    <t>Zfp251</t>
  </si>
  <si>
    <t>ENSMUSG00000027353</t>
  </si>
  <si>
    <t>Mcm8</t>
  </si>
  <si>
    <t>ENSMUSG00000030866</t>
  </si>
  <si>
    <t>Ern2</t>
  </si>
  <si>
    <t>ENSMUSG00000029863</t>
  </si>
  <si>
    <t>Casp2</t>
  </si>
  <si>
    <t>ENSMUSG00000043822</t>
  </si>
  <si>
    <t>Adamtsl5</t>
  </si>
  <si>
    <t>ENSMUSG00000052430</t>
  </si>
  <si>
    <t>Bmpr1b</t>
  </si>
  <si>
    <t>ENSMUSG00000022338</t>
  </si>
  <si>
    <t>Eny2</t>
  </si>
  <si>
    <t>ENSMUSG00000020251</t>
  </si>
  <si>
    <t>Glt8d2</t>
  </si>
  <si>
    <t>ENSMUSG00000061536</t>
  </si>
  <si>
    <t>Sec22c</t>
  </si>
  <si>
    <t>ENSMUSG00000032487</t>
  </si>
  <si>
    <t>Ptgs2</t>
  </si>
  <si>
    <t>ENSMUSG00000026708</t>
  </si>
  <si>
    <t>Cenpl</t>
  </si>
  <si>
    <t>ENSMUSG00000025287</t>
  </si>
  <si>
    <t>Acot9</t>
  </si>
  <si>
    <t>ENSMUSG00000036777</t>
  </si>
  <si>
    <t>Anln</t>
  </si>
  <si>
    <t>ENSMUSG00000107768</t>
  </si>
  <si>
    <t>Gm44275</t>
  </si>
  <si>
    <t>ENSMUSG00000027715</t>
  </si>
  <si>
    <t>Ccna2</t>
  </si>
  <si>
    <t>ENSMUSG00000006360</t>
  </si>
  <si>
    <t>Crip1</t>
  </si>
  <si>
    <t>ENSMUSG00000031024</t>
  </si>
  <si>
    <t>Denn2b</t>
  </si>
  <si>
    <t>ENSMUSG00000031904</t>
  </si>
  <si>
    <t>Slc7a6</t>
  </si>
  <si>
    <t>ENSMUSG00000004768</t>
  </si>
  <si>
    <t>Rab23</t>
  </si>
  <si>
    <t>ENSMUSG00000102440</t>
  </si>
  <si>
    <t>Pcdhga9</t>
  </si>
  <si>
    <t>ENSMUSG00000028917</t>
  </si>
  <si>
    <t>Plekhm2</t>
  </si>
  <si>
    <t>ENSMUSG00000029810</t>
  </si>
  <si>
    <t>Tmem176b</t>
  </si>
  <si>
    <t>ENSMUSG00000105514</t>
  </si>
  <si>
    <t>Gm42913</t>
  </si>
  <si>
    <t>ENSMUSG00000116657</t>
  </si>
  <si>
    <t>Gm49774</t>
  </si>
  <si>
    <t>ENSMUSG00000031398</t>
  </si>
  <si>
    <t>Plxna3</t>
  </si>
  <si>
    <t>ENSMUSG00000068922</t>
  </si>
  <si>
    <t>Msto1</t>
  </si>
  <si>
    <t>ENSMUSG00000027893</t>
  </si>
  <si>
    <t>Ahcyl1</t>
  </si>
  <si>
    <t>ENSMUSG00000048371</t>
  </si>
  <si>
    <t>Pdp2</t>
  </si>
  <si>
    <t>ENSMUSG00000040550</t>
  </si>
  <si>
    <t>Otud6b</t>
  </si>
  <si>
    <t>ENSMUSG00000045659</t>
  </si>
  <si>
    <t>Plekha7</t>
  </si>
  <si>
    <t>ENSMUSG00000027968</t>
  </si>
  <si>
    <t>Larp7</t>
  </si>
  <si>
    <t>ENSMUSG00000038068</t>
  </si>
  <si>
    <t>Rnf144b</t>
  </si>
  <si>
    <t>ENSMUSG00000028487</t>
  </si>
  <si>
    <t>Bnc2</t>
  </si>
  <si>
    <t>ENSMUSG00000067199</t>
  </si>
  <si>
    <t>Frat1</t>
  </si>
  <si>
    <t>ENSMUSG00000041406</t>
  </si>
  <si>
    <t>BC055324</t>
  </si>
  <si>
    <t>ENSMUSG00000000409</t>
  </si>
  <si>
    <t>Lck</t>
  </si>
  <si>
    <t>ENSMUSG00000026281</t>
  </si>
  <si>
    <t>Dtymk</t>
  </si>
  <si>
    <t>ENSMUSG00000059493</t>
  </si>
  <si>
    <t>Nhs</t>
  </si>
  <si>
    <t>ENSMUSG00000027175</t>
  </si>
  <si>
    <t>Tcp11l1</t>
  </si>
  <si>
    <t>ENSMUSG00000042377</t>
  </si>
  <si>
    <t>Fam83g</t>
  </si>
  <si>
    <t>ENSMUSG00000025658</t>
  </si>
  <si>
    <t>Cnksr2</t>
  </si>
  <si>
    <t>ENSMUSG00000051048</t>
  </si>
  <si>
    <t>P4ha3</t>
  </si>
  <si>
    <t>ENSMUSG00000028842</t>
  </si>
  <si>
    <t>Ago3</t>
  </si>
  <si>
    <t>ENSMUSG00000101791</t>
  </si>
  <si>
    <t>2210011K15Rik</t>
  </si>
  <si>
    <t>ENSMUSG00000093405</t>
  </si>
  <si>
    <t>Gm20684</t>
  </si>
  <si>
    <t>ENSMUSG00000037013</t>
  </si>
  <si>
    <t>Ss18</t>
  </si>
  <si>
    <t>ENSMUSG00000056228</t>
  </si>
  <si>
    <t>Cars2</t>
  </si>
  <si>
    <t>ENSMUSG00000052565</t>
  </si>
  <si>
    <t>H1f3</t>
  </si>
  <si>
    <t>ENSMUSG00000039461</t>
  </si>
  <si>
    <t>Tcta</t>
  </si>
  <si>
    <t>ENSMUSG00000027822</t>
  </si>
  <si>
    <t>Slc33a1</t>
  </si>
  <si>
    <t>ENSMUSG00000002228</t>
  </si>
  <si>
    <t>Ppm1j</t>
  </si>
  <si>
    <t>St6galnac2</t>
  </si>
  <si>
    <t>ENSMUSG00000089671</t>
  </si>
  <si>
    <t>Gm16537</t>
  </si>
  <si>
    <t>ENSMUSG00000041594</t>
  </si>
  <si>
    <t>Tmtc4</t>
  </si>
  <si>
    <t>ENSMUSG00000117789</t>
  </si>
  <si>
    <t>Gm50388</t>
  </si>
  <si>
    <t>ENSMUSG00000038418</t>
  </si>
  <si>
    <t>Egr1</t>
  </si>
  <si>
    <t>ENSMUSG00000029576</t>
  </si>
  <si>
    <t>Radil</t>
  </si>
  <si>
    <t>ENSMUSG00000026082</t>
  </si>
  <si>
    <t>Rev1</t>
  </si>
  <si>
    <t>ENSMUSG00000000627</t>
  </si>
  <si>
    <t>Sema4f</t>
  </si>
  <si>
    <t>ENSMUSG00000038781</t>
  </si>
  <si>
    <t>Stap2</t>
  </si>
  <si>
    <t>ENSMUSG00000091655</t>
  </si>
  <si>
    <t>Gm8741</t>
  </si>
  <si>
    <t>ENSMUSG00000030616</t>
  </si>
  <si>
    <t>Sytl2</t>
  </si>
  <si>
    <t>ENSMUSG00000045349</t>
  </si>
  <si>
    <t>Sh2d5</t>
  </si>
  <si>
    <t>ENSMUSG00000015605</t>
  </si>
  <si>
    <t>Srf</t>
  </si>
  <si>
    <t>ENSMUSG00000022367</t>
  </si>
  <si>
    <t>Has2</t>
  </si>
  <si>
    <t>ENSMUSG00000022010</t>
  </si>
  <si>
    <t>Tsc22d1</t>
  </si>
  <si>
    <t>ENSMUSG00000024776</t>
  </si>
  <si>
    <t>Stambpl1</t>
  </si>
  <si>
    <t>ENSMUSG00000024695</t>
  </si>
  <si>
    <t>ENSMUSG00000028156</t>
  </si>
  <si>
    <t>Eif4e</t>
  </si>
  <si>
    <t>ENSMUSG00000038467</t>
  </si>
  <si>
    <t>Chmp4b</t>
  </si>
  <si>
    <t>ENSMUSG00000109390</t>
  </si>
  <si>
    <t>Gm45718</t>
  </si>
  <si>
    <t>ENSMUSG00000030655</t>
  </si>
  <si>
    <t>Smg1</t>
  </si>
  <si>
    <t>ENSMUSG00000000171</t>
  </si>
  <si>
    <t>Sdhd</t>
  </si>
  <si>
    <t>ENSMUSG00000024953</t>
  </si>
  <si>
    <t>Prdx5</t>
  </si>
  <si>
    <t>ENSMUSG00000047822</t>
  </si>
  <si>
    <t>Angptl8</t>
  </si>
  <si>
    <t>ENSMUSG00000019772</t>
  </si>
  <si>
    <t>Vip</t>
  </si>
  <si>
    <t>ENSMUSG00000022351</t>
  </si>
  <si>
    <t>Sqle</t>
  </si>
  <si>
    <t>ENSMUSG00000026620</t>
  </si>
  <si>
    <t>Mark1</t>
  </si>
  <si>
    <t>ENSMUSG00000086308</t>
  </si>
  <si>
    <t>G630016G05Rik</t>
  </si>
  <si>
    <t>ENSMUSG00000022471</t>
  </si>
  <si>
    <t>Xrcc6</t>
  </si>
  <si>
    <t>ENSMUSG00000023089</t>
  </si>
  <si>
    <t>Ndufa5</t>
  </si>
  <si>
    <t>ENSMUSG00000105402</t>
  </si>
  <si>
    <t>Gm3716</t>
  </si>
  <si>
    <t>ENSMUSG00000030739</t>
  </si>
  <si>
    <t>Myh14</t>
  </si>
  <si>
    <t>ENSMUSG00000028040</t>
  </si>
  <si>
    <t>Efna4</t>
  </si>
  <si>
    <t>ENSMUSG00000027074</t>
  </si>
  <si>
    <t>Slc43a3</t>
  </si>
  <si>
    <t>ENSMUSG00000034216</t>
  </si>
  <si>
    <t>Vps18</t>
  </si>
  <si>
    <t>ENSMUSG00000029071</t>
  </si>
  <si>
    <t>Dvl1</t>
  </si>
  <si>
    <t>ENSMUSG00000031483</t>
  </si>
  <si>
    <t>Erlin2</t>
  </si>
  <si>
    <t>ENSMUSG00000046807</t>
  </si>
  <si>
    <t>Lrrc75b</t>
  </si>
  <si>
    <t>ENSMUSG00000027194</t>
  </si>
  <si>
    <t>Ttc17</t>
  </si>
  <si>
    <t>ENSMUSG00000044037</t>
  </si>
  <si>
    <t>Als2cl</t>
  </si>
  <si>
    <t>ENSMUSG00000028107</t>
  </si>
  <si>
    <t>Tars2</t>
  </si>
  <si>
    <t>ENSMUSG00000026042</t>
  </si>
  <si>
    <t>Col5a2</t>
  </si>
  <si>
    <t>ENSMUSG00000032350</t>
  </si>
  <si>
    <t>Gclc</t>
  </si>
  <si>
    <t>ENSMUSG00000078773</t>
  </si>
  <si>
    <t>Rad54b</t>
  </si>
  <si>
    <t>ENSMUSG00000032026</t>
  </si>
  <si>
    <t>Rexo2</t>
  </si>
  <si>
    <t>ENSMUSG00000054702</t>
  </si>
  <si>
    <t>Ap1s3</t>
  </si>
  <si>
    <t>ENSMUSG00000071379</t>
  </si>
  <si>
    <t>Hpcal1</t>
  </si>
  <si>
    <t>ENSMUSG00000021203</t>
  </si>
  <si>
    <t>Otub2</t>
  </si>
  <si>
    <t>ENSMUSG00000111942</t>
  </si>
  <si>
    <t>Gm5182</t>
  </si>
  <si>
    <t>ENSMUSG00000017950</t>
  </si>
  <si>
    <t>Hnf4a</t>
  </si>
  <si>
    <t>ENSMUSG00000005501</t>
  </si>
  <si>
    <t>Usp40</t>
  </si>
  <si>
    <t>ENSMUSG00000000563</t>
  </si>
  <si>
    <t>Atp5pb</t>
  </si>
  <si>
    <t>ENSMUSG00000044042</t>
  </si>
  <si>
    <t>Fmn1</t>
  </si>
  <si>
    <t>ENSMUSG00000069893</t>
  </si>
  <si>
    <t>9930111J21Rik1</t>
  </si>
  <si>
    <t>ENSMUSG00000039048</t>
  </si>
  <si>
    <t>Foxred1</t>
  </si>
  <si>
    <t>ENSMUSG00000023913</t>
  </si>
  <si>
    <t>Pla2g7</t>
  </si>
  <si>
    <t>ENSMUSG00000060550</t>
  </si>
  <si>
    <t>H2-Q7</t>
  </si>
  <si>
    <t>ENSMUSG00000076498</t>
  </si>
  <si>
    <t>Trbc2</t>
  </si>
  <si>
    <t>ENSMUSG00000037887</t>
  </si>
  <si>
    <t>Dusp8</t>
  </si>
  <si>
    <t>ENSMUSG00000035509</t>
  </si>
  <si>
    <t>Fbxl21</t>
  </si>
  <si>
    <t>ENSMUSG00000036181</t>
  </si>
  <si>
    <t>H1f2</t>
  </si>
  <si>
    <t>ENSMUSG00000041144</t>
  </si>
  <si>
    <t>Dnah7b</t>
  </si>
  <si>
    <t>ENSMUSG00000028398</t>
  </si>
  <si>
    <t>Dmac1</t>
  </si>
  <si>
    <t>ENSMUSG00000097403</t>
  </si>
  <si>
    <t>9230116N13Rik</t>
  </si>
  <si>
    <t>ENSMUSG00000011877</t>
  </si>
  <si>
    <t>Git1</t>
  </si>
  <si>
    <t>ENSMUSG00000027309</t>
  </si>
  <si>
    <t>4930402H24Rik</t>
  </si>
  <si>
    <t>ENSMUSG00000037636</t>
  </si>
  <si>
    <t>Slc25a43</t>
  </si>
  <si>
    <t>ENSMUSG00000030759</t>
  </si>
  <si>
    <t>Far1</t>
  </si>
  <si>
    <t>ENSMUSG00000020601</t>
  </si>
  <si>
    <t>Trib2</t>
  </si>
  <si>
    <t>ENSMUSG00000029659</t>
  </si>
  <si>
    <t>Medag</t>
  </si>
  <si>
    <t>ENSMUSG00000092390</t>
  </si>
  <si>
    <t>Gm20541</t>
  </si>
  <si>
    <t>ENSMUSG00000024349</t>
  </si>
  <si>
    <t>Sting1</t>
  </si>
  <si>
    <t>ENSMUSG00000040374</t>
  </si>
  <si>
    <t>Pex2</t>
  </si>
  <si>
    <t>ENSMUSG00000020978</t>
  </si>
  <si>
    <t>Klhdc2</t>
  </si>
  <si>
    <t>ENSMUSG00000097099</t>
  </si>
  <si>
    <t>Gm9917</t>
  </si>
  <si>
    <t>ENSMUSG00000097789</t>
  </si>
  <si>
    <t>Gm2115</t>
  </si>
  <si>
    <t>ENSMUSG00000117975</t>
  </si>
  <si>
    <t>Itprip</t>
  </si>
  <si>
    <t>ENSMUSG00000041372</t>
  </si>
  <si>
    <t>B4galnt3</t>
  </si>
  <si>
    <t>ENSMUSG00000034462</t>
  </si>
  <si>
    <t>Pkd2</t>
  </si>
  <si>
    <t>ENSMUSG00000039470</t>
  </si>
  <si>
    <t>Zdhhc2</t>
  </si>
  <si>
    <t>ENSMUSG00000026601</t>
  </si>
  <si>
    <t>Axdnd1</t>
  </si>
  <si>
    <t>ENSMUSG00000023443</t>
  </si>
  <si>
    <t>Esx1</t>
  </si>
  <si>
    <t>ENSMUSG00000038005</t>
  </si>
  <si>
    <t>Hpf1</t>
  </si>
  <si>
    <t>ENSMUSG00000015305</t>
  </si>
  <si>
    <t>Sash1</t>
  </si>
  <si>
    <t>ENSMUSG00000039671</t>
  </si>
  <si>
    <t>Zmynd8</t>
  </si>
  <si>
    <t>ENSMUSG00000029999</t>
  </si>
  <si>
    <t>Tgfa</t>
  </si>
  <si>
    <t>ENSMUSG00000032741</t>
  </si>
  <si>
    <t>Tpcn1</t>
  </si>
  <si>
    <t>ENSMUSG00000042901</t>
  </si>
  <si>
    <t>Aida</t>
  </si>
  <si>
    <t>ENSMUSG00000020681</t>
  </si>
  <si>
    <t>Ace</t>
  </si>
  <si>
    <t>ENSMUSG00000005410</t>
  </si>
  <si>
    <t>Mcm5</t>
  </si>
  <si>
    <t>ENSMUSG00000025743</t>
  </si>
  <si>
    <t>Sdc3</t>
  </si>
  <si>
    <t>ENSMUSG00000038170</t>
  </si>
  <si>
    <t>Pde4dip</t>
  </si>
  <si>
    <t>ENSMUSG00000068101</t>
  </si>
  <si>
    <t>Cenpm</t>
  </si>
  <si>
    <t>ENSMUSG00000020173</t>
  </si>
  <si>
    <t>Cobl</t>
  </si>
  <si>
    <t>ENSMUSG00000031546</t>
  </si>
  <si>
    <t>Gins4</t>
  </si>
  <si>
    <t>ENSMUSG00000087132</t>
  </si>
  <si>
    <t>A930001C03Rik</t>
  </si>
  <si>
    <t>ENSMUSG00000072762</t>
  </si>
  <si>
    <t>4930522L14Rik</t>
  </si>
  <si>
    <t>ENSMUSG00000043421</t>
  </si>
  <si>
    <t>Hilpda</t>
  </si>
  <si>
    <t>ENSMUSG00000030735</t>
  </si>
  <si>
    <t>Gm9755</t>
  </si>
  <si>
    <t>ENSMUSG00000031400</t>
  </si>
  <si>
    <t>G6pdx</t>
  </si>
  <si>
    <t>ENSMUSG00000021703</t>
  </si>
  <si>
    <t>Serinc5</t>
  </si>
  <si>
    <t>ENSMUSG00000021754</t>
  </si>
  <si>
    <t>Map3k1</t>
  </si>
  <si>
    <t>ENSMUSG00000020181</t>
  </si>
  <si>
    <t>Nav3</t>
  </si>
  <si>
    <t>ENSMUSG00000062510</t>
  </si>
  <si>
    <t>Nsl1</t>
  </si>
  <si>
    <t>ENSMUSG00000052673</t>
  </si>
  <si>
    <t>Gm9887</t>
  </si>
  <si>
    <t>ENSMUSG00000002343</t>
  </si>
  <si>
    <t>Armc6</t>
  </si>
  <si>
    <t>ENSMUSG00000029161</t>
  </si>
  <si>
    <t>Cgref1</t>
  </si>
  <si>
    <t>ENSMUSG00000060904</t>
  </si>
  <si>
    <t>Arl1</t>
  </si>
  <si>
    <t>ENSMUSG00000020271</t>
  </si>
  <si>
    <t>Fbxw11</t>
  </si>
  <si>
    <t>ENSMUSG00000078954</t>
  </si>
  <si>
    <t>Arhgap8</t>
  </si>
  <si>
    <t>ENSMUSG00000041115</t>
  </si>
  <si>
    <t>Iqsec2</t>
  </si>
  <si>
    <t>ENSMUSG00000105204</t>
  </si>
  <si>
    <t>Gm43738</t>
  </si>
  <si>
    <t>ENSMUSG00000007656</t>
  </si>
  <si>
    <t>Arpp19</t>
  </si>
  <si>
    <t>ENSMUSG00000036199</t>
  </si>
  <si>
    <t>Ndufa13</t>
  </si>
  <si>
    <t>ENSMUSG00000024833</t>
  </si>
  <si>
    <t>Pola2</t>
  </si>
  <si>
    <t>ENSMUSG00000064339</t>
  </si>
  <si>
    <t>mt-Rnr2</t>
  </si>
  <si>
    <t>ENSMUSG00000021567</t>
  </si>
  <si>
    <t>Nkd2</t>
  </si>
  <si>
    <t>ENSMUSG00000027425</t>
  </si>
  <si>
    <t>Kat14</t>
  </si>
  <si>
    <t>ENSMUSG00000037674</t>
  </si>
  <si>
    <t>Rfx7</t>
  </si>
  <si>
    <t>ENSMUSG00000028794</t>
  </si>
  <si>
    <t>A3galt2</t>
  </si>
  <si>
    <t>ENSMUSG00000032220</t>
  </si>
  <si>
    <t>Myo1e</t>
  </si>
  <si>
    <t>ENSMUSG00000006445</t>
  </si>
  <si>
    <t>Epha2</t>
  </si>
  <si>
    <t>ENSMUSG00000028226</t>
  </si>
  <si>
    <t>Mmp16</t>
  </si>
  <si>
    <t>ENSMUSG00000006585</t>
  </si>
  <si>
    <t>Cdt1</t>
  </si>
  <si>
    <t>ENSMUSG00000032121</t>
  </si>
  <si>
    <t>Tmem218</t>
  </si>
  <si>
    <t>ENSMUSG00000007812</t>
  </si>
  <si>
    <t>Zfp655</t>
  </si>
  <si>
    <t>ENSMUSG00000035095</t>
  </si>
  <si>
    <t>Fam167a</t>
  </si>
  <si>
    <t>ENSMUSG00000022678</t>
  </si>
  <si>
    <t>Nde1</t>
  </si>
  <si>
    <t>ENSMUSG00000025791</t>
  </si>
  <si>
    <t>Pgm1</t>
  </si>
  <si>
    <t>ENSMUSG00000027938</t>
  </si>
  <si>
    <t>Creb3l4</t>
  </si>
  <si>
    <t>ENSMUSG00000104342</t>
  </si>
  <si>
    <t>Gm36401</t>
  </si>
  <si>
    <t>ENSMUSG00000048482</t>
  </si>
  <si>
    <t>Bdnf</t>
  </si>
  <si>
    <t>ENSMUSG00000033863</t>
  </si>
  <si>
    <t>Klf9</t>
  </si>
  <si>
    <t>ENSMUSG00000022623</t>
  </si>
  <si>
    <t>Shank3</t>
  </si>
  <si>
    <t>ENSMUSG00000032783</t>
  </si>
  <si>
    <t>Troap</t>
  </si>
  <si>
    <t>ENSMUSG00000094786</t>
  </si>
  <si>
    <t>Gm14403</t>
  </si>
  <si>
    <t>ENSMUSG00000040651</t>
  </si>
  <si>
    <t>Tasor</t>
  </si>
  <si>
    <t>ENSMUSG00000061288</t>
  </si>
  <si>
    <t>Taok3</t>
  </si>
  <si>
    <t>ENSMUSG00000067851</t>
  </si>
  <si>
    <t>Arfgef1</t>
  </si>
  <si>
    <t>ENSMUSG00000027422</t>
  </si>
  <si>
    <t>Rrbp1</t>
  </si>
  <si>
    <t>ENSMUSG00000032349</t>
  </si>
  <si>
    <t>Elovl5</t>
  </si>
  <si>
    <t>ENSMUSG00000095562</t>
  </si>
  <si>
    <t>Erdr1</t>
  </si>
  <si>
    <t>ENSMUSG00000090098</t>
  </si>
  <si>
    <t>Alms1-ps2</t>
  </si>
  <si>
    <t>ENSMUSG00000025283</t>
  </si>
  <si>
    <t>Sat1</t>
  </si>
  <si>
    <t>ENSMUSG00000042082</t>
  </si>
  <si>
    <t>Arsb</t>
  </si>
  <si>
    <t>ENSMUSG00000025157</t>
  </si>
  <si>
    <t>Zdhhc16</t>
  </si>
  <si>
    <t>ENSMUSG00000026187</t>
  </si>
  <si>
    <t>Xrcc5</t>
  </si>
  <si>
    <t>ENSMUSG00000045817</t>
  </si>
  <si>
    <t>Zfp36l2</t>
  </si>
  <si>
    <t>ENSMUSG00000001555</t>
  </si>
  <si>
    <t>Fkbp10</t>
  </si>
  <si>
    <t>ENSMUSG00000027340</t>
  </si>
  <si>
    <t>Slc23a2</t>
  </si>
  <si>
    <t>ENSMUSG00000000126</t>
  </si>
  <si>
    <t>Wnt9a</t>
  </si>
  <si>
    <t>ENSMUSG00000031189</t>
  </si>
  <si>
    <t>Aff2</t>
  </si>
  <si>
    <t>ENSMUSG00000036402</t>
  </si>
  <si>
    <t>Gng12</t>
  </si>
  <si>
    <t>ENSMUSG00000048490</t>
  </si>
  <si>
    <t>Nrip1</t>
  </si>
  <si>
    <t>ENSMUSG00000040250</t>
  </si>
  <si>
    <t>Ints13</t>
  </si>
  <si>
    <t>ENSMUSG00000092329</t>
  </si>
  <si>
    <t>Galnt2l</t>
  </si>
  <si>
    <t>ENSMUSG00000109336</t>
  </si>
  <si>
    <t>Samd4b</t>
  </si>
  <si>
    <t>ENSMUSG00000038056</t>
  </si>
  <si>
    <t>Kmt2c</t>
  </si>
  <si>
    <t>ENSMUSG00000026478</t>
  </si>
  <si>
    <t>Lamc1</t>
  </si>
  <si>
    <t>ENSMUSG00000051285</t>
  </si>
  <si>
    <t>Pcmtd1</t>
  </si>
  <si>
    <t>ENSMUSG00000029994</t>
  </si>
  <si>
    <t>Anxa4</t>
  </si>
  <si>
    <t>ENSMUSG00000049536</t>
  </si>
  <si>
    <t>Tceal1</t>
  </si>
  <si>
    <t>ENSMUSG00000025558</t>
  </si>
  <si>
    <t>Dock9</t>
  </si>
  <si>
    <t>ENSMUSG00000045980</t>
  </si>
  <si>
    <t>Tmem104</t>
  </si>
  <si>
    <t>ENSMUSG00000027774</t>
  </si>
  <si>
    <t>Gfm1</t>
  </si>
  <si>
    <t>ENSMUSG00000055150</t>
  </si>
  <si>
    <t>Zfp78</t>
  </si>
  <si>
    <t>ENSMUSG00000001761</t>
  </si>
  <si>
    <t>Smo</t>
  </si>
  <si>
    <t>ENSMUSG00000020178</t>
  </si>
  <si>
    <t>Adora2a</t>
  </si>
  <si>
    <t>ENSMUSG00000061603</t>
  </si>
  <si>
    <t>Akap6</t>
  </si>
  <si>
    <t>ENSMUSG00000040124</t>
  </si>
  <si>
    <t>Gorab</t>
  </si>
  <si>
    <t>ENSMUSG00000043445</t>
  </si>
  <si>
    <t>Pgp</t>
  </si>
  <si>
    <t>ENSMUSG00000019792</t>
  </si>
  <si>
    <t>Trmt11</t>
  </si>
  <si>
    <t>ENSMUSG00000038180</t>
  </si>
  <si>
    <t>Spag4</t>
  </si>
  <si>
    <t>ENSMUSG00000031709</t>
  </si>
  <si>
    <t>Tbc1d9</t>
  </si>
  <si>
    <t>ENSMUSG00000028555</t>
  </si>
  <si>
    <t>Ttc39a</t>
  </si>
  <si>
    <t>ENSMUSG00000078173</t>
  </si>
  <si>
    <t>Lenep</t>
  </si>
  <si>
    <t>ENSMUSG00000031839</t>
  </si>
  <si>
    <t>Hsbp1</t>
  </si>
  <si>
    <t>ENSMUSG00000052727</t>
  </si>
  <si>
    <t>Map1b</t>
  </si>
  <si>
    <t>ENSMUSG00000001020</t>
  </si>
  <si>
    <t>S100a4</t>
  </si>
  <si>
    <t>ENSMUSG00000042632</t>
  </si>
  <si>
    <t>Pla2g6</t>
  </si>
  <si>
    <t>ENSMUSG00000021313</t>
  </si>
  <si>
    <t>Ryr2</t>
  </si>
  <si>
    <t>ENSMUSG00000056895</t>
  </si>
  <si>
    <t>H2bu2</t>
  </si>
  <si>
    <t>ENSMUSG00000092470</t>
  </si>
  <si>
    <t>Gm20518</t>
  </si>
  <si>
    <t>ENSMUSG00000023075</t>
  </si>
  <si>
    <t>Akirin1</t>
  </si>
  <si>
    <t>ENSMUSG00000038903</t>
  </si>
  <si>
    <t>Ccdc68</t>
  </si>
  <si>
    <t>ENSMUSG00000044201</t>
  </si>
  <si>
    <t>Cdc25c</t>
  </si>
  <si>
    <t>ENSMUSG00000032254</t>
  </si>
  <si>
    <t>Kif23</t>
  </si>
  <si>
    <t>ENSMUSG00000041817</t>
  </si>
  <si>
    <t>Fam169a</t>
  </si>
  <si>
    <t>ENSMUSG00000027298</t>
  </si>
  <si>
    <t>Tyro3</t>
  </si>
  <si>
    <t>ENSMUSG00000008206</t>
  </si>
  <si>
    <t>Cers4</t>
  </si>
  <si>
    <t>ENSMUSG00000078937</t>
  </si>
  <si>
    <t>Cpt1b</t>
  </si>
  <si>
    <t>ENSMUSG00000029165</t>
  </si>
  <si>
    <t>Agbl5</t>
  </si>
  <si>
    <t>ENSMUSG00000021822</t>
  </si>
  <si>
    <t>Plau</t>
  </si>
  <si>
    <t>ENSMUSG00000052428</t>
  </si>
  <si>
    <t>Tmco1</t>
  </si>
  <si>
    <t>ENSMUSG00000062980</t>
  </si>
  <si>
    <t>Cped1</t>
  </si>
  <si>
    <t>ENSMUSG00000026421</t>
  </si>
  <si>
    <t>Csrp1</t>
  </si>
  <si>
    <t>ENSMUSG00000052981</t>
  </si>
  <si>
    <t>Ube2ql1</t>
  </si>
  <si>
    <t>ENSMUSG00000035863</t>
  </si>
  <si>
    <t>Palm</t>
  </si>
  <si>
    <t>ENSMUSG00000083327</t>
  </si>
  <si>
    <t>Vcp-rs</t>
  </si>
  <si>
    <t>ENSMUSG00000046404</t>
  </si>
  <si>
    <t>Yod1</t>
  </si>
  <si>
    <t>ENSMUSG00000026069</t>
  </si>
  <si>
    <t>Il1rl1</t>
  </si>
  <si>
    <t>ENSMUSG00000005813</t>
  </si>
  <si>
    <t>Metap1</t>
  </si>
  <si>
    <t>ENSMUSG00000032555</t>
  </si>
  <si>
    <t>Topbp1</t>
  </si>
  <si>
    <t>ENSMUSG00000026761</t>
  </si>
  <si>
    <t>Orc4</t>
  </si>
  <si>
    <t>ENSMUSG00000036879</t>
  </si>
  <si>
    <t>Phkb</t>
  </si>
  <si>
    <t>ENSMUSG00000004266</t>
  </si>
  <si>
    <t>Ptpn6</t>
  </si>
  <si>
    <t>ENSMUSG00000026494</t>
  </si>
  <si>
    <t>Kif26b</t>
  </si>
  <si>
    <t>ENSMUSG00000032690</t>
  </si>
  <si>
    <t>Oas2</t>
  </si>
  <si>
    <t>ENSMUSG00000026880</t>
  </si>
  <si>
    <t>Stom</t>
  </si>
  <si>
    <t>ENSMUSG00000006464</t>
  </si>
  <si>
    <t>Bbs1</t>
  </si>
  <si>
    <t>ENSMUSG00000041926</t>
  </si>
  <si>
    <t>Rnpep</t>
  </si>
  <si>
    <t>ENSMUSG00000007659</t>
  </si>
  <si>
    <t>Bcl2l1</t>
  </si>
  <si>
    <t>ENSMUSG00000029720</t>
  </si>
  <si>
    <t>Gm20605</t>
  </si>
  <si>
    <t>ENSMUSG00000022205</t>
  </si>
  <si>
    <t>Sub1</t>
  </si>
  <si>
    <t>ENSMUSG00000022684</t>
  </si>
  <si>
    <t>Bfar</t>
  </si>
  <si>
    <t>ENSMUSG00000020956</t>
  </si>
  <si>
    <t>Dtd2</t>
  </si>
  <si>
    <t>ENSMUSG00000001240</t>
  </si>
  <si>
    <t>Ramp2</t>
  </si>
  <si>
    <t>ENSMUSG00000064367</t>
  </si>
  <si>
    <t>mt-Nd5</t>
  </si>
  <si>
    <t>ENSMUSG00000039967</t>
  </si>
  <si>
    <t>Zfp292</t>
  </si>
  <si>
    <t>ENSMUSG00000041957</t>
  </si>
  <si>
    <t>Pkp2</t>
  </si>
  <si>
    <t>ENSMUSG00000034371</t>
  </si>
  <si>
    <t>Tkfc</t>
  </si>
  <si>
    <t>ENSMUSG00000022360</t>
  </si>
  <si>
    <t>Atad2</t>
  </si>
  <si>
    <t>ENSMUSG00000100691</t>
  </si>
  <si>
    <t>2010320M18Rik</t>
  </si>
  <si>
    <t>ENSMUSG00000027843</t>
  </si>
  <si>
    <t>Ptpn22</t>
  </si>
  <si>
    <t>ENSMUSG00000045083</t>
  </si>
  <si>
    <t>Lingo2</t>
  </si>
  <si>
    <t>ENSMUSG00000066607</t>
  </si>
  <si>
    <t>Insyn1</t>
  </si>
  <si>
    <t>ENSMUSG00000035181</t>
  </si>
  <si>
    <t>Heatr5a</t>
  </si>
  <si>
    <t>ENSMUSG00000109179</t>
  </si>
  <si>
    <t>Gm35339</t>
  </si>
  <si>
    <t>ENSMUSG00000037344</t>
  </si>
  <si>
    <t>Slc12a9</t>
  </si>
  <si>
    <t>ENSMUSG00000054693</t>
  </si>
  <si>
    <t>Adam10</t>
  </si>
  <si>
    <t>ENSMUSG00000045094</t>
  </si>
  <si>
    <t>Arhgef37</t>
  </si>
  <si>
    <t>ENSMUSG00000052446</t>
  </si>
  <si>
    <t>Zfp961</t>
  </si>
  <si>
    <t>ENSMUSG00000091512</t>
  </si>
  <si>
    <t>Lamtor3</t>
  </si>
  <si>
    <t>ENSMUSG00000106951</t>
  </si>
  <si>
    <t>5930430L01Rik</t>
  </si>
  <si>
    <t>ENSMUSG00000002847</t>
  </si>
  <si>
    <t>Pla1a</t>
  </si>
  <si>
    <t>ENSMUSG00000045275</t>
  </si>
  <si>
    <t>Lca5l</t>
  </si>
  <si>
    <t>ENSMUSG00000021814</t>
  </si>
  <si>
    <t>Anxa7</t>
  </si>
  <si>
    <t>ENSMUSG00000071181</t>
  </si>
  <si>
    <t>3830408C21Rik</t>
  </si>
  <si>
    <t>ENSMUSG00000090704</t>
  </si>
  <si>
    <t>Trp53-ps</t>
  </si>
  <si>
    <t>ENSMUSG00000034575</t>
  </si>
  <si>
    <t>Tent4a</t>
  </si>
  <si>
    <t>ENSMUSG00000040658</t>
  </si>
  <si>
    <t>Dnph1</t>
  </si>
  <si>
    <t>ENSMUSG00000002881</t>
  </si>
  <si>
    <t>Nab1</t>
  </si>
  <si>
    <t>ENSMUSG00000022324</t>
  </si>
  <si>
    <t>Matn2</t>
  </si>
  <si>
    <t>ENSMUSG00000036492</t>
  </si>
  <si>
    <t>Rnf39</t>
  </si>
  <si>
    <t>ENSMUSG00000069633</t>
  </si>
  <si>
    <t>Pex11g</t>
  </si>
  <si>
    <t>ENSMUSG00000041915</t>
  </si>
  <si>
    <t>Ammecr1l</t>
  </si>
  <si>
    <t>ENSMUSG00000022521</t>
  </si>
  <si>
    <t>Crebbp</t>
  </si>
  <si>
    <t>ENSMUSG00000075700</t>
  </si>
  <si>
    <t>Selenot</t>
  </si>
  <si>
    <t>ENSMUSG00000021572</t>
  </si>
  <si>
    <t>Cep72</t>
  </si>
  <si>
    <t>ENSMUSG00000040857</t>
  </si>
  <si>
    <t>Erf</t>
  </si>
  <si>
    <t>ENSMUSG00000055296</t>
  </si>
  <si>
    <t>Tmem245</t>
  </si>
  <si>
    <t>ENSMUSG00000029510</t>
  </si>
  <si>
    <t>Gpc2</t>
  </si>
  <si>
    <t>ENSMUSG00000033717</t>
  </si>
  <si>
    <t>Adra2a</t>
  </si>
  <si>
    <t>ENSMUSG00000040274</t>
  </si>
  <si>
    <t>Cdk6</t>
  </si>
  <si>
    <t>ENSMUSG00000000194</t>
  </si>
  <si>
    <t>Gpr107</t>
  </si>
  <si>
    <t>ENSMUSG00000075316</t>
  </si>
  <si>
    <t>Scn9a</t>
  </si>
  <si>
    <t>ENSMUSG00000037405</t>
  </si>
  <si>
    <t>Icam1</t>
  </si>
  <si>
    <t>ENSMUSG00000042659</t>
  </si>
  <si>
    <t>Arrdc4</t>
  </si>
  <si>
    <t>ENSMUSG00000032532</t>
  </si>
  <si>
    <t>Cck</t>
  </si>
  <si>
    <t>ENSMUSG00000025575</t>
  </si>
  <si>
    <t>Cant1</t>
  </si>
  <si>
    <t>ENSMUSG00000020623</t>
  </si>
  <si>
    <t>Map2k6</t>
  </si>
  <si>
    <t>ENSMUSG00000033943</t>
  </si>
  <si>
    <t>Mga</t>
  </si>
  <si>
    <t>ENSMUSG00000032279</t>
  </si>
  <si>
    <t>Idh3a</t>
  </si>
  <si>
    <t>ENSMUSG00000041390</t>
  </si>
  <si>
    <t>Mdfic</t>
  </si>
  <si>
    <t>ENSMUSG00000029570</t>
  </si>
  <si>
    <t>Lfng</t>
  </si>
  <si>
    <t>ENSMUSG00000032064</t>
  </si>
  <si>
    <t>Dixdc1</t>
  </si>
  <si>
    <t>ENSMUSG00000034248</t>
  </si>
  <si>
    <t>Slc25a37</t>
  </si>
  <si>
    <t>ENSMUSG00000030695</t>
  </si>
  <si>
    <t>Aldoa</t>
  </si>
  <si>
    <t>ENSMUSG00000053768</t>
  </si>
  <si>
    <t>Chchd3</t>
  </si>
  <si>
    <t>ENSMUSG00000103081</t>
  </si>
  <si>
    <t>Pcdhgb8</t>
  </si>
  <si>
    <t>ENSMUSG00000022385</t>
  </si>
  <si>
    <t>Gtse1</t>
  </si>
  <si>
    <t>ENSMUSG00000004285</t>
  </si>
  <si>
    <t>Atp6v1f</t>
  </si>
  <si>
    <t>ENSMUSG00000015222</t>
  </si>
  <si>
    <t>Map2</t>
  </si>
  <si>
    <t>ENSMUSG00000026335</t>
  </si>
  <si>
    <t>Pam</t>
  </si>
  <si>
    <t>ENSMUSG00000022361</t>
  </si>
  <si>
    <t>Zhx1</t>
  </si>
  <si>
    <t>ENSMUSG00000098488</t>
  </si>
  <si>
    <t>Pla2g4b</t>
  </si>
  <si>
    <t>ENSMUSG00000049044</t>
  </si>
  <si>
    <t>Rapgef4</t>
  </si>
  <si>
    <t>ENSMUSG00000026492</t>
  </si>
  <si>
    <t>Tfb2m</t>
  </si>
  <si>
    <t>ENSMUSG00000018796</t>
  </si>
  <si>
    <t>Acsl1</t>
  </si>
  <si>
    <t>ENSMUSG00000108456</t>
  </si>
  <si>
    <t>4732496C06Rik</t>
  </si>
  <si>
    <t>ENSMUSG00000041684</t>
  </si>
  <si>
    <t>Bivm</t>
  </si>
  <si>
    <t>ENSMUSG00000097248</t>
  </si>
  <si>
    <t>Gm2694</t>
  </si>
  <si>
    <t>ENSMUSG00000030693</t>
  </si>
  <si>
    <t>Klk10</t>
  </si>
  <si>
    <t>ENSMUSG00000000823</t>
  </si>
  <si>
    <t>Zfp512b</t>
  </si>
  <si>
    <t>ENSMUSG00000026705</t>
  </si>
  <si>
    <t>Klhl20</t>
  </si>
  <si>
    <t>ENSMUSG00000021271</t>
  </si>
  <si>
    <t>Zfp839</t>
  </si>
  <si>
    <t>ENSMUSG00000010721</t>
  </si>
  <si>
    <t>Lmbr1</t>
  </si>
  <si>
    <t>ENSMUSG00000042938</t>
  </si>
  <si>
    <t>Gm14117</t>
  </si>
  <si>
    <t>ENSMUSG00000025968</t>
  </si>
  <si>
    <t>Ndufs1</t>
  </si>
  <si>
    <t>ENSMUSG00000039747</t>
  </si>
  <si>
    <t>Orai2</t>
  </si>
  <si>
    <t>ENSMUSG00000033032</t>
  </si>
  <si>
    <t>Afap1l1</t>
  </si>
  <si>
    <t>ENSMUSG00000028175</t>
  </si>
  <si>
    <t>Depdc1a</t>
  </si>
  <si>
    <t>ENSMUSG00000032527</t>
  </si>
  <si>
    <t>Pccb</t>
  </si>
  <si>
    <t>ENSMUSG00000039844</t>
  </si>
  <si>
    <t>Rapgef1</t>
  </si>
  <si>
    <t>ENSMUSG00000090272</t>
  </si>
  <si>
    <t>Mndal</t>
  </si>
  <si>
    <t>ENSMUSG00000026131</t>
  </si>
  <si>
    <t>Dst</t>
  </si>
  <si>
    <t>ENSMUSG00000007038</t>
  </si>
  <si>
    <t>Neu1</t>
  </si>
  <si>
    <t>ENSMUSG00000054161</t>
  </si>
  <si>
    <t>Fam83e</t>
  </si>
  <si>
    <t>ENSMUSG00000051705</t>
  </si>
  <si>
    <t>Senp8</t>
  </si>
  <si>
    <t>ENSMUSG00000028187</t>
  </si>
  <si>
    <t>Rpf1</t>
  </si>
  <si>
    <t>ENSMUSG00000049872</t>
  </si>
  <si>
    <t>Calhm5</t>
  </si>
  <si>
    <t>ENSMUSG00000047557</t>
  </si>
  <si>
    <t>Lxn</t>
  </si>
  <si>
    <t>ENSMUSG00000042215</t>
  </si>
  <si>
    <t>Bag2</t>
  </si>
  <si>
    <t>ENSMUSG00000015647</t>
  </si>
  <si>
    <t>Lama5</t>
  </si>
  <si>
    <t>ENSMUSG00000035696</t>
  </si>
  <si>
    <t>Rnf38</t>
  </si>
  <si>
    <t>ENSMUSG00000020785</t>
  </si>
  <si>
    <t>Camkk1</t>
  </si>
  <si>
    <t>ENSMUSG00000037275</t>
  </si>
  <si>
    <t>Gemin5</t>
  </si>
  <si>
    <t>ENSMUSG00000021241</t>
  </si>
  <si>
    <t>Isca2</t>
  </si>
  <si>
    <t>ENSMUSG00000029119</t>
  </si>
  <si>
    <t>Man2b2</t>
  </si>
  <si>
    <t>ENSMUSG00000034275</t>
  </si>
  <si>
    <t>Igsf9b</t>
  </si>
  <si>
    <t>ENSMUSG00000028811</t>
  </si>
  <si>
    <t>Yars</t>
  </si>
  <si>
    <t>ENSMUSG00000031633</t>
  </si>
  <si>
    <t>Slc25a4</t>
  </si>
  <si>
    <t>ENSMUSG00000032174</t>
  </si>
  <si>
    <t>Icam5</t>
  </si>
  <si>
    <t>ENSMUSG00000021638</t>
  </si>
  <si>
    <t>Ocln</t>
  </si>
  <si>
    <t>ENSMUSG00000062115</t>
  </si>
  <si>
    <t>Rai1</t>
  </si>
  <si>
    <t>ENSMUSG00000078139</t>
  </si>
  <si>
    <t>AK157302</t>
  </si>
  <si>
    <t>ENSMUSG00000022235</t>
  </si>
  <si>
    <t>Cmbl</t>
  </si>
  <si>
    <t>ENSMUSG00000014602</t>
  </si>
  <si>
    <t>Kif1a</t>
  </si>
  <si>
    <t>ENSMUSG00000041688</t>
  </si>
  <si>
    <t>Amot</t>
  </si>
  <si>
    <t>ENSMUSG00000111390</t>
  </si>
  <si>
    <t>Gm48796</t>
  </si>
  <si>
    <t>ENSMUSG00000026836</t>
  </si>
  <si>
    <t>Acvr1</t>
  </si>
  <si>
    <t>ENSMUSG00000006143</t>
  </si>
  <si>
    <t>Upk3bl</t>
  </si>
  <si>
    <t>ENSMUSG00000114638</t>
  </si>
  <si>
    <t>Gm31834</t>
  </si>
  <si>
    <t>ENSMUSG00000050628</t>
  </si>
  <si>
    <t>Ubald2</t>
  </si>
  <si>
    <t>ENSMUSG00000072940</t>
  </si>
  <si>
    <t>Gm10443</t>
  </si>
  <si>
    <t>ENSMUSG00000038215</t>
  </si>
  <si>
    <t>Cep44</t>
  </si>
  <si>
    <t>ENSMUSG00000087484</t>
  </si>
  <si>
    <t>2900089D17Rik</t>
  </si>
  <si>
    <t>ENSMUSG00000013415</t>
  </si>
  <si>
    <t>Igf2bp1</t>
  </si>
  <si>
    <t>ENSMUSG00000024993</t>
  </si>
  <si>
    <t>Fam45a</t>
  </si>
  <si>
    <t>ENSMUSG00000021109</t>
  </si>
  <si>
    <t>Hif1a</t>
  </si>
  <si>
    <t>ENSMUSG00000029208</t>
  </si>
  <si>
    <t>Guf1</t>
  </si>
  <si>
    <t>ENSMUSG00000048251</t>
  </si>
  <si>
    <t>Bcl11b</t>
  </si>
  <si>
    <t>ENSMUSG00000024431</t>
  </si>
  <si>
    <t>Nr3c1</t>
  </si>
  <si>
    <t>ENSMUSG00000002017</t>
  </si>
  <si>
    <t>Fam98a</t>
  </si>
  <si>
    <t>ENSMUSG00000030494</t>
  </si>
  <si>
    <t>Rhpn2</t>
  </si>
  <si>
    <t>ENSMUSG00000021223</t>
  </si>
  <si>
    <t>Papln</t>
  </si>
  <si>
    <t>ENSMUSG00000021120</t>
  </si>
  <si>
    <t>Pigh</t>
  </si>
  <si>
    <t>ENSMUSG00000012483</t>
  </si>
  <si>
    <t>Rpa3</t>
  </si>
  <si>
    <t>ENSMUSG00000017132</t>
  </si>
  <si>
    <t>Cyth1</t>
  </si>
  <si>
    <t>ENSMUSG00000024277</t>
  </si>
  <si>
    <t>Mapre2</t>
  </si>
  <si>
    <t>ENSMUSG00000001053</t>
  </si>
  <si>
    <t>N4bp3</t>
  </si>
  <si>
    <t>ENSMUSG00000030720</t>
  </si>
  <si>
    <t>Cln3</t>
  </si>
  <si>
    <t>ENSMUSG00000026646</t>
  </si>
  <si>
    <t>Suv39h2</t>
  </si>
  <si>
    <t>ENSMUSG00000066456</t>
  </si>
  <si>
    <t>Hmgn3</t>
  </si>
  <si>
    <t>ENSMUSG00000019970</t>
  </si>
  <si>
    <t>Sgk1</t>
  </si>
  <si>
    <t>ENSMUSG00000103509</t>
  </si>
  <si>
    <t>Gm38372</t>
  </si>
  <si>
    <t>ENSMUSG00000024712</t>
  </si>
  <si>
    <t>Rfk</t>
  </si>
  <si>
    <t>ENSMUSG00000031563</t>
  </si>
  <si>
    <t>Wwc2</t>
  </si>
  <si>
    <t>ENSMUSG00000002265</t>
  </si>
  <si>
    <t>Peg3</t>
  </si>
  <si>
    <t>ENSMUSG00000016933</t>
  </si>
  <si>
    <t>Plcg1</t>
  </si>
  <si>
    <t>ENSMUSG00000024014</t>
  </si>
  <si>
    <t>Pim1</t>
  </si>
  <si>
    <t>ENSMUSG00000085105</t>
  </si>
  <si>
    <t>Gm12758</t>
  </si>
  <si>
    <t>ENSMUSG00000050022</t>
  </si>
  <si>
    <t>Amz1</t>
  </si>
  <si>
    <t>ENSMUSG00000097217</t>
  </si>
  <si>
    <t>Gm26549</t>
  </si>
  <si>
    <t>ENSMUSG00000064363</t>
  </si>
  <si>
    <t>mt-Nd4</t>
  </si>
  <si>
    <t>ENSMUSG00000045362</t>
  </si>
  <si>
    <t>Tnfrsf26</t>
  </si>
  <si>
    <t>ENSMUSG00000109147</t>
  </si>
  <si>
    <t>4930431P19Rik</t>
  </si>
  <si>
    <t>ENSMUSG00000024759</t>
  </si>
  <si>
    <t>Atl3</t>
  </si>
  <si>
    <t>ENSMUSG00000086290</t>
  </si>
  <si>
    <t>Snhg12</t>
  </si>
  <si>
    <t>ENSMUSG00000002870</t>
  </si>
  <si>
    <t>Mcm2</t>
  </si>
  <si>
    <t>ENSMUSG00000020832</t>
  </si>
  <si>
    <t>Eral1</t>
  </si>
  <si>
    <t>ENSMUSG00000037762</t>
  </si>
  <si>
    <t>Slc16a9</t>
  </si>
  <si>
    <t>ENSMUSG00000034522</t>
  </si>
  <si>
    <t>Zfp395</t>
  </si>
  <si>
    <t>ENSMUSG00000030888</t>
  </si>
  <si>
    <t>Rrp8</t>
  </si>
  <si>
    <t>ENSMUSG00000031974</t>
  </si>
  <si>
    <t>Abcb10</t>
  </si>
  <si>
    <t>ENSMUSG00000034485</t>
  </si>
  <si>
    <t>Uaca</t>
  </si>
  <si>
    <t>ENSMUSG00000020396</t>
  </si>
  <si>
    <t>Nefh</t>
  </si>
  <si>
    <t>ENSMUSG00000044041</t>
  </si>
  <si>
    <t>Krt13</t>
  </si>
  <si>
    <t>ENSMUSG00000047986</t>
  </si>
  <si>
    <t>Palm3</t>
  </si>
  <si>
    <t>ENSMUSG00000056598</t>
  </si>
  <si>
    <t>Drc3</t>
  </si>
  <si>
    <t>ENSMUSG00000022665</t>
  </si>
  <si>
    <t>Ccdc80</t>
  </si>
  <si>
    <t>ENSMUSG00000026643</t>
  </si>
  <si>
    <t>Nmt2</t>
  </si>
  <si>
    <t>ENSMUSG00000034918</t>
  </si>
  <si>
    <t>Cdhr2</t>
  </si>
  <si>
    <t>ENSMUSG00000027394</t>
  </si>
  <si>
    <t>Ttl</t>
  </si>
  <si>
    <t>ENSMUSG00000039770</t>
  </si>
  <si>
    <t>Ypel5</t>
  </si>
  <si>
    <t>ENSMUSG00000049001</t>
  </si>
  <si>
    <t>Ndnf</t>
  </si>
  <si>
    <t>ENSMUSG00000072812</t>
  </si>
  <si>
    <t>Ahnak2</t>
  </si>
  <si>
    <t>ENSMUSG00000027804</t>
  </si>
  <si>
    <t>Ppid</t>
  </si>
  <si>
    <t>ENSMUSG00000042677</t>
  </si>
  <si>
    <t>Zc3h12a</t>
  </si>
  <si>
    <t>ENSMUSG00000013150</t>
  </si>
  <si>
    <t>Gfod2</t>
  </si>
  <si>
    <t>ENSMUSG00000023277</t>
  </si>
  <si>
    <t>Twf2</t>
  </si>
  <si>
    <t>ENSMUSG00000031383</t>
  </si>
  <si>
    <t>Dusp9</t>
  </si>
  <si>
    <t>ENSMUSG00000071757</t>
  </si>
  <si>
    <t>Zhx2</t>
  </si>
  <si>
    <t>ENSMUSG00000055980</t>
  </si>
  <si>
    <t>Irs1</t>
  </si>
  <si>
    <t>ENSMUSG00000031639</t>
  </si>
  <si>
    <t>Tlr3</t>
  </si>
  <si>
    <t>ENSMUSG00000037649</t>
  </si>
  <si>
    <t>H2-DMa</t>
  </si>
  <si>
    <t>ENSMUSG00000029104</t>
  </si>
  <si>
    <t>Htt</t>
  </si>
  <si>
    <t>ENSMUSG00000044337</t>
  </si>
  <si>
    <t>Ackr3</t>
  </si>
  <si>
    <t>ENSMUSG00000028698</t>
  </si>
  <si>
    <t>Pik3r3</t>
  </si>
  <si>
    <t>ENSMUSG00000045103</t>
  </si>
  <si>
    <t>Dmd</t>
  </si>
  <si>
    <t>ENSMUSG00000034997</t>
  </si>
  <si>
    <t>Htr2a</t>
  </si>
  <si>
    <t>ENSMUSG00000045140</t>
  </si>
  <si>
    <t>Pigw</t>
  </si>
  <si>
    <t>ENSMUSG00000027951</t>
  </si>
  <si>
    <t>Adar</t>
  </si>
  <si>
    <t>ENSMUSG00000004099</t>
  </si>
  <si>
    <t>Dnmt1</t>
  </si>
  <si>
    <t>ENSMUSG00000052962</t>
  </si>
  <si>
    <t>Mrpl35</t>
  </si>
  <si>
    <t>ENSMUSG00000100826</t>
  </si>
  <si>
    <t>Snhg14</t>
  </si>
  <si>
    <t>ENSMUSG00000039774</t>
  </si>
  <si>
    <t>Galnt12</t>
  </si>
  <si>
    <t>ENSMUSG00000071796</t>
  </si>
  <si>
    <t>6820431F20Rik</t>
  </si>
  <si>
    <t>ENSMUSG00000069793</t>
  </si>
  <si>
    <t>Slfn9</t>
  </si>
  <si>
    <t>ENSMUSG00000054752</t>
  </si>
  <si>
    <t>Fsd1l</t>
  </si>
  <si>
    <t>ENSMUSG00000041498</t>
  </si>
  <si>
    <t>Kif14</t>
  </si>
  <si>
    <t>ENSMUSG00000034006</t>
  </si>
  <si>
    <t>Slc66a2</t>
  </si>
  <si>
    <t>ENSMUSG00000069920</t>
  </si>
  <si>
    <t>B3gnt9</t>
  </si>
  <si>
    <t>ENSMUSG00000036862</t>
  </si>
  <si>
    <t>Dchs1</t>
  </si>
  <si>
    <t>ENSMUSG00000032180</t>
  </si>
  <si>
    <t>Tmed1</t>
  </si>
  <si>
    <t>ENSMUSG00000025646</t>
  </si>
  <si>
    <t>Atrip</t>
  </si>
  <si>
    <t>ENSMUSG00000032812</t>
  </si>
  <si>
    <t>Arap1</t>
  </si>
  <si>
    <t>ENSMUSG00000101462</t>
  </si>
  <si>
    <t>Gm3052</t>
  </si>
  <si>
    <t>ENSMUSG00000022307</t>
  </si>
  <si>
    <t>Oxr1</t>
  </si>
  <si>
    <t>ENSMUSG00000078898</t>
  </si>
  <si>
    <t>Zfp968</t>
  </si>
  <si>
    <t>ENSMUSG00000026149</t>
  </si>
  <si>
    <t>Tm4sf20</t>
  </si>
  <si>
    <t>ENSMUSG00000063354</t>
  </si>
  <si>
    <t>Slc39a4</t>
  </si>
  <si>
    <t>ENSMUSG00000043541</t>
  </si>
  <si>
    <t>Casc1</t>
  </si>
  <si>
    <t>ENSMUSG00000026087</t>
  </si>
  <si>
    <t>Mrpl30</t>
  </si>
  <si>
    <t>ENSMUSG00000014245</t>
  </si>
  <si>
    <t>Pigl</t>
  </si>
  <si>
    <t>ENSMUSG00000086583</t>
  </si>
  <si>
    <t>Gm15500</t>
  </si>
  <si>
    <t>ENSMUSG00000056938</t>
  </si>
  <si>
    <t>Acbd4</t>
  </si>
  <si>
    <t>ENSMUSG00000081137</t>
  </si>
  <si>
    <t>BC022960</t>
  </si>
  <si>
    <t>ENSMUSG00000045064</t>
  </si>
  <si>
    <t>Zc2hc1c</t>
  </si>
  <si>
    <t>ENSMUSG00000063694</t>
  </si>
  <si>
    <t>Cycs</t>
  </si>
  <si>
    <t>ENSMUSG00000019923</t>
  </si>
  <si>
    <t>Zwint</t>
  </si>
  <si>
    <t>ENSMUSG00000020331</t>
  </si>
  <si>
    <t>Hcn2</t>
  </si>
  <si>
    <t>ENSMUSG00000023150</t>
  </si>
  <si>
    <t>Ivns1abp</t>
  </si>
  <si>
    <t>ENSMUSG00000026749</t>
  </si>
  <si>
    <t>Nek6</t>
  </si>
  <si>
    <t>ENSMUSG00000113425</t>
  </si>
  <si>
    <t>Gm48653</t>
  </si>
  <si>
    <t>ENSMUSG00000029466</t>
  </si>
  <si>
    <t>Anapc7</t>
  </si>
  <si>
    <t>ENSMUSG00000024601</t>
  </si>
  <si>
    <t>Isoc1</t>
  </si>
  <si>
    <t>ENSMUSG00000030020</t>
  </si>
  <si>
    <t>Prickle2</t>
  </si>
  <si>
    <t>ENSMUSG00000036086</t>
  </si>
  <si>
    <t>Zranb3</t>
  </si>
  <si>
    <t>ENSMUSG00000100816</t>
  </si>
  <si>
    <t>Gm28321</t>
  </si>
  <si>
    <t>ENSMUSG00000053693</t>
  </si>
  <si>
    <t>Mast1</t>
  </si>
  <si>
    <t>ENSMUSG00000097318</t>
  </si>
  <si>
    <t>1700007L15Rik</t>
  </si>
  <si>
    <t>ENSMUSG00000090115</t>
  </si>
  <si>
    <t>Usp49</t>
  </si>
  <si>
    <t>ENSMUSG00000070720</t>
  </si>
  <si>
    <t>Tmem200b</t>
  </si>
  <si>
    <t>ENSMUSG00000090173</t>
  </si>
  <si>
    <t>Fbxw10</t>
  </si>
  <si>
    <t>ENSMUSG00000021224</t>
  </si>
  <si>
    <t>Numb</t>
  </si>
  <si>
    <t>ENSMUSG00000024799</t>
  </si>
  <si>
    <t>Tm7sf2</t>
  </si>
  <si>
    <t>ENSMUSG00000017747</t>
  </si>
  <si>
    <t>Ghdc</t>
  </si>
  <si>
    <t>ENSMUSG00000022500</t>
  </si>
  <si>
    <t>Litaf</t>
  </si>
  <si>
    <t>ENSMUSG00000015837</t>
  </si>
  <si>
    <t>Sqstm1</t>
  </si>
  <si>
    <t>ENSMUSG00000060733</t>
  </si>
  <si>
    <t>Ipmk</t>
  </si>
  <si>
    <t>ENSMUSG00000003200</t>
  </si>
  <si>
    <t>Sh3gl1</t>
  </si>
  <si>
    <t>ENSMUSG00000021707</t>
  </si>
  <si>
    <t>Dhfr</t>
  </si>
  <si>
    <t>ENSMUSG00000024999</t>
  </si>
  <si>
    <t>Noc3l</t>
  </si>
  <si>
    <t>ENSMUSG00000112532</t>
  </si>
  <si>
    <t>Gm36283</t>
  </si>
  <si>
    <t>ENSMUSG00000000751</t>
  </si>
  <si>
    <t>Rpa1</t>
  </si>
  <si>
    <t>ENSMUSG00000030232</t>
  </si>
  <si>
    <t>Aebp2</t>
  </si>
  <si>
    <t>ENSMUSG00000029456</t>
  </si>
  <si>
    <t>Acad10</t>
  </si>
  <si>
    <t>ENSMUSG00000008348</t>
  </si>
  <si>
    <t>Ubc</t>
  </si>
  <si>
    <t>ENSMUSG00000039385</t>
  </si>
  <si>
    <t>Cdh6</t>
  </si>
  <si>
    <t>ENSMUSG00000054945</t>
  </si>
  <si>
    <t>Gm9958</t>
  </si>
  <si>
    <t>ENSMUSG00000031538</t>
  </si>
  <si>
    <t>Plat</t>
  </si>
  <si>
    <t>ENSMUSG00000001891</t>
  </si>
  <si>
    <t>Ugp2</t>
  </si>
  <si>
    <t>ENSMUSG00000031877</t>
  </si>
  <si>
    <t>Ces2g</t>
  </si>
  <si>
    <t>ENSMUSG00000000282</t>
  </si>
  <si>
    <t>Mnt</t>
  </si>
  <si>
    <t>ENSMUSG00000027957</t>
  </si>
  <si>
    <t>Slc35a3</t>
  </si>
  <si>
    <t>ENSMUSG00000029177</t>
  </si>
  <si>
    <t>Cenpa</t>
  </si>
  <si>
    <t>ENSMUSG00000026249</t>
  </si>
  <si>
    <t>Serpine2</t>
  </si>
  <si>
    <t>ENSMUSG00000032044</t>
  </si>
  <si>
    <t>Rpusd4</t>
  </si>
  <si>
    <t>ENSMUSG00000023908</t>
  </si>
  <si>
    <t>Pkmyt1</t>
  </si>
  <si>
    <t>ENSMUSG00000025240</t>
  </si>
  <si>
    <t>Sacm1l</t>
  </si>
  <si>
    <t>ENSMUSG00000005233</t>
  </si>
  <si>
    <t>Spc25</t>
  </si>
  <si>
    <t>ENSMUSG00000032528</t>
  </si>
  <si>
    <t>Vipr1</t>
  </si>
  <si>
    <t>ENSMUSG00000028271</t>
  </si>
  <si>
    <t>Gtf2b</t>
  </si>
  <si>
    <t>ENSMUSG00000068876</t>
  </si>
  <si>
    <t>Cgn</t>
  </si>
  <si>
    <t>ENSMUSG00000024593</t>
  </si>
  <si>
    <t>Megf10</t>
  </si>
  <si>
    <t>ENSMUSG00000042524</t>
  </si>
  <si>
    <t>Sun2</t>
  </si>
  <si>
    <t>ENSMUSG00000050912</t>
  </si>
  <si>
    <t>Tmem123</t>
  </si>
  <si>
    <t>ENSMUSG00000032454</t>
  </si>
  <si>
    <t>Rbp2</t>
  </si>
  <si>
    <t>ENSMUSG00000039157</t>
  </si>
  <si>
    <t>Fam102a</t>
  </si>
  <si>
    <t>ENSMUSG00000037071</t>
  </si>
  <si>
    <t>Scd1</t>
  </si>
  <si>
    <t>ENSMUSG00000001166</t>
  </si>
  <si>
    <t>Oas1c</t>
  </si>
  <si>
    <t>ENSMUSG00000006575</t>
  </si>
  <si>
    <t>Rundc3a</t>
  </si>
  <si>
    <t>ENSMUSG00000087060</t>
  </si>
  <si>
    <t>Eldr</t>
  </si>
  <si>
    <t>ENSMUSG00000019817</t>
  </si>
  <si>
    <t>Plagl1</t>
  </si>
  <si>
    <t>ENSMUSG00000027944</t>
  </si>
  <si>
    <t>Hax1</t>
  </si>
  <si>
    <t>ENSMUSG00000041426</t>
  </si>
  <si>
    <t>Hibch</t>
  </si>
  <si>
    <t>ENSMUSG00000027800</t>
  </si>
  <si>
    <t>Tm4sf1</t>
  </si>
  <si>
    <t>ENSMUSG00000024521</t>
  </si>
  <si>
    <t>Pmaip1</t>
  </si>
  <si>
    <t>ENSMUSG00000038546</t>
  </si>
  <si>
    <t>Ranbp9</t>
  </si>
  <si>
    <t>ENSMUSG00000035637</t>
  </si>
  <si>
    <t>Grhpr</t>
  </si>
  <si>
    <t>ENSMUSG00000046532</t>
  </si>
  <si>
    <t>Ar</t>
  </si>
  <si>
    <t>ENSMUSG00000050910</t>
  </si>
  <si>
    <t>Cdr2l</t>
  </si>
  <si>
    <t>ENSMUSG00000022468</t>
  </si>
  <si>
    <t>Endou</t>
  </si>
  <si>
    <t>ENSMUSG00000038766</t>
  </si>
  <si>
    <t>Gabpb2</t>
  </si>
  <si>
    <t>ENSMUSG00000000826</t>
  </si>
  <si>
    <t>Dnajc5</t>
  </si>
  <si>
    <t>ENSMUSG00000029723</t>
  </si>
  <si>
    <t>Tsc22d4</t>
  </si>
  <si>
    <t>ENSMUSG00000042473</t>
  </si>
  <si>
    <t>Tbc1d8b</t>
  </si>
  <si>
    <t>ENSMUSG00000073678</t>
  </si>
  <si>
    <t>Pgap1</t>
  </si>
  <si>
    <t>ENSMUSG00000038570</t>
  </si>
  <si>
    <t>Saxo2</t>
  </si>
  <si>
    <t>ENSMUSG00000034292</t>
  </si>
  <si>
    <t>Traf3ip1</t>
  </si>
  <si>
    <t>ENSMUSG00000019996</t>
  </si>
  <si>
    <t>Map7</t>
  </si>
  <si>
    <t>ENSMUSG00000028587</t>
  </si>
  <si>
    <t>Orc1</t>
  </si>
  <si>
    <t>ENSMUSG00000042198</t>
  </si>
  <si>
    <t>Chchd7</t>
  </si>
  <si>
    <t>ENSMUSG00000038822</t>
  </si>
  <si>
    <t>Hace1</t>
  </si>
  <si>
    <t>ENSMUSG00000029416</t>
  </si>
  <si>
    <t>Slc15a4</t>
  </si>
  <si>
    <t>ENSMUSG00000074212</t>
  </si>
  <si>
    <t>Dnajb14</t>
  </si>
  <si>
    <t>ENSMUSG00000036918</t>
  </si>
  <si>
    <t>Ttc7</t>
  </si>
  <si>
    <t>ENSMUSG00000044393</t>
  </si>
  <si>
    <t>Dsg2</t>
  </si>
  <si>
    <t>ENSMUSG00000014496</t>
  </si>
  <si>
    <t>Ankrd28</t>
  </si>
  <si>
    <t>ENSMUSG00000040782</t>
  </si>
  <si>
    <t>Cop1</t>
  </si>
  <si>
    <t>ENSMUSG00000031549</t>
  </si>
  <si>
    <t>Ido2</t>
  </si>
  <si>
    <t>ENSMUSG00000021962</t>
  </si>
  <si>
    <t>Dcp1a</t>
  </si>
  <si>
    <t>ENSMUSG00000029687</t>
  </si>
  <si>
    <t>Ezh2</t>
  </si>
  <si>
    <t>ENSMUSG00000074643</t>
  </si>
  <si>
    <t>Cpne1</t>
  </si>
  <si>
    <t>ENSMUSG00000031715</t>
  </si>
  <si>
    <t>Smarca5</t>
  </si>
  <si>
    <t>ENSMUSG00000036106</t>
  </si>
  <si>
    <t>Prr5</t>
  </si>
  <si>
    <t>ENSMUSG00000019818</t>
  </si>
  <si>
    <t>Cd164</t>
  </si>
  <si>
    <t>ENSMUSG00000043263</t>
  </si>
  <si>
    <t>Ifi209</t>
  </si>
  <si>
    <t>ENSMUSG00000052131</t>
  </si>
  <si>
    <t>Akr1b7</t>
  </si>
  <si>
    <t>ENSMUSG00000072964</t>
  </si>
  <si>
    <t>Bhlhb9</t>
  </si>
  <si>
    <t>ENSMUSG00000043940</t>
  </si>
  <si>
    <t>Wdfy3</t>
  </si>
  <si>
    <t>ENSMUSG00000030103</t>
  </si>
  <si>
    <t>Bhlhe40</t>
  </si>
  <si>
    <t>ENSMUSG00000003038</t>
  </si>
  <si>
    <t>Hmgn2</t>
  </si>
  <si>
    <t>ENSMUSG00000001313</t>
  </si>
  <si>
    <t>Rnd2</t>
  </si>
  <si>
    <t>ENSMUSG00000113165</t>
  </si>
  <si>
    <t>Gm47863</t>
  </si>
  <si>
    <t>ENSMUSG00000038398</t>
  </si>
  <si>
    <t>Upf3a</t>
  </si>
  <si>
    <t>ENSMUSG00000102324</t>
  </si>
  <si>
    <t>Gm19721</t>
  </si>
  <si>
    <t>ENSMUSG00000023046</t>
  </si>
  <si>
    <t>Igfbp6</t>
  </si>
  <si>
    <t>ENSMUSG00000026090</t>
  </si>
  <si>
    <t>2010300C02Rik</t>
  </si>
  <si>
    <t>ENSMUSG00000004542</t>
  </si>
  <si>
    <t>Psg19</t>
  </si>
  <si>
    <t>ENSMUSG00000005069</t>
  </si>
  <si>
    <t>Pex5</t>
  </si>
  <si>
    <t>ENSMUSG00000045658</t>
  </si>
  <si>
    <t>Pid1</t>
  </si>
  <si>
    <t>ENSMUSG00000040771</t>
  </si>
  <si>
    <t>Oard1</t>
  </si>
  <si>
    <t>ENSMUSG00000035835</t>
  </si>
  <si>
    <t>Plppr3</t>
  </si>
  <si>
    <t>ENSMUSG00000040612</t>
  </si>
  <si>
    <t>Ildr2</t>
  </si>
  <si>
    <t>ENSMUSG00000060743</t>
  </si>
  <si>
    <t>H3f3a</t>
  </si>
  <si>
    <t>ENSMUSG00000044258</t>
  </si>
  <si>
    <t>Ctla2a</t>
  </si>
  <si>
    <t>ENSMUSG00000090698</t>
  </si>
  <si>
    <t>Apold1</t>
  </si>
  <si>
    <t>ENSMUSG00000007817</t>
  </si>
  <si>
    <t>Zmiz1</t>
  </si>
  <si>
    <t>ENSMUSG00000021457</t>
  </si>
  <si>
    <t>Syk</t>
  </si>
  <si>
    <t>ENSMUSG00000030055</t>
  </si>
  <si>
    <t>Rab43</t>
  </si>
  <si>
    <t>ENSMUSG00000056602</t>
  </si>
  <si>
    <t>Fry</t>
  </si>
  <si>
    <t>ENSMUSG00000097727</t>
  </si>
  <si>
    <t>F630040K05Rik</t>
  </si>
  <si>
    <t>ENSMUSG00000070327</t>
  </si>
  <si>
    <t>Rnf213</t>
  </si>
  <si>
    <t>ENSMUSG00000026833</t>
  </si>
  <si>
    <t>Olfm1</t>
  </si>
  <si>
    <t>ENSMUSG00000038022</t>
  </si>
  <si>
    <t>Mindy4</t>
  </si>
  <si>
    <t>ENSMUSG00000036613</t>
  </si>
  <si>
    <t>Eipr1</t>
  </si>
  <si>
    <t>ENSMUSG00000064356</t>
  </si>
  <si>
    <t>mt-Atp8</t>
  </si>
  <si>
    <t>ENSMUSG00000034855</t>
  </si>
  <si>
    <t>Cxcl10</t>
  </si>
  <si>
    <t>ENSMUSG00000028108</t>
  </si>
  <si>
    <t>Ecm1</t>
  </si>
  <si>
    <t>ENSMUSG00000036698</t>
  </si>
  <si>
    <t>Ago2</t>
  </si>
  <si>
    <t>ENSMUSG00000004631</t>
  </si>
  <si>
    <t>Sgce</t>
  </si>
  <si>
    <t>ENSMUSG00000025933</t>
  </si>
  <si>
    <t>Tmem14a</t>
  </si>
  <si>
    <t>ENSMUSG00000032400</t>
  </si>
  <si>
    <t>Zwilch</t>
  </si>
  <si>
    <t>ENSMUSG00000032867</t>
  </si>
  <si>
    <t>Fbxw8</t>
  </si>
  <si>
    <t>ENSMUSG00000002059</t>
  </si>
  <si>
    <t>Rab34</t>
  </si>
  <si>
    <t>ENSMUSG00000036768</t>
  </si>
  <si>
    <t>Kif15</t>
  </si>
  <si>
    <t>ENSMUSG00000029518</t>
  </si>
  <si>
    <t>Rab35</t>
  </si>
  <si>
    <t>ENSMUSG00000070737</t>
  </si>
  <si>
    <t>Tmem35b</t>
  </si>
  <si>
    <t>ENSMUSG00000034793</t>
  </si>
  <si>
    <t>G6pc3</t>
  </si>
  <si>
    <t>ENSMUSG00000085457</t>
  </si>
  <si>
    <t>1110046J04Rik</t>
  </si>
  <si>
    <t>ENSMUSG00000085355</t>
  </si>
  <si>
    <t>3010003L21Rik</t>
  </si>
  <si>
    <t>ENSMUSG00000029106</t>
  </si>
  <si>
    <t>Add1</t>
  </si>
  <si>
    <t>ENSMUSG00000030402</t>
  </si>
  <si>
    <t>Ppm1n</t>
  </si>
  <si>
    <t>ENSMUSG00000052906</t>
  </si>
  <si>
    <t>Ubxn8</t>
  </si>
  <si>
    <t>ENSMUSG00000041429</t>
  </si>
  <si>
    <t>Nthl1</t>
  </si>
  <si>
    <t>ENSMUSG00000026278</t>
  </si>
  <si>
    <t>Bok</t>
  </si>
  <si>
    <t>ENSMUSG00000086607</t>
  </si>
  <si>
    <t>4930511M06Rik</t>
  </si>
  <si>
    <t>ENSMUSG00000039105</t>
  </si>
  <si>
    <t>Atp6v1g1</t>
  </si>
  <si>
    <t>ENSMUSG00000032280</t>
  </si>
  <si>
    <t>Tle3</t>
  </si>
  <si>
    <t>ENSMUSG00000107121</t>
  </si>
  <si>
    <t>1110006O24Rik</t>
  </si>
  <si>
    <t>ENSMUSG00000008393</t>
  </si>
  <si>
    <t>Carhsp1</t>
  </si>
  <si>
    <t>ENSMUSG00000027306</t>
  </si>
  <si>
    <t>Nusap1</t>
  </si>
  <si>
    <t>ENSMUSG00000037624</t>
  </si>
  <si>
    <t>Kcnk2</t>
  </si>
  <si>
    <t>ENSMUSG00000028743</t>
  </si>
  <si>
    <t>Akr7a5</t>
  </si>
  <si>
    <t>ENSMUSG00000048279</t>
  </si>
  <si>
    <t>Sacs</t>
  </si>
  <si>
    <t>ENSMUSG00000118087</t>
  </si>
  <si>
    <t>4833438C02Rik</t>
  </si>
  <si>
    <t>ENSMUSG00000097944</t>
  </si>
  <si>
    <t>A130014A01Rik</t>
  </si>
  <si>
    <t>ENSMUSG00000078861</t>
  </si>
  <si>
    <t>Zfp931</t>
  </si>
  <si>
    <t>ENSMUSG00000110195</t>
  </si>
  <si>
    <t>Pde2a</t>
  </si>
  <si>
    <t>ENSMUSG00000079710</t>
  </si>
  <si>
    <t>Gm3448</t>
  </si>
  <si>
    <t>ENSMUSG00000028789</t>
  </si>
  <si>
    <t>Azin2</t>
  </si>
  <si>
    <t>ENSMUSG00000041263</t>
  </si>
  <si>
    <t>Rusc1</t>
  </si>
  <si>
    <t>ENSMUSG00000043090</t>
  </si>
  <si>
    <t>Zfp866</t>
  </si>
  <si>
    <t>ENSMUSG00000043614</t>
  </si>
  <si>
    <t>Vps37d</t>
  </si>
  <si>
    <t>ENSMUSG00000026837</t>
  </si>
  <si>
    <t>Col5a1</t>
  </si>
  <si>
    <t>ENSMUSG00000028212</t>
  </si>
  <si>
    <t>Ccne2</t>
  </si>
  <si>
    <t>ENSMUSG00000074158</t>
  </si>
  <si>
    <t>Zfp976</t>
  </si>
  <si>
    <t>ENSMUSG00000074063</t>
  </si>
  <si>
    <t>Osgin1</t>
  </si>
  <si>
    <t>ENSMUSG00000032757</t>
  </si>
  <si>
    <t>Bet1</t>
  </si>
  <si>
    <t>ENSMUSG00000040875</t>
  </si>
  <si>
    <t>Osbpl10</t>
  </si>
  <si>
    <t>ENSMUSG00000039989</t>
  </si>
  <si>
    <t>Cbx4</t>
  </si>
  <si>
    <t>ENSMUSG00000026687</t>
  </si>
  <si>
    <t>Aldh9a1</t>
  </si>
  <si>
    <t>ENSMUSG00000039478</t>
  </si>
  <si>
    <t>Micu3</t>
  </si>
  <si>
    <t>ENSMUSG00000073616</t>
  </si>
  <si>
    <t>Cops9</t>
  </si>
  <si>
    <t>ENSMUSG00000040859</t>
  </si>
  <si>
    <t>Bsdc1</t>
  </si>
  <si>
    <t>ENSMUSG00000078234</t>
  </si>
  <si>
    <t>Klhdc7a</t>
  </si>
  <si>
    <t>ENSMUSG00000037852</t>
  </si>
  <si>
    <t>Cpe</t>
  </si>
  <si>
    <t>ENSMUSG00000029162</t>
  </si>
  <si>
    <t>Khk</t>
  </si>
  <si>
    <t>ENSMUSG00000055538</t>
  </si>
  <si>
    <t>Zcchc24</t>
  </si>
  <si>
    <t>ENSMUSG00000043909</t>
  </si>
  <si>
    <t>Trp53bp1</t>
  </si>
  <si>
    <t>ENSMUSG00000075289</t>
  </si>
  <si>
    <t>Carns1</t>
  </si>
  <si>
    <t>ENSMUSG00000080902</t>
  </si>
  <si>
    <t>Ywhaq-ps3</t>
  </si>
  <si>
    <t>ENSMUSG00000074274</t>
  </si>
  <si>
    <t>D930028M14Rik</t>
  </si>
  <si>
    <t>ENSMUSG00000096935</t>
  </si>
  <si>
    <t>1700113A16Rik</t>
  </si>
  <si>
    <t>ENSMUSG00000074006</t>
  </si>
  <si>
    <t>Omp</t>
  </si>
  <si>
    <t>ENSMUSG00000006587</t>
  </si>
  <si>
    <t>Snai3</t>
  </si>
  <si>
    <t>ENSMUSG00000074909</t>
  </si>
  <si>
    <t>Ranbp6</t>
  </si>
  <si>
    <t>ENSMUSG00000019718</t>
  </si>
  <si>
    <t>L3hypdh</t>
  </si>
  <si>
    <t>ENSMUSG00000053038</t>
  </si>
  <si>
    <t>Gm6180</t>
  </si>
  <si>
    <t>ENSMUSG00000041438</t>
  </si>
  <si>
    <t>Utp4</t>
  </si>
  <si>
    <t>ENSMUSG00000008999</t>
  </si>
  <si>
    <t>Bmp7</t>
  </si>
  <si>
    <t>ENSMUSG00000106904</t>
  </si>
  <si>
    <t>Gm43029</t>
  </si>
  <si>
    <t>ENSMUSG00000004952</t>
  </si>
  <si>
    <t>Rasa4</t>
  </si>
  <si>
    <t>ENSMUSG00000071847</t>
  </si>
  <si>
    <t>Apcdd1</t>
  </si>
  <si>
    <t>ENSMUSG00000033420</t>
  </si>
  <si>
    <t>Antxr1</t>
  </si>
  <si>
    <t>ENSMUSG00000021112</t>
  </si>
  <si>
    <t>Mpp5</t>
  </si>
  <si>
    <t>ENSMUSG00000045160</t>
  </si>
  <si>
    <t>Bola3</t>
  </si>
  <si>
    <t>ENSMUSG00000022828</t>
  </si>
  <si>
    <t>Gtf2e1</t>
  </si>
  <si>
    <t>ENSMUSG00000021377</t>
  </si>
  <si>
    <t>Dek</t>
  </si>
  <si>
    <t>ENSMUSG00000000628</t>
  </si>
  <si>
    <t>Hk2</t>
  </si>
  <si>
    <t>ENSMUSG00000096917</t>
  </si>
  <si>
    <t>2500002B13Rik</t>
  </si>
  <si>
    <t>ENSMUSG00000048997</t>
  </si>
  <si>
    <t>Atxn7l2</t>
  </si>
  <si>
    <t>ENSMUSG00000067931</t>
  </si>
  <si>
    <t>Zfp948</t>
  </si>
  <si>
    <t>ENSMUSG00000100967</t>
  </si>
  <si>
    <t>Gm29666</t>
  </si>
  <si>
    <t>ENSMUSG00000036109</t>
  </si>
  <si>
    <t>Mbnl3</t>
  </si>
  <si>
    <t>ENSMUSG00000040249</t>
  </si>
  <si>
    <t>Lrp1</t>
  </si>
  <si>
    <t>ENSMUSG00000028862</t>
  </si>
  <si>
    <t>Map3k6</t>
  </si>
  <si>
    <t>ENSMUSG00000045503</t>
  </si>
  <si>
    <t>Sys1</t>
  </si>
  <si>
    <t>ENSMUSG00000025730</t>
  </si>
  <si>
    <t>Rab40c</t>
  </si>
  <si>
    <t>ENSMUSG00000079414</t>
  </si>
  <si>
    <t>Gm11110</t>
  </si>
  <si>
    <t>ENSMUSG00000063884</t>
  </si>
  <si>
    <t>Ptcd3</t>
  </si>
  <si>
    <t>ENSMUSG00000005936</t>
  </si>
  <si>
    <t>Kctd20</t>
  </si>
  <si>
    <t>ENSMUSG00000079415</t>
  </si>
  <si>
    <t>Cntf</t>
  </si>
  <si>
    <t>ENSMUSG00000022722</t>
  </si>
  <si>
    <t>Arl6</t>
  </si>
  <si>
    <t>ENSMUSG00000025880</t>
  </si>
  <si>
    <t>Smad7</t>
  </si>
  <si>
    <t>ENSMUSG00000034083</t>
  </si>
  <si>
    <t>Ccdc174</t>
  </si>
  <si>
    <t>ENSMUSG00000028328</t>
  </si>
  <si>
    <t>Tmod1</t>
  </si>
  <si>
    <t>ENSMUSG00000024535</t>
  </si>
  <si>
    <t>Snx24</t>
  </si>
  <si>
    <t>ENSMUSG00000110744</t>
  </si>
  <si>
    <t>Gm5171</t>
  </si>
  <si>
    <t>ENSMUSG00000005142</t>
  </si>
  <si>
    <t>Man2b1</t>
  </si>
  <si>
    <t>ENSMUSG00000044279</t>
  </si>
  <si>
    <t>Crb3</t>
  </si>
  <si>
    <t>ENSMUSG00000022629</t>
  </si>
  <si>
    <t>Kif21a</t>
  </si>
  <si>
    <t>ENSMUSG00000097467</t>
  </si>
  <si>
    <t>Gm26737</t>
  </si>
  <si>
    <t>ENSMUSG00000006395</t>
  </si>
  <si>
    <t>Hyi</t>
  </si>
  <si>
    <t>ENSMUSG00000033054</t>
  </si>
  <si>
    <t>Npat</t>
  </si>
  <si>
    <t>ENSMUSG00000062526</t>
  </si>
  <si>
    <t>Mppe1</t>
  </si>
  <si>
    <t>ENSMUSG00000025034</t>
  </si>
  <si>
    <t>Trim8</t>
  </si>
  <si>
    <t>ENSMUSG00000026405</t>
  </si>
  <si>
    <t>C4bp</t>
  </si>
  <si>
    <t>ENSMUSG00000078578</t>
  </si>
  <si>
    <t>Ube2d3</t>
  </si>
  <si>
    <t>ENSMUSG00000022019</t>
  </si>
  <si>
    <t>Tdrd3</t>
  </si>
  <si>
    <t>ENSMUSG00000052632</t>
  </si>
  <si>
    <t>Asap2</t>
  </si>
  <si>
    <t>ENSMUSG00000030613</t>
  </si>
  <si>
    <t>Ccdc90b</t>
  </si>
  <si>
    <t>ENSMUSG00000039349</t>
  </si>
  <si>
    <t>C130074G19Rik</t>
  </si>
  <si>
    <t>ENSMUSG00000048200</t>
  </si>
  <si>
    <t>Cracr2b</t>
  </si>
  <si>
    <t>ENSMUSG00000004221</t>
  </si>
  <si>
    <t>Ikbkg</t>
  </si>
  <si>
    <t>ENSMUSG00000086130</t>
  </si>
  <si>
    <t>Gm16211</t>
  </si>
  <si>
    <t>ENSMUSG00000028211</t>
  </si>
  <si>
    <t>Trp53inp1</t>
  </si>
  <si>
    <t>ENSMUSG00000021819</t>
  </si>
  <si>
    <t>Zswim8</t>
  </si>
  <si>
    <t>ENSMUSG00000032803</t>
  </si>
  <si>
    <t>Cdv3</t>
  </si>
  <si>
    <t>ENSMUSG00000020412</t>
  </si>
  <si>
    <t>Ascc2</t>
  </si>
  <si>
    <t>ENSMUSG00000059552</t>
  </si>
  <si>
    <t>Trp53</t>
  </si>
  <si>
    <t>ENSMUSG00000040506</t>
  </si>
  <si>
    <t>Ambra1</t>
  </si>
  <si>
    <t>ENSMUSG00000028191</t>
  </si>
  <si>
    <t>Bcl10</t>
  </si>
  <si>
    <t>ENSMUSG00000029575</t>
  </si>
  <si>
    <t>Mmab</t>
  </si>
  <si>
    <t>ENSMUSG00000028649</t>
  </si>
  <si>
    <t>Macf1</t>
  </si>
  <si>
    <t>ENSMUSG00000018381</t>
  </si>
  <si>
    <t>Abi3</t>
  </si>
  <si>
    <t>ENSMUSG00000044424</t>
  </si>
  <si>
    <t>Gm9493</t>
  </si>
  <si>
    <t>ENSMUSG00000066152</t>
  </si>
  <si>
    <t>Slc31a2</t>
  </si>
  <si>
    <t>ENSMUSG00000031485</t>
  </si>
  <si>
    <t>Plpbp</t>
  </si>
  <si>
    <t>ENSMUSG00000100733</t>
  </si>
  <si>
    <t>4932411K12Rik</t>
  </si>
  <si>
    <t>ENSMUSG00000044857</t>
  </si>
  <si>
    <t>Lemd2</t>
  </si>
  <si>
    <t>ENSMUSG00000038717</t>
  </si>
  <si>
    <t>Atp5l</t>
  </si>
  <si>
    <t>ENSMUSG00000032666</t>
  </si>
  <si>
    <t>1700025G04Rik</t>
  </si>
  <si>
    <t>ENSMUSG00000096718</t>
  </si>
  <si>
    <t>Zfp781</t>
  </si>
  <si>
    <t>ENSMUSG00000036639</t>
  </si>
  <si>
    <t>Nudt1</t>
  </si>
  <si>
    <t>ENSMUSG00000033703</t>
  </si>
  <si>
    <t>Fcsk</t>
  </si>
  <si>
    <t>ENSMUSG00000044952</t>
  </si>
  <si>
    <t>Kctd21</t>
  </si>
  <si>
    <t>ENSMUSG00000005161</t>
  </si>
  <si>
    <t>Prdx2</t>
  </si>
  <si>
    <t>ENSMUSG00000040327</t>
  </si>
  <si>
    <t>Cul9</t>
  </si>
  <si>
    <t>ENSMUSG00000025780</t>
  </si>
  <si>
    <t>Itih5</t>
  </si>
  <si>
    <t>ENSMUSG00000102570</t>
  </si>
  <si>
    <t>Gm37968</t>
  </si>
  <si>
    <t>ENSMUSG00000023940</t>
  </si>
  <si>
    <t>Sgo1</t>
  </si>
  <si>
    <t>ENSMUSG00000072949</t>
  </si>
  <si>
    <t>Acot1</t>
  </si>
  <si>
    <t>ENSMUSG00000045092</t>
  </si>
  <si>
    <t>S1pr1</t>
  </si>
  <si>
    <t>ENSMUSG00000111904</t>
  </si>
  <si>
    <t>Gm2395</t>
  </si>
  <si>
    <t>ENSMUSG00000068329</t>
  </si>
  <si>
    <t>Htra2</t>
  </si>
  <si>
    <t>ENSMUSG00000053158</t>
  </si>
  <si>
    <t>Fes</t>
  </si>
  <si>
    <t>ENSMUSG00000056209</t>
  </si>
  <si>
    <t>Npm3</t>
  </si>
  <si>
    <t>ENSMUSG00000026586</t>
  </si>
  <si>
    <t>Prrx1</t>
  </si>
  <si>
    <t>ENSMUSG00000074604</t>
  </si>
  <si>
    <t>Mgst2</t>
  </si>
  <si>
    <t>ENSMUSG00000043664</t>
  </si>
  <si>
    <t>Tmem221</t>
  </si>
  <si>
    <t>ENSMUSG00000040729</t>
  </si>
  <si>
    <t>Cep126</t>
  </si>
  <si>
    <t>ENSMUSG00000044367</t>
  </si>
  <si>
    <t>Slc16a13</t>
  </si>
  <si>
    <t>ENSMUSG00000026890</t>
  </si>
  <si>
    <t>Lhx6</t>
  </si>
  <si>
    <t>ENSMUSG00000079037</t>
  </si>
  <si>
    <t>Prnp</t>
  </si>
  <si>
    <t>ENSMUSG00000066415</t>
  </si>
  <si>
    <t>Msl2</t>
  </si>
  <si>
    <t>ENSMUSG00000103749</t>
  </si>
  <si>
    <t>Pcdhgb5</t>
  </si>
  <si>
    <t>ENSMUSG00000058355</t>
  </si>
  <si>
    <t>Abce1</t>
  </si>
  <si>
    <t>ENSMUSG00000026005</t>
  </si>
  <si>
    <t>Rpe</t>
  </si>
  <si>
    <t>ENSMUSG00000031708</t>
  </si>
  <si>
    <t>Tecr</t>
  </si>
  <si>
    <t>ENSMUSG00000021938</t>
  </si>
  <si>
    <t>Pspc1</t>
  </si>
  <si>
    <t>ENSMUSG00000086320</t>
  </si>
  <si>
    <t>Gm12840</t>
  </si>
  <si>
    <t>ENSMUSG00000064080</t>
  </si>
  <si>
    <t>Fbln2</t>
  </si>
  <si>
    <t>ENSMUSG00000074482</t>
  </si>
  <si>
    <t>Gm16589</t>
  </si>
  <si>
    <t>ENSMUSG00000049764</t>
  </si>
  <si>
    <t>Zfp280b</t>
  </si>
  <si>
    <t>ENSMUSG00000045095</t>
  </si>
  <si>
    <t>Magi1</t>
  </si>
  <si>
    <t>ENSMUSG00000030753</t>
  </si>
  <si>
    <t>Thap12</t>
  </si>
  <si>
    <t>ENSMUSG00000105408</t>
  </si>
  <si>
    <t>Gm7285</t>
  </si>
  <si>
    <t>ENSMUSG00000026536</t>
  </si>
  <si>
    <t>Ifi211</t>
  </si>
  <si>
    <t>ENSMUSG00000035392</t>
  </si>
  <si>
    <t>Dennd1a</t>
  </si>
  <si>
    <t>ENSMUSG00000019900</t>
  </si>
  <si>
    <t>Rfx6</t>
  </si>
  <si>
    <t>ENSMUSG00000002233</t>
  </si>
  <si>
    <t>Rhoc</t>
  </si>
  <si>
    <t>ENSMUSG00000116908</t>
  </si>
  <si>
    <t>Gm49599</t>
  </si>
  <si>
    <t>ENSMUSG00000056185</t>
  </si>
  <si>
    <t>Snx32</t>
  </si>
  <si>
    <t>ENSMUSG00000045827</t>
  </si>
  <si>
    <t>Serpinb9</t>
  </si>
  <si>
    <t>ENSMUSG00000105748</t>
  </si>
  <si>
    <t>Gm43088</t>
  </si>
  <si>
    <t>ENSMUSG00000082361</t>
  </si>
  <si>
    <t>Btc</t>
  </si>
  <si>
    <t>ENSMUSG00000029638</t>
  </si>
  <si>
    <t>Glcci1</t>
  </si>
  <si>
    <t>ENSMUSG00000026036</t>
  </si>
  <si>
    <t>Nif3l1</t>
  </si>
  <si>
    <t>ENSMUSG00000030796</t>
  </si>
  <si>
    <t>Tead2</t>
  </si>
  <si>
    <t>ENSMUSG00000109946</t>
  </si>
  <si>
    <t>Brd3os</t>
  </si>
  <si>
    <t>ENSMUSG00000031327</t>
  </si>
  <si>
    <t>Chic1</t>
  </si>
  <si>
    <t>ENSMUSG00000020340</t>
  </si>
  <si>
    <t>Cyfip2</t>
  </si>
  <si>
    <t>ENSMUSG00000037072</t>
  </si>
  <si>
    <t>Selenof</t>
  </si>
  <si>
    <t>ENSMUSG00000045455</t>
  </si>
  <si>
    <t>Gm9797</t>
  </si>
  <si>
    <t>ENSMUSG00000024423</t>
  </si>
  <si>
    <t>Impact</t>
  </si>
  <si>
    <t>ENSMUSG00000040543</t>
  </si>
  <si>
    <t>Pitpnm3</t>
  </si>
  <si>
    <t>ENSMUSG00000027552</t>
  </si>
  <si>
    <t>E2f5</t>
  </si>
  <si>
    <t>ENSMUSG00000020220</t>
  </si>
  <si>
    <t>Vps13d</t>
  </si>
  <si>
    <t>ENSMUSG00000026347</t>
  </si>
  <si>
    <t>Tmem163</t>
  </si>
  <si>
    <t>ENSMUSG00000034807</t>
  </si>
  <si>
    <t>Colgalt1</t>
  </si>
  <si>
    <t>ENSMUSG00000047632</t>
  </si>
  <si>
    <t>Fgfbp3</t>
  </si>
  <si>
    <t>ENSMUSG00000074506</t>
  </si>
  <si>
    <t>Gm10705</t>
  </si>
  <si>
    <t>ENSMUSG00000026355</t>
  </si>
  <si>
    <t>Mcm6</t>
  </si>
  <si>
    <t>ENSMUSG00000114147</t>
  </si>
  <si>
    <t>Gm18939</t>
  </si>
  <si>
    <t>ENSMUSG00000047414</t>
  </si>
  <si>
    <t>Flrt2</t>
  </si>
  <si>
    <t>ENSMUSG00000041028</t>
  </si>
  <si>
    <t>Ghitm</t>
  </si>
  <si>
    <t>ENSMUSG00000026275</t>
  </si>
  <si>
    <t>Ppp1r7</t>
  </si>
  <si>
    <t>ENSMUSG00000030042</t>
  </si>
  <si>
    <t>Pole4</t>
  </si>
  <si>
    <t>ENSMUSG00000032193</t>
  </si>
  <si>
    <t>Ldlr</t>
  </si>
  <si>
    <t>ENSMUSG00000020235</t>
  </si>
  <si>
    <t>Fzr1</t>
  </si>
  <si>
    <t>ENSMUSG00000022439</t>
  </si>
  <si>
    <t>Parvg</t>
  </si>
  <si>
    <t>ENSMUSG00000032473</t>
  </si>
  <si>
    <t>Cldn18</t>
  </si>
  <si>
    <t>ENSMUSG00000022621</t>
  </si>
  <si>
    <t>Rabl2</t>
  </si>
  <si>
    <t>ENSMUSG00000054716</t>
  </si>
  <si>
    <t>Zfp771</t>
  </si>
  <si>
    <t>ENSMUSG00000039824</t>
  </si>
  <si>
    <t>Myl6b</t>
  </si>
  <si>
    <t>ENSMUSG00000021493</t>
  </si>
  <si>
    <t>Pdlim7</t>
  </si>
  <si>
    <t>ENSMUSG00000010529</t>
  </si>
  <si>
    <t>Gm266</t>
  </si>
  <si>
    <t>ENSMUSG00000101191</t>
  </si>
  <si>
    <t>Gm28809</t>
  </si>
  <si>
    <t>ENSMUSG00000020253</t>
  </si>
  <si>
    <t>Ppm1m</t>
  </si>
  <si>
    <t>ENSMUSG00000029310</t>
  </si>
  <si>
    <t>Nudt9</t>
  </si>
  <si>
    <t>ENSMUSG00000058454</t>
  </si>
  <si>
    <t>Dhcr7</t>
  </si>
  <si>
    <t>ENSMUSG00000033386</t>
  </si>
  <si>
    <t>Frrs1</t>
  </si>
  <si>
    <t>ENSMUSG00000028431</t>
  </si>
  <si>
    <t>Elp1</t>
  </si>
  <si>
    <t>ENSMUSG00000038072</t>
  </si>
  <si>
    <t>Galnt11</t>
  </si>
  <si>
    <t>ENSMUSG00000097651</t>
  </si>
  <si>
    <t>4930461G14Rik</t>
  </si>
  <si>
    <t>ENSMUSG00000100131</t>
  </si>
  <si>
    <t>Gm28439</t>
  </si>
  <si>
    <t>ENSMUSG00000029227</t>
  </si>
  <si>
    <t>Fip1l1</t>
  </si>
  <si>
    <t>ENSMUSG00000021256</t>
  </si>
  <si>
    <t>Vash1</t>
  </si>
  <si>
    <t>ENSMUSG00000029851</t>
  </si>
  <si>
    <t>Tcaf2</t>
  </si>
  <si>
    <t>ENSMUSG00000042275</t>
  </si>
  <si>
    <t>Pelo</t>
  </si>
  <si>
    <t>ENSMUSG00000028549</t>
  </si>
  <si>
    <t>Itgb3bp</t>
  </si>
  <si>
    <t>ENSMUSG00000087260</t>
  </si>
  <si>
    <t>Lamtor5</t>
  </si>
  <si>
    <t>ENSMUSG00000015659</t>
  </si>
  <si>
    <t>Serac1</t>
  </si>
  <si>
    <t>ENSMUSG00000033377</t>
  </si>
  <si>
    <t>Palmd</t>
  </si>
  <si>
    <t>ENSMUSG00000020354</t>
  </si>
  <si>
    <t>Sgcd</t>
  </si>
  <si>
    <t>ENSMUSG00000014791</t>
  </si>
  <si>
    <t>Elmo3</t>
  </si>
  <si>
    <t>ENSMUSG00000046413</t>
  </si>
  <si>
    <t>Irx3os</t>
  </si>
  <si>
    <t>ENSMUSG00000038291</t>
  </si>
  <si>
    <t>Snx25</t>
  </si>
  <si>
    <t>ENSMUSG00000074754</t>
  </si>
  <si>
    <t>Smim26</t>
  </si>
  <si>
    <t>ENSMUSG00000042744</t>
  </si>
  <si>
    <t>Hectd4</t>
  </si>
  <si>
    <t>ENSMUSG00000040957</t>
  </si>
  <si>
    <t>Cables1</t>
  </si>
  <si>
    <t>ENSMUSG00000036151</t>
  </si>
  <si>
    <t>Tm6sf2</t>
  </si>
  <si>
    <t>ENSMUSG00000054312</t>
  </si>
  <si>
    <t>Mrps21</t>
  </si>
  <si>
    <t>ENSMUSG00000048285</t>
  </si>
  <si>
    <t>Frmd6</t>
  </si>
  <si>
    <t>ENSMUSG00000024065</t>
  </si>
  <si>
    <t>Ehd3</t>
  </si>
  <si>
    <t>ENSMUSG00000041199</t>
  </si>
  <si>
    <t>Rpusd1</t>
  </si>
  <si>
    <t>ENSMUSG00000019795</t>
  </si>
  <si>
    <t>Pcmt1</t>
  </si>
  <si>
    <t>ENSMUSG00000037992</t>
  </si>
  <si>
    <t>Rara</t>
  </si>
  <si>
    <t>ENSMUSG00000004843</t>
  </si>
  <si>
    <t>Chmp2b</t>
  </si>
  <si>
    <t>ENSMUSG00000067860</t>
  </si>
  <si>
    <t>Zic3</t>
  </si>
  <si>
    <t>ENSMUSG00000024413</t>
  </si>
  <si>
    <t>Npc1</t>
  </si>
  <si>
    <t>ENSMUSG00000018916</t>
  </si>
  <si>
    <t>Csf2</t>
  </si>
  <si>
    <t>ENSMUSG00000028358</t>
  </si>
  <si>
    <t>Zfp618</t>
  </si>
  <si>
    <t>ENSMUSG00000043165</t>
  </si>
  <si>
    <t>Lor</t>
  </si>
  <si>
    <t>ENSMUSG00000072244</t>
  </si>
  <si>
    <t>Trim6</t>
  </si>
  <si>
    <t>ENSMUSG00000096006</t>
  </si>
  <si>
    <t>Gm21596</t>
  </si>
  <si>
    <t>ENSMUSG00000039318</t>
  </si>
  <si>
    <t>Rab3gap2</t>
  </si>
  <si>
    <t>ENSMUSG00000029782</t>
  </si>
  <si>
    <t>Tmem209</t>
  </si>
  <si>
    <t>ENSMUSG00000039183</t>
  </si>
  <si>
    <t>Nubp2</t>
  </si>
  <si>
    <t>ENSMUSG00000097715</t>
  </si>
  <si>
    <t>Gpr137b-ps</t>
  </si>
  <si>
    <t>ENSMUSG00000053329</t>
  </si>
  <si>
    <t>Gatd3a</t>
  </si>
  <si>
    <t>ENSMUSG00000037703</t>
  </si>
  <si>
    <t>Lzts3</t>
  </si>
  <si>
    <t>ENSMUSG00000097386</t>
  </si>
  <si>
    <t>9130213A22Rik</t>
  </si>
  <si>
    <t>ENSMUSG00000039187</t>
  </si>
  <si>
    <t>Fanci</t>
  </si>
  <si>
    <t>ENSMUSG00000083773</t>
  </si>
  <si>
    <t>Gm13394</t>
  </si>
  <si>
    <t>ENSMUSG00000018076</t>
  </si>
  <si>
    <t>Med13l</t>
  </si>
  <si>
    <t>ENSMUSG00000029401</t>
  </si>
  <si>
    <t>Rilpl2</t>
  </si>
  <si>
    <t>ENSMUSG00000078851</t>
  </si>
  <si>
    <t>H2aw</t>
  </si>
  <si>
    <t>ENSMUSG00000005125</t>
  </si>
  <si>
    <t>Ndrg1</t>
  </si>
  <si>
    <t>ENSMUSG00000038738</t>
  </si>
  <si>
    <t>Shank1</t>
  </si>
  <si>
    <t>ENSMUSG00000014769</t>
  </si>
  <si>
    <t>Psmb1</t>
  </si>
  <si>
    <t>ENSMUSG00000035370</t>
  </si>
  <si>
    <t>Gm49322</t>
  </si>
  <si>
    <t>ENSMUSG00000022807</t>
  </si>
  <si>
    <t>Osbpl11</t>
  </si>
  <si>
    <t>ENSMUSG00000098557</t>
  </si>
  <si>
    <t>Kctd12</t>
  </si>
  <si>
    <t>ENSMUSG00000113506</t>
  </si>
  <si>
    <t>Gm49377</t>
  </si>
  <si>
    <t>ENSMUSG00000041702</t>
  </si>
  <si>
    <t>Btbd7</t>
  </si>
  <si>
    <t>ENSMUSG00000023456</t>
  </si>
  <si>
    <t>Tpi1</t>
  </si>
  <si>
    <t>ENSMUSG00000029402</t>
  </si>
  <si>
    <t>Snrnp35</t>
  </si>
  <si>
    <t>ENSMUSG00000111888</t>
  </si>
  <si>
    <t>Gm46212</t>
  </si>
  <si>
    <t>ENSMUSG00000046352</t>
  </si>
  <si>
    <t>Gjb2</t>
  </si>
  <si>
    <t>ENSMUSG00000027550</t>
  </si>
  <si>
    <t>Lrrcc1</t>
  </si>
  <si>
    <t>ENSMUSG00000054203</t>
  </si>
  <si>
    <t>Ifi205</t>
  </si>
  <si>
    <t>ENSMUSG00000059149</t>
  </si>
  <si>
    <t>Mfsd4a</t>
  </si>
  <si>
    <t>ENSMUSG00000060708</t>
  </si>
  <si>
    <t>Bloc1s4</t>
  </si>
  <si>
    <t>ENSMUSG00000059866</t>
  </si>
  <si>
    <t>Tnip2</t>
  </si>
  <si>
    <t>ENSMUSG00000017400</t>
  </si>
  <si>
    <t>Stac2</t>
  </si>
  <si>
    <t>ENSMUSG00000044471</t>
  </si>
  <si>
    <t>Lncpint</t>
  </si>
  <si>
    <t>ENSMUSG00000045005</t>
  </si>
  <si>
    <t>Fzd5</t>
  </si>
  <si>
    <t>ENSMUSG00000105556</t>
  </si>
  <si>
    <t>Gm43080</t>
  </si>
  <si>
    <t>ENSMUSG00000036523</t>
  </si>
  <si>
    <t>Greb1</t>
  </si>
  <si>
    <t>ENSMUSG00000029084</t>
  </si>
  <si>
    <t>Cd38</t>
  </si>
  <si>
    <t>ENSMUSG00000079092</t>
  </si>
  <si>
    <t>Prl2c2</t>
  </si>
  <si>
    <t>ENSMUSG00000061119</t>
  </si>
  <si>
    <t>Prcp</t>
  </si>
  <si>
    <t>ENSMUSG00000073002</t>
  </si>
  <si>
    <t>Vamp5</t>
  </si>
  <si>
    <t>ENSMUSG00000031647</t>
  </si>
  <si>
    <t>Mfap3l</t>
  </si>
  <si>
    <t>ENSMUSG00000066839</t>
  </si>
  <si>
    <t>Ecsit</t>
  </si>
  <si>
    <t>ENSMUSG00000113581</t>
  </si>
  <si>
    <t>Dio3os</t>
  </si>
  <si>
    <t>ENSMUSG00000063972</t>
  </si>
  <si>
    <t>Nr6a1</t>
  </si>
  <si>
    <t>ENSMUSG00000031996</t>
  </si>
  <si>
    <t>Aplp2</t>
  </si>
  <si>
    <t>ENSMUSG00000029465</t>
  </si>
  <si>
    <t>Arpc3</t>
  </si>
  <si>
    <t>ENSMUSG00000032952</t>
  </si>
  <si>
    <t>Ap4b1</t>
  </si>
  <si>
    <t>ENSMUSG00000021900</t>
  </si>
  <si>
    <t>Btd</t>
  </si>
  <si>
    <t>ENSMUSG00000040761</t>
  </si>
  <si>
    <t>Spen</t>
  </si>
  <si>
    <t>ENSMUSG00000099980</t>
  </si>
  <si>
    <t>Gm5619</t>
  </si>
  <si>
    <t>ENSMUSG00000105388</t>
  </si>
  <si>
    <t>Rpl36a-ps2</t>
  </si>
  <si>
    <t>ENSMUSG00000002459</t>
  </si>
  <si>
    <t>Rgs20</t>
  </si>
  <si>
    <t>ENSMUSG00000031592</t>
  </si>
  <si>
    <t>Pcm1</t>
  </si>
  <si>
    <t>ENSMUSG00000047591</t>
  </si>
  <si>
    <t>Mafa</t>
  </si>
  <si>
    <t>ENSMUSG00000035125</t>
  </si>
  <si>
    <t>Gcfc2</t>
  </si>
  <si>
    <t>ENSMUSG00000026854</t>
  </si>
  <si>
    <t>Usp20</t>
  </si>
  <si>
    <t>ENSMUSG00000033581</t>
  </si>
  <si>
    <t>Igf2bp2</t>
  </si>
  <si>
    <t>ENSMUSG00000074733</t>
  </si>
  <si>
    <t>Zfp950</t>
  </si>
  <si>
    <t>ENSMUSG00000007036</t>
  </si>
  <si>
    <t>Abhd16a</t>
  </si>
  <si>
    <t>ENSMUSG00000015341</t>
  </si>
  <si>
    <t>Golga7</t>
  </si>
  <si>
    <t>ENSMUSG00000117310</t>
  </si>
  <si>
    <t>Ptp4a1</t>
  </si>
  <si>
    <t>ENSMUSG00000021240</t>
  </si>
  <si>
    <t>Abcd4</t>
  </si>
  <si>
    <t>ENSMUSG00000027163</t>
  </si>
  <si>
    <t>Commd9</t>
  </si>
  <si>
    <t>ENSMUSG00000085133</t>
  </si>
  <si>
    <t>B930095G15Rik</t>
  </si>
  <si>
    <t>ENSMUSG00000040938</t>
  </si>
  <si>
    <t>Slc16a11</t>
  </si>
  <si>
    <t>ENSMUSG00000029291</t>
  </si>
  <si>
    <t>Rufy3</t>
  </si>
  <si>
    <t>ENSMUSG00000047747</t>
  </si>
  <si>
    <t>Rnf150</t>
  </si>
  <si>
    <t>ENSMUSG00000035021</t>
  </si>
  <si>
    <t>Baz1a</t>
  </si>
  <si>
    <t>ENSMUSG00000047187</t>
  </si>
  <si>
    <t>Rab2a</t>
  </si>
  <si>
    <t>ENSMUSG00000020894</t>
  </si>
  <si>
    <t>Vamp2</t>
  </si>
  <si>
    <t>ENSMUSG00000003847</t>
  </si>
  <si>
    <t>Nfat5</t>
  </si>
  <si>
    <t>ENSMUSG00000084128</t>
  </si>
  <si>
    <t>Esrp2</t>
  </si>
  <si>
    <t>ENSMUSG00000026788</t>
  </si>
  <si>
    <t>Zbtb43</t>
  </si>
  <si>
    <t>ENSMUSG00000029156</t>
  </si>
  <si>
    <t>Sgcb</t>
  </si>
  <si>
    <t>ENSMUSG00000024260</t>
  </si>
  <si>
    <t>Sap130</t>
  </si>
  <si>
    <t>ENSMUSG00000017418</t>
  </si>
  <si>
    <t>Arl5b</t>
  </si>
  <si>
    <t>ENSMUSG00000042699</t>
  </si>
  <si>
    <t>Dhx9</t>
  </si>
  <si>
    <t>ENSMUSG00000059447</t>
  </si>
  <si>
    <t>Hadhb</t>
  </si>
  <si>
    <t>ENSMUSG00000072946</t>
  </si>
  <si>
    <t>Ptgr2</t>
  </si>
  <si>
    <t>ENSMUSG00000040466</t>
  </si>
  <si>
    <t>Blvrb</t>
  </si>
  <si>
    <t>ENSMUSG00000022263</t>
  </si>
  <si>
    <t>Trio</t>
  </si>
  <si>
    <t>ENSMUSG00000040648</t>
  </si>
  <si>
    <t>Ppip5k2</t>
  </si>
  <si>
    <t>ENSMUSG00000026393</t>
  </si>
  <si>
    <t>Nek7</t>
  </si>
  <si>
    <t>ENSMUSG00000030172</t>
  </si>
  <si>
    <t>Erc1</t>
  </si>
  <si>
    <t>ENSMUSG00000031913</t>
  </si>
  <si>
    <t>Vps4a</t>
  </si>
  <si>
    <t>ENSMUSG00000020810</t>
  </si>
  <si>
    <t>Cygb</t>
  </si>
  <si>
    <t>ENSMUSG00000001870</t>
  </si>
  <si>
    <t>Ltbp1</t>
  </si>
  <si>
    <t>ENSMUSG00000027330</t>
  </si>
  <si>
    <t>Cdc25b</t>
  </si>
  <si>
    <t>ENSMUSG00000027367</t>
  </si>
  <si>
    <t>Stard7</t>
  </si>
  <si>
    <t>ENSMUSG00000049233</t>
  </si>
  <si>
    <t>Apoo-ps</t>
  </si>
  <si>
    <t>ENSMUSG00000032047</t>
  </si>
  <si>
    <t>Acat1</t>
  </si>
  <si>
    <t>ENSMUSG00000065037</t>
  </si>
  <si>
    <t>Rn7sk</t>
  </si>
  <si>
    <t>ENSMUSG00000002428</t>
  </si>
  <si>
    <t>Hltf</t>
  </si>
  <si>
    <t>ENSMUSG00000029032</t>
  </si>
  <si>
    <t>Arhgef16</t>
  </si>
  <si>
    <t>ENSMUSG00000023953</t>
  </si>
  <si>
    <t>Polh</t>
  </si>
  <si>
    <t>ENSMUSG00000061589</t>
  </si>
  <si>
    <t>Dot1l</t>
  </si>
  <si>
    <t>ENSMUSG00000014554</t>
  </si>
  <si>
    <t>Dguok</t>
  </si>
  <si>
    <t>ENSMUSG00000049382</t>
  </si>
  <si>
    <t>Krt8</t>
  </si>
  <si>
    <t>ENSMUSG00000024039</t>
  </si>
  <si>
    <t>Cbs</t>
  </si>
  <si>
    <t>ENSMUSG00000033356</t>
  </si>
  <si>
    <t>Pus7l</t>
  </si>
  <si>
    <t>ENSMUSG00000052798</t>
  </si>
  <si>
    <t>Nup107</t>
  </si>
  <si>
    <t>ENSMUSG00000028741</t>
  </si>
  <si>
    <t>Mrto4</t>
  </si>
  <si>
    <t>ENSMUSG00000069272</t>
  </si>
  <si>
    <t>H2ac8</t>
  </si>
  <si>
    <t>ENSMUSG00000102615</t>
  </si>
  <si>
    <t>Gm37844</t>
  </si>
  <si>
    <t>ENSMUSG00000025758</t>
  </si>
  <si>
    <t>Plk4</t>
  </si>
  <si>
    <t>ENSMUSG00000030641</t>
  </si>
  <si>
    <t>Ddias</t>
  </si>
  <si>
    <t>ENSMUSG00000030854</t>
  </si>
  <si>
    <t>Ptpn5</t>
  </si>
  <si>
    <t>ENSMUSG00000020248</t>
  </si>
  <si>
    <t>Nfyb</t>
  </si>
  <si>
    <t>ENSMUSG00000087366</t>
  </si>
  <si>
    <t>Junos</t>
  </si>
  <si>
    <t>ENSMUSG00000097787</t>
  </si>
  <si>
    <t>2700046G09Rik</t>
  </si>
  <si>
    <t>ENSMUSG00000040054</t>
  </si>
  <si>
    <t>Baz2a</t>
  </si>
  <si>
    <t>ENSMUSG00000020105</t>
  </si>
  <si>
    <t>Lrig3</t>
  </si>
  <si>
    <t>ENSMUSG00000019942</t>
  </si>
  <si>
    <t>Cdk1</t>
  </si>
  <si>
    <t>ENSMUSG00000001082</t>
  </si>
  <si>
    <t>Mfsd10</t>
  </si>
  <si>
    <t>ENSMUSG00000026558</t>
  </si>
  <si>
    <t>Uck2</t>
  </si>
  <si>
    <t>ENSMUSG00000112825</t>
  </si>
  <si>
    <t>Gm9118</t>
  </si>
  <si>
    <t>ENSMUSG00000069049</t>
  </si>
  <si>
    <t>Eif2s3y</t>
  </si>
  <si>
    <t>ENSMUSG00000091478</t>
  </si>
  <si>
    <t>Gm10039</t>
  </si>
  <si>
    <t>ENSMUSG00000038323</t>
  </si>
  <si>
    <t>1700066M21Rik</t>
  </si>
  <si>
    <t>ENSMUSG00000037526</t>
  </si>
  <si>
    <t>Atg14</t>
  </si>
  <si>
    <t>ENSMUSG00000018651</t>
  </si>
  <si>
    <t>Tada2a</t>
  </si>
  <si>
    <t>ENSMUSG00000047712</t>
  </si>
  <si>
    <t>Ust</t>
  </si>
  <si>
    <t>ENSMUSG00000074151</t>
  </si>
  <si>
    <t>Nlrc5</t>
  </si>
  <si>
    <t>ENSMUSG00000023915</t>
  </si>
  <si>
    <t>Tnfrsf21</t>
  </si>
  <si>
    <t>ENSMUSG00000029153</t>
  </si>
  <si>
    <t>Ociad2</t>
  </si>
  <si>
    <t>ENSMUSG00000020159</t>
  </si>
  <si>
    <t>Gabrp</t>
  </si>
  <si>
    <t>ENSMUSG00000056836</t>
  </si>
  <si>
    <t>Gm6851</t>
  </si>
  <si>
    <t>ENSMUSG00000008575</t>
  </si>
  <si>
    <t>Nfib</t>
  </si>
  <si>
    <t>ENSMUSG00000026176</t>
  </si>
  <si>
    <t>Ctdsp1</t>
  </si>
  <si>
    <t>ENSMUSG00000021279</t>
  </si>
  <si>
    <t>Cdc42bpb</t>
  </si>
  <si>
    <t>ENSMUSG00000056234</t>
  </si>
  <si>
    <t>Ncoa4</t>
  </si>
  <si>
    <t>ENSMUSG00000020580</t>
  </si>
  <si>
    <t>Rock2</t>
  </si>
  <si>
    <t>ENSMUSG00000026179</t>
  </si>
  <si>
    <t>Pnkd</t>
  </si>
  <si>
    <t>ENSMUSG00000019883</t>
  </si>
  <si>
    <t>Echdc1</t>
  </si>
  <si>
    <t>ENSMUSG00000061024</t>
  </si>
  <si>
    <t>Rrs1</t>
  </si>
  <si>
    <t>ENSMUSG00000034220</t>
  </si>
  <si>
    <t>Gpc1</t>
  </si>
  <si>
    <t>ENSMUSG00000038764</t>
  </si>
  <si>
    <t>Ptpn3</t>
  </si>
  <si>
    <t>ENSMUSG00000019261</t>
  </si>
  <si>
    <t>Map1s</t>
  </si>
  <si>
    <t>ENSMUSG00000034007</t>
  </si>
  <si>
    <t>Scaper</t>
  </si>
  <si>
    <t>ENSMUSG00000041431</t>
  </si>
  <si>
    <t>Ccnb1</t>
  </si>
  <si>
    <t>ENSMUSG00000043424</t>
  </si>
  <si>
    <t>Eif3j2</t>
  </si>
  <si>
    <t>ENSMUSG00000027357</t>
  </si>
  <si>
    <t>Crls1</t>
  </si>
  <si>
    <t>ENSMUSG00000028645</t>
  </si>
  <si>
    <t>Slc2a1</t>
  </si>
  <si>
    <t>ENSMUSG00000036459</t>
  </si>
  <si>
    <t>Wtip</t>
  </si>
  <si>
    <t>ENSMUSG00000117322</t>
  </si>
  <si>
    <t>6330415G19Rik</t>
  </si>
  <si>
    <t>ENSMUSG00000026827</t>
  </si>
  <si>
    <t>Gpd2</t>
  </si>
  <si>
    <t>ENSMUSG00000034269</t>
  </si>
  <si>
    <t>Setd5</t>
  </si>
  <si>
    <t>ENSMUSG00000014074</t>
  </si>
  <si>
    <t>Rnf168</t>
  </si>
  <si>
    <t>ENSMUSG00000061778</t>
  </si>
  <si>
    <t>Mospd2</t>
  </si>
  <si>
    <t>ENSMUSG00000055407</t>
  </si>
  <si>
    <t>Map6</t>
  </si>
  <si>
    <t>ENSMUSG00000096647</t>
  </si>
  <si>
    <t>Tmem41b-ps</t>
  </si>
  <si>
    <t>ENSMUSG00000106825</t>
  </si>
  <si>
    <t>2510016D11Rik</t>
  </si>
  <si>
    <t>ENSMUSG00000106926</t>
  </si>
  <si>
    <t>Rpl7-ps7</t>
  </si>
  <si>
    <t>ENSMUSG00000073016</t>
  </si>
  <si>
    <t>Uprt</t>
  </si>
  <si>
    <t>ENSMUSG00000028199</t>
  </si>
  <si>
    <t>Cryz</t>
  </si>
  <si>
    <t>ENSMUSG00000027546</t>
  </si>
  <si>
    <t>Atp9a</t>
  </si>
  <si>
    <t>ENSMUSG00000079003</t>
  </si>
  <si>
    <t>Samd1</t>
  </si>
  <si>
    <t>ENSMUSG00000090231</t>
  </si>
  <si>
    <t>Cfb</t>
  </si>
  <si>
    <t>ENSMUSG00000097559</t>
  </si>
  <si>
    <t>D430018E03Rik</t>
  </si>
  <si>
    <t>ENSMUSG00000069170</t>
  </si>
  <si>
    <t>Adgrv1</t>
  </si>
  <si>
    <t>ENSMUSG00000049164</t>
  </si>
  <si>
    <t>Zfp518a</t>
  </si>
  <si>
    <t>ENSMUSG00000025795</t>
  </si>
  <si>
    <t>Rassf3</t>
  </si>
  <si>
    <t>ENSMUSG00000019948</t>
  </si>
  <si>
    <t>Actr6</t>
  </si>
  <si>
    <t>ENSMUSG00000024525</t>
  </si>
  <si>
    <t>Impa2</t>
  </si>
  <si>
    <t>ENSMUSG00000015668</t>
  </si>
  <si>
    <t>Pdzd11</t>
  </si>
  <si>
    <t>ENSMUSG00000028609</t>
  </si>
  <si>
    <t>Magoh</t>
  </si>
  <si>
    <t>ENSMUSG00000043284</t>
  </si>
  <si>
    <t>Tmem11</t>
  </si>
  <si>
    <t>ENSMUSG00000026088</t>
  </si>
  <si>
    <t>Mitd1</t>
  </si>
  <si>
    <t>ENSMUSG00000040007</t>
  </si>
  <si>
    <t>Bahd1</t>
  </si>
  <si>
    <t>ENSMUSG00000022797</t>
  </si>
  <si>
    <t>Tfrc</t>
  </si>
  <si>
    <t>ENSMUSG00000030802</t>
  </si>
  <si>
    <t>Bckdk</t>
  </si>
  <si>
    <t>ENSMUSG00000031371</t>
  </si>
  <si>
    <t>Haus7</t>
  </si>
  <si>
    <t>ENSMUSG00000053740</t>
  </si>
  <si>
    <t>Gm6457</t>
  </si>
  <si>
    <t>ENSMUSG00000028114</t>
  </si>
  <si>
    <t>Mettl14</t>
  </si>
  <si>
    <t>ENSMUSG00000027953</t>
  </si>
  <si>
    <t>Slc50a1</t>
  </si>
  <si>
    <t>ENSMUSG00000025503</t>
  </si>
  <si>
    <t>Taldo1</t>
  </si>
  <si>
    <t>ENSMUSG00000017830</t>
  </si>
  <si>
    <t>Dhx58</t>
  </si>
  <si>
    <t>ENSMUSG00000097919</t>
  </si>
  <si>
    <t>Gm27021</t>
  </si>
  <si>
    <t>ENSMUSG00000055553</t>
  </si>
  <si>
    <t>Kxd1</t>
  </si>
  <si>
    <t>ENSMUSG00000034656</t>
  </si>
  <si>
    <t>Cacna1a</t>
  </si>
  <si>
    <t>ENSMUSG00000022151</t>
  </si>
  <si>
    <t>Ttc33</t>
  </si>
  <si>
    <t>ENSMUSG00000028568</t>
  </si>
  <si>
    <t>Btf3l4</t>
  </si>
  <si>
    <t>ENSMUSG00000031669</t>
  </si>
  <si>
    <t>Gins3</t>
  </si>
  <si>
    <t>ENSMUSG00000042489</t>
  </si>
  <si>
    <t>Clspn</t>
  </si>
  <si>
    <t>ENSMUSG00000045482</t>
  </si>
  <si>
    <t>Trrap</t>
  </si>
  <si>
    <t>ENSMUSG00000097793</t>
  </si>
  <si>
    <t>Gm17259</t>
  </si>
  <si>
    <t>ENSMUSG00000044447</t>
  </si>
  <si>
    <t>Dock5</t>
  </si>
  <si>
    <t>ENSMUSG00000031755</t>
  </si>
  <si>
    <t>Bbs2</t>
  </si>
  <si>
    <t>ENSMUSG00000014353</t>
  </si>
  <si>
    <t>Tmem87b</t>
  </si>
  <si>
    <t>ENSMUSG00000038486</t>
  </si>
  <si>
    <t>Sv2a</t>
  </si>
  <si>
    <t>ENSMUSG00000027495</t>
  </si>
  <si>
    <t>Fam210b</t>
  </si>
  <si>
    <t>ENSMUSG00000024287</t>
  </si>
  <si>
    <t>Thoc1</t>
  </si>
  <si>
    <t>ENSMUSG00000103133</t>
  </si>
  <si>
    <t>Gm37303</t>
  </si>
  <si>
    <t>ENSMUSG00000032422</t>
  </si>
  <si>
    <t>Snx14</t>
  </si>
  <si>
    <t>ENSMUSG00000015749</t>
  </si>
  <si>
    <t>Anp32e</t>
  </si>
  <si>
    <t>ENSMUSG00000034118</t>
  </si>
  <si>
    <t>Tpst1</t>
  </si>
  <si>
    <t>ENSMUSG00000032497</t>
  </si>
  <si>
    <t>Lrrfip2</t>
  </si>
  <si>
    <t>ENSMUSG00000105741</t>
  </si>
  <si>
    <t>C79130</t>
  </si>
  <si>
    <t>ENSMUSG00000022514</t>
  </si>
  <si>
    <t>Il1rap</t>
  </si>
  <si>
    <t>ENSMUSG00000069769</t>
  </si>
  <si>
    <t>Msi2</t>
  </si>
  <si>
    <t>ENSMUSG00000037606</t>
  </si>
  <si>
    <t>Osbpl5</t>
  </si>
  <si>
    <t>ENSMUSG00000026339</t>
  </si>
  <si>
    <t>Ccdc93</t>
  </si>
  <si>
    <t>ENSMUSG00000044949</t>
  </si>
  <si>
    <t>Ubtd2</t>
  </si>
  <si>
    <t>ENSMUSG00000036949</t>
  </si>
  <si>
    <t>Slc39a12</t>
  </si>
  <si>
    <t>ENSMUSG00000075040</t>
  </si>
  <si>
    <t>Zfp408</t>
  </si>
  <si>
    <t>ENSMUSG00000005687</t>
  </si>
  <si>
    <t>Bcas2</t>
  </si>
  <si>
    <t>ENSMUSG00000022370</t>
  </si>
  <si>
    <t>Mrpl13</t>
  </si>
  <si>
    <t>ENSMUSG00000038990</t>
  </si>
  <si>
    <t>Cables2</t>
  </si>
  <si>
    <t>ENSMUSG00000014361</t>
  </si>
  <si>
    <t>Mertk</t>
  </si>
  <si>
    <t>ENSMUSG00000020788</t>
  </si>
  <si>
    <t>Atp2a3</t>
  </si>
  <si>
    <t>ENSMUSG00000038507</t>
  </si>
  <si>
    <t>Parp12</t>
  </si>
  <si>
    <t>ENSMUSG00000024968</t>
  </si>
  <si>
    <t>Rcor2</t>
  </si>
  <si>
    <t>ENSMUSG00000091586</t>
  </si>
  <si>
    <t>Cyp4f17</t>
  </si>
  <si>
    <t>ENSMUSG00000085054</t>
  </si>
  <si>
    <t>Gm15834</t>
  </si>
  <si>
    <t>ENSMUSG00000049482</t>
  </si>
  <si>
    <t>Ctu2</t>
  </si>
  <si>
    <t>ENSMUSG00000031696</t>
  </si>
  <si>
    <t>Vps35</t>
  </si>
  <si>
    <t>ENSMUSG00000026309</t>
  </si>
  <si>
    <t>Ilkap</t>
  </si>
  <si>
    <t>ENSMUSG00000079657</t>
  </si>
  <si>
    <t>Rab26</t>
  </si>
  <si>
    <t>ENSMUSG00000021540</t>
  </si>
  <si>
    <t>Smad5</t>
  </si>
  <si>
    <t>ENSMUSG00000002799</t>
  </si>
  <si>
    <t>Jag2</t>
  </si>
  <si>
    <t>ENSMUSG00000062373</t>
  </si>
  <si>
    <t>Tmem65</t>
  </si>
  <si>
    <t>ENSMUSG00000027777</t>
  </si>
  <si>
    <t>Schip1</t>
  </si>
  <si>
    <t>ENSMUSG00000086119</t>
  </si>
  <si>
    <t>Gm2415</t>
  </si>
  <si>
    <t>ENSMUSG00000039781</t>
  </si>
  <si>
    <t>Cep131</t>
  </si>
  <si>
    <t>ENSMUSG00000028412</t>
  </si>
  <si>
    <t>Slc44a1</t>
  </si>
  <si>
    <t>ENSMUSG00000031591</t>
  </si>
  <si>
    <t>Asah1</t>
  </si>
  <si>
    <t>ENSMUSG00000031782</t>
  </si>
  <si>
    <t>Coq9</t>
  </si>
  <si>
    <t>ENSMUSG00000096188</t>
  </si>
  <si>
    <t>Cmtm4</t>
  </si>
  <si>
    <t>ENSMUSG00000050395</t>
  </si>
  <si>
    <t>Tnfsf15</t>
  </si>
  <si>
    <t>ENSMUSG00000117525</t>
  </si>
  <si>
    <t>Gm50034</t>
  </si>
  <si>
    <t>ENSMUSG00000070960</t>
  </si>
  <si>
    <t>Gm19680</t>
  </si>
  <si>
    <t>ENSMUSG00000046994</t>
  </si>
  <si>
    <t>Mars2</t>
  </si>
  <si>
    <t>ENSMUSG00000063334</t>
  </si>
  <si>
    <t>Krr1</t>
  </si>
  <si>
    <t>ENSMUSG00000022817</t>
  </si>
  <si>
    <t>Itgb5</t>
  </si>
  <si>
    <t>ENSMUSG00000059713</t>
  </si>
  <si>
    <t>Rcan3</t>
  </si>
  <si>
    <t>ENSMUSG00000058748</t>
  </si>
  <si>
    <t>Zfp958</t>
  </si>
  <si>
    <t>ENSMUSG00000035247</t>
  </si>
  <si>
    <t>Hectd1</t>
  </si>
  <si>
    <t>ENSMUSG00000038446</t>
  </si>
  <si>
    <t>Cdc40</t>
  </si>
  <si>
    <t>ENSMUSG00000067653</t>
  </si>
  <si>
    <t>Ankrd23</t>
  </si>
  <si>
    <t>ENSMUSG00000015869</t>
  </si>
  <si>
    <t>Prpsap1</t>
  </si>
  <si>
    <t>ENSMUSG00000042622</t>
  </si>
  <si>
    <t>Maff</t>
  </si>
  <si>
    <t>ENSMUSG00000022236</t>
  </si>
  <si>
    <t>Ropn1l</t>
  </si>
  <si>
    <t>ENSMUSG00000010097</t>
  </si>
  <si>
    <t>Nxf1</t>
  </si>
  <si>
    <t>ENSMUSG00000001665</t>
  </si>
  <si>
    <t>Gstt3</t>
  </si>
  <si>
    <t>ENSMUSG00000058626</t>
  </si>
  <si>
    <t>Capn11</t>
  </si>
  <si>
    <t>ENSMUSG00000062470</t>
  </si>
  <si>
    <t>Fbxl12os</t>
  </si>
  <si>
    <t>ENSMUSG00000054582</t>
  </si>
  <si>
    <t>Pabpc1l</t>
  </si>
  <si>
    <t>ENSMUSG00000026095</t>
  </si>
  <si>
    <t>Asnsd1</t>
  </si>
  <si>
    <t>ENSMUSG00000050627</t>
  </si>
  <si>
    <t>Gpd1l</t>
  </si>
  <si>
    <t>ENSMUSG00000026365</t>
  </si>
  <si>
    <t>Cfh</t>
  </si>
  <si>
    <t>ENSMUSG00000030825</t>
  </si>
  <si>
    <t>Hsd17b14</t>
  </si>
  <si>
    <t>ENSMUSG00000117465</t>
  </si>
  <si>
    <t>Gm49980</t>
  </si>
  <si>
    <t>ENSMUSG00000028060</t>
  </si>
  <si>
    <t>Khdc4</t>
  </si>
  <si>
    <t>ENSMUSG00000046808</t>
  </si>
  <si>
    <t>Atp10d</t>
  </si>
  <si>
    <t>ENSMUSG00000112808</t>
  </si>
  <si>
    <t>Gm4739</t>
  </si>
  <si>
    <t>ENSMUSG00000062397</t>
  </si>
  <si>
    <t>Zfp706</t>
  </si>
  <si>
    <t>ENSMUSG00000024055</t>
  </si>
  <si>
    <t>Cyp4f13</t>
  </si>
  <si>
    <t>ENSMUSG00000010660</t>
  </si>
  <si>
    <t>Plcd1</t>
  </si>
  <si>
    <t>ENSMUSG00000041341</t>
  </si>
  <si>
    <t>Atg2b</t>
  </si>
  <si>
    <t>ENSMUSG00000109810</t>
  </si>
  <si>
    <t>Gm45592</t>
  </si>
  <si>
    <t>ENSMUSG00000062444</t>
  </si>
  <si>
    <t>Ap3b2</t>
  </si>
  <si>
    <t>ENSMUSG00000027613</t>
  </si>
  <si>
    <t>Eif6</t>
  </si>
  <si>
    <t>ENSMUSG00000046079</t>
  </si>
  <si>
    <t>Lrrc8d</t>
  </si>
  <si>
    <t>ENSMUSG00000021950</t>
  </si>
  <si>
    <t>Anxa8</t>
  </si>
  <si>
    <t>ENSMUSG00000021318</t>
  </si>
  <si>
    <t>Gli3</t>
  </si>
  <si>
    <t>ENSMUSG00000113255</t>
  </si>
  <si>
    <t>Tes3-ps</t>
  </si>
  <si>
    <t>ENSMUSG00000029126</t>
  </si>
  <si>
    <t>Nsg1</t>
  </si>
  <si>
    <t>ENSMUSG00000078919</t>
  </si>
  <si>
    <t>Dpm1</t>
  </si>
  <si>
    <t>ENSMUSG00000042185</t>
  </si>
  <si>
    <t>Nfrkb</t>
  </si>
  <si>
    <t>ENSMUSG00000038697</t>
  </si>
  <si>
    <t>Taf5l</t>
  </si>
  <si>
    <t>ENSMUSG00000022193</t>
  </si>
  <si>
    <t>Psmb5</t>
  </si>
  <si>
    <t>ENSMUSG00000062960</t>
  </si>
  <si>
    <t>Kdr</t>
  </si>
  <si>
    <t>ENSMUSG00000040699</t>
  </si>
  <si>
    <t>Limd2</t>
  </si>
  <si>
    <t>ENSMUSG00000098374</t>
  </si>
  <si>
    <t>Gm28043</t>
  </si>
  <si>
    <t>ENSMUSG00000022596</t>
  </si>
  <si>
    <t>Slurp1</t>
  </si>
  <si>
    <t>ENSMUSG00000003402</t>
  </si>
  <si>
    <t>Prkcsh</t>
  </si>
  <si>
    <t>ENSMUSG00000021366</t>
  </si>
  <si>
    <t>Hivep1</t>
  </si>
  <si>
    <t>ENSMUSG00000033022</t>
  </si>
  <si>
    <t>Cdo1</t>
  </si>
  <si>
    <t>ENSMUSG00000030682</t>
  </si>
  <si>
    <t>Cdipt</t>
  </si>
  <si>
    <t>ENSMUSG00000026039</t>
  </si>
  <si>
    <t>Sgo2a</t>
  </si>
  <si>
    <t>ENSMUSG00000031660</t>
  </si>
  <si>
    <t>Brd7</t>
  </si>
  <si>
    <t>ENSMUSG00000032593</t>
  </si>
  <si>
    <t>Amigo3</t>
  </si>
  <si>
    <t>ENSMUSG00000029714</t>
  </si>
  <si>
    <t>Gigyf1</t>
  </si>
  <si>
    <t>ENSMUSG00000071001</t>
  </si>
  <si>
    <t>Hrct1</t>
  </si>
  <si>
    <t>ENSMUSG00000033486</t>
  </si>
  <si>
    <t>Catsper2</t>
  </si>
  <si>
    <t>ENSMUSG00000031145</t>
  </si>
  <si>
    <t>Prickle3</t>
  </si>
  <si>
    <t>ENSMUSG00000037295</t>
  </si>
  <si>
    <t>Ldlrap1</t>
  </si>
  <si>
    <t>ENSMUSG00000005803</t>
  </si>
  <si>
    <t>Sqor</t>
  </si>
  <si>
    <t>ENSMUSG00000026839</t>
  </si>
  <si>
    <t>Upp2</t>
  </si>
  <si>
    <t>ENSMUSG00000073889</t>
  </si>
  <si>
    <t>Il11ra1</t>
  </si>
  <si>
    <t>ENSMUSG00000028756</t>
  </si>
  <si>
    <t>Pink1</t>
  </si>
  <si>
    <t>ENSMUSG00000039853</t>
  </si>
  <si>
    <t>Trim14</t>
  </si>
  <si>
    <t>ENSMUSG00000074743</t>
  </si>
  <si>
    <t>Thbd</t>
  </si>
  <si>
    <t>ENSMUSG00000033722</t>
  </si>
  <si>
    <t>BC034090</t>
  </si>
  <si>
    <t>ENSMUSG00000022887</t>
  </si>
  <si>
    <t>Masp1</t>
  </si>
  <si>
    <t>ENSMUSG00000112880</t>
  </si>
  <si>
    <t>Gm20337</t>
  </si>
  <si>
    <t>ENSMUSG00000031762</t>
  </si>
  <si>
    <t>Mt2</t>
  </si>
  <si>
    <t>ENSMUSG00000023122</t>
  </si>
  <si>
    <t>Sult1c2</t>
  </si>
  <si>
    <t>ENSMUSG00000059423</t>
  </si>
  <si>
    <t>Zfp933</t>
  </si>
  <si>
    <t>ENSMUSG00000109812</t>
  </si>
  <si>
    <t>Gm45640</t>
  </si>
  <si>
    <t>ENSMUSG00000090145</t>
  </si>
  <si>
    <t>Ugt1a6b</t>
  </si>
  <si>
    <t>ENSMUSG00000029461</t>
  </si>
  <si>
    <t>Fam168a</t>
  </si>
  <si>
    <t>ENSMUSG00000033106</t>
  </si>
  <si>
    <t>Slc7a6os</t>
  </si>
  <si>
    <t>ENSMUSG00000056458</t>
  </si>
  <si>
    <t>Mok</t>
  </si>
  <si>
    <t>ENSMUSG00000019054</t>
  </si>
  <si>
    <t>Fis1</t>
  </si>
  <si>
    <t>ENSMUSG00000055760</t>
  </si>
  <si>
    <t>Gemin6</t>
  </si>
  <si>
    <t>ENSMUSG00000075609</t>
  </si>
  <si>
    <t>Gm7935</t>
  </si>
  <si>
    <t>ENSMUSG00000032705</t>
  </si>
  <si>
    <t>Exd2</t>
  </si>
  <si>
    <t>ENSMUSG00000025510</t>
  </si>
  <si>
    <t>Cd151</t>
  </si>
  <si>
    <t>ENSMUSG00000038384</t>
  </si>
  <si>
    <t>Setd1b</t>
  </si>
  <si>
    <t>ENSMUSG00000028416</t>
  </si>
  <si>
    <t>Bag1</t>
  </si>
  <si>
    <t>ENSMUSG00000039354</t>
  </si>
  <si>
    <t>Smarcal1</t>
  </si>
  <si>
    <t>ENSMUSG00000050640</t>
  </si>
  <si>
    <t>Tmem150c</t>
  </si>
  <si>
    <t>ENSMUSG00000043015</t>
  </si>
  <si>
    <t>Nemp2</t>
  </si>
  <si>
    <t>ENSMUSG00000056820</t>
  </si>
  <si>
    <t>Tsnax</t>
  </si>
  <si>
    <t>ENSMUSG00000020156</t>
  </si>
  <si>
    <t>Pwwp3a</t>
  </si>
  <si>
    <t>ENSMUSG00000052783</t>
  </si>
  <si>
    <t>Grk4</t>
  </si>
  <si>
    <t>ENSMUSG00000086742</t>
  </si>
  <si>
    <t>Gm16201</t>
  </si>
  <si>
    <t>ENSMUSG00000032598</t>
  </si>
  <si>
    <t>Nckipsd</t>
  </si>
  <si>
    <t>ENSMUSG00000034724</t>
  </si>
  <si>
    <t>Cnot6l</t>
  </si>
  <si>
    <t>ENSMUSG00000029361</t>
  </si>
  <si>
    <t>Nos1</t>
  </si>
  <si>
    <t>ENSMUSG00000105677</t>
  </si>
  <si>
    <t>Gm43328</t>
  </si>
  <si>
    <t>ENSMUSG00000027849</t>
  </si>
  <si>
    <t>Syt6</t>
  </si>
  <si>
    <t>ENSMUSG00000074238</t>
  </si>
  <si>
    <t>Ap1ar</t>
  </si>
  <si>
    <t>ENSMUSG00000022174</t>
  </si>
  <si>
    <t>Dad1</t>
  </si>
  <si>
    <t>ENSMUSG00000030587</t>
  </si>
  <si>
    <t>2200002D01Rik</t>
  </si>
  <si>
    <t>ENSMUSG00000054008</t>
  </si>
  <si>
    <t>Ndst1</t>
  </si>
  <si>
    <t>ENSMUSG00000042814</t>
  </si>
  <si>
    <t>Mcts2</t>
  </si>
  <si>
    <t>ENSMUSG00000027011</t>
  </si>
  <si>
    <t>Ube2e3</t>
  </si>
  <si>
    <t>ENSMUSG00000021009</t>
  </si>
  <si>
    <t>Ptpn21</t>
  </si>
  <si>
    <t>ENSMUSG00000031214</t>
  </si>
  <si>
    <t>Ophn1</t>
  </si>
  <si>
    <t>ENSMUSG00000020116</t>
  </si>
  <si>
    <t>Pno1</t>
  </si>
  <si>
    <t>ENSMUSG00000002308</t>
  </si>
  <si>
    <t>Cd320</t>
  </si>
  <si>
    <t>ENSMUSG00000009654</t>
  </si>
  <si>
    <t>Oit3</t>
  </si>
  <si>
    <t>ENSMUSG00000054237</t>
  </si>
  <si>
    <t>Fra10ac1</t>
  </si>
  <si>
    <t>ENSMUSG00000028868</t>
  </si>
  <si>
    <t>Wasf2</t>
  </si>
  <si>
    <t>ENSMUSG00000073408</t>
  </si>
  <si>
    <t>Mucl3</t>
  </si>
  <si>
    <t>ENSMUSG00000023882</t>
  </si>
  <si>
    <t>Zfp54</t>
  </si>
  <si>
    <t>ENSMUSG00000051234</t>
  </si>
  <si>
    <t>Rnf7</t>
  </si>
  <si>
    <t>ENSMUSG00000043441</t>
  </si>
  <si>
    <t>Gpr149</t>
  </si>
  <si>
    <t>ENSMUSG00000062175</t>
  </si>
  <si>
    <t>Tgif2</t>
  </si>
  <si>
    <t>ENSMUSG00000029727</t>
  </si>
  <si>
    <t>Cyp3a13</t>
  </si>
  <si>
    <t>ENSMUSG00000028010</t>
  </si>
  <si>
    <t>Gar1</t>
  </si>
  <si>
    <t>ENSMUSG00000021260</t>
  </si>
  <si>
    <t>Hhipl1</t>
  </si>
  <si>
    <t>ENSMUSG00000034926</t>
  </si>
  <si>
    <t>Dhcr24</t>
  </si>
  <si>
    <t>ENSMUSG00000117113</t>
  </si>
  <si>
    <t>Gm49883</t>
  </si>
  <si>
    <t>ENSMUSG00000108105</t>
  </si>
  <si>
    <t>Gm5340</t>
  </si>
  <si>
    <t>ENSMUSG00000033964</t>
  </si>
  <si>
    <t>Zbtb41</t>
  </si>
  <si>
    <t>ENSMUSG00000070407</t>
  </si>
  <si>
    <t>Hs3st3b1</t>
  </si>
  <si>
    <t>ENSMUSG00000026385</t>
  </si>
  <si>
    <t>Dbi</t>
  </si>
  <si>
    <t>ENSMUSG00000069094</t>
  </si>
  <si>
    <t>Pde7a</t>
  </si>
  <si>
    <t>ENSMUSG00000033157</t>
  </si>
  <si>
    <t>Abhd10</t>
  </si>
  <si>
    <t>ENSMUSG00000007338</t>
  </si>
  <si>
    <t>Mrpl49</t>
  </si>
  <si>
    <t>ENSMUSG00000020441</t>
  </si>
  <si>
    <t>2310033P09Rik</t>
  </si>
  <si>
    <t>ENSMUSG00000105881</t>
  </si>
  <si>
    <t>4932422M17Rik</t>
  </si>
  <si>
    <t>ENSMUSG00000042364</t>
  </si>
  <si>
    <t>Snx18</t>
  </si>
  <si>
    <t>ENSMUSG00000058624</t>
  </si>
  <si>
    <t>Gda</t>
  </si>
  <si>
    <t>ENSMUSG00000034290</t>
  </si>
  <si>
    <t>Nek9</t>
  </si>
  <si>
    <t>ENSMUSG00000039994</t>
  </si>
  <si>
    <t>Timeless</t>
  </si>
  <si>
    <t>ENSMUSG00000026356</t>
  </si>
  <si>
    <t>Dars</t>
  </si>
  <si>
    <t>ENSMUSG00000048232</t>
  </si>
  <si>
    <t>Fbxo10</t>
  </si>
  <si>
    <t>ENSMUSG00000006678</t>
  </si>
  <si>
    <t>Pola1</t>
  </si>
  <si>
    <t>ENSMUSG00000028452</t>
  </si>
  <si>
    <t>Vcp</t>
  </si>
  <si>
    <t>ENSMUSG00000025656</t>
  </si>
  <si>
    <t>Arhgef9</t>
  </si>
  <si>
    <t>ENSMUSG00000038943</t>
  </si>
  <si>
    <t>Prc1</t>
  </si>
  <si>
    <t>ENSMUSG00000040242</t>
  </si>
  <si>
    <t>Fgfr1op2</t>
  </si>
  <si>
    <t>ENSMUSG00000019843</t>
  </si>
  <si>
    <t>Fyn</t>
  </si>
  <si>
    <t>ENSMUSG00000024640</t>
  </si>
  <si>
    <t>Psat1</t>
  </si>
  <si>
    <t>ENSMUSG00000025069</t>
  </si>
  <si>
    <t>Gsto2</t>
  </si>
  <si>
    <t>ENSMUSG00000041886</t>
  </si>
  <si>
    <t>Macc1</t>
  </si>
  <si>
    <t>ENSMUSG00000031467</t>
  </si>
  <si>
    <t>Agpat5</t>
  </si>
  <si>
    <t>ENSMUSG00000079605</t>
  </si>
  <si>
    <t>Zbtb9</t>
  </si>
  <si>
    <t>ENSMUSG00000026605</t>
  </si>
  <si>
    <t>Cenpf</t>
  </si>
  <si>
    <t>ENSMUSG00000086477</t>
  </si>
  <si>
    <t>Gm15506</t>
  </si>
  <si>
    <t>ENSMUSG00000001157</t>
  </si>
  <si>
    <t>Gmcl1</t>
  </si>
  <si>
    <t>ENSMUSG00000030304</t>
  </si>
  <si>
    <t>Ergic2</t>
  </si>
  <si>
    <t>ENSMUSG00000093904</t>
  </si>
  <si>
    <t>Tomm20</t>
  </si>
  <si>
    <t>ENSMUSG00000023118</t>
  </si>
  <si>
    <t>Sympk</t>
  </si>
  <si>
    <t>ENSMUSG00000028556</t>
  </si>
  <si>
    <t>Dock7</t>
  </si>
  <si>
    <t>ENSMUSG00000041161</t>
  </si>
  <si>
    <t>Otud3</t>
  </si>
  <si>
    <t>ENSMUSG00000036503</t>
  </si>
  <si>
    <t>Rnf13</t>
  </si>
  <si>
    <t>ENSMUSG00000071037</t>
  </si>
  <si>
    <t>Camkmt</t>
  </si>
  <si>
    <t>ENSMUSG00000004096</t>
  </si>
  <si>
    <t>Cwc15</t>
  </si>
  <si>
    <t>ENSMUSG00000002948</t>
  </si>
  <si>
    <t>Map2k7</t>
  </si>
  <si>
    <t>ENSMUSG00000038371</t>
  </si>
  <si>
    <t>Sbf2</t>
  </si>
  <si>
    <t>ENSMUSG00000022802</t>
  </si>
  <si>
    <t>Lmln</t>
  </si>
  <si>
    <t>ENSMUSG00000089911</t>
  </si>
  <si>
    <t>Mfsd14a</t>
  </si>
  <si>
    <t>ENSMUSG00000114432</t>
  </si>
  <si>
    <t>Gm49391</t>
  </si>
  <si>
    <t>ENSMUSG00000037152</t>
  </si>
  <si>
    <t>Ndufc1</t>
  </si>
  <si>
    <t>ENSMUSG00000000686</t>
  </si>
  <si>
    <t>Abhd15</t>
  </si>
  <si>
    <t>ENSMUSG00000019820</t>
  </si>
  <si>
    <t>Utrn</t>
  </si>
  <si>
    <t>ENSMUSG00000028919</t>
  </si>
  <si>
    <t>Arhgef19</t>
  </si>
  <si>
    <t>ENSMUSG00000116936</t>
  </si>
  <si>
    <t>Bod1-ps</t>
  </si>
  <si>
    <t>ENSMUSG00000056531</t>
  </si>
  <si>
    <t>Ccdc18</t>
  </si>
  <si>
    <t>ENSMUSG00000022015</t>
  </si>
  <si>
    <t>Tnfsf11</t>
  </si>
  <si>
    <t>ENSMUSG00000063415</t>
  </si>
  <si>
    <t>Cyp26b1</t>
  </si>
  <si>
    <t>ENSMUSG00000024132</t>
  </si>
  <si>
    <t>Eci1</t>
  </si>
  <si>
    <t>ENSMUSG00000028703</t>
  </si>
  <si>
    <t>Lrrc41</t>
  </si>
  <si>
    <t>ENSMUSG00000020738</t>
  </si>
  <si>
    <t>Sumo2</t>
  </si>
  <si>
    <t>ENSMUSG00000085442</t>
  </si>
  <si>
    <t>Gm3362</t>
  </si>
  <si>
    <t>ENSMUSG00000113473</t>
  </si>
  <si>
    <t>Gm7045</t>
  </si>
  <si>
    <t>ENSMUSG00000031635</t>
  </si>
  <si>
    <t>Anxa10</t>
  </si>
  <si>
    <t>ENSMUSG00000004661</t>
  </si>
  <si>
    <t>Arid3b</t>
  </si>
  <si>
    <t>ENSMUSG00000045639</t>
  </si>
  <si>
    <t>Zfp629</t>
  </si>
  <si>
    <t>ENSMUSG00000059336</t>
  </si>
  <si>
    <t>Slc14a1</t>
  </si>
  <si>
    <t>ENSMUSG00000038517</t>
  </si>
  <si>
    <t>Tbkbp1</t>
  </si>
  <si>
    <t>ENSMUSG00000040434</t>
  </si>
  <si>
    <t>Large2</t>
  </si>
  <si>
    <t>ENSMUSG00000028690</t>
  </si>
  <si>
    <t>Mmachc</t>
  </si>
  <si>
    <t>ENSMUSG00000070923</t>
  </si>
  <si>
    <t>Klhl9</t>
  </si>
  <si>
    <t>ENSMUSG00000049470</t>
  </si>
  <si>
    <t>Aff4</t>
  </si>
  <si>
    <t>ENSMUSG00000020937</t>
  </si>
  <si>
    <t>Plcd3</t>
  </si>
  <si>
    <t>ENSMUSG00000037997</t>
  </si>
  <si>
    <t>Parp11</t>
  </si>
  <si>
    <t>ENSMUSG00000036067</t>
  </si>
  <si>
    <t>Slc2a6</t>
  </si>
  <si>
    <t>ENSMUSG00000071656</t>
  </si>
  <si>
    <t>Lrrn4cl</t>
  </si>
  <si>
    <t>ENSMUSG00000025645</t>
  </si>
  <si>
    <t>Ccdc51</t>
  </si>
  <si>
    <t>ENSMUSG00000033379</t>
  </si>
  <si>
    <t>Atp6v0b</t>
  </si>
  <si>
    <t>ENSMUSG00000024078</t>
  </si>
  <si>
    <t>Ttc27</t>
  </si>
  <si>
    <t>ENSMUSG00000078762</t>
  </si>
  <si>
    <t>Haus5</t>
  </si>
  <si>
    <t>ENSMUSG00000043411</t>
  </si>
  <si>
    <t>Usp48</t>
  </si>
  <si>
    <t>ENSMUSG00000008690</t>
  </si>
  <si>
    <t>Ncaph2</t>
  </si>
  <si>
    <t>ENSMUSG00000032839</t>
  </si>
  <si>
    <t>Trpc1</t>
  </si>
  <si>
    <t>ENSMUSG00000020420</t>
  </si>
  <si>
    <t>Zfp607a</t>
  </si>
  <si>
    <t>ENSMUSG00000033998</t>
  </si>
  <si>
    <t>Kcnk1</t>
  </si>
  <si>
    <t>ENSMUSG00000038208</t>
  </si>
  <si>
    <t>Pgap3</t>
  </si>
  <si>
    <t>ENSMUSG00000115100</t>
  </si>
  <si>
    <t>Gm34934</t>
  </si>
  <si>
    <t>ENSMUSG00000028699</t>
  </si>
  <si>
    <t>Tspan1</t>
  </si>
  <si>
    <t>ENSMUSG00000028469</t>
  </si>
  <si>
    <t>Npr2</t>
  </si>
  <si>
    <t>ENSMUSG00000083087</t>
  </si>
  <si>
    <t>Gm11249</t>
  </si>
  <si>
    <t>ENSMUSG00000056394</t>
  </si>
  <si>
    <t>Lig1</t>
  </si>
  <si>
    <t>ENSMUSG00000111594</t>
  </si>
  <si>
    <t>Gm3365</t>
  </si>
  <si>
    <t>Ddit3</t>
  </si>
  <si>
    <t>ENSMUSG00000024301</t>
  </si>
  <si>
    <t>Kifc5b</t>
  </si>
  <si>
    <t>ENSMUSG00000038007</t>
  </si>
  <si>
    <t>Acer2</t>
  </si>
  <si>
    <t>ENSMUSG00000028525</t>
  </si>
  <si>
    <t>Pde4b</t>
  </si>
  <si>
    <t>ENSMUSG00000044024</t>
  </si>
  <si>
    <t>Rell2</t>
  </si>
  <si>
    <t>ENSMUSG00000029148</t>
  </si>
  <si>
    <t>Nrbp1</t>
  </si>
  <si>
    <t>ENSMUSG00000024985</t>
  </si>
  <si>
    <t>Tcf7l2</t>
  </si>
  <si>
    <t>ENSMUSG00000037894</t>
  </si>
  <si>
    <t>H2az1</t>
  </si>
  <si>
    <t>Tmem147os</t>
  </si>
  <si>
    <t>ENSMUSG00000030036</t>
  </si>
  <si>
    <t>Mogs</t>
  </si>
  <si>
    <t>ENSMUSG00000001506</t>
  </si>
  <si>
    <t>Col1a1</t>
  </si>
  <si>
    <t>ENSMUSG00000000159</t>
  </si>
  <si>
    <t>Igsf5</t>
  </si>
  <si>
    <t>ENSMUSG00000028436</t>
  </si>
  <si>
    <t>Dcaf12</t>
  </si>
  <si>
    <t>ENSMUSG00000026159</t>
  </si>
  <si>
    <t>Agfg1</t>
  </si>
  <si>
    <t>ENSMUSG00000027746</t>
  </si>
  <si>
    <t>Ufm1</t>
  </si>
  <si>
    <t>ENSMUSG00000084968</t>
  </si>
  <si>
    <t>Gm12743</t>
  </si>
  <si>
    <t>ENSMUSG00000046005</t>
  </si>
  <si>
    <t>D830044D21Rik</t>
  </si>
  <si>
    <t>ENSMUSG00000025855</t>
  </si>
  <si>
    <t>Prkar1b</t>
  </si>
  <si>
    <t>ENSMUSG00000036052</t>
  </si>
  <si>
    <t>Dnajb5</t>
  </si>
  <si>
    <t>ENSMUSG00000008892</t>
  </si>
  <si>
    <t>Vdac3</t>
  </si>
  <si>
    <t>ENSMUSG00000026502</t>
  </si>
  <si>
    <t>Desi2</t>
  </si>
  <si>
    <t>ENSMUSG00000032328</t>
  </si>
  <si>
    <t>Tmem30a</t>
  </si>
  <si>
    <t>ENSMUSG00000009741</t>
  </si>
  <si>
    <t>Ubp1</t>
  </si>
  <si>
    <t>ENSMUSG00000109489</t>
  </si>
  <si>
    <t>Gm7451</t>
  </si>
  <si>
    <t>ENSMUSG00000031872</t>
  </si>
  <si>
    <t>Bean1</t>
  </si>
  <si>
    <t>ENSMUSG00000041859</t>
  </si>
  <si>
    <t>Mcm3</t>
  </si>
  <si>
    <t>ENSMUSG00000078995</t>
  </si>
  <si>
    <t>Zfp456</t>
  </si>
  <si>
    <t>ENSMUSG00000117123</t>
  </si>
  <si>
    <t>Gm49890</t>
  </si>
  <si>
    <t>ENSMUSG00000028284</t>
  </si>
  <si>
    <t>Map3k7</t>
  </si>
  <si>
    <t>ENSMUSG00000024913</t>
  </si>
  <si>
    <t>Lrp5</t>
  </si>
  <si>
    <t>ENSMUSG00000006262</t>
  </si>
  <si>
    <t>Mob1b</t>
  </si>
  <si>
    <t>ENSMUSG00000059146</t>
  </si>
  <si>
    <t>Ntrk3</t>
  </si>
  <si>
    <t>ENSMUSG00000021670</t>
  </si>
  <si>
    <t>Hmgcr</t>
  </si>
  <si>
    <t>ENSMUSG00000103280</t>
  </si>
  <si>
    <t>Gm37277</t>
  </si>
  <si>
    <t>ENSMUSG00000036781</t>
  </si>
  <si>
    <t>Rps27l</t>
  </si>
  <si>
    <t>ENSMUSG00000024118</t>
  </si>
  <si>
    <t>Tedc2</t>
  </si>
  <si>
    <t>ENSMUSG00000050222</t>
  </si>
  <si>
    <t>Il17d</t>
  </si>
  <si>
    <t>ENSMUSG00000042784</t>
  </si>
  <si>
    <t>Muc1</t>
  </si>
  <si>
    <t>ENSMUSG00000020691</t>
  </si>
  <si>
    <t>Mettl2</t>
  </si>
  <si>
    <t>ENSMUSG00000090386</t>
  </si>
  <si>
    <t>Mir99ahg</t>
  </si>
  <si>
    <t>ENSMUSG00000052512</t>
  </si>
  <si>
    <t>Nav2</t>
  </si>
  <si>
    <t>ENSMUSG00000056724</t>
  </si>
  <si>
    <t>Nbeal2</t>
  </si>
  <si>
    <t>ENSMUSG00000048967</t>
  </si>
  <si>
    <t>Yjefn3</t>
  </si>
  <si>
    <t>ENSMUSG00000100347</t>
  </si>
  <si>
    <t>Gm7895</t>
  </si>
  <si>
    <t>ENSMUSG00000029095</t>
  </si>
  <si>
    <t>Ablim2</t>
  </si>
  <si>
    <t>ENSMUSG00000029672</t>
  </si>
  <si>
    <t>Fam3c</t>
  </si>
  <si>
    <t>ENSMUSG00000001622</t>
  </si>
  <si>
    <t>Csn3</t>
  </si>
  <si>
    <t>ENSMUSG00000034574</t>
  </si>
  <si>
    <t>Daam1</t>
  </si>
  <si>
    <t>ENSMUSG00000085241</t>
  </si>
  <si>
    <t>Snhg3</t>
  </si>
  <si>
    <t>ENSMUSG00000003948</t>
  </si>
  <si>
    <t>Mmd</t>
  </si>
  <si>
    <t>ENSMUSG00000034353</t>
  </si>
  <si>
    <t>Ramp1</t>
  </si>
  <si>
    <t>ENSMUSG00000085282</t>
  </si>
  <si>
    <t>Gm15663</t>
  </si>
  <si>
    <t>ENSMUSG00000002028</t>
  </si>
  <si>
    <t>Kmt2a</t>
  </si>
  <si>
    <t>ENSMUSG00000037902</t>
  </si>
  <si>
    <t>Sirpa</t>
  </si>
  <si>
    <t>ENSMUSG00000090266</t>
  </si>
  <si>
    <t>Mettl23</t>
  </si>
  <si>
    <t>ENSMUSG00000028970</t>
  </si>
  <si>
    <t>Abcb1b</t>
  </si>
  <si>
    <t>ENSMUSG00000024290</t>
  </si>
  <si>
    <t>Rock1</t>
  </si>
  <si>
    <t>ENSMUSG00000003464</t>
  </si>
  <si>
    <t>Pex19</t>
  </si>
  <si>
    <t>ENSMUSG00000021186</t>
  </si>
  <si>
    <t>Fbln5</t>
  </si>
  <si>
    <t>ENSMUSG00000040396</t>
  </si>
  <si>
    <t>Abhd13</t>
  </si>
  <si>
    <t>ENSMUSG00000090389</t>
  </si>
  <si>
    <t>Cdv3-ps</t>
  </si>
  <si>
    <t>ENSMUSG00000019528</t>
  </si>
  <si>
    <t>Gyg</t>
  </si>
  <si>
    <t>ENSMUSG00000015133</t>
  </si>
  <si>
    <t>Lrrk1</t>
  </si>
  <si>
    <t>ENSMUSG00000039294</t>
  </si>
  <si>
    <t>Cybc1</t>
  </si>
  <si>
    <t>ENSMUSG00000019433</t>
  </si>
  <si>
    <t>Gipc1</t>
  </si>
  <si>
    <t>ENSMUSG00000026047</t>
  </si>
  <si>
    <t>Poglut2</t>
  </si>
  <si>
    <t>ENSMUSG00000036678</t>
  </si>
  <si>
    <t>Aaas</t>
  </si>
  <si>
    <t>ENSMUSG00000000001</t>
  </si>
  <si>
    <t>Gnai3</t>
  </si>
  <si>
    <t>ENSMUSG00000053886</t>
  </si>
  <si>
    <t>Sh2d4a</t>
  </si>
  <si>
    <t>ENSMUSG00000079043</t>
  </si>
  <si>
    <t>Fastkd5</t>
  </si>
  <si>
    <t>ENSMUSG00000039887</t>
  </si>
  <si>
    <t>Alg14</t>
  </si>
  <si>
    <t>ENSMUSG00000026319</t>
  </si>
  <si>
    <t>Relch</t>
  </si>
  <si>
    <t>ENSMUSG00000003346</t>
  </si>
  <si>
    <t>Abhd17a</t>
  </si>
  <si>
    <t>ENSMUSG00000110631</t>
  </si>
  <si>
    <t>Gm42047</t>
  </si>
  <si>
    <t>ENSMUSG00000051223</t>
  </si>
  <si>
    <t>Bzw1</t>
  </si>
  <si>
    <t>ENSMUSG00000022554</t>
  </si>
  <si>
    <t>Hgh1</t>
  </si>
  <si>
    <t>ENSMUSG00000078153</t>
  </si>
  <si>
    <t>Psme2b</t>
  </si>
  <si>
    <t>ENSMUSG00000073627</t>
  </si>
  <si>
    <t>C130036L24Rik</t>
  </si>
  <si>
    <t>ENSMUSG00000030465</t>
  </si>
  <si>
    <t>Psd3</t>
  </si>
  <si>
    <t>ENSMUSG00000067847</t>
  </si>
  <si>
    <t>Romo1</t>
  </si>
  <si>
    <t>ENSMUSG00000028551</t>
  </si>
  <si>
    <t>Cdkn2c</t>
  </si>
  <si>
    <t>ENSMUSG00000083307</t>
  </si>
  <si>
    <t>AA414768</t>
  </si>
  <si>
    <t>ENSMUSG00000044786</t>
  </si>
  <si>
    <t>Zfp36</t>
  </si>
  <si>
    <t>ENSMUSG00000074813</t>
  </si>
  <si>
    <t>Morrbid</t>
  </si>
  <si>
    <t>ENSMUSG00000023110</t>
  </si>
  <si>
    <t>Prmt5</t>
  </si>
  <si>
    <t>ENSMUSG00000101335</t>
  </si>
  <si>
    <t>Gm28229</t>
  </si>
  <si>
    <t>ENSMUSG00000005481</t>
  </si>
  <si>
    <t>Ddx39</t>
  </si>
  <si>
    <t>ENSMUSG00000020605</t>
  </si>
  <si>
    <t>Hs1bp3</t>
  </si>
  <si>
    <t>ENSMUSG00000029828</t>
  </si>
  <si>
    <t>4921507P07Rik</t>
  </si>
  <si>
    <t>ENSMUSG00000042817</t>
  </si>
  <si>
    <t>Flt3</t>
  </si>
  <si>
    <t>ENSMUSG00000003934</t>
  </si>
  <si>
    <t>Efnb3</t>
  </si>
  <si>
    <t>ENSMUSG00000022102</t>
  </si>
  <si>
    <t>Dok2</t>
  </si>
  <si>
    <t>ENSMUSG00000117446</t>
  </si>
  <si>
    <t>Gm35551</t>
  </si>
  <si>
    <t>ENSMUSG00000030850</t>
  </si>
  <si>
    <t>Ate1</t>
  </si>
  <si>
    <t>ENSMUSG00000031931</t>
  </si>
  <si>
    <t>Ankrd49</t>
  </si>
  <si>
    <t>ENSMUSG00000070605</t>
  </si>
  <si>
    <t>Zfp992</t>
  </si>
  <si>
    <t>ENSMUSG00000037531</t>
  </si>
  <si>
    <t>Mrpl47</t>
  </si>
  <si>
    <t>ENSMUSG00000083012</t>
  </si>
  <si>
    <t>ENSMUSG00000029178</t>
  </si>
  <si>
    <t>Klf3</t>
  </si>
  <si>
    <t>ENSMUSG00000025817</t>
  </si>
  <si>
    <t>Nudt5</t>
  </si>
  <si>
    <t>ENSMUSG00000075602</t>
  </si>
  <si>
    <t>Ly6a</t>
  </si>
  <si>
    <t>ENSMUSG00000020646</t>
  </si>
  <si>
    <t>Mboat2</t>
  </si>
  <si>
    <t>ENSMUSG00000033460</t>
  </si>
  <si>
    <t>Armcx1</t>
  </si>
  <si>
    <t>ENSMUSG00000001017</t>
  </si>
  <si>
    <t>Chtop</t>
  </si>
  <si>
    <t>ENSMUSG00000086429</t>
  </si>
  <si>
    <t>Gt(ROSA)26Sor</t>
  </si>
  <si>
    <t>ENSMUSG00000030397</t>
  </si>
  <si>
    <t>Mark4</t>
  </si>
  <si>
    <t>ENSMUSG00000052917</t>
  </si>
  <si>
    <t>Senp7</t>
  </si>
  <si>
    <t>ENSMUSG00000020020</t>
  </si>
  <si>
    <t>Usp44</t>
  </si>
  <si>
    <t>ENSMUSG00000001786</t>
  </si>
  <si>
    <t>Fbxo7</t>
  </si>
  <si>
    <t>ENSMUSG00000066150</t>
  </si>
  <si>
    <t>Slc31a1</t>
  </si>
  <si>
    <t>ENSMUSG00000022094</t>
  </si>
  <si>
    <t>Slc39a14</t>
  </si>
  <si>
    <t>ENSMUSG00000064220</t>
  </si>
  <si>
    <t>H2ac18</t>
  </si>
  <si>
    <t>ENSMUSG00000044365</t>
  </si>
  <si>
    <t>Cxxc4</t>
  </si>
  <si>
    <t>ENSMUSG00000041845</t>
  </si>
  <si>
    <t>Rhod</t>
  </si>
  <si>
    <t>ENSMUSG00000087440</t>
  </si>
  <si>
    <t>4930577N17Rik</t>
  </si>
  <si>
    <t>ENSMUSG00000100774</t>
  </si>
  <si>
    <t>Gm7329</t>
  </si>
  <si>
    <t>ENSMUSG00000078779</t>
  </si>
  <si>
    <t>Zfp59</t>
  </si>
  <si>
    <t>ENSMUSG00000029730</t>
  </si>
  <si>
    <t>Mcm7</t>
  </si>
  <si>
    <t>ENSMUSG00000054304</t>
  </si>
  <si>
    <t>D130007C19Rik</t>
  </si>
  <si>
    <t>ENSMUSG00000057315</t>
  </si>
  <si>
    <t>Arhgap24</t>
  </si>
  <si>
    <t>ENSMUSG00000109206</t>
  </si>
  <si>
    <t>Gm45137</t>
  </si>
  <si>
    <t>ENSMUSG00000078588</t>
  </si>
  <si>
    <t>Ccdc24</t>
  </si>
  <si>
    <t>ENSMUSG00000109864</t>
  </si>
  <si>
    <t>Eid3</t>
  </si>
  <si>
    <t>ENSMUSG00000027823</t>
  </si>
  <si>
    <t>Gmps</t>
  </si>
  <si>
    <t>ENSMUSG00000034035</t>
  </si>
  <si>
    <t>Ccdc17</t>
  </si>
  <si>
    <t>ENSMUSG00000085936</t>
  </si>
  <si>
    <t>2610307P16Rik</t>
  </si>
  <si>
    <t>ENSMUSG00000098404</t>
  </si>
  <si>
    <t>Mrip-ps</t>
  </si>
  <si>
    <t>ENSMUSG00000032869</t>
  </si>
  <si>
    <t>Psmf1</t>
  </si>
  <si>
    <t>ENSMUSG00000074466</t>
  </si>
  <si>
    <t>Gm15417</t>
  </si>
  <si>
    <t>ENSMUSG00000024242</t>
  </si>
  <si>
    <t>Map4k3</t>
  </si>
  <si>
    <t>ENSMUSG00000023009</t>
  </si>
  <si>
    <t>Nckap5l</t>
  </si>
  <si>
    <t>ENSMUSG00000093553</t>
  </si>
  <si>
    <t>Gm20633</t>
  </si>
  <si>
    <t>ENSMUSG00000025979</t>
  </si>
  <si>
    <t>Mob4</t>
  </si>
  <si>
    <t>ENSMUSG00000106262</t>
  </si>
  <si>
    <t>Gm43375</t>
  </si>
  <si>
    <t>ENSMUSG00000044345</t>
  </si>
  <si>
    <t>Marveld1</t>
  </si>
  <si>
    <t>ENSMUSG00000019978</t>
  </si>
  <si>
    <t>Epb41l2</t>
  </si>
  <si>
    <t>ENSMUSG00000105866</t>
  </si>
  <si>
    <t>Gm6745</t>
  </si>
  <si>
    <t>ENSMUSG00000044783</t>
  </si>
  <si>
    <t>Hjurp</t>
  </si>
  <si>
    <t>ENSMUSG00000017723</t>
  </si>
  <si>
    <t>Wfdc2</t>
  </si>
  <si>
    <t>ENSMUSG00000001248</t>
  </si>
  <si>
    <t>Gramd1a</t>
  </si>
  <si>
    <t>ENSMUSG00000028180</t>
  </si>
  <si>
    <t>Zranb2</t>
  </si>
  <si>
    <t>ENSMUSG00000024683</t>
  </si>
  <si>
    <t>Mrpl16</t>
  </si>
  <si>
    <t>ENSMUSG00000060147</t>
  </si>
  <si>
    <t>Serpinb6a</t>
  </si>
  <si>
    <t>ENSMUSG00000027984</t>
  </si>
  <si>
    <t>Hadh</t>
  </si>
  <si>
    <t>ENSMUSG00000027655</t>
  </si>
  <si>
    <t>Dhx35</t>
  </si>
  <si>
    <t>ENSMUSG00000025873</t>
  </si>
  <si>
    <t>Faf2</t>
  </si>
  <si>
    <t>ENSMUSG00000025193</t>
  </si>
  <si>
    <t>Cutc</t>
  </si>
  <si>
    <t>ENSMUSG00000026694</t>
  </si>
  <si>
    <t>Eef1aknmt</t>
  </si>
  <si>
    <t>ENSMUSG00000023909</t>
  </si>
  <si>
    <t>Paqr4</t>
  </si>
  <si>
    <t>ENSMUSG00000056536</t>
  </si>
  <si>
    <t>Pign</t>
  </si>
  <si>
    <t>ENSMUSG00000085399</t>
  </si>
  <si>
    <t>Foxd2os</t>
  </si>
  <si>
    <t>ENSMUSG00000028977</t>
  </si>
  <si>
    <t>Casz1</t>
  </si>
  <si>
    <t>ENSMUSG00000053641</t>
  </si>
  <si>
    <t>Dennd4a</t>
  </si>
  <si>
    <t>ENSMUSG00000028069</t>
  </si>
  <si>
    <t>Gpatch4</t>
  </si>
  <si>
    <t>ENSMUSG00000083411</t>
  </si>
  <si>
    <t>Rpl30-ps10</t>
  </si>
  <si>
    <t>ENSMUSG00000012350</t>
  </si>
  <si>
    <t>Ehf</t>
  </si>
  <si>
    <t>ENSMUSG00000062380</t>
  </si>
  <si>
    <t>Tubb3</t>
  </si>
  <si>
    <t>ENSMUSG00000043192</t>
  </si>
  <si>
    <t>Gpi-ps</t>
  </si>
  <si>
    <t>ENSMUSG00000048264</t>
  </si>
  <si>
    <t>Dip2c</t>
  </si>
  <si>
    <t>ENSMUSG00000069227</t>
  </si>
  <si>
    <t>Gprin1</t>
  </si>
  <si>
    <t>ENSMUSG00000020536</t>
  </si>
  <si>
    <t>Llgl1</t>
  </si>
  <si>
    <t>ENSMUSG00000033004</t>
  </si>
  <si>
    <t>Mycbp2</t>
  </si>
  <si>
    <t>ENSMUSG00000037946</t>
  </si>
  <si>
    <t>Fgd3</t>
  </si>
  <si>
    <t>ENSMUSG00000029231</t>
  </si>
  <si>
    <t>Pdgfra</t>
  </si>
  <si>
    <t>ENSMUSG00000035151</t>
  </si>
  <si>
    <t>Elmod2</t>
  </si>
  <si>
    <t>ENSMUSG00000091736</t>
  </si>
  <si>
    <t>Yy2</t>
  </si>
  <si>
    <t>ENSMUSG00000093629</t>
  </si>
  <si>
    <t>Prox2os</t>
  </si>
  <si>
    <t>ENSMUSG00000028782</t>
  </si>
  <si>
    <t>Adgrb2</t>
  </si>
  <si>
    <t>ENSMUSG00000030409</t>
  </si>
  <si>
    <t>Dmpk</t>
  </si>
  <si>
    <t>ENSMUSG00000025931</t>
  </si>
  <si>
    <t>Paqr8</t>
  </si>
  <si>
    <t>ENSMUSG00000033597</t>
  </si>
  <si>
    <t>Caskin1</t>
  </si>
  <si>
    <t>ENSMUSG00000015501</t>
  </si>
  <si>
    <t>Hivep2</t>
  </si>
  <si>
    <t>ENSMUSG00000047669</t>
  </si>
  <si>
    <t>Msl3l2</t>
  </si>
  <si>
    <t>ENSMUSG00000042485</t>
  </si>
  <si>
    <t>Mustn1</t>
  </si>
  <si>
    <t>ENSMUSG00000092035</t>
  </si>
  <si>
    <t>Peg10</t>
  </si>
  <si>
    <t>ENSMUSG00000025217</t>
  </si>
  <si>
    <t>Btrc</t>
  </si>
  <si>
    <t>ENSMUSG00000052609</t>
  </si>
  <si>
    <t>Plekhg3</t>
  </si>
  <si>
    <t>ENSMUSG00000015889</t>
  </si>
  <si>
    <t>Lta4h</t>
  </si>
  <si>
    <t>ENSMUSG00000026399</t>
  </si>
  <si>
    <t>Cd55</t>
  </si>
  <si>
    <t>ENSMUSG00000037845</t>
  </si>
  <si>
    <t>Fdxacb1</t>
  </si>
  <si>
    <t>ENSMUSG00000032221</t>
  </si>
  <si>
    <t>Mns1</t>
  </si>
  <si>
    <t>ENSMUSG00000039748</t>
  </si>
  <si>
    <t>Exo1</t>
  </si>
  <si>
    <t>ENSMUSG00000107476</t>
  </si>
  <si>
    <t>Zfp862-ps</t>
  </si>
  <si>
    <t>ENSMUSG00000095990</t>
  </si>
  <si>
    <t>Zfp97</t>
  </si>
  <si>
    <t>ENSMUSG00000020400</t>
  </si>
  <si>
    <t>Tnip1</t>
  </si>
  <si>
    <t>ENSMUSG00000071723</t>
  </si>
  <si>
    <t>Gspt2</t>
  </si>
  <si>
    <t>ENSMUSG00000022433</t>
  </si>
  <si>
    <t>Csnk1e</t>
  </si>
  <si>
    <t>ENSMUSG00000028614</t>
  </si>
  <si>
    <t>Ndc1</t>
  </si>
  <si>
    <t>ENSMUSG00000026784</t>
  </si>
  <si>
    <t>Pdss1</t>
  </si>
  <si>
    <t>ENSMUSG00000092203</t>
  </si>
  <si>
    <t>1110038B12Rik</t>
  </si>
  <si>
    <t>ENSMUSG00000070687</t>
  </si>
  <si>
    <t>Htr1d</t>
  </si>
  <si>
    <t>ENSMUSG00000022769</t>
  </si>
  <si>
    <t>Sdf2l1</t>
  </si>
  <si>
    <t>ENSMUSG00000030019</t>
  </si>
  <si>
    <t>Fbxl14</t>
  </si>
  <si>
    <t>ENSMUSG00000073394</t>
  </si>
  <si>
    <t>Runx2os1</t>
  </si>
  <si>
    <t>ENSMUSG00000032040</t>
  </si>
  <si>
    <t>Dcps</t>
  </si>
  <si>
    <t>ENSMUSG00000026520</t>
  </si>
  <si>
    <t>Pycr2</t>
  </si>
  <si>
    <t>ENSMUSG00000032112</t>
  </si>
  <si>
    <t>Trappc4</t>
  </si>
  <si>
    <t>ENSMUSG00000035545</t>
  </si>
  <si>
    <t>Leng8</t>
  </si>
  <si>
    <t>ENSMUSG00000004788</t>
  </si>
  <si>
    <t>Eif2b2</t>
  </si>
  <si>
    <t>ENSMUSG00000040084</t>
  </si>
  <si>
    <t>Bub1b</t>
  </si>
  <si>
    <t>ENSMUSG00000041415</t>
  </si>
  <si>
    <t>Dicer1</t>
  </si>
  <si>
    <t>ENSMUSG00000031608</t>
  </si>
  <si>
    <t>Galnt7</t>
  </si>
  <si>
    <t>ENSMUSG00000051339</t>
  </si>
  <si>
    <t>2900026A02Rik</t>
  </si>
  <si>
    <t>ENSMUSG00000042271</t>
  </si>
  <si>
    <t>Nxt2</t>
  </si>
  <si>
    <t>ENSMUSG00000041147</t>
  </si>
  <si>
    <t>Brca2</t>
  </si>
  <si>
    <t>ENSMUSG00000026305</t>
  </si>
  <si>
    <t>Lrrfip1</t>
  </si>
  <si>
    <t>ENSMUSG00000033417</t>
  </si>
  <si>
    <t>Cacul1</t>
  </si>
  <si>
    <t>ENSMUSG00000004791</t>
  </si>
  <si>
    <t>Pgf</t>
  </si>
  <si>
    <t>ENSMUSG00000044320</t>
  </si>
  <si>
    <t>1700001O22Rik</t>
  </si>
  <si>
    <t>ENSMUSG00000051235</t>
  </si>
  <si>
    <t>Gen1</t>
  </si>
  <si>
    <t>ENSMUSG00000024053</t>
  </si>
  <si>
    <t>Emilin2</t>
  </si>
  <si>
    <t>ENSMUSG00000070639</t>
  </si>
  <si>
    <t>Lrrc8b</t>
  </si>
  <si>
    <t>ENSMUSG00000110344</t>
  </si>
  <si>
    <t>Gm45716</t>
  </si>
  <si>
    <t>ENSMUSG00000027068</t>
  </si>
  <si>
    <t>Dhrs9</t>
  </si>
  <si>
    <t>ENSMUSG00000082575</t>
  </si>
  <si>
    <t>Eef2-ps2</t>
  </si>
  <si>
    <t>ENSMUSG00000037808</t>
  </si>
  <si>
    <t>Fam76b</t>
  </si>
  <si>
    <t>ENSMUSG00000060216</t>
  </si>
  <si>
    <t>Arrb2</t>
  </si>
  <si>
    <t>ENSMUSG00000026098</t>
  </si>
  <si>
    <t>Pms1</t>
  </si>
  <si>
    <t>ENSMUSG00000053226</t>
  </si>
  <si>
    <t>Dand5</t>
  </si>
  <si>
    <t>ENSMUSG00000029729</t>
  </si>
  <si>
    <t>Zkscan1</t>
  </si>
  <si>
    <t>ENSMUSG00000037552</t>
  </si>
  <si>
    <t>Plekhg2</t>
  </si>
  <si>
    <t>ENSMUSG00000024889</t>
  </si>
  <si>
    <t>Rce1</t>
  </si>
  <si>
    <t>ENSMUSG00000028124</t>
  </si>
  <si>
    <t>Gclm</t>
  </si>
  <si>
    <t>ENSMUSG00000021501</t>
  </si>
  <si>
    <t>Caml</t>
  </si>
  <si>
    <t>ENSMUSG00000040451</t>
  </si>
  <si>
    <t>Sgms1</t>
  </si>
  <si>
    <t>ENSMUSG00000081049</t>
  </si>
  <si>
    <t>Rps24-ps3</t>
  </si>
  <si>
    <t>ENSMUSG00000041977</t>
  </si>
  <si>
    <t>Arhgef11</t>
  </si>
  <si>
    <t>ENSMUSG00000019944</t>
  </si>
  <si>
    <t>Rhobtb1</t>
  </si>
  <si>
    <t>ENSMUSG00000030286</t>
  </si>
  <si>
    <t>Emc3</t>
  </si>
  <si>
    <t>ENSMUSG00000050860</t>
  </si>
  <si>
    <t>Phospho1</t>
  </si>
  <si>
    <t>ENSMUSG00000069117</t>
  </si>
  <si>
    <t>Rps18-ps6</t>
  </si>
  <si>
    <t>ENSMUSG00000024186</t>
  </si>
  <si>
    <t>Rgs11</t>
  </si>
  <si>
    <t>ENSMUSG00000027890</t>
  </si>
  <si>
    <t>Gstm4</t>
  </si>
  <si>
    <t>ENSMUSG00000074215</t>
  </si>
  <si>
    <t>Gm10643</t>
  </si>
  <si>
    <t>ENSMUSG00000031938</t>
  </si>
  <si>
    <t>4931406C07Rik</t>
  </si>
  <si>
    <t>ENSMUSG00000079499</t>
  </si>
  <si>
    <t>6530402F18Rik</t>
  </si>
  <si>
    <t>ENSMUSG00000028136</t>
  </si>
  <si>
    <t>Snx27</t>
  </si>
  <si>
    <t>ENSMUSG00000026960</t>
  </si>
  <si>
    <t>Arl6ip6</t>
  </si>
  <si>
    <t>ENSMUSG00000046822</t>
  </si>
  <si>
    <t>Slc39a3</t>
  </si>
  <si>
    <t>ENSMUSG00000005087</t>
  </si>
  <si>
    <t>Cd44</t>
  </si>
  <si>
    <t>ENSMUSG00000033713</t>
  </si>
  <si>
    <t>Foxn3</t>
  </si>
  <si>
    <t>ENSMUSG00000094942</t>
  </si>
  <si>
    <t>Gm3604</t>
  </si>
  <si>
    <t>ENSMUSG00000026718</t>
  </si>
  <si>
    <t>Stam</t>
  </si>
  <si>
    <t>ENSMUSG00000022687</t>
  </si>
  <si>
    <t>Boc</t>
  </si>
  <si>
    <t>ENSMUSG00000002083</t>
  </si>
  <si>
    <t>Bbc3</t>
  </si>
  <si>
    <t>ENSMUSG00000064368</t>
  </si>
  <si>
    <t>mt-Nd6</t>
  </si>
  <si>
    <t>ENSMUSG00000069910</t>
  </si>
  <si>
    <t>Spdl1</t>
  </si>
  <si>
    <t>ENSMUSG00000031971</t>
  </si>
  <si>
    <t>Ccsap</t>
  </si>
  <si>
    <t>ENSMUSG00000028261</t>
  </si>
  <si>
    <t>Ndufaf4</t>
  </si>
  <si>
    <t>ENSMUSG00000027809</t>
  </si>
  <si>
    <t>Etfdh</t>
  </si>
  <si>
    <t>ENSMUSG00000068744</t>
  </si>
  <si>
    <t>Psrc1</t>
  </si>
  <si>
    <t>ENSMUSG00000035443</t>
  </si>
  <si>
    <t>Thyn1</t>
  </si>
  <si>
    <t>ENSMUSG00000061028</t>
  </si>
  <si>
    <t>Clasrp</t>
  </si>
  <si>
    <t>ENSMUSG00000044730</t>
  </si>
  <si>
    <t>9930104L06Rik</t>
  </si>
  <si>
    <t>ENSMUSG00000030770</t>
  </si>
  <si>
    <t>Parva</t>
  </si>
  <si>
    <t>ENSMUSG00000026240</t>
  </si>
  <si>
    <t>Cops7b</t>
  </si>
  <si>
    <t>ENSMUSG00000049097</t>
  </si>
  <si>
    <t>Ankrd34a</t>
  </si>
  <si>
    <t>ENSMUSG00000028776</t>
  </si>
  <si>
    <t>Tinagl1</t>
  </si>
  <si>
    <t>ENSMUSG00000024194</t>
  </si>
  <si>
    <t>Cuta</t>
  </si>
  <si>
    <t>ENSMUSG00000026921</t>
  </si>
  <si>
    <t>Egfl7</t>
  </si>
  <si>
    <t>ENSMUSG00000020521</t>
  </si>
  <si>
    <t>Rnft1</t>
  </si>
  <si>
    <t>ENSMUSG00000028849</t>
  </si>
  <si>
    <t>Map7d1</t>
  </si>
  <si>
    <t>ENSMUSG00000087574</t>
  </si>
  <si>
    <t>C030037D09Rik</t>
  </si>
  <si>
    <t>ENSMUSG00000036188</t>
  </si>
  <si>
    <t>Ankmy2</t>
  </si>
  <si>
    <t>ENSMUSG00000036246</t>
  </si>
  <si>
    <t>Gmip</t>
  </si>
  <si>
    <t>ENSMUSG00000031578</t>
  </si>
  <si>
    <t>Mak16</t>
  </si>
  <si>
    <t>ENSMUSG00000029735</t>
  </si>
  <si>
    <t>Tpk1</t>
  </si>
  <si>
    <t>ENSMUSG00000036875</t>
  </si>
  <si>
    <t>Dna2</t>
  </si>
  <si>
    <t>ENSMUSG00000022114</t>
  </si>
  <si>
    <t>Spry2</t>
  </si>
  <si>
    <t>ENSMUSG00000039483</t>
  </si>
  <si>
    <t>Asb6</t>
  </si>
  <si>
    <t>ENSMUSG00000001441</t>
  </si>
  <si>
    <t>Npepps</t>
  </si>
  <si>
    <t>ENSMUSG00000074170</t>
  </si>
  <si>
    <t>Plekhf1</t>
  </si>
  <si>
    <t>ENSMUSG00000070426</t>
  </si>
  <si>
    <t>Rnf121</t>
  </si>
  <si>
    <t>ENSMUSG00000029033</t>
  </si>
  <si>
    <t>Acap3</t>
  </si>
  <si>
    <t>ENSMUSG00000039617</t>
  </si>
  <si>
    <t>Gm7488</t>
  </si>
  <si>
    <t>ENSMUSG00000022788</t>
  </si>
  <si>
    <t>Fgd4</t>
  </si>
  <si>
    <t>ENSMUSG00000110159</t>
  </si>
  <si>
    <t>Gm45501</t>
  </si>
  <si>
    <t>ENSMUSG00000028670</t>
  </si>
  <si>
    <t>Lypla2</t>
  </si>
  <si>
    <t>ENSMUSG00000010051</t>
  </si>
  <si>
    <t>Hyal1</t>
  </si>
  <si>
    <t>ENSMUSG00000020974</t>
  </si>
  <si>
    <t>Pole2</t>
  </si>
  <si>
    <t>ENSMUSG00000031207</t>
  </si>
  <si>
    <t>Msn</t>
  </si>
  <si>
    <t>ENSMUSG00000068854</t>
  </si>
  <si>
    <t>H2bc21</t>
  </si>
  <si>
    <t>ENSMUSG00000037151</t>
  </si>
  <si>
    <t>Lrrc20</t>
  </si>
  <si>
    <t>ENSMUSG00000085037</t>
  </si>
  <si>
    <t>4933421O10Rik</t>
  </si>
  <si>
    <t>ENSMUSG00000024246</t>
  </si>
  <si>
    <t>Thumpd2</t>
  </si>
  <si>
    <t>ENSMUSG00000073468</t>
  </si>
  <si>
    <t>Sft2d1</t>
  </si>
  <si>
    <t>ENSMUSG00000060470</t>
  </si>
  <si>
    <t>Adgrg3</t>
  </si>
  <si>
    <t>ENSMUSG00000024456</t>
  </si>
  <si>
    <t>Diaph1</t>
  </si>
  <si>
    <t>ENSMUSG00000034263</t>
  </si>
  <si>
    <t>Ints14</t>
  </si>
  <si>
    <t>ENSMUSG00000024222</t>
  </si>
  <si>
    <t>Fkbp5</t>
  </si>
  <si>
    <t>ENSMUSG00000024790</t>
  </si>
  <si>
    <t>Sac3d1</t>
  </si>
  <si>
    <t>ENSMUSG00000090264</t>
  </si>
  <si>
    <t>Eif4ebp3</t>
  </si>
  <si>
    <t>ENSMUSG00000031584</t>
  </si>
  <si>
    <t>Gsr</t>
  </si>
  <si>
    <t>ENSMUSG00000031654</t>
  </si>
  <si>
    <t>Cbln1</t>
  </si>
  <si>
    <t>ENSMUSG00000030704</t>
  </si>
  <si>
    <t>Rab6a</t>
  </si>
  <si>
    <t>ENSMUSG00000034336</t>
  </si>
  <si>
    <t>Ina</t>
  </si>
  <si>
    <t>ENSMUSG00000031520</t>
  </si>
  <si>
    <t>Vegfc</t>
  </si>
  <si>
    <t>ENSMUSG00000040481</t>
  </si>
  <si>
    <t>Bptf</t>
  </si>
  <si>
    <t>ENSMUSG00000021068</t>
  </si>
  <si>
    <t>Nin</t>
  </si>
  <si>
    <t>ENSMUSG00000087598</t>
  </si>
  <si>
    <t>Zfp111</t>
  </si>
  <si>
    <t>ENSMUSG00000030929</t>
  </si>
  <si>
    <t>Eri2</t>
  </si>
  <si>
    <t>ENSMUSG00000030411</t>
  </si>
  <si>
    <t>Nova2</t>
  </si>
  <si>
    <t>ENSMUSG00000036438</t>
  </si>
  <si>
    <t>Calm2</t>
  </si>
  <si>
    <t>ENSMUSG00000021226</t>
  </si>
  <si>
    <t>Acot2</t>
  </si>
  <si>
    <t>ENSMUSG00000082028</t>
  </si>
  <si>
    <t>Gm1826</t>
  </si>
  <si>
    <t>ENSMUSG00000038497</t>
  </si>
  <si>
    <t>Tmco3</t>
  </si>
  <si>
    <t>ENSMUSG00000107171</t>
  </si>
  <si>
    <t>Gm42572</t>
  </si>
  <si>
    <t>ENSMUSG00000025608</t>
  </si>
  <si>
    <t>Podxl</t>
  </si>
  <si>
    <t>ENSMUSG00000042502</t>
  </si>
  <si>
    <t>Cd2bp2</t>
  </si>
  <si>
    <t>ENSMUSG00000021948</t>
  </si>
  <si>
    <t>Prkcd</t>
  </si>
  <si>
    <t>ENSMUSG00000003534</t>
  </si>
  <si>
    <t>Ddr1</t>
  </si>
  <si>
    <t>ENSMUSG00000022580</t>
  </si>
  <si>
    <t>Rhpn1</t>
  </si>
  <si>
    <t>ENSMUSG00000078915</t>
  </si>
  <si>
    <t>Hsp25-ps1</t>
  </si>
  <si>
    <t>ENSMUSG00000020566</t>
  </si>
  <si>
    <t>Atp6v1c2</t>
  </si>
  <si>
    <t>ENSMUSG00000070883</t>
  </si>
  <si>
    <t>Ccdc173</t>
  </si>
  <si>
    <t>ENSMUSG00000029674</t>
  </si>
  <si>
    <t>Limk1</t>
  </si>
  <si>
    <t>ENSMUSG00000048351</t>
  </si>
  <si>
    <t>Coa7</t>
  </si>
  <si>
    <t>ENSMUSG00000075304</t>
  </si>
  <si>
    <t>Sp5</t>
  </si>
  <si>
    <t>ENSMUSG00000035451</t>
  </si>
  <si>
    <t>Foxa1</t>
  </si>
  <si>
    <t>ENSMUSG00000098332</t>
  </si>
  <si>
    <t>Pigbos1</t>
  </si>
  <si>
    <t>ENSMUSG00000085604</t>
  </si>
  <si>
    <t>Dhx58os</t>
  </si>
  <si>
    <t>ENSMUSG00000039810</t>
  </si>
  <si>
    <t>Zc3h10</t>
  </si>
  <si>
    <t>ENSMUSG00000100017</t>
  </si>
  <si>
    <t>2410022M11Rik</t>
  </si>
  <si>
    <t>ENSMUSG00000041642</t>
  </si>
  <si>
    <t>Kif21b</t>
  </si>
  <si>
    <t>ENSMUSG00000020652</t>
  </si>
  <si>
    <t>Cenpo</t>
  </si>
  <si>
    <t>ENSMUSG00000053390</t>
  </si>
  <si>
    <t>Zfp952</t>
  </si>
  <si>
    <t>ENSMUSG00000048027</t>
  </si>
  <si>
    <t>Rgmb</t>
  </si>
  <si>
    <t>ENSMUSG00000025969</t>
  </si>
  <si>
    <t>Nrp2</t>
  </si>
  <si>
    <t>ENSMUSG00000050052</t>
  </si>
  <si>
    <t>Tdrp</t>
  </si>
  <si>
    <t>ENSMUSG00000039545</t>
  </si>
  <si>
    <t>Flicr</t>
  </si>
  <si>
    <t>ENSMUSG00000024169</t>
  </si>
  <si>
    <t>Ift140</t>
  </si>
  <si>
    <t>ENSMUSG00000026150</t>
  </si>
  <si>
    <t>Mff</t>
  </si>
  <si>
    <t>ENSMUSG00000031290</t>
  </si>
  <si>
    <t>Lrch2</t>
  </si>
  <si>
    <t>ENSMUSG00000032322</t>
  </si>
  <si>
    <t>Pstpip1</t>
  </si>
  <si>
    <t>ENSMUSG00000070808</t>
  </si>
  <si>
    <t>Bicra</t>
  </si>
  <si>
    <t>ENSMUSG00000002617</t>
  </si>
  <si>
    <t>Zfp40</t>
  </si>
  <si>
    <t>ENSMUSG00000089940</t>
  </si>
  <si>
    <t>Gm4117</t>
  </si>
  <si>
    <t>ENSMUSG00000035877</t>
  </si>
  <si>
    <t>Zhx3</t>
  </si>
  <si>
    <t>ENSMUSG00000024754</t>
  </si>
  <si>
    <t>Cemip2</t>
  </si>
  <si>
    <t>ENSMUSG00000025857</t>
  </si>
  <si>
    <t>Dnaaf5</t>
  </si>
  <si>
    <t>ENSMUSG00000020847</t>
  </si>
  <si>
    <t>Rph3al</t>
  </si>
  <si>
    <t>ENSMUSG00000004655</t>
  </si>
  <si>
    <t>Aqp1</t>
  </si>
  <si>
    <t>ENSMUSG00000025161</t>
  </si>
  <si>
    <t>Slc16a3</t>
  </si>
  <si>
    <t>ENSMUSG00000028029</t>
  </si>
  <si>
    <t>Aimp1</t>
  </si>
  <si>
    <t>ENSMUSG00000020283</t>
  </si>
  <si>
    <t>Pex13</t>
  </si>
  <si>
    <t>ENSMUSG00000027905</t>
  </si>
  <si>
    <t>Ddx20</t>
  </si>
  <si>
    <t>ENSMUSG00000048832</t>
  </si>
  <si>
    <t>Vps37c</t>
  </si>
  <si>
    <t>ENSMUSG00000035847</t>
  </si>
  <si>
    <t>Ids</t>
  </si>
  <si>
    <t>ENSMUSG00000027805</t>
  </si>
  <si>
    <t>Pfn2</t>
  </si>
  <si>
    <t>ENSMUSG00000040234</t>
  </si>
  <si>
    <t>Tm7sf3</t>
  </si>
  <si>
    <t>ENSMUSG00000073758</t>
  </si>
  <si>
    <t>Sh3d21</t>
  </si>
  <si>
    <t>ENSMUSG00000032393</t>
  </si>
  <si>
    <t>Dpp8</t>
  </si>
  <si>
    <t>ENSMUSG00000034201</t>
  </si>
  <si>
    <t>Gas2l1</t>
  </si>
  <si>
    <t>ENSMUSG00000042642</t>
  </si>
  <si>
    <t>Flad1</t>
  </si>
  <si>
    <t>ENSMUSG00000030287</t>
  </si>
  <si>
    <t>Itpr2</t>
  </si>
  <si>
    <t>ENSMUSG00000029458</t>
  </si>
  <si>
    <t>Brap</t>
  </si>
  <si>
    <t>ENSMUSG00000001014</t>
  </si>
  <si>
    <t>Icam4</t>
  </si>
  <si>
    <t>ENSMUSG00000021065</t>
  </si>
  <si>
    <t>Fut8</t>
  </si>
  <si>
    <t>ENSMUSG00000026679</t>
  </si>
  <si>
    <t>Enkur</t>
  </si>
  <si>
    <t>ENSMUSG00000068262</t>
  </si>
  <si>
    <t>Gm5879</t>
  </si>
  <si>
    <t>ENSMUSG00000059974</t>
  </si>
  <si>
    <t>Ntm</t>
  </si>
  <si>
    <t>ENSMUSG00000041313</t>
  </si>
  <si>
    <t>Slc7a1</t>
  </si>
  <si>
    <t>ENSMUSG00000036661</t>
  </si>
  <si>
    <t>Dennd3</t>
  </si>
  <si>
    <t>ENSMUSG00000021003</t>
  </si>
  <si>
    <t>Galc</t>
  </si>
  <si>
    <t>ENSMUSG00000003518</t>
  </si>
  <si>
    <t>Dusp3</t>
  </si>
  <si>
    <t>ENSMUSG00000038567</t>
  </si>
  <si>
    <t>Cyp24a1</t>
  </si>
  <si>
    <t>ENSMUSG00000026234</t>
  </si>
  <si>
    <t>Ncl</t>
  </si>
  <si>
    <t>ENSMUSG00000003135</t>
  </si>
  <si>
    <t>Cnot11</t>
  </si>
  <si>
    <t>ENSMUSG00000050914</t>
  </si>
  <si>
    <t>Ankrd37</t>
  </si>
  <si>
    <t>ENSMUSG00000013846</t>
  </si>
  <si>
    <t>St3gal1</t>
  </si>
  <si>
    <t>ENSMUSG00000072421</t>
  </si>
  <si>
    <t>Gm10357</t>
  </si>
  <si>
    <t>ENSMUSG00000060594</t>
  </si>
  <si>
    <t>Layn</t>
  </si>
  <si>
    <t>ENSMUSG00000021431</t>
  </si>
  <si>
    <t>Snrnp48</t>
  </si>
  <si>
    <t>ENSMUSG00000025779</t>
  </si>
  <si>
    <t>Ly96</t>
  </si>
  <si>
    <t>ENSMUSG00000023031</t>
  </si>
  <si>
    <t>Cela1</t>
  </si>
  <si>
    <t>ENSMUSG00000116010</t>
  </si>
  <si>
    <t>Gm36026</t>
  </si>
  <si>
    <t>ENSMUSG00000070003</t>
  </si>
  <si>
    <t>Ssbp4</t>
  </si>
  <si>
    <t>ENSMUSG00000034158</t>
  </si>
  <si>
    <t>Lrrc58</t>
  </si>
  <si>
    <t>ENSMUSG00000025742</t>
  </si>
  <si>
    <t>Prps2</t>
  </si>
  <si>
    <t>ENSMUSG00000046711</t>
  </si>
  <si>
    <t>Hmga1</t>
  </si>
  <si>
    <t>ENSMUSG00000022150</t>
  </si>
  <si>
    <t>Dab2</t>
  </si>
  <si>
    <t>ENSMUSG00000025050</t>
  </si>
  <si>
    <t>Pcgf6</t>
  </si>
  <si>
    <t>ENSMUSG00000035640</t>
  </si>
  <si>
    <t>Cbarp</t>
  </si>
  <si>
    <t>ENSMUSG00000028383</t>
  </si>
  <si>
    <t>Hsdl2</t>
  </si>
  <si>
    <t>ENSMUSG00000098369</t>
  </si>
  <si>
    <t>Gm2274</t>
  </si>
  <si>
    <t>ENSMUSG00000032718</t>
  </si>
  <si>
    <t>Mansc1</t>
  </si>
  <si>
    <t>ENSMUSG00000090100</t>
  </si>
  <si>
    <t>Ttbk2</t>
  </si>
  <si>
    <t>ENSMUSG00000027845</t>
  </si>
  <si>
    <t>Dclre1b</t>
  </si>
  <si>
    <t>ENSMUSG00000028419</t>
  </si>
  <si>
    <t>Chmp5</t>
  </si>
  <si>
    <t>ENSMUSG00000024911</t>
  </si>
  <si>
    <t>Fibp</t>
  </si>
  <si>
    <t>ENSMUSG00000021643</t>
  </si>
  <si>
    <t>Serf1</t>
  </si>
  <si>
    <t>ENSMUSG00000033557</t>
  </si>
  <si>
    <t>Fam20b</t>
  </si>
  <si>
    <t>ENSMUSG00000019961</t>
  </si>
  <si>
    <t>Tmpo</t>
  </si>
  <si>
    <t>ENSMUSG00000028426</t>
  </si>
  <si>
    <t>Rad23b</t>
  </si>
  <si>
    <t>ENSMUSG00000083557</t>
  </si>
  <si>
    <t>Gm6877</t>
  </si>
  <si>
    <t>ENSMUSG00000022108</t>
  </si>
  <si>
    <t>Itm2b</t>
  </si>
  <si>
    <t>ENSMUSG00000025278</t>
  </si>
  <si>
    <t>Flnb</t>
  </si>
  <si>
    <t>ENSMUSG00000067818</t>
  </si>
  <si>
    <t>Myl9</t>
  </si>
  <si>
    <t>ENSMUSG00000006920</t>
  </si>
  <si>
    <t>Ezh1</t>
  </si>
  <si>
    <t>ENSMUSG00000059355</t>
  </si>
  <si>
    <t>Wdr83os</t>
  </si>
  <si>
    <t>ENSMUSG00000037957</t>
  </si>
  <si>
    <t>Wdr20</t>
  </si>
  <si>
    <t>ENSMUSG00000032777</t>
  </si>
  <si>
    <t>Gtf3c1</t>
  </si>
  <si>
    <t>ENSMUSG00000057329</t>
  </si>
  <si>
    <t>Bcl2</t>
  </si>
  <si>
    <t>ENSMUSG00000103183</t>
  </si>
  <si>
    <t>Gm37090</t>
  </si>
  <si>
    <t>ENSMUSG00000027765</t>
  </si>
  <si>
    <t>P2ry1</t>
  </si>
  <si>
    <t>ENSMUSG00000097601</t>
  </si>
  <si>
    <t>Gm26660</t>
  </si>
  <si>
    <t>ENSMUSG00000044066</t>
  </si>
  <si>
    <t>Cep68</t>
  </si>
  <si>
    <t>ENSMUSG00000091625</t>
  </si>
  <si>
    <t>Lsm5</t>
  </si>
  <si>
    <t>ENSMUSG00000060639</t>
  </si>
  <si>
    <t>H4c9</t>
  </si>
  <si>
    <t>ENSMUSG00000039828</t>
  </si>
  <si>
    <t>Wdr70</t>
  </si>
  <si>
    <t>ENSMUSG00000020774</t>
  </si>
  <si>
    <t>Aspa</t>
  </si>
  <si>
    <t>ENSMUSG00000055322</t>
  </si>
  <si>
    <t>Tns1</t>
  </si>
  <si>
    <t>ENSMUSG00000056145</t>
  </si>
  <si>
    <t>AI504432</t>
  </si>
  <si>
    <t>ENSMUSG00000037907</t>
  </si>
  <si>
    <t>Ankrd13b</t>
  </si>
  <si>
    <t>ENSMUSG00000071551</t>
  </si>
  <si>
    <t>Akr1c19</t>
  </si>
  <si>
    <t>ENSMUSG00000063382</t>
  </si>
  <si>
    <t>Bcl9l</t>
  </si>
  <si>
    <t>ENSMUSG00000047965</t>
  </si>
  <si>
    <t>Rpl9-ps7</t>
  </si>
  <si>
    <t>ENSMUSG00000020326</t>
  </si>
  <si>
    <t>Ccng1</t>
  </si>
  <si>
    <t>ENSMUSG00000020407</t>
  </si>
  <si>
    <t>Upp1</t>
  </si>
  <si>
    <t>ENSMUSG00000001750</t>
  </si>
  <si>
    <t>Tcirg1</t>
  </si>
  <si>
    <t>ENSMUSG00000039062</t>
  </si>
  <si>
    <t>Anpep</t>
  </si>
  <si>
    <t>ENSMUSG00000028521</t>
  </si>
  <si>
    <t>Slc35d1</t>
  </si>
  <si>
    <t>ENSMUSG00000047888</t>
  </si>
  <si>
    <t>Tnrc6b</t>
  </si>
  <si>
    <t>ENSMUSG00000032913</t>
  </si>
  <si>
    <t>Lrig2</t>
  </si>
  <si>
    <t>ENSMUSG00000038146</t>
  </si>
  <si>
    <t>Notch3</t>
  </si>
  <si>
    <t>ENSMUSG00000040913</t>
  </si>
  <si>
    <t>Fbxw4</t>
  </si>
  <si>
    <t>ENSMUSG00000001018</t>
  </si>
  <si>
    <t>Snapin</t>
  </si>
  <si>
    <t>ENSMUSG00000074213</t>
  </si>
  <si>
    <t>Gm10642</t>
  </si>
  <si>
    <t>ENSMUSG00000055817</t>
  </si>
  <si>
    <t>Mta3</t>
  </si>
  <si>
    <t>ENSMUSG00000024600</t>
  </si>
  <si>
    <t>Slc27a6</t>
  </si>
  <si>
    <t>ENSMUSG00000028952</t>
  </si>
  <si>
    <t>Zbtb48</t>
  </si>
  <si>
    <t>ENSMUSG00000079179</t>
  </si>
  <si>
    <t>Rab10os</t>
  </si>
  <si>
    <t>ENSMUSG00000009733</t>
  </si>
  <si>
    <t>Tfcp2</t>
  </si>
  <si>
    <t>ENSMUSG00000078134</t>
  </si>
  <si>
    <t>Srsf3-ps</t>
  </si>
  <si>
    <t>ENSMUSG00000043535</t>
  </si>
  <si>
    <t>Setx</t>
  </si>
  <si>
    <t>ENSMUSG00000038437</t>
  </si>
  <si>
    <t>Mllt6</t>
  </si>
  <si>
    <t>ENSMUSG00000024181</t>
  </si>
  <si>
    <t>Mrpl28</t>
  </si>
  <si>
    <t>ENSMUSG00000032849</t>
  </si>
  <si>
    <t>Abcc4</t>
  </si>
  <si>
    <t>ENSMUSG00000070939</t>
  </si>
  <si>
    <t>Tgfbrap1</t>
  </si>
  <si>
    <t>ENSMUSG00000031822</t>
  </si>
  <si>
    <t>Gse1</t>
  </si>
  <si>
    <t>ENSMUSG00000083325</t>
  </si>
  <si>
    <t>Gm14121</t>
  </si>
  <si>
    <t>ENSMUSG00000015970</t>
  </si>
  <si>
    <t>Chdh</t>
  </si>
  <si>
    <t>ENSMUSG00000020003</t>
  </si>
  <si>
    <t>Pex7</t>
  </si>
  <si>
    <t>ENSMUSG00000068747</t>
  </si>
  <si>
    <t>Sort1</t>
  </si>
  <si>
    <t>ENSMUSG00000026819</t>
  </si>
  <si>
    <t>Slc25a25</t>
  </si>
  <si>
    <t>ENSMUSG00000078247</t>
  </si>
  <si>
    <t>Airn</t>
  </si>
  <si>
    <t>ENSMUSG00000032763</t>
  </si>
  <si>
    <t>Ilvbl</t>
  </si>
  <si>
    <t>ENSMUSG00000052397</t>
  </si>
  <si>
    <t>Ezr</t>
  </si>
  <si>
    <t>ENSMUSG00000047264</t>
  </si>
  <si>
    <t>Zfp358</t>
  </si>
  <si>
    <t>ENSMUSG00000049811</t>
  </si>
  <si>
    <t>Fam161a</t>
  </si>
  <si>
    <t>ENSMUSG00000040747</t>
  </si>
  <si>
    <t>Cd53</t>
  </si>
  <si>
    <t>ENSMUSG00000031939</t>
  </si>
  <si>
    <t>Taf1d</t>
  </si>
  <si>
    <t>ENSMUSG00000033819</t>
  </si>
  <si>
    <t>Ppp1r16a</t>
  </si>
  <si>
    <t>ENSMUSG00000002688</t>
  </si>
  <si>
    <t>Prkd1</t>
  </si>
  <si>
    <t>ENSMUSG00000074415</t>
  </si>
  <si>
    <t>Mir100hg</t>
  </si>
  <si>
    <t>ENSMUSG00000018931</t>
  </si>
  <si>
    <t>Natd1</t>
  </si>
  <si>
    <t>ENSMUSG00000027722</t>
  </si>
  <si>
    <t>Spata5</t>
  </si>
  <si>
    <t>ENSMUSG00000058883</t>
  </si>
  <si>
    <t>Zfp708</t>
  </si>
  <si>
    <t>ENSMUSG00000022119</t>
  </si>
  <si>
    <t>Rbm26</t>
  </si>
  <si>
    <t>ENSMUSG00000028138</t>
  </si>
  <si>
    <t>Adh5</t>
  </si>
  <si>
    <t>ENSMUSG00000028443</t>
  </si>
  <si>
    <t>Nudt2</t>
  </si>
  <si>
    <t>ENSMUSG00000026409</t>
  </si>
  <si>
    <t>Pfkfb2</t>
  </si>
  <si>
    <t>ENSMUSG00000103715</t>
  </si>
  <si>
    <t>4933431K14Rik</t>
  </si>
  <si>
    <t>ENSMUSG00000028634</t>
  </si>
  <si>
    <t>Hivep3</t>
  </si>
  <si>
    <t>ENSMUSG00000026589</t>
  </si>
  <si>
    <t>Sec16b</t>
  </si>
  <si>
    <t>ENSMUSG00000012114</t>
  </si>
  <si>
    <t>Med15</t>
  </si>
  <si>
    <t>ENSMUSG00000086841</t>
  </si>
  <si>
    <t>2410006H16Rik</t>
  </si>
  <si>
    <t>ENSMUSG00000040287</t>
  </si>
  <si>
    <t>Stac3</t>
  </si>
  <si>
    <t>ENSMUSG00000047428</t>
  </si>
  <si>
    <t>Dlk2</t>
  </si>
  <si>
    <t>ENSMUSG00000021208</t>
  </si>
  <si>
    <t>Ifi27l2b</t>
  </si>
  <si>
    <t>ENSMUSG00000084799</t>
  </si>
  <si>
    <t>Ino80dos</t>
  </si>
  <si>
    <t>ENSMUSG00000090124</t>
  </si>
  <si>
    <t>Ugt1a7c</t>
  </si>
  <si>
    <t>ENSMUSG00000001700</t>
  </si>
  <si>
    <t>Gramd3</t>
  </si>
  <si>
    <t>ENSMUSG00000027835</t>
  </si>
  <si>
    <t>Pdcd10</t>
  </si>
  <si>
    <t>ENSMUSG00000097073</t>
  </si>
  <si>
    <t>9430037G07Rik</t>
  </si>
  <si>
    <t>ENSMUSG00000035585</t>
  </si>
  <si>
    <t>Tsen34</t>
  </si>
  <si>
    <t>ENSMUSG00000100235</t>
  </si>
  <si>
    <t>Gm28557</t>
  </si>
  <si>
    <t>ENSMUSG00000034998</t>
  </si>
  <si>
    <t>Foxn2</t>
  </si>
  <si>
    <t>ENSMUSG00000028300</t>
  </si>
  <si>
    <t>C9orf72</t>
  </si>
  <si>
    <t>ENSMUSG00000034825</t>
  </si>
  <si>
    <t>Nrip3</t>
  </si>
  <si>
    <t>ENSMUSG00000026956</t>
  </si>
  <si>
    <t>Uap1l1</t>
  </si>
  <si>
    <t>ENSMUSG00000031479</t>
  </si>
  <si>
    <t>Vps36</t>
  </si>
  <si>
    <t>ENSMUSG00000061518</t>
  </si>
  <si>
    <t>Cox5b</t>
  </si>
  <si>
    <t>ENSMUSG00000027610</t>
  </si>
  <si>
    <t>Gss</t>
  </si>
  <si>
    <t>ENSMUSG00000040268</t>
  </si>
  <si>
    <t>Plekha1</t>
  </si>
  <si>
    <t>ENSMUSG00000044966</t>
  </si>
  <si>
    <t>Fbxo48</t>
  </si>
  <si>
    <t>ENSMUSG00000022545</t>
  </si>
  <si>
    <t>Ercc4</t>
  </si>
  <si>
    <t>ENSMUSG00000026649</t>
  </si>
  <si>
    <t>Cfap126</t>
  </si>
  <si>
    <t>ENSMUSG00000035208</t>
  </si>
  <si>
    <t>Slfn8</t>
  </si>
  <si>
    <t>ENSMUSG00000026657</t>
  </si>
  <si>
    <t>Frmd4a</t>
  </si>
  <si>
    <t>ENSMUSG00000041801</t>
  </si>
  <si>
    <t>Phlda3</t>
  </si>
  <si>
    <t>ENSMUSG00000029512</t>
  </si>
  <si>
    <t>Ulk1</t>
  </si>
  <si>
    <t>ENSMUSG00000028833</t>
  </si>
  <si>
    <t>Ncdn</t>
  </si>
  <si>
    <t>ENSMUSG00000095865</t>
  </si>
  <si>
    <t>Gm13237</t>
  </si>
  <si>
    <t>ENSMUSG00000074874</t>
  </si>
  <si>
    <t>Ctla2b</t>
  </si>
  <si>
    <t>ENSMUSG00000020680</t>
  </si>
  <si>
    <t>Taf15</t>
  </si>
  <si>
    <t>ENSMUSG00000025407</t>
  </si>
  <si>
    <t>Gli1</t>
  </si>
  <si>
    <t>ENSMUSG00000039005</t>
  </si>
  <si>
    <t>Tlr4</t>
  </si>
  <si>
    <t>ENSMUSG00000078377</t>
  </si>
  <si>
    <t>Gm4294</t>
  </si>
  <si>
    <t>ENSMUSG00000007379</t>
  </si>
  <si>
    <t>Dennd2c</t>
  </si>
  <si>
    <t>ENSMUSG00000024339</t>
  </si>
  <si>
    <t>Tap2</t>
  </si>
  <si>
    <t>ENSMUSG00000067825</t>
  </si>
  <si>
    <t>Pex26</t>
  </si>
  <si>
    <t>ENSMUSG00000069300</t>
  </si>
  <si>
    <t>H2bc11</t>
  </si>
  <si>
    <t>ENSMUSG00000018476</t>
  </si>
  <si>
    <t>Kdm6b</t>
  </si>
  <si>
    <t>ENSMUSG00000029605</t>
  </si>
  <si>
    <t>Oas1b</t>
  </si>
  <si>
    <t>ENSMUSG00000005973</t>
  </si>
  <si>
    <t>Rcn1</t>
  </si>
  <si>
    <t>ENSMUSG00000028096</t>
  </si>
  <si>
    <t>Gpr89</t>
  </si>
  <si>
    <t>ENSMUSG00000020021</t>
  </si>
  <si>
    <t>Fgd6</t>
  </si>
  <si>
    <t>ENSMUSG00000060703</t>
  </si>
  <si>
    <t>Cd302</t>
  </si>
  <si>
    <t>ENSMUSG00000034786</t>
  </si>
  <si>
    <t>Gpsm3</t>
  </si>
  <si>
    <t>ENSMUSG00000020949</t>
  </si>
  <si>
    <t>Fkbp3</t>
  </si>
  <si>
    <t>ENSMUSG00000054199</t>
  </si>
  <si>
    <t>Gon4l</t>
  </si>
  <si>
    <t>ENSMUSG00000027708</t>
  </si>
  <si>
    <t>Dcun1d1</t>
  </si>
  <si>
    <t>ENSMUSG00000028708</t>
  </si>
  <si>
    <t>Mknk1</t>
  </si>
  <si>
    <t>ENSMUSG00000092116</t>
  </si>
  <si>
    <t>Gm10320</t>
  </si>
  <si>
    <t>ENSMUSG00000041607</t>
  </si>
  <si>
    <t>Mbp</t>
  </si>
  <si>
    <t>ENSMUSG00000058656</t>
  </si>
  <si>
    <t>Samd12</t>
  </si>
  <si>
    <t>ENSMUSG00000006476</t>
  </si>
  <si>
    <t>Nsmf</t>
  </si>
  <si>
    <t>ENSMUSG00000048720</t>
  </si>
  <si>
    <t>Tbc1d12</t>
  </si>
  <si>
    <t>ENSMUSG00000052396</t>
  </si>
  <si>
    <t>Mogat2</t>
  </si>
  <si>
    <t>ENSMUSG00000099034</t>
  </si>
  <si>
    <t>2810039B14Rik</t>
  </si>
  <si>
    <t>ENSMUSG00000027775</t>
  </si>
  <si>
    <t>Mfsd1</t>
  </si>
  <si>
    <t>ENSMUSG00000042549</t>
  </si>
  <si>
    <t>Map2k3os</t>
  </si>
  <si>
    <t>ENSMUSG00000036323</t>
  </si>
  <si>
    <t>Srp72</t>
  </si>
  <si>
    <t>ENSMUSG00000042190</t>
  </si>
  <si>
    <t>Cmklr1</t>
  </si>
  <si>
    <t>ENSMUSG00000079614</t>
  </si>
  <si>
    <t>Seh1l</t>
  </si>
  <si>
    <t>ENSMUSG00000064345</t>
  </si>
  <si>
    <t>mt-Nd2</t>
  </si>
  <si>
    <t>ENSMUSG00000026981</t>
  </si>
  <si>
    <t>Il1rn</t>
  </si>
  <si>
    <t>ENSMUSG00000055994</t>
  </si>
  <si>
    <t>Nod2</t>
  </si>
  <si>
    <t>ENSMUSG00000021257</t>
  </si>
  <si>
    <t>Angel1</t>
  </si>
  <si>
    <t>ENSMUSG00000087367</t>
  </si>
  <si>
    <t>Gm15491</t>
  </si>
  <si>
    <t>ENSMUSG00000022881</t>
  </si>
  <si>
    <t>Rfc4</t>
  </si>
  <si>
    <t>ENSMUSG00000049303</t>
  </si>
  <si>
    <t>Syt12</t>
  </si>
  <si>
    <t>ENSMUSG00000066278</t>
  </si>
  <si>
    <t>Vps37b</t>
  </si>
  <si>
    <t>ENSMUSG00000027339</t>
  </si>
  <si>
    <t>Rassf2</t>
  </si>
  <si>
    <t>ENSMUSG00000038267</t>
  </si>
  <si>
    <t>Slc22a23</t>
  </si>
  <si>
    <t>ENSMUSG00000028886</t>
  </si>
  <si>
    <t>Eya3</t>
  </si>
  <si>
    <t>ENSMUSG00000055612</t>
  </si>
  <si>
    <t>Cdca7</t>
  </si>
  <si>
    <t>ENSMUSG00000031629</t>
  </si>
  <si>
    <t>Cenpu</t>
  </si>
  <si>
    <t>ENSMUSG00000032314</t>
  </si>
  <si>
    <t>Etfa</t>
  </si>
  <si>
    <t>ENSMUSG00000021575</t>
  </si>
  <si>
    <t>Ahrr</t>
  </si>
  <si>
    <t>ENSMUSG00000085152</t>
  </si>
  <si>
    <t>Gm11496</t>
  </si>
  <si>
    <t>ENSMUSG00000028495</t>
  </si>
  <si>
    <t>Rps6</t>
  </si>
  <si>
    <t>ENSMUSG00000008450</t>
  </si>
  <si>
    <t>Nutf2</t>
  </si>
  <si>
    <t>ENSMUSG00000040329</t>
  </si>
  <si>
    <t>Il7</t>
  </si>
  <si>
    <t>ENSMUSG00000052712</t>
  </si>
  <si>
    <t>BC004004</t>
  </si>
  <si>
    <t>ENSMUSG00000027932</t>
  </si>
  <si>
    <t>Slc27a3</t>
  </si>
  <si>
    <t>ENSMUSG00000037070</t>
  </si>
  <si>
    <t>Rbmxl1</t>
  </si>
  <si>
    <t>ENSMUSG00000021770</t>
  </si>
  <si>
    <t>Samd8</t>
  </si>
  <si>
    <t>ENSMUSG00000030714</t>
  </si>
  <si>
    <t>Sgf29</t>
  </si>
  <si>
    <t>ENSMUSG00000022766</t>
  </si>
  <si>
    <t>Serpind1</t>
  </si>
  <si>
    <t>ENSMUSG00000060261</t>
  </si>
  <si>
    <t>Gtf2i</t>
  </si>
  <si>
    <t>ENSMUSG00000067873</t>
  </si>
  <si>
    <t>Htatsf1</t>
  </si>
  <si>
    <t>ENSMUSG00000017897</t>
  </si>
  <si>
    <t>Eya2</t>
  </si>
  <si>
    <t>ENSMUSG00000042286</t>
  </si>
  <si>
    <t>Stab1</t>
  </si>
  <si>
    <t>ENSMUSG00000096995</t>
  </si>
  <si>
    <t>2810029C07Rik</t>
  </si>
  <si>
    <t>ENSMUSG00000025898</t>
  </si>
  <si>
    <t>Cwf19l2</t>
  </si>
  <si>
    <t>ENSMUSG00000037347</t>
  </si>
  <si>
    <t>Chst7</t>
  </si>
  <si>
    <t>ENSMUSG00000059714</t>
  </si>
  <si>
    <t>Flot1</t>
  </si>
  <si>
    <t>ENSMUSG00000112026</t>
  </si>
  <si>
    <t>Gm6653</t>
  </si>
  <si>
    <t>ENSMUSG00000082154</t>
  </si>
  <si>
    <t>Gm16464</t>
  </si>
  <si>
    <t>ENSMUSG00000030302</t>
  </si>
  <si>
    <t>Atp2b2</t>
  </si>
  <si>
    <t>ENSMUSG00000072674</t>
  </si>
  <si>
    <t>Plac9b</t>
  </si>
  <si>
    <t>ENSMUSG00000006715</t>
  </si>
  <si>
    <t>Gmnn</t>
  </si>
  <si>
    <t>ENSMUSG00000082035</t>
  </si>
  <si>
    <t>Rpl17-ps8</t>
  </si>
  <si>
    <t>ENSMUSG00000019087</t>
  </si>
  <si>
    <t>Atp6ap1</t>
  </si>
  <si>
    <t>ENSMUSG00000115483</t>
  </si>
  <si>
    <t>Gm9732</t>
  </si>
  <si>
    <t>ENSMUSG00000023284</t>
  </si>
  <si>
    <t>Zfp605</t>
  </si>
  <si>
    <t>ENSMUSG00000025920</t>
  </si>
  <si>
    <t>Stau2</t>
  </si>
  <si>
    <t>ENSMUSG00000085887</t>
  </si>
  <si>
    <t>Arhgap27os3</t>
  </si>
  <si>
    <t>ENSMUSG00000049409</t>
  </si>
  <si>
    <t>Prokr1</t>
  </si>
  <si>
    <t>ENSMUSG00000079144</t>
  </si>
  <si>
    <t>A130010J15Rik</t>
  </si>
  <si>
    <t>ENSMUSG00000004317</t>
  </si>
  <si>
    <t>Clcn5</t>
  </si>
  <si>
    <t>ENSMUSG00000041842</t>
  </si>
  <si>
    <t>Fhdc1</t>
  </si>
  <si>
    <t>ENSMUSG00000028049</t>
  </si>
  <si>
    <t>Scamp3</t>
  </si>
  <si>
    <t>ENSMUSG00000022996</t>
  </si>
  <si>
    <t>Wnt10b</t>
  </si>
  <si>
    <t>ENSMUSG00000026097</t>
  </si>
  <si>
    <t>Ormdl1</t>
  </si>
  <si>
    <t>ENSMUSG00000048373</t>
  </si>
  <si>
    <t>Fgfbp1</t>
  </si>
  <si>
    <t>ENSMUSG00000043807</t>
  </si>
  <si>
    <t>Ly6g5b</t>
  </si>
  <si>
    <t>ENSMUSG00000030407</t>
  </si>
  <si>
    <t>Qpctl</t>
  </si>
  <si>
    <t>ENSMUSG00000005718</t>
  </si>
  <si>
    <t>Tfap4</t>
  </si>
  <si>
    <t>ENSMUSG00000020780</t>
  </si>
  <si>
    <t>Srp68</t>
  </si>
  <si>
    <t>ENSMUSG00000025980</t>
  </si>
  <si>
    <t>Hspd1</t>
  </si>
  <si>
    <t>ENSMUSG00000115497</t>
  </si>
  <si>
    <t>Gm49207</t>
  </si>
  <si>
    <t>ENSMUSG00000047804</t>
  </si>
  <si>
    <t>Akap10</t>
  </si>
  <si>
    <t>ENSMUSG00000050138</t>
  </si>
  <si>
    <t>Kcnk12</t>
  </si>
  <si>
    <t>ENSMUSG00000000168</t>
  </si>
  <si>
    <t>Dlat</t>
  </si>
  <si>
    <t>ENSMUSG00000026201</t>
  </si>
  <si>
    <t>Stk16</t>
  </si>
  <si>
    <t>ENSMUSG00000039496</t>
  </si>
  <si>
    <t>Cdnf</t>
  </si>
  <si>
    <t>ENSMUSG00000018654</t>
  </si>
  <si>
    <t>Ikzf1</t>
  </si>
  <si>
    <t>ENSMUSG00000073542</t>
  </si>
  <si>
    <t>Cep76</t>
  </si>
  <si>
    <t>ENSMUSG00000043929</t>
  </si>
  <si>
    <t>Klhl15</t>
  </si>
  <si>
    <t>ENSMUSG00000025786</t>
  </si>
  <si>
    <t>Zdhhc3</t>
  </si>
  <si>
    <t>ENSMUSG00000018001</t>
  </si>
  <si>
    <t>Cyth3</t>
  </si>
  <si>
    <t>ENSMUSG00000075312</t>
  </si>
  <si>
    <t>Gm13597</t>
  </si>
  <si>
    <t>ENSMUSG00000028433</t>
  </si>
  <si>
    <t>Ubap2</t>
  </si>
  <si>
    <t>ENSMUSG00000031818</t>
  </si>
  <si>
    <t>Cox4i1</t>
  </si>
  <si>
    <t>ENSMUSG00000038855</t>
  </si>
  <si>
    <t>Itpkb</t>
  </si>
  <si>
    <t>ENSMUSG00000027132</t>
  </si>
  <si>
    <t>Katnbl1</t>
  </si>
  <si>
    <t>ENSMUSG00000048307</t>
  </si>
  <si>
    <t>Ankrd46</t>
  </si>
  <si>
    <t>ENSMUSG00000001123</t>
  </si>
  <si>
    <t>Lgals9</t>
  </si>
  <si>
    <t>ENSMUSG00000029544</t>
  </si>
  <si>
    <t>Cabp1</t>
  </si>
  <si>
    <t>ENSMUSG00000041135</t>
  </si>
  <si>
    <t>Ripk2</t>
  </si>
  <si>
    <t>ENSMUSG00000026490</t>
  </si>
  <si>
    <t>Cdc42bpa</t>
  </si>
  <si>
    <t>ENSMUSG00000006777</t>
  </si>
  <si>
    <t>Krt23</t>
  </si>
  <si>
    <t>ENSMUSG00000076431</t>
  </si>
  <si>
    <t>Sox4</t>
  </si>
  <si>
    <t>ENSMUSG00000032968</t>
  </si>
  <si>
    <t>Inha</t>
  </si>
  <si>
    <t>ENSMUSG00000093661</t>
  </si>
  <si>
    <t>Eif4e3</t>
  </si>
  <si>
    <t>ENSMUSG00000021520</t>
  </si>
  <si>
    <t>Uqcrb</t>
  </si>
  <si>
    <t>ENSMUSG00000028044</t>
  </si>
  <si>
    <t>Cks1b</t>
  </si>
  <si>
    <t>ENSMUSG00000049119</t>
  </si>
  <si>
    <t>Fam110b</t>
  </si>
  <si>
    <t>ENSMUSG00000047843</t>
  </si>
  <si>
    <t>Bri3</t>
  </si>
  <si>
    <t>ENSMUSG00000083396</t>
  </si>
  <si>
    <t>Gm15542</t>
  </si>
  <si>
    <t>ENSMUSG00000058298</t>
  </si>
  <si>
    <t>Mcm9</t>
  </si>
  <si>
    <t>ENSMUSG00000041697</t>
  </si>
  <si>
    <t>Cox6a1</t>
  </si>
  <si>
    <t>ENSMUSG00000032640</t>
  </si>
  <si>
    <t>Chsy1</t>
  </si>
  <si>
    <t>ENSMUSG00000059263</t>
  </si>
  <si>
    <t>Usp47</t>
  </si>
  <si>
    <t>ENSMUSG00000079523</t>
  </si>
  <si>
    <t>Tmsb10</t>
  </si>
  <si>
    <t>ENSMUSG00000004642</t>
  </si>
  <si>
    <t>Slbp</t>
  </si>
  <si>
    <t>ENSMUSG00000022382</t>
  </si>
  <si>
    <t>Wnt7b</t>
  </si>
  <si>
    <t>ENSMUSG00000068758</t>
  </si>
  <si>
    <t>Il3ra</t>
  </si>
  <si>
    <t>ENSMUSG00000028164</t>
  </si>
  <si>
    <t>Manba</t>
  </si>
  <si>
    <t>ENSMUSG00000033880</t>
  </si>
  <si>
    <t>Lgals3bp</t>
  </si>
  <si>
    <t>ENSMUSG00000053411</t>
  </si>
  <si>
    <t>Cbx7</t>
  </si>
  <si>
    <t>ENSMUSG00000068015</t>
  </si>
  <si>
    <t>Lrch1</t>
  </si>
  <si>
    <t>ENSMUSG00000020925</t>
  </si>
  <si>
    <t>Ccdc43</t>
  </si>
  <si>
    <t>ENSMUSG00000035764</t>
  </si>
  <si>
    <t>Fbxo45</t>
  </si>
  <si>
    <t>ENSMUSG00000029767</t>
  </si>
  <si>
    <t>Calu</t>
  </si>
  <si>
    <t>ENSMUSG00000002105</t>
  </si>
  <si>
    <t>Slc39a13</t>
  </si>
  <si>
    <t>ENSMUSG00000020570</t>
  </si>
  <si>
    <t>Sypl</t>
  </si>
  <si>
    <t>ENSMUSG00000050855</t>
  </si>
  <si>
    <t>Zfp940</t>
  </si>
  <si>
    <t>ENSMUSG00000032116</t>
  </si>
  <si>
    <t>Stt3a</t>
  </si>
  <si>
    <t>ENSMUSG00000027111</t>
  </si>
  <si>
    <t>Itga6</t>
  </si>
  <si>
    <t>ENSMUSG00000029713</t>
  </si>
  <si>
    <t>Gnb2</t>
  </si>
  <si>
    <t>ENSMUSG00000044231</t>
  </si>
  <si>
    <t>Nhlrc1</t>
  </si>
  <si>
    <t>ENSMUSG00000024163</t>
  </si>
  <si>
    <t>Mapk8ip3</t>
  </si>
  <si>
    <t>ENSMUSG00000092074</t>
  </si>
  <si>
    <t>Dynlt1a</t>
  </si>
  <si>
    <t>ENSMUSG00000021248</t>
  </si>
  <si>
    <t>Tmed10</t>
  </si>
  <si>
    <t>ENSMUSG00000045287</t>
  </si>
  <si>
    <t>Rtn4rl1</t>
  </si>
  <si>
    <t>ENSMUSG00000066357</t>
  </si>
  <si>
    <t>Wdr6</t>
  </si>
  <si>
    <t>ENSMUSG00000044348</t>
  </si>
  <si>
    <t>Slc25a53</t>
  </si>
  <si>
    <t>ENSMUSG00000027502</t>
  </si>
  <si>
    <t>Rtf2</t>
  </si>
  <si>
    <t>ENSMUSG00000017291</t>
  </si>
  <si>
    <t>Taok1</t>
  </si>
  <si>
    <t>ENSMUSG00000061544</t>
  </si>
  <si>
    <t>Zfp229</t>
  </si>
  <si>
    <t>ENSMUSG00000036940</t>
  </si>
  <si>
    <t>Kdm1a</t>
  </si>
  <si>
    <t>ENSMUSG00000029502</t>
  </si>
  <si>
    <t>Golga3</t>
  </si>
  <si>
    <t>ENSMUSG00000056687</t>
  </si>
  <si>
    <t>Gm11696</t>
  </si>
  <si>
    <t>ENSMUSG00000066068</t>
  </si>
  <si>
    <t>Gm13611</t>
  </si>
  <si>
    <t>ENSMUSG00000098055</t>
  </si>
  <si>
    <t>Gm26947</t>
  </si>
  <si>
    <t>ENSMUSG00000032384</t>
  </si>
  <si>
    <t>Csnk1g1</t>
  </si>
  <si>
    <t>ENSMUSG00000025785</t>
  </si>
  <si>
    <t>Exosc7</t>
  </si>
  <si>
    <t>ENSMUSG00000025237</t>
  </si>
  <si>
    <t>Parp6</t>
  </si>
  <si>
    <t>ENSMUSG00000005534</t>
  </si>
  <si>
    <t>Insr</t>
  </si>
  <si>
    <t>ENSMUSG00000070643</t>
  </si>
  <si>
    <t>Sox13</t>
  </si>
  <si>
    <t>ENSMUSG00000019971</t>
  </si>
  <si>
    <t>Cep290</t>
  </si>
  <si>
    <t>ENSMUSG00000040557</t>
  </si>
  <si>
    <t>Mettl27</t>
  </si>
  <si>
    <t>ENSMUSG00000029049</t>
  </si>
  <si>
    <t>Morn1</t>
  </si>
  <si>
    <t>ENSMUSG00000063810</t>
  </si>
  <si>
    <t>Alms1</t>
  </si>
  <si>
    <t>ENSMUSG00000004945</t>
  </si>
  <si>
    <t>Tmem242</t>
  </si>
  <si>
    <t>ENSMUSG00000074221</t>
  </si>
  <si>
    <t>Zfp568</t>
  </si>
  <si>
    <t>ENSMUSG00000046574</t>
  </si>
  <si>
    <t>Prr12</t>
  </si>
  <si>
    <t>ENSMUSG00000042379</t>
  </si>
  <si>
    <t>Esm1</t>
  </si>
  <si>
    <t>ENSMUSG00000058240</t>
  </si>
  <si>
    <t>Cryzl1</t>
  </si>
  <si>
    <t>ENSMUSG00000029005</t>
  </si>
  <si>
    <t>Draxin</t>
  </si>
  <si>
    <t>ENSMUSG00000029121</t>
  </si>
  <si>
    <t>Crmp1</t>
  </si>
  <si>
    <t>ENSMUSG00000036872</t>
  </si>
  <si>
    <t>Abcc12</t>
  </si>
  <si>
    <t>ENSMUSG00000020775</t>
  </si>
  <si>
    <t>Mrpl38</t>
  </si>
  <si>
    <t>ENSMUSG00000037353</t>
  </si>
  <si>
    <t>Letmd1</t>
  </si>
  <si>
    <t>ENSMUSG00000036748</t>
  </si>
  <si>
    <t>Cuedc2</t>
  </si>
  <si>
    <t>ENSMUSG00000094936</t>
  </si>
  <si>
    <t>Rbm4</t>
  </si>
  <si>
    <t>ENSMUSG00000034430</t>
  </si>
  <si>
    <t>Zxdc</t>
  </si>
  <si>
    <t>ENSMUSG00000031870</t>
  </si>
  <si>
    <t>Pgr</t>
  </si>
  <si>
    <t>ENSMUSG00000021908</t>
  </si>
  <si>
    <t>Ncoa4-ps</t>
  </si>
  <si>
    <t>ENSMUSG00000021823</t>
  </si>
  <si>
    <t>Vcl</t>
  </si>
  <si>
    <t>ENSMUSG00000025474</t>
  </si>
  <si>
    <t>Tubgcp2</t>
  </si>
  <si>
    <t>ENSMUSG00000026341</t>
  </si>
  <si>
    <t>Actr3</t>
  </si>
  <si>
    <t>ENSMUSG00000005299</t>
  </si>
  <si>
    <t>Letm1</t>
  </si>
  <si>
    <t>ENSMUSG00000100801</t>
  </si>
  <si>
    <t>Gm15459</t>
  </si>
  <si>
    <t>ENSMUSG00000033669</t>
  </si>
  <si>
    <t>Zfp7</t>
  </si>
  <si>
    <t>ENSMUSG00000015312</t>
  </si>
  <si>
    <t>Gadd45b</t>
  </si>
  <si>
    <t>ENSMUSG00000031601</t>
  </si>
  <si>
    <t>Cnot7</t>
  </si>
  <si>
    <t>ENSMUSG00000035112</t>
  </si>
  <si>
    <t>Wnk4</t>
  </si>
  <si>
    <t>ENSMUSG00000071324</t>
  </si>
  <si>
    <t>Armc2</t>
  </si>
  <si>
    <t>ENSMUSG00000029622</t>
  </si>
  <si>
    <t>Arpc1b</t>
  </si>
  <si>
    <t>ENSMUSG00000096054</t>
  </si>
  <si>
    <t>Syne1</t>
  </si>
  <si>
    <t>ENSMUSG00000118550</t>
  </si>
  <si>
    <t>AC135859.1</t>
  </si>
  <si>
    <t>ENSMUSG00000081738</t>
  </si>
  <si>
    <t>Hmgb1-ps2</t>
  </si>
  <si>
    <t>ENSMUSG00000074665</t>
  </si>
  <si>
    <t>Bpifb4</t>
  </si>
  <si>
    <t>ENSMUSG00000045251</t>
  </si>
  <si>
    <t>Zfp688</t>
  </si>
  <si>
    <t>ENSMUSG00000023348</t>
  </si>
  <si>
    <t>Trip6</t>
  </si>
  <si>
    <t>ENSMUSG00000058881</t>
  </si>
  <si>
    <t>Zfp516</t>
  </si>
  <si>
    <t>ENSMUSG00000034175</t>
  </si>
  <si>
    <t>Rhbdd3</t>
  </si>
  <si>
    <t>ENSMUSG00000038408</t>
  </si>
  <si>
    <t>1700018A04Rik</t>
  </si>
  <si>
    <t>ENSMUSG00000030500</t>
  </si>
  <si>
    <t>Slc17a6</t>
  </si>
  <si>
    <t>ENSMUSG00000026223</t>
  </si>
  <si>
    <t>Itm2c</t>
  </si>
  <si>
    <t>ENSMUSG00000018974</t>
  </si>
  <si>
    <t>Sart3</t>
  </si>
  <si>
    <t>ENSMUSG00000097378</t>
  </si>
  <si>
    <t>B230208H11Rik</t>
  </si>
  <si>
    <t>ENSMUSG00000020516</t>
  </si>
  <si>
    <t>Rps6kb1</t>
  </si>
  <si>
    <t>ENSMUSG00000032046</t>
  </si>
  <si>
    <t>Abhd12</t>
  </si>
  <si>
    <t>ENSMUSG00000021893</t>
  </si>
  <si>
    <t>Capn7</t>
  </si>
  <si>
    <t>ENSMUSG00000025644</t>
  </si>
  <si>
    <t>Gm7628</t>
  </si>
  <si>
    <t>ENSMUSG00000022913</t>
  </si>
  <si>
    <t>Psmg1</t>
  </si>
  <si>
    <t>ENSMUSG00000032855</t>
  </si>
  <si>
    <t>Pkd1</t>
  </si>
  <si>
    <t>ENSMUSG00000046985</t>
  </si>
  <si>
    <t>Tapt1</t>
  </si>
  <si>
    <t>ENSMUSG00000020712</t>
  </si>
  <si>
    <t>Tcam1</t>
  </si>
  <si>
    <t>ENSMUSG00000099250</t>
  </si>
  <si>
    <t>Rn7s2</t>
  </si>
  <si>
    <t>ENSMUSG00000099021</t>
  </si>
  <si>
    <t>Rn7s1</t>
  </si>
  <si>
    <t>ENSMUSG00000072763</t>
  </si>
  <si>
    <t>5430403G16Rik</t>
  </si>
  <si>
    <t>ENSMUSG00000041762</t>
  </si>
  <si>
    <t>Gpr155</t>
  </si>
  <si>
    <t>ENSMUSG00000048218</t>
  </si>
  <si>
    <t>Amigo2</t>
  </si>
  <si>
    <t>ENSMUSG00000093587</t>
  </si>
  <si>
    <t>Gm20554</t>
  </si>
  <si>
    <t>ENSMUSG00000001909</t>
  </si>
  <si>
    <t>Trmt1</t>
  </si>
  <si>
    <t>ENSMUSG00000046441</t>
  </si>
  <si>
    <t>Cmtr2</t>
  </si>
  <si>
    <t>ENSMUSG00000007591</t>
  </si>
  <si>
    <t>Tssk4</t>
  </si>
  <si>
    <t>ENSMUSG00000036718</t>
  </si>
  <si>
    <t>Micall2</t>
  </si>
  <si>
    <t>ENSMUSG00000001783</t>
  </si>
  <si>
    <t>Rtcb</t>
  </si>
  <si>
    <t>ENSMUSG00000020246</t>
  </si>
  <si>
    <t>Hcfc2</t>
  </si>
  <si>
    <t>ENSMUSG00000048087</t>
  </si>
  <si>
    <t>Gm4737</t>
  </si>
  <si>
    <t>ENSMUSG00000030677</t>
  </si>
  <si>
    <t>Kif22</t>
  </si>
  <si>
    <t>ENSMUSG00000097321</t>
  </si>
  <si>
    <t>1700028E10Rik</t>
  </si>
  <si>
    <t>ENSMUSG00000023505</t>
  </si>
  <si>
    <t>Cdca3</t>
  </si>
  <si>
    <t>ENSMUSG00000024027</t>
  </si>
  <si>
    <t>Glp1r</t>
  </si>
  <si>
    <t>ENSMUSG00000024068</t>
  </si>
  <si>
    <t>Spast</t>
  </si>
  <si>
    <t>ENSMUSG00000014907</t>
  </si>
  <si>
    <t>Naf1</t>
  </si>
  <si>
    <t>ENSMUSG00000004933</t>
  </si>
  <si>
    <t>Matk</t>
  </si>
  <si>
    <t>ENSMUSG00000040713</t>
  </si>
  <si>
    <t>Creg1</t>
  </si>
  <si>
    <t>ENSMUSG00000030074</t>
  </si>
  <si>
    <t>Gxylt2</t>
  </si>
  <si>
    <t>ENSMUSG00000001674</t>
  </si>
  <si>
    <t>Ddx18</t>
  </si>
  <si>
    <t>ENSMUSG00000006398</t>
  </si>
  <si>
    <t>Cdc20</t>
  </si>
  <si>
    <t>ENSMUSG00000067369</t>
  </si>
  <si>
    <t>Trmt2b</t>
  </si>
  <si>
    <t>ENSMUSG00000060519</t>
  </si>
  <si>
    <t>Tor3a</t>
  </si>
  <si>
    <t>ENSMUSG00000062908</t>
  </si>
  <si>
    <t>Acadm</t>
  </si>
  <si>
    <t>ENSMUSG00000066838</t>
  </si>
  <si>
    <t>Zfp772</t>
  </si>
  <si>
    <t>ENSMUSG00000069307</t>
  </si>
  <si>
    <t>Hist1h2bq</t>
  </si>
  <si>
    <t>ENSMUSG00000020571</t>
  </si>
  <si>
    <t>Pdia6</t>
  </si>
  <si>
    <t>ENSMUSG00000040446</t>
  </si>
  <si>
    <t>Rprd1a</t>
  </si>
  <si>
    <t>ENSMUSG00000031902</t>
  </si>
  <si>
    <t>Nfatc3</t>
  </si>
  <si>
    <t>ENSMUSG00000032431</t>
  </si>
  <si>
    <t>Crtap</t>
  </si>
  <si>
    <t>ENSMUSG00000052248</t>
  </si>
  <si>
    <t>Zeb2os</t>
  </si>
  <si>
    <t>ENSMUSG00000022191</t>
  </si>
  <si>
    <t>Drosha</t>
  </si>
  <si>
    <t>ENSMUSG00000078684</t>
  </si>
  <si>
    <t>5830417I10Rik</t>
  </si>
  <si>
    <t>ENSMUSG00000033902</t>
  </si>
  <si>
    <t>Mapkbp1</t>
  </si>
  <si>
    <t>ENSMUSG00000014668</t>
  </si>
  <si>
    <t>Chfr</t>
  </si>
  <si>
    <t>ENSMUSG00000039200</t>
  </si>
  <si>
    <t>Atf7ip2</t>
  </si>
  <si>
    <t>ENSMUSG00000020257</t>
  </si>
  <si>
    <t>Wdr82</t>
  </si>
  <si>
    <t>ENSMUSG00000028744</t>
  </si>
  <si>
    <t>Pqlc2</t>
  </si>
  <si>
    <t>ENSMUSG00000075279</t>
  </si>
  <si>
    <t>Mrpl23-ps1</t>
  </si>
  <si>
    <t>ENSMUSG00000021133</t>
  </si>
  <si>
    <t>Susd6</t>
  </si>
  <si>
    <t>ENSMUSG00000020151</t>
  </si>
  <si>
    <t>Ptprr</t>
  </si>
  <si>
    <t>ENSMUSG00000028840</t>
  </si>
  <si>
    <t>Zfp593</t>
  </si>
  <si>
    <t>ENSMUSG00000046223</t>
  </si>
  <si>
    <t>Plaur</t>
  </si>
  <si>
    <t>ENSMUSG00000090733</t>
  </si>
  <si>
    <t>Rps27</t>
  </si>
  <si>
    <t>ENSMUSG00000115018</t>
  </si>
  <si>
    <t>Ndor1</t>
  </si>
  <si>
    <t>ENSMUSG00000020492</t>
  </si>
  <si>
    <t>Ska2</t>
  </si>
  <si>
    <t>ENSMUSG00000028661</t>
  </si>
  <si>
    <t>Epha8</t>
  </si>
  <si>
    <t>ENSMUSG00000057176</t>
  </si>
  <si>
    <t>Ccdc189</t>
  </si>
  <si>
    <t>ENSMUSG00000054426</t>
  </si>
  <si>
    <t>A930005H10Rik</t>
  </si>
  <si>
    <t>ENSMUSG00000021596</t>
  </si>
  <si>
    <t>Mctp1</t>
  </si>
  <si>
    <t>ENSMUSG00000008305</t>
  </si>
  <si>
    <t>Tle1</t>
  </si>
  <si>
    <t>ENSMUSG00000014867</t>
  </si>
  <si>
    <t>Surf4</t>
  </si>
  <si>
    <t>ENSMUSG00000030263</t>
  </si>
  <si>
    <t>Lrmp</t>
  </si>
  <si>
    <t>ENSMUSG00000025475</t>
  </si>
  <si>
    <t>Adgra1</t>
  </si>
  <si>
    <t>ENSMUSG00000092490</t>
  </si>
  <si>
    <t>Gm20482</t>
  </si>
  <si>
    <t>ENSMUSG00000050394</t>
  </si>
  <si>
    <t>Armcx6</t>
  </si>
  <si>
    <t>ENSMUSG00000025337</t>
  </si>
  <si>
    <t>Sbds</t>
  </si>
  <si>
    <t>ENSMUSG00000029790</t>
  </si>
  <si>
    <t>Cep41</t>
  </si>
  <si>
    <t>ENSMUSG00000042564</t>
  </si>
  <si>
    <t>Fam227a</t>
  </si>
  <si>
    <t>ENSMUSG00000113894</t>
  </si>
  <si>
    <t>Gm48838</t>
  </si>
  <si>
    <t>ENSMUSG00000066842</t>
  </si>
  <si>
    <t>Hmcn1</t>
  </si>
  <si>
    <t>ENSMUSG00000104195</t>
  </si>
  <si>
    <t>B230377A18Rik</t>
  </si>
  <si>
    <t>ENSMUSG00000049553</t>
  </si>
  <si>
    <t>Polr1a</t>
  </si>
  <si>
    <t>ENSMUSG00000022951</t>
  </si>
  <si>
    <t>Rcan1</t>
  </si>
  <si>
    <t>ENSMUSG00000021699</t>
  </si>
  <si>
    <t>Pde4d</t>
  </si>
  <si>
    <t>ENSMUSG00000014349</t>
  </si>
  <si>
    <t>Ube2z</t>
  </si>
  <si>
    <t>ENSMUSG00000030774</t>
  </si>
  <si>
    <t>Pak1</t>
  </si>
  <si>
    <t>ENSMUSG00000055963</t>
  </si>
  <si>
    <t>Triqk</t>
  </si>
  <si>
    <t>ENSMUSG00000035958</t>
  </si>
  <si>
    <t>Tdp2</t>
  </si>
  <si>
    <t>ENSMUSG00000045414</t>
  </si>
  <si>
    <t>Dipk2a</t>
  </si>
  <si>
    <t>ENSMUSG00000026582</t>
  </si>
  <si>
    <t>Sele</t>
  </si>
  <si>
    <t>ENSMUSG00000007411</t>
  </si>
  <si>
    <t>Mark3</t>
  </si>
  <si>
    <t>ENSMUSG00000017417</t>
  </si>
  <si>
    <t>Plxdc1</t>
  </si>
  <si>
    <t>ENSMUSG00000038286</t>
  </si>
  <si>
    <t>Bphl</t>
  </si>
  <si>
    <t>ENSMUSG00000002409</t>
  </si>
  <si>
    <t>Dyrk1b</t>
  </si>
  <si>
    <t>ENSMUSG00000030612</t>
  </si>
  <si>
    <t>Mrpl46</t>
  </si>
  <si>
    <t>ENSMUSG00000022885</t>
  </si>
  <si>
    <t>St6gal1</t>
  </si>
  <si>
    <t>ENSMUSG00000035199</t>
  </si>
  <si>
    <t>Arl6ip5</t>
  </si>
  <si>
    <t>ENSMUSG00000070942</t>
  </si>
  <si>
    <t>Il1rl2</t>
  </si>
  <si>
    <t>ENSMUSG00000029415</t>
  </si>
  <si>
    <t>Sdad1</t>
  </si>
  <si>
    <t>ENSMUSG00000021287</t>
  </si>
  <si>
    <t>Xrcc3</t>
  </si>
  <si>
    <t>ENSMUSG00000020063</t>
  </si>
  <si>
    <t>Sirt1</t>
  </si>
  <si>
    <t>ENSMUSG00000021870</t>
  </si>
  <si>
    <t>Slmap</t>
  </si>
  <si>
    <t>ENSMUSG00000049504</t>
  </si>
  <si>
    <t>Proser1</t>
  </si>
  <si>
    <t>ENSMUSG00000066592</t>
  </si>
  <si>
    <t>Gm7589</t>
  </si>
  <si>
    <t>ENSMUSG00000043289</t>
  </si>
  <si>
    <t>Mei4</t>
  </si>
  <si>
    <t>ENSMUSG00000102143</t>
  </si>
  <si>
    <t>Gm38057</t>
  </si>
  <si>
    <t>ENSMUSG00000068798</t>
  </si>
  <si>
    <t>Rap1a</t>
  </si>
  <si>
    <t>ENSMUSG00000079575</t>
  </si>
  <si>
    <t>Rbpj-ps3</t>
  </si>
  <si>
    <t>ENSMUSG00000035107</t>
  </si>
  <si>
    <t>Dcbld2</t>
  </si>
  <si>
    <t>ENSMUSG00000074500</t>
  </si>
  <si>
    <t>Zfp558</t>
  </si>
  <si>
    <t>ENSMUSG00000016496</t>
  </si>
  <si>
    <t>Cd274</t>
  </si>
  <si>
    <t>ENSMUSG00000030685</t>
  </si>
  <si>
    <t>Kctd13</t>
  </si>
  <si>
    <t>ENSMUSG00000082988</t>
  </si>
  <si>
    <t>Gm5903</t>
  </si>
  <si>
    <t>ENSMUSG00000029474</t>
  </si>
  <si>
    <t>Rnf34</t>
  </si>
  <si>
    <t>ENSMUSG00000011427</t>
  </si>
  <si>
    <t>Zfp790</t>
  </si>
  <si>
    <t>ENSMUSG00000020393</t>
  </si>
  <si>
    <t>Kremen1</t>
  </si>
  <si>
    <t>ENSMUSG00000047344</t>
  </si>
  <si>
    <t>Lancl3</t>
  </si>
  <si>
    <t>ENSMUSG00000034613</t>
  </si>
  <si>
    <t>Ppm1h</t>
  </si>
  <si>
    <t>ENSMUSG00000002342</t>
  </si>
  <si>
    <t>Tmem161a</t>
  </si>
  <si>
    <t>ENSMUSG00000036046</t>
  </si>
  <si>
    <t>5031439G07Rik</t>
  </si>
  <si>
    <t>ENSMUSG00000042613</t>
  </si>
  <si>
    <t>Pbxip1</t>
  </si>
  <si>
    <t>ENSMUSG00000118239</t>
  </si>
  <si>
    <t>Gm50107</t>
  </si>
  <si>
    <t>ENSMUSG00000040006</t>
  </si>
  <si>
    <t>Ginm1</t>
  </si>
  <si>
    <t>ENSMUSG00000087679</t>
  </si>
  <si>
    <t>Tmem250-ps</t>
  </si>
  <si>
    <t>ENSMUSG00000000037</t>
  </si>
  <si>
    <t>Scml2</t>
  </si>
  <si>
    <t>ENSMUSG00000035121</t>
  </si>
  <si>
    <t>Neil2</t>
  </si>
  <si>
    <t>ENSMUSG00000022893</t>
  </si>
  <si>
    <t>Adamts1</t>
  </si>
  <si>
    <t>ENSMUSG00000041361</t>
  </si>
  <si>
    <t>Myzap</t>
  </si>
  <si>
    <t>ENSMUSG00000006720</t>
  </si>
  <si>
    <t>Zfp184</t>
  </si>
  <si>
    <t>ENSMUSG00000046341</t>
  </si>
  <si>
    <t>Gm11223</t>
  </si>
  <si>
    <t>ENSMUSG00000103697</t>
  </si>
  <si>
    <t>Gm38020</t>
  </si>
  <si>
    <t>ENSMUSG00000027848</t>
  </si>
  <si>
    <t>Olfml3</t>
  </si>
  <si>
    <t>ENSMUSG00000025532</t>
  </si>
  <si>
    <t>Crcp</t>
  </si>
  <si>
    <t>ENSMUSG00000045107</t>
  </si>
  <si>
    <t>Saysd1</t>
  </si>
  <si>
    <t>ENSMUSG00000051177</t>
  </si>
  <si>
    <t>Plcb1</t>
  </si>
  <si>
    <t>ENSMUSG00000020303</t>
  </si>
  <si>
    <t>Stc2</t>
  </si>
  <si>
    <t>ENSMUSG00000020423</t>
  </si>
  <si>
    <t>Btg2</t>
  </si>
  <si>
    <t>ENSMUSG00000062981</t>
  </si>
  <si>
    <t>Mrpl42</t>
  </si>
  <si>
    <t>ENSMUSG00000031765</t>
  </si>
  <si>
    <t>Mt1</t>
  </si>
  <si>
    <t>ENSMUSG00000026810</t>
  </si>
  <si>
    <t>Dpm2</t>
  </si>
  <si>
    <t>ENSMUSG00000116953</t>
  </si>
  <si>
    <t>9030025P20Rik</t>
  </si>
  <si>
    <t>ENSMUSG00000034427</t>
  </si>
  <si>
    <t>Myo15b</t>
  </si>
  <si>
    <t>ENSMUSG00000037017</t>
  </si>
  <si>
    <t>Zscan21</t>
  </si>
  <si>
    <t>ENSMUSG00000027860</t>
  </si>
  <si>
    <t>Vangl1</t>
  </si>
  <si>
    <t>ENSMUSG00000027164</t>
  </si>
  <si>
    <t>Traf6</t>
  </si>
  <si>
    <t>ENSMUSG00000054942</t>
  </si>
  <si>
    <t>Miga1</t>
  </si>
  <si>
    <t>ENSMUSG00000104136</t>
  </si>
  <si>
    <t>Gm36955</t>
  </si>
  <si>
    <t>ENSMUSG00000029135</t>
  </si>
  <si>
    <t>Fosl2</t>
  </si>
  <si>
    <t>ENSMUSG00000079036</t>
  </si>
  <si>
    <t>Alkbh1</t>
  </si>
  <si>
    <t>ENSMUSG00000090110</t>
  </si>
  <si>
    <t>Cmc4</t>
  </si>
  <si>
    <t>ENSMUSG00000026748</t>
  </si>
  <si>
    <t>Plxdc2</t>
  </si>
  <si>
    <t>ENSMUSG00000031937</t>
  </si>
  <si>
    <t>Vstm5</t>
  </si>
  <si>
    <t>ENSMUSG00000048410</t>
  </si>
  <si>
    <t>Zfp407</t>
  </si>
  <si>
    <t>ENSMUSG00000046062</t>
  </si>
  <si>
    <t>Ppp1r15b</t>
  </si>
  <si>
    <t>ENSMUSG00000038252</t>
  </si>
  <si>
    <t>Ncapd2</t>
  </si>
  <si>
    <t>ENSMUSG00000051238</t>
  </si>
  <si>
    <t>Swsap1</t>
  </si>
  <si>
    <t>ENSMUSG00000020471</t>
  </si>
  <si>
    <t>Pold2</t>
  </si>
  <si>
    <t>ENSMUSG00000035765</t>
  </si>
  <si>
    <t>Dym</t>
  </si>
  <si>
    <t>ENSMUSG00000022257</t>
  </si>
  <si>
    <t>Laptm4b</t>
  </si>
  <si>
    <t>ENSMUSG00000034917</t>
  </si>
  <si>
    <t>Tjp3</t>
  </si>
  <si>
    <t>ENSMUSG00000030499</t>
  </si>
  <si>
    <t>Kctd15</t>
  </si>
  <si>
    <t>ENSMUSG00000038718</t>
  </si>
  <si>
    <t>Pbx3</t>
  </si>
  <si>
    <t>ENSMUSG00000021428</t>
  </si>
  <si>
    <t>Riok1</t>
  </si>
  <si>
    <t>ENSMUSG00000057440</t>
  </si>
  <si>
    <t>Mpp7</t>
  </si>
  <si>
    <t>ENSMUSG00000026248</t>
  </si>
  <si>
    <t>Mrpl44</t>
  </si>
  <si>
    <t>ENSMUSG00000084771</t>
  </si>
  <si>
    <t>A230072E10Rik</t>
  </si>
  <si>
    <t>ENSMUSG00000021725</t>
  </si>
  <si>
    <t>Parp8</t>
  </si>
  <si>
    <t>ENSMUSG00000021025</t>
  </si>
  <si>
    <t>Nfkbia</t>
  </si>
  <si>
    <t>ENSMUSG00000107068</t>
  </si>
  <si>
    <t>Gm42742</t>
  </si>
  <si>
    <t>ENSMUSG00000025212</t>
  </si>
  <si>
    <t>Sfxn3</t>
  </si>
  <si>
    <t>ENSMUSG00000026104</t>
  </si>
  <si>
    <t>Stat1</t>
  </si>
  <si>
    <t>ENSMUSG00000085741</t>
  </si>
  <si>
    <t>5430405H02Rik</t>
  </si>
  <si>
    <t>ENSMUSG00000024410</t>
  </si>
  <si>
    <t>Rmc1</t>
  </si>
  <si>
    <t>ENSMUSG00000028567</t>
  </si>
  <si>
    <t>Txndc12</t>
  </si>
  <si>
    <t>ENSMUSG00000055204</t>
  </si>
  <si>
    <t>Ankrd17</t>
  </si>
  <si>
    <t>ENSMUSG00000019831</t>
  </si>
  <si>
    <t>Wasf1</t>
  </si>
  <si>
    <t>ENSMUSG00000024854</t>
  </si>
  <si>
    <t>Pold4</t>
  </si>
  <si>
    <t>ENSMUSG00000028423</t>
  </si>
  <si>
    <t>Nfx1</t>
  </si>
  <si>
    <t>ENSMUSG00000068270</t>
  </si>
  <si>
    <t>Shroom4</t>
  </si>
  <si>
    <t>ENSMUSG00000020692</t>
  </si>
  <si>
    <t>Nle1</t>
  </si>
  <si>
    <t>ENSMUSG00000020198</t>
  </si>
  <si>
    <t>Ap3d1</t>
  </si>
  <si>
    <t>ENSMUSG00000038668</t>
  </si>
  <si>
    <t>Lpar1</t>
  </si>
  <si>
    <t>ENSMUSG00000033793</t>
  </si>
  <si>
    <t>Atp6v1h</t>
  </si>
  <si>
    <t>ENSMUSG00000036822</t>
  </si>
  <si>
    <t>Topors</t>
  </si>
  <si>
    <t>ENSMUSG00000018672</t>
  </si>
  <si>
    <t>Copz2</t>
  </si>
  <si>
    <t>ENSMUSG00000026455</t>
  </si>
  <si>
    <t>Klhl12</t>
  </si>
  <si>
    <t>ENSMUSG00000027430</t>
  </si>
  <si>
    <t>Dtd1</t>
  </si>
  <si>
    <t>ENSMUSG00000005983</t>
  </si>
  <si>
    <t>1700037C18Rik</t>
  </si>
  <si>
    <t>ENSMUSG00000027002</t>
  </si>
  <si>
    <t>Nckap1</t>
  </si>
  <si>
    <t>ENSMUSG00000032899</t>
  </si>
  <si>
    <t>Styk1</t>
  </si>
  <si>
    <t>ENSMUSG00000027534</t>
  </si>
  <si>
    <t>Snx16</t>
  </si>
  <si>
    <t>ENSMUSG00000079553</t>
  </si>
  <si>
    <t>Kifc1</t>
  </si>
  <si>
    <t>ENSMUSG00000034813</t>
  </si>
  <si>
    <t>Grip1</t>
  </si>
  <si>
    <t>ENSMUSG00000034382</t>
  </si>
  <si>
    <t>AI661453</t>
  </si>
  <si>
    <t>ENSMUSG00000021096</t>
  </si>
  <si>
    <t>Ppm1a</t>
  </si>
  <si>
    <t>ENSMUSG00000030707</t>
  </si>
  <si>
    <t>Coro1a</t>
  </si>
  <si>
    <t>ENSMUSG00000033953</t>
  </si>
  <si>
    <t>Ppp3r1</t>
  </si>
  <si>
    <t>ENSMUSG00000030161</t>
  </si>
  <si>
    <t>Gabarapl1</t>
  </si>
  <si>
    <t>ENSMUSG00000009907</t>
  </si>
  <si>
    <t>Vps4b</t>
  </si>
  <si>
    <t>ENSMUSG00000024869</t>
  </si>
  <si>
    <t>Gm49405</t>
  </si>
  <si>
    <t>ENSMUSG00000004996</t>
  </si>
  <si>
    <t>Mri1</t>
  </si>
  <si>
    <t>ENSMUSG00000117037</t>
  </si>
  <si>
    <t>Gm50433</t>
  </si>
  <si>
    <t>ENSMUSG00000039206</t>
  </si>
  <si>
    <t>Daglb</t>
  </si>
  <si>
    <t>ENSMUSG00000007476</t>
  </si>
  <si>
    <t>Lrrc8a</t>
  </si>
  <si>
    <t>ENSMUSG00000007950</t>
  </si>
  <si>
    <t>Abhd8</t>
  </si>
  <si>
    <t>ENSMUSG00000032363</t>
  </si>
  <si>
    <t>Adamts7</t>
  </si>
  <si>
    <t>ENSMUSG00000042507</t>
  </si>
  <si>
    <t>Elmsan1</t>
  </si>
  <si>
    <t>ENSMUSG00000042616</t>
  </si>
  <si>
    <t>Oscp1</t>
  </si>
  <si>
    <t>ENSMUSG00000031667</t>
  </si>
  <si>
    <t>Aktip</t>
  </si>
  <si>
    <t>ENSMUSG00000044433</t>
  </si>
  <si>
    <t>Camsap3</t>
  </si>
  <si>
    <t>ENSMUSG00000066643</t>
  </si>
  <si>
    <t>Wdr35</t>
  </si>
  <si>
    <t>ENSMUSG00000027641</t>
  </si>
  <si>
    <t>Rbl1</t>
  </si>
  <si>
    <t>ENSMUSG00000027900</t>
  </si>
  <si>
    <t>Dram2</t>
  </si>
  <si>
    <t>ENSMUSG00000026639</t>
  </si>
  <si>
    <t>Lamb3</t>
  </si>
  <si>
    <t>ENSMUSG00000049321</t>
  </si>
  <si>
    <t>Zfp2</t>
  </si>
  <si>
    <t>ENSMUSG00000040818</t>
  </si>
  <si>
    <t>Dennd6a</t>
  </si>
  <si>
    <t>ENSMUSG00000021706</t>
  </si>
  <si>
    <t>Zfyve16</t>
  </si>
  <si>
    <t>ENSMUSG00000078517</t>
  </si>
  <si>
    <t>Emc1</t>
  </si>
  <si>
    <t>ENSMUSG00000025145</t>
  </si>
  <si>
    <t>Lrrc45</t>
  </si>
  <si>
    <t>ENSMUSG00000020777</t>
  </si>
  <si>
    <t>Acox1</t>
  </si>
  <si>
    <t>ENSMUSG00000101599</t>
  </si>
  <si>
    <t>Gm20342</t>
  </si>
  <si>
    <t>ENSMUSG00000027475</t>
  </si>
  <si>
    <t>Kif3b</t>
  </si>
  <si>
    <t>ENSMUSG00000032911</t>
  </si>
  <si>
    <t>Cspg4</t>
  </si>
  <si>
    <t>ENSMUSG00000028273</t>
  </si>
  <si>
    <t>Pdlim5</t>
  </si>
  <si>
    <t>ENSMUSG00000109953</t>
  </si>
  <si>
    <t>5430430B14Rik</t>
  </si>
  <si>
    <t>ENSMUSG00000044477</t>
  </si>
  <si>
    <t>Zfand3</t>
  </si>
  <si>
    <t>ENSMUSG00000100153</t>
  </si>
  <si>
    <t>Ppp1ccb</t>
  </si>
  <si>
    <t>ENSMUSG00000032458</t>
  </si>
  <si>
    <t>Copb2</t>
  </si>
  <si>
    <t>ENSMUSG00000074807</t>
  </si>
  <si>
    <t>Gm10762</t>
  </si>
  <si>
    <t>ENSMUSG00000026511</t>
  </si>
  <si>
    <t>Srp9</t>
  </si>
  <si>
    <t>ENSMUSG00000026048</t>
  </si>
  <si>
    <t>Ercc5</t>
  </si>
  <si>
    <t>ENSMUSG00000021843</t>
  </si>
  <si>
    <t>Ktn1</t>
  </si>
  <si>
    <t>ENSMUSG00000038729</t>
  </si>
  <si>
    <t>ENSMUSG00000014313</t>
  </si>
  <si>
    <t>Cox6c</t>
  </si>
  <si>
    <t>ENSMUSG00000031887</t>
  </si>
  <si>
    <t>Tradd</t>
  </si>
  <si>
    <t>ENSMUSG00000102224</t>
  </si>
  <si>
    <t>4930447F24Rik</t>
  </si>
  <si>
    <t>ENSMUSG00000054793</t>
  </si>
  <si>
    <t>Cadm4</t>
  </si>
  <si>
    <t>ENSMUSG00000012429</t>
  </si>
  <si>
    <t>Mplkip</t>
  </si>
  <si>
    <t>ENSMUSG00000026032</t>
  </si>
  <si>
    <t>Ndufb3</t>
  </si>
  <si>
    <t>ENSMUSG00000027799</t>
  </si>
  <si>
    <t>Nbea</t>
  </si>
  <si>
    <t>ENSMUSG00000040383</t>
  </si>
  <si>
    <t>Aqr</t>
  </si>
  <si>
    <t>ENSMUSG00000022550</t>
  </si>
  <si>
    <t>Adck5</t>
  </si>
  <si>
    <t>ENSMUSG00000102418</t>
  </si>
  <si>
    <t>Sh2d1b1</t>
  </si>
  <si>
    <t>ENSMUSG00000026000</t>
  </si>
  <si>
    <t>Lancl1</t>
  </si>
  <si>
    <t>ENSMUSG00000003444</t>
  </si>
  <si>
    <t>Med29</t>
  </si>
  <si>
    <t>ENSMUSG00000013593</t>
  </si>
  <si>
    <t>Ndufs2</t>
  </si>
  <si>
    <t>ENSMUSG00000028318</t>
  </si>
  <si>
    <t>Polr1e</t>
  </si>
  <si>
    <t>ENSMUSG00000040631</t>
  </si>
  <si>
    <t>Dok4</t>
  </si>
  <si>
    <t>ENSMUSG00000038305</t>
  </si>
  <si>
    <t>Spats2l</t>
  </si>
  <si>
    <t>ENSMUSG00000066829</t>
  </si>
  <si>
    <t>Zfp810</t>
  </si>
  <si>
    <t>ENSMUSG00000047139</t>
  </si>
  <si>
    <t>Cd24a</t>
  </si>
  <si>
    <t>ENSMUSG00000022568</t>
  </si>
  <si>
    <t>Scrib</t>
  </si>
  <si>
    <t>ENSMUSG00000028826</t>
  </si>
  <si>
    <t>Maco1</t>
  </si>
  <si>
    <t>ENSMUSG00000026938</t>
  </si>
  <si>
    <t>Fcna</t>
  </si>
  <si>
    <t>ENSMUSG00000031387</t>
  </si>
  <si>
    <t>Renbp</t>
  </si>
  <si>
    <t>ENSMUSG00000073478</t>
  </si>
  <si>
    <t>D730003I15Rik</t>
  </si>
  <si>
    <t>ENSMUSG00000055093</t>
  </si>
  <si>
    <t>Gm8430</t>
  </si>
  <si>
    <t>ENSMUSG00000079508</t>
  </si>
  <si>
    <t>Apoo</t>
  </si>
  <si>
    <t>ENSMUSG00000032423</t>
  </si>
  <si>
    <t>Syncrip</t>
  </si>
  <si>
    <t>ENSMUSG00000053716</t>
  </si>
  <si>
    <t>Dusp7</t>
  </si>
  <si>
    <t>ENSMUSG00000116864</t>
  </si>
  <si>
    <t>Gm3320</t>
  </si>
  <si>
    <t>ENSMUSG00000044921</t>
  </si>
  <si>
    <t>Rassf9</t>
  </si>
  <si>
    <t>ENSMUSG00000033542</t>
  </si>
  <si>
    <t>Arhgef5</t>
  </si>
  <si>
    <t>ENSMUSG00000030096</t>
  </si>
  <si>
    <t>Slc6a6</t>
  </si>
  <si>
    <t>ENSMUSG00000083282</t>
  </si>
  <si>
    <t>Ctsf</t>
  </si>
  <si>
    <t>ENSMUSG00000035126</t>
  </si>
  <si>
    <t>Wdr78</t>
  </si>
  <si>
    <t>ENSMUSG00000050192</t>
  </si>
  <si>
    <t>Eif5a2</t>
  </si>
  <si>
    <t>ENSMUSG00000092083</t>
  </si>
  <si>
    <t>Kcnb2</t>
  </si>
  <si>
    <t>ENSMUSG00000035024</t>
  </si>
  <si>
    <t>Ncapd3</t>
  </si>
  <si>
    <t>ENSMUSG00000052056</t>
  </si>
  <si>
    <t>Zfp217</t>
  </si>
  <si>
    <t>ENSMUSG00000044716</t>
  </si>
  <si>
    <t>Dok7</t>
  </si>
  <si>
    <t>ENSMUSG00000039047</t>
  </si>
  <si>
    <t>Pigk</t>
  </si>
  <si>
    <t>ENSMUSG00000029221</t>
  </si>
  <si>
    <t>Slc30a9</t>
  </si>
  <si>
    <t>ENSMUSG00000007989</t>
  </si>
  <si>
    <t>Fzd3</t>
  </si>
  <si>
    <t>ENSMUSG00000069833</t>
  </si>
  <si>
    <t>Ahnak</t>
  </si>
  <si>
    <t>ENSMUSG00000020628</t>
  </si>
  <si>
    <t>Trappc12</t>
  </si>
  <si>
    <t>ENSMUSG00000116895</t>
  </si>
  <si>
    <t>Gm3435</t>
  </si>
  <si>
    <t>ENSMUSG00000025804</t>
  </si>
  <si>
    <t>Ccr1</t>
  </si>
  <si>
    <t>ENSMUSG00000015002</t>
  </si>
  <si>
    <t>Efr3a</t>
  </si>
  <si>
    <t>ENSMUSG00000050107</t>
  </si>
  <si>
    <t>Haspin</t>
  </si>
  <si>
    <t>ENSMUSG00000015176</t>
  </si>
  <si>
    <t>Nolc1</t>
  </si>
  <si>
    <t>ENSMUSG00000007836</t>
  </si>
  <si>
    <t>Hnrnpa0</t>
  </si>
  <si>
    <t>ENSMUSG00000030681</t>
  </si>
  <si>
    <t>Mvp</t>
  </si>
  <si>
    <t>ENSMUSG00000026566</t>
  </si>
  <si>
    <t>Mpzl1</t>
  </si>
  <si>
    <t>ENSMUSG00000081111</t>
  </si>
  <si>
    <t>Gm5913</t>
  </si>
  <si>
    <t>ENSMUSG00000036273</t>
  </si>
  <si>
    <t>Lrrk2</t>
  </si>
  <si>
    <t>ENSMUSG00000022476</t>
  </si>
  <si>
    <t>Polr3h</t>
  </si>
  <si>
    <t>ENSMUSG00000105572</t>
  </si>
  <si>
    <t>Gm43300</t>
  </si>
  <si>
    <t>ENSMUSG00000038271</t>
  </si>
  <si>
    <t>Iffo1</t>
  </si>
  <si>
    <t>ENSMUSG00000097328</t>
  </si>
  <si>
    <t>Tnfsf12</t>
  </si>
  <si>
    <t>ENSMUSG00000038175</t>
  </si>
  <si>
    <t>Mylip</t>
  </si>
  <si>
    <t>ENSMUSG00000030279</t>
  </si>
  <si>
    <t>C2cd5</t>
  </si>
  <si>
    <t>ENSMUSG00000071653</t>
  </si>
  <si>
    <t>1810009A15Rik</t>
  </si>
  <si>
    <t>ENSMUSG00000095098</t>
  </si>
  <si>
    <t>Ccdc85b</t>
  </si>
  <si>
    <t>ENSMUSG00000031722</t>
  </si>
  <si>
    <t>Hp</t>
  </si>
  <si>
    <t>ENSMUSG00000033565</t>
  </si>
  <si>
    <t>Rbfox2</t>
  </si>
  <si>
    <t>ENSMUSG00000027582</t>
  </si>
  <si>
    <t>Zgpat</t>
  </si>
  <si>
    <t>ENSMUSG00000044475</t>
  </si>
  <si>
    <t>Ascc1</t>
  </si>
  <si>
    <t>ENSMUSG00000021468</t>
  </si>
  <si>
    <t>Sptlc1</t>
  </si>
  <si>
    <t>ENSMUSG00000075706</t>
  </si>
  <si>
    <t>Gpx4</t>
  </si>
  <si>
    <t>ENSMUSG00000062691</t>
  </si>
  <si>
    <t>Cebpzos</t>
  </si>
  <si>
    <t>ENSMUSG00000039556</t>
  </si>
  <si>
    <t>Ppp1r3f</t>
  </si>
  <si>
    <t>ENSMUSG00000067206</t>
  </si>
  <si>
    <t>Lrrc66</t>
  </si>
  <si>
    <t>ENSMUSG00000039745</t>
  </si>
  <si>
    <t>Htatip2</t>
  </si>
  <si>
    <t>ENSMUSG00000105852</t>
  </si>
  <si>
    <t>Gm42890</t>
  </si>
  <si>
    <t>ENSMUSG00000112690</t>
  </si>
  <si>
    <t>Gm2446</t>
  </si>
  <si>
    <t>ENSMUSG00000033350</t>
  </si>
  <si>
    <t>Chst2</t>
  </si>
  <si>
    <t>ENSMUSG00000033813</t>
  </si>
  <si>
    <t>Tcea1</t>
  </si>
  <si>
    <t>ENSMUSG00000043670</t>
  </si>
  <si>
    <t>Diras1</t>
  </si>
  <si>
    <t>ENSMUSG00000026683</t>
  </si>
  <si>
    <t>Nuf2</t>
  </si>
  <si>
    <t>ENSMUSG00000029207</t>
  </si>
  <si>
    <t>Apbb2</t>
  </si>
  <si>
    <t>ENSMUSG00000031246</t>
  </si>
  <si>
    <t>Sh3bgrl</t>
  </si>
  <si>
    <t>ENSMUSG00000064341</t>
  </si>
  <si>
    <t>mt-Nd1</t>
  </si>
  <si>
    <t>ENSMUSG00000041530</t>
  </si>
  <si>
    <t>Ago1</t>
  </si>
  <si>
    <t>ENSMUSG00000046798</t>
  </si>
  <si>
    <t>Cldn12</t>
  </si>
  <si>
    <t>ENSMUSG00000027082</t>
  </si>
  <si>
    <t>Tfpi</t>
  </si>
  <si>
    <t>ENSMUSG00000097195</t>
  </si>
  <si>
    <t>Snhg5</t>
  </si>
  <si>
    <t>ENSMUSG00000118653</t>
  </si>
  <si>
    <t>AC159819.1</t>
  </si>
  <si>
    <t>ENSMUSG00000031803</t>
  </si>
  <si>
    <t>B3gnt3</t>
  </si>
  <si>
    <t>ENSMUSG00000052031</t>
  </si>
  <si>
    <t>Tagap1</t>
  </si>
  <si>
    <t>ENSMUSG00000018659</t>
  </si>
  <si>
    <t>Pnpo</t>
  </si>
  <si>
    <t>ENSMUSG00000007987</t>
  </si>
  <si>
    <t>Ift22</t>
  </si>
  <si>
    <t>ENSMUSG00000032563</t>
  </si>
  <si>
    <t>Mrpl3</t>
  </si>
  <si>
    <t>ENSMUSG00000039410</t>
  </si>
  <si>
    <t>Prdm16</t>
  </si>
  <si>
    <t>ENSMUSG00000041483</t>
  </si>
  <si>
    <t>Zfp281</t>
  </si>
  <si>
    <t>ENSMUSG00000042541</t>
  </si>
  <si>
    <t>Sem1</t>
  </si>
  <si>
    <t>ENSMUSG00000042644</t>
  </si>
  <si>
    <t>Itpr3</t>
  </si>
  <si>
    <t>ENSMUSG00000110057</t>
  </si>
  <si>
    <t>Gm2225</t>
  </si>
  <si>
    <t>ENSMUSG00000027601</t>
  </si>
  <si>
    <t>Mtfr1</t>
  </si>
  <si>
    <t>ENSMUSG00000040860</t>
  </si>
  <si>
    <t>Crocc</t>
  </si>
  <si>
    <t>ENSMUSG00000091277</t>
  </si>
  <si>
    <t>Gm1818</t>
  </si>
  <si>
    <t>ENSMUSG00000063754</t>
  </si>
  <si>
    <t>Gm10136</t>
  </si>
  <si>
    <t>ENSMUSG00000031628</t>
  </si>
  <si>
    <t>Casp3</t>
  </si>
  <si>
    <t>ENSMUSG00000030316</t>
  </si>
  <si>
    <t>Tamm41</t>
  </si>
  <si>
    <t>ENSMUSG00000039497</t>
  </si>
  <si>
    <t>Dse</t>
  </si>
  <si>
    <t>ENSMUSG00000055652</t>
  </si>
  <si>
    <t>Klhl25</t>
  </si>
  <si>
    <t>ENSMUSG00000040749</t>
  </si>
  <si>
    <t>Siah1b</t>
  </si>
  <si>
    <t>ENSMUSG00000020190</t>
  </si>
  <si>
    <t>Mknk2</t>
  </si>
  <si>
    <t>ENSMUSG00000039067</t>
  </si>
  <si>
    <t>Psmd7</t>
  </si>
  <si>
    <t>ENSMUSG00000096617</t>
  </si>
  <si>
    <t>Gm5559</t>
  </si>
  <si>
    <t>ENSMUSG00000104913</t>
  </si>
  <si>
    <t>Gm6560</t>
  </si>
  <si>
    <t>ENSMUSG00000037851</t>
  </si>
  <si>
    <t>Iars</t>
  </si>
  <si>
    <t>ENSMUSG00000023967</t>
  </si>
  <si>
    <t>Mrps18a</t>
  </si>
  <si>
    <t>ENSMUSG00000103901</t>
  </si>
  <si>
    <t>Gm37499</t>
  </si>
  <si>
    <t>ENSMUSG00000028057</t>
  </si>
  <si>
    <t>Rit1</t>
  </si>
  <si>
    <t>ENSMUSG00000085148</t>
  </si>
  <si>
    <t>Mir22hg</t>
  </si>
  <si>
    <t>ENSMUSG00000062232</t>
  </si>
  <si>
    <t>Rapgef2</t>
  </si>
  <si>
    <t>ENSMUSG00000049288</t>
  </si>
  <si>
    <t>Lix1l</t>
  </si>
  <si>
    <t>ENSMUSG00000034947</t>
  </si>
  <si>
    <t>Tmem106a</t>
  </si>
  <si>
    <t>ENSMUSG00000052155</t>
  </si>
  <si>
    <t>Acvr2a</t>
  </si>
  <si>
    <t>ENSMUSG00000025485</t>
  </si>
  <si>
    <t>Ric8a</t>
  </si>
  <si>
    <t>ENSMUSG00000022997</t>
  </si>
  <si>
    <t>Wnt1</t>
  </si>
  <si>
    <t>ENSMUSG00000070044</t>
  </si>
  <si>
    <t>Fam149a</t>
  </si>
  <si>
    <t>ENSMUSG00000031347</t>
  </si>
  <si>
    <t>Cetn2</t>
  </si>
  <si>
    <t>ENSMUSG00000024507</t>
  </si>
  <si>
    <t>Hsd17b4</t>
  </si>
  <si>
    <t>ENSMUSG00000025816</t>
  </si>
  <si>
    <t>Sec61a2</t>
  </si>
  <si>
    <t>ENSMUSG00000053483</t>
  </si>
  <si>
    <t>Usp21</t>
  </si>
  <si>
    <t>ENSMUSG00000101249</t>
  </si>
  <si>
    <t>Gm29216</t>
  </si>
  <si>
    <t>ENSMUSG00000044068</t>
  </si>
  <si>
    <t>Zrsr1</t>
  </si>
  <si>
    <t>ENSMUSG00000083669</t>
  </si>
  <si>
    <t>Mif-ps</t>
  </si>
  <si>
    <t>ENSMUSG00000034189</t>
  </si>
  <si>
    <t>Hsdl1</t>
  </si>
  <si>
    <t>ENSMUSG00000072941</t>
  </si>
  <si>
    <t>Sod3</t>
  </si>
  <si>
    <t>ENSMUSG00000021690</t>
  </si>
  <si>
    <t>Jmy</t>
  </si>
  <si>
    <t>ENSMUSG00000031458</t>
  </si>
  <si>
    <t>Coprs</t>
  </si>
  <si>
    <t>ENSMUSG00000058589</t>
  </si>
  <si>
    <t>Anks1b</t>
  </si>
  <si>
    <t>ENSMUSG00000033060</t>
  </si>
  <si>
    <t>Lmo7</t>
  </si>
  <si>
    <t>ENSMUSG00000041712</t>
  </si>
  <si>
    <t>Ubr7</t>
  </si>
  <si>
    <t>ENSMUSG00000021569</t>
  </si>
  <si>
    <t>Trip13</t>
  </si>
  <si>
    <t>ENSMUSG00000020422</t>
  </si>
  <si>
    <t>Tns3</t>
  </si>
  <si>
    <t>ENSMUSG00000030091</t>
  </si>
  <si>
    <t>Nup210</t>
  </si>
  <si>
    <t>ENSMUSG00000040048</t>
  </si>
  <si>
    <t>Ndufb10</t>
  </si>
  <si>
    <t>ENSMUSG00000039153</t>
  </si>
  <si>
    <t>Runx2</t>
  </si>
  <si>
    <t>ENSMUSG00000025185</t>
  </si>
  <si>
    <t>Loxl4</t>
  </si>
  <si>
    <t>ENSMUSG00000021376</t>
  </si>
  <si>
    <t>Tpmt</t>
  </si>
  <si>
    <t>ENSMUSG00000032477</t>
  </si>
  <si>
    <t>Cdc25a</t>
  </si>
  <si>
    <t>ENSMUSG00000086784</t>
  </si>
  <si>
    <t>Isoc2a</t>
  </si>
  <si>
    <t>ENSMUSG00000029387</t>
  </si>
  <si>
    <t>Gtf2h3</t>
  </si>
  <si>
    <t>ENSMUSG00000105826</t>
  </si>
  <si>
    <t>Gm42141</t>
  </si>
  <si>
    <t>ENSMUSG00000115810</t>
  </si>
  <si>
    <t>Gm49066</t>
  </si>
  <si>
    <t>ENSMUSG00000040195</t>
  </si>
  <si>
    <t>Nemp1</t>
  </si>
  <si>
    <t>ENSMUSG00000078880</t>
  </si>
  <si>
    <t>Gm14308</t>
  </si>
  <si>
    <t>ENSMUSG00000041236</t>
  </si>
  <si>
    <t>Vps41</t>
  </si>
  <si>
    <t>ENSMUSG00000019988</t>
  </si>
  <si>
    <t>Nedd1</t>
  </si>
  <si>
    <t>ENSMUSG00000053091</t>
  </si>
  <si>
    <t>Lins1</t>
  </si>
  <si>
    <t>ENSMUSG00000000732</t>
  </si>
  <si>
    <t>Icosl</t>
  </si>
  <si>
    <t>ENSMUSG00000036167</t>
  </si>
  <si>
    <t>Pphln1</t>
  </si>
  <si>
    <t>ENSMUSG00000000275</t>
  </si>
  <si>
    <t>Trim25</t>
  </si>
  <si>
    <t>ENSMUSG00000032067</t>
  </si>
  <si>
    <t>Pts</t>
  </si>
  <si>
    <t>ENSMUSG00000060012</t>
  </si>
  <si>
    <t>Kif13b</t>
  </si>
  <si>
    <t>ENSMUSG00000087142</t>
  </si>
  <si>
    <t>Gm12454</t>
  </si>
  <si>
    <t>ENSMUSG00000030559</t>
  </si>
  <si>
    <t>Rab38</t>
  </si>
  <si>
    <t>ENSMUSG00000029992</t>
  </si>
  <si>
    <t>Gfpt1</t>
  </si>
  <si>
    <t>ENSMUSG00000025781</t>
  </si>
  <si>
    <t>Atp5c1</t>
  </si>
  <si>
    <t>ENSMUSG00000118206</t>
  </si>
  <si>
    <t>Gm50358</t>
  </si>
  <si>
    <t>ENSMUSG00000017386</t>
  </si>
  <si>
    <t>Traf4</t>
  </si>
  <si>
    <t>ENSMUSG00000029110</t>
  </si>
  <si>
    <t>Rnf4</t>
  </si>
  <si>
    <t>ENSMUSG00000031143</t>
  </si>
  <si>
    <t>Ccdc22</t>
  </si>
  <si>
    <t>ENSMUSG00000041629</t>
  </si>
  <si>
    <t>Fam104a</t>
  </si>
  <si>
    <t>ENSMUSG00000033585</t>
  </si>
  <si>
    <t>Ndn</t>
  </si>
  <si>
    <t>ENSMUSG00000043243</t>
  </si>
  <si>
    <t>Fam129c</t>
  </si>
  <si>
    <t>ENSMUSG00000028803</t>
  </si>
  <si>
    <t>Nipal3</t>
  </si>
  <si>
    <t>ENSMUSG00000020282</t>
  </si>
  <si>
    <t>Rhbdf1</t>
  </si>
  <si>
    <t>ENSMUSG00000000792</t>
  </si>
  <si>
    <t>Slc5a5</t>
  </si>
  <si>
    <t>ENSMUSG00000028848</t>
  </si>
  <si>
    <t>Gpn2</t>
  </si>
  <si>
    <t>ENSMUSG00000036098</t>
  </si>
  <si>
    <t>Myrf</t>
  </si>
  <si>
    <t>ENSMUSG00000022498</t>
  </si>
  <si>
    <t>Txndc11</t>
  </si>
  <si>
    <t>ENSMUSG00000030468</t>
  </si>
  <si>
    <t>Siglecg</t>
  </si>
  <si>
    <t>ENSMUSG00000033352</t>
  </si>
  <si>
    <t>Map2k4</t>
  </si>
  <si>
    <t>ENSMUSG00000071180</t>
  </si>
  <si>
    <t>Smim15</t>
  </si>
  <si>
    <t>ENSMUSG00000028539</t>
  </si>
  <si>
    <t>Artn</t>
  </si>
  <si>
    <t>ENSMUSG00000081344</t>
  </si>
  <si>
    <t>Gm14303</t>
  </si>
  <si>
    <t>ENSMUSG00000030083</t>
  </si>
  <si>
    <t>Abtb1</t>
  </si>
  <si>
    <t>ENSMUSG00000102748</t>
  </si>
  <si>
    <t>Pcdhgb2</t>
  </si>
  <si>
    <t>ENSMUSG00000020099</t>
  </si>
  <si>
    <t>Unc5b</t>
  </si>
  <si>
    <t>ENSMUSG00000017146</t>
  </si>
  <si>
    <t>Brca1</t>
  </si>
  <si>
    <t>ENSMUSG00000027956</t>
  </si>
  <si>
    <t>Tmem144</t>
  </si>
  <si>
    <t>ENSMUSG00000001138</t>
  </si>
  <si>
    <t>Cnnm3</t>
  </si>
  <si>
    <t>ENSMUSG00000066191</t>
  </si>
  <si>
    <t>Anks6</t>
  </si>
  <si>
    <t>ENSMUSG00000041685</t>
  </si>
  <si>
    <t>Fcho2</t>
  </si>
  <si>
    <t>ENSMUSG00000039449</t>
  </si>
  <si>
    <t>Prpf18</t>
  </si>
  <si>
    <t>ENSMUSG00000018167</t>
  </si>
  <si>
    <t>Stard3</t>
  </si>
  <si>
    <t>ENSMUSG00000034152</t>
  </si>
  <si>
    <t>Exoc3</t>
  </si>
  <si>
    <t>ENSMUSG00000028999</t>
  </si>
  <si>
    <t>Rint1</t>
  </si>
  <si>
    <t>ENSMUSG00000021103</t>
  </si>
  <si>
    <t>Mnat1</t>
  </si>
  <si>
    <t>ENSMUSG00000056050</t>
  </si>
  <si>
    <t>Mia3</t>
  </si>
  <si>
    <t>ENSMUSG00000024273</t>
  </si>
  <si>
    <t>2700062C07Rik</t>
  </si>
  <si>
    <t>ENSMUSG00000036006</t>
  </si>
  <si>
    <t>Ripor2</t>
  </si>
  <si>
    <t>ENSMUSG00000086224</t>
  </si>
  <si>
    <t>2700069I18Rik</t>
  </si>
  <si>
    <t>ENSMUSG00000059316</t>
  </si>
  <si>
    <t>Slc27a4</t>
  </si>
  <si>
    <t>ENSMUSG00000046186</t>
  </si>
  <si>
    <t>Cd109</t>
  </si>
  <si>
    <t>ENSMUSG00000035713</t>
  </si>
  <si>
    <t>Usp35</t>
  </si>
  <si>
    <t>ENSMUSG00000036019</t>
  </si>
  <si>
    <t>Tmtc2</t>
  </si>
  <si>
    <t>ENSMUSG00000036469</t>
  </si>
  <si>
    <t>Marchf1</t>
  </si>
  <si>
    <t>ENSMUSG00000049871</t>
  </si>
  <si>
    <t>Nlrc3</t>
  </si>
  <si>
    <t>ENSMUSG00000030879</t>
  </si>
  <si>
    <t>Mrpl17</t>
  </si>
  <si>
    <t>ENSMUSG00000018848</t>
  </si>
  <si>
    <t>Rars</t>
  </si>
  <si>
    <t>ENSMUSG00000079426</t>
  </si>
  <si>
    <t>Arpc4</t>
  </si>
  <si>
    <t>ENSMUSG00000029389</t>
  </si>
  <si>
    <t>Ddx55</t>
  </si>
  <si>
    <t>ENSMUSG00000037236</t>
  </si>
  <si>
    <t>Matr3</t>
  </si>
  <si>
    <t>ENSMUSG00000024493</t>
  </si>
  <si>
    <t>Lars</t>
  </si>
  <si>
    <t>ENSMUSG00000073787</t>
  </si>
  <si>
    <t>Gm10575</t>
  </si>
  <si>
    <t>ENSMUSG00000001228</t>
  </si>
  <si>
    <t>Uhrf1</t>
  </si>
  <si>
    <t>ENSMUSG00000030921</t>
  </si>
  <si>
    <t>Trim30a</t>
  </si>
  <si>
    <t>ENSMUSG00000029823</t>
  </si>
  <si>
    <t>Luc7l2</t>
  </si>
  <si>
    <t>ENSMUSG00000014444</t>
  </si>
  <si>
    <t>Piezo1</t>
  </si>
  <si>
    <t>ENSMUSG00000105565</t>
  </si>
  <si>
    <t>Gm43566</t>
  </si>
  <si>
    <t>ENSMUSG00000022305</t>
  </si>
  <si>
    <t>Lrp12</t>
  </si>
  <si>
    <t>ENSMUSG00000102893</t>
  </si>
  <si>
    <t>Gm37855</t>
  </si>
  <si>
    <t>ENSMUSG00000022674</t>
  </si>
  <si>
    <t>Ube2v2</t>
  </si>
  <si>
    <t>ENSMUSG00000003354</t>
  </si>
  <si>
    <t>Ccdc65</t>
  </si>
  <si>
    <t>ENSMUSG00000047420</t>
  </si>
  <si>
    <t>Fam180a</t>
  </si>
  <si>
    <t>ENSMUSG00000006527</t>
  </si>
  <si>
    <t>Sfmbt1</t>
  </si>
  <si>
    <t>ENSMUSG00000020792</t>
  </si>
  <si>
    <t>Exoc7</t>
  </si>
  <si>
    <t>ENSMUSG00000028576</t>
  </si>
  <si>
    <t>Ift74</t>
  </si>
  <si>
    <t>ENSMUSG00000000134</t>
  </si>
  <si>
    <t>Tfe3</t>
  </si>
  <si>
    <t>ENSMUSG00000037784</t>
  </si>
  <si>
    <t>Dzip1l</t>
  </si>
  <si>
    <t>ENSMUSG00000052151</t>
  </si>
  <si>
    <t>Plpp2</t>
  </si>
  <si>
    <t>ENSMUSG00000024592</t>
  </si>
  <si>
    <t>C330018D20Rik</t>
  </si>
  <si>
    <t>ENSMUSG00000019850</t>
  </si>
  <si>
    <t>Tnfaip3</t>
  </si>
  <si>
    <t>ENSMUSG00000092417</t>
  </si>
  <si>
    <t>Gpank1</t>
  </si>
  <si>
    <t>ENSMUSG00000029771</t>
  </si>
  <si>
    <t>Irf5</t>
  </si>
  <si>
    <t>ENSMUSG00000035595</t>
  </si>
  <si>
    <t>Fam174c</t>
  </si>
  <si>
    <t>ENSMUSG00000006641</t>
  </si>
  <si>
    <t>Slc5a6</t>
  </si>
  <si>
    <t>ENSMUSG00000050957</t>
  </si>
  <si>
    <t>Insl6</t>
  </si>
  <si>
    <t>ENSMUSG00000074259</t>
  </si>
  <si>
    <t>Gramd2</t>
  </si>
  <si>
    <t>ENSMUSG00000044676</t>
  </si>
  <si>
    <t>Zfp612</t>
  </si>
  <si>
    <t>ENSMUSG00000020964</t>
  </si>
  <si>
    <t>Sel1l</t>
  </si>
  <si>
    <t>ENSMUSG00000022864</t>
  </si>
  <si>
    <t>D16Ertd472e</t>
  </si>
  <si>
    <t>ENSMUSG00000035093</t>
  </si>
  <si>
    <t>Secisbp2l</t>
  </si>
  <si>
    <t>ENSMUSG00000015337</t>
  </si>
  <si>
    <t>Endog</t>
  </si>
  <si>
    <t>ENSMUSG00000031380</t>
  </si>
  <si>
    <t>Vegfd</t>
  </si>
  <si>
    <t>ENSMUSG00000026207</t>
  </si>
  <si>
    <t>Speg</t>
  </si>
  <si>
    <t>ENSMUSG00000027698</t>
  </si>
  <si>
    <t>Nceh1</t>
  </si>
  <si>
    <t>ENSMUSG00000021193</t>
  </si>
  <si>
    <t>Pitrm1</t>
  </si>
  <si>
    <t>ENSMUSG00000038416</t>
  </si>
  <si>
    <t>Cdc16</t>
  </si>
  <si>
    <t>ENSMUSG00000049086</t>
  </si>
  <si>
    <t>Bmyc</t>
  </si>
  <si>
    <t>ENSMUSG00000040236</t>
  </si>
  <si>
    <t>Trappc5</t>
  </si>
  <si>
    <t>ENSMUSG00000030871</t>
  </si>
  <si>
    <t>Ears2</t>
  </si>
  <si>
    <t>ENSMUSG00000111088</t>
  </si>
  <si>
    <t>9430081H08Rik</t>
  </si>
  <si>
    <t>ENSMUSG00000037060</t>
  </si>
  <si>
    <t>Cavin3</t>
  </si>
  <si>
    <t>ENSMUSG00000027386</t>
  </si>
  <si>
    <t>Fbln7</t>
  </si>
  <si>
    <t>ENSMUSG00000066324</t>
  </si>
  <si>
    <t>Impad1</t>
  </si>
  <si>
    <t>ENSMUSG00000032285</t>
  </si>
  <si>
    <t>Dnaja4</t>
  </si>
  <si>
    <t>ENSMUSG00000026618</t>
  </si>
  <si>
    <t>Iars2</t>
  </si>
  <si>
    <t>ENSMUSG00000024084</t>
  </si>
  <si>
    <t>Qpct</t>
  </si>
  <si>
    <t>ENSMUSG00000106241</t>
  </si>
  <si>
    <t>Gm43143</t>
  </si>
  <si>
    <t>ENSMUSG00000031781</t>
  </si>
  <si>
    <t>Ciapin1</t>
  </si>
  <si>
    <t>ENSMUSG00000052593</t>
  </si>
  <si>
    <t>Adam17</t>
  </si>
  <si>
    <t>ENSMUSG00000087022</t>
  </si>
  <si>
    <t>9130024F11Rik</t>
  </si>
  <si>
    <t>ENSMUSG00000022793</t>
  </si>
  <si>
    <t>B4galt4</t>
  </si>
  <si>
    <t>ENSMUSG00000062931</t>
  </si>
  <si>
    <t>Zfp938</t>
  </si>
  <si>
    <t>ENSMUSG00000043467</t>
  </si>
  <si>
    <t>Zbtb37</t>
  </si>
  <si>
    <t>ENSMUSG00000046743</t>
  </si>
  <si>
    <t>Fat4</t>
  </si>
  <si>
    <t>ENSMUSG00000097806</t>
  </si>
  <si>
    <t>Gm6556</t>
  </si>
  <si>
    <t>ENSMUSG00000027933</t>
  </si>
  <si>
    <t>Ints3</t>
  </si>
  <si>
    <t>ENSMUSG00000047141</t>
  </si>
  <si>
    <t>Zfp654</t>
  </si>
  <si>
    <t>ENSMUSG00000025591</t>
  </si>
  <si>
    <t>Tma16</t>
  </si>
  <si>
    <t>ENSMUSG00000033808</t>
  </si>
  <si>
    <t>Tmem87a</t>
  </si>
  <si>
    <t>ENSMUSG00000058756</t>
  </si>
  <si>
    <t>Thra</t>
  </si>
  <si>
    <t>ENSMUSG00000027412</t>
  </si>
  <si>
    <t>Lpin3</t>
  </si>
  <si>
    <t>ENSMUSG00000070394</t>
  </si>
  <si>
    <t>Tmem256</t>
  </si>
  <si>
    <t>ENSMUSG00000062554</t>
  </si>
  <si>
    <t>Gm12751</t>
  </si>
  <si>
    <t>ENSMUSG00000053646</t>
  </si>
  <si>
    <t>Plxnb1</t>
  </si>
  <si>
    <t>ENSMUSG00000039230</t>
  </si>
  <si>
    <t>Tbcd</t>
  </si>
  <si>
    <t>ENSMUSG00000039158</t>
  </si>
  <si>
    <t>Akna</t>
  </si>
  <si>
    <t>ENSMUSG00000050503</t>
  </si>
  <si>
    <t>Fbxl22</t>
  </si>
  <si>
    <t>ENSMUSG00000021000</t>
  </si>
  <si>
    <t>Mia2</t>
  </si>
  <si>
    <t>ENSMUSG00000063383</t>
  </si>
  <si>
    <t>Zfp947</t>
  </si>
  <si>
    <t>ENSMUSG00000025938</t>
  </si>
  <si>
    <t>Slco5a1</t>
  </si>
  <si>
    <t>ENSMUSG00000038916</t>
  </si>
  <si>
    <t>Soga3</t>
  </si>
  <si>
    <t>ENSMUSG00000020091</t>
  </si>
  <si>
    <t>Eif4ebp2</t>
  </si>
  <si>
    <t>ENSMUSG00000048960</t>
  </si>
  <si>
    <t>Prex2</t>
  </si>
  <si>
    <t>ENSMUSG00000089922</t>
  </si>
  <si>
    <t>Gm43517</t>
  </si>
  <si>
    <t>ENSMUSG00000114547</t>
  </si>
  <si>
    <t>Gm3226</t>
  </si>
  <si>
    <t>ENSMUSG00000025268</t>
  </si>
  <si>
    <t>Maged2</t>
  </si>
  <si>
    <t>ENSMUSG00000068740</t>
  </si>
  <si>
    <t>Celsr2</t>
  </si>
  <si>
    <t>ENSMUSG00000052337</t>
  </si>
  <si>
    <t>Immt</t>
  </si>
  <si>
    <t>ENSMUSG00000022043</t>
  </si>
  <si>
    <t>Trim35</t>
  </si>
  <si>
    <t>ENSMUSG00000031671</t>
  </si>
  <si>
    <t>Setd6</t>
  </si>
  <si>
    <t>ENSMUSG00000021367</t>
  </si>
  <si>
    <t>Edn1</t>
  </si>
  <si>
    <t>ENSMUSG00000112441</t>
  </si>
  <si>
    <t>Gm48898</t>
  </si>
  <si>
    <t>ENSMUSG00000000440</t>
  </si>
  <si>
    <t>Pparg</t>
  </si>
  <si>
    <t>ENSMUSG00000038347</t>
  </si>
  <si>
    <t>Tcte2</t>
  </si>
  <si>
    <t>ENSMUSG00000039953</t>
  </si>
  <si>
    <t>Clstn1</t>
  </si>
  <si>
    <t>ENSMUSG00000024725</t>
  </si>
  <si>
    <t>Ostf1</t>
  </si>
  <si>
    <t>ENSMUSG00000019796</t>
  </si>
  <si>
    <t>Lrp11</t>
  </si>
  <si>
    <t>ENSMUSG00000051391</t>
  </si>
  <si>
    <t>Ywhag</t>
  </si>
  <si>
    <t>ENSMUSG00000073422</t>
  </si>
  <si>
    <t>H2-Ke6</t>
  </si>
  <si>
    <t>ENSMUSG00000033938</t>
  </si>
  <si>
    <t>Ndufb7</t>
  </si>
  <si>
    <t>ENSMUSG00000097412</t>
  </si>
  <si>
    <t>1810014B01Rik</t>
  </si>
  <si>
    <t>ENSMUSG00000107019</t>
  </si>
  <si>
    <t>Gm43682</t>
  </si>
  <si>
    <t>ENSMUSG00000035246</t>
  </si>
  <si>
    <t>Pcyt1b</t>
  </si>
  <si>
    <t>ENSMUSG00000063576</t>
  </si>
  <si>
    <t>Klhdc3</t>
  </si>
  <si>
    <t>ENSMUSG00000048562</t>
  </si>
  <si>
    <t>Sp8</t>
  </si>
  <si>
    <t>ENSMUSG00000026196</t>
  </si>
  <si>
    <t>Bard1</t>
  </si>
  <si>
    <t>ENSMUSG00000039367</t>
  </si>
  <si>
    <t>Sec24c</t>
  </si>
  <si>
    <t>ENSMUSG00000021038</t>
  </si>
  <si>
    <t>Vipas39</t>
  </si>
  <si>
    <t>ENSMUSG00000027796</t>
  </si>
  <si>
    <t>Smad9</t>
  </si>
  <si>
    <t>ENSMUSG00000015748</t>
  </si>
  <si>
    <t>Prpf3</t>
  </si>
  <si>
    <t>ENSMUSG00000026785</t>
  </si>
  <si>
    <t>Pkn3</t>
  </si>
  <si>
    <t>ENSMUSG00000041000</t>
  </si>
  <si>
    <t>Trim62</t>
  </si>
  <si>
    <t>ENSMUSG00000027939</t>
  </si>
  <si>
    <t>Nup210l</t>
  </si>
  <si>
    <t>ENSMUSG00000075044</t>
  </si>
  <si>
    <t>Slc22a29</t>
  </si>
  <si>
    <t>ENSMUSG00000031434</t>
  </si>
  <si>
    <t>Morc4</t>
  </si>
  <si>
    <t>ENSMUSG00000037514</t>
  </si>
  <si>
    <t>Pank2</t>
  </si>
  <si>
    <t>ENSMUSG00000028128</t>
  </si>
  <si>
    <t>F3</t>
  </si>
  <si>
    <t>ENSMUSG00000019539</t>
  </si>
  <si>
    <t>Rcn3</t>
  </si>
  <si>
    <t>ENSMUSG00000052387</t>
  </si>
  <si>
    <t>Trpm3</t>
  </si>
  <si>
    <t>ENSMUSG00000032508</t>
  </si>
  <si>
    <t>Myd88</t>
  </si>
  <si>
    <t>ENSMUSG00000035311</t>
  </si>
  <si>
    <t>Gnptab</t>
  </si>
  <si>
    <t>ENSMUSG00000042423</t>
  </si>
  <si>
    <t>Fbrs</t>
  </si>
  <si>
    <t>ENSMUSG00000074340</t>
  </si>
  <si>
    <t>Ovgp1</t>
  </si>
  <si>
    <t>ENSMUSG00000060098</t>
  </si>
  <si>
    <t>Prmt7</t>
  </si>
  <si>
    <t>ENSMUSG00000026307</t>
  </si>
  <si>
    <t>Scly</t>
  </si>
  <si>
    <t>ENSMUSG00000113757</t>
  </si>
  <si>
    <t>Gm47507</t>
  </si>
  <si>
    <t>ENSMUSG00000020459</t>
  </si>
  <si>
    <t>Mtif2</t>
  </si>
  <si>
    <t>ENSMUSG00000042396</t>
  </si>
  <si>
    <t>Rbm7</t>
  </si>
  <si>
    <t>ENSMUSG00000034460</t>
  </si>
  <si>
    <t>Six4</t>
  </si>
  <si>
    <t>ENSMUSG00000031701</t>
  </si>
  <si>
    <t>Dnaja2</t>
  </si>
  <si>
    <t>ENSMUSG00000074519</t>
  </si>
  <si>
    <t>Zfp971</t>
  </si>
  <si>
    <t>ENSMUSG00000019373</t>
  </si>
  <si>
    <t>Cops3</t>
  </si>
  <si>
    <t>ENSMUSG00000033096</t>
  </si>
  <si>
    <t>Apmap</t>
  </si>
  <si>
    <t>ENSMUSG00000050891</t>
  </si>
  <si>
    <t>Tatdn1</t>
  </si>
  <si>
    <t>ENSMUSG00000021583</t>
  </si>
  <si>
    <t>Erap1</t>
  </si>
  <si>
    <t>ENSMUSG00000060224</t>
  </si>
  <si>
    <t>Pyroxd2</t>
  </si>
  <si>
    <t>ENSMUSG00000113262</t>
  </si>
  <si>
    <t>Gm48551</t>
  </si>
  <si>
    <t>ENSMUSG00000037108</t>
  </si>
  <si>
    <t>Zcwpw1</t>
  </si>
  <si>
    <t>ENSMUSG00000041264</t>
  </si>
  <si>
    <t>Uspl1</t>
  </si>
  <si>
    <t>ENSMUSG00000036461</t>
  </si>
  <si>
    <t>Elf1</t>
  </si>
  <si>
    <t>ENSMUSG00000038268</t>
  </si>
  <si>
    <t>Ovca2</t>
  </si>
  <si>
    <t>ENSMUSG00000024137</t>
  </si>
  <si>
    <t>E4f1</t>
  </si>
  <si>
    <t>ENSMUSG00000038828</t>
  </si>
  <si>
    <t>Tmem214</t>
  </si>
  <si>
    <t>ENSMUSG00000044864</t>
  </si>
  <si>
    <t>Ankrd50</t>
  </si>
  <si>
    <t>ENSMUSG00000030703</t>
  </si>
  <si>
    <t>Gdpd3</t>
  </si>
  <si>
    <t>ENSMUSG00000057948</t>
  </si>
  <si>
    <t>Unc13d</t>
  </si>
  <si>
    <t>ENSMUSG00000035168</t>
  </si>
  <si>
    <t>Tanc1</t>
  </si>
  <si>
    <t>ENSMUSG00000021280</t>
  </si>
  <si>
    <t>Exoc3l4</t>
  </si>
  <si>
    <t>ENSMUSG00000036941</t>
  </si>
  <si>
    <t>Elac1</t>
  </si>
  <si>
    <t>ENSMUSG00000049532</t>
  </si>
  <si>
    <t>Sall2</t>
  </si>
  <si>
    <t>ENSMUSG00000097820</t>
  </si>
  <si>
    <t>E530011L22Rik</t>
  </si>
  <si>
    <t>ENSMUSG00000060275</t>
  </si>
  <si>
    <t>Nrg2</t>
  </si>
  <si>
    <t>ENSMUSG00000060675</t>
  </si>
  <si>
    <t>Plaat3</t>
  </si>
  <si>
    <t>ENSMUSG00000038633</t>
  </si>
  <si>
    <t>Degs1</t>
  </si>
  <si>
    <t>ENSMUSG00000013646</t>
  </si>
  <si>
    <t>Sh3bp5l</t>
  </si>
  <si>
    <t>ENSMUSG00000118295</t>
  </si>
  <si>
    <t>Gm8437</t>
  </si>
  <si>
    <t>ENSMUSG00000061859</t>
  </si>
  <si>
    <t>Patj</t>
  </si>
  <si>
    <t>ENSMUSG00000022100</t>
  </si>
  <si>
    <t>Xpo7</t>
  </si>
  <si>
    <t>ENSMUSG00000029449</t>
  </si>
  <si>
    <t>Rhof</t>
  </si>
  <si>
    <t>ENSMUSG00000029439</t>
  </si>
  <si>
    <t>Sfswap</t>
  </si>
  <si>
    <t>ENSMUSG00000110993</t>
  </si>
  <si>
    <t>Gm47963</t>
  </si>
  <si>
    <t>ENSMUSG00000029060</t>
  </si>
  <si>
    <t>Mib2</t>
  </si>
  <si>
    <t>ENSMUSG00000026556</t>
  </si>
  <si>
    <t>Vangl2</t>
  </si>
  <si>
    <t>ENSMUSG00000042115</t>
  </si>
  <si>
    <t>Klhdc8a</t>
  </si>
  <si>
    <t>ENSMUSG00000040734</t>
  </si>
  <si>
    <t>Ppp1r13l</t>
  </si>
  <si>
    <t>ENSMUSG00000032120</t>
  </si>
  <si>
    <t>C2cd2l</t>
  </si>
  <si>
    <t>ENSMUSG00000036834</t>
  </si>
  <si>
    <t>Plch1</t>
  </si>
  <si>
    <t>ENSMUSG00000029862</t>
  </si>
  <si>
    <t>Clcn1</t>
  </si>
  <si>
    <t>ENSMUSG00000025650</t>
  </si>
  <si>
    <t>Col7a1</t>
  </si>
  <si>
    <t>ENSMUSG00000097039</t>
  </si>
  <si>
    <t>Pvt1</t>
  </si>
  <si>
    <t>ENSMUSG00000026203</t>
  </si>
  <si>
    <t>Dnajb2</t>
  </si>
  <si>
    <t>ENSMUSG00000027858</t>
  </si>
  <si>
    <t>Tspan2</t>
  </si>
  <si>
    <t>ENSMUSG00000089728</t>
  </si>
  <si>
    <t>Clec2f</t>
  </si>
  <si>
    <t>ENSMUSG00000039523</t>
  </si>
  <si>
    <t>Cep104</t>
  </si>
  <si>
    <t>ENSMUSG00000001323</t>
  </si>
  <si>
    <t>Srr</t>
  </si>
  <si>
    <t>ENSMUSG00000038141</t>
  </si>
  <si>
    <t>Tmem181a</t>
  </si>
  <si>
    <t>ENSMUSG00000003779</t>
  </si>
  <si>
    <t>Kif20a</t>
  </si>
  <si>
    <t>ENSMUSG00000025737</t>
  </si>
  <si>
    <t>Wdr24</t>
  </si>
  <si>
    <t>ENSMUSG00000006442</t>
  </si>
  <si>
    <t>Srm</t>
  </si>
  <si>
    <t>ENSMUSG00000025036</t>
  </si>
  <si>
    <t>Sfxn2</t>
  </si>
  <si>
    <t>ENSMUSG00000030844</t>
  </si>
  <si>
    <t>Rgs10</t>
  </si>
  <si>
    <t>ENSMUSG00000078765</t>
  </si>
  <si>
    <t>U2af1l4</t>
  </si>
  <si>
    <t>ENSMUSG00000054999</t>
  </si>
  <si>
    <t>Naaladl1</t>
  </si>
  <si>
    <t>ENSMUSG00000052364</t>
  </si>
  <si>
    <t>B630019K06Rik</t>
  </si>
  <si>
    <t>ENSMUSG00000109408</t>
  </si>
  <si>
    <t>A930037H05Rik</t>
  </si>
  <si>
    <t>ENSMUSG00000037795</t>
  </si>
  <si>
    <t>N4bp2</t>
  </si>
  <si>
    <t>ENSMUSG00000025733</t>
  </si>
  <si>
    <t>Rhot2</t>
  </si>
  <si>
    <t>ENSMUSG00000061755</t>
  </si>
  <si>
    <t>Bod1l</t>
  </si>
  <si>
    <t>ENSMUSG00000040174</t>
  </si>
  <si>
    <t>Alkbh3</t>
  </si>
  <si>
    <t>ENSMUSG00000038503</t>
  </si>
  <si>
    <t>Mesd</t>
  </si>
  <si>
    <t>ENSMUSG00000058318</t>
  </si>
  <si>
    <t>Phf21a</t>
  </si>
  <si>
    <t>ENSMUSG00000021252</t>
  </si>
  <si>
    <t>Erg28</t>
  </si>
  <si>
    <t>ENSMUSG00000041278</t>
  </si>
  <si>
    <t>Ttc1</t>
  </si>
  <si>
    <t>ENSMUSG00000022321</t>
  </si>
  <si>
    <t>Cdh10</t>
  </si>
  <si>
    <t>ENSMUSG00000110981</t>
  </si>
  <si>
    <t>Gm35940</t>
  </si>
  <si>
    <t>ENSMUSG00000010154</t>
  </si>
  <si>
    <t>Spire2</t>
  </si>
  <si>
    <t>ENSMUSG00000079018</t>
  </si>
  <si>
    <t>Ly6c1</t>
  </si>
  <si>
    <t>ENSMUSG00000034761</t>
  </si>
  <si>
    <t>Map4k5</t>
  </si>
  <si>
    <t>ENSMUSG00000066258</t>
  </si>
  <si>
    <t>Trim12a</t>
  </si>
  <si>
    <t>ENSMUSG00000017837</t>
  </si>
  <si>
    <t>Nkiras2</t>
  </si>
  <si>
    <t>ENSMUSG00000027602</t>
  </si>
  <si>
    <t>Map1lc3a</t>
  </si>
  <si>
    <t>ENSMUSG00000022314</t>
  </si>
  <si>
    <t>Rad21</t>
  </si>
  <si>
    <t>ENSMUSG00000041920</t>
  </si>
  <si>
    <t>Slc16a6</t>
  </si>
  <si>
    <t>ENSMUSG00000104164</t>
  </si>
  <si>
    <t>Gm38248</t>
  </si>
  <si>
    <t>ENSMUSG00000041890</t>
  </si>
  <si>
    <t>Git2</t>
  </si>
  <si>
    <t>ENSMUSG00000028134</t>
  </si>
  <si>
    <t>Ptbp2</t>
  </si>
  <si>
    <t>ENSMUSG00000022571</t>
  </si>
  <si>
    <t>Pycrl</t>
  </si>
  <si>
    <t>ENSMUSG00000031153</t>
  </si>
  <si>
    <t>Gripap1</t>
  </si>
  <si>
    <t>ENSMUSG00000022248</t>
  </si>
  <si>
    <t>Rad1</t>
  </si>
  <si>
    <t>ENSMUSG00000026924</t>
  </si>
  <si>
    <t>Sec16a</t>
  </si>
  <si>
    <t>ENSMUSG00000085492</t>
  </si>
  <si>
    <t>Trmt61b</t>
  </si>
  <si>
    <t>ENSMUSG00000020700</t>
  </si>
  <si>
    <t>Map3k3</t>
  </si>
  <si>
    <t>ENSMUSG00000110030</t>
  </si>
  <si>
    <t>Gm45546</t>
  </si>
  <si>
    <t>ENSMUSG00000073563</t>
  </si>
  <si>
    <t>Csnk1g3</t>
  </si>
  <si>
    <t>ENSMUSG00000021824</t>
  </si>
  <si>
    <t>Ap3m1</t>
  </si>
  <si>
    <t>ENSMUSG00000073147</t>
  </si>
  <si>
    <t>5031425E22Rik</t>
  </si>
  <si>
    <t>ENSMUSG00000032459</t>
  </si>
  <si>
    <t>Mrps22</t>
  </si>
  <si>
    <t>ENSMUSG00000026971</t>
  </si>
  <si>
    <t>Itgb6</t>
  </si>
  <si>
    <t>ENSMUSG00000022941</t>
  </si>
  <si>
    <t>Ripply3</t>
  </si>
  <si>
    <t>ENSMUSG00000025887</t>
  </si>
  <si>
    <t>Casp12</t>
  </si>
  <si>
    <t>ENSMUSG00000020515</t>
  </si>
  <si>
    <t>Cnot8</t>
  </si>
  <si>
    <t>ENSMUSG00000041716</t>
  </si>
  <si>
    <t>Gm20604</t>
  </si>
  <si>
    <t>ENSMUSG00000097643</t>
  </si>
  <si>
    <t>A130051J06Rik</t>
  </si>
  <si>
    <t>ENSMUSG00000027634</t>
  </si>
  <si>
    <t>Ndrg3</t>
  </si>
  <si>
    <t>ENSMUSG00000026914</t>
  </si>
  <si>
    <t>Psmd14</t>
  </si>
  <si>
    <t>ENSMUSG00000021809</t>
  </si>
  <si>
    <t>Nudt13</t>
  </si>
  <si>
    <t>ENSMUSG00000018362</t>
  </si>
  <si>
    <t>Kpna2</t>
  </si>
  <si>
    <t>ENSMUSG00000037942</t>
  </si>
  <si>
    <t>Crp</t>
  </si>
  <si>
    <t>ENSMUSG00000039983</t>
  </si>
  <si>
    <t>Ccdc32</t>
  </si>
  <si>
    <t>ENSMUSG00000062785</t>
  </si>
  <si>
    <t>Kcnc3</t>
  </si>
  <si>
    <t>ENSMUSG00000026944</t>
  </si>
  <si>
    <t>Abca2</t>
  </si>
  <si>
    <t>ENSMUSG00000026127</t>
  </si>
  <si>
    <t>Imp4</t>
  </si>
  <si>
    <t>ENSMUSG00000041229</t>
  </si>
  <si>
    <t>Phf8</t>
  </si>
  <si>
    <t>ENSMUSG00000001403</t>
  </si>
  <si>
    <t>Ube2c</t>
  </si>
  <si>
    <t>ENSMUSG00000024810</t>
  </si>
  <si>
    <t>Il33</t>
  </si>
  <si>
    <t>ENSMUSG00000038894</t>
  </si>
  <si>
    <t>Irs2</t>
  </si>
  <si>
    <t>ENSMUSG00000053080</t>
  </si>
  <si>
    <t>2700081O15Rik</t>
  </si>
  <si>
    <t>ENSMUSG00000024164</t>
  </si>
  <si>
    <t>C3</t>
  </si>
  <si>
    <t>ENSMUSG00000045294</t>
  </si>
  <si>
    <t>Insig1</t>
  </si>
  <si>
    <t>ENSMUSG00000014859</t>
  </si>
  <si>
    <t>E2f4</t>
  </si>
  <si>
    <t>ENSMUSG00000055799</t>
  </si>
  <si>
    <t>Tcf7l1</t>
  </si>
  <si>
    <t>ENSMUSG00000110156</t>
  </si>
  <si>
    <t>Gm42067</t>
  </si>
  <si>
    <t>ENSMUSG00000001482</t>
  </si>
  <si>
    <t>Def8</t>
  </si>
  <si>
    <t>ENSMUSG00000022340</t>
  </si>
  <si>
    <t>Sybu</t>
  </si>
  <si>
    <t>ENSMUSG00000042747</t>
  </si>
  <si>
    <t>Krtcap2</t>
  </si>
  <si>
    <t>ENSMUSG00000092837</t>
  </si>
  <si>
    <t>Rpph1</t>
  </si>
  <si>
    <t>ENSMUSG00000035914</t>
  </si>
  <si>
    <t>Cd276</t>
  </si>
  <si>
    <t>ENSMUSG00000038518</t>
  </si>
  <si>
    <t>Jarid2</t>
  </si>
  <si>
    <t>ENSMUSG00000027671</t>
  </si>
  <si>
    <t>Actl6a</t>
  </si>
  <si>
    <t>ENSMUSG00000041608</t>
  </si>
  <si>
    <t>Entpd3</t>
  </si>
  <si>
    <t>ENSMUSG00000050854</t>
  </si>
  <si>
    <t>Tmem125</t>
  </si>
  <si>
    <t>ENSMUSG00000078862</t>
  </si>
  <si>
    <t>Gm14326</t>
  </si>
  <si>
    <t>ENSMUSG00000031789</t>
  </si>
  <si>
    <t>Cngb1</t>
  </si>
  <si>
    <t>ENSMUSG00000022772</t>
  </si>
  <si>
    <t>Senp5</t>
  </si>
  <si>
    <t>ENSMUSG00000070604</t>
  </si>
  <si>
    <t>Vsig10l</t>
  </si>
  <si>
    <t>ENSMUSG00000028965</t>
  </si>
  <si>
    <t>Tnfrsf9</t>
  </si>
  <si>
    <t>ENSMUSG00000026317</t>
  </si>
  <si>
    <t>Cln8</t>
  </si>
  <si>
    <t>ENSMUSG00000038000</t>
  </si>
  <si>
    <t>Acd</t>
  </si>
  <si>
    <t>ENSMUSG00000018774</t>
  </si>
  <si>
    <t>Cd68</t>
  </si>
  <si>
    <t>ENSMUSG00000030530</t>
  </si>
  <si>
    <t>Furin</t>
  </si>
  <si>
    <t>ENSMUSG00000081603</t>
  </si>
  <si>
    <t>Gm14681</t>
  </si>
  <si>
    <t>ENSMUSG00000002997</t>
  </si>
  <si>
    <t>Prkar2b</t>
  </si>
  <si>
    <t>ENSMUSG00000028277</t>
  </si>
  <si>
    <t>Ube2j1</t>
  </si>
  <si>
    <t>ENSMUSG00000117698</t>
  </si>
  <si>
    <t>BC037704</t>
  </si>
  <si>
    <t>ENSMUSG00000001435</t>
  </si>
  <si>
    <t>Col18a1</t>
  </si>
  <si>
    <t>ENSMUSG00000068184</t>
  </si>
  <si>
    <t>Ndufaf2</t>
  </si>
  <si>
    <t>ENSMUSG00000034616</t>
  </si>
  <si>
    <t>Ssh3</t>
  </si>
  <si>
    <t>ENSMUSG00000024910</t>
  </si>
  <si>
    <t>Ctsw</t>
  </si>
  <si>
    <t>ENSMUSG00000050538</t>
  </si>
  <si>
    <t>B230217C12Rik</t>
  </si>
  <si>
    <t>ENSMUSG00000051331</t>
  </si>
  <si>
    <t>Cacna1c</t>
  </si>
  <si>
    <t>ENSMUSG00000038121</t>
  </si>
  <si>
    <t>Fam210a</t>
  </si>
  <si>
    <t>ENSMUSG00000031482</t>
  </si>
  <si>
    <t>Slc25a15</t>
  </si>
  <si>
    <t>ENSMUSG00000041879</t>
  </si>
  <si>
    <t>Ipo9</t>
  </si>
  <si>
    <t>ENSMUSG00000018909</t>
  </si>
  <si>
    <t>Arrb1</t>
  </si>
  <si>
    <t>ENSMUSG00000021905</t>
  </si>
  <si>
    <t>Dph3</t>
  </si>
  <si>
    <t>ENSMUSG00000107227</t>
  </si>
  <si>
    <t>Gm42559</t>
  </si>
  <si>
    <t>ENSMUSG00000020844</t>
  </si>
  <si>
    <t>Nxn</t>
  </si>
  <si>
    <t>ENSMUSG00000080968</t>
  </si>
  <si>
    <t>Atf1-ps</t>
  </si>
  <si>
    <t>ENSMUSG00000022023</t>
  </si>
  <si>
    <t>Wbp4</t>
  </si>
  <si>
    <t>ENSMUSG00000040824</t>
  </si>
  <si>
    <t>Snrpd2</t>
  </si>
  <si>
    <t>ENSMUSG00000031010</t>
  </si>
  <si>
    <t>Usp9x</t>
  </si>
  <si>
    <t>ENSMUSG00000078875</t>
  </si>
  <si>
    <t>Gm14419</t>
  </si>
  <si>
    <t>ENSMUSG00000029710</t>
  </si>
  <si>
    <t>Ephb4</t>
  </si>
  <si>
    <t>ENSMUSG00000105954</t>
  </si>
  <si>
    <t>Gm42793</t>
  </si>
  <si>
    <t>ENSMUSG00000032224</t>
  </si>
  <si>
    <t>Fam81a</t>
  </si>
  <si>
    <t>ENSMUSG00000056888</t>
  </si>
  <si>
    <t>Glipr1</t>
  </si>
  <si>
    <t>ENSMUSG00000107402</t>
  </si>
  <si>
    <t>4732416N19Rik</t>
  </si>
  <si>
    <t>ENSMUSG00000022272</t>
  </si>
  <si>
    <t>Myo10</t>
  </si>
  <si>
    <t>ENSMUSG00000005148</t>
  </si>
  <si>
    <t>Klf5</t>
  </si>
  <si>
    <t>ENSMUSG00000049878</t>
  </si>
  <si>
    <t>Rlf</t>
  </si>
  <si>
    <t>ENSMUSG00000031493</t>
  </si>
  <si>
    <t>Ggn</t>
  </si>
  <si>
    <t>ENSMUSG00000068921</t>
  </si>
  <si>
    <t>Dap3</t>
  </si>
  <si>
    <t>ENSMUSG00000032086</t>
  </si>
  <si>
    <t>Bace1</t>
  </si>
  <si>
    <t>ENSMUSG00000027286</t>
  </si>
  <si>
    <t>Lrrc57</t>
  </si>
  <si>
    <t>ENSMUSG00000023079</t>
  </si>
  <si>
    <t>Gtf2ird1</t>
  </si>
  <si>
    <t>ENSMUSG00000029190</t>
  </si>
  <si>
    <t>D5Ertd579e</t>
  </si>
  <si>
    <t>ENSMUSG00000003573</t>
  </si>
  <si>
    <t>Homer3</t>
  </si>
  <si>
    <t>ENSMUSG00000046814</t>
  </si>
  <si>
    <t>Gchfr</t>
  </si>
  <si>
    <t>ENSMUSG00000116262</t>
  </si>
  <si>
    <t>Gm49544</t>
  </si>
  <si>
    <t>ENSMUSG00000083816</t>
  </si>
  <si>
    <t>Gm13033</t>
  </si>
  <si>
    <t>ENSMUSG00000023033</t>
  </si>
  <si>
    <t>Scn8a</t>
  </si>
  <si>
    <t>ENSMUSG00000071172</t>
  </si>
  <si>
    <t>Srsf3</t>
  </si>
  <si>
    <t>ENSMUSG00000039879</t>
  </si>
  <si>
    <t>Heca</t>
  </si>
  <si>
    <t>ENSMUSG00000038618</t>
  </si>
  <si>
    <t>Rassf7</t>
  </si>
  <si>
    <t>ENSMUSG00000059518</t>
  </si>
  <si>
    <t>Znhit1</t>
  </si>
  <si>
    <t>ENSMUSG00000010205</t>
  </si>
  <si>
    <t>Raver1</t>
  </si>
  <si>
    <t>ENSMUSG00000028517</t>
  </si>
  <si>
    <t>Plpp3</t>
  </si>
  <si>
    <t>ENSMUSG00000107951</t>
  </si>
  <si>
    <t>Gm6210</t>
  </si>
  <si>
    <t>ENSMUSG00000026158</t>
  </si>
  <si>
    <t>Ogfrl1</t>
  </si>
  <si>
    <t>ENSMUSG00000020656</t>
  </si>
  <si>
    <t>Grhl1</t>
  </si>
  <si>
    <t>ENSMUSG00000024042</t>
  </si>
  <si>
    <t>Sik1</t>
  </si>
  <si>
    <t>ENSMUSG00000022051</t>
  </si>
  <si>
    <t>Bnip3l</t>
  </si>
  <si>
    <t>ENSMUSG00000067869</t>
  </si>
  <si>
    <t>Tcea1-ps1</t>
  </si>
  <si>
    <t>ENSMUSG00000109784</t>
  </si>
  <si>
    <t>Gm45493</t>
  </si>
  <si>
    <t>ENSMUSG00000029550</t>
  </si>
  <si>
    <t>Sppl3</t>
  </si>
  <si>
    <t>ENSMUSG00000028680</t>
  </si>
  <si>
    <t>Plk3</t>
  </si>
  <si>
    <t>ENSMUSG00000017764</t>
  </si>
  <si>
    <t>Zswim1</t>
  </si>
  <si>
    <t>ENSMUSG00000024829</t>
  </si>
  <si>
    <t>Mrpl21</t>
  </si>
  <si>
    <t>ENSMUSG00000042328</t>
  </si>
  <si>
    <t>Hps4</t>
  </si>
  <si>
    <t>ENSMUSG00000097296</t>
  </si>
  <si>
    <t>Gm26532</t>
  </si>
  <si>
    <t>ENSMUSG00000052934</t>
  </si>
  <si>
    <t>Fbxo31</t>
  </si>
  <si>
    <t>ENSMUSG00000117284</t>
  </si>
  <si>
    <t>Gm7072</t>
  </si>
  <si>
    <t>ENSMUSG00000034773</t>
  </si>
  <si>
    <t>Hrob</t>
  </si>
  <si>
    <t>ENSMUSG00000064370</t>
  </si>
  <si>
    <t>mt-Cytb</t>
  </si>
  <si>
    <t>ENSMUSG00000023979</t>
  </si>
  <si>
    <t>Guca1b</t>
  </si>
  <si>
    <t>ENSMUSG00000029407</t>
  </si>
  <si>
    <t>Uso1</t>
  </si>
  <si>
    <t>ENSMUSG00000041308</t>
  </si>
  <si>
    <t>Sntb2</t>
  </si>
  <si>
    <t>ENSMUSG00000041623</t>
  </si>
  <si>
    <t>D11Wsu47e</t>
  </si>
  <si>
    <t>ENSMUSG00000024785</t>
  </si>
  <si>
    <t>Rcl1</t>
  </si>
  <si>
    <t>ENSMUSG00000028132</t>
  </si>
  <si>
    <t>Tlcd4</t>
  </si>
  <si>
    <t>ENSMUSG00000064037</t>
  </si>
  <si>
    <t>Gpn1</t>
  </si>
  <si>
    <t>ENSMUSG00000022965</t>
  </si>
  <si>
    <t>Ifngr2</t>
  </si>
  <si>
    <t>ENSMUSG00000061410</t>
  </si>
  <si>
    <t>Zcchc14</t>
  </si>
  <si>
    <t>ENSMUSG00000039236</t>
  </si>
  <si>
    <t>Isg20</t>
  </si>
  <si>
    <t>ENSMUSG00000085156</t>
  </si>
  <si>
    <t>Snhg15</t>
  </si>
  <si>
    <t>ENSMUSG00000037966</t>
  </si>
  <si>
    <t>Ninj1</t>
  </si>
  <si>
    <t>ENSMUSG00000027652</t>
  </si>
  <si>
    <t>Ralgapb</t>
  </si>
  <si>
    <t>ENSMUSG00000071657</t>
  </si>
  <si>
    <t>Bscl2</t>
  </si>
  <si>
    <t>ENSMUSG00000004891</t>
  </si>
  <si>
    <t>Nes</t>
  </si>
  <si>
    <t>ENSMUSG00000063160</t>
  </si>
  <si>
    <t>Numbl</t>
  </si>
  <si>
    <t>ENSMUSG00000030654</t>
  </si>
  <si>
    <t>Arl6ip1</t>
  </si>
  <si>
    <t>ENSMUSG00000027669</t>
  </si>
  <si>
    <t>Gnb4</t>
  </si>
  <si>
    <t>ENSMUSG00000021694</t>
  </si>
  <si>
    <t>Ercc8</t>
  </si>
  <si>
    <t>ENSMUSG00000047003</t>
  </si>
  <si>
    <t>Zfp41</t>
  </si>
  <si>
    <t>ENSMUSG00000027365</t>
  </si>
  <si>
    <t>Trpm7</t>
  </si>
  <si>
    <t>ENSMUSG00000092274</t>
  </si>
  <si>
    <t>Neat1</t>
  </si>
  <si>
    <t>ENSMUSG00000028334</t>
  </si>
  <si>
    <t>Nans</t>
  </si>
  <si>
    <t>ENSMUSG00000039286</t>
  </si>
  <si>
    <t>Fndc3b</t>
  </si>
  <si>
    <t>ENSMUSG00000025521</t>
  </si>
  <si>
    <t>Tmem192</t>
  </si>
  <si>
    <t>ENSMUSG00000035266</t>
  </si>
  <si>
    <t>Helq</t>
  </si>
  <si>
    <t>ENSMUSG00000029376</t>
  </si>
  <si>
    <t>Mthfd2l</t>
  </si>
  <si>
    <t>ENSMUSG00000005986</t>
  </si>
  <si>
    <t>Ankrd13d</t>
  </si>
  <si>
    <t>ENSMUSG00000032215</t>
  </si>
  <si>
    <t>Rsl24d1</t>
  </si>
  <si>
    <t>ENSMUSG00000003848</t>
  </si>
  <si>
    <t>Nob1</t>
  </si>
  <si>
    <t>ENSMUSG00000032396</t>
  </si>
  <si>
    <t>Dis3l</t>
  </si>
  <si>
    <t>ENSMUSG00000034160</t>
  </si>
  <si>
    <t>Ogt</t>
  </si>
  <si>
    <t>ENSMUSG00000030088</t>
  </si>
  <si>
    <t>Aldh1l1</t>
  </si>
  <si>
    <t>ENSMUSG00000028292</t>
  </si>
  <si>
    <t>Rars2</t>
  </si>
  <si>
    <t>ENSMUSG00000097042</t>
  </si>
  <si>
    <t>Gm17491</t>
  </si>
  <si>
    <t>ENSMUSG00000014547</t>
  </si>
  <si>
    <t>Wdfy2</t>
  </si>
  <si>
    <t>ENSMUSG00000029661</t>
  </si>
  <si>
    <t>Col1a2</t>
  </si>
  <si>
    <t>ENSMUSG00000110277</t>
  </si>
  <si>
    <t>Gm45871</t>
  </si>
  <si>
    <t>ENSMUSG00000029686</t>
  </si>
  <si>
    <t>Cul1</t>
  </si>
  <si>
    <t>ENSMUSG00000031631</t>
  </si>
  <si>
    <t>Cfap97</t>
  </si>
  <si>
    <t>ENSMUSG00000000296</t>
  </si>
  <si>
    <t>Tpd52l1</t>
  </si>
  <si>
    <t>ENSMUSG00000009470</t>
  </si>
  <si>
    <t>Tnpo1</t>
  </si>
  <si>
    <t>ENSMUSG00000022185</t>
  </si>
  <si>
    <t>Acin1</t>
  </si>
  <si>
    <t>ENSMUSG00000117959</t>
  </si>
  <si>
    <t>D330050I16Rik</t>
  </si>
  <si>
    <t>ENSMUSG00000027364</t>
  </si>
  <si>
    <t>Usp50</t>
  </si>
  <si>
    <t>ENSMUSG00000004056</t>
  </si>
  <si>
    <t>Akt2</t>
  </si>
  <si>
    <t>ENSMUSG00000110701</t>
  </si>
  <si>
    <t>Gm6013</t>
  </si>
  <si>
    <t>ENSMUSG00000021635</t>
  </si>
  <si>
    <t>Rad17</t>
  </si>
  <si>
    <t>ENSMUSG00000021048</t>
  </si>
  <si>
    <t>Mthfd1</t>
  </si>
  <si>
    <t>ENSMUSG00000006215</t>
  </si>
  <si>
    <t>Zbtb17</t>
  </si>
  <si>
    <t>ENSMUSG00000038578</t>
  </si>
  <si>
    <t>Susd1</t>
  </si>
  <si>
    <t>ENSMUSG00000031540</t>
  </si>
  <si>
    <t>Kat6a</t>
  </si>
  <si>
    <t>ENSMUSG00000085436</t>
  </si>
  <si>
    <t>Zfp335os</t>
  </si>
  <si>
    <t>ENSMUSG00000101878</t>
  </si>
  <si>
    <t>Gm8203</t>
  </si>
  <si>
    <t>ENSMUSG00000064127</t>
  </si>
  <si>
    <t>Med14</t>
  </si>
  <si>
    <t>ENSMUSG00000000148</t>
  </si>
  <si>
    <t>Brat1</t>
  </si>
  <si>
    <t>ENSMUSG00000103309</t>
  </si>
  <si>
    <t>BC037039</t>
  </si>
  <si>
    <t>ENSMUSG00000022306</t>
  </si>
  <si>
    <t>Zfpm2</t>
  </si>
  <si>
    <t>ENSMUSG00000030782</t>
  </si>
  <si>
    <t>Tgfb1i1</t>
  </si>
  <si>
    <t>ENSMUSG00000062234</t>
  </si>
  <si>
    <t>Gak</t>
  </si>
  <si>
    <t>ENSMUSG00000034957</t>
  </si>
  <si>
    <t>Cebpa</t>
  </si>
  <si>
    <t>ENSMUSG00000097892</t>
  </si>
  <si>
    <t>Gm26801</t>
  </si>
  <si>
    <t>ENSMUSG00000062075</t>
  </si>
  <si>
    <t>Lmnb2</t>
  </si>
  <si>
    <t>ENSMUSG00000055184</t>
  </si>
  <si>
    <t>Fam72a</t>
  </si>
  <si>
    <t>ENSMUSG00000024959</t>
  </si>
  <si>
    <t>Bad</t>
  </si>
  <si>
    <t>ENSMUSG00000042734</t>
  </si>
  <si>
    <t>Ttc9</t>
  </si>
  <si>
    <t>ENSMUSG00000027375</t>
  </si>
  <si>
    <t>Mal</t>
  </si>
  <si>
    <t>ENSMUSG00000020077</t>
  </si>
  <si>
    <t>Srgn</t>
  </si>
  <si>
    <t>ENSMUSG00000020185</t>
  </si>
  <si>
    <t>E2f7</t>
  </si>
  <si>
    <t>ENSMUSG00000031497</t>
  </si>
  <si>
    <t>Tnfsf13b</t>
  </si>
  <si>
    <t>ENSMUSG00000024666</t>
  </si>
  <si>
    <t>Tmem138</t>
  </si>
  <si>
    <t>ENSMUSG00000030089</t>
  </si>
  <si>
    <t>Slc41a3</t>
  </si>
  <si>
    <t>ENSMUSG00000051166</t>
  </si>
  <si>
    <t>Eml5</t>
  </si>
  <si>
    <t>ENSMUSG00000074272</t>
  </si>
  <si>
    <t>Ceacam1</t>
  </si>
  <si>
    <t>ENSMUSG00000002455</t>
  </si>
  <si>
    <t>Prpf6</t>
  </si>
  <si>
    <t>ENSMUSG00000014767</t>
  </si>
  <si>
    <t>Tbp</t>
  </si>
  <si>
    <t>ENSMUSG00000005124</t>
  </si>
  <si>
    <t>Ccn4</t>
  </si>
  <si>
    <t>ENSMUSG00000070780</t>
  </si>
  <si>
    <t>Rbm47</t>
  </si>
  <si>
    <t>ENSMUSG00000032245</t>
  </si>
  <si>
    <t>Cln6</t>
  </si>
  <si>
    <t>ENSMUSG00000048701</t>
  </si>
  <si>
    <t>Ccdc6</t>
  </si>
  <si>
    <t>ENSMUSG00000021023</t>
  </si>
  <si>
    <t>Prorp</t>
  </si>
  <si>
    <t>ENSMUSG00000027010</t>
  </si>
  <si>
    <t>Slc25a12</t>
  </si>
  <si>
    <t>ENSMUSG00000047866</t>
  </si>
  <si>
    <t>Lonp2</t>
  </si>
  <si>
    <t>ENSMUSG00000018765</t>
  </si>
  <si>
    <t>Fxr2</t>
  </si>
  <si>
    <t>ENSMUSG00000040552</t>
  </si>
  <si>
    <t>C3ar1</t>
  </si>
  <si>
    <t>ENSMUSG00000092250</t>
  </si>
  <si>
    <t>Gm20467</t>
  </si>
  <si>
    <t>ENSMUSG00000037791</t>
  </si>
  <si>
    <t>Phf12</t>
  </si>
  <si>
    <t>ENSMUSG00000026017</t>
  </si>
  <si>
    <t>Carf</t>
  </si>
  <si>
    <t>ENSMUSG00000026554</t>
  </si>
  <si>
    <t>Dcaf8</t>
  </si>
  <si>
    <t>ENSMUSG00000046862</t>
  </si>
  <si>
    <t>Pramef8</t>
  </si>
  <si>
    <t>ENSMUSG00000035105</t>
  </si>
  <si>
    <t>Egln3</t>
  </si>
  <si>
    <t>ENSMUSG00000078816</t>
  </si>
  <si>
    <t>Prkcg</t>
  </si>
  <si>
    <t>ENSMUSG00000035530</t>
  </si>
  <si>
    <t>Eif1</t>
  </si>
  <si>
    <t>ENSMUSG00000074300</t>
  </si>
  <si>
    <t>Smim31</t>
  </si>
  <si>
    <t>ENSMUSG00000056870</t>
  </si>
  <si>
    <t>Gulp1</t>
  </si>
  <si>
    <t>ENSMUSG00000037958</t>
  </si>
  <si>
    <t>Nsrp1</t>
  </si>
  <si>
    <t>ENSMUSG00000074269</t>
  </si>
  <si>
    <t>Rec114</t>
  </si>
  <si>
    <t>ENSMUSG00000031907</t>
  </si>
  <si>
    <t>Zfp90</t>
  </si>
  <si>
    <t>ENSMUSG00000000197</t>
  </si>
  <si>
    <t>Nalcn</t>
  </si>
  <si>
    <t>ENSMUSG00000046387</t>
  </si>
  <si>
    <t>Pcdhb17</t>
  </si>
  <si>
    <t>ENSMUSG00000110020</t>
  </si>
  <si>
    <t>Gm45441</t>
  </si>
  <si>
    <t>ENSMUSG00000018286</t>
  </si>
  <si>
    <t>Psmb6</t>
  </si>
  <si>
    <t>ENSMUSG00000029201</t>
  </si>
  <si>
    <t>Ugdh</t>
  </si>
  <si>
    <t>ENSMUSG00000082145</t>
  </si>
  <si>
    <t>Gm12312</t>
  </si>
  <si>
    <t>ENSMUSG00000033319</t>
  </si>
  <si>
    <t>Fem1c</t>
  </si>
  <si>
    <t>ENSMUSG00000091780</t>
  </si>
  <si>
    <t>Sco2</t>
  </si>
  <si>
    <t>ENSMUSG00000003813</t>
  </si>
  <si>
    <t>Rad23a</t>
  </si>
  <si>
    <t>ENSMUSG00000028228</t>
  </si>
  <si>
    <t>Cpne3</t>
  </si>
  <si>
    <t>ENSMUSG00000037572</t>
  </si>
  <si>
    <t>Wdhd1</t>
  </si>
  <si>
    <t>ENSMUSG00000026796</t>
  </si>
  <si>
    <t>Fam129b</t>
  </si>
  <si>
    <t>ENSMUSG00000029484</t>
  </si>
  <si>
    <t>Anxa3</t>
  </si>
  <si>
    <t>ENSMUSG00000030228</t>
  </si>
  <si>
    <t>Pik3c2g</t>
  </si>
  <si>
    <t>ENSMUSG00000039168</t>
  </si>
  <si>
    <t>Dap</t>
  </si>
  <si>
    <t>ENSMUSG00000040321</t>
  </si>
  <si>
    <t>Zfp770</t>
  </si>
  <si>
    <t>ENSMUSG00000026547</t>
  </si>
  <si>
    <t>Tagln2</t>
  </si>
  <si>
    <t>ENSMUSG00000097729</t>
  </si>
  <si>
    <t>2310015A10Rik</t>
  </si>
  <si>
    <t>ENSMUSG00000022816</t>
  </si>
  <si>
    <t>Fstl1</t>
  </si>
  <si>
    <t>ENSMUSG00000042350</t>
  </si>
  <si>
    <t>Arel1</t>
  </si>
  <si>
    <t>ENSMUSG00000049420</t>
  </si>
  <si>
    <t>Tmem200a</t>
  </si>
  <si>
    <t>ENSMUSG00000026941</t>
  </si>
  <si>
    <t>Mamdc4</t>
  </si>
  <si>
    <t>ENSMUSG00000041506</t>
  </si>
  <si>
    <t>Rrp9</t>
  </si>
  <si>
    <t>ENSMUSG00000033055</t>
  </si>
  <si>
    <t>Ankrd54</t>
  </si>
  <si>
    <t>ENSMUSG00000032599</t>
  </si>
  <si>
    <t>Ip6k2</t>
  </si>
  <si>
    <t>ENSMUSG00000021969</t>
  </si>
  <si>
    <t>Zdhhc20</t>
  </si>
  <si>
    <t>ENSMUSG00000024659</t>
  </si>
  <si>
    <t>Anxa1</t>
  </si>
  <si>
    <t>ENSMUSG00000031924</t>
  </si>
  <si>
    <t>Cyb5b</t>
  </si>
  <si>
    <t>ENSMUSG00000027801</t>
  </si>
  <si>
    <t>Tm4sf4</t>
  </si>
  <si>
    <t>ENSMUSG00000021774</t>
  </si>
  <si>
    <t>Ube2e1</t>
  </si>
  <si>
    <t>ENSMUSG00000022339</t>
  </si>
  <si>
    <t>Ebag9</t>
  </si>
  <si>
    <t>ENSMUSG00000035960</t>
  </si>
  <si>
    <t>Apex1</t>
  </si>
  <si>
    <t>ENSMUSG00000027603</t>
  </si>
  <si>
    <t>Ggt7</t>
  </si>
  <si>
    <t>ENSMUSG00000031523</t>
  </si>
  <si>
    <t>Dlc1</t>
  </si>
  <si>
    <t>ENSMUSG00000111094</t>
  </si>
  <si>
    <t>Gm34425</t>
  </si>
  <si>
    <t>ENSMUSG00000024575</t>
  </si>
  <si>
    <t>Pde6a</t>
  </si>
  <si>
    <t>ENSMUSG00000047824</t>
  </si>
  <si>
    <t>Pygo2</t>
  </si>
  <si>
    <t>ENSMUSG00000049858</t>
  </si>
  <si>
    <t>Suox</t>
  </si>
  <si>
    <t>ENSMUSG00000000876</t>
  </si>
  <si>
    <t>Pxmp4</t>
  </si>
  <si>
    <t>ENSMUSG00000063229</t>
  </si>
  <si>
    <t>Ldha</t>
  </si>
  <si>
    <t>ENSMUSG00000067017</t>
  </si>
  <si>
    <t>Capza1-ps1</t>
  </si>
  <si>
    <t>ENSMUSG00000118138</t>
  </si>
  <si>
    <t>Gm50322</t>
  </si>
  <si>
    <t>ENSMUSG00000022582</t>
  </si>
  <si>
    <t>Ly6g</t>
  </si>
  <si>
    <t>ENSMUSG00000022751</t>
  </si>
  <si>
    <t>Nit2</t>
  </si>
  <si>
    <t>ENSMUSG00000019842</t>
  </si>
  <si>
    <t>Traf3ip2</t>
  </si>
  <si>
    <t>ENSMUSG00000039033</t>
  </si>
  <si>
    <t>Tasp1</t>
  </si>
  <si>
    <t>ENSMUSG00000030110</t>
  </si>
  <si>
    <t>Ret</t>
  </si>
  <si>
    <t>ENSMUSG00000024529</t>
  </si>
  <si>
    <t>Lox</t>
  </si>
  <si>
    <t>ENSMUSG00000021820</t>
  </si>
  <si>
    <t>Camk2g</t>
  </si>
  <si>
    <t>ENSMUSG00000038459</t>
  </si>
  <si>
    <t>Abhd17c</t>
  </si>
  <si>
    <t>ENSMUSG00000075585</t>
  </si>
  <si>
    <t>6330403L08Rik</t>
  </si>
  <si>
    <t>ENSMUSG00000032369</t>
  </si>
  <si>
    <t>Plscr1</t>
  </si>
  <si>
    <t>ENSMUSG00000047153</t>
  </si>
  <si>
    <t>Khnyn</t>
  </si>
  <si>
    <t>ENSMUSG00000046694</t>
  </si>
  <si>
    <t>Tent5b</t>
  </si>
  <si>
    <t>ENSMUSG00000068114</t>
  </si>
  <si>
    <t>Ccdc134</t>
  </si>
  <si>
    <t>ENSMUSG00000025967</t>
  </si>
  <si>
    <t>Eef1b2</t>
  </si>
  <si>
    <t>ENSMUSG00000031134</t>
  </si>
  <si>
    <t>Rbmx</t>
  </si>
  <si>
    <t>ENSMUSG00000001630</t>
  </si>
  <si>
    <t>Stk38l</t>
  </si>
  <si>
    <t>ENSMUSG00000037286</t>
  </si>
  <si>
    <t>Stag1</t>
  </si>
  <si>
    <t>ENSMUSG00000056486</t>
  </si>
  <si>
    <t>Chn1</t>
  </si>
  <si>
    <t>ENSMUSG00000032038</t>
  </si>
  <si>
    <t>St3gal4</t>
  </si>
  <si>
    <t>ENSMUSG00000007880</t>
  </si>
  <si>
    <t>Arid1a</t>
  </si>
  <si>
    <t>ENSMUSG00000005968</t>
  </si>
  <si>
    <t>Tuft1</t>
  </si>
  <si>
    <t>ENSMUSG00000105509</t>
  </si>
  <si>
    <t>C130013H08Rik</t>
  </si>
  <si>
    <t>ENSMUSG00000038965</t>
  </si>
  <si>
    <t>Ube2l3</t>
  </si>
  <si>
    <t>ENSMUSG00000024073</t>
  </si>
  <si>
    <t>Birc6</t>
  </si>
  <si>
    <t>ENSMUSG00000107909</t>
  </si>
  <si>
    <t>2610017A05Rik</t>
  </si>
  <si>
    <t>ENSMUSG00000055491</t>
  </si>
  <si>
    <t>Pprc1</t>
  </si>
  <si>
    <t>ENSMUSG00000031835</t>
  </si>
  <si>
    <t>Mbtps1</t>
  </si>
  <si>
    <t>ENSMUSG00000054091</t>
  </si>
  <si>
    <t>1810037I17Rik</t>
  </si>
  <si>
    <t>ENSMUSG00000000531</t>
  </si>
  <si>
    <t>Grasp</t>
  </si>
  <si>
    <t>ENSMUSG00000032281</t>
  </si>
  <si>
    <t>Acsbg1</t>
  </si>
  <si>
    <t>ENSMUSG00000028992</t>
  </si>
  <si>
    <t>Nmnat1</t>
  </si>
  <si>
    <t>ENSMUSG00000089872</t>
  </si>
  <si>
    <t>Rps6kc1</t>
  </si>
  <si>
    <t>ENSMUSG00000086141</t>
  </si>
  <si>
    <t>9030622O22Rik</t>
  </si>
  <si>
    <t>ENSMUSG00000021124</t>
  </si>
  <si>
    <t>Vti1b</t>
  </si>
  <si>
    <t>ENSMUSG00000025137</t>
  </si>
  <si>
    <t>Pcyt2</t>
  </si>
  <si>
    <t>ENSMUSG00000014782</t>
  </si>
  <si>
    <t>Plekhg4</t>
  </si>
  <si>
    <t>ENSMUSG00000027562</t>
  </si>
  <si>
    <t>Car2</t>
  </si>
  <si>
    <t>ENSMUSG00000031984</t>
  </si>
  <si>
    <t>2810004N23Rik</t>
  </si>
  <si>
    <t>ENSMUSG00000041617</t>
  </si>
  <si>
    <t>Ccdc74a</t>
  </si>
  <si>
    <t>ENSMUSG00000024472</t>
  </si>
  <si>
    <t>Dcp2</t>
  </si>
  <si>
    <t>ENSMUSG00000111343</t>
  </si>
  <si>
    <t>Gm47175</t>
  </si>
  <si>
    <t>ENSMUSG00000053175</t>
  </si>
  <si>
    <t>Bcl3</t>
  </si>
  <si>
    <t>ENSMUSG00000097150</t>
  </si>
  <si>
    <t>Gm26513</t>
  </si>
  <si>
    <t>ENSMUSG00000048546</t>
  </si>
  <si>
    <t>Tob2</t>
  </si>
  <si>
    <t>ENSMUSG00000038510</t>
  </si>
  <si>
    <t>Rpf2</t>
  </si>
  <si>
    <t>ENSMUSG00000022843</t>
  </si>
  <si>
    <t>Clcn2</t>
  </si>
  <si>
    <t>ENSMUSG00000022960</t>
  </si>
  <si>
    <t>Donson</t>
  </si>
  <si>
    <t>ENSMUSG00000028479</t>
  </si>
  <si>
    <t>Gne</t>
  </si>
  <si>
    <t>ENSMUSG00000025762</t>
  </si>
  <si>
    <t>Larp1b</t>
  </si>
  <si>
    <t>ENSMUSG00000044847</t>
  </si>
  <si>
    <t>Lsm11</t>
  </si>
  <si>
    <t>ENSMUSG00000049106</t>
  </si>
  <si>
    <t>Dcaf5</t>
  </si>
  <si>
    <t>ENSMUSG00000031751</t>
  </si>
  <si>
    <t>Amfr</t>
  </si>
  <si>
    <t>ENSMUSG00000027220</t>
  </si>
  <si>
    <t>Syt13</t>
  </si>
  <si>
    <t>ENSMUSG00000042029</t>
  </si>
  <si>
    <t>Ncapg2</t>
  </si>
  <si>
    <t>ENSMUSG00000062867</t>
  </si>
  <si>
    <t>Impdh2</t>
  </si>
  <si>
    <t>ENSMUSG00000117003</t>
  </si>
  <si>
    <t>Gm49937</t>
  </si>
  <si>
    <t>ENSMUSG00000043487</t>
  </si>
  <si>
    <t>Acot6</t>
  </si>
  <si>
    <t>ENSMUSG00000117924</t>
  </si>
  <si>
    <t>Tmem223</t>
  </si>
  <si>
    <t>ENSMUSG00000062345</t>
  </si>
  <si>
    <t>Serpinb2</t>
  </si>
  <si>
    <t>ENSMUSG00000039703</t>
  </si>
  <si>
    <t>Nploc4</t>
  </si>
  <si>
    <t>ENSMUSG00000024844</t>
  </si>
  <si>
    <t>Banf1</t>
  </si>
  <si>
    <t>ENSMUSG00000009073</t>
  </si>
  <si>
    <t>Nf2</t>
  </si>
  <si>
    <t>ENSMUSG00000059851</t>
  </si>
  <si>
    <t>Kmt5c</t>
  </si>
  <si>
    <t>ENSMUSG00000030602</t>
  </si>
  <si>
    <t>Pak4</t>
  </si>
  <si>
    <t>ENSMUSG00000024236</t>
  </si>
  <si>
    <t>Svil</t>
  </si>
  <si>
    <t>ENSMUSG00000024177</t>
  </si>
  <si>
    <t>Nme4</t>
  </si>
  <si>
    <t>ENSMUSG00000038205</t>
  </si>
  <si>
    <t>Prkab2</t>
  </si>
  <si>
    <t>ENSMUSG00000032446</t>
  </si>
  <si>
    <t>Eomes</t>
  </si>
  <si>
    <t>ENSMUSG00000041782</t>
  </si>
  <si>
    <t>Lad1</t>
  </si>
  <si>
    <t>ENSMUSG00000039377</t>
  </si>
  <si>
    <t>Hlx</t>
  </si>
  <si>
    <t>ENSMUSG00000020886</t>
  </si>
  <si>
    <t>Dlg4</t>
  </si>
  <si>
    <t>ENSMUSG00000018932</t>
  </si>
  <si>
    <t>Map2k3</t>
  </si>
  <si>
    <t>ENSMUSG00000031431</t>
  </si>
  <si>
    <t>Tsc22d3</t>
  </si>
  <si>
    <t>ENSMUSG00000028582</t>
  </si>
  <si>
    <t>Cc2d1b</t>
  </si>
  <si>
    <t>ENSMUSG00000037664</t>
  </si>
  <si>
    <t>Cdkn1c</t>
  </si>
  <si>
    <t>ENSMUSG00000020462</t>
  </si>
  <si>
    <t>Cfap36</t>
  </si>
  <si>
    <t>ENSMUSG00000091509</t>
  </si>
  <si>
    <t>Gm17066</t>
  </si>
  <si>
    <t>ENSMUSG00000066037</t>
  </si>
  <si>
    <t>Hnrnpr</t>
  </si>
  <si>
    <t>ENSMUSG00000047379</t>
  </si>
  <si>
    <t>B4gat1</t>
  </si>
  <si>
    <t>ENSMUSG00000062944</t>
  </si>
  <si>
    <t>9130023H24Rik</t>
  </si>
  <si>
    <t>ENSMUSG00000029817</t>
  </si>
  <si>
    <t>Tra2a</t>
  </si>
  <si>
    <t>ENSMUSG00000021550</t>
  </si>
  <si>
    <t>2210016F16Rik</t>
  </si>
  <si>
    <t>ENSMUSG00000002031</t>
  </si>
  <si>
    <t>Ift46</t>
  </si>
  <si>
    <t>ENSMUSG00000116033</t>
  </si>
  <si>
    <t>Gm49442</t>
  </si>
  <si>
    <t>ENSMUSG00000043811</t>
  </si>
  <si>
    <t>Rtn4r</t>
  </si>
  <si>
    <t>ENSMUSG00000036983</t>
  </si>
  <si>
    <t>Tfb1m</t>
  </si>
  <si>
    <t>ENSMUSG00000056267</t>
  </si>
  <si>
    <t>Cep70</t>
  </si>
  <si>
    <t>ENSMUSG00000054302</t>
  </si>
  <si>
    <t>Eapp</t>
  </si>
  <si>
    <t>ENSMUSG00000100862</t>
  </si>
  <si>
    <t>Gm10925</t>
  </si>
  <si>
    <t>ENSMUSG00000029552</t>
  </si>
  <si>
    <t>Tes</t>
  </si>
  <si>
    <t>ENSMUSG00000026192</t>
  </si>
  <si>
    <t>Atic</t>
  </si>
  <si>
    <t>ENSMUSG00000110949</t>
  </si>
  <si>
    <t>Nudt8</t>
  </si>
  <si>
    <t>ENSMUSG00000002963</t>
  </si>
  <si>
    <t>Pnkp</t>
  </si>
  <si>
    <t>ENSMUSG00000091971</t>
  </si>
  <si>
    <t>Hspa1a</t>
  </si>
  <si>
    <t>ENSMUSG00000050856</t>
  </si>
  <si>
    <t>Atp5k</t>
  </si>
  <si>
    <t>ENSMUSG00000049047</t>
  </si>
  <si>
    <t>Armcx3</t>
  </si>
  <si>
    <t>ENSMUSG00000115222</t>
  </si>
  <si>
    <t>Gm49747</t>
  </si>
  <si>
    <t>ENSMUSG00000031954</t>
  </si>
  <si>
    <t>Cfdp1</t>
  </si>
  <si>
    <t>ENSMUSG00000117571</t>
  </si>
  <si>
    <t>4933433H22Rik</t>
  </si>
  <si>
    <t>ENSMUSG00000048924</t>
  </si>
  <si>
    <t>Ccdc125</t>
  </si>
  <si>
    <t>ENSMUSG00000041408</t>
  </si>
  <si>
    <t>Wapl</t>
  </si>
  <si>
    <t>ENSMUSG00000031358</t>
  </si>
  <si>
    <t>Msl3</t>
  </si>
  <si>
    <t>ENSMUSG00000032366</t>
  </si>
  <si>
    <t>Tpm1</t>
  </si>
  <si>
    <t>ENSMUSG00000038797</t>
  </si>
  <si>
    <t>Zscan2</t>
  </si>
  <si>
    <t>ENSMUSG00000000058</t>
  </si>
  <si>
    <t>Cav2</t>
  </si>
  <si>
    <t>ENSMUSG00000060429</t>
  </si>
  <si>
    <t>Sntb1</t>
  </si>
  <si>
    <t>ENSMUSG00000025010</t>
  </si>
  <si>
    <t>Ccnj</t>
  </si>
  <si>
    <t>ENSMUSG00000034203</t>
  </si>
  <si>
    <t>Chchd4</t>
  </si>
  <si>
    <t>ENSMUSG00000063663</t>
  </si>
  <si>
    <t>Brwd3</t>
  </si>
  <si>
    <t>ENSMUSG00000060803</t>
  </si>
  <si>
    <t>Gstp1</t>
  </si>
  <si>
    <t>ENSMUSG00000055660</t>
  </si>
  <si>
    <t>Mettl4</t>
  </si>
  <si>
    <t>ENSMUSG00000027803</t>
  </si>
  <si>
    <t>Wwtr1</t>
  </si>
  <si>
    <t>ENSMUSG00000028936</t>
  </si>
  <si>
    <t>Rpl22</t>
  </si>
  <si>
    <t>ENSMUSG00000079559</t>
  </si>
  <si>
    <t>Colca2</t>
  </si>
  <si>
    <t>ENSMUSG00000036995</t>
  </si>
  <si>
    <t>Asap3</t>
  </si>
  <si>
    <t>ENSMUSG00000023249</t>
  </si>
  <si>
    <t>Parp3</t>
  </si>
  <si>
    <t>ENSMUSG00000023707</t>
  </si>
  <si>
    <t>Ogfod2</t>
  </si>
  <si>
    <t>ENSMUSG00000094410</t>
  </si>
  <si>
    <t>Gm38394</t>
  </si>
  <si>
    <t>ENSMUSG00000031161</t>
  </si>
  <si>
    <t>Hdac6</t>
  </si>
  <si>
    <t>ENSMUSG00000064210</t>
  </si>
  <si>
    <t>Ano6</t>
  </si>
  <si>
    <t>ENSMUSG00000024962</t>
  </si>
  <si>
    <t>Vegfb</t>
  </si>
  <si>
    <t>ENSMUSG00000015882</t>
  </si>
  <si>
    <t>Lcorl</t>
  </si>
  <si>
    <t>ENSMUSG00000050079</t>
  </si>
  <si>
    <t>Rspry1</t>
  </si>
  <si>
    <t>ENSMUSG00000022847</t>
  </si>
  <si>
    <t>Thpo</t>
  </si>
  <si>
    <t>ENSMUSG00000030291</t>
  </si>
  <si>
    <t>Med21</t>
  </si>
  <si>
    <t>ENSMUSG00000022799</t>
  </si>
  <si>
    <t>Arhgap31</t>
  </si>
  <si>
    <t>ENSMUSG00000025509</t>
  </si>
  <si>
    <t>Pnpla2</t>
  </si>
  <si>
    <t>ENSMUSG00000028098</t>
  </si>
  <si>
    <t>Rnf115</t>
  </si>
  <si>
    <t>ENSMUSG00000035270</t>
  </si>
  <si>
    <t>Impg2</t>
  </si>
  <si>
    <t>ENSMUSG00000031681</t>
  </si>
  <si>
    <t>Smad1</t>
  </si>
  <si>
    <t>ENSMUSG00000051890</t>
  </si>
  <si>
    <t>Klhdc1</t>
  </si>
  <si>
    <t>ENSMUSG00000039069</t>
  </si>
  <si>
    <t>Mtg2</t>
  </si>
  <si>
    <t>ENSMUSG00000011254</t>
  </si>
  <si>
    <t>Thg1l</t>
  </si>
  <si>
    <t>ENSMUSG00000085069</t>
  </si>
  <si>
    <t>Prdm16os</t>
  </si>
  <si>
    <t>ENSMUSG00000040813</t>
  </si>
  <si>
    <t>Tex264</t>
  </si>
  <si>
    <t>ENSMUSG00000026111</t>
  </si>
  <si>
    <t>Unc50</t>
  </si>
  <si>
    <t>ENSMUSG00000023259</t>
  </si>
  <si>
    <t>Slc26a6</t>
  </si>
  <si>
    <t>ENSMUSG00000106237</t>
  </si>
  <si>
    <t>Gm8066</t>
  </si>
  <si>
    <t>ENSMUSG00000103160</t>
  </si>
  <si>
    <t>C130012C08Rik</t>
  </si>
  <si>
    <t>ENSMUSG00000032462</t>
  </si>
  <si>
    <t>Pik3cb</t>
  </si>
  <si>
    <t>ENSMUSG00000016181</t>
  </si>
  <si>
    <t>Utp25</t>
  </si>
  <si>
    <t>ENSMUSG00000004356</t>
  </si>
  <si>
    <t>Utp20</t>
  </si>
  <si>
    <t>ENSMUSG00000032842</t>
  </si>
  <si>
    <t>Abcc10</t>
  </si>
  <si>
    <t>ENSMUSG00000084957</t>
  </si>
  <si>
    <t>Bbip1</t>
  </si>
  <si>
    <t>ENSMUSG00000031403</t>
  </si>
  <si>
    <t>Dkc1</t>
  </si>
  <si>
    <t>ENSMUSG00000055629</t>
  </si>
  <si>
    <t>B4galnt4</t>
  </si>
  <si>
    <t>ENSMUSG00000022895</t>
  </si>
  <si>
    <t>Ets2</t>
  </si>
  <si>
    <t>ENSMUSG00000083179</t>
  </si>
  <si>
    <t>Gm12693</t>
  </si>
  <si>
    <t>ENSMUSG00000070462</t>
  </si>
  <si>
    <t>Tlnrd1</t>
  </si>
  <si>
    <t>ENSMUSG00000051639</t>
  </si>
  <si>
    <t>Fbl-ps2</t>
  </si>
  <si>
    <t>ENSMUSG00000069601</t>
  </si>
  <si>
    <t>Ank3</t>
  </si>
  <si>
    <t>ENSMUSG00000020268</t>
  </si>
  <si>
    <t>Lyrm7</t>
  </si>
  <si>
    <t>ENSMUSG00000108878</t>
  </si>
  <si>
    <t>Gm49493</t>
  </si>
  <si>
    <t>ENSMUSG00000022636</t>
  </si>
  <si>
    <t>Alcam</t>
  </si>
  <si>
    <t>ENSMUSG00000068749</t>
  </si>
  <si>
    <t>Psma5</t>
  </si>
  <si>
    <t>ENSMUSG00000107035</t>
  </si>
  <si>
    <t>Ybx1-ps2</t>
  </si>
  <si>
    <t>ENSMUSG00000022177</t>
  </si>
  <si>
    <t>Haus4</t>
  </si>
  <si>
    <t>ENSMUSG00000061118</t>
  </si>
  <si>
    <t>Dnajc30</t>
  </si>
  <si>
    <t>ENSMUSG00000025351</t>
  </si>
  <si>
    <t>Cd63</t>
  </si>
  <si>
    <t>ENSMUSG00000003411</t>
  </si>
  <si>
    <t>Rab3b</t>
  </si>
  <si>
    <t>ENSMUSG00000021519</t>
  </si>
  <si>
    <t>Mterf3</t>
  </si>
  <si>
    <t>ENSMUSG00000055172</t>
  </si>
  <si>
    <t>C1ra</t>
  </si>
  <si>
    <t>ENSMUSG00000013465</t>
  </si>
  <si>
    <t>Nelfb</t>
  </si>
  <si>
    <t>ENSMUSG00000026930</t>
  </si>
  <si>
    <t>Gpsm1</t>
  </si>
  <si>
    <t>ENSMUSG00000106067</t>
  </si>
  <si>
    <t>Gm7902</t>
  </si>
  <si>
    <t>ENSMUSG00000030970</t>
  </si>
  <si>
    <t>Ctbp2</t>
  </si>
  <si>
    <t>ENSMUSG00000060862</t>
  </si>
  <si>
    <t>Zbtb40</t>
  </si>
  <si>
    <t>ENSMUSG00000024952</t>
  </si>
  <si>
    <t>Rps6ka4</t>
  </si>
  <si>
    <t>ENSMUSG00000078429</t>
  </si>
  <si>
    <t>Ctdsp2</t>
  </si>
  <si>
    <t>ENSMUSG00000027187</t>
  </si>
  <si>
    <t>Cat</t>
  </si>
  <si>
    <t>ENSMUSG00000089682</t>
  </si>
  <si>
    <t>Bcl2l2</t>
  </si>
  <si>
    <t>ENSMUSG00000096255</t>
  </si>
  <si>
    <t>Dynlt1b</t>
  </si>
  <si>
    <t>ENSMUSG00000091183</t>
  </si>
  <si>
    <t>Gm5141</t>
  </si>
  <si>
    <t>ENSMUSG00000034883</t>
  </si>
  <si>
    <t>Lrr1</t>
  </si>
  <si>
    <t>ENSMUSG00000058407</t>
  </si>
  <si>
    <t>Txndc9</t>
  </si>
  <si>
    <t>ENSMUSG00000046111</t>
  </si>
  <si>
    <t>Cep295</t>
  </si>
  <si>
    <t>ENSMUSG00000027254</t>
  </si>
  <si>
    <t>Map1a</t>
  </si>
  <si>
    <t>ENSMUSG00000059995</t>
  </si>
  <si>
    <t>Atxn7l3</t>
  </si>
  <si>
    <t>ENSMUSG00000032437</t>
  </si>
  <si>
    <t>Stt3b</t>
  </si>
  <si>
    <t>ENSMUSG00000099032</t>
  </si>
  <si>
    <t>Tcf24</t>
  </si>
  <si>
    <t>ENSMUSG00000056666</t>
  </si>
  <si>
    <t>Retsat</t>
  </si>
  <si>
    <t>ENSMUSG00000038527</t>
  </si>
  <si>
    <t>C1rl</t>
  </si>
  <si>
    <t>ENSMUSG00000034442</t>
  </si>
  <si>
    <t>Trmt5</t>
  </si>
  <si>
    <t>ENSMUSG00000037646</t>
  </si>
  <si>
    <t>Vps13b</t>
  </si>
  <si>
    <t>ENSMUSG00000028573</t>
  </si>
  <si>
    <t>Fggy</t>
  </si>
  <si>
    <t>ENSMUSG00000031770</t>
  </si>
  <si>
    <t>Herpud1</t>
  </si>
  <si>
    <t>ENSMUSG00000022677</t>
  </si>
  <si>
    <t>Fopnl</t>
  </si>
  <si>
    <t>ENSMUSG00000019960</t>
  </si>
  <si>
    <t>Dusp6</t>
  </si>
  <si>
    <t>ENSMUSG00000041577</t>
  </si>
  <si>
    <t>Prelp</t>
  </si>
  <si>
    <t>ENSMUSG00000026922</t>
  </si>
  <si>
    <t>Agpat2</t>
  </si>
  <si>
    <t>ENSMUSG00000091086</t>
  </si>
  <si>
    <t>Rpl6l</t>
  </si>
  <si>
    <t>ENSMUSG00000024908</t>
  </si>
  <si>
    <t>Ppp6r3</t>
  </si>
  <si>
    <t>ENSMUSG00000039917</t>
  </si>
  <si>
    <t>Rhbdd2</t>
  </si>
  <si>
    <t>ENSMUSG00000038489</t>
  </si>
  <si>
    <t>Polr2l</t>
  </si>
  <si>
    <t>ENSMUSG00000021932</t>
  </si>
  <si>
    <t>Rnaseh2b</t>
  </si>
  <si>
    <t>ENSMUSG00000031561</t>
  </si>
  <si>
    <t>Tenm3</t>
  </si>
  <si>
    <t>ENSMUSG00000097571</t>
  </si>
  <si>
    <t>Jpx</t>
  </si>
  <si>
    <t>ENSMUSG00000062006</t>
  </si>
  <si>
    <t>Rpl34</t>
  </si>
  <si>
    <t>ENSMUSG00000026544</t>
  </si>
  <si>
    <t>Dusp23</t>
  </si>
  <si>
    <t>ENSMUSG00000031748</t>
  </si>
  <si>
    <t>Gnao1</t>
  </si>
  <si>
    <t>ENSMUSG00000025401</t>
  </si>
  <si>
    <t>Myo1a</t>
  </si>
  <si>
    <t>ENSMUSG00000072723</t>
  </si>
  <si>
    <t>Gm10044</t>
  </si>
  <si>
    <t>ENSMUSG00000025076</t>
  </si>
  <si>
    <t>Casp7</t>
  </si>
  <si>
    <t>ENSMUSG00000033207</t>
  </si>
  <si>
    <t>Mamdc2</t>
  </si>
  <si>
    <t>ENSMUSG00000037395</t>
  </si>
  <si>
    <t>Rcor3</t>
  </si>
  <si>
    <t>ENSMUSG00000019210</t>
  </si>
  <si>
    <t>Atp6v1e1</t>
  </si>
  <si>
    <t>ENSMUSG00000029617</t>
  </si>
  <si>
    <t>Ccz1</t>
  </si>
  <si>
    <t>ENSMUSG00000047230</t>
  </si>
  <si>
    <t>Cldn2</t>
  </si>
  <si>
    <t>ENSMUSG00000028020</t>
  </si>
  <si>
    <t>Glrb</t>
  </si>
  <si>
    <t>ENSMUSG00000026172</t>
  </si>
  <si>
    <t>Bcs1l</t>
  </si>
  <si>
    <t>ENSMUSG00000009863</t>
  </si>
  <si>
    <t>Sdhb</t>
  </si>
  <si>
    <t>ENSMUSG00000032641</t>
  </si>
  <si>
    <t>Gpr19</t>
  </si>
  <si>
    <t>ENSMUSG00000021709</t>
  </si>
  <si>
    <t>Erbin</t>
  </si>
  <si>
    <t>ENSMUSG00000078695</t>
  </si>
  <si>
    <t>Cisd3</t>
  </si>
  <si>
    <t>ENSMUSG00000028960</t>
  </si>
  <si>
    <t>Ube4b</t>
  </si>
  <si>
    <t>ENSMUSG00000057367</t>
  </si>
  <si>
    <t>Birc2</t>
  </si>
  <si>
    <t>ENSMUSG00000072214</t>
  </si>
  <si>
    <t>Septin5</t>
  </si>
  <si>
    <t>ENSMUSG00000025321</t>
  </si>
  <si>
    <t>Itgb8</t>
  </si>
  <si>
    <t>ENSMUSG00000021686</t>
  </si>
  <si>
    <t>Ap3b1</t>
  </si>
  <si>
    <t>ENSMUSG00000079173</t>
  </si>
  <si>
    <t>Zan</t>
  </si>
  <si>
    <t>ENSMUSG00000031928</t>
  </si>
  <si>
    <t>Mre11a</t>
  </si>
  <si>
    <t>ENSMUSG00000071531</t>
  </si>
  <si>
    <t>Gprin2</t>
  </si>
  <si>
    <t>ENSMUSG00000069892</t>
  </si>
  <si>
    <t>9930111J21Rik2</t>
  </si>
  <si>
    <t>ENSMUSG00000025912</t>
  </si>
  <si>
    <t>Mybl1</t>
  </si>
  <si>
    <t>ENSMUSG00000042066</t>
  </si>
  <si>
    <t>Tmcc2</t>
  </si>
  <si>
    <t>ENSMUSG00000079019</t>
  </si>
  <si>
    <t>Insl3</t>
  </si>
  <si>
    <t>ENSMUSG00000029647</t>
  </si>
  <si>
    <t>Pan3</t>
  </si>
  <si>
    <t>ENSMUSG00000087230</t>
  </si>
  <si>
    <t>Mroh3</t>
  </si>
  <si>
    <t>ENSMUSG00000095440</t>
  </si>
  <si>
    <t>Fignl2</t>
  </si>
  <si>
    <t>ENSMUSG00000074580</t>
  </si>
  <si>
    <t>4931440P22Rik</t>
  </si>
  <si>
    <t>ENSMUSG00000046556</t>
  </si>
  <si>
    <t>Zfp319</t>
  </si>
  <si>
    <t>ENSMUSG00000032068</t>
  </si>
  <si>
    <t>Plet1</t>
  </si>
  <si>
    <t>ENSMUSG00000055373</t>
  </si>
  <si>
    <t>Fut9</t>
  </si>
  <si>
    <t>ENSMUSG00000032525</t>
  </si>
  <si>
    <t>Nktr</t>
  </si>
  <si>
    <t>ENSMUSG00000025793</t>
  </si>
  <si>
    <t>Hgs</t>
  </si>
  <si>
    <t>ENSMUSG00000015013</t>
  </si>
  <si>
    <t>Trappc2l</t>
  </si>
  <si>
    <t>ENSMUSG00000038065</t>
  </si>
  <si>
    <t>Mturn</t>
  </si>
  <si>
    <t>ENSMUSG00000029372</t>
  </si>
  <si>
    <t>Ppbp</t>
  </si>
  <si>
    <t>ENSMUSG00000025147</t>
  </si>
  <si>
    <t>Mob2</t>
  </si>
  <si>
    <t>ENSMUSG00000022748</t>
  </si>
  <si>
    <t>Cmss1</t>
  </si>
  <si>
    <t>ENSMUSG00000042303</t>
  </si>
  <si>
    <t>Sgsm3</t>
  </si>
  <si>
    <t>ENSMUSG00000051316</t>
  </si>
  <si>
    <t>Taf7</t>
  </si>
  <si>
    <t>ENSMUSG00000025402</t>
  </si>
  <si>
    <t>Nab2</t>
  </si>
  <si>
    <t>ENSMUSG00000019917</t>
  </si>
  <si>
    <t>Septin10</t>
  </si>
  <si>
    <t>ENSMUSG00000022570</t>
  </si>
  <si>
    <t>Tsta3</t>
  </si>
  <si>
    <t>ENSMUSG00000037503</t>
  </si>
  <si>
    <t>Fam168b</t>
  </si>
  <si>
    <t>ENSMUSG00000055932</t>
  </si>
  <si>
    <t>Fto</t>
  </si>
  <si>
    <t>ENSMUSG00000038861</t>
  </si>
  <si>
    <t>Pi4kb</t>
  </si>
  <si>
    <t>ENSMUSG00000010830</t>
  </si>
  <si>
    <t>Kdelr3</t>
  </si>
  <si>
    <t>ENSMUSG00000017167</t>
  </si>
  <si>
    <t>Cntnap1</t>
  </si>
  <si>
    <t>ENSMUSG00000022438</t>
  </si>
  <si>
    <t>Parvb</t>
  </si>
  <si>
    <t>ENSMUSG00000035845</t>
  </si>
  <si>
    <t>Alg12</t>
  </si>
  <si>
    <t>ENSMUSG00000024269</t>
  </si>
  <si>
    <t>Tpgs2</t>
  </si>
  <si>
    <t>ENSMUSG00000000884</t>
  </si>
  <si>
    <t>Gnb1l</t>
  </si>
  <si>
    <t>ENSMUSG00000026383</t>
  </si>
  <si>
    <t>Epb41l5</t>
  </si>
  <si>
    <t>ENSMUSG00000047193</t>
  </si>
  <si>
    <t>Dync2h1</t>
  </si>
  <si>
    <t>ENSMUSG00000013997</t>
  </si>
  <si>
    <t>Nit1</t>
  </si>
  <si>
    <t>ENSMUSG00000000028</t>
  </si>
  <si>
    <t>Cdc45</t>
  </si>
  <si>
    <t>ENSMUSG00000040659</t>
  </si>
  <si>
    <t>Efhd2</t>
  </si>
  <si>
    <t>ENSMUSG00000028484</t>
  </si>
  <si>
    <t>Psip1</t>
  </si>
  <si>
    <t>ENSMUSG00000042388</t>
  </si>
  <si>
    <t>Dlgap3</t>
  </si>
  <si>
    <t>ENSMUSG00000038145</t>
  </si>
  <si>
    <t>Snrk</t>
  </si>
  <si>
    <t>ENSMUSG00000031712</t>
  </si>
  <si>
    <t>Il15</t>
  </si>
  <si>
    <t>ENSMUSG00000020522</t>
  </si>
  <si>
    <t>Mfap3</t>
  </si>
  <si>
    <t>ENSMUSG00000028033</t>
  </si>
  <si>
    <t>Kcnq5</t>
  </si>
  <si>
    <t>ENSMUSG00000087589</t>
  </si>
  <si>
    <t>D430040D24Rik</t>
  </si>
  <si>
    <t>ENSMUSG00000018752</t>
  </si>
  <si>
    <t>Tnfsfm13</t>
  </si>
  <si>
    <t>ENSMUSG00000000552</t>
  </si>
  <si>
    <t>Zfp385a</t>
  </si>
  <si>
    <t>ENSMUSG00000034354</t>
  </si>
  <si>
    <t>Mtmr3</t>
  </si>
  <si>
    <t>ENSMUSG00000030357</t>
  </si>
  <si>
    <t>Fkbp4</t>
  </si>
  <si>
    <t>ENSMUSG00000013663</t>
  </si>
  <si>
    <t>Pten</t>
  </si>
  <si>
    <t>ENSMUSG00000030512</t>
  </si>
  <si>
    <t>Snrpa1</t>
  </si>
  <si>
    <t>ENSMUSG00000078878</t>
  </si>
  <si>
    <t>Gm14305</t>
  </si>
  <si>
    <t>ENSMUSG00000035898</t>
  </si>
  <si>
    <t>Uba6</t>
  </si>
  <si>
    <t>ENSMUSG00000020677</t>
  </si>
  <si>
    <t>Ddx52</t>
  </si>
  <si>
    <t>ENSMUSG00000031586</t>
  </si>
  <si>
    <t>Rbpms</t>
  </si>
  <si>
    <t>ENSMUSG00000020115</t>
  </si>
  <si>
    <t>Tbk1</t>
  </si>
  <si>
    <t>ENSMUSG00000025477</t>
  </si>
  <si>
    <t>Inpp5a</t>
  </si>
  <si>
    <t>ENSMUSG00000006289</t>
  </si>
  <si>
    <t>Osgep</t>
  </si>
  <si>
    <t>ENSMUSG00000028133</t>
  </si>
  <si>
    <t>Rwdd3</t>
  </si>
  <si>
    <t>ENSMUSG00000038046</t>
  </si>
  <si>
    <t>Mrm3</t>
  </si>
  <si>
    <t>ENSMUSG00000022369</t>
  </si>
  <si>
    <t>Mtbp</t>
  </si>
  <si>
    <t>ENSMUSG00000054939</t>
  </si>
  <si>
    <t>Zfp174</t>
  </si>
  <si>
    <t>ENSMUSG00000060166</t>
  </si>
  <si>
    <t>Zdhhc8</t>
  </si>
  <si>
    <t>ENSMUSG00000033411</t>
  </si>
  <si>
    <t>Ctdspl2</t>
  </si>
  <si>
    <t>ENSMUSG00000026860</t>
  </si>
  <si>
    <t>Sh3glb2</t>
  </si>
  <si>
    <t>ENSMUSG00000026895</t>
  </si>
  <si>
    <t>Ndufa8</t>
  </si>
  <si>
    <t>ENSMUSG00000049940</t>
  </si>
  <si>
    <t>Pgrmc2</t>
  </si>
  <si>
    <t>ENSMUSG00000043733</t>
  </si>
  <si>
    <t>Ptpn11</t>
  </si>
  <si>
    <t>ENSMUSG00000031333</t>
  </si>
  <si>
    <t>Abcb7</t>
  </si>
  <si>
    <t>ENSMUSG00000085743</t>
  </si>
  <si>
    <t>8430419K02Rik</t>
  </si>
  <si>
    <t>ENSMUSG00000034858</t>
  </si>
  <si>
    <t>Fam214a</t>
  </si>
  <si>
    <t>ENSMUSG00000060131</t>
  </si>
  <si>
    <t>Atp8b4</t>
  </si>
  <si>
    <t>ENSMUSG00000041696</t>
  </si>
  <si>
    <t>Rasl12</t>
  </si>
  <si>
    <t>ENSMUSG00000037210</t>
  </si>
  <si>
    <t>Fam193a</t>
  </si>
  <si>
    <t>ENSMUSG00000073436</t>
  </si>
  <si>
    <t>Eme2</t>
  </si>
  <si>
    <t>ENSMUSG00000019564</t>
  </si>
  <si>
    <t>Arid3a</t>
  </si>
  <si>
    <t>ENSMUSG00000059013</t>
  </si>
  <si>
    <t>Sh2d3c</t>
  </si>
  <si>
    <t>ENSMUSG00000010376</t>
  </si>
  <si>
    <t>Nedd8</t>
  </si>
  <si>
    <t>ENSMUSG00000022540</t>
  </si>
  <si>
    <t>Rogdi</t>
  </si>
  <si>
    <t>ENSMUSG00000025261</t>
  </si>
  <si>
    <t>Huwe1</t>
  </si>
  <si>
    <t>ENSMUSG00000028394</t>
  </si>
  <si>
    <t>Pole3</t>
  </si>
  <si>
    <t>ENSMUSG00000051989</t>
  </si>
  <si>
    <t>Smim11</t>
  </si>
  <si>
    <t>ENSMUSG00000020640</t>
  </si>
  <si>
    <t>Itsn2</t>
  </si>
  <si>
    <t>ENSMUSG00000053178</t>
  </si>
  <si>
    <t>Mterf1b</t>
  </si>
  <si>
    <t>ENSMUSG00000027993</t>
  </si>
  <si>
    <t>Trim2</t>
  </si>
  <si>
    <t>ENSMUSG00000037157</t>
  </si>
  <si>
    <t>Il22ra1</t>
  </si>
  <si>
    <t>ENSMUSG00000044149</t>
  </si>
  <si>
    <t>Nkrf</t>
  </si>
  <si>
    <t>ENSMUSG00000020921</t>
  </si>
  <si>
    <t>Tmem101</t>
  </si>
  <si>
    <t>ENSMUSG00000032002</t>
  </si>
  <si>
    <t>Dcun1d5</t>
  </si>
  <si>
    <t>ENSMUSG00000061393</t>
  </si>
  <si>
    <t>Acvr2b</t>
  </si>
  <si>
    <t>ENSMUSG00000020895</t>
  </si>
  <si>
    <t>Tmem107</t>
  </si>
  <si>
    <t>ENSMUSG00000028629</t>
  </si>
  <si>
    <t>Exo5</t>
  </si>
  <si>
    <t>ENSMUSG00000026842</t>
  </si>
  <si>
    <t>Abl1</t>
  </si>
  <si>
    <t>ENSMUSG00000026663</t>
  </si>
  <si>
    <t>Atf6</t>
  </si>
  <si>
    <t>ENSMUSG00000025899</t>
  </si>
  <si>
    <t>Alkbh8</t>
  </si>
  <si>
    <t>ENSMUSG00000031196</t>
  </si>
  <si>
    <t>F8</t>
  </si>
  <si>
    <t>ENSMUSG00000074088</t>
  </si>
  <si>
    <t>Snrnp40</t>
  </si>
  <si>
    <t>ENSMUSG00000021474</t>
  </si>
  <si>
    <t>Sfxn1</t>
  </si>
  <si>
    <t>ENSMUSG00000041671</t>
  </si>
  <si>
    <t>Pyroxd1</t>
  </si>
  <si>
    <t>ENSMUSG00000039530</t>
  </si>
  <si>
    <t>Tusc3</t>
  </si>
  <si>
    <t>ENSMUSG00000019856</t>
  </si>
  <si>
    <t>Fam184a</t>
  </si>
  <si>
    <t>ENSMUSG00000021867</t>
  </si>
  <si>
    <t>Tmem254b</t>
  </si>
  <si>
    <t>ENSMUSG00000037710</t>
  </si>
  <si>
    <t>Cisd1</t>
  </si>
  <si>
    <t>ENSMUSG00000006494</t>
  </si>
  <si>
    <t>Pdk1</t>
  </si>
  <si>
    <t>ENSMUSG00000023942</t>
  </si>
  <si>
    <t>Slc29a1</t>
  </si>
  <si>
    <t>ENSMUSG00000068130</t>
  </si>
  <si>
    <t>Zfp442</t>
  </si>
  <si>
    <t>ENSMUSG00000071660</t>
  </si>
  <si>
    <t>Ttc9c</t>
  </si>
  <si>
    <t>ENSMUSG00000029377</t>
  </si>
  <si>
    <t>Ereg</t>
  </si>
  <si>
    <t>ENSMUSG00000027660</t>
  </si>
  <si>
    <t>Skil</t>
  </si>
  <si>
    <t>ENSMUSG00000045725</t>
  </si>
  <si>
    <t>Prr15</t>
  </si>
  <si>
    <t>ENSMUSG00000026304</t>
  </si>
  <si>
    <t>Rab17</t>
  </si>
  <si>
    <t>ENSMUSG00000025782</t>
  </si>
  <si>
    <t>Taf3</t>
  </si>
  <si>
    <t>ENSMUSG00000026425</t>
  </si>
  <si>
    <t>Srgap2</t>
  </si>
  <si>
    <t>ENSMUSG00000046010</t>
  </si>
  <si>
    <t>Zfp830</t>
  </si>
  <si>
    <t>ENSMUSG00000064120</t>
  </si>
  <si>
    <t>Mocs1</t>
  </si>
  <si>
    <t>ENSMUSG00000031847</t>
  </si>
  <si>
    <t>1700030J22Rik</t>
  </si>
  <si>
    <t>ENSMUSG00000049287</t>
  </si>
  <si>
    <t>Iba57</t>
  </si>
  <si>
    <t>ENSMUSG00000033285</t>
  </si>
  <si>
    <t>Wdr3</t>
  </si>
  <si>
    <t>ENSMUSG00000029804</t>
  </si>
  <si>
    <t>Herc3</t>
  </si>
  <si>
    <t>ENSMUSG00000000958</t>
  </si>
  <si>
    <t>Slc7a7</t>
  </si>
  <si>
    <t>ENSMUSG00000021273</t>
  </si>
  <si>
    <t>Fdft1</t>
  </si>
  <si>
    <t>ENSMUSG00000010048</t>
  </si>
  <si>
    <t>Ifrd2</t>
  </si>
  <si>
    <t>ENSMUSG00000031750</t>
  </si>
  <si>
    <t>Il34</t>
  </si>
  <si>
    <t>ENSMUSG00000040820</t>
  </si>
  <si>
    <t>Hlcs</t>
  </si>
  <si>
    <t>ENSMUSG00000028101</t>
  </si>
  <si>
    <t>Pias3</t>
  </si>
  <si>
    <t>ENSMUSG00000053094</t>
  </si>
  <si>
    <t>Tmem248</t>
  </si>
  <si>
    <t>ENSMUSG00000070283</t>
  </si>
  <si>
    <t>Ndufaf3</t>
  </si>
  <si>
    <t>ENSMUSG00000094989</t>
  </si>
  <si>
    <t>Rpl9-ps4</t>
  </si>
  <si>
    <t>ENSMUSG00000032324</t>
  </si>
  <si>
    <t>Tspan3</t>
  </si>
  <si>
    <t>ENSMUSG00000048222</t>
  </si>
  <si>
    <t>Mfap1b</t>
  </si>
  <si>
    <t>ENSMUSG00000029075</t>
  </si>
  <si>
    <t>Tnfrsf4</t>
  </si>
  <si>
    <t>ENSMUSG00000026034</t>
  </si>
  <si>
    <t>Clk1</t>
  </si>
  <si>
    <t>ENSMUSG00000033029</t>
  </si>
  <si>
    <t>1700088E04Rik</t>
  </si>
  <si>
    <t>ENSMUSG00000013033</t>
  </si>
  <si>
    <t>Adgrl1</t>
  </si>
  <si>
    <t>ENSMUSG00000025507</t>
  </si>
  <si>
    <t>Pidd1</t>
  </si>
  <si>
    <t>ENSMUSG00000036315</t>
  </si>
  <si>
    <t>Znrd1</t>
  </si>
  <si>
    <t>ENSMUSG00000027628</t>
  </si>
  <si>
    <t>Aar2</t>
  </si>
  <si>
    <t>ENSMUSG00000052539</t>
  </si>
  <si>
    <t>Magi3</t>
  </si>
  <si>
    <t>ENSMUSG00000079427</t>
  </si>
  <si>
    <t>Mthfsl</t>
  </si>
  <si>
    <t>ENSMUSG00000052415</t>
  </si>
  <si>
    <t>Tchh</t>
  </si>
  <si>
    <t>ENSMUSG00000045948</t>
  </si>
  <si>
    <t>Mrps12</t>
  </si>
  <si>
    <t>ENSMUSG00000040594</t>
  </si>
  <si>
    <t>Ranbp17</t>
  </si>
  <si>
    <t>ENSMUSG00000074818</t>
  </si>
  <si>
    <t>Pdzd7</t>
  </si>
  <si>
    <t>ENSMUSG00000007050</t>
  </si>
  <si>
    <t>Lsm2</t>
  </si>
  <si>
    <t>ENSMUSG00000036256</t>
  </si>
  <si>
    <t>Igfbp7</t>
  </si>
  <si>
    <t>ENSMUSG00000004364</t>
  </si>
  <si>
    <t>Cul3</t>
  </si>
  <si>
    <t>ENSMUSG00000079555</t>
  </si>
  <si>
    <t>Haus3</t>
  </si>
  <si>
    <t>ENSMUSG00000028599</t>
  </si>
  <si>
    <t>Tnfrsf1b</t>
  </si>
  <si>
    <t>ENSMUSG00000078350</t>
  </si>
  <si>
    <t>Smim1</t>
  </si>
  <si>
    <t>ENSMUSG00000022742</t>
  </si>
  <si>
    <t>Cpox</t>
  </si>
  <si>
    <t>ENSMUSG00000045312</t>
  </si>
  <si>
    <t>Lhfpl2</t>
  </si>
  <si>
    <t>ENSMUSG00000018199</t>
  </si>
  <si>
    <t>Ro60</t>
  </si>
  <si>
    <t>ENSMUSG00000019214</t>
  </si>
  <si>
    <t>Chtf18</t>
  </si>
  <si>
    <t>ENSMUSG00000062762</t>
  </si>
  <si>
    <t>Ei24</t>
  </si>
  <si>
    <t>ENSMUSG00000055900</t>
  </si>
  <si>
    <t>Tmem69</t>
  </si>
  <si>
    <t>ENSMUSG00000090641</t>
  </si>
  <si>
    <t>Zfp712</t>
  </si>
  <si>
    <t>ENSMUSG00000027684</t>
  </si>
  <si>
    <t>Mecom</t>
  </si>
  <si>
    <t>ENSMUSG00000015932</t>
  </si>
  <si>
    <t>Dstn</t>
  </si>
  <si>
    <t>ENSMUSG00000097772</t>
  </si>
  <si>
    <t>5430416N02Rik</t>
  </si>
  <si>
    <t>ENSMUSG00000042156</t>
  </si>
  <si>
    <t>Dzip1</t>
  </si>
  <si>
    <t>ENSMUSG00000034311</t>
  </si>
  <si>
    <t>Kif4</t>
  </si>
  <si>
    <t>ENSMUSG00000038976</t>
  </si>
  <si>
    <t>Ppp1r9b</t>
  </si>
  <si>
    <t>ENSMUSG00000042535</t>
  </si>
  <si>
    <t>Gtpbp1</t>
  </si>
  <si>
    <t>ENSMUSG00000051169</t>
  </si>
  <si>
    <t>Rpusd3</t>
  </si>
  <si>
    <t>ENSMUSG00000028480</t>
  </si>
  <si>
    <t>Glipr2</t>
  </si>
  <si>
    <t>ENSMUSG00000050930</t>
  </si>
  <si>
    <t>Map10</t>
  </si>
  <si>
    <t>ENSMUSG00000091549</t>
  </si>
  <si>
    <t>Gm6548</t>
  </si>
  <si>
    <t>ENSMUSG00000009630</t>
  </si>
  <si>
    <t>Ppp2cb</t>
  </si>
  <si>
    <t>ENSMUSG00000025025</t>
  </si>
  <si>
    <t>Mxi1</t>
  </si>
  <si>
    <t>ENSMUSG00000038843</t>
  </si>
  <si>
    <t>Gcnt1</t>
  </si>
  <si>
    <t>ENSMUSG00000031093</t>
  </si>
  <si>
    <t>Dock11</t>
  </si>
  <si>
    <t>ENSMUSG00000048347</t>
  </si>
  <si>
    <t>Pcdhb18</t>
  </si>
  <si>
    <t>ENSMUSG00000086782</t>
  </si>
  <si>
    <t>E130102H24Rik</t>
  </si>
  <si>
    <t>ENSMUSG00000106383</t>
  </si>
  <si>
    <t>E330034L11Rik</t>
  </si>
  <si>
    <t>ENSMUSG00000022451</t>
  </si>
  <si>
    <t>Twf1</t>
  </si>
  <si>
    <t>ENSMUSG00000037813</t>
  </si>
  <si>
    <t>D630003M21Rik</t>
  </si>
  <si>
    <t>ENSMUSG00000047205</t>
  </si>
  <si>
    <t>Dusp18</t>
  </si>
  <si>
    <t>ENSMUSG00000039285</t>
  </si>
  <si>
    <t>Azi2</t>
  </si>
  <si>
    <t>ENSMUSG00000020131</t>
  </si>
  <si>
    <t>Pcsk4</t>
  </si>
  <si>
    <t>ENSMUSG00000108912</t>
  </si>
  <si>
    <t>E230020D15Rik</t>
  </si>
  <si>
    <t>ENSMUSG00000025085</t>
  </si>
  <si>
    <t>Ablim1</t>
  </si>
  <si>
    <t>ENSMUSG00000030346</t>
  </si>
  <si>
    <t>Rad51ap1</t>
  </si>
  <si>
    <t>ENSMUSG00000078317</t>
  </si>
  <si>
    <t>F8a</t>
  </si>
  <si>
    <t>ENSMUSG00000066647</t>
  </si>
  <si>
    <t>Gm5113</t>
  </si>
  <si>
    <t>ENSMUSG00000032315</t>
  </si>
  <si>
    <t>Cyp1a1</t>
  </si>
  <si>
    <t>ENSMUSG00000090150</t>
  </si>
  <si>
    <t>Acad11</t>
  </si>
  <si>
    <t>ENSMUSG00000075420</t>
  </si>
  <si>
    <t>Smim6</t>
  </si>
  <si>
    <t>ENSMUSG00000022973</t>
  </si>
  <si>
    <t>Synj1</t>
  </si>
  <si>
    <t>ENSMUSG00000039686</t>
  </si>
  <si>
    <t>Zer1</t>
  </si>
  <si>
    <t>ENSMUSG00000042625</t>
  </si>
  <si>
    <t>Safb2</t>
  </si>
  <si>
    <t>ENSMUSG00000044390</t>
  </si>
  <si>
    <t>Tigd3</t>
  </si>
  <si>
    <t>ENSMUSG00000036372</t>
  </si>
  <si>
    <t>Tmem258</t>
  </si>
  <si>
    <t>ENSMUSG00000026315</t>
  </si>
  <si>
    <t>Serpinb8</t>
  </si>
  <si>
    <t>ENSMUSG00000085395</t>
  </si>
  <si>
    <t>Gm13056</t>
  </si>
  <si>
    <t>ENSMUSG00000073643</t>
  </si>
  <si>
    <t>Wdfy1</t>
  </si>
  <si>
    <t>ENSMUSG00000020440</t>
  </si>
  <si>
    <t>Arf5</t>
  </si>
  <si>
    <t>ENSMUSG00000042712</t>
  </si>
  <si>
    <t>Tceal9</t>
  </si>
  <si>
    <t>ENSMUSG00000082016</t>
  </si>
  <si>
    <t>Pgam1-ps2</t>
  </si>
  <si>
    <t>ENSMUSG00000057181</t>
  </si>
  <si>
    <t>5730455P16Rik</t>
  </si>
  <si>
    <t>ENSMUSG00000017144</t>
  </si>
  <si>
    <t>Rnd3</t>
  </si>
  <si>
    <t>ENSMUSG00000025907</t>
  </si>
  <si>
    <t>Rb1cc1</t>
  </si>
  <si>
    <t>ENSMUSG00000111497</t>
  </si>
  <si>
    <t>Gm38431</t>
  </si>
  <si>
    <t>ENSMUSG00000038893</t>
  </si>
  <si>
    <t>Fam117a</t>
  </si>
  <si>
    <t>ENSMUSG00000062963</t>
  </si>
  <si>
    <t>Ufc1</t>
  </si>
  <si>
    <t>ENSMUSG00000042203</t>
  </si>
  <si>
    <t>Tbc1d22b</t>
  </si>
  <si>
    <t>ENSMUSG00000041779</t>
  </si>
  <si>
    <t>Tram2</t>
  </si>
  <si>
    <t>ENSMUSG00000068739</t>
  </si>
  <si>
    <t>Sars</t>
  </si>
  <si>
    <t>ENSMUSG00000024400</t>
  </si>
  <si>
    <t>Wdr33</t>
  </si>
  <si>
    <t>ENSMUSG00000042032</t>
  </si>
  <si>
    <t>Mat2b</t>
  </si>
  <si>
    <t>ENSMUSG00000010057</t>
  </si>
  <si>
    <t>Nprl2</t>
  </si>
  <si>
    <t>ENSMUSG00000056076</t>
  </si>
  <si>
    <t>Eif3b</t>
  </si>
  <si>
    <t>ENSMUSG00000047583</t>
  </si>
  <si>
    <t>Tyw3</t>
  </si>
  <si>
    <t>ENSMUSG00000031021</t>
  </si>
  <si>
    <t>Tmem9b</t>
  </si>
  <si>
    <t>ENSMUSG00000097055</t>
  </si>
  <si>
    <t>Gm4419</t>
  </si>
  <si>
    <t>ENSMUSG00000001666</t>
  </si>
  <si>
    <t>Ddt</t>
  </si>
  <si>
    <t>ENSMUSG00000047731</t>
  </si>
  <si>
    <t>Wbp1l</t>
  </si>
  <si>
    <t>ENSMUSG00000048000</t>
  </si>
  <si>
    <t>Gigyf2</t>
  </si>
  <si>
    <t>ENSMUSG00000014232</t>
  </si>
  <si>
    <t>Cluap1</t>
  </si>
  <si>
    <t>ENSMUSG00000059811</t>
  </si>
  <si>
    <t>Atl2</t>
  </si>
  <si>
    <t>ENSMUSG00000049305</t>
  </si>
  <si>
    <t>Ccdc71</t>
  </si>
  <si>
    <t>ENSMUSG00000025035</t>
  </si>
  <si>
    <t>Arl3</t>
  </si>
  <si>
    <t>ENSMUSG00000009013</t>
  </si>
  <si>
    <t>Dynll1</t>
  </si>
  <si>
    <t>ENSMUSG00000097431</t>
  </si>
  <si>
    <t>Gm26782</t>
  </si>
  <si>
    <t>ENSMUSG00000034639</t>
  </si>
  <si>
    <t>Setmar</t>
  </si>
  <si>
    <t>ENSMUSG00000031930</t>
  </si>
  <si>
    <t>Wwp2</t>
  </si>
  <si>
    <t>ENSMUSG00000030208</t>
  </si>
  <si>
    <t>Emp1</t>
  </si>
  <si>
    <t>ENSMUSG00000073664</t>
  </si>
  <si>
    <t>Nbeal1</t>
  </si>
  <si>
    <t>ENSMUSG00000015702</t>
  </si>
  <si>
    <t>Anxa9</t>
  </si>
  <si>
    <t>ENSMUSG00000037386</t>
  </si>
  <si>
    <t>Rims2</t>
  </si>
  <si>
    <t>ENSMUSG00000031985</t>
  </si>
  <si>
    <t>Gnpat</t>
  </si>
  <si>
    <t>ENSMUSG00000054414</t>
  </si>
  <si>
    <t>Slc30a7</t>
  </si>
  <si>
    <t>ENSMUSG00000033931</t>
  </si>
  <si>
    <t>Rbm34</t>
  </si>
  <si>
    <t>ENSMUSG00000089809</t>
  </si>
  <si>
    <t>Rasgef1b</t>
  </si>
  <si>
    <t>ENSMUSG00000020300</t>
  </si>
  <si>
    <t>Cpeb4</t>
  </si>
  <si>
    <t>ENSMUSG00000026773</t>
  </si>
  <si>
    <t>Pfkfb3</t>
  </si>
  <si>
    <t>ENSMUSG00000054715</t>
  </si>
  <si>
    <t>Zscan22</t>
  </si>
  <si>
    <t>ENSMUSG00000075511</t>
  </si>
  <si>
    <t>1700001L05Rik</t>
  </si>
  <si>
    <t>ENSMUSG00000103469</t>
  </si>
  <si>
    <t>Gm9910</t>
  </si>
  <si>
    <t>ENSMUSG00000054580</t>
  </si>
  <si>
    <t>Pla2r1</t>
  </si>
  <si>
    <t>ENSMUSG00000032212</t>
  </si>
  <si>
    <t>Sltm</t>
  </si>
  <si>
    <t>ENSMUSG00000081824</t>
  </si>
  <si>
    <t>Ndufs5-ps</t>
  </si>
  <si>
    <t>ENSMUSG00000040653</t>
  </si>
  <si>
    <t>Ppp1r14c</t>
  </si>
  <si>
    <t>ENSMUSG00000058638</t>
  </si>
  <si>
    <t>Zfp110</t>
  </si>
  <si>
    <t>ENSMUSG00000031827</t>
  </si>
  <si>
    <t>Cotl1</t>
  </si>
  <si>
    <t>ENSMUSG00000019943</t>
  </si>
  <si>
    <t>Atp2b1</t>
  </si>
  <si>
    <t>ENSMUSG00000039004</t>
  </si>
  <si>
    <t>Bmp6</t>
  </si>
  <si>
    <t>ENSMUSG00000006732</t>
  </si>
  <si>
    <t>Mettl1</t>
  </si>
  <si>
    <t>ENSMUSG00000022967</t>
  </si>
  <si>
    <t>Ifnar1</t>
  </si>
  <si>
    <t>ENSMUSG00000022668</t>
  </si>
  <si>
    <t>Gtpbp8</t>
  </si>
  <si>
    <t>ENSMUSG00000033294</t>
  </si>
  <si>
    <t>Noc4l</t>
  </si>
  <si>
    <t>ENSMUSG00000001507</t>
  </si>
  <si>
    <t>Itga3</t>
  </si>
  <si>
    <t>ENSMUSG00000068014</t>
  </si>
  <si>
    <t>Gm14648</t>
  </si>
  <si>
    <t>ENSMUSG00000031556</t>
  </si>
  <si>
    <t>Tm2d2</t>
  </si>
  <si>
    <t>ENSMUSG00000032649</t>
  </si>
  <si>
    <t>Colgalt2</t>
  </si>
  <si>
    <t>ENSMUSG00000038301</t>
  </si>
  <si>
    <t>Snx10</t>
  </si>
  <si>
    <t>ENSMUSG00000008958</t>
  </si>
  <si>
    <t>Vps72</t>
  </si>
  <si>
    <t>ENSMUSG00000034345</t>
  </si>
  <si>
    <t>Gtf2h5</t>
  </si>
  <si>
    <t>ENSMUSG00000102425</t>
  </si>
  <si>
    <t>Gm26616</t>
  </si>
  <si>
    <t>ENSMUSG00000038970</t>
  </si>
  <si>
    <t>Lmtk2</t>
  </si>
  <si>
    <t>ENSMUSG00000090000</t>
  </si>
  <si>
    <t>Ier3ip1</t>
  </si>
  <si>
    <t>ENSMUSG00000040010</t>
  </si>
  <si>
    <t>Slc7a5</t>
  </si>
  <si>
    <t>ENSMUSG00000029705</t>
  </si>
  <si>
    <t>Cux1</t>
  </si>
  <si>
    <t>ENSMUSG00000045268</t>
  </si>
  <si>
    <t>Zfp691</t>
  </si>
  <si>
    <t>ENSMUSG00000022964</t>
  </si>
  <si>
    <t>Tmem50b</t>
  </si>
  <si>
    <t>ENSMUSG00000045867</t>
  </si>
  <si>
    <t>Cradd</t>
  </si>
  <si>
    <t>ENSMUSG00000038058</t>
  </si>
  <si>
    <t>Nod1</t>
  </si>
  <si>
    <t>ENSMUSG00000007458</t>
  </si>
  <si>
    <t>M6pr</t>
  </si>
  <si>
    <t>ENSMUSG00000020950</t>
  </si>
  <si>
    <t>Foxg1</t>
  </si>
  <si>
    <t>ENSMUSG00000031297</t>
  </si>
  <si>
    <t>Slc7a3</t>
  </si>
  <si>
    <t>ENSMUSG00000037216</t>
  </si>
  <si>
    <t>Lipt1</t>
  </si>
  <si>
    <t>ENSMUSG00000003604</t>
  </si>
  <si>
    <t>Aven</t>
  </si>
  <si>
    <t>ENSMUSG00000001588</t>
  </si>
  <si>
    <t>Acap1</t>
  </si>
  <si>
    <t>ENSMUSG00000034748</t>
  </si>
  <si>
    <t>Sirt6</t>
  </si>
  <si>
    <t>ENSMUSG00000024304</t>
  </si>
  <si>
    <t>Cdh2</t>
  </si>
  <si>
    <t>ENSMUSG00000032436</t>
  </si>
  <si>
    <t>Cmtm7</t>
  </si>
  <si>
    <t>ENSMUSG00000042506</t>
  </si>
  <si>
    <t>Usp22</t>
  </si>
  <si>
    <t>ENSMUSG00000112596</t>
  </si>
  <si>
    <t>Gm48804</t>
  </si>
  <si>
    <t>ENSMUSG00000037652</t>
  </si>
  <si>
    <t>Phc3</t>
  </si>
  <si>
    <t>ENSMUSG00000079165</t>
  </si>
  <si>
    <t>Sap25</t>
  </si>
  <si>
    <t>ENSMUSG00000060301</t>
  </si>
  <si>
    <t>2610008E11Rik</t>
  </si>
  <si>
    <t>ENSMUSG00000022300</t>
  </si>
  <si>
    <t>Dcaf13</t>
  </si>
  <si>
    <t>ENSMUSG00000045098</t>
  </si>
  <si>
    <t>Kmt5b</t>
  </si>
  <si>
    <t>ENSMUSG00000015092</t>
  </si>
  <si>
    <t>Edf1</t>
  </si>
  <si>
    <t>ENSMUSG00000040097</t>
  </si>
  <si>
    <t>Flywch1</t>
  </si>
  <si>
    <t>ENSMUSG00000031286</t>
  </si>
  <si>
    <t>Glt28d2</t>
  </si>
  <si>
    <t>ENSMUSG00000117545</t>
  </si>
  <si>
    <t>Gm30794</t>
  </si>
  <si>
    <t>ENSMUSG00000116995</t>
  </si>
  <si>
    <t>Gm21926</t>
  </si>
  <si>
    <t>ENSMUSG00000039130</t>
  </si>
  <si>
    <t>Zc3hc1</t>
  </si>
  <si>
    <t>ENSMUSG00000058997</t>
  </si>
  <si>
    <t>Vwa8</t>
  </si>
  <si>
    <t>ENSMUSG00000028869</t>
  </si>
  <si>
    <t>Gnl2</t>
  </si>
  <si>
    <t>ENSMUSG00000022723</t>
  </si>
  <si>
    <t>Crybg3</t>
  </si>
  <si>
    <t>ENSMUSG00000027180</t>
  </si>
  <si>
    <t>Fbxo3</t>
  </si>
  <si>
    <t>ENSMUSG00000081176</t>
  </si>
  <si>
    <t>H3f3a-ps2</t>
  </si>
  <si>
    <t>ENSMUSG00000105867</t>
  </si>
  <si>
    <t>Gm42517</t>
  </si>
  <si>
    <t>ENSMUSG00000031284</t>
  </si>
  <si>
    <t>Pak3</t>
  </si>
  <si>
    <t>ENSMUSG00000026434</t>
  </si>
  <si>
    <t>Nucks1</t>
  </si>
  <si>
    <t>ENSMUSG00000078249</t>
  </si>
  <si>
    <t>Hmga1b</t>
  </si>
  <si>
    <t>ENSMUSG00000035064</t>
  </si>
  <si>
    <t>Eef2k</t>
  </si>
  <si>
    <t>ENSMUSG00000026473</t>
  </si>
  <si>
    <t>Glul</t>
  </si>
  <si>
    <t>ENSMUSG00000020513</t>
  </si>
  <si>
    <t>Tubd1</t>
  </si>
  <si>
    <t>ENSMUSG00000027305</t>
  </si>
  <si>
    <t>Ndufaf1</t>
  </si>
  <si>
    <t>ENSMUSG00000003809</t>
  </si>
  <si>
    <t>Gcdh</t>
  </si>
  <si>
    <t>ENSMUSG00000079852</t>
  </si>
  <si>
    <t>Klra4</t>
  </si>
  <si>
    <t>ENSMUSG00000064115</t>
  </si>
  <si>
    <t>Cadm2</t>
  </si>
  <si>
    <t>ENSMUSG00000069237</t>
  </si>
  <si>
    <t>Fam8a1</t>
  </si>
  <si>
    <t>ENSMUSG00000020009</t>
  </si>
  <si>
    <t>Ifngr1</t>
  </si>
  <si>
    <t>ENSMUSG00000036564</t>
  </si>
  <si>
    <t>Ndrg4</t>
  </si>
  <si>
    <t>ENSMUSG00000073557</t>
  </si>
  <si>
    <t>Ppp1r12b</t>
  </si>
  <si>
    <t>ENSMUSG00000047878</t>
  </si>
  <si>
    <t>A4galt</t>
  </si>
  <si>
    <t>ENSMUSG00000050359</t>
  </si>
  <si>
    <t>Sprr1a</t>
  </si>
  <si>
    <t>ENSMUSG00000029464</t>
  </si>
  <si>
    <t>Gpn3</t>
  </si>
  <si>
    <t>ENSMUSG00000032301</t>
  </si>
  <si>
    <t>Psma4</t>
  </si>
  <si>
    <t>ENSMUSG00000041362</t>
  </si>
  <si>
    <t>Shtn1</t>
  </si>
  <si>
    <t>ENSMUSG00000053333</t>
  </si>
  <si>
    <t>Dis3l2</t>
  </si>
  <si>
    <t>ENSMUSG00000027884</t>
  </si>
  <si>
    <t>Clcc1</t>
  </si>
  <si>
    <t>ENSMUSG00000020388</t>
  </si>
  <si>
    <t>Pdlim4</t>
  </si>
  <si>
    <t>ENSMUSG00000093424</t>
  </si>
  <si>
    <t>6330562C20Rik</t>
  </si>
  <si>
    <t>ENSMUSG00000048040</t>
  </si>
  <si>
    <t>Arxes2</t>
  </si>
  <si>
    <t>ENSMUSG00000001305</t>
  </si>
  <si>
    <t>Rrp15</t>
  </si>
  <si>
    <t>ENSMUSG00000001774</t>
  </si>
  <si>
    <t>Chordc1</t>
  </si>
  <si>
    <t>ENSMUSG00000056215</t>
  </si>
  <si>
    <t>Lrguk</t>
  </si>
  <si>
    <t>ENSMUSG00000027673</t>
  </si>
  <si>
    <t>Ndufb5</t>
  </si>
  <si>
    <t>ENSMUSG00000068200</t>
  </si>
  <si>
    <t>Gm5931</t>
  </si>
  <si>
    <t>ENSMUSG00000026245</t>
  </si>
  <si>
    <t>Farsb</t>
  </si>
  <si>
    <t>ENSMUSG00000103332</t>
  </si>
  <si>
    <t>Pcdhga2</t>
  </si>
  <si>
    <t>ENSMUSG00000026664</t>
  </si>
  <si>
    <t>Phyh</t>
  </si>
  <si>
    <t>ENSMUSG00000002981</t>
  </si>
  <si>
    <t>Clptm1</t>
  </si>
  <si>
    <t>ENSMUSG00000023064</t>
  </si>
  <si>
    <t>Sncg</t>
  </si>
  <si>
    <t>ENSMUSG00000035268</t>
  </si>
  <si>
    <t>Pkig</t>
  </si>
  <si>
    <t>ENSMUSG00000022469</t>
  </si>
  <si>
    <t>Rapgef3</t>
  </si>
  <si>
    <t>ENSMUSG00000091462</t>
  </si>
  <si>
    <t>Gm17084</t>
  </si>
  <si>
    <t>ENSMUSG00000038366</t>
  </si>
  <si>
    <t>Lasp1</t>
  </si>
  <si>
    <t>ENSMUSG00000030353</t>
  </si>
  <si>
    <t>Tead4</t>
  </si>
  <si>
    <t>ENSMUSG00000044674</t>
  </si>
  <si>
    <t>Fzd1</t>
  </si>
  <si>
    <t>ENSMUSG00000013584</t>
  </si>
  <si>
    <t>Aldh1a2</t>
  </si>
  <si>
    <t>ENSMUSG00000029557</t>
  </si>
  <si>
    <t>Mrm2</t>
  </si>
  <si>
    <t>ENSMUSG00000049950</t>
  </si>
  <si>
    <t>Rpp38</t>
  </si>
  <si>
    <t>ENSMUSG00000017119</t>
  </si>
  <si>
    <t>Nbr1</t>
  </si>
  <si>
    <t>ENSMUSG00000087412</t>
  </si>
  <si>
    <t>Gm15501</t>
  </si>
  <si>
    <t>ENSMUSG00000020024</t>
  </si>
  <si>
    <t>Cep83</t>
  </si>
  <si>
    <t>ENSMUSG00000026072</t>
  </si>
  <si>
    <t>Il1r1</t>
  </si>
  <si>
    <t>ENSMUSG00000062353</t>
  </si>
  <si>
    <t>Gm15772</t>
  </si>
  <si>
    <t>ENSMUSG00000041961</t>
  </si>
  <si>
    <t>Znrf3</t>
  </si>
  <si>
    <t>ENSMUSG00000062580</t>
  </si>
  <si>
    <t>Timm17a</t>
  </si>
  <si>
    <t>ENSMUSG00000038393</t>
  </si>
  <si>
    <t>Txnip</t>
  </si>
  <si>
    <t>ENSMUSG00000032816</t>
  </si>
  <si>
    <t>Igdcc4</t>
  </si>
  <si>
    <t>ENSMUSG00000038831</t>
  </si>
  <si>
    <t>Ralgps1</t>
  </si>
  <si>
    <t>ENSMUSG00000113585</t>
  </si>
  <si>
    <t>Gm19605</t>
  </si>
  <si>
    <t>ENSMUSG00000057719</t>
  </si>
  <si>
    <t>Sh3rf2</t>
  </si>
  <si>
    <t>ENSMUSG00000082925</t>
  </si>
  <si>
    <t>Gm13135</t>
  </si>
  <si>
    <t>ENSMUSG00000005251</t>
  </si>
  <si>
    <t>Ripk4</t>
  </si>
  <si>
    <t>ENSMUSG00000110720</t>
  </si>
  <si>
    <t>Gm46223</t>
  </si>
  <si>
    <t>ENSMUSG00000040842</t>
  </si>
  <si>
    <t>Szrd1</t>
  </si>
  <si>
    <t>ENSMUSG00000035342</t>
  </si>
  <si>
    <t>Lzts2</t>
  </si>
  <si>
    <t>ENSMUSG00000029408</t>
  </si>
  <si>
    <t>Abcb9</t>
  </si>
  <si>
    <t>ENSMUSG00000054409</t>
  </si>
  <si>
    <t>Tmem74</t>
  </si>
  <si>
    <t>ENSMUSG00000034647</t>
  </si>
  <si>
    <t>Ankrd12</t>
  </si>
  <si>
    <t>ENSMUSG00000018761</t>
  </si>
  <si>
    <t>Mpdu1</t>
  </si>
  <si>
    <t>ENSMUSG00000104761</t>
  </si>
  <si>
    <t>Gm43511</t>
  </si>
  <si>
    <t>ENSMUSG00000049588</t>
  </si>
  <si>
    <t>Ccdc69</t>
  </si>
  <si>
    <t>ENSMUSG00000023984</t>
  </si>
  <si>
    <t>Gm20517</t>
  </si>
  <si>
    <t>ENSMUSG00000114184</t>
  </si>
  <si>
    <t>Gm7143</t>
  </si>
  <si>
    <t>ENSMUSG00000020273</t>
  </si>
  <si>
    <t>Papolg</t>
  </si>
  <si>
    <t>ENSMUSG00000034412</t>
  </si>
  <si>
    <t>Tbc1d10a</t>
  </si>
  <si>
    <t>ENSMUSG00000026925</t>
  </si>
  <si>
    <t>Inpp5e</t>
  </si>
  <si>
    <t>ENSMUSG00000045799</t>
  </si>
  <si>
    <t>Gm9800</t>
  </si>
  <si>
    <t>ENSMUSG00000102411</t>
  </si>
  <si>
    <t>Gm36936</t>
  </si>
  <si>
    <t>ENSMUSG00000027566</t>
  </si>
  <si>
    <t>Psma7</t>
  </si>
  <si>
    <t>ENSMUSG00000040488</t>
  </si>
  <si>
    <t>Ltbp4</t>
  </si>
  <si>
    <t>ENSMUSG00000042055</t>
  </si>
  <si>
    <t>Wdr11</t>
  </si>
  <si>
    <t>ENSMUSG00000074252</t>
  </si>
  <si>
    <t>Gm10654</t>
  </si>
  <si>
    <t>ENSMUSG00000028621</t>
  </si>
  <si>
    <t>Cyb5rl</t>
  </si>
  <si>
    <t>ENSMUSG00000063412</t>
  </si>
  <si>
    <t>Gm10131</t>
  </si>
  <si>
    <t>ENSMUSG00000037993</t>
  </si>
  <si>
    <t>Dhx38</t>
  </si>
  <si>
    <t>ENSMUSG00000022244</t>
  </si>
  <si>
    <t>Amacr</t>
  </si>
  <si>
    <t>ENSMUSG00000005371</t>
  </si>
  <si>
    <t>Fbxo11</t>
  </si>
  <si>
    <t>ENSMUSG00000022179</t>
  </si>
  <si>
    <t>4931414P19Rik</t>
  </si>
  <si>
    <t>ENSMUSG00000020387</t>
  </si>
  <si>
    <t>Jade2</t>
  </si>
  <si>
    <t>ENSMUSG00000032076</t>
  </si>
  <si>
    <t>Cadm1</t>
  </si>
  <si>
    <t>ENSMUSG00000038365</t>
  </si>
  <si>
    <t>Fbxo25</t>
  </si>
  <si>
    <t>ENSMUSG00000037225</t>
  </si>
  <si>
    <t>Fgf2</t>
  </si>
  <si>
    <t>ENSMUSG00000038524</t>
  </si>
  <si>
    <t>Fchsd1</t>
  </si>
  <si>
    <t>ENSMUSG00000020544</t>
  </si>
  <si>
    <t>Cox11</t>
  </si>
  <si>
    <t>ENSMUSG00000010608</t>
  </si>
  <si>
    <t>Rbm25</t>
  </si>
  <si>
    <t>ENSMUSG00000084880</t>
  </si>
  <si>
    <t>Tomm6os</t>
  </si>
  <si>
    <t>ENSMUSG00000040029</t>
  </si>
  <si>
    <t>Ipo8</t>
  </si>
  <si>
    <t>ENSMUSG00000052949</t>
  </si>
  <si>
    <t>Rnf157</t>
  </si>
  <si>
    <t>ENSMUSG00000050989</t>
  </si>
  <si>
    <t>Selenon</t>
  </si>
  <si>
    <t>ENSMUSG00000044792</t>
  </si>
  <si>
    <t>Isca1</t>
  </si>
  <si>
    <t>ENSMUSG00000022066</t>
  </si>
  <si>
    <t>Entpd4b</t>
  </si>
  <si>
    <t>ENSMUSG00000061046</t>
  </si>
  <si>
    <t>Haghl</t>
  </si>
  <si>
    <t>ENSMUSG00000051726</t>
  </si>
  <si>
    <t>Kcnf1</t>
  </si>
  <si>
    <t>ENSMUSG00000022194</t>
  </si>
  <si>
    <t>Pabpn1</t>
  </si>
  <si>
    <t>ENSMUSG00000074513</t>
  </si>
  <si>
    <t>Arfip1</t>
  </si>
  <si>
    <t>ENSMUSG00000032077</t>
  </si>
  <si>
    <t>Bud13</t>
  </si>
  <si>
    <t>ENSMUSG00000021485</t>
  </si>
  <si>
    <t>Mxd3</t>
  </si>
  <si>
    <t>ENSMUSG00000051675</t>
  </si>
  <si>
    <t>Trim32</t>
  </si>
  <si>
    <t>ENSMUSG00000057134</t>
  </si>
  <si>
    <t>Ado</t>
  </si>
  <si>
    <t>ENSMUSG00000042942</t>
  </si>
  <si>
    <t>Greb1l</t>
  </si>
  <si>
    <t>ENSMUSG00000017264</t>
  </si>
  <si>
    <t>Exosc10</t>
  </si>
  <si>
    <t>ENSMUSG00000084808</t>
  </si>
  <si>
    <t>9430091E24Rik</t>
  </si>
  <si>
    <t>ENSMUSG00000054626</t>
  </si>
  <si>
    <t>Xlr</t>
  </si>
  <si>
    <t>ENSMUSG00000020589</t>
  </si>
  <si>
    <t>Fam49a</t>
  </si>
  <si>
    <t>ENSMUSG00000016262</t>
  </si>
  <si>
    <t>Sertad4</t>
  </si>
  <si>
    <t>ENSMUSG00000026875</t>
  </si>
  <si>
    <t>Traf1</t>
  </si>
  <si>
    <t>ENSMUSG00000038759</t>
  </si>
  <si>
    <t>Nup205</t>
  </si>
  <si>
    <t>ENSMUSG00000036022</t>
  </si>
  <si>
    <t>Fam122b</t>
  </si>
  <si>
    <t>ENSMUSG00000056220</t>
  </si>
  <si>
    <t>Pla2g4a</t>
  </si>
  <si>
    <t>ENSMUSG00000058492</t>
  </si>
  <si>
    <t>Scp2-ps2</t>
  </si>
  <si>
    <t>ENSMUSG00000037570</t>
  </si>
  <si>
    <t>Mcrs1</t>
  </si>
  <si>
    <t>ENSMUSG00000030967</t>
  </si>
  <si>
    <t>Zranb1</t>
  </si>
  <si>
    <t>ENSMUSG00000037379</t>
  </si>
  <si>
    <t>Spon2</t>
  </si>
  <si>
    <t>ENSMUSG00000090397</t>
  </si>
  <si>
    <t>Gm17096</t>
  </si>
  <si>
    <t>ENSMUSG00000032925</t>
  </si>
  <si>
    <t>Itgbl1</t>
  </si>
  <si>
    <t>ENSMUSG00000046722</t>
  </si>
  <si>
    <t>Cdc42se1</t>
  </si>
  <si>
    <t>ENSMUSG00000035799</t>
  </si>
  <si>
    <t>Twist1</t>
  </si>
  <si>
    <t>ENSMUSG00000072066</t>
  </si>
  <si>
    <t>6720489N17Rik</t>
  </si>
  <si>
    <t>ENSMUSG00000112716</t>
  </si>
  <si>
    <t>4930471E19Rik</t>
  </si>
  <si>
    <t>ENSMUSG00000036555</t>
  </si>
  <si>
    <t>Iqce</t>
  </si>
  <si>
    <t>ENSMUSG00000072825</t>
  </si>
  <si>
    <t>Cep170b</t>
  </si>
  <si>
    <t>ENSMUSG00000007610</t>
  </si>
  <si>
    <t>Gtpbp3</t>
  </si>
  <si>
    <t>ENSMUSG00000090015</t>
  </si>
  <si>
    <t>Gm15446</t>
  </si>
  <si>
    <t>ENSMUSG00000048039</t>
  </si>
  <si>
    <t>Isg20l2</t>
  </si>
  <si>
    <t>ENSMUSG00000050373</t>
  </si>
  <si>
    <t>Snx21</t>
  </si>
  <si>
    <t>ENSMUSG00000020878</t>
  </si>
  <si>
    <t>Lrrc46</t>
  </si>
  <si>
    <t>ENSMUSG00000004263</t>
  </si>
  <si>
    <t>Atn1</t>
  </si>
  <si>
    <t>ENSMUSG00000024240</t>
  </si>
  <si>
    <t>Epc1</t>
  </si>
  <si>
    <t>ENSMUSG00000047473</t>
  </si>
  <si>
    <t>Zfp30</t>
  </si>
  <si>
    <t>ENSMUSG00000034429</t>
  </si>
  <si>
    <t>Zfp707</t>
  </si>
  <si>
    <t>ENSMUSG00000037594</t>
  </si>
  <si>
    <t>Clba1</t>
  </si>
  <si>
    <t>ENSMUSG00000057411</t>
  </si>
  <si>
    <t>Fam173a</t>
  </si>
  <si>
    <t>ENSMUSG00000079470</t>
  </si>
  <si>
    <t>Utp14b</t>
  </si>
  <si>
    <t>ENSMUSG00000021182</t>
  </si>
  <si>
    <t>Ccdc88c</t>
  </si>
  <si>
    <t>ENSMUSG00000112280</t>
  </si>
  <si>
    <t>A830082N09Rik</t>
  </si>
  <si>
    <t>ENSMUSG00000045969</t>
  </si>
  <si>
    <t>Ing1</t>
  </si>
  <si>
    <t>ENSMUSG00000024121</t>
  </si>
  <si>
    <t>Atp6v0c</t>
  </si>
  <si>
    <t>ENSMUSG00000035413</t>
  </si>
  <si>
    <t>Tmem98</t>
  </si>
  <si>
    <t>ENSMUSG00000005871</t>
  </si>
  <si>
    <t>Apc</t>
  </si>
  <si>
    <t>ENSMUSG00000062683</t>
  </si>
  <si>
    <t>Atp5g2</t>
  </si>
  <si>
    <t>ENSMUSG00000031865</t>
  </si>
  <si>
    <t>Dctn1</t>
  </si>
  <si>
    <t>ENSMUSG00000020334</t>
  </si>
  <si>
    <t>Slc22a4</t>
  </si>
  <si>
    <t>ENSMUSG00000023805</t>
  </si>
  <si>
    <t>Synj2</t>
  </si>
  <si>
    <t>ENSMUSG00000011306</t>
  </si>
  <si>
    <t>Sugp1</t>
  </si>
  <si>
    <t>ENSMUSG00000060260</t>
  </si>
  <si>
    <t>Pwwp2b</t>
  </si>
  <si>
    <t>ENSMUSG00000029624</t>
  </si>
  <si>
    <t>Ptcd1</t>
  </si>
  <si>
    <t>ENSMUSG00000002274</t>
  </si>
  <si>
    <t>Metrn</t>
  </si>
  <si>
    <t>ENSMUSG00000029918</t>
  </si>
  <si>
    <t>Mrps33</t>
  </si>
  <si>
    <t>ENSMUSG00000030157</t>
  </si>
  <si>
    <t>Clec2d</t>
  </si>
  <si>
    <t>ENSMUSG00000042167</t>
  </si>
  <si>
    <t>Tent2</t>
  </si>
  <si>
    <t>ENSMUSG00000017718</t>
  </si>
  <si>
    <t>Afmid</t>
  </si>
  <si>
    <t>ENSMUSG00000109536</t>
  </si>
  <si>
    <t>9330162G02Rik</t>
  </si>
  <si>
    <t>ENSMUSG00000020739</t>
  </si>
  <si>
    <t>Nup85</t>
  </si>
  <si>
    <t>ENSMUSG00000044583</t>
  </si>
  <si>
    <t>Tlr7</t>
  </si>
  <si>
    <t>ENSMUSG00000026388</t>
  </si>
  <si>
    <t>3110009E18Rik</t>
  </si>
  <si>
    <t>ENSMUSG00000029036</t>
  </si>
  <si>
    <t>Atad3a</t>
  </si>
  <si>
    <t>ENSMUSG00000086158</t>
  </si>
  <si>
    <t>Ccpg1os</t>
  </si>
  <si>
    <t>ENSMUSG00000044609</t>
  </si>
  <si>
    <t>Gm9294</t>
  </si>
  <si>
    <t>ENSMUSG00000019188</t>
  </si>
  <si>
    <t>H13</t>
  </si>
  <si>
    <t>ENSMUSG00000025464</t>
  </si>
  <si>
    <t>Paox</t>
  </si>
  <si>
    <t>ENSMUSG00000023484</t>
  </si>
  <si>
    <t>Prph</t>
  </si>
  <si>
    <t>ENSMUSG00000053830</t>
  </si>
  <si>
    <t>Gm9923</t>
  </si>
  <si>
    <t>ENSMUSG00000045838</t>
  </si>
  <si>
    <t>Ccdc9b</t>
  </si>
  <si>
    <t>ENSMUSG00000051790</t>
  </si>
  <si>
    <t>Nlgn2</t>
  </si>
  <si>
    <t>ENSMUSG00000028369</t>
  </si>
  <si>
    <t>Svep1</t>
  </si>
  <si>
    <t>ENSMUSG00000086240</t>
  </si>
  <si>
    <t>Gm7846</t>
  </si>
  <si>
    <t>ENSMUSG00000028766</t>
  </si>
  <si>
    <t>Alpl</t>
  </si>
  <si>
    <t>ENSMUSG00000098098</t>
  </si>
  <si>
    <t>Bvht</t>
  </si>
  <si>
    <t>ENSMUSG00000019804</t>
  </si>
  <si>
    <t>Snx3</t>
  </si>
  <si>
    <t>ENSMUSG00000041231</t>
  </si>
  <si>
    <t>Ublcp1</t>
  </si>
  <si>
    <t>ENSMUSG00000022096</t>
  </si>
  <si>
    <t>Hr</t>
  </si>
  <si>
    <t>ENSMUSG00000063410</t>
  </si>
  <si>
    <t>Stk24</t>
  </si>
  <si>
    <t>ENSMUSG00000018983</t>
  </si>
  <si>
    <t>E2f2</t>
  </si>
  <si>
    <t>ENSMUSG00000028197</t>
  </si>
  <si>
    <t>Col24a1</t>
  </si>
  <si>
    <t>ENSMUSG00000021830</t>
  </si>
  <si>
    <t>Txndc16</t>
  </si>
  <si>
    <t>ENSMUSG00000007080</t>
  </si>
  <si>
    <t>Pole</t>
  </si>
  <si>
    <t>ENSMUSG00000034799</t>
  </si>
  <si>
    <t>Unc13a</t>
  </si>
  <si>
    <t>ENSMUSG00000062591</t>
  </si>
  <si>
    <t>Tubb4a</t>
  </si>
  <si>
    <t>ENSMUSG00000026553</t>
  </si>
  <si>
    <t>Copa</t>
  </si>
  <si>
    <t>ENSMUSG00000020898</t>
  </si>
  <si>
    <t>Ctc1</t>
  </si>
  <si>
    <t>ENSMUSG00000030451</t>
  </si>
  <si>
    <t>Herc2</t>
  </si>
  <si>
    <t>ENSMUSG00000024338</t>
  </si>
  <si>
    <t>Psmb8</t>
  </si>
  <si>
    <t>ENSMUSG00000042857</t>
  </si>
  <si>
    <t>Gm9776</t>
  </si>
  <si>
    <t>ENSMUSG00000054196</t>
  </si>
  <si>
    <t>Cthrc1</t>
  </si>
  <si>
    <t>ENSMUSG00000003131</t>
  </si>
  <si>
    <t>Pafah1b2</t>
  </si>
  <si>
    <t>ENSMUSG00000035299</t>
  </si>
  <si>
    <t>Mid1</t>
  </si>
  <si>
    <t>ENSMUSG00000092416</t>
  </si>
  <si>
    <t>Zfp141</t>
  </si>
  <si>
    <t>ENSMUSG00000057836</t>
  </si>
  <si>
    <t>Xlr3a</t>
  </si>
  <si>
    <t>ENSMUSG00000036863</t>
  </si>
  <si>
    <t>Syde2</t>
  </si>
  <si>
    <t>ENSMUSG00000024827</t>
  </si>
  <si>
    <t>Gldc</t>
  </si>
  <si>
    <t>ENSMUSG00000104429</t>
  </si>
  <si>
    <t>2610034O05Rik</t>
  </si>
  <si>
    <t>ENSMUSG00000033579</t>
  </si>
  <si>
    <t>Fa2h</t>
  </si>
  <si>
    <t>ENSMUSG00000003549</t>
  </si>
  <si>
    <t>Ercc1</t>
  </si>
  <si>
    <t>ENSMUSG00000037692</t>
  </si>
  <si>
    <t>Ahdc1</t>
  </si>
  <si>
    <t>ENSMUSG00000029047</t>
  </si>
  <si>
    <t>Pex10</t>
  </si>
  <si>
    <t>ENSMUSG00000048707</t>
  </si>
  <si>
    <t>Tprn</t>
  </si>
  <si>
    <t>ENSMUSG00000025353</t>
  </si>
  <si>
    <t>Ormdl2</t>
  </si>
  <si>
    <t>ENSMUSG00000023068</t>
  </si>
  <si>
    <t>Nus1</t>
  </si>
  <si>
    <t>ENSMUSG00000026987</t>
  </si>
  <si>
    <t>Baz2b</t>
  </si>
  <si>
    <t>ENSMUSG00000041912</t>
  </si>
  <si>
    <t>Tdrkh</t>
  </si>
  <si>
    <t>ENSMUSG00000017754</t>
  </si>
  <si>
    <t>Pltp</t>
  </si>
  <si>
    <t>ENSMUSG00000059475</t>
  </si>
  <si>
    <t>Zfp426</t>
  </si>
  <si>
    <t>ENSMUSG00000055692</t>
  </si>
  <si>
    <t>Tmem191c</t>
  </si>
  <si>
    <t>ENSMUSG00000021890</t>
  </si>
  <si>
    <t>Eaf1</t>
  </si>
  <si>
    <t>ENSMUSG00000101493</t>
  </si>
  <si>
    <t>2810405F17Rik</t>
  </si>
  <si>
    <t>ENSMUSG00000020577</t>
  </si>
  <si>
    <t>Tspan13</t>
  </si>
  <si>
    <t>ENSMUSG00000002844</t>
  </si>
  <si>
    <t>Adprh</t>
  </si>
  <si>
    <t>ENSMUSG00000040596</t>
  </si>
  <si>
    <t>Pogk</t>
  </si>
  <si>
    <t>ENSMUSG00000056770</t>
  </si>
  <si>
    <t>Setd3</t>
  </si>
  <si>
    <t>ENSMUSG00000046794</t>
  </si>
  <si>
    <t>Ppp1r3b</t>
  </si>
  <si>
    <t>ENSMUSG00000116114</t>
  </si>
  <si>
    <t>Gm35853</t>
  </si>
  <si>
    <t>ENSMUSG00000043415</t>
  </si>
  <si>
    <t>Otud1</t>
  </si>
  <si>
    <t>ENSMUSG00000026853</t>
  </si>
  <si>
    <t>Crat</t>
  </si>
  <si>
    <t>ENSMUSG00000073062</t>
  </si>
  <si>
    <t>Zxdb</t>
  </si>
  <si>
    <t>ENSMUSG00000020564</t>
  </si>
  <si>
    <t>Atxn7l1</t>
  </si>
  <si>
    <t>ENSMUSG00000027203</t>
  </si>
  <si>
    <t>Dut</t>
  </si>
  <si>
    <t>ENSMUSG00000056758</t>
  </si>
  <si>
    <t>Hmga2</t>
  </si>
  <si>
    <t>ENSMUSG00000049823</t>
  </si>
  <si>
    <t>Zbtb12</t>
  </si>
  <si>
    <t>ENSMUSG00000026797</t>
  </si>
  <si>
    <t>Stxbp1</t>
  </si>
  <si>
    <t>ENSMUSG00000028565</t>
  </si>
  <si>
    <t>Nfia</t>
  </si>
  <si>
    <t>ENSMUSG00000019791</t>
  </si>
  <si>
    <t>Hint3</t>
  </si>
  <si>
    <t>ENSMUSG00000039193</t>
  </si>
  <si>
    <t>Nlrc4</t>
  </si>
  <si>
    <t>ENSMUSG00000024843</t>
  </si>
  <si>
    <t>Chka</t>
  </si>
  <si>
    <t>ENSMUSG00000097589</t>
  </si>
  <si>
    <t>Dleu2</t>
  </si>
  <si>
    <t>ENSMUSG00000006021</t>
  </si>
  <si>
    <t>Kptn</t>
  </si>
  <si>
    <t>ENSMUSG00000026198</t>
  </si>
  <si>
    <t>Abcb6</t>
  </si>
  <si>
    <t>ENSMUSG00000050567</t>
  </si>
  <si>
    <t>Maml1</t>
  </si>
  <si>
    <t>ENSMUSG00000114255</t>
  </si>
  <si>
    <t>Gm10734</t>
  </si>
  <si>
    <t>ENSMUSG00000056116</t>
  </si>
  <si>
    <t>H2-T22</t>
  </si>
  <si>
    <t>ENSMUSG00000022614</t>
  </si>
  <si>
    <t>Lmf2</t>
  </si>
  <si>
    <t>ENSMUSG00000050705</t>
  </si>
  <si>
    <t>2310061I04Rik</t>
  </si>
  <si>
    <t>ENSMUSG00000037025</t>
  </si>
  <si>
    <t>Foxa2</t>
  </si>
  <si>
    <t>ENSMUSG00000019297</t>
  </si>
  <si>
    <t>Nop9</t>
  </si>
  <si>
    <t>ENSMUSG00000027624</t>
  </si>
  <si>
    <t>Epb41l1</t>
  </si>
  <si>
    <t>ENSMUSG00000014294</t>
  </si>
  <si>
    <t>Ndufa2</t>
  </si>
  <si>
    <t>ENSMUSG00000031262</t>
  </si>
  <si>
    <t>Cenpi</t>
  </si>
  <si>
    <t>ENSMUSG00000096910</t>
  </si>
  <si>
    <t>Zfp955b</t>
  </si>
  <si>
    <t>ENSMUSG00000026596</t>
  </si>
  <si>
    <t>Abl2</t>
  </si>
  <si>
    <t>ENSMUSG00000000776</t>
  </si>
  <si>
    <t>Polr3d</t>
  </si>
  <si>
    <t>ENSMUSG00000071073</t>
  </si>
  <si>
    <t>Lrrc73</t>
  </si>
  <si>
    <t>ENSMUSG00000027323</t>
  </si>
  <si>
    <t>Rad51</t>
  </si>
  <si>
    <t>ENSMUSG00000036820</t>
  </si>
  <si>
    <t>Amdhd2</t>
  </si>
  <si>
    <t>ENSMUSG00000034127</t>
  </si>
  <si>
    <t>Tspan8</t>
  </si>
  <si>
    <t>ENSMUSG00000038555</t>
  </si>
  <si>
    <t>Reep2</t>
  </si>
  <si>
    <t>ENSMUSG00000063273</t>
  </si>
  <si>
    <t>Naa15</t>
  </si>
  <si>
    <t>ENSMUSG00000087396</t>
  </si>
  <si>
    <t>4933407K13Rik</t>
  </si>
  <si>
    <t>ENSMUSG00000034826</t>
  </si>
  <si>
    <t>Nup54</t>
  </si>
  <si>
    <t>ENSMUSG00000061167</t>
  </si>
  <si>
    <t>Rpl15-ps3</t>
  </si>
  <si>
    <t>ENSMUSG00000055720</t>
  </si>
  <si>
    <t>Ubl7</t>
  </si>
  <si>
    <t>ENSMUSG00000057969</t>
  </si>
  <si>
    <t>Sema3b</t>
  </si>
  <si>
    <t>ENSMUSG00000003119</t>
  </si>
  <si>
    <t>Cdk12</t>
  </si>
  <si>
    <t>ENSMUSG00000096035</t>
  </si>
  <si>
    <t>Odaph</t>
  </si>
  <si>
    <t>ENSMUSG00000020171</t>
  </si>
  <si>
    <t>Yeats4</t>
  </si>
  <si>
    <t>ENSMUSG00000031505</t>
  </si>
  <si>
    <t>Naxd</t>
  </si>
  <si>
    <t>ENSMUSG00000038250</t>
  </si>
  <si>
    <t>Usp38</t>
  </si>
  <si>
    <t>ENSMUSG00000020873</t>
  </si>
  <si>
    <t>Slc35b1</t>
  </si>
  <si>
    <t>ENSMUSG00000079478</t>
  </si>
  <si>
    <t>Znrd2</t>
  </si>
  <si>
    <t>ENSMUSG00000024319</t>
  </si>
  <si>
    <t>Vps52</t>
  </si>
  <si>
    <t>ENSMUSG00000025358</t>
  </si>
  <si>
    <t>Cdk2</t>
  </si>
  <si>
    <t>ENSMUSG00000104686</t>
  </si>
  <si>
    <t>Gm42815</t>
  </si>
  <si>
    <t>ENSMUSG00000086682</t>
  </si>
  <si>
    <t>Gm16023</t>
  </si>
  <si>
    <t>ENSMUSG00000047757</t>
  </si>
  <si>
    <t>Fancb</t>
  </si>
  <si>
    <t>ENSMUSG00000032192</t>
  </si>
  <si>
    <t>Gnb5</t>
  </si>
  <si>
    <t>ENSMUSG00000053846</t>
  </si>
  <si>
    <t>Lipg</t>
  </si>
  <si>
    <t>ENSMUSG00000024002</t>
  </si>
  <si>
    <t>Brd4</t>
  </si>
  <si>
    <t>ENSMUSG00000097908</t>
  </si>
  <si>
    <t>4933404O12Rik</t>
  </si>
  <si>
    <t>ENSMUSG00000037824</t>
  </si>
  <si>
    <t>Tspan14</t>
  </si>
  <si>
    <t>ENSMUSG00000025316</t>
  </si>
  <si>
    <t>Banp</t>
  </si>
  <si>
    <t>ENSMUSG00000023791</t>
  </si>
  <si>
    <t>Pigx</t>
  </si>
  <si>
    <t>ENSMUSG00000006435</t>
  </si>
  <si>
    <t>Neurl1a</t>
  </si>
  <si>
    <t>ENSMUSG00000033596</t>
  </si>
  <si>
    <t>Rfwd3</t>
  </si>
  <si>
    <t>ENSMUSG00000031922</t>
  </si>
  <si>
    <t>Cep57</t>
  </si>
  <si>
    <t>ENSMUSG00000044022</t>
  </si>
  <si>
    <t>Pcdhb21</t>
  </si>
  <si>
    <t>ENSMUSG00000105366</t>
  </si>
  <si>
    <t>Gm43719</t>
  </si>
  <si>
    <t>ENSMUSG00000025505</t>
  </si>
  <si>
    <t>Tmem80</t>
  </si>
  <si>
    <t>ENSMUSG00000068284</t>
  </si>
  <si>
    <t>Usf3</t>
  </si>
  <si>
    <t>ENSMUSG00000024597</t>
  </si>
  <si>
    <t>Slc12a2</t>
  </si>
  <si>
    <t>ENSMUSG00000063018</t>
  </si>
  <si>
    <t>2010204K13Rik</t>
  </si>
  <si>
    <t>ENSMUSG00000001962</t>
  </si>
  <si>
    <t>Fam50a</t>
  </si>
  <si>
    <t>ENSMUSG00000009828</t>
  </si>
  <si>
    <t>Cilk1</t>
  </si>
  <si>
    <t>ENSMUSG00000029001</t>
  </si>
  <si>
    <t>Fbxo44</t>
  </si>
  <si>
    <t>ENSMUSG00000029346</t>
  </si>
  <si>
    <t>Srrd</t>
  </si>
  <si>
    <t>ENSMUSG00000036097</t>
  </si>
  <si>
    <t>Slf2</t>
  </si>
  <si>
    <t>ENSMUSG00000055923</t>
  </si>
  <si>
    <t>Aasdh</t>
  </si>
  <si>
    <t>ENSMUSG00000031367</t>
  </si>
  <si>
    <t>Ap1s2</t>
  </si>
  <si>
    <t>ENSMUSG00000028073</t>
  </si>
  <si>
    <t>Pear1</t>
  </si>
  <si>
    <t>ENSMUSG00000065947</t>
  </si>
  <si>
    <t>mt-Nd4l</t>
  </si>
  <si>
    <t>ENSMUSG00000091623</t>
  </si>
  <si>
    <t>Gm17092</t>
  </si>
  <si>
    <t>ENSMUSG00000058900</t>
  </si>
  <si>
    <t>Rsl1</t>
  </si>
  <si>
    <t>ENSMUSG00000031714</t>
  </si>
  <si>
    <t>Gab1</t>
  </si>
  <si>
    <t>ENSMUSG00000020592</t>
  </si>
  <si>
    <t>Sdc1</t>
  </si>
  <si>
    <t>ENSMUSG00000022325</t>
  </si>
  <si>
    <t>Pop1</t>
  </si>
  <si>
    <t>ENSMUSG00000063785</t>
  </si>
  <si>
    <t>Utp14a</t>
  </si>
  <si>
    <t>ENSMUSG00000036864</t>
  </si>
  <si>
    <t>Proser3</t>
  </si>
  <si>
    <t>ENSMUSG00000039988</t>
  </si>
  <si>
    <t>Ankrd13c</t>
  </si>
  <si>
    <t>ENSMUSG00000028455</t>
  </si>
  <si>
    <t>Stoml2</t>
  </si>
  <si>
    <t>ENSMUSG00000029655</t>
  </si>
  <si>
    <t>N4bp2l2</t>
  </si>
  <si>
    <t>ENSMUSG00000022142</t>
  </si>
  <si>
    <t>Nup155</t>
  </si>
  <si>
    <t>ENSMUSG00000000085</t>
  </si>
  <si>
    <t>Scmh1</t>
  </si>
  <si>
    <t>ENSMUSG00000044328</t>
  </si>
  <si>
    <t>Trp53i13</t>
  </si>
  <si>
    <t>ENSMUSG00000005823</t>
  </si>
  <si>
    <t>Gpr108</t>
  </si>
  <si>
    <t>ENSMUSG00000030986</t>
  </si>
  <si>
    <t>Dhx32</t>
  </si>
  <si>
    <t>ENSMUSG00000099998</t>
  </si>
  <si>
    <t>Gm6501</t>
  </si>
  <si>
    <t>ENSMUSG00000113569</t>
  </si>
  <si>
    <t>Gm48035</t>
  </si>
  <si>
    <t>ENSMUSG00000043257</t>
  </si>
  <si>
    <t>Pigv</t>
  </si>
  <si>
    <t>ENSMUSG00000085172</t>
  </si>
  <si>
    <t>Gm6542</t>
  </si>
  <si>
    <t>ENSMUSG00000106025</t>
  </si>
  <si>
    <t>Gm42940</t>
  </si>
  <si>
    <t>ENSMUSG00000004815</t>
  </si>
  <si>
    <t>Dgkq</t>
  </si>
  <si>
    <t>ENSMUSG00000094446</t>
  </si>
  <si>
    <t>Gm6344</t>
  </si>
  <si>
    <t>ENSMUSG00000026696</t>
  </si>
  <si>
    <t>Vamp4</t>
  </si>
  <si>
    <t>ENSMUSG00000028953</t>
  </si>
  <si>
    <t>Abcf2</t>
  </si>
  <si>
    <t>ENSMUSG00000029763</t>
  </si>
  <si>
    <t>Exoc4</t>
  </si>
  <si>
    <t>ENSMUSG00000059970</t>
  </si>
  <si>
    <t>Hspa2</t>
  </si>
  <si>
    <t>ENSMUSG00000047221</t>
  </si>
  <si>
    <t>Fam185a</t>
  </si>
  <si>
    <t>ENSMUSG00000108621</t>
  </si>
  <si>
    <t>Gm37494</t>
  </si>
  <si>
    <t>ENSMUSG00000019494</t>
  </si>
  <si>
    <t>Cops6</t>
  </si>
  <si>
    <t>ENSMUSG00000030180</t>
  </si>
  <si>
    <t>Kdm5a</t>
  </si>
  <si>
    <t>ENSMUSG00000056735</t>
  </si>
  <si>
    <t>A930024E05Rik</t>
  </si>
  <si>
    <t>ENSMUSG00000006219</t>
  </si>
  <si>
    <t>Fblim1</t>
  </si>
  <si>
    <t>ENSMUSG00000028641</t>
  </si>
  <si>
    <t>P3h1</t>
  </si>
  <si>
    <t>ENSMUSG00000022761</t>
  </si>
  <si>
    <t>Lztr1</t>
  </si>
  <si>
    <t>ENSMUSG00000095677</t>
  </si>
  <si>
    <t>Dynlt1f</t>
  </si>
  <si>
    <t>ENSMUSG00000031488</t>
  </si>
  <si>
    <t>Rab11fip1</t>
  </si>
  <si>
    <t>ENSMUSG00000031848</t>
  </si>
  <si>
    <t>Lsm4</t>
  </si>
  <si>
    <t>ENSMUSG00000031209</t>
  </si>
  <si>
    <t>Heph</t>
  </si>
  <si>
    <t>ENSMUSG00000032295</t>
  </si>
  <si>
    <t>Man2c1</t>
  </si>
  <si>
    <t>ENSMUSG00000001729</t>
  </si>
  <si>
    <t>Akt1</t>
  </si>
  <si>
    <t>ENSMUSG00000037999</t>
  </si>
  <si>
    <t>Arap2</t>
  </si>
  <si>
    <t>ENSMUSG00000114172</t>
  </si>
  <si>
    <t>Gm36298</t>
  </si>
  <si>
    <t>ENSMUSG00000058297</t>
  </si>
  <si>
    <t>Spock2</t>
  </si>
  <si>
    <t>ENSMUSG00000022199</t>
  </si>
  <si>
    <t>Slc22a17</t>
  </si>
  <si>
    <t>ENSMUSG00000074357</t>
  </si>
  <si>
    <t>AA386476</t>
  </si>
  <si>
    <t>ENSMUSG00000002996</t>
  </si>
  <si>
    <t>Hbp1</t>
  </si>
  <si>
    <t>ENSMUSG00000060198</t>
  </si>
  <si>
    <t>Gm11353</t>
  </si>
  <si>
    <t>ENSMUSG00000040455</t>
  </si>
  <si>
    <t>Usp45</t>
  </si>
  <si>
    <t>ENSMUSG00000022560</t>
  </si>
  <si>
    <t>Slc52a2</t>
  </si>
  <si>
    <t>ENSMUSG00000026641</t>
  </si>
  <si>
    <t>Usf1</t>
  </si>
  <si>
    <t>ENSMUSG00000112941</t>
  </si>
  <si>
    <t>Gm48623</t>
  </si>
  <si>
    <t>ENSMUSG00000037204</t>
  </si>
  <si>
    <t>Atg101</t>
  </si>
  <si>
    <t>ENSMUSG00000052912</t>
  </si>
  <si>
    <t>Smarca5-ps</t>
  </si>
  <si>
    <t>ENSMUSG00000049323</t>
  </si>
  <si>
    <t>Smcr8</t>
  </si>
  <si>
    <t>ENSMUSG00000021732</t>
  </si>
  <si>
    <t>Fgf10</t>
  </si>
  <si>
    <t>ENSMUSG00000031198</t>
  </si>
  <si>
    <t>Fundc2</t>
  </si>
  <si>
    <t>ENSMUSG00000118132</t>
  </si>
  <si>
    <t>4833408A19Rik</t>
  </si>
  <si>
    <t>ENSMUSG00000013622</t>
  </si>
  <si>
    <t>Atraid</t>
  </si>
  <si>
    <t>ENSMUSG00000097530</t>
  </si>
  <si>
    <t>Kansl2-ps</t>
  </si>
  <si>
    <t>ENSMUSG00000111761</t>
  </si>
  <si>
    <t>9230112J17Rik</t>
  </si>
  <si>
    <t>ENSMUSG00000086922</t>
  </si>
  <si>
    <t>Gm13835</t>
  </si>
  <si>
    <t>ENSMUSG00000008136</t>
  </si>
  <si>
    <t>Fhl2</t>
  </si>
  <si>
    <t>ENSMUSG00000044763</t>
  </si>
  <si>
    <t>Trmt10c</t>
  </si>
  <si>
    <t>ENSMUSG00000040407</t>
  </si>
  <si>
    <t>Akap9</t>
  </si>
  <si>
    <t>ENSMUSG00000031004</t>
  </si>
  <si>
    <t>Mki67</t>
  </si>
  <si>
    <t>ENSMUSG00000024594</t>
  </si>
  <si>
    <t>Prrc1</t>
  </si>
  <si>
    <t>ENSMUSG00000036339</t>
  </si>
  <si>
    <t>Tmem260</t>
  </si>
  <si>
    <t>ENSMUSG00000039911</t>
  </si>
  <si>
    <t>Spsb1</t>
  </si>
  <si>
    <t>ENSMUSG00000044456</t>
  </si>
  <si>
    <t>Rin3</t>
  </si>
  <si>
    <t>ENSMUSG00000054013</t>
  </si>
  <si>
    <t>Tmem179</t>
  </si>
  <si>
    <t>ENSMUSG00000046204</t>
  </si>
  <si>
    <t>Pnma2</t>
  </si>
  <si>
    <t>ENSMUSG00000023923</t>
  </si>
  <si>
    <t>Tbc1d5</t>
  </si>
  <si>
    <t>ENSMUSG00000029657</t>
  </si>
  <si>
    <t>Hsph1</t>
  </si>
  <si>
    <t>ENSMUSG00000062110</t>
  </si>
  <si>
    <t>Scfd2</t>
  </si>
  <si>
    <t>ENSMUSG00000112640</t>
  </si>
  <si>
    <t>Gm32687</t>
  </si>
  <si>
    <t>ENSMUSG00000003051</t>
  </si>
  <si>
    <t>Elf3</t>
  </si>
  <si>
    <t>ENSMUSG00000021275</t>
  </si>
  <si>
    <t>Tecpr2</t>
  </si>
  <si>
    <t>ENSMUSG00000021891</t>
  </si>
  <si>
    <t>Mettl6</t>
  </si>
  <si>
    <t>ENSMUSG00000027981</t>
  </si>
  <si>
    <t>Rnpc3</t>
  </si>
  <si>
    <t>ENSMUSG00000069727</t>
  </si>
  <si>
    <t>Zfp975</t>
  </si>
  <si>
    <t>ENSMUSG00000035158</t>
  </si>
  <si>
    <t>Mitf</t>
  </si>
  <si>
    <t>ENSMUSG00000097616</t>
  </si>
  <si>
    <t>1110019D14Rik</t>
  </si>
  <si>
    <t>ENSMUSG00000043059</t>
  </si>
  <si>
    <t>Zfp513</t>
  </si>
  <si>
    <t>ENSMUSG00000020919</t>
  </si>
  <si>
    <t>Stat5b</t>
  </si>
  <si>
    <t>ENSMUSG00000037366</t>
  </si>
  <si>
    <t>Pafah2</t>
  </si>
  <si>
    <t>ENSMUSG00000067870</t>
  </si>
  <si>
    <t>Rpl31-ps8</t>
  </si>
  <si>
    <t>ENSMUSG00000050605</t>
  </si>
  <si>
    <t>Zfp61</t>
  </si>
  <si>
    <t>ENSMUSG00000002289</t>
  </si>
  <si>
    <t>Angptl4</t>
  </si>
  <si>
    <t>ENSMUSG00000025189</t>
  </si>
  <si>
    <t>Cnnm1</t>
  </si>
  <si>
    <t>ENSMUSG00000066487</t>
  </si>
  <si>
    <t>Gm5786</t>
  </si>
  <si>
    <t>ENSMUSG00000028664</t>
  </si>
  <si>
    <t>Ephb2</t>
  </si>
  <si>
    <t>ENSMUSG00000097640</t>
  </si>
  <si>
    <t>Gm20033</t>
  </si>
  <si>
    <t>ENSMUSG00000036281</t>
  </si>
  <si>
    <t>Snapc4</t>
  </si>
  <si>
    <t>ENSMUSG00000020781</t>
  </si>
  <si>
    <t>Tsen54</t>
  </si>
  <si>
    <t>ENSMUSG00000027079</t>
  </si>
  <si>
    <t>Clp1</t>
  </si>
  <si>
    <t>ENSMUSG00000002718</t>
  </si>
  <si>
    <t>Cse1l</t>
  </si>
  <si>
    <t>ENSMUSG00000020086</t>
  </si>
  <si>
    <t>Macroh2a2</t>
  </si>
  <si>
    <t>ENSMUSG00000025821</t>
  </si>
  <si>
    <t>Zfp282</t>
  </si>
  <si>
    <t>ENSMUSG00000018999</t>
  </si>
  <si>
    <t>Slc35b4</t>
  </si>
  <si>
    <t>ENSMUSG00000024566</t>
  </si>
  <si>
    <t>Atp9b</t>
  </si>
  <si>
    <t>ENSMUSG00000097875</t>
  </si>
  <si>
    <t>Gm26704</t>
  </si>
  <si>
    <t>ENSMUSG00000026500</t>
  </si>
  <si>
    <t>Cox20</t>
  </si>
  <si>
    <t>ENSMUSG00000013419</t>
  </si>
  <si>
    <t>Zfp651</t>
  </si>
  <si>
    <t>ENSMUSG00000029513</t>
  </si>
  <si>
    <t>Prkab1</t>
  </si>
  <si>
    <t>ENSMUSG00000027361</t>
  </si>
  <si>
    <t>Gabpb1</t>
  </si>
  <si>
    <t>ENSMUSG00000022299</t>
  </si>
  <si>
    <t>Slc25a32</t>
  </si>
  <si>
    <t>ENSMUSG00000055044</t>
  </si>
  <si>
    <t>Pdlim1</t>
  </si>
  <si>
    <t>ENSMUSG00000025224</t>
  </si>
  <si>
    <t>Gbf1</t>
  </si>
  <si>
    <t>ENSMUSG00000102602</t>
  </si>
  <si>
    <t>A930004J17Rik</t>
  </si>
  <si>
    <t>ENSMUSG00000025006</t>
  </si>
  <si>
    <t>Sorbs1</t>
  </si>
  <si>
    <t>ENSMUSG00000027499</t>
  </si>
  <si>
    <t>Pkia</t>
  </si>
  <si>
    <t>ENSMUSG00000025188</t>
  </si>
  <si>
    <t>Hps1</t>
  </si>
  <si>
    <t>ENSMUSG00000017550</t>
  </si>
  <si>
    <t>Atad5</t>
  </si>
  <si>
    <t>ENSMUSG00000041237</t>
  </si>
  <si>
    <t>Pklr</t>
  </si>
  <si>
    <t>ENSMUSG00000030264</t>
  </si>
  <si>
    <t>Thumpd3</t>
  </si>
  <si>
    <t>ENSMUSG00000055762</t>
  </si>
  <si>
    <t>Eef1d</t>
  </si>
  <si>
    <t>ENSMUSG00000047117</t>
  </si>
  <si>
    <t>Ankdd1b</t>
  </si>
  <si>
    <t>ENSMUSG00000035949</t>
  </si>
  <si>
    <t>Fbxw2</t>
  </si>
  <si>
    <t>ENSMUSG00000044934</t>
  </si>
  <si>
    <t>Zfp367</t>
  </si>
  <si>
    <t>ENSMUSG00000022969</t>
  </si>
  <si>
    <t>Il10rb</t>
  </si>
  <si>
    <t>ENSMUSG00000039395</t>
  </si>
  <si>
    <t>Mreg</t>
  </si>
  <si>
    <t>ENSMUSG00000034664</t>
  </si>
  <si>
    <t>Itga2b</t>
  </si>
  <si>
    <t>ENSMUSG00000020307</t>
  </si>
  <si>
    <t>Cdc34</t>
  </si>
  <si>
    <t>ENSMUSG00000061458</t>
  </si>
  <si>
    <t>Nol10</t>
  </si>
  <si>
    <t>ENSMUSG00000037822</t>
  </si>
  <si>
    <t>Smim14</t>
  </si>
  <si>
    <t>ENSMUSG00000031555</t>
  </si>
  <si>
    <t>Adam9</t>
  </si>
  <si>
    <t>ENSMUSG00000040265</t>
  </si>
  <si>
    <t>Dnm3</t>
  </si>
  <si>
    <t>ENSMUSG00000048234</t>
  </si>
  <si>
    <t>Rnf149</t>
  </si>
  <si>
    <t>ENSMUSG00000050697</t>
  </si>
  <si>
    <t>Prkaa1</t>
  </si>
  <si>
    <t>ENSMUSG00000097316</t>
  </si>
  <si>
    <t>Gm10516</t>
  </si>
  <si>
    <t>ENSMUSG00000037486</t>
  </si>
  <si>
    <t>Asxl2</t>
  </si>
  <si>
    <t>ENSMUSG00000066151</t>
  </si>
  <si>
    <t>Fkbp15</t>
  </si>
  <si>
    <t>ENSMUSG00000031016</t>
  </si>
  <si>
    <t>Wee1</t>
  </si>
  <si>
    <t>ENSMUSG00000074817</t>
  </si>
  <si>
    <t>Papolb</t>
  </si>
  <si>
    <t>ENSMUSG00000015971</t>
  </si>
  <si>
    <t>Actr8</t>
  </si>
  <si>
    <t>ENSMUSG00000047180</t>
  </si>
  <si>
    <t>Neurl3</t>
  </si>
  <si>
    <t>ENSMUSG00000054676</t>
  </si>
  <si>
    <t>1600014C10Rik</t>
  </si>
  <si>
    <t>ENSMUSG00000087380</t>
  </si>
  <si>
    <t>2210408F21Rik</t>
  </si>
  <si>
    <t>ENSMUSG00000037020</t>
  </si>
  <si>
    <t>Wdr62</t>
  </si>
  <si>
    <t>ENSMUSG00000022024</t>
  </si>
  <si>
    <t>Sugt1</t>
  </si>
  <si>
    <t>ENSMUSG00000021972</t>
  </si>
  <si>
    <t>Hmbox1</t>
  </si>
  <si>
    <t>ENSMUSG00000031918</t>
  </si>
  <si>
    <t>Mtmr2</t>
  </si>
  <si>
    <t>ENSMUSG00000024007</t>
  </si>
  <si>
    <t>Ppil1</t>
  </si>
  <si>
    <t>ENSMUSG00000030122</t>
  </si>
  <si>
    <t>Ptms</t>
  </si>
  <si>
    <t>ENSMUSG00000027978</t>
  </si>
  <si>
    <t>Prss12</t>
  </si>
  <si>
    <t>ENSMUSG00000005312</t>
  </si>
  <si>
    <t>Ubqln1</t>
  </si>
  <si>
    <t>ENSMUSG00000034771</t>
  </si>
  <si>
    <t>Tle2</t>
  </si>
  <si>
    <t>ENSMUSG00000022867</t>
  </si>
  <si>
    <t>Usp25</t>
  </si>
  <si>
    <t>ENSMUSG00000090136</t>
  </si>
  <si>
    <t>Gm10177</t>
  </si>
  <si>
    <t>ENSMUSG00000020614</t>
  </si>
  <si>
    <t>Fam20a</t>
  </si>
  <si>
    <t>ENSMUSG00000097084</t>
  </si>
  <si>
    <t>Foxl1</t>
  </si>
  <si>
    <t>ENSMUSG00000049230</t>
  </si>
  <si>
    <t>Gm9833</t>
  </si>
  <si>
    <t>ENSMUSG00000026062</t>
  </si>
  <si>
    <t>Slc9a2</t>
  </si>
  <si>
    <t>ENSMUSG00000100876</t>
  </si>
  <si>
    <t>2810454H06Rik</t>
  </si>
  <si>
    <t>ENSMUSG00000038872</t>
  </si>
  <si>
    <t>Zfhx3</t>
  </si>
  <si>
    <t>ENSMUSG00000029869</t>
  </si>
  <si>
    <t>Ephb6</t>
  </si>
  <si>
    <t>ENSMUSG00000054509</t>
  </si>
  <si>
    <t>Parp4</t>
  </si>
  <si>
    <t>ENSMUSG00000028832</t>
  </si>
  <si>
    <t>Stmn1</t>
  </si>
  <si>
    <t>ENSMUSG00000042331</t>
  </si>
  <si>
    <t>Specc1</t>
  </si>
  <si>
    <t>ENSMUSG00000002006</t>
  </si>
  <si>
    <t>Pdzd4</t>
  </si>
  <si>
    <t>ENSMUSG00000030816</t>
  </si>
  <si>
    <t>Rnf40</t>
  </si>
  <si>
    <t>ENSMUSG00000028333</t>
  </si>
  <si>
    <t>Anp32b</t>
  </si>
  <si>
    <t>ENSMUSG00000056656</t>
  </si>
  <si>
    <t>Apol8</t>
  </si>
  <si>
    <t>ENSMUSG00000025932</t>
  </si>
  <si>
    <t>Eya1</t>
  </si>
  <si>
    <t>ENSMUSG00000027901</t>
  </si>
  <si>
    <t>Dennd2d</t>
  </si>
  <si>
    <t>ENSMUSG00000098702</t>
  </si>
  <si>
    <t>1500015A07Rik</t>
  </si>
  <si>
    <t>ENSMUSG00000040247</t>
  </si>
  <si>
    <t>Tbc1d10c</t>
  </si>
  <si>
    <t>ENSMUSG00000005699</t>
  </si>
  <si>
    <t>Pard6a</t>
  </si>
  <si>
    <t>ENSMUSG00000087179</t>
  </si>
  <si>
    <t>Gm14230</t>
  </si>
  <si>
    <t>ENSMUSG00000043668</t>
  </si>
  <si>
    <t>Tox3</t>
  </si>
  <si>
    <t>ENSMUSG00000067924</t>
  </si>
  <si>
    <t>Rtl8b</t>
  </si>
  <si>
    <t>ENSMUSG00000045667</t>
  </si>
  <si>
    <t>Smtnl2</t>
  </si>
  <si>
    <t>ENSMUSG00000045466</t>
  </si>
  <si>
    <t>Zfp956</t>
  </si>
  <si>
    <t>ENSMUSG00000023905</t>
  </si>
  <si>
    <t>Tnfrsf12a</t>
  </si>
  <si>
    <t>ENSMUSG00000026727</t>
  </si>
  <si>
    <t>Rsu1</t>
  </si>
  <si>
    <t>ENSMUSG00000025571</t>
  </si>
  <si>
    <t>Tnrc6c</t>
  </si>
  <si>
    <t>ENSMUSG00000051721</t>
  </si>
  <si>
    <t>Wdcp</t>
  </si>
  <si>
    <t>ENSMUSG00000038658</t>
  </si>
  <si>
    <t>Ric1</t>
  </si>
  <si>
    <t>ENSMUSG00000005370</t>
  </si>
  <si>
    <t>Msh6</t>
  </si>
  <si>
    <t>ENSMUSG00000089917</t>
  </si>
  <si>
    <t>Uckl1</t>
  </si>
  <si>
    <t>ENSMUSG00000017831</t>
  </si>
  <si>
    <t>Rab5a</t>
  </si>
  <si>
    <t>ENSMUSG00000022377</t>
  </si>
  <si>
    <t>Asap1</t>
  </si>
  <si>
    <t>ENSMUSG00000112278</t>
  </si>
  <si>
    <t>Gm30025</t>
  </si>
  <si>
    <t>ENSMUSG00000041846</t>
  </si>
  <si>
    <t>Ppp4r3a</t>
  </si>
  <si>
    <t>ENSMUSG00000032178</t>
  </si>
  <si>
    <t>Ilf3</t>
  </si>
  <si>
    <t>ENSMUSG00000037062</t>
  </si>
  <si>
    <t>Sh3glb1</t>
  </si>
  <si>
    <t>ENSMUSG00000001472</t>
  </si>
  <si>
    <t>Tcf25</t>
  </si>
  <si>
    <t>ENSMUSG00000024033</t>
  </si>
  <si>
    <t>Rsph1</t>
  </si>
  <si>
    <t>ENSMUSG00000032607</t>
  </si>
  <si>
    <t>Amt</t>
  </si>
  <si>
    <t>ENSMUSG00000040433</t>
  </si>
  <si>
    <t>Zbtb38</t>
  </si>
  <si>
    <t>ENSMUSG00000059734</t>
  </si>
  <si>
    <t>Ndufs8</t>
  </si>
  <si>
    <t>ENSMUSG00000026112</t>
  </si>
  <si>
    <t>Coa5</t>
  </si>
  <si>
    <t>ENSMUSG00000054555</t>
  </si>
  <si>
    <t>Adam12</t>
  </si>
  <si>
    <t>ENSMUSG00000029482</t>
  </si>
  <si>
    <t>Aacs</t>
  </si>
  <si>
    <t>ENSMUSG00000027827</t>
  </si>
  <si>
    <t>Kcnab1</t>
  </si>
  <si>
    <t>ENSMUSG00000029108</t>
  </si>
  <si>
    <t>Pcdh7</t>
  </si>
  <si>
    <t>ENSMUSG00000037995</t>
  </si>
  <si>
    <t>Igsf9</t>
  </si>
  <si>
    <t>ENSMUSG00000049699</t>
  </si>
  <si>
    <t>Ucn2</t>
  </si>
  <si>
    <t>ENSMUSG00000031832</t>
  </si>
  <si>
    <t>Taf1c</t>
  </si>
  <si>
    <t>ENSMUSG00000057789</t>
  </si>
  <si>
    <t>Bak1</t>
  </si>
  <si>
    <t>ENSMUSG00000018900</t>
  </si>
  <si>
    <t>Slc22a5</t>
  </si>
  <si>
    <t>ENSMUSG00000097119</t>
  </si>
  <si>
    <t>B230354K17Rik</t>
  </si>
  <si>
    <t>ENSMUSG00000029414</t>
  </si>
  <si>
    <t>Kntc1</t>
  </si>
  <si>
    <t>ENSMUSG00000029313</t>
  </si>
  <si>
    <t>Aff1</t>
  </si>
  <si>
    <t>ENSMUSG00000031796</t>
  </si>
  <si>
    <t>Cfap20</t>
  </si>
  <si>
    <t>ENSMUSG00000024805</t>
  </si>
  <si>
    <t>Pcgf5</t>
  </si>
  <si>
    <t>ENSMUSG00000021243</t>
  </si>
  <si>
    <t>Fcf1</t>
  </si>
  <si>
    <t>ENSMUSG00000051469</t>
  </si>
  <si>
    <t>Zfp24</t>
  </si>
  <si>
    <t>ENSMUSG00000057191</t>
  </si>
  <si>
    <t>AB124611</t>
  </si>
  <si>
    <t>ENSMUSG00000025024</t>
  </si>
  <si>
    <t>Smndc1</t>
  </si>
  <si>
    <t>ENSMUSG00000022195</t>
  </si>
  <si>
    <t>6030458C11Rik</t>
  </si>
  <si>
    <t>ENSMUSG00000022354</t>
  </si>
  <si>
    <t>Ndufb9</t>
  </si>
  <si>
    <t>ENSMUSG00000052707</t>
  </si>
  <si>
    <t>Tnrc6a</t>
  </si>
  <si>
    <t>ENSMUSG00000107096</t>
  </si>
  <si>
    <t>Gm43597</t>
  </si>
  <si>
    <t>ENSMUSG00000022856</t>
  </si>
  <si>
    <t>Tmem41a</t>
  </si>
  <si>
    <t>ENSMUSG00000026781</t>
  </si>
  <si>
    <t>Acbd5</t>
  </si>
  <si>
    <t>ENSMUSG00000054074</t>
  </si>
  <si>
    <t>Skida1</t>
  </si>
  <si>
    <t>ENSMUSG00000034285</t>
  </si>
  <si>
    <t>Nipsnap1</t>
  </si>
  <si>
    <t>ENSMUSG00000025612</t>
  </si>
  <si>
    <t>Bach1</t>
  </si>
  <si>
    <t>ENSMUSG00000030541</t>
  </si>
  <si>
    <t>Idh2</t>
  </si>
  <si>
    <t>ENSMUSG00000028158</t>
  </si>
  <si>
    <t>Mttp</t>
  </si>
  <si>
    <t>ENSMUSG00000032661</t>
  </si>
  <si>
    <t>Oas3</t>
  </si>
  <si>
    <t>ENSMUSG00000035437</t>
  </si>
  <si>
    <t>Rabgap1</t>
  </si>
  <si>
    <t>ENSMUSG00000109941</t>
  </si>
  <si>
    <t>Exosc6</t>
  </si>
  <si>
    <t>ENSMUSG00000090071</t>
  </si>
  <si>
    <t>Cdk5r2</t>
  </si>
  <si>
    <t>ENSMUSG00000071528</t>
  </si>
  <si>
    <t>Atp5md</t>
  </si>
  <si>
    <t>ENSMUSG00000032252</t>
  </si>
  <si>
    <t>Glce</t>
  </si>
  <si>
    <t>ENSMUSG00000020790</t>
  </si>
  <si>
    <t>Ankfy1</t>
  </si>
  <si>
    <t>ENSMUSG00000031988</t>
  </si>
  <si>
    <t>Vps26b</t>
  </si>
  <si>
    <t>ENSMUSG00000081564</t>
  </si>
  <si>
    <t>Gm13717</t>
  </si>
  <si>
    <t>ENSMUSG00000025257</t>
  </si>
  <si>
    <t>Ribc1</t>
  </si>
  <si>
    <t>ENSMUSG00000048603</t>
  </si>
  <si>
    <t>Gm9828</t>
  </si>
  <si>
    <t>ENSMUSG00000078193</t>
  </si>
  <si>
    <t>Gm2000</t>
  </si>
  <si>
    <t>ENSMUSG00000034459</t>
  </si>
  <si>
    <t>Ifit1</t>
  </si>
  <si>
    <t>ENSMUSG00000105449</t>
  </si>
  <si>
    <t>Gm43379</t>
  </si>
  <si>
    <t>ENSMUSG00000037933</t>
  </si>
  <si>
    <t>Bicd2</t>
  </si>
  <si>
    <t>ENSMUSG00000028042</t>
  </si>
  <si>
    <t>Zbtb7b</t>
  </si>
  <si>
    <t>ENSMUSG00000021840</t>
  </si>
  <si>
    <t>Mapk1ip1l</t>
  </si>
  <si>
    <t>ENSMUSG00000035504</t>
  </si>
  <si>
    <t>Reep6</t>
  </si>
  <si>
    <t>ENSMUSG00000031736</t>
  </si>
  <si>
    <t>Crnde</t>
  </si>
  <si>
    <t>ENSMUSG00000028851</t>
  </si>
  <si>
    <t>Nudc</t>
  </si>
  <si>
    <t>ENSMUSG00000003929</t>
  </si>
  <si>
    <t>Zfp81</t>
  </si>
  <si>
    <t>ENSMUSG00000029642</t>
  </si>
  <si>
    <t>Polr1d</t>
  </si>
  <si>
    <t>ENSMUSG00000003955</t>
  </si>
  <si>
    <t>Fam162a</t>
  </si>
  <si>
    <t>ENSMUSG00000039982</t>
  </si>
  <si>
    <t>Dtx4</t>
  </si>
  <si>
    <t>ENSMUSG00000036599</t>
  </si>
  <si>
    <t>Chst12</t>
  </si>
  <si>
    <t>ENSMUSG00000058486</t>
  </si>
  <si>
    <t>Wdr91</t>
  </si>
  <si>
    <t>ENSMUSG00000021714</t>
  </si>
  <si>
    <t>Cenpk</t>
  </si>
  <si>
    <t>ENSMUSG00000042202</t>
  </si>
  <si>
    <t>Slc35e2</t>
  </si>
  <si>
    <t>ENSMUSG00000040652</t>
  </si>
  <si>
    <t>Oaz2</t>
  </si>
  <si>
    <t>ENSMUSG00000068964</t>
  </si>
  <si>
    <t>Gm6361</t>
  </si>
  <si>
    <t>ENSMUSG00000114923</t>
  </si>
  <si>
    <t>Gm49345</t>
  </si>
  <si>
    <t>ENSMUSG00000103793</t>
  </si>
  <si>
    <t>Pcdhga6</t>
  </si>
  <si>
    <t>ENSMUSG00000024831</t>
  </si>
  <si>
    <t>Ighmbp2</t>
  </si>
  <si>
    <t>ENSMUSG00000041827</t>
  </si>
  <si>
    <t>Oasl1</t>
  </si>
  <si>
    <t>ENSMUSG00000033228</t>
  </si>
  <si>
    <t>Scaf11</t>
  </si>
  <si>
    <t>ENSMUSG00000025260</t>
  </si>
  <si>
    <t>Hsd17b10</t>
  </si>
  <si>
    <t>ENSMUSG00000063480</t>
  </si>
  <si>
    <t>Snu13</t>
  </si>
  <si>
    <t>ENSMUSG00000023764</t>
  </si>
  <si>
    <t>Sfi1</t>
  </si>
  <si>
    <t>ENSMUSG00000042608</t>
  </si>
  <si>
    <t>Stk40</t>
  </si>
  <si>
    <t>ENSMUSG00000083246</t>
  </si>
  <si>
    <t>Gm11839</t>
  </si>
  <si>
    <t>ENSMUSG00000074024</t>
  </si>
  <si>
    <t>4632427E13Rik</t>
  </si>
  <si>
    <t>ENSMUSG00000029434</t>
  </si>
  <si>
    <t>Vps33a</t>
  </si>
  <si>
    <t>ENSMUSG00000040731</t>
  </si>
  <si>
    <t>Eif4h</t>
  </si>
  <si>
    <t>ENSMUSG00000042508</t>
  </si>
  <si>
    <t>Dmtf1</t>
  </si>
  <si>
    <t>ENSMUSG00000037553</t>
  </si>
  <si>
    <t>Zdhhc18</t>
  </si>
  <si>
    <t>ENSMUSG00000045620</t>
  </si>
  <si>
    <t>Odf3l1</t>
  </si>
  <si>
    <t>ENSMUSG00000026779</t>
  </si>
  <si>
    <t>Mastl</t>
  </si>
  <si>
    <t>ENSMUSG00000069939</t>
  </si>
  <si>
    <t>Gm12070</t>
  </si>
  <si>
    <t>ENSMUSG00000069495</t>
  </si>
  <si>
    <t>Epc2</t>
  </si>
  <si>
    <t>ENSMUSG00000042104</t>
  </si>
  <si>
    <t>Uggt2</t>
  </si>
  <si>
    <t>ENSMUSG00000063558</t>
  </si>
  <si>
    <t>Aox1</t>
  </si>
  <si>
    <t>ENSMUSG00000017999</t>
  </si>
  <si>
    <t>Ddx27</t>
  </si>
  <si>
    <t>ENSMUSG00000028062</t>
  </si>
  <si>
    <t>Lamtor2</t>
  </si>
  <si>
    <t>ENSMUSG00000024986</t>
  </si>
  <si>
    <t>Hhex</t>
  </si>
  <si>
    <t>ENSMUSG00000021488</t>
  </si>
  <si>
    <t>Nsd1</t>
  </si>
  <si>
    <t>ENSMUSG00000087365</t>
  </si>
  <si>
    <t>C430049B03Rik</t>
  </si>
  <si>
    <t>ENSMUSG00000038400</t>
  </si>
  <si>
    <t>Pmepa1</t>
  </si>
  <si>
    <t>ENSMUSG00000017499</t>
  </si>
  <si>
    <t>Cdc6</t>
  </si>
  <si>
    <t>ENSMUSG00000031816</t>
  </si>
  <si>
    <t>Mthfsd</t>
  </si>
  <si>
    <t>ENSMUSG00000103076</t>
  </si>
  <si>
    <t>Gm37902</t>
  </si>
  <si>
    <t>ENSMUSG00000092124</t>
  </si>
  <si>
    <t>B930094E09Rik</t>
  </si>
  <si>
    <t>ENSMUSG00000063849</t>
  </si>
  <si>
    <t>Ppcdc</t>
  </si>
  <si>
    <t>ENSMUSG00000034329</t>
  </si>
  <si>
    <t>Brip1</t>
  </si>
  <si>
    <t>ENSMUSG00000013236</t>
  </si>
  <si>
    <t>Ptprs</t>
  </si>
  <si>
    <t>ENSMUSG00000018334</t>
  </si>
  <si>
    <t>Ksr1</t>
  </si>
  <si>
    <t>ENSMUSG00000001576</t>
  </si>
  <si>
    <t>Ergic1</t>
  </si>
  <si>
    <t>ENSMUSG00000036898</t>
  </si>
  <si>
    <t>Zfp157</t>
  </si>
  <si>
    <t>ENSMUSG00000079057</t>
  </si>
  <si>
    <t>Cyp4v3</t>
  </si>
  <si>
    <t>ENSMUSG00000117439</t>
  </si>
  <si>
    <t>Gm50083</t>
  </si>
  <si>
    <t>ENSMUSG00000016150</t>
  </si>
  <si>
    <t>Tenm1</t>
  </si>
  <si>
    <t>ENSMUSG00000082674</t>
  </si>
  <si>
    <t>Gm11914</t>
  </si>
  <si>
    <t>ENSMUSG00000046718</t>
  </si>
  <si>
    <t>Bst2</t>
  </si>
  <si>
    <t>ENSMUSG00000072640</t>
  </si>
  <si>
    <t>Lyrm9</t>
  </si>
  <si>
    <t>ENSMUSG00000024505</t>
  </si>
  <si>
    <t>Dtwd2</t>
  </si>
  <si>
    <t>ENSMUSG00000037266</t>
  </si>
  <si>
    <t>Rsrp1</t>
  </si>
  <si>
    <t>ENSMUSG00000038387</t>
  </si>
  <si>
    <t>Rras</t>
  </si>
  <si>
    <t>ENSMUSG00000029625</t>
  </si>
  <si>
    <t>Cpsf4</t>
  </si>
  <si>
    <t>ENSMUSG00000058392</t>
  </si>
  <si>
    <t>Rrp1b</t>
  </si>
  <si>
    <t>ENSMUSG00000118125</t>
  </si>
  <si>
    <t>Gm50387</t>
  </si>
  <si>
    <t>ENSMUSG00000038485</t>
  </si>
  <si>
    <t>Socs7</t>
  </si>
  <si>
    <t>ENSMUSG00000079311</t>
  </si>
  <si>
    <t>Gm3222</t>
  </si>
  <si>
    <t>ENSMUSG00000118032</t>
  </si>
  <si>
    <t>Gm50147</t>
  </si>
  <si>
    <t>ENSMUSG00000069171</t>
  </si>
  <si>
    <t>Nr2f1</t>
  </si>
  <si>
    <t>ENSMUSG00000002565</t>
  </si>
  <si>
    <t>Scin</t>
  </si>
  <si>
    <t>ENSMUSG00000052144</t>
  </si>
  <si>
    <t>Ppp4r2</t>
  </si>
  <si>
    <t>ENSMUSG00000025666</t>
  </si>
  <si>
    <t>Tmem47</t>
  </si>
  <si>
    <t>ENSMUSG00000005774</t>
  </si>
  <si>
    <t>Rfx5</t>
  </si>
  <si>
    <t>ENSMUSG00000047030</t>
  </si>
  <si>
    <t>Spata2</t>
  </si>
  <si>
    <t>ENSMUSG00000022940</t>
  </si>
  <si>
    <t>Pigp</t>
  </si>
  <si>
    <t>ENSMUSG00000038780</t>
  </si>
  <si>
    <t>Smurf1</t>
  </si>
  <si>
    <t>ENSMUSG00000020590</t>
  </si>
  <si>
    <t>Snx13</t>
  </si>
  <si>
    <t>ENSMUSG00000035929</t>
  </si>
  <si>
    <t>H2-Q4</t>
  </si>
  <si>
    <t>ENSMUSG00000028688</t>
  </si>
  <si>
    <t>Toe1</t>
  </si>
  <si>
    <t>ENSMUSG00000014418</t>
  </si>
  <si>
    <t>Hps5</t>
  </si>
  <si>
    <t>ENSMUSG00000023353</t>
  </si>
  <si>
    <t>Agap3</t>
  </si>
  <si>
    <t>ENSMUSG00000026483</t>
  </si>
  <si>
    <t>Fam129a</t>
  </si>
  <si>
    <t>ENSMUSG00000035473</t>
  </si>
  <si>
    <t>Galm</t>
  </si>
  <si>
    <t>ENSMUSG00000067629</t>
  </si>
  <si>
    <t>Syngap1</t>
  </si>
  <si>
    <t>ENSMUSG00000110945</t>
  </si>
  <si>
    <t>Gm9856</t>
  </si>
  <si>
    <t>ENSMUSG00000026083</t>
  </si>
  <si>
    <t>Eif5b</t>
  </si>
  <si>
    <t>ENSMUSG00000028035</t>
  </si>
  <si>
    <t>Dnajb4</t>
  </si>
  <si>
    <t>ENSMUSG00000084790</t>
  </si>
  <si>
    <t>Gm15879</t>
  </si>
  <si>
    <t>ENSMUSG00000079562</t>
  </si>
  <si>
    <t>Maea</t>
  </si>
  <si>
    <t>ENSMUSG00000024054</t>
  </si>
  <si>
    <t>Smchd1</t>
  </si>
  <si>
    <t>ENSMUSG00000039742</t>
  </si>
  <si>
    <t>Fam71f1</t>
  </si>
  <si>
    <t>ENSMUSG00000017858</t>
  </si>
  <si>
    <t>Ift52</t>
  </si>
  <si>
    <t>ENSMUSG00000039458</t>
  </si>
  <si>
    <t>Mtmr12</t>
  </si>
  <si>
    <t>ENSMUSG00000016256</t>
  </si>
  <si>
    <t>Ctsz</t>
  </si>
  <si>
    <t>ENSMUSG00000021903</t>
  </si>
  <si>
    <t>Galnt15</t>
  </si>
  <si>
    <t>ENSMUSG00000058443</t>
  </si>
  <si>
    <t>Rpl10-ps3</t>
  </si>
  <si>
    <t>ENSMUSG00000019986</t>
  </si>
  <si>
    <t>Ahi1</t>
  </si>
  <si>
    <t>ENSMUSG00000014773</t>
  </si>
  <si>
    <t>Dll1</t>
  </si>
  <si>
    <t>ENSMUSG00000045598</t>
  </si>
  <si>
    <t>Zfp553</t>
  </si>
  <si>
    <t>ENSMUSG00000029833</t>
  </si>
  <si>
    <t>Trim24</t>
  </si>
  <si>
    <t>ENSMUSG00000031529</t>
  </si>
  <si>
    <t>Tnks</t>
  </si>
  <si>
    <t>ENSMUSG00000024990</t>
  </si>
  <si>
    <t>Rbp4</t>
  </si>
  <si>
    <t>ENSMUSG00000029196</t>
  </si>
  <si>
    <t>Tada2b</t>
  </si>
  <si>
    <t>ENSMUSG00000021061</t>
  </si>
  <si>
    <t>Sptb</t>
  </si>
  <si>
    <t>ENSMUSG00000093593</t>
  </si>
  <si>
    <t>Gm20683</t>
  </si>
  <si>
    <t>ENSMUSG00000047284</t>
  </si>
  <si>
    <t>Neurl4</t>
  </si>
  <si>
    <t>ENSMUSG00000027678</t>
  </si>
  <si>
    <t>Ncoa3</t>
  </si>
  <si>
    <t>ENSMUSG00000002250</t>
  </si>
  <si>
    <t>Ppard</t>
  </si>
  <si>
    <t>ENSMUSG00000006611</t>
  </si>
  <si>
    <t>Hfe</t>
  </si>
  <si>
    <t>ENSMUSG00000023977</t>
  </si>
  <si>
    <t>Ubr2</t>
  </si>
  <si>
    <t>ENSMUSG00000033429</t>
  </si>
  <si>
    <t>Mcee</t>
  </si>
  <si>
    <t>ENSMUSG00000045822</t>
  </si>
  <si>
    <t>Zswim3</t>
  </si>
  <si>
    <t>ENSMUSG00000040560</t>
  </si>
  <si>
    <t>Wdr7</t>
  </si>
  <si>
    <t>ENSMUSG00000038742</t>
  </si>
  <si>
    <t>Angptl6</t>
  </si>
  <si>
    <t>ENSMUSG00000048965</t>
  </si>
  <si>
    <t>Mrgpre</t>
  </si>
  <si>
    <t>ENSMUSG00000029122</t>
  </si>
  <si>
    <t>Evc</t>
  </si>
  <si>
    <t>ENSMUSG00000043923</t>
  </si>
  <si>
    <t>Ccdc84</t>
  </si>
  <si>
    <t>ENSMUSG00000028793</t>
  </si>
  <si>
    <t>Rnf19b</t>
  </si>
  <si>
    <t>ENSMUSG00000032293</t>
  </si>
  <si>
    <t>Ireb2</t>
  </si>
  <si>
    <t>ENSMUSG00000084145</t>
  </si>
  <si>
    <t>Gm12263</t>
  </si>
  <si>
    <t>ENSMUSG00000043542</t>
  </si>
  <si>
    <t>Zc2hc1a</t>
  </si>
  <si>
    <t>ENSMUSG00000028689</t>
  </si>
  <si>
    <t>Ccdc163</t>
  </si>
  <si>
    <t>ENSMUSG00000003235</t>
  </si>
  <si>
    <t>Eif2b5</t>
  </si>
  <si>
    <t>ENSMUSG00000045427</t>
  </si>
  <si>
    <t>Hnrnph2</t>
  </si>
  <si>
    <t>ENSMUSG00000019158</t>
  </si>
  <si>
    <t>Tmem160</t>
  </si>
  <si>
    <t>ENSMUSG00000028013</t>
  </si>
  <si>
    <t>Ppa2</t>
  </si>
  <si>
    <t>ENSMUSG00000046139</t>
  </si>
  <si>
    <t>Patl1</t>
  </si>
  <si>
    <t>ENSMUSG00000073598</t>
  </si>
  <si>
    <t>1700066B19Rik</t>
  </si>
  <si>
    <t>ENSMUSG00000034593</t>
  </si>
  <si>
    <t>Myo5a</t>
  </si>
  <si>
    <t>ENSMUSG00000001062</t>
  </si>
  <si>
    <t>Vps9d1</t>
  </si>
  <si>
    <t>ENSMUSG00000057672</t>
  </si>
  <si>
    <t>Pkn1</t>
  </si>
  <si>
    <t>ENSMUSG00000036078</t>
  </si>
  <si>
    <t>Sigmar1</t>
  </si>
  <si>
    <t>ENSMUSG00000039205</t>
  </si>
  <si>
    <t>Ciz1</t>
  </si>
  <si>
    <t>ENSMUSG00000020682</t>
  </si>
  <si>
    <t>Mmp28</t>
  </si>
  <si>
    <t>ENSMUSG00000064351</t>
  </si>
  <si>
    <t>mt-Co1</t>
  </si>
  <si>
    <t>ENSMUSG00000025495</t>
  </si>
  <si>
    <t>Ptdss2</t>
  </si>
  <si>
    <t>ENSMUSG00000040025</t>
  </si>
  <si>
    <t>Ythdf2</t>
  </si>
  <si>
    <t>ENSMUSG00000022474</t>
  </si>
  <si>
    <t>Pmm1</t>
  </si>
  <si>
    <t>ENSMUSG00000049299</t>
  </si>
  <si>
    <t>Trappc1</t>
  </si>
  <si>
    <t>ENSMUSG00000058174</t>
  </si>
  <si>
    <t>Gm5148</t>
  </si>
  <si>
    <t>ENSMUSG00000031889</t>
  </si>
  <si>
    <t>D230025D16Rik</t>
  </si>
  <si>
    <t>ENSMUSG00000001016</t>
  </si>
  <si>
    <t>Ilf2</t>
  </si>
  <si>
    <t>ENSMUSG00000031015</t>
  </si>
  <si>
    <t>Swap70</t>
  </si>
  <si>
    <t>ENSMUSG00000081752</t>
  </si>
  <si>
    <t>Sms-ps</t>
  </si>
  <si>
    <t>ENSMUSG00000052534</t>
  </si>
  <si>
    <t>Pbx1</t>
  </si>
  <si>
    <t>ENSMUSG00000058400</t>
  </si>
  <si>
    <t>Qrfpr</t>
  </si>
  <si>
    <t>ENSMUSG00000032932</t>
  </si>
  <si>
    <t>Hspa13</t>
  </si>
  <si>
    <t>ENSMUSG00000037033</t>
  </si>
  <si>
    <t>Clca3b</t>
  </si>
  <si>
    <t>ENSMUSG00000021987</t>
  </si>
  <si>
    <t>Mtmr6</t>
  </si>
  <si>
    <t>ENSMUSG00000072915</t>
  </si>
  <si>
    <t>Gm12258</t>
  </si>
  <si>
    <t>ENSMUSG00000019437</t>
  </si>
  <si>
    <t>Tlcd1</t>
  </si>
  <si>
    <t>ENSMUSG00000081855</t>
  </si>
  <si>
    <t>Rpl17-ps5</t>
  </si>
  <si>
    <t>ENSMUSG00000034484</t>
  </si>
  <si>
    <t>Snx2</t>
  </si>
  <si>
    <t>ENSMUSG00000037166</t>
  </si>
  <si>
    <t>Ppp1r14a</t>
  </si>
  <si>
    <t>ENSMUSG00000024885</t>
  </si>
  <si>
    <t>Aldh3b1</t>
  </si>
  <si>
    <t>ENSMUSG00000097828</t>
  </si>
  <si>
    <t>6430562O15Rik</t>
  </si>
  <si>
    <t>ENSMUSG00000031432</t>
  </si>
  <si>
    <t>Prps1</t>
  </si>
  <si>
    <t>ENSMUSG00000033628</t>
  </si>
  <si>
    <t>Pik3c3</t>
  </si>
  <si>
    <t>ENSMUSG00000054115</t>
  </si>
  <si>
    <t>Skp2</t>
  </si>
  <si>
    <t>ENSMUSG00000045917</t>
  </si>
  <si>
    <t>Tmem268</t>
  </si>
  <si>
    <t>ENSMUSG00000040661</t>
  </si>
  <si>
    <t>Rad54l2</t>
  </si>
  <si>
    <t>ENSMUSG00000018541</t>
  </si>
  <si>
    <t>Cwc25</t>
  </si>
  <si>
    <t>ENSMUSG00000040599</t>
  </si>
  <si>
    <t>Mis12</t>
  </si>
  <si>
    <t>ENSMUSG00000042138</t>
  </si>
  <si>
    <t>Msantd2</t>
  </si>
  <si>
    <t>ENSMUSG00000052033</t>
  </si>
  <si>
    <t>Pfdn4</t>
  </si>
  <si>
    <t>ENSMUSG00000046167</t>
  </si>
  <si>
    <t>Gldn</t>
  </si>
  <si>
    <t>ENSMUSG00000087624</t>
  </si>
  <si>
    <t>9230111E07Rik</t>
  </si>
  <si>
    <t>ENSMUSG00000024579</t>
  </si>
  <si>
    <t>Pcyox1l</t>
  </si>
  <si>
    <t>ENSMUSG00000021585</t>
  </si>
  <si>
    <t>Cast</t>
  </si>
  <si>
    <t>ENSMUSG00000000881</t>
  </si>
  <si>
    <t>Dlg3</t>
  </si>
  <si>
    <t>ENSMUSG00000037410</t>
  </si>
  <si>
    <t>Tbc1d2b</t>
  </si>
  <si>
    <t>ENSMUSG00000026771</t>
  </si>
  <si>
    <t>Spopl</t>
  </si>
  <si>
    <t>ENSMUSG00000030839</t>
  </si>
  <si>
    <t>Sergef</t>
  </si>
  <si>
    <t>ENSMUSG00000038910</t>
  </si>
  <si>
    <t>Plcl2</t>
  </si>
  <si>
    <t>ENSMUSG00000037669</t>
  </si>
  <si>
    <t>Ldah</t>
  </si>
  <si>
    <t>ENSMUSG00000054280</t>
  </si>
  <si>
    <t>Prr14l</t>
  </si>
  <si>
    <t>ENSMUSG00000028873</t>
  </si>
  <si>
    <t>Cdca8</t>
  </si>
  <si>
    <t>ENSMUSG00000085995</t>
  </si>
  <si>
    <t>Gm2788</t>
  </si>
  <si>
    <t>ENSMUSG00000026019</t>
  </si>
  <si>
    <t>Wdr12</t>
  </si>
  <si>
    <t>ENSMUSG00000086035</t>
  </si>
  <si>
    <t>Gm12610</t>
  </si>
  <si>
    <t>ENSMUSG00000031174</t>
  </si>
  <si>
    <t>Rpgr</t>
  </si>
  <si>
    <t>ENSMUSG00000017009</t>
  </si>
  <si>
    <t>Sdc4</t>
  </si>
  <si>
    <t>ENSMUSG00000022884</t>
  </si>
  <si>
    <t>Eif4a2</t>
  </si>
  <si>
    <t>ENSMUSG00000046152</t>
  </si>
  <si>
    <t>Fut10</t>
  </si>
  <si>
    <t>ENSMUSG00000033632</t>
  </si>
  <si>
    <t>AW554918</t>
  </si>
  <si>
    <t>ENSMUSG00000032897</t>
  </si>
  <si>
    <t>Nfyc</t>
  </si>
  <si>
    <t>ENSMUSG00000026197</t>
  </si>
  <si>
    <t>Zfand2b</t>
  </si>
  <si>
    <t>ENSMUSG00000026728</t>
  </si>
  <si>
    <t>Vim</t>
  </si>
  <si>
    <t>ENSMUSG00000034320</t>
  </si>
  <si>
    <t>Slc26a2</t>
  </si>
  <si>
    <t>ENSMUSG00000032096</t>
  </si>
  <si>
    <t>Arcn1</t>
  </si>
  <si>
    <t>ENSMUSG00000087368</t>
  </si>
  <si>
    <t>BC065397</t>
  </si>
  <si>
    <t>ENSMUSG00000053453</t>
  </si>
  <si>
    <t>Thoc7</t>
  </si>
  <si>
    <t>ENSMUSG00000034557</t>
  </si>
  <si>
    <t>Zfyve9</t>
  </si>
  <si>
    <t>ENSMUSG00000022565</t>
  </si>
  <si>
    <t>Plec</t>
  </si>
  <si>
    <t>ENSMUSG00000021539</t>
  </si>
  <si>
    <t>Lect2</t>
  </si>
  <si>
    <t>ENSMUSG00000026404</t>
  </si>
  <si>
    <t>Ddx59</t>
  </si>
  <si>
    <t>ENSMUSG00000001416</t>
  </si>
  <si>
    <t>Cct3</t>
  </si>
  <si>
    <t>ENSMUSG00000006423</t>
  </si>
  <si>
    <t>C330007P06Rik</t>
  </si>
  <si>
    <t>ENSMUSG00000020905</t>
  </si>
  <si>
    <t>Usp43</t>
  </si>
  <si>
    <t>ENSMUSG00000027351</t>
  </si>
  <si>
    <t>Spred1</t>
  </si>
  <si>
    <t>ENSMUSG00000037470</t>
  </si>
  <si>
    <t>Uggt1</t>
  </si>
  <si>
    <t>ENSMUSG00000118552</t>
  </si>
  <si>
    <t>AC124742.1</t>
  </si>
  <si>
    <t>ENSMUSG00000057346</t>
  </si>
  <si>
    <t>Apol9a</t>
  </si>
  <si>
    <t>ENSMUSG00000004837</t>
  </si>
  <si>
    <t>Grap</t>
  </si>
  <si>
    <t>ENSMUSG00000056612</t>
  </si>
  <si>
    <t>Ppp1r14b</t>
  </si>
  <si>
    <t>ENSMUSG00000032788</t>
  </si>
  <si>
    <t>Pdxk</t>
  </si>
  <si>
    <t>ENSMUSG00000053644</t>
  </si>
  <si>
    <t>Aldh7a1</t>
  </si>
  <si>
    <t>ENSMUSG00000019907</t>
  </si>
  <si>
    <t>Ppp1r12a</t>
  </si>
  <si>
    <t>ENSMUSG00000026893</t>
  </si>
  <si>
    <t>Gca</t>
  </si>
  <si>
    <t>ENSMUSG00000032643</t>
  </si>
  <si>
    <t>Fhl3</t>
  </si>
  <si>
    <t>ENSMUSG00000013878</t>
  </si>
  <si>
    <t>Rnf170</t>
  </si>
  <si>
    <t>ENSMUSG00000032518</t>
  </si>
  <si>
    <t>Rpsa</t>
  </si>
  <si>
    <t>ENSMUSG00000095595</t>
  </si>
  <si>
    <t>Fam177a</t>
  </si>
  <si>
    <t>ENSMUSG00000042510</t>
  </si>
  <si>
    <t>AA986860</t>
  </si>
  <si>
    <t>ENSMUSG00000061769</t>
  </si>
  <si>
    <t>Klra6</t>
  </si>
  <si>
    <t>ENSMUSG00000062753</t>
  </si>
  <si>
    <t>AI413582</t>
  </si>
  <si>
    <t>ENSMUSG00000042759</t>
  </si>
  <si>
    <t>Apobr</t>
  </si>
  <si>
    <t>ENSMUSG00000035048</t>
  </si>
  <si>
    <t>Anapc13</t>
  </si>
  <si>
    <t>ENSMUSG00000027469</t>
  </si>
  <si>
    <t>Tpx2</t>
  </si>
  <si>
    <t>ENSMUSG00000073609</t>
  </si>
  <si>
    <t>D2hgdh</t>
  </si>
  <si>
    <t>ENSMUSG00000024312</t>
  </si>
  <si>
    <t>Wdr46</t>
  </si>
  <si>
    <t>ENSMUSG00000063235</t>
  </si>
  <si>
    <t>Ptpmt1</t>
  </si>
  <si>
    <t>ENSMUSG00000062031</t>
  </si>
  <si>
    <t>Pgghg</t>
  </si>
  <si>
    <t>ENSMUSG00000108053</t>
  </si>
  <si>
    <t>Gm43890</t>
  </si>
  <si>
    <t>ENSMUSG00000035047</t>
  </si>
  <si>
    <t>Kri1</t>
  </si>
  <si>
    <t>ENSMUSG00000056763</t>
  </si>
  <si>
    <t>Cspp1</t>
  </si>
  <si>
    <t>ENSMUSG00000101678</t>
  </si>
  <si>
    <t>Gm29609</t>
  </si>
  <si>
    <t>ENSMUSG00000043323</t>
  </si>
  <si>
    <t>Fbrsl1</t>
  </si>
  <si>
    <t>ENSMUSG00000038582</t>
  </si>
  <si>
    <t>Pptc7</t>
  </si>
  <si>
    <t>ENSMUSG00000021594</t>
  </si>
  <si>
    <t>Srd5a1</t>
  </si>
  <si>
    <t>ENSMUSG00000108435</t>
  </si>
  <si>
    <t>Gm45051</t>
  </si>
  <si>
    <t>ENSMUSG00000029832</t>
  </si>
  <si>
    <t>Nfe2l3</t>
  </si>
  <si>
    <t>ENSMUSG00000041840</t>
  </si>
  <si>
    <t>Haus1</t>
  </si>
  <si>
    <t>ENSMUSG00000024847</t>
  </si>
  <si>
    <t>Aip</t>
  </si>
  <si>
    <t>ENSMUSG00000031149</t>
  </si>
  <si>
    <t>Praf2</t>
  </si>
  <si>
    <t>ENSMUSG00000069729</t>
  </si>
  <si>
    <t>Arid1b</t>
  </si>
  <si>
    <t>ENSMUSG00000062127</t>
  </si>
  <si>
    <t>Cttnbp2nl</t>
  </si>
  <si>
    <t>ENSMUSG00000084166</t>
  </si>
  <si>
    <t>Gm6451</t>
  </si>
  <si>
    <t>ENSMUSG00000034612</t>
  </si>
  <si>
    <t>Chst11</t>
  </si>
  <si>
    <t>ENSMUSG00000041740</t>
  </si>
  <si>
    <t>Rnf10</t>
  </si>
  <si>
    <t>ENSMUSG00000058809</t>
  </si>
  <si>
    <t>Hspd1-ps3</t>
  </si>
  <si>
    <t>ENSMUSG00000042797</t>
  </si>
  <si>
    <t>Aqp11</t>
  </si>
  <si>
    <t>ENSMUSG00000021270</t>
  </si>
  <si>
    <t>Hsp90aa1</t>
  </si>
  <si>
    <t>ENSMUSG00000021176</t>
  </si>
  <si>
    <t>Efcab11</t>
  </si>
  <si>
    <t>ENSMUSG00000050174</t>
  </si>
  <si>
    <t>Nudt6</t>
  </si>
  <si>
    <t>ENSMUSG00000034254</t>
  </si>
  <si>
    <t>Agpat1</t>
  </si>
  <si>
    <t>ENSMUSG00000019689</t>
  </si>
  <si>
    <t>Fmc1</t>
  </si>
  <si>
    <t>ENSMUSG00000030660</t>
  </si>
  <si>
    <t>Pik3c2a</t>
  </si>
  <si>
    <t>ENSMUSG00000039787</t>
  </si>
  <si>
    <t>Cercam</t>
  </si>
  <si>
    <t>ENSMUSG00000047115</t>
  </si>
  <si>
    <t>Fam221a</t>
  </si>
  <si>
    <t>ENSMUSG00000058922</t>
  </si>
  <si>
    <t>Gm10052</t>
  </si>
  <si>
    <t>ENSMUSG00000024302</t>
  </si>
  <si>
    <t>Dtna</t>
  </si>
  <si>
    <t>ENSMUSG00000035051</t>
  </si>
  <si>
    <t>Dhx57</t>
  </si>
  <si>
    <t>ENSMUSG00000018750</t>
  </si>
  <si>
    <t>Zbtb4</t>
  </si>
  <si>
    <t>ENSMUSG00000028410</t>
  </si>
  <si>
    <t>Dnaja1</t>
  </si>
  <si>
    <t>ENSMUSG00000086938</t>
  </si>
  <si>
    <t>4930481A15Rik</t>
  </si>
  <si>
    <t>ENSMUSG00000026447</t>
  </si>
  <si>
    <t>Pik3c2b</t>
  </si>
  <si>
    <t>ENSMUSG00000025264</t>
  </si>
  <si>
    <t>Tsr2</t>
  </si>
  <si>
    <t>ENSMUSG00000024867</t>
  </si>
  <si>
    <t>Pip5k1b</t>
  </si>
  <si>
    <t>ENSMUSG00000005465</t>
  </si>
  <si>
    <t>Il27ra</t>
  </si>
  <si>
    <t>ENSMUSG00000026177</t>
  </si>
  <si>
    <t>Slc11a1</t>
  </si>
  <si>
    <t>ENSMUSG00000025218</t>
  </si>
  <si>
    <t>Poll</t>
  </si>
  <si>
    <t>ENSMUSG00000020604</t>
  </si>
  <si>
    <t>Arsg</t>
  </si>
  <si>
    <t>ENSMUSG00000052942</t>
  </si>
  <si>
    <t>Glis3</t>
  </si>
  <si>
    <t>ENSMUSG00000031864</t>
  </si>
  <si>
    <t>Ints10</t>
  </si>
  <si>
    <t>ENSMUSG00000011171</t>
  </si>
  <si>
    <t>Vipr2</t>
  </si>
  <si>
    <t>ENSMUSG00000023094</t>
  </si>
  <si>
    <t>Msrb2</t>
  </si>
  <si>
    <t>ENSMUSG00000000223</t>
  </si>
  <si>
    <t>Drp2</t>
  </si>
  <si>
    <t>ENSMUSG00000031478</t>
  </si>
  <si>
    <t>Nek3</t>
  </si>
  <si>
    <t>ENSMUSG00000071253</t>
  </si>
  <si>
    <t>Slc25a16</t>
  </si>
  <si>
    <t>ENSMUSG00000044709</t>
  </si>
  <si>
    <t>Gemin7</t>
  </si>
  <si>
    <t>ENSMUSG00000051065</t>
  </si>
  <si>
    <t>Mb21d2</t>
  </si>
  <si>
    <t>ENSMUSG00000018865</t>
  </si>
  <si>
    <t>Sult4a1</t>
  </si>
  <si>
    <t>ENSMUSG00000042211</t>
  </si>
  <si>
    <t>Fbxo38</t>
  </si>
  <si>
    <t>ENSMUSG00000037260</t>
  </si>
  <si>
    <t>Hgsnat</t>
  </si>
  <si>
    <t>ENSMUSG00000035941</t>
  </si>
  <si>
    <t>Ibtk</t>
  </si>
  <si>
    <t>ENSMUSG00000102543</t>
  </si>
  <si>
    <t>Pcdhgc5</t>
  </si>
  <si>
    <t>ENSMUSG00000074136</t>
  </si>
  <si>
    <t>4930513N10Rik</t>
  </si>
  <si>
    <t>ENSMUSG00000095930</t>
  </si>
  <si>
    <t>Nim1k</t>
  </si>
  <si>
    <t>ENSMUSG00000035673</t>
  </si>
  <si>
    <t>Sbno2</t>
  </si>
  <si>
    <t>ENSMUSG00000021253</t>
  </si>
  <si>
    <t>Tgfb3</t>
  </si>
  <si>
    <t>ENSMUSG00000040354</t>
  </si>
  <si>
    <t>Mars1</t>
  </si>
  <si>
    <t>ENSMUSG00000028857</t>
  </si>
  <si>
    <t>Tmem222</t>
  </si>
  <si>
    <t>ENSMUSG00000050002</t>
  </si>
  <si>
    <t>Idnk</t>
  </si>
  <si>
    <t>ENSMUSG00000047648</t>
  </si>
  <si>
    <t>Fbxo30</t>
  </si>
  <si>
    <t>ENSMUSG00000097061</t>
  </si>
  <si>
    <t>9330151L19Rik</t>
  </si>
  <si>
    <t>ENSMUSG00000022971</t>
  </si>
  <si>
    <t>Ifnar2</t>
  </si>
  <si>
    <t>ENSMUSG00000033712</t>
  </si>
  <si>
    <t>Ccar2</t>
  </si>
  <si>
    <t>ENSMUSG00000044976</t>
  </si>
  <si>
    <t>Wdr72</t>
  </si>
  <si>
    <t>ENSMUSG00000028927</t>
  </si>
  <si>
    <t>Padi2</t>
  </si>
  <si>
    <t>ENSMUSG00000042595</t>
  </si>
  <si>
    <t>Fam199x</t>
  </si>
  <si>
    <t>ENSMUSG00000034880</t>
  </si>
  <si>
    <t>Mrpl34</t>
  </si>
  <si>
    <t>ENSMUSG00000037278</t>
  </si>
  <si>
    <t>Tmem97</t>
  </si>
  <si>
    <t>ENSMUSG00000033454</t>
  </si>
  <si>
    <t>Zbtb1</t>
  </si>
  <si>
    <t>ENSMUSG00000028329</t>
  </si>
  <si>
    <t>Xpa</t>
  </si>
  <si>
    <t>ENSMUSG00000051098</t>
  </si>
  <si>
    <t>Mblac2</t>
  </si>
  <si>
    <t>ENSMUSG00000024066</t>
  </si>
  <si>
    <t>Xdh</t>
  </si>
  <si>
    <t>ENSMUSG00000048388</t>
  </si>
  <si>
    <t>Fam171b</t>
  </si>
  <si>
    <t>ENSMUSG00000040667</t>
  </si>
  <si>
    <t>Nup88</t>
  </si>
  <si>
    <t>ENSMUSG00000073131</t>
  </si>
  <si>
    <t>Vma21</t>
  </si>
  <si>
    <t>ENSMUSG00000048100</t>
  </si>
  <si>
    <t>Taf13</t>
  </si>
  <si>
    <t>ENSMUSG00000036057</t>
  </si>
  <si>
    <t>Ptpn23</t>
  </si>
  <si>
    <t>ENSMUSG00000045896</t>
  </si>
  <si>
    <t>Paip2b</t>
  </si>
  <si>
    <t>ENSMUSG00000021066</t>
  </si>
  <si>
    <t>Atl1</t>
  </si>
  <si>
    <t>ENSMUSG00000023266</t>
  </si>
  <si>
    <t>Frs3</t>
  </si>
  <si>
    <t>ENSMUSG00000058126</t>
  </si>
  <si>
    <t>Tpm3-rs7</t>
  </si>
  <si>
    <t>ENSMUSG00000037351</t>
  </si>
  <si>
    <t>Actr1b</t>
  </si>
  <si>
    <t>ENSMUSG00000087211</t>
  </si>
  <si>
    <t>Lhx1os</t>
  </si>
  <si>
    <t>ENSMUSG00000020900</t>
  </si>
  <si>
    <t>Myh10</t>
  </si>
  <si>
    <t>ENSMUSG00000022602</t>
  </si>
  <si>
    <t>Arc</t>
  </si>
  <si>
    <t>ENSMUSG00000038174</t>
  </si>
  <si>
    <t>Fam126b</t>
  </si>
  <si>
    <t>ENSMUSG00000022992</t>
  </si>
  <si>
    <t>Kansl2</t>
  </si>
  <si>
    <t>ENSMUSG00000033373</t>
  </si>
  <si>
    <t>Fntb</t>
  </si>
  <si>
    <t>ENSMUSG00000028278</t>
  </si>
  <si>
    <t>Rragd</t>
  </si>
  <si>
    <t>ENSMUSG00000026753</t>
  </si>
  <si>
    <t>Ppp6c</t>
  </si>
  <si>
    <t>ENSMUSG00000112096</t>
  </si>
  <si>
    <t>A430103D13Rik</t>
  </si>
  <si>
    <t>ENSMUSG00000033147</t>
  </si>
  <si>
    <t>Slc22a15</t>
  </si>
  <si>
    <t>ENSMUSG00000003526</t>
  </si>
  <si>
    <t>Prodh</t>
  </si>
  <si>
    <t>ENSMUSG00000056031</t>
  </si>
  <si>
    <t>9330154J02Rik</t>
  </si>
  <si>
    <t>ENSMUSG00000034247</t>
  </si>
  <si>
    <t>Plekhm1</t>
  </si>
  <si>
    <t>ENSMUSG00000028465</t>
  </si>
  <si>
    <t>Tln1</t>
  </si>
  <si>
    <t>ENSMUSG00000118106</t>
  </si>
  <si>
    <t>AC115752.1</t>
  </si>
  <si>
    <t>ENSMUSG00000075467</t>
  </si>
  <si>
    <t>Dnlz</t>
  </si>
  <si>
    <t>ENSMUSG00000024083</t>
  </si>
  <si>
    <t>Pja2</t>
  </si>
  <si>
    <t>ENSMUSG00000042743</t>
  </si>
  <si>
    <t>Sgtb</t>
  </si>
  <si>
    <t>ENSMUSG00000014778</t>
  </si>
  <si>
    <t>Fhod1</t>
  </si>
  <si>
    <t>ENSMUSG00000037525</t>
  </si>
  <si>
    <t>Bcdin3d</t>
  </si>
  <si>
    <t>ENSMUSG00000031516</t>
  </si>
  <si>
    <t>Dctn6</t>
  </si>
  <si>
    <t>ENSMUSG00000021939</t>
  </si>
  <si>
    <t>Ctsb</t>
  </si>
  <si>
    <t>ENSMUSG00000060380</t>
  </si>
  <si>
    <t>C030014I23Rik</t>
  </si>
  <si>
    <t>ENSMUSG00000026843</t>
  </si>
  <si>
    <t>Fubp3</t>
  </si>
  <si>
    <t>ENSMUSG00000106870</t>
  </si>
  <si>
    <t>Gm43681</t>
  </si>
  <si>
    <t>ENSMUSG00000020260</t>
  </si>
  <si>
    <t>Pofut2</t>
  </si>
  <si>
    <t>ENSMUSG00000048755</t>
  </si>
  <si>
    <t>Mcat</t>
  </si>
  <si>
    <t>ENSMUSG00000069670</t>
  </si>
  <si>
    <t>Nkain2</t>
  </si>
  <si>
    <t>ENSMUSG00000044788</t>
  </si>
  <si>
    <t>Fads6</t>
  </si>
  <si>
    <t>ENSMUSG00000051736</t>
  </si>
  <si>
    <t>Fam229b</t>
  </si>
  <si>
    <t>ENSMUSG00000020690</t>
  </si>
  <si>
    <t>Efcab3</t>
  </si>
  <si>
    <t>ENSMUSG00000100954</t>
  </si>
  <si>
    <t>Gm10138</t>
  </si>
  <si>
    <t>ENSMUSG00000115423</t>
  </si>
  <si>
    <t>AL731706.1</t>
  </si>
  <si>
    <t>ENSMUSG00000034274</t>
  </si>
  <si>
    <t>Thoc5</t>
  </si>
  <si>
    <t>ENSMUSG00000024228</t>
  </si>
  <si>
    <t>Nudt12</t>
  </si>
  <si>
    <t>ENSMUSG00000025064</t>
  </si>
  <si>
    <t>Col17a1</t>
  </si>
  <si>
    <t>ENSMUSG00000085611</t>
  </si>
  <si>
    <t>Ap3s1-ps1</t>
  </si>
  <si>
    <t>ENSMUSG00000033697</t>
  </si>
  <si>
    <t>Arhgap39</t>
  </si>
  <si>
    <t>ENSMUSG00000037876</t>
  </si>
  <si>
    <t>Jmjd1c</t>
  </si>
  <si>
    <t>ENSMUSG00000017692</t>
  </si>
  <si>
    <t>Rhbdl3</t>
  </si>
  <si>
    <t>ENSMUSG00000091387</t>
  </si>
  <si>
    <t>Gcnt4</t>
  </si>
  <si>
    <t>ENSMUSG00000001128</t>
  </si>
  <si>
    <t>Cfp</t>
  </si>
  <si>
    <t>ENSMUSG00000036904</t>
  </si>
  <si>
    <t>Fzd8</t>
  </si>
  <si>
    <t>ENSMUSG00000036840</t>
  </si>
  <si>
    <t>Siah1a</t>
  </si>
  <si>
    <t>ENSMUSG00000028807</t>
  </si>
  <si>
    <t>Zbtb8a</t>
  </si>
  <si>
    <t>ENSMUSG00000032612</t>
  </si>
  <si>
    <t>Usp4</t>
  </si>
  <si>
    <t>ENSMUSG00000021993</t>
  </si>
  <si>
    <t>Mipep</t>
  </si>
  <si>
    <t>ENSMUSG00000019987</t>
  </si>
  <si>
    <t>Arg1</t>
  </si>
  <si>
    <t>ENSMUSG00000037428</t>
  </si>
  <si>
    <t>Vgf</t>
  </si>
  <si>
    <t>ENSMUSG00000027088</t>
  </si>
  <si>
    <t>Phospho2</t>
  </si>
  <si>
    <t>ENSMUSG00000095463</t>
  </si>
  <si>
    <t>Entpd4</t>
  </si>
  <si>
    <t>ENSMUSG00000042766</t>
  </si>
  <si>
    <t>Trim46</t>
  </si>
  <si>
    <t>ENSMUSG00000021973</t>
  </si>
  <si>
    <t>Micu2</t>
  </si>
  <si>
    <t>ENSMUSG00000034789</t>
  </si>
  <si>
    <t>Rab24</t>
  </si>
  <si>
    <t>ENSMUSG00000041297</t>
  </si>
  <si>
    <t>Cdk13</t>
  </si>
  <si>
    <t>ENSMUSG00000053293</t>
  </si>
  <si>
    <t>Pom121</t>
  </si>
  <si>
    <t>ENSMUSG00000006818</t>
  </si>
  <si>
    <t>Sod2</t>
  </si>
  <si>
    <t>ENSMUSG00000021357</t>
  </si>
  <si>
    <t>Exoc2</t>
  </si>
  <si>
    <t>ENSMUSG00000002345</t>
  </si>
  <si>
    <t>Borcs8</t>
  </si>
  <si>
    <t>ENSMUSG00000024052</t>
  </si>
  <si>
    <t>Lpin2</t>
  </si>
  <si>
    <t>ENSMUSG00000036398</t>
  </si>
  <si>
    <t>Ppp1r11</t>
  </si>
  <si>
    <t>ENSMUSG00000048895</t>
  </si>
  <si>
    <t>Cdk5r1</t>
  </si>
  <si>
    <t>ENSMUSG00000002329</t>
  </si>
  <si>
    <t>Mdp1</t>
  </si>
  <si>
    <t>ENSMUSG00000000600</t>
  </si>
  <si>
    <t>Krit1</t>
  </si>
  <si>
    <t>ENSMUSG00000033364</t>
  </si>
  <si>
    <t>Usp37</t>
  </si>
  <si>
    <t>ENSMUSG00000033538</t>
  </si>
  <si>
    <t>Casp4</t>
  </si>
  <si>
    <t>ENSMUSG00000040139</t>
  </si>
  <si>
    <t>9430038I01Rik</t>
  </si>
  <si>
    <t>ENSMUSG00000035873</t>
  </si>
  <si>
    <t>Pawr</t>
  </si>
  <si>
    <t>ENSMUSG00000003308</t>
  </si>
  <si>
    <t>Keap1</t>
  </si>
  <si>
    <t>ENSMUSG00000094622</t>
  </si>
  <si>
    <t>Gm3055</t>
  </si>
  <si>
    <t>ENSMUSG00000045690</t>
  </si>
  <si>
    <t>Wdr89</t>
  </si>
  <si>
    <t>ENSMUSG00000099632</t>
  </si>
  <si>
    <t>2900093K20Rik</t>
  </si>
  <si>
    <t>ENSMUSG00000098207</t>
  </si>
  <si>
    <t>Arl14</t>
  </si>
  <si>
    <t>ENSMUSG00000026162</t>
  </si>
  <si>
    <t>Nhej1</t>
  </si>
  <si>
    <t>ENSMUSG00000053113</t>
  </si>
  <si>
    <t>Socs3</t>
  </si>
  <si>
    <t>ENSMUSG00000056459</t>
  </si>
  <si>
    <t>Zbtb25</t>
  </si>
  <si>
    <t>ENSMUSG00000072621</t>
  </si>
  <si>
    <t>Slfn10-ps</t>
  </si>
  <si>
    <t>ENSMUSG00000041718</t>
  </si>
  <si>
    <t>Alg13</t>
  </si>
  <si>
    <t>ENSMUSG00000024130</t>
  </si>
  <si>
    <t>Abca3</t>
  </si>
  <si>
    <t>ENSMUSG00000062210</t>
  </si>
  <si>
    <t>Tnfaip8</t>
  </si>
  <si>
    <t>ENSMUSG00000042099</t>
  </si>
  <si>
    <t>Kank3</t>
  </si>
  <si>
    <t>ENSMUSG00000027206</t>
  </si>
  <si>
    <t>Cops2</t>
  </si>
  <si>
    <t>ENSMUSG00000110218</t>
  </si>
  <si>
    <t>Gm20219</t>
  </si>
  <si>
    <t>ENSMUSG00000020311</t>
  </si>
  <si>
    <t>Erlec1</t>
  </si>
  <si>
    <t>ENSMUSG00000024146</t>
  </si>
  <si>
    <t>Cript</t>
  </si>
  <si>
    <t>ENSMUSG00000063550</t>
  </si>
  <si>
    <t>Nup98</t>
  </si>
  <si>
    <t>ENSMUSG00000028402</t>
  </si>
  <si>
    <t>Mpdz</t>
  </si>
  <si>
    <t>ENSMUSG00000027523</t>
  </si>
  <si>
    <t>Gnas</t>
  </si>
  <si>
    <t>ENSMUSG00000029776</t>
  </si>
  <si>
    <t>Hibadh</t>
  </si>
  <si>
    <t>ENSMUSG00000004187</t>
  </si>
  <si>
    <t>Kifc2</t>
  </si>
  <si>
    <t>ENSMUSG00000053580</t>
  </si>
  <si>
    <t>Tanc2</t>
  </si>
  <si>
    <t>ENSMUSG00000015542</t>
  </si>
  <si>
    <t>Nat9</t>
  </si>
  <si>
    <t>ENSMUSG00000030598</t>
  </si>
  <si>
    <t>Fbxo17</t>
  </si>
  <si>
    <t>ENSMUSG00000069835</t>
  </si>
  <si>
    <t>Sat2</t>
  </si>
  <si>
    <t>ENSMUSG00000030134</t>
  </si>
  <si>
    <t>Rasgef1a</t>
  </si>
  <si>
    <t>ENSMUSG00000035456</t>
  </si>
  <si>
    <t>Prdm8</t>
  </si>
  <si>
    <t>ENSMUSG00000024294</t>
  </si>
  <si>
    <t>Mib1</t>
  </si>
  <si>
    <t>ENSMUSG00000001120</t>
  </si>
  <si>
    <t>Pcbp3</t>
  </si>
  <si>
    <t>ENSMUSG00000040296</t>
  </si>
  <si>
    <t>Ddx58</t>
  </si>
  <si>
    <t>ENSMUSG00000039756</t>
  </si>
  <si>
    <t>Dnttip2</t>
  </si>
  <si>
    <t>ENSMUSG00000012535</t>
  </si>
  <si>
    <t>Tnpo3</t>
  </si>
  <si>
    <t>ENSMUSG00000055862</t>
  </si>
  <si>
    <t>Izumo4</t>
  </si>
  <si>
    <t>ENSMUSG00000093577</t>
  </si>
  <si>
    <t>Gm20632</t>
  </si>
  <si>
    <t>ENSMUSG00000037262</t>
  </si>
  <si>
    <t>Kin</t>
  </si>
  <si>
    <t>ENSMUSG00000040502</t>
  </si>
  <si>
    <t>Marchf9</t>
  </si>
  <si>
    <t>ENSMUSG00000101111</t>
  </si>
  <si>
    <t>Gm28437</t>
  </si>
  <si>
    <t>ENSMUSG00000041040</t>
  </si>
  <si>
    <t>Fam117b</t>
  </si>
  <si>
    <t>ENSMUSG00000052395</t>
  </si>
  <si>
    <t>Rft1</t>
  </si>
  <si>
    <t>ENSMUSG00000025982</t>
  </si>
  <si>
    <t>Sf3b1</t>
  </si>
  <si>
    <t>ENSMUSG00000097207</t>
  </si>
  <si>
    <t>6030443J06Rik</t>
  </si>
  <si>
    <t>ENSMUSG00000084883</t>
  </si>
  <si>
    <t>Ccdc85c</t>
  </si>
  <si>
    <t>ENSMUSG00000031878</t>
  </si>
  <si>
    <t>Nae1</t>
  </si>
  <si>
    <t>ENSMUSG00000060601</t>
  </si>
  <si>
    <t>Nr1h2</t>
  </si>
  <si>
    <t>ENSMUSG00000022718</t>
  </si>
  <si>
    <t>Dgcr8</t>
  </si>
  <si>
    <t>ENSMUSG00000097750</t>
  </si>
  <si>
    <t>Gm4673</t>
  </si>
  <si>
    <t>ENSMUSG00000028339</t>
  </si>
  <si>
    <t>Col15a1</t>
  </si>
  <si>
    <t>ENSMUSG00000010406</t>
  </si>
  <si>
    <t>Mrpl52</t>
  </si>
  <si>
    <t>ENSMUSG00000024352</t>
  </si>
  <si>
    <t>Spata24</t>
  </si>
  <si>
    <t>ENSMUSG00000107838</t>
  </si>
  <si>
    <t>Gm45769</t>
  </si>
  <si>
    <t>ENSMUSG00000047090</t>
  </si>
  <si>
    <t>Tmem198b</t>
  </si>
  <si>
    <t>ENSMUSG00000021125</t>
  </si>
  <si>
    <t>Arg2</t>
  </si>
  <si>
    <t>ENSMUSG00000101450</t>
  </si>
  <si>
    <t>Gm28941</t>
  </si>
  <si>
    <t>ENSMUSG00000037376</t>
  </si>
  <si>
    <t>Trmt6</t>
  </si>
  <si>
    <t>ENSMUSG00000040323</t>
  </si>
  <si>
    <t>Gm15429</t>
  </si>
  <si>
    <t>ENSMUSG00000028683</t>
  </si>
  <si>
    <t>Eif2b3</t>
  </si>
  <si>
    <t>ENSMUSG00000039834</t>
  </si>
  <si>
    <t>Zfp335</t>
  </si>
  <si>
    <t>ENSMUSG00000105929</t>
  </si>
  <si>
    <t>Gm43693</t>
  </si>
  <si>
    <t>ENSMUSG00000039814</t>
  </si>
  <si>
    <t>Xkr5</t>
  </si>
  <si>
    <t>ENSMUSG00000020474</t>
  </si>
  <si>
    <t>Polm</t>
  </si>
  <si>
    <t>ENSMUSG00000009621</t>
  </si>
  <si>
    <t>Vav2</t>
  </si>
  <si>
    <t>ENSMUSG00000056501</t>
  </si>
  <si>
    <t>Cebpb</t>
  </si>
  <si>
    <t>ENSMUSG00000043644</t>
  </si>
  <si>
    <t>0610009L18Rik</t>
  </si>
  <si>
    <t>ENSMUSG00000052675</t>
  </si>
  <si>
    <t>Zfp112</t>
  </si>
  <si>
    <t>ENSMUSG00000021144</t>
  </si>
  <si>
    <t>Mta1</t>
  </si>
  <si>
    <t>ENSMUSG00000010021</t>
  </si>
  <si>
    <t>Kif19a</t>
  </si>
  <si>
    <t>ENSMUSG00000017778</t>
  </si>
  <si>
    <t>Cox7c</t>
  </si>
  <si>
    <t>ENSMUSG00000027257</t>
  </si>
  <si>
    <t>Pacsin3</t>
  </si>
  <si>
    <t>ENSMUSG00000033855</t>
  </si>
  <si>
    <t>Ston1</t>
  </si>
  <si>
    <t>ENSMUSG00000027966</t>
  </si>
  <si>
    <t>Col11a1</t>
  </si>
  <si>
    <t>ENSMUSG00000030509</t>
  </si>
  <si>
    <t>Asb7</t>
  </si>
  <si>
    <t>ENSMUSG00000029703</t>
  </si>
  <si>
    <t>Lrwd1</t>
  </si>
  <si>
    <t>ENSMUSG00000036565</t>
  </si>
  <si>
    <t>Ttyh3</t>
  </si>
  <si>
    <t>ENSMUSG00000001794</t>
  </si>
  <si>
    <t>Capns1</t>
  </si>
  <si>
    <t>ENSMUSG00000028217</t>
  </si>
  <si>
    <t>Cdh17</t>
  </si>
  <si>
    <t>ENSMUSG00000027404</t>
  </si>
  <si>
    <t>Snrpb</t>
  </si>
  <si>
    <t>ENSMUSG00000029263</t>
  </si>
  <si>
    <t>Pigg</t>
  </si>
  <si>
    <t>ENSMUSG00000029179</t>
  </si>
  <si>
    <t>Zcchc4</t>
  </si>
  <si>
    <t>ENSMUSG00000073435</t>
  </si>
  <si>
    <t>Nme3</t>
  </si>
  <si>
    <t>ENSMUSG00000021175</t>
  </si>
  <si>
    <t>Cdca7l</t>
  </si>
  <si>
    <t>ENSMUSG00000038733</t>
  </si>
  <si>
    <t>Wdr26</t>
  </si>
  <si>
    <t>ENSMUSG00000001300</t>
  </si>
  <si>
    <t>Efnb2</t>
  </si>
  <si>
    <t>ENSMUSG00000026676</t>
  </si>
  <si>
    <t>Ccdc3</t>
  </si>
  <si>
    <t>ENSMUSG00000060950</t>
  </si>
  <si>
    <t>Trmt61a</t>
  </si>
  <si>
    <t>ENSMUSG00000021646</t>
  </si>
  <si>
    <t>Mccc2</t>
  </si>
  <si>
    <t>ENSMUSG00000087088</t>
  </si>
  <si>
    <t>Gm16638</t>
  </si>
  <si>
    <t>ENSMUSG00000053985</t>
  </si>
  <si>
    <t>Zfp14</t>
  </si>
  <si>
    <t>ENSMUSG00000024947</t>
  </si>
  <si>
    <t>Men1</t>
  </si>
  <si>
    <t>ENSMUSG00000025925</t>
  </si>
  <si>
    <t>Terf1</t>
  </si>
  <si>
    <t>ENSMUSG00000022961</t>
  </si>
  <si>
    <t>Son</t>
  </si>
  <si>
    <t>ENSMUSG00000046714</t>
  </si>
  <si>
    <t>Foxc2</t>
  </si>
  <si>
    <t>ENSMUSG00000057706</t>
  </si>
  <si>
    <t>Mex3b</t>
  </si>
  <si>
    <t>ENSMUSG00000001983</t>
  </si>
  <si>
    <t>Taco1</t>
  </si>
  <si>
    <t>ENSMUSG00000041219</t>
  </si>
  <si>
    <t>Arhgap11a</t>
  </si>
  <si>
    <t>ENSMUSG00000031133</t>
  </si>
  <si>
    <t>Arhgef6</t>
  </si>
  <si>
    <t>ENSMUSG00000044442</t>
  </si>
  <si>
    <t>N6amt1</t>
  </si>
  <si>
    <t>ENSMUSG00000085408</t>
  </si>
  <si>
    <t>C530005A16Rik</t>
  </si>
  <si>
    <t>ENSMUSG00000021514</t>
  </si>
  <si>
    <t>Zfp369</t>
  </si>
  <si>
    <t>ENSMUSG00000004665</t>
  </si>
  <si>
    <t>Cnn2</t>
  </si>
  <si>
    <t>ENSMUSG00000008822</t>
  </si>
  <si>
    <t>Acyp1</t>
  </si>
  <si>
    <t>ENSMUSG00000063406</t>
  </si>
  <si>
    <t>Tmed5</t>
  </si>
  <si>
    <t>ENSMUSG00000033306</t>
  </si>
  <si>
    <t>Lpp</t>
  </si>
  <si>
    <t>ENSMUSG00000049577</t>
  </si>
  <si>
    <t>Zfpm1</t>
  </si>
  <si>
    <t>ENSMUSG00000038342</t>
  </si>
  <si>
    <t>Mlxip</t>
  </si>
  <si>
    <t>ENSMUSG00000025277</t>
  </si>
  <si>
    <t>Abhd6</t>
  </si>
  <si>
    <t>ENSMUSG00000113722</t>
  </si>
  <si>
    <t>Snhg10</t>
  </si>
  <si>
    <t>ENSMUSG00000025142</t>
  </si>
  <si>
    <t>Aspscr1</t>
  </si>
  <si>
    <t>ENSMUSG00000021918</t>
  </si>
  <si>
    <t>Nek4</t>
  </si>
  <si>
    <t>ENSMUSG00000040331</t>
  </si>
  <si>
    <t>Nsmce4a</t>
  </si>
  <si>
    <t>ENSMUSG00000041355</t>
  </si>
  <si>
    <t>Ssr2</t>
  </si>
  <si>
    <t>ENSMUSG00000021258</t>
  </si>
  <si>
    <t>Ccnk</t>
  </si>
  <si>
    <t>ENSMUSG00000028920</t>
  </si>
  <si>
    <t>Fbxo42</t>
  </si>
  <si>
    <t>ENSMUSG00000038612</t>
  </si>
  <si>
    <t>Mcl1</t>
  </si>
  <si>
    <t>ENSMUSG00000114554</t>
  </si>
  <si>
    <t>5430425K12Rik</t>
  </si>
  <si>
    <t>ENSMUSG00000110630</t>
  </si>
  <si>
    <t>K230015D01Rik</t>
  </si>
  <si>
    <t>ENSMUSG00000024891</t>
  </si>
  <si>
    <t>Slc29a2</t>
  </si>
  <si>
    <t>ENSMUSG00000023191</t>
  </si>
  <si>
    <t>P3h3</t>
  </si>
  <si>
    <t>ENSMUSG00000041654</t>
  </si>
  <si>
    <t>Slc39a11</t>
  </si>
  <si>
    <t>ENSMUSG00000028461</t>
  </si>
  <si>
    <t>Ccdc107</t>
  </si>
  <si>
    <t>ENSMUSG00000109061</t>
  </si>
  <si>
    <t>Gm49320</t>
  </si>
  <si>
    <t>ENSMUSG00000037300</t>
  </si>
  <si>
    <t>Ttc13</t>
  </si>
  <si>
    <t>ENSMUSG00000003423</t>
  </si>
  <si>
    <t>Pih1d1</t>
  </si>
  <si>
    <t>ENSMUSG00000020124</t>
  </si>
  <si>
    <t>Usp15</t>
  </si>
  <si>
    <t>ENSMUSG00000026519</t>
  </si>
  <si>
    <t>Tmem63a</t>
  </si>
  <si>
    <t>ENSMUSG00000003585</t>
  </si>
  <si>
    <t>Sec14l2</t>
  </si>
  <si>
    <t>ENSMUSG00000006304</t>
  </si>
  <si>
    <t>Arpc2</t>
  </si>
  <si>
    <t>ENSMUSG00000057143</t>
  </si>
  <si>
    <t>Trim12c</t>
  </si>
  <si>
    <t>ENSMUSG00000020641</t>
  </si>
  <si>
    <t>Rsad2</t>
  </si>
  <si>
    <t>ENSMUSG00000015714</t>
  </si>
  <si>
    <t>Cers2</t>
  </si>
  <si>
    <t>ENSMUSG00000059897</t>
  </si>
  <si>
    <t>Zfp930</t>
  </si>
  <si>
    <t>ENSMUSG00000106734</t>
  </si>
  <si>
    <t>Gm20559</t>
  </si>
  <si>
    <t>ENSMUSG00000050732</t>
  </si>
  <si>
    <t>Vamp8</t>
  </si>
  <si>
    <t>ENSMUSG00000033257</t>
  </si>
  <si>
    <t>Ttll4</t>
  </si>
  <si>
    <t>ENSMUSG00000043313</t>
  </si>
  <si>
    <t>Pcdhb19</t>
  </si>
  <si>
    <t>ENSMUSG00000029076</t>
  </si>
  <si>
    <t>Sdf4</t>
  </si>
  <si>
    <t>ENSMUSG00000057265</t>
  </si>
  <si>
    <t>Bbof1</t>
  </si>
  <si>
    <t>ENSMUSG00000106205</t>
  </si>
  <si>
    <t>C230096K16Rik</t>
  </si>
  <si>
    <t>ENSMUSG00000037235</t>
  </si>
  <si>
    <t>Mxd4</t>
  </si>
  <si>
    <t>ENSMUSG00000028901</t>
  </si>
  <si>
    <t>Gmeb1</t>
  </si>
  <si>
    <t>ENSMUSG00000090553</t>
  </si>
  <si>
    <t>Snrpe</t>
  </si>
  <si>
    <t>ENSMUSG00000031576</t>
  </si>
  <si>
    <t>Kcnu1</t>
  </si>
  <si>
    <t>ENSMUSG00000032298</t>
  </si>
  <si>
    <t>Neil1</t>
  </si>
  <si>
    <t>ENSMUSG00000000538</t>
  </si>
  <si>
    <t>Tom1l2</t>
  </si>
  <si>
    <t>ENSMUSG00000037103</t>
  </si>
  <si>
    <t>Dcaf15</t>
  </si>
  <si>
    <t>ENSMUSG00000003380</t>
  </si>
  <si>
    <t>Rabac1</t>
  </si>
  <si>
    <t>ENSMUSG00000036825</t>
  </si>
  <si>
    <t>Ssx2ip</t>
  </si>
  <si>
    <t>ENSMUSG00000076432</t>
  </si>
  <si>
    <t>Ywhaq</t>
  </si>
  <si>
    <t>ENSMUSG00000108176</t>
  </si>
  <si>
    <t>Gm43965</t>
  </si>
  <si>
    <t>ENSMUSG00000024235</t>
  </si>
  <si>
    <t>Map3k8</t>
  </si>
  <si>
    <t>ENSMUSG00000110234</t>
  </si>
  <si>
    <t>Gm45799</t>
  </si>
  <si>
    <t>ENSMUSG00000062995</t>
  </si>
  <si>
    <t>Ica1</t>
  </si>
  <si>
    <t>ENSMUSG00000045377</t>
  </si>
  <si>
    <t>Tmem88</t>
  </si>
  <si>
    <t>ENSMUSG00000025203</t>
  </si>
  <si>
    <t>Scd2</t>
  </si>
  <si>
    <t>ENSMUSG00000070934</t>
  </si>
  <si>
    <t>Rraga</t>
  </si>
  <si>
    <t>ENSMUSG00000020715</t>
  </si>
  <si>
    <t>Ern1</t>
  </si>
  <si>
    <t>ENSMUSG00000059883</t>
  </si>
  <si>
    <t>Irak4</t>
  </si>
  <si>
    <t>ENSMUSG00000071302</t>
  </si>
  <si>
    <t>2610044O15Rik8</t>
  </si>
  <si>
    <t>ENSMUSG00000042903</t>
  </si>
  <si>
    <t>Foxo4</t>
  </si>
  <si>
    <t>ENSMUSG00000021391</t>
  </si>
  <si>
    <t>Cenpp</t>
  </si>
  <si>
    <t>ENSMUSG00000042647</t>
  </si>
  <si>
    <t>Acad12</t>
  </si>
  <si>
    <t>ENSMUSG00000039041</t>
  </si>
  <si>
    <t>Adrm1</t>
  </si>
  <si>
    <t>ENSMUSG00000028051</t>
  </si>
  <si>
    <t>Hcn3</t>
  </si>
  <si>
    <t>ENSMUSG00000031503</t>
  </si>
  <si>
    <t>Col4a2</t>
  </si>
  <si>
    <t>ENSMUSG00000020122</t>
  </si>
  <si>
    <t>Egfr</t>
  </si>
  <si>
    <t>ENSMUSG00000019782</t>
  </si>
  <si>
    <t>Rwdd1</t>
  </si>
  <si>
    <t>ENSMUSG00000024095</t>
  </si>
  <si>
    <t>Hnrnpll</t>
  </si>
  <si>
    <t>ENSMUSG00000032456</t>
  </si>
  <si>
    <t>Nmnat3</t>
  </si>
  <si>
    <t>ENSMUSG00000038544</t>
  </si>
  <si>
    <t>Inip</t>
  </si>
  <si>
    <t>ENSMUSG00000031148</t>
  </si>
  <si>
    <t>Gpkow</t>
  </si>
  <si>
    <t>ENSMUSG00000096967</t>
  </si>
  <si>
    <t>Gm26621</t>
  </si>
  <si>
    <t>ENSMUSG00000020130</t>
  </si>
  <si>
    <t>Tbc1d15</t>
  </si>
  <si>
    <t>ENSMUSG00000047045</t>
  </si>
  <si>
    <t>Tmem164</t>
  </si>
  <si>
    <t>ENSMUSG00000037904</t>
  </si>
  <si>
    <t>Ankrd9</t>
  </si>
  <si>
    <t>ENSMUSG00000022052</t>
  </si>
  <si>
    <t>Ppp2r2a</t>
  </si>
  <si>
    <t>ENSMUSG00000048106</t>
  </si>
  <si>
    <t>4632415L05Rik</t>
  </si>
  <si>
    <t>ENSMUSG00000002820</t>
  </si>
  <si>
    <t>Atg4d</t>
  </si>
  <si>
    <t>ENSMUSG00000111417</t>
  </si>
  <si>
    <t>Gm47430</t>
  </si>
  <si>
    <t>ENSMUSG00000020841</t>
  </si>
  <si>
    <t>Cpd</t>
  </si>
  <si>
    <t>ENSMUSG00000028986</t>
  </si>
  <si>
    <t>Klhl7</t>
  </si>
  <si>
    <t>ENSMUSG00000029780</t>
  </si>
  <si>
    <t>Nt5c3</t>
  </si>
  <si>
    <t>ENSMUSG00000026604</t>
  </si>
  <si>
    <t>Ptpn14</t>
  </si>
  <si>
    <t>ENSMUSG00000043262</t>
  </si>
  <si>
    <t>Uevld</t>
  </si>
  <si>
    <t>ENSMUSG00000020766</t>
  </si>
  <si>
    <t>Galk1</t>
  </si>
  <si>
    <t>ENSMUSG00000093908</t>
  </si>
  <si>
    <t>Gm5784</t>
  </si>
  <si>
    <t>ENSMUSG00000020869</t>
  </si>
  <si>
    <t>Lrrc59</t>
  </si>
  <si>
    <t>ENSMUSG00000045435</t>
  </si>
  <si>
    <t>Tmem60</t>
  </si>
  <si>
    <t>ENSMUSG00000020018</t>
  </si>
  <si>
    <t>Snrpf</t>
  </si>
  <si>
    <t>ENSMUSG00000017548</t>
  </si>
  <si>
    <t>Suz12</t>
  </si>
  <si>
    <t>ENSMUSG00000034245</t>
  </si>
  <si>
    <t>Hdac11</t>
  </si>
  <si>
    <t>ENSMUSG00000038079</t>
  </si>
  <si>
    <t>Tmem237</t>
  </si>
  <si>
    <t>ENSMUSG00000118506</t>
  </si>
  <si>
    <t>1700094D03Rik</t>
  </si>
  <si>
    <t>ENSMUSG00000011751</t>
  </si>
  <si>
    <t>Sptbn4</t>
  </si>
  <si>
    <t>ENSMUSG00000057605</t>
  </si>
  <si>
    <t>Gm6807</t>
  </si>
  <si>
    <t>ENSMUSG00000036620</t>
  </si>
  <si>
    <t>Mgat4b</t>
  </si>
  <si>
    <t>ENSMUSG00000039316</t>
  </si>
  <si>
    <t>Rftn1</t>
  </si>
  <si>
    <t>ENSMUSG00000030738</t>
  </si>
  <si>
    <t>Eif3c</t>
  </si>
  <si>
    <t>ENSMUSG00000027316</t>
  </si>
  <si>
    <t>Gfra4</t>
  </si>
  <si>
    <t>ENSMUSG00000074121</t>
  </si>
  <si>
    <t>Ntf5</t>
  </si>
  <si>
    <t>ENSMUSG00000030347</t>
  </si>
  <si>
    <t>D6Wsu163e</t>
  </si>
  <si>
    <t>ENSMUSG00000030201</t>
  </si>
  <si>
    <t>Lrp6</t>
  </si>
  <si>
    <t>ENSMUSG00000078235</t>
  </si>
  <si>
    <t>Fam43b</t>
  </si>
  <si>
    <t>ENSMUSG00000026068</t>
  </si>
  <si>
    <t>Il18rap</t>
  </si>
  <si>
    <t>ENSMUSG00000019738</t>
  </si>
  <si>
    <t>Polr2i</t>
  </si>
  <si>
    <t>ENSMUSG00000045327</t>
  </si>
  <si>
    <t>6330549D23Rik</t>
  </si>
  <si>
    <t>ENSMUSG00000106988</t>
  </si>
  <si>
    <t>Tsg101-ps</t>
  </si>
  <si>
    <t>ENSMUSG00000002057</t>
  </si>
  <si>
    <t>Foxn1</t>
  </si>
  <si>
    <t>ENSMUSG00000020793</t>
  </si>
  <si>
    <t>Galr2</t>
  </si>
  <si>
    <t>ENSMUSG00000034620</t>
  </si>
  <si>
    <t>Rxylt1</t>
  </si>
  <si>
    <t>ENSMUSG00000047466</t>
  </si>
  <si>
    <t>8030462N17Rik</t>
  </si>
  <si>
    <t>ENSMUSG00000004319</t>
  </si>
  <si>
    <t>Clcn3</t>
  </si>
  <si>
    <t>ENSMUSG00000002835</t>
  </si>
  <si>
    <t>Chaf1a</t>
  </si>
  <si>
    <t>ENSMUSG00000052296</t>
  </si>
  <si>
    <t>Ppp6r1</t>
  </si>
  <si>
    <t>ENSMUSG00000047143</t>
  </si>
  <si>
    <t>Dmrta2</t>
  </si>
  <si>
    <t>ENSMUSG00000046761</t>
  </si>
  <si>
    <t>Fam83h</t>
  </si>
  <si>
    <t>ENSMUSG00000003299</t>
  </si>
  <si>
    <t>Mrpl4</t>
  </si>
  <si>
    <t>ENSMUSG00000014837</t>
  </si>
  <si>
    <t>4931428F04Rik</t>
  </si>
  <si>
    <t>ENSMUSG00000029016</t>
  </si>
  <si>
    <t>Clcn6</t>
  </si>
  <si>
    <t>ENSMUSG00000028706</t>
  </si>
  <si>
    <t>Nsun4</t>
  </si>
  <si>
    <t>ENSMUSG00000002603</t>
  </si>
  <si>
    <t>Tgfb1</t>
  </si>
  <si>
    <t>ENSMUSG00000084353</t>
  </si>
  <si>
    <t>Gm15452</t>
  </si>
  <si>
    <t>ENSMUSG00000039043</t>
  </si>
  <si>
    <t>Arpin</t>
  </si>
  <si>
    <t>ENSMUSG00000020262</t>
  </si>
  <si>
    <t>Adarb1</t>
  </si>
  <si>
    <t>ENSMUSG00000045316</t>
  </si>
  <si>
    <t>Fahd1</t>
  </si>
  <si>
    <t>ENSMUSG00000026495</t>
  </si>
  <si>
    <t>Efcab2</t>
  </si>
  <si>
    <t>ENSMUSG00000059554</t>
  </si>
  <si>
    <t>Ccdc28a</t>
  </si>
  <si>
    <t>ENSMUSG00000004394</t>
  </si>
  <si>
    <t>Tmed4</t>
  </si>
  <si>
    <t>ENSMUSG00000001418</t>
  </si>
  <si>
    <t>Glmp</t>
  </si>
  <si>
    <t>ENSMUSG00000014075</t>
  </si>
  <si>
    <t>Tctex1d2</t>
  </si>
  <si>
    <t>ENSMUSG00000027487</t>
  </si>
  <si>
    <t>Cdk5rap1</t>
  </si>
  <si>
    <t>ENSMUSG00000000290</t>
  </si>
  <si>
    <t>Itgb2</t>
  </si>
  <si>
    <t>ENSMUSG00000040220</t>
  </si>
  <si>
    <t>Gas8</t>
  </si>
  <si>
    <t>ENSMUSG00000042520</t>
  </si>
  <si>
    <t>Ubap2l</t>
  </si>
  <si>
    <t>ENSMUSG00000036980</t>
  </si>
  <si>
    <t>Taf6</t>
  </si>
  <si>
    <t>ENSMUSG00000007833</t>
  </si>
  <si>
    <t>Aldh16a1</t>
  </si>
  <si>
    <t>ENSMUSG00000016481</t>
  </si>
  <si>
    <t>Cr1l</t>
  </si>
  <si>
    <t>ENSMUSG00000099655</t>
  </si>
  <si>
    <t>2310034G01Rik</t>
  </si>
  <si>
    <t>ENSMUSG00000038679</t>
  </si>
  <si>
    <t>Trps1</t>
  </si>
  <si>
    <t>ENSMUSG00000035376</t>
  </si>
  <si>
    <t>Hacd2</t>
  </si>
  <si>
    <t>ENSMUSG00000030717</t>
  </si>
  <si>
    <t>Nupr1</t>
  </si>
  <si>
    <t>ENSMUSG00000025607</t>
  </si>
  <si>
    <t>Copg2</t>
  </si>
  <si>
    <t>ENSMUSG00000032030</t>
  </si>
  <si>
    <t>Cul5</t>
  </si>
  <si>
    <t>ENSMUSG00000032513</t>
  </si>
  <si>
    <t>Gorasp1</t>
  </si>
  <si>
    <t>ENSMUSG00000033991</t>
  </si>
  <si>
    <t>Ttc37</t>
  </si>
  <si>
    <t>ENSMUSG00000025731</t>
  </si>
  <si>
    <t>Mettl26</t>
  </si>
  <si>
    <t>ENSMUSG00000029405</t>
  </si>
  <si>
    <t>G3bp2</t>
  </si>
  <si>
    <t>ENSMUSG00000034762</t>
  </si>
  <si>
    <t>Glis1</t>
  </si>
  <si>
    <t>ENSMUSG00000022914</t>
  </si>
  <si>
    <t>Brwd1</t>
  </si>
  <si>
    <t>ENSMUSG00000047603</t>
  </si>
  <si>
    <t>Zfp235</t>
  </si>
  <si>
    <t>ENSMUSG00000105368</t>
  </si>
  <si>
    <t>Gm43759</t>
  </si>
  <si>
    <t>ENSMUSG00000025766</t>
  </si>
  <si>
    <t>D3Ertd751e</t>
  </si>
  <si>
    <t>ENSMUSG00000062044</t>
  </si>
  <si>
    <t>Lmtk3</t>
  </si>
  <si>
    <t>ENSMUSG00000045912</t>
  </si>
  <si>
    <t>C2cd4c</t>
  </si>
  <si>
    <t>ENSMUSG00000031150</t>
  </si>
  <si>
    <t>Ccdc120</t>
  </si>
  <si>
    <t>ENSMUSG00000030849</t>
  </si>
  <si>
    <t>Fgfr2</t>
  </si>
  <si>
    <t>ENSMUSG00000063684</t>
  </si>
  <si>
    <t>Hadhb-ps</t>
  </si>
  <si>
    <t>ENSMUSG00000038181</t>
  </si>
  <si>
    <t>Chpf2</t>
  </si>
  <si>
    <t>ENSMUSG00000058420</t>
  </si>
  <si>
    <t>Syt17</t>
  </si>
  <si>
    <t>ENSMUSG00000028041</t>
  </si>
  <si>
    <t>Adam15</t>
  </si>
  <si>
    <t>ENSMUSG00000032549</t>
  </si>
  <si>
    <t>Rab6b</t>
  </si>
  <si>
    <t>ENSMUSG00000059363</t>
  </si>
  <si>
    <t>Fxn</t>
  </si>
  <si>
    <t>ENSMUSG00000033624</t>
  </si>
  <si>
    <t>Pdpr</t>
  </si>
  <si>
    <t>ENSMUSG00000074093</t>
  </si>
  <si>
    <t>Svip</t>
  </si>
  <si>
    <t>ENSMUSG00000031090</t>
  </si>
  <si>
    <t>Nadsyn1</t>
  </si>
  <si>
    <t>ENSMUSG00000035722</t>
  </si>
  <si>
    <t>Abca7</t>
  </si>
  <si>
    <t>ENSMUSG00000024787</t>
  </si>
  <si>
    <t>Snx15</t>
  </si>
  <si>
    <t>ENSMUSG00000031545</t>
  </si>
  <si>
    <t>Gpat4</t>
  </si>
  <si>
    <t>ENSMUSG00000092368</t>
  </si>
  <si>
    <t>A930015D03Rik</t>
  </si>
  <si>
    <t>ENSMUSG00000027222</t>
  </si>
  <si>
    <t>Pex16</t>
  </si>
  <si>
    <t>ENSMUSG00000093979</t>
  </si>
  <si>
    <t>Gm2237</t>
  </si>
  <si>
    <t>ENSMUSG00000030275</t>
  </si>
  <si>
    <t>Etnk1</t>
  </si>
  <si>
    <t>ENSMUSG00000047181</t>
  </si>
  <si>
    <t>Samd14</t>
  </si>
  <si>
    <t>ENSMUSG00000015217</t>
  </si>
  <si>
    <t>Hmgb3</t>
  </si>
  <si>
    <t>ENSMUSG00000042726</t>
  </si>
  <si>
    <t>Trafd1</t>
  </si>
  <si>
    <t>ENSMUSG00000051184</t>
  </si>
  <si>
    <t>Zfp524</t>
  </si>
  <si>
    <t>ENSMUSG00000006705</t>
  </si>
  <si>
    <t>Pknox1</t>
  </si>
  <si>
    <t>ENSMUSG00000040856</t>
  </si>
  <si>
    <t>Dlk1</t>
  </si>
  <si>
    <t>ENSMUSG00000021400</t>
  </si>
  <si>
    <t>Wrnip1</t>
  </si>
  <si>
    <t>ENSMUSG00000023931</t>
  </si>
  <si>
    <t>Efhb</t>
  </si>
  <si>
    <t>ENSMUSG00000011658</t>
  </si>
  <si>
    <t>Fuz</t>
  </si>
  <si>
    <t>ENSMUSG00000089669</t>
  </si>
  <si>
    <t>Tnfsf13</t>
  </si>
  <si>
    <t>ENSMUSG00000025156</t>
  </si>
  <si>
    <t>Gps1</t>
  </si>
  <si>
    <t>ENSMUSG00000036790</t>
  </si>
  <si>
    <t>Slitrk2</t>
  </si>
  <si>
    <t>ENSMUSG00000003810</t>
  </si>
  <si>
    <t>Mast2</t>
  </si>
  <si>
    <t>ENSMUSG00000043556</t>
  </si>
  <si>
    <t>Fbxl7</t>
  </si>
  <si>
    <t>ENSMUSG00000020097</t>
  </si>
  <si>
    <t>Sgpl1</t>
  </si>
  <si>
    <t>ENSMUSG00000116656</t>
  </si>
  <si>
    <t>Gm49708</t>
  </si>
  <si>
    <t>ENSMUSG00000063894</t>
  </si>
  <si>
    <t>Zkscan8</t>
  </si>
  <si>
    <t>ENSMUSG00000024056</t>
  </si>
  <si>
    <t>Ndc80</t>
  </si>
  <si>
    <t>ENSMUSG00000003731</t>
  </si>
  <si>
    <t>Kpna6</t>
  </si>
  <si>
    <t>ENSMUSG00000046169</t>
  </si>
  <si>
    <t>Adamts6</t>
  </si>
  <si>
    <t>ENSMUSG00000026283</t>
  </si>
  <si>
    <t>Ing5</t>
  </si>
  <si>
    <t>ENSMUSG00000037697</t>
  </si>
  <si>
    <t>Ddhd1</t>
  </si>
  <si>
    <t>ENSMUSG00000010054</t>
  </si>
  <si>
    <t>Tusc2</t>
  </si>
  <si>
    <t>ENSMUSG00000020196</t>
  </si>
  <si>
    <t>Cabin1</t>
  </si>
  <si>
    <t>ENSMUSG00000033166</t>
  </si>
  <si>
    <t>Dis3</t>
  </si>
  <si>
    <t>ENSMUSG00000027281</t>
  </si>
  <si>
    <t>Slx4ip</t>
  </si>
  <si>
    <t>ENSMUSG00000060397</t>
  </si>
  <si>
    <t>Zfp128</t>
  </si>
  <si>
    <t>ENSMUSG00000021811</t>
  </si>
  <si>
    <t>Dnajc9</t>
  </si>
  <si>
    <t>ENSMUSG00000001672</t>
  </si>
  <si>
    <t>Marveld3</t>
  </si>
  <si>
    <t>ENSMUSG00000099083</t>
  </si>
  <si>
    <t>Atf7</t>
  </si>
  <si>
    <t>ENSMUSG00000030037</t>
  </si>
  <si>
    <t>Mrpl53</t>
  </si>
  <si>
    <t>ENSMUSG00000026715</t>
  </si>
  <si>
    <t>Serpinc1</t>
  </si>
  <si>
    <t>ENSMUSG00000038324</t>
  </si>
  <si>
    <t>Trpc4ap</t>
  </si>
  <si>
    <t>ENSMUSG00000052298</t>
  </si>
  <si>
    <t>Cdc42se2</t>
  </si>
  <si>
    <t>ENSMUSG00000023411</t>
  </si>
  <si>
    <t>Nfatc4</t>
  </si>
  <si>
    <t>ENSMUSG00000037287</t>
  </si>
  <si>
    <t>Tbcel</t>
  </si>
  <si>
    <t>ENSMUSG00000032425</t>
  </si>
  <si>
    <t>Zfp949</t>
  </si>
  <si>
    <t>ENSMUSG00000042834</t>
  </si>
  <si>
    <t>Nrep</t>
  </si>
  <si>
    <t>ENSMUSG00000106317</t>
  </si>
  <si>
    <t>Gm43848</t>
  </si>
  <si>
    <t>ENSMUSG00000032262</t>
  </si>
  <si>
    <t>Elovl4</t>
  </si>
  <si>
    <t>ENSMUSG00000026238</t>
  </si>
  <si>
    <t>Ptma</t>
  </si>
  <si>
    <t>ENSMUSG00000070526</t>
  </si>
  <si>
    <t>Peg12</t>
  </si>
  <si>
    <t>ENSMUSG00000025007</t>
  </si>
  <si>
    <t>Aldh18a1</t>
  </si>
  <si>
    <t>ENSMUSG00000020806</t>
  </si>
  <si>
    <t>Rhbdf2</t>
  </si>
  <si>
    <t>ENSMUSG00000021645</t>
  </si>
  <si>
    <t>Smn1</t>
  </si>
  <si>
    <t>ENSMUSG00000103445</t>
  </si>
  <si>
    <t>Gm36948</t>
  </si>
  <si>
    <t>ENSMUSG00000039244</t>
  </si>
  <si>
    <t>E130309D02Rik</t>
  </si>
  <si>
    <t>ENSMUSG00000021018</t>
  </si>
  <si>
    <t>Polr2h</t>
  </si>
  <si>
    <t>ENSMUSG00000086606</t>
  </si>
  <si>
    <t>Gm13205</t>
  </si>
  <si>
    <t>ENSMUSG00000057093</t>
  </si>
  <si>
    <t>Zfp607b</t>
  </si>
  <si>
    <t>ENSMUSG00000029098</t>
  </si>
  <si>
    <t>Acox3</t>
  </si>
  <si>
    <t>ENSMUSG00000074968</t>
  </si>
  <si>
    <t>Ano3</t>
  </si>
  <si>
    <t>ENSMUSG00000047443</t>
  </si>
  <si>
    <t>Erfe</t>
  </si>
  <si>
    <t>ENSMUSG00000033478</t>
  </si>
  <si>
    <t>Fam160b1</t>
  </si>
  <si>
    <t>ENSMUSG00000046618</t>
  </si>
  <si>
    <t>Olfml2a</t>
  </si>
  <si>
    <t>ENSMUSG00000084838</t>
  </si>
  <si>
    <t>Gm10241</t>
  </si>
  <si>
    <t>ENSMUSG00000032218</t>
  </si>
  <si>
    <t>Ccnb2</t>
  </si>
  <si>
    <t>ENSMUSG00000043079</t>
  </si>
  <si>
    <t>Synpo</t>
  </si>
  <si>
    <t>ENSMUSG00000036371</t>
  </si>
  <si>
    <t>Serbp1</t>
  </si>
  <si>
    <t>ENSMUSG00000047789</t>
  </si>
  <si>
    <t>Slc38a9</t>
  </si>
  <si>
    <t>ENSMUSG00000042178</t>
  </si>
  <si>
    <t>Armc5</t>
  </si>
  <si>
    <t>ENSMUSG00000025602</t>
  </si>
  <si>
    <t>Zfp202</t>
  </si>
  <si>
    <t>ENSMUSG00000020027</t>
  </si>
  <si>
    <t>Socs2</t>
  </si>
  <si>
    <t>ENSMUSG00000055421</t>
  </si>
  <si>
    <t>Pcdh9</t>
  </si>
  <si>
    <t>ENSMUSG00000032673</t>
  </si>
  <si>
    <t>Prorsd1</t>
  </si>
  <si>
    <t>ENSMUSG00000024247</t>
  </si>
  <si>
    <t>Pkdcc</t>
  </si>
  <si>
    <t>ENSMUSG00000026872</t>
  </si>
  <si>
    <t>Zeb2</t>
  </si>
  <si>
    <t>ENSMUSG00000085615</t>
  </si>
  <si>
    <t>A330035P11Rik</t>
  </si>
  <si>
    <t>ENSMUSG00000021244</t>
  </si>
  <si>
    <t>Ylpm1</t>
  </si>
  <si>
    <t>ENSMUSG00000032834</t>
  </si>
  <si>
    <t>Pwp2</t>
  </si>
  <si>
    <t>ENSMUSG00000036501</t>
  </si>
  <si>
    <t>Fam13b</t>
  </si>
  <si>
    <t>ENSMUSG00000032469</t>
  </si>
  <si>
    <t>Dbr1</t>
  </si>
  <si>
    <t>ENSMUSG00000036278</t>
  </si>
  <si>
    <t>Macrod1</t>
  </si>
  <si>
    <t>ENSMUSG00000085315</t>
  </si>
  <si>
    <t>A430018G15Rik</t>
  </si>
  <si>
    <t>ENSMUSG00000021076</t>
  </si>
  <si>
    <t>Actr10</t>
  </si>
  <si>
    <t>ENSMUSG00000103653</t>
  </si>
  <si>
    <t>Gstp-ps</t>
  </si>
  <si>
    <t>ENSMUSG00000038957</t>
  </si>
  <si>
    <t>Edc3</t>
  </si>
  <si>
    <t>ENSMUSG00000020733</t>
  </si>
  <si>
    <t>Slc9a3r1</t>
  </si>
  <si>
    <t>ENSMUSG00000051502</t>
  </si>
  <si>
    <t>Ufsp1</t>
  </si>
  <si>
    <t>ENSMUSG00000038119</t>
  </si>
  <si>
    <t>Cdon</t>
  </si>
  <si>
    <t>ENSMUSG00000023939</t>
  </si>
  <si>
    <t>Mrpl14</t>
  </si>
  <si>
    <t>ENSMUSG00000109771</t>
  </si>
  <si>
    <t>Gm35315</t>
  </si>
  <si>
    <t>ENSMUSG00000001036</t>
  </si>
  <si>
    <t>Epn2</t>
  </si>
  <si>
    <t>ENSMUSG00000051256</t>
  </si>
  <si>
    <t>Jagn1</t>
  </si>
  <si>
    <t>ENSMUSG00000031917</t>
  </si>
  <si>
    <t>Nip7</t>
  </si>
  <si>
    <t>ENSMUSG00000109005</t>
  </si>
  <si>
    <t>Gm45221</t>
  </si>
  <si>
    <t>ENSMUSG00000024654</t>
  </si>
  <si>
    <t>Asrgl1</t>
  </si>
  <si>
    <t>ENSMUSG00000007041</t>
  </si>
  <si>
    <t>Clic1</t>
  </si>
  <si>
    <t>ENSMUSG00000020758</t>
  </si>
  <si>
    <t>Itgb4</t>
  </si>
  <si>
    <t>ENSMUSG00000045795</t>
  </si>
  <si>
    <t>Whamm</t>
  </si>
  <si>
    <t>ENSMUSG00000039509</t>
  </si>
  <si>
    <t>Nup133</t>
  </si>
  <si>
    <t>ENSMUSG00000004980</t>
  </si>
  <si>
    <t>Hnrnpa2b1</t>
  </si>
  <si>
    <t>ENSMUSG00000078908</t>
  </si>
  <si>
    <t>Mon1b</t>
  </si>
  <si>
    <t>ENSMUSG00000034755</t>
  </si>
  <si>
    <t>Pcdh11x</t>
  </si>
  <si>
    <t>ENSMUSG00000089764</t>
  </si>
  <si>
    <t>Gm16580</t>
  </si>
  <si>
    <t>ENSMUSG00000021910</t>
  </si>
  <si>
    <t>Nisch</t>
  </si>
  <si>
    <t>ENSMUSG00000019143</t>
  </si>
  <si>
    <t>Hars2</t>
  </si>
  <si>
    <t>ENSMUSG00000036529</t>
  </si>
  <si>
    <t>Sbf1</t>
  </si>
  <si>
    <t>ENSMUSG00000097357</t>
  </si>
  <si>
    <t>Gm16793</t>
  </si>
  <si>
    <t>ENSMUSG00000054893</t>
  </si>
  <si>
    <t>Zfp667</t>
  </si>
  <si>
    <t>ENSMUSG00000023800</t>
  </si>
  <si>
    <t>Tiam2</t>
  </si>
  <si>
    <t>ENSMUSG00000012422</t>
  </si>
  <si>
    <t>Tmem167</t>
  </si>
  <si>
    <t>ENSMUSG00000005950</t>
  </si>
  <si>
    <t>P2rx5</t>
  </si>
  <si>
    <t>ENSMUSG00000015671</t>
  </si>
  <si>
    <t>Psma2</t>
  </si>
  <si>
    <t>ENSMUSG00000100863</t>
  </si>
  <si>
    <t>Gm12669</t>
  </si>
  <si>
    <t>ENSMUSG00000047213</t>
  </si>
  <si>
    <t>Ythdf3</t>
  </si>
  <si>
    <t>ENSMUSG00000057130</t>
  </si>
  <si>
    <t>Txnl4a</t>
  </si>
  <si>
    <t>ENSMUSG00000097990</t>
  </si>
  <si>
    <t>Gm19557</t>
  </si>
  <si>
    <t>ENSMUSG00000003072</t>
  </si>
  <si>
    <t>Atp5d</t>
  </si>
  <si>
    <t>ENSMUSG00000051344</t>
  </si>
  <si>
    <t>Plekhm3</t>
  </si>
  <si>
    <t>ENSMUSG00000029432</t>
  </si>
  <si>
    <t>Nipsnap2</t>
  </si>
  <si>
    <t>ENSMUSG00000068551</t>
  </si>
  <si>
    <t>Zfp467</t>
  </si>
  <si>
    <t>ENSMUSG00000109274</t>
  </si>
  <si>
    <t>Gm45133</t>
  </si>
  <si>
    <t>ENSMUSG00000029173</t>
  </si>
  <si>
    <t>Sepsecs</t>
  </si>
  <si>
    <t>ENSMUSG00000027963</t>
  </si>
  <si>
    <t>Extl2</t>
  </si>
  <si>
    <t>ENSMUSG00000047714</t>
  </si>
  <si>
    <t>Ppp1r2</t>
  </si>
  <si>
    <t>ENSMUSG00000022911</t>
  </si>
  <si>
    <t>Arl13b</t>
  </si>
  <si>
    <t>ENSMUSG00000009076</t>
  </si>
  <si>
    <t>Zmat5</t>
  </si>
  <si>
    <t>ENSMUSG00000062270</t>
  </si>
  <si>
    <t>Morf4l1</t>
  </si>
  <si>
    <t>ENSMUSG00000040532</t>
  </si>
  <si>
    <t>Abhd11</t>
  </si>
  <si>
    <t>ENSMUSG00000039585</t>
  </si>
  <si>
    <t>Myo9a</t>
  </si>
  <si>
    <t>ENSMUSG00000027006</t>
  </si>
  <si>
    <t>Dnajc10</t>
  </si>
  <si>
    <t>ENSMUSG00000035944</t>
  </si>
  <si>
    <t>Ttc38</t>
  </si>
  <si>
    <t>ENSMUSG00000036295</t>
  </si>
  <si>
    <t>Lrrn3</t>
  </si>
  <si>
    <t>ENSMUSG00000015697</t>
  </si>
  <si>
    <t>Setdb1</t>
  </si>
  <si>
    <t>ENSMUSG00000051278</t>
  </si>
  <si>
    <t>Zgrf1</t>
  </si>
  <si>
    <t>ENSMUSG00000008859</t>
  </si>
  <si>
    <t>Rala</t>
  </si>
  <si>
    <t>ENSMUSG00000057278</t>
  </si>
  <si>
    <t>Snrpg</t>
  </si>
  <si>
    <t>ENSMUSG00000086681</t>
  </si>
  <si>
    <t>Gm16178</t>
  </si>
  <si>
    <t>ENSMUSG00000028671</t>
  </si>
  <si>
    <t>Gale</t>
  </si>
  <si>
    <t>ENSMUSG00000025235</t>
  </si>
  <si>
    <t>Bbs4</t>
  </si>
  <si>
    <t>ENSMUSG00000043895</t>
  </si>
  <si>
    <t>S1pr2</t>
  </si>
  <si>
    <t>ENSMUSG00000032370</t>
  </si>
  <si>
    <t>Lactb</t>
  </si>
  <si>
    <t>ENSMUSG00000094568</t>
  </si>
  <si>
    <t>Smarce1-ps1</t>
  </si>
  <si>
    <t>ENSMUSG00000061666</t>
  </si>
  <si>
    <t>Gdpd1</t>
  </si>
  <si>
    <t>ENSMUSG00000024299</t>
  </si>
  <si>
    <t>Adamts10</t>
  </si>
  <si>
    <t>ENSMUSG00000094076</t>
  </si>
  <si>
    <t>Gm4767</t>
  </si>
  <si>
    <t>ENSMUSG00000029312</t>
  </si>
  <si>
    <t>Klhl8</t>
  </si>
  <si>
    <t>ENSMUSG00000023932</t>
  </si>
  <si>
    <t>Cdc5l</t>
  </si>
  <si>
    <t>ENSMUSG00000031575</t>
  </si>
  <si>
    <t>Ash2l</t>
  </si>
  <si>
    <t>ENSMUSG00000096544</t>
  </si>
  <si>
    <t>Gm4617</t>
  </si>
  <si>
    <t>ENSMUSG00000006299</t>
  </si>
  <si>
    <t>Aamp</t>
  </si>
  <si>
    <t>ENSMUSG00000024308</t>
  </si>
  <si>
    <t>Tapbp</t>
  </si>
  <si>
    <t>ENSMUSG00000028047</t>
  </si>
  <si>
    <t>Thbs3</t>
  </si>
  <si>
    <t>ENSMUSG00000057506</t>
  </si>
  <si>
    <t>Bloc1s2</t>
  </si>
  <si>
    <t>ENSMUSG00000040390</t>
  </si>
  <si>
    <t>Map3k10</t>
  </si>
  <si>
    <t>ENSMUSG00000021701</t>
  </si>
  <si>
    <t>Plk2</t>
  </si>
  <si>
    <t>ENSMUSG00000021803</t>
  </si>
  <si>
    <t>Cdhr1</t>
  </si>
  <si>
    <t>ENSMUSG00000021952</t>
  </si>
  <si>
    <t>Xpo4</t>
  </si>
  <si>
    <t>ENSMUSG00000037326</t>
  </si>
  <si>
    <t>Capn15</t>
  </si>
  <si>
    <t>ENSMUSG00000043131</t>
  </si>
  <si>
    <t>Mob1a</t>
  </si>
  <si>
    <t>ENSMUSG00000037640</t>
  </si>
  <si>
    <t>Zfp60</t>
  </si>
  <si>
    <t>ENSMUSG00000039457</t>
  </si>
  <si>
    <t>Ppl</t>
  </si>
  <si>
    <t>ENSMUSG00000113845</t>
  </si>
  <si>
    <t>Gm39473</t>
  </si>
  <si>
    <t>ENSMUSG00000029551</t>
  </si>
  <si>
    <t>Psmg3</t>
  </si>
  <si>
    <t>ENSMUSG00000039611</t>
  </si>
  <si>
    <t>Tmem246</t>
  </si>
  <si>
    <t>ENSMUSG00000027261</t>
  </si>
  <si>
    <t>Hao1</t>
  </si>
  <si>
    <t>ENSMUSG00000036707</t>
  </si>
  <si>
    <t>Cab39</t>
  </si>
  <si>
    <t>ENSMUSG00000029623</t>
  </si>
  <si>
    <t>Pdap1</t>
  </si>
  <si>
    <t>ENSMUSG00000017491</t>
  </si>
  <si>
    <t>Rarb</t>
  </si>
  <si>
    <t>ENSMUSG00000024018</t>
  </si>
  <si>
    <t>Ccdc167</t>
  </si>
  <si>
    <t>ENSMUSG00000024104</t>
  </si>
  <si>
    <t>Washc2</t>
  </si>
  <si>
    <t>ENSMUSG00000002831</t>
  </si>
  <si>
    <t>Plin4</t>
  </si>
  <si>
    <t>ENSMUSG00000022774</t>
  </si>
  <si>
    <t>Ncbp2</t>
  </si>
  <si>
    <t>ENSMUSG00000071256</t>
  </si>
  <si>
    <t>Zfp213</t>
  </si>
  <si>
    <t>ENSMUSG00000030057</t>
  </si>
  <si>
    <t>Cnbp</t>
  </si>
  <si>
    <t>ENSMUSG00000067424</t>
  </si>
  <si>
    <t>Zfp563</t>
  </si>
  <si>
    <t>ENSMUSG00000044694</t>
  </si>
  <si>
    <t>2010007H06Rik</t>
  </si>
  <si>
    <t>ENSMUSG00000028270</t>
  </si>
  <si>
    <t>Gbp2</t>
  </si>
  <si>
    <t>ENSMUSG00000060279</t>
  </si>
  <si>
    <t>Ap2a1</t>
  </si>
  <si>
    <t>ENSMUSG00000020817</t>
  </si>
  <si>
    <t>Rabep1</t>
  </si>
  <si>
    <t>ENSMUSG00000036764</t>
  </si>
  <si>
    <t>Dnajc12</t>
  </si>
  <si>
    <t>ENSMUSG00000082585</t>
  </si>
  <si>
    <t>Gm15387</t>
  </si>
  <si>
    <t>ENSMUSG00000028378</t>
  </si>
  <si>
    <t>Ptgr1</t>
  </si>
  <si>
    <t>ENSMUSG00000005483</t>
  </si>
  <si>
    <t>Dnajb1</t>
  </si>
  <si>
    <t>ENSMUSG00000039697</t>
  </si>
  <si>
    <t>Ncoa7</t>
  </si>
  <si>
    <t>ENSMUSG00000027324</t>
  </si>
  <si>
    <t>Rpusd2</t>
  </si>
  <si>
    <t>ENSMUSG00000021196</t>
  </si>
  <si>
    <t>Pfkp</t>
  </si>
  <si>
    <t>ENSMUSG00000032243</t>
  </si>
  <si>
    <t>Itga11</t>
  </si>
  <si>
    <t>ENSMUSG00000078923</t>
  </si>
  <si>
    <t>Ube2v1</t>
  </si>
  <si>
    <t>ENSMUSG00000028256</t>
  </si>
  <si>
    <t>Odf2l</t>
  </si>
  <si>
    <t>ENSMUSG00000045165</t>
  </si>
  <si>
    <t>AI467606</t>
  </si>
  <si>
    <t>ENSMUSG00000026510</t>
  </si>
  <si>
    <t>Trp53bp2</t>
  </si>
  <si>
    <t>ENSMUSG00000021947</t>
  </si>
  <si>
    <t>Cryl1</t>
  </si>
  <si>
    <t>ENSMUSG00000030729</t>
  </si>
  <si>
    <t>Pgm2l1</t>
  </si>
  <si>
    <t>ENSMUSG00000027433</t>
  </si>
  <si>
    <t>Xrn2</t>
  </si>
  <si>
    <t>ENSMUSG00000086725</t>
  </si>
  <si>
    <t>A630052C17Rik</t>
  </si>
  <si>
    <t>ENSMUSG00000038605</t>
  </si>
  <si>
    <t>Samd10</t>
  </si>
  <si>
    <t>ENSMUSG00000056342</t>
  </si>
  <si>
    <t>Usp34</t>
  </si>
  <si>
    <t>ENSMUSG00000015994</t>
  </si>
  <si>
    <t>Fnta</t>
  </si>
  <si>
    <t>ENSMUSG00000036087</t>
  </si>
  <si>
    <t>Slain2</t>
  </si>
  <si>
    <t>ENSMUSG00000041633</t>
  </si>
  <si>
    <t>Kctd12b</t>
  </si>
  <si>
    <t>ENSMUSG00000011958</t>
  </si>
  <si>
    <t>Bnip2</t>
  </si>
  <si>
    <t>ENSMUSG00000020319</t>
  </si>
  <si>
    <t>Wdpcp</t>
  </si>
  <si>
    <t>ENSMUSG00000032485</t>
  </si>
  <si>
    <t>Scap</t>
  </si>
  <si>
    <t>ENSMUSG00000044496</t>
  </si>
  <si>
    <t>2510039O18Rik</t>
  </si>
  <si>
    <t>ENSMUSG00000008333</t>
  </si>
  <si>
    <t>Snrpb2</t>
  </si>
  <si>
    <t>ENSMUSG00000072847</t>
  </si>
  <si>
    <t>A530017D24Rik</t>
  </si>
  <si>
    <t>ENSMUSG00000025241</t>
  </si>
  <si>
    <t>Fyco1</t>
  </si>
  <si>
    <t>ENSMUSG00000039220</t>
  </si>
  <si>
    <t>Ppp1r10</t>
  </si>
  <si>
    <t>ENSMUSG00000027770</t>
  </si>
  <si>
    <t>Dhx36</t>
  </si>
  <si>
    <t>ENSMUSG00000107928</t>
  </si>
  <si>
    <t>Gm45140</t>
  </si>
  <si>
    <t>ENSMUSG00000117725</t>
  </si>
  <si>
    <t>Gm50240</t>
  </si>
  <si>
    <t>ENSMUSG00000033545</t>
  </si>
  <si>
    <t>Znrf1</t>
  </si>
  <si>
    <t>ENSMUSG00000092118</t>
  </si>
  <si>
    <t>Fancf</t>
  </si>
  <si>
    <t>ENSMUSG00000024667</t>
  </si>
  <si>
    <t>Tmem216</t>
  </si>
  <si>
    <t>ENSMUSG00000037363</t>
  </si>
  <si>
    <t>Letm2</t>
  </si>
  <si>
    <t>ENSMUSG00000025579</t>
  </si>
  <si>
    <t>Gaa</t>
  </si>
  <si>
    <t>ENSMUSG00000025937</t>
  </si>
  <si>
    <t>Lactb2</t>
  </si>
  <si>
    <t>ENSMUSG00000015478</t>
  </si>
  <si>
    <t>Rnf5</t>
  </si>
  <si>
    <t>ENSMUSG00000096942</t>
  </si>
  <si>
    <t>Rps19-ps6</t>
  </si>
  <si>
    <t>ENSMUSG00000020621</t>
  </si>
  <si>
    <t>Rdh14</t>
  </si>
  <si>
    <t>ENSMUSG00000026516</t>
  </si>
  <si>
    <t>Nvl</t>
  </si>
  <si>
    <t>ENSMUSG00000018387</t>
  </si>
  <si>
    <t>Shroom1</t>
  </si>
  <si>
    <t>ENSMUSG00000117171</t>
  </si>
  <si>
    <t>C230013L11Rik</t>
  </si>
  <si>
    <t>ENSMUSG00000020485</t>
  </si>
  <si>
    <t>Supt4a</t>
  </si>
  <si>
    <t>ENSMUSG00000075318</t>
  </si>
  <si>
    <t>Scn2a</t>
  </si>
  <si>
    <t>ENSMUSG00000031543</t>
  </si>
  <si>
    <t>Ank1</t>
  </si>
  <si>
    <t>ENSMUSG00000044854</t>
  </si>
  <si>
    <t>1700056E22Rik</t>
  </si>
  <si>
    <t>ENSMUSG00000033684</t>
  </si>
  <si>
    <t>Qsox1</t>
  </si>
  <si>
    <t>ENSMUSG00000030649</t>
  </si>
  <si>
    <t>Anapc15</t>
  </si>
  <si>
    <t>ENSMUSG00000078671</t>
  </si>
  <si>
    <t>Chd2</t>
  </si>
  <si>
    <t>ENSMUSG00000025077</t>
  </si>
  <si>
    <t>Dclre1a</t>
  </si>
  <si>
    <t>ENSMUSG00000041375</t>
  </si>
  <si>
    <t>Ccdc9</t>
  </si>
  <si>
    <t>ENSMUSG00000101609</t>
  </si>
  <si>
    <t>Kcnq1ot1</t>
  </si>
  <si>
    <t>ENSMUSG00000067575</t>
  </si>
  <si>
    <t>Rpl35a-ps3</t>
  </si>
  <si>
    <t>ENSMUSG00000038178</t>
  </si>
  <si>
    <t>Slc43a2</t>
  </si>
  <si>
    <t>ENSMUSG00000020142</t>
  </si>
  <si>
    <t>Slc1a4</t>
  </si>
  <si>
    <t>ENSMUSG00000029092</t>
  </si>
  <si>
    <t>D5Ertd615e</t>
  </si>
  <si>
    <t>ENSMUSG00000029344</t>
  </si>
  <si>
    <t>Tpst2</t>
  </si>
  <si>
    <t>ENSMUSG00000081214</t>
  </si>
  <si>
    <t>Rpl35a-ps2</t>
  </si>
  <si>
    <t>ENSMUSG00000094664</t>
  </si>
  <si>
    <t>Rpl35a-ps6</t>
  </si>
  <si>
    <t>ENSMUSG00000083424</t>
  </si>
  <si>
    <t>Rpl35a-ps4</t>
  </si>
  <si>
    <t>ENSMUSG00000024182</t>
  </si>
  <si>
    <t>Axin1</t>
  </si>
  <si>
    <t>ENSMUSG00000044991</t>
  </si>
  <si>
    <t>Shld1</t>
  </si>
  <si>
    <t>ENSMUSG00000036552</t>
  </si>
  <si>
    <t>Ermard</t>
  </si>
  <si>
    <t>ENSMUSG00000002741</t>
  </si>
  <si>
    <t>Ykt6</t>
  </si>
  <si>
    <t>ENSMUSG00000103651</t>
  </si>
  <si>
    <t>Gm37206</t>
  </si>
  <si>
    <t>ENSMUSG00000038628</t>
  </si>
  <si>
    <t>Polr3k</t>
  </si>
  <si>
    <t>ENSMUSG00000059273</t>
  </si>
  <si>
    <t>Zc3h4</t>
  </si>
  <si>
    <t>ENSMUSG00000056413</t>
  </si>
  <si>
    <t>Adap1</t>
  </si>
  <si>
    <t>ENSMUSG00000032126</t>
  </si>
  <si>
    <t>Hmbs</t>
  </si>
  <si>
    <t>ENSMUSG00000043419</t>
  </si>
  <si>
    <t>Rnf227</t>
  </si>
  <si>
    <t>ENSMUSG00000022672</t>
  </si>
  <si>
    <t>Prkdc</t>
  </si>
  <si>
    <t>ENSMUSG00000075266</t>
  </si>
  <si>
    <t>Cenpw</t>
  </si>
  <si>
    <t>ENSMUSG00000005656</t>
  </si>
  <si>
    <t>Snx6</t>
  </si>
  <si>
    <t>ENSMUSG00000004508</t>
  </si>
  <si>
    <t>Gab2</t>
  </si>
  <si>
    <t>ENSMUSG00000031558</t>
  </si>
  <si>
    <t>Slit2</t>
  </si>
  <si>
    <t>ENSMUSG00000031447</t>
  </si>
  <si>
    <t>Lamp1</t>
  </si>
  <si>
    <t>ENSMUSG00000097534</t>
  </si>
  <si>
    <t>Gm16675</t>
  </si>
  <si>
    <t>ENSMUSG00000037325</t>
  </si>
  <si>
    <t>Bbs7</t>
  </si>
  <si>
    <t>ENSMUSG00000099519</t>
  </si>
  <si>
    <t>Gm29253</t>
  </si>
  <si>
    <t>ENSMUSG00000086316</t>
  </si>
  <si>
    <t>Nbdy</t>
  </si>
  <si>
    <t>ENSMUSG00000075376</t>
  </si>
  <si>
    <t>Rc3h2</t>
  </si>
  <si>
    <t>ENSMUSG00000020070</t>
  </si>
  <si>
    <t>Rufy2</t>
  </si>
  <si>
    <t>ENSMUSG00000026211</t>
  </si>
  <si>
    <t>Obsl1</t>
  </si>
  <si>
    <t>ENSMUSG00000066568</t>
  </si>
  <si>
    <t>Lsm14a</t>
  </si>
  <si>
    <t>ENSMUSG00000039298</t>
  </si>
  <si>
    <t>Cdk5rap2</t>
  </si>
  <si>
    <t>ENSMUSG00000022378</t>
  </si>
  <si>
    <t>Fam49b</t>
  </si>
  <si>
    <t>ENSMUSG00000102752</t>
  </si>
  <si>
    <t>Gm7694</t>
  </si>
  <si>
    <t>ENSMUSG00000085614</t>
  </si>
  <si>
    <t>1700123M08Rik</t>
  </si>
  <si>
    <t>ENSMUSG00000097785</t>
  </si>
  <si>
    <t>B230217O12Rik</t>
  </si>
  <si>
    <t>ENSMUSG00000034591</t>
  </si>
  <si>
    <t>Slc41a2</t>
  </si>
  <si>
    <t>ENSMUSG00000071456</t>
  </si>
  <si>
    <t>1110002L01Rik</t>
  </si>
  <si>
    <t>ENSMUSG00000023104</t>
  </si>
  <si>
    <t>Rfc2</t>
  </si>
  <si>
    <t>ENSMUSG00000046314</t>
  </si>
  <si>
    <t>Stxbp6</t>
  </si>
  <si>
    <t>ENSMUSG00000032412</t>
  </si>
  <si>
    <t>Atp1b3</t>
  </si>
  <si>
    <t>ENSMUSG00000097636</t>
  </si>
  <si>
    <t>Mirt1</t>
  </si>
  <si>
    <t>ENSMUSG00000104253</t>
  </si>
  <si>
    <t>Gm37174</t>
  </si>
  <si>
    <t>ENSMUSG00000071414</t>
  </si>
  <si>
    <t>Gm6736</t>
  </si>
  <si>
    <t>ENSMUSG00000022673</t>
  </si>
  <si>
    <t>Mcm4</t>
  </si>
  <si>
    <t>ENSMUSG00000040843</t>
  </si>
  <si>
    <t>Tiprl</t>
  </si>
  <si>
    <t>ENSMUSG00000024208</t>
  </si>
  <si>
    <t>Uqcc2</t>
  </si>
  <si>
    <t>ENSMUSG00000052688</t>
  </si>
  <si>
    <t>Rab7b</t>
  </si>
  <si>
    <t>ENSMUSG00000025232</t>
  </si>
  <si>
    <t>Hexa</t>
  </si>
  <si>
    <t>ENSMUSG00000033916</t>
  </si>
  <si>
    <t>Chmp2a</t>
  </si>
  <si>
    <t>ENSMUSG00000021751</t>
  </si>
  <si>
    <t>Acox2</t>
  </si>
  <si>
    <t>ENSMUSG00000052713</t>
  </si>
  <si>
    <t>Zfp608</t>
  </si>
  <si>
    <t>ENSMUSG00000071649</t>
  </si>
  <si>
    <t>B3gat3</t>
  </si>
  <si>
    <t>ENSMUSG00000056260</t>
  </si>
  <si>
    <t>Lrif1</t>
  </si>
  <si>
    <t>ENSMUSG00000094870</t>
  </si>
  <si>
    <t>Zfp131</t>
  </si>
  <si>
    <t>ENSMUSG00000002280</t>
  </si>
  <si>
    <t>Ciao3</t>
  </si>
  <si>
    <t>ENSMUSG00000025917</t>
  </si>
  <si>
    <t>Cops5</t>
  </si>
  <si>
    <t>ENSMUSG00000042515</t>
  </si>
  <si>
    <t>Pwwp3b</t>
  </si>
  <si>
    <t>ENSMUSG00000024603</t>
  </si>
  <si>
    <t>Dctn4</t>
  </si>
  <si>
    <t>ENSMUSG00000048271</t>
  </si>
  <si>
    <t>Rbm33</t>
  </si>
  <si>
    <t>ENSMUSG00000003863</t>
  </si>
  <si>
    <t>Ppfia3</t>
  </si>
  <si>
    <t>ENSMUSG00000026670</t>
  </si>
  <si>
    <t>Uap1</t>
  </si>
  <si>
    <t>ENSMUSG00000104781</t>
  </si>
  <si>
    <t>Gm43303</t>
  </si>
  <si>
    <t>ENSMUSG00000044502</t>
  </si>
  <si>
    <t>Bod1</t>
  </si>
  <si>
    <t>ENSMUSG00000020386</t>
  </si>
  <si>
    <t>Sar1b</t>
  </si>
  <si>
    <t>ENSMUSG00000009207</t>
  </si>
  <si>
    <t>Lnpk</t>
  </si>
  <si>
    <t>ENSMUSG00000030619</t>
  </si>
  <si>
    <t>Eed</t>
  </si>
  <si>
    <t>ENSMUSG00000018537</t>
  </si>
  <si>
    <t>Pcgf2</t>
  </si>
  <si>
    <t>ENSMUSG00000033653</t>
  </si>
  <si>
    <t>Vps8</t>
  </si>
  <si>
    <t>ENSMUSG00000032802</t>
  </si>
  <si>
    <t>Srxn1</t>
  </si>
  <si>
    <t>ENSMUSG00000021395</t>
  </si>
  <si>
    <t>Spin1</t>
  </si>
  <si>
    <t>ENSMUSG00000025332</t>
  </si>
  <si>
    <t>Kdm5c</t>
  </si>
  <si>
    <t>ENSMUSG00000023175</t>
  </si>
  <si>
    <t>Bsg</t>
  </si>
  <si>
    <t>ENSMUSG00000027274</t>
  </si>
  <si>
    <t>Mkks</t>
  </si>
  <si>
    <t>ENSMUSG00000050786</t>
  </si>
  <si>
    <t>Ccdc126</t>
  </si>
  <si>
    <t>ENSMUSG00000038860</t>
  </si>
  <si>
    <t>Garnl3</t>
  </si>
  <si>
    <t>ENSMUSG00000032648</t>
  </si>
  <si>
    <t>Pygm</t>
  </si>
  <si>
    <t>ENSMUSG00000022434</t>
  </si>
  <si>
    <t>Fam118a</t>
  </si>
  <si>
    <t>ENSMUSG00000019863</t>
  </si>
  <si>
    <t>Qrsl1</t>
  </si>
  <si>
    <t>ENSMUSG00000015112</t>
  </si>
  <si>
    <t>Slc25a13</t>
  </si>
  <si>
    <t>ENSMUSG00000026193</t>
  </si>
  <si>
    <t>Fn1</t>
  </si>
  <si>
    <t>ENSMUSG00000020430</t>
  </si>
  <si>
    <t>Pes1</t>
  </si>
  <si>
    <t>ENSMUSG00000055850</t>
  </si>
  <si>
    <t>Rnf181</t>
  </si>
  <si>
    <t>ENSMUSG00000024542</t>
  </si>
  <si>
    <t>Cep192</t>
  </si>
  <si>
    <t>ENSMUSG00000043903</t>
  </si>
  <si>
    <t>Zfp469</t>
  </si>
  <si>
    <t>ENSMUSG00000037709</t>
  </si>
  <si>
    <t>Fam13a</t>
  </si>
  <si>
    <t>ENSMUSG00000022130</t>
  </si>
  <si>
    <t>Tgds</t>
  </si>
  <si>
    <t>ENSMUSG00000024359</t>
  </si>
  <si>
    <t>Hspa9</t>
  </si>
  <si>
    <t>ENSMUSG00000005667</t>
  </si>
  <si>
    <t>Mthfd2</t>
  </si>
  <si>
    <t>ENSMUSG00000041064</t>
  </si>
  <si>
    <t>Pif1</t>
  </si>
  <si>
    <t>ENSMUSG00000027540</t>
  </si>
  <si>
    <t>Ptpn1</t>
  </si>
  <si>
    <t>ENSMUSG00000021838</t>
  </si>
  <si>
    <t>Samd4</t>
  </si>
  <si>
    <t>ENSMUSG00000025271</t>
  </si>
  <si>
    <t>Pfkfb1</t>
  </si>
  <si>
    <t>ENSMUSG00000021767</t>
  </si>
  <si>
    <t>Kat6b</t>
  </si>
  <si>
    <t>ENSMUSG00000024388</t>
  </si>
  <si>
    <t>Myo7b</t>
  </si>
  <si>
    <t>ENSMUSG00000037890</t>
  </si>
  <si>
    <t>Wdr19</t>
  </si>
  <si>
    <t>ENSMUSG00000006307</t>
  </si>
  <si>
    <t>Kmt2b</t>
  </si>
  <si>
    <t>ENSMUSG00000040043</t>
  </si>
  <si>
    <t>Rbms2</t>
  </si>
  <si>
    <t>ENSMUSG00000075268</t>
  </si>
  <si>
    <t>Gm10819</t>
  </si>
  <si>
    <t>ENSMUSG00000036957</t>
  </si>
  <si>
    <t>Lrfn3</t>
  </si>
  <si>
    <t>ENSMUSG00000024811</t>
  </si>
  <si>
    <t>Tnks2</t>
  </si>
  <si>
    <t>ENSMUSG00000080885</t>
  </si>
  <si>
    <t>Rpl10-ps6</t>
  </si>
  <si>
    <t>ENSMUSG00000072761</t>
  </si>
  <si>
    <t>Gm6712</t>
  </si>
  <si>
    <t>ENSMUSG00000054934</t>
  </si>
  <si>
    <t>Kcnmb4</t>
  </si>
  <si>
    <t>ENSMUSG00000065990</t>
  </si>
  <si>
    <t>Aurkaip1</t>
  </si>
  <si>
    <t>ENSMUSG00000062906</t>
  </si>
  <si>
    <t>Hdac10</t>
  </si>
  <si>
    <t>ENSMUSG00000031425</t>
  </si>
  <si>
    <t>Plp1</t>
  </si>
  <si>
    <t>ENSMUSG00000028291</t>
  </si>
  <si>
    <t>Akirin2</t>
  </si>
  <si>
    <t>ENSMUSG00000026655</t>
  </si>
  <si>
    <t>Fam107b</t>
  </si>
  <si>
    <t>ENSMUSG00000014426</t>
  </si>
  <si>
    <t>Map3k4</t>
  </si>
  <si>
    <t>ENSMUSG00000021319</t>
  </si>
  <si>
    <t>Sfrp4</t>
  </si>
  <si>
    <t>ENSMUSG00000011148</t>
  </si>
  <si>
    <t>Adssl1</t>
  </si>
  <si>
    <t>ENSMUSG00000022721</t>
  </si>
  <si>
    <t>Trmt2a</t>
  </si>
  <si>
    <t>ENSMUSG00000029670</t>
  </si>
  <si>
    <t>Ing3</t>
  </si>
  <si>
    <t>ENSMUSG00000090381</t>
  </si>
  <si>
    <t>Gm6158</t>
  </si>
  <si>
    <t>ENSMUSG00000003812</t>
  </si>
  <si>
    <t>Dnase2a</t>
  </si>
  <si>
    <t>ENSMUSG00000020265</t>
  </si>
  <si>
    <t>Sumo3</t>
  </si>
  <si>
    <t>ENSMUSG00000034424</t>
  </si>
  <si>
    <t>Gcsh</t>
  </si>
  <si>
    <t>ENSMUSG00000034449</t>
  </si>
  <si>
    <t>Dhrs11</t>
  </si>
  <si>
    <t>ENSMUSG00000026273</t>
  </si>
  <si>
    <t>Mterf4</t>
  </si>
  <si>
    <t>ENSMUSG00000028381</t>
  </si>
  <si>
    <t>Ugcg</t>
  </si>
  <si>
    <t>ENSMUSG00000115219</t>
  </si>
  <si>
    <t>Eef1akmt4</t>
  </si>
  <si>
    <t>ENSMUSG00000051977</t>
  </si>
  <si>
    <t>Prdm9</t>
  </si>
  <si>
    <t>ENSMUSG00000023827</t>
  </si>
  <si>
    <t>Agpat4</t>
  </si>
  <si>
    <t>ENSMUSG00000074738</t>
  </si>
  <si>
    <t>Fndc10</t>
  </si>
  <si>
    <t>ENSMUSG00000000078</t>
  </si>
  <si>
    <t>Klf6</t>
  </si>
  <si>
    <t>ENSMUSG00000110077</t>
  </si>
  <si>
    <t>Gm45632</t>
  </si>
  <si>
    <t>ENSMUSG00000026608</t>
  </si>
  <si>
    <t>Kctd3</t>
  </si>
  <si>
    <t>ENSMUSG00000007827</t>
  </si>
  <si>
    <t>Ankrd26</t>
  </si>
  <si>
    <t>ENSMUSG00000036390</t>
  </si>
  <si>
    <t>Gadd45a</t>
  </si>
  <si>
    <t>ENSMUSG00000098176</t>
  </si>
  <si>
    <t>Ccdc166</t>
  </si>
  <si>
    <t>ENSMUSG00000027314</t>
  </si>
  <si>
    <t>Dll4</t>
  </si>
  <si>
    <t>ENSMUSG00000029392</t>
  </si>
  <si>
    <t>Rilpl1</t>
  </si>
  <si>
    <t>ENSMUSG00000005362</t>
  </si>
  <si>
    <t>Crbn</t>
  </si>
  <si>
    <t>ENSMUSG00000020256</t>
  </si>
  <si>
    <t>Aldh1l2</t>
  </si>
  <si>
    <t>ENSMUSG00000039987</t>
  </si>
  <si>
    <t>Phtf2</t>
  </si>
  <si>
    <t>ENSMUSG00000021033</t>
  </si>
  <si>
    <t>Gstz1</t>
  </si>
  <si>
    <t>ENSMUSG00000071711</t>
  </si>
  <si>
    <t>Mpst</t>
  </si>
  <si>
    <t>ENSMUSG00000057337</t>
  </si>
  <si>
    <t>Chst3</t>
  </si>
  <si>
    <t>ENSMUSG00000038762</t>
  </si>
  <si>
    <t>Abcf1</t>
  </si>
  <si>
    <t>ENSMUSG00000026353</t>
  </si>
  <si>
    <t>Ubxn4</t>
  </si>
  <si>
    <t>ENSMUSG00000031565</t>
  </si>
  <si>
    <t>Fgfr1</t>
  </si>
  <si>
    <t>ENSMUSG00000047617</t>
  </si>
  <si>
    <t>Paxx</t>
  </si>
  <si>
    <t>ENSMUSG00000027428</t>
  </si>
  <si>
    <t>Rbbp9</t>
  </si>
  <si>
    <t>ENSMUSG00000091498</t>
  </si>
  <si>
    <t>Mpc1-ps</t>
  </si>
  <si>
    <t>ENSMUSG00000116048</t>
  </si>
  <si>
    <t>Septin2</t>
  </si>
  <si>
    <t>ENSMUSG00000074634</t>
  </si>
  <si>
    <t>Tmem267</t>
  </si>
  <si>
    <t>ENSMUSG00000053436</t>
  </si>
  <si>
    <t>Mapk14</t>
  </si>
  <si>
    <t>ENSMUSG00000043372</t>
  </si>
  <si>
    <t>Hexim2</t>
  </si>
  <si>
    <t>ENSMUSG00000052125</t>
  </si>
  <si>
    <t>F730043M19Rik</t>
  </si>
  <si>
    <t>ENSMUSG00000062169</t>
  </si>
  <si>
    <t>Cnih4</t>
  </si>
  <si>
    <t>ENSMUSG00000006676</t>
  </si>
  <si>
    <t>Usp19</t>
  </si>
  <si>
    <t>ENSMUSG00000022559</t>
  </si>
  <si>
    <t>Fbxl6</t>
  </si>
  <si>
    <t>ENSMUSG00000037007</t>
  </si>
  <si>
    <t>Zfp113</t>
  </si>
  <si>
    <t>ENSMUSG00000020962</t>
  </si>
  <si>
    <t>Gtf2a1</t>
  </si>
  <si>
    <t>ENSMUSG00000063632</t>
  </si>
  <si>
    <t>Sox11</t>
  </si>
  <si>
    <t>ENSMUSG00000000486</t>
  </si>
  <si>
    <t>Septin1</t>
  </si>
  <si>
    <t>ENSMUSG00000020747</t>
  </si>
  <si>
    <t>Tmem94</t>
  </si>
  <si>
    <t>ENSMUSG00000053470</t>
  </si>
  <si>
    <t>Kdm3a</t>
  </si>
  <si>
    <t>ENSMUSG00000092607</t>
  </si>
  <si>
    <t>Scnm1</t>
  </si>
  <si>
    <t>ENSMUSG00000092564</t>
  </si>
  <si>
    <t>BC051226</t>
  </si>
  <si>
    <t>ENSMUSG00000090031</t>
  </si>
  <si>
    <t>4732440D04Rik</t>
  </si>
  <si>
    <t>ENSMUSG00000042305</t>
  </si>
  <si>
    <t>Tmem183a</t>
  </si>
  <si>
    <t>ENSMUSG00000030978</t>
  </si>
  <si>
    <t>Rrm1</t>
  </si>
  <si>
    <t>ENSMUSG00000039903</t>
  </si>
  <si>
    <t>Eva1c</t>
  </si>
  <si>
    <t>ENSMUSG00000034928</t>
  </si>
  <si>
    <t>Rnf44</t>
  </si>
  <si>
    <t>ENSMUSG00000032290</t>
  </si>
  <si>
    <t>Ptpn9</t>
  </si>
  <si>
    <t>ENSMUSG00000048399</t>
  </si>
  <si>
    <t>Tprg</t>
  </si>
  <si>
    <t>ENSMUSG00000037826</t>
  </si>
  <si>
    <t>Ppm1k</t>
  </si>
  <si>
    <t>ENSMUSG00000019303</t>
  </si>
  <si>
    <t>Psmc3ip</t>
  </si>
  <si>
    <t>ENSMUSG00000046562</t>
  </si>
  <si>
    <t>Unc119b</t>
  </si>
  <si>
    <t>ENSMUSG00000075569</t>
  </si>
  <si>
    <t>Rsph10b</t>
  </si>
  <si>
    <t>ENSMUSG00000017715</t>
  </si>
  <si>
    <t>Pgs1</t>
  </si>
  <si>
    <t>ENSMUSG00000059027</t>
  </si>
  <si>
    <t>9630013D21Rik</t>
  </si>
  <si>
    <t>ENSMUSG00000031098</t>
  </si>
  <si>
    <t>Syt8</t>
  </si>
  <si>
    <t>ENSMUSG00000033282</t>
  </si>
  <si>
    <t>Rpgrip1l</t>
  </si>
  <si>
    <t>ENSMUSG00000026870</t>
  </si>
  <si>
    <t>Cutal</t>
  </si>
  <si>
    <t>ENSMUSG00000054277</t>
  </si>
  <si>
    <t>Arfgap3</t>
  </si>
  <si>
    <t>ENSMUSG00000025086</t>
  </si>
  <si>
    <t>Trub1</t>
  </si>
  <si>
    <t>ENSMUSG00000050953</t>
  </si>
  <si>
    <t>Gja1</t>
  </si>
  <si>
    <t>ENSMUSG00000024958</t>
  </si>
  <si>
    <t>Gpr137</t>
  </si>
  <si>
    <t>ENSMUSG00000035614</t>
  </si>
  <si>
    <t>Togaram1</t>
  </si>
  <si>
    <t>ENSMUSG00000033610</t>
  </si>
  <si>
    <t>Pank1</t>
  </si>
  <si>
    <t>ENSMUSG00000022610</t>
  </si>
  <si>
    <t>Mapk12</t>
  </si>
  <si>
    <t>ENSMUSG00000033075</t>
  </si>
  <si>
    <t>Senp1</t>
  </si>
  <si>
    <t>ENSMUSG00000064225</t>
  </si>
  <si>
    <t>Paqr9</t>
  </si>
  <si>
    <t>ENSMUSG00000023025</t>
  </si>
  <si>
    <t>Larp4</t>
  </si>
  <si>
    <t>ENSMUSG00000028382</t>
  </si>
  <si>
    <t>Ptbp3</t>
  </si>
  <si>
    <t>ENSMUSG00000038013</t>
  </si>
  <si>
    <t>Wipf2</t>
  </si>
  <si>
    <t>ENSMUSG00000100980</t>
  </si>
  <si>
    <t>Gm29100</t>
  </si>
  <si>
    <t>ENSMUSG00000022231</t>
  </si>
  <si>
    <t>Sema5a</t>
  </si>
  <si>
    <t>ENSMUSG00000031790</t>
  </si>
  <si>
    <t>Mmp15</t>
  </si>
  <si>
    <t>ENSMUSG00000051550</t>
  </si>
  <si>
    <t>Zfp579</t>
  </si>
  <si>
    <t>ENSMUSG00000016239</t>
  </si>
  <si>
    <t>Lonrf3</t>
  </si>
  <si>
    <t>ENSMUSG00000035596</t>
  </si>
  <si>
    <t>Mboat7</t>
  </si>
  <si>
    <t>ENSMUSG00000066148</t>
  </si>
  <si>
    <t>Prpf4</t>
  </si>
  <si>
    <t>ENSMUSG00000070691</t>
  </si>
  <si>
    <t>Runx3</t>
  </si>
  <si>
    <t>ENSMUSG00000039361</t>
  </si>
  <si>
    <t>Picalm</t>
  </si>
  <si>
    <t>ENSMUSG00000041515</t>
  </si>
  <si>
    <t>Irf8</t>
  </si>
  <si>
    <t>ENSMUSG00000002365</t>
  </si>
  <si>
    <t>Snx9</t>
  </si>
  <si>
    <t>ENSMUSG00000006519</t>
  </si>
  <si>
    <t>Cyba</t>
  </si>
  <si>
    <t>ENSMUSG00000056962</t>
  </si>
  <si>
    <t>Jmjd6</t>
  </si>
  <si>
    <t>ENSMUSG00000047793</t>
  </si>
  <si>
    <t>Sned1</t>
  </si>
  <si>
    <t>ENSMUSG00000071497</t>
  </si>
  <si>
    <t>Nutf2-ps1</t>
  </si>
  <si>
    <t>ENSMUSG00000030890</t>
  </si>
  <si>
    <t>Ilk</t>
  </si>
  <si>
    <t>ENSMUSG00000020493</t>
  </si>
  <si>
    <t>Prr11</t>
  </si>
  <si>
    <t>ENSMUSG00000038594</t>
  </si>
  <si>
    <t>Cep85l</t>
  </si>
  <si>
    <t>ENSMUSG00000037003</t>
  </si>
  <si>
    <t>Tns2</t>
  </si>
  <si>
    <t>ENSMUSG00000028969</t>
  </si>
  <si>
    <t>Cdk5</t>
  </si>
  <si>
    <t>ENSMUSG00000035248</t>
  </si>
  <si>
    <t>Tut7</t>
  </si>
  <si>
    <t>ENSMUSG00000068240</t>
  </si>
  <si>
    <t>Gm11808</t>
  </si>
  <si>
    <t>ENSMUSG00000034075</t>
  </si>
  <si>
    <t>Zdhhc5</t>
  </si>
  <si>
    <t>ENSMUSG00000024136</t>
  </si>
  <si>
    <t>Dnase1l2</t>
  </si>
  <si>
    <t>ENSMUSG00000026239</t>
  </si>
  <si>
    <t>Pde6d</t>
  </si>
  <si>
    <t>ENSMUSG00000036138</t>
  </si>
  <si>
    <t>Acaa1a</t>
  </si>
  <si>
    <t>ENSMUSG00000049719</t>
  </si>
  <si>
    <t>Prss46</t>
  </si>
  <si>
    <t>ENSMUSG00000038463</t>
  </si>
  <si>
    <t>Olfml2b</t>
  </si>
  <si>
    <t>ENSMUSG00000027070</t>
  </si>
  <si>
    <t>Lrp2</t>
  </si>
  <si>
    <t>ENSMUSG00000085169</t>
  </si>
  <si>
    <t>Gm10785</t>
  </si>
  <si>
    <t>ENSMUSG00000044791</t>
  </si>
  <si>
    <t>Setd2</t>
  </si>
  <si>
    <t>ENSMUSG00000075012</t>
  </si>
  <si>
    <t>Fjx1</t>
  </si>
  <si>
    <t>ENSMUSG00000055991</t>
  </si>
  <si>
    <t>Zkscan5</t>
  </si>
  <si>
    <t>ENSMUSG00000058569</t>
  </si>
  <si>
    <t>Tmed9</t>
  </si>
  <si>
    <t>ENSMUSG00000032103</t>
  </si>
  <si>
    <t>Pus3</t>
  </si>
  <si>
    <t>ENSMUSG00000010095</t>
  </si>
  <si>
    <t>Slc3a2</t>
  </si>
  <si>
    <t>ENSMUSG00000070565</t>
  </si>
  <si>
    <t>Rasal2</t>
  </si>
  <si>
    <t>ENSMUSG00000055912</t>
  </si>
  <si>
    <t>Tmem150a</t>
  </si>
  <si>
    <t>ENSMUSG00000020935</t>
  </si>
  <si>
    <t>Dcakd</t>
  </si>
  <si>
    <t>ENSMUSG00000001910</t>
  </si>
  <si>
    <t>Nacc1</t>
  </si>
  <si>
    <t>ENSMUSG00000018171</t>
  </si>
  <si>
    <t>Vmp1</t>
  </si>
  <si>
    <t>ENSMUSG00000018395</t>
  </si>
  <si>
    <t>Kif3a</t>
  </si>
  <si>
    <t>ENSMUSG00000068040</t>
  </si>
  <si>
    <t>Tm9sf4</t>
  </si>
  <si>
    <t>ENSMUSG00000025151</t>
  </si>
  <si>
    <t>Maged1</t>
  </si>
  <si>
    <t>ENSMUSG00000091803</t>
  </si>
  <si>
    <t>Cox16</t>
  </si>
  <si>
    <t>ENSMUSG00000039616</t>
  </si>
  <si>
    <t>Mocos</t>
  </si>
  <si>
    <t>ENSMUSG00000028577</t>
  </si>
  <si>
    <t>Plaa</t>
  </si>
  <si>
    <t>ENSMUSG00000028656</t>
  </si>
  <si>
    <t>Cap1</t>
  </si>
  <si>
    <t>ENSMUSG00000034110</t>
  </si>
  <si>
    <t>Kctd7</t>
  </si>
  <si>
    <t>ENSMUSG00000051495</t>
  </si>
  <si>
    <t>Irf2bp2</t>
  </si>
  <si>
    <t>ENSMUSG00000019823</t>
  </si>
  <si>
    <t>Mical1</t>
  </si>
  <si>
    <t>ENSMUSG00000074781</t>
  </si>
  <si>
    <t>Ube2n</t>
  </si>
  <si>
    <t>ENSMUSG00000003033</t>
  </si>
  <si>
    <t>Ap1m1</t>
  </si>
  <si>
    <t>ENSMUSG00000021024</t>
  </si>
  <si>
    <t>Psma6</t>
  </si>
  <si>
    <t>ENSMUSG00000021731</t>
  </si>
  <si>
    <t>Mrps30</t>
  </si>
  <si>
    <t>ENSMUSG00000021868</t>
  </si>
  <si>
    <t>Ppif</t>
  </si>
  <si>
    <t>ENSMUSG00000005575</t>
  </si>
  <si>
    <t>Ube2m</t>
  </si>
  <si>
    <t>ENSMUSG00000053841</t>
  </si>
  <si>
    <t>Txlna</t>
  </si>
  <si>
    <t>ENSMUSG00000037855</t>
  </si>
  <si>
    <t>Zfp365</t>
  </si>
  <si>
    <t>ENSMUSG00000026790</t>
  </si>
  <si>
    <t>Odf2</t>
  </si>
  <si>
    <t>ENSMUSG00000028910</t>
  </si>
  <si>
    <t>Mecr</t>
  </si>
  <si>
    <t>ENSMUSG00000030691</t>
  </si>
  <si>
    <t>Fchsd2</t>
  </si>
  <si>
    <t>ENSMUSG00000072571</t>
  </si>
  <si>
    <t>Tmem253</t>
  </si>
  <si>
    <t>ENSMUSG00000027263</t>
  </si>
  <si>
    <t>Tubgcp4</t>
  </si>
  <si>
    <t>ENSMUSG00000019189</t>
  </si>
  <si>
    <t>Rnf145</t>
  </si>
  <si>
    <t>ENSMUSG00000027496</t>
  </si>
  <si>
    <t>Aurka</t>
  </si>
  <si>
    <t>ENSMUSG00000026354</t>
  </si>
  <si>
    <t>Lct</t>
  </si>
  <si>
    <t>ENSMUSG00000035173</t>
  </si>
  <si>
    <t>Ccdc186</t>
  </si>
  <si>
    <t>ENSMUSG00000044452</t>
  </si>
  <si>
    <t>Zfp507</t>
  </si>
  <si>
    <t>ENSMUSG00000008475</t>
  </si>
  <si>
    <t>Arpc5</t>
  </si>
  <si>
    <t>ENSMUSG00000074243</t>
  </si>
  <si>
    <t>Gm10651</t>
  </si>
  <si>
    <t>ENSMUSG00000063808</t>
  </si>
  <si>
    <t>Gpatch1</t>
  </si>
  <si>
    <t>ENSMUSG00000036860</t>
  </si>
  <si>
    <t>Mrpl55</t>
  </si>
  <si>
    <t>ENSMUSG00000028713</t>
  </si>
  <si>
    <t>Cyp4b1</t>
  </si>
  <si>
    <t>ENSMUSG00000029267</t>
  </si>
  <si>
    <t>Mtf2</t>
  </si>
  <si>
    <t>ENSMUSG00000025958</t>
  </si>
  <si>
    <t>Creb1</t>
  </si>
  <si>
    <t>ENSMUSG00000091144</t>
  </si>
  <si>
    <t>Phf11c</t>
  </si>
  <si>
    <t>ENSMUSG00000089876</t>
  </si>
  <si>
    <t>Tmem102</t>
  </si>
  <si>
    <t>ENSMUSG00000020897</t>
  </si>
  <si>
    <t>Aurkb</t>
  </si>
  <si>
    <t>ENSMUSG00000040441</t>
  </si>
  <si>
    <t>Slc26a10</t>
  </si>
  <si>
    <t>ENSMUSG00000116883</t>
  </si>
  <si>
    <t>Gm49700</t>
  </si>
  <si>
    <t>ENSMUSG00000104861</t>
  </si>
  <si>
    <t>3110039M20Rik</t>
  </si>
  <si>
    <t>ENSMUSG00000020752</t>
  </si>
  <si>
    <t>Recql5</t>
  </si>
  <si>
    <t>ENSMUSG00000056698</t>
  </si>
  <si>
    <t>Elmod3</t>
  </si>
  <si>
    <t>ENSMUSG00000057614</t>
  </si>
  <si>
    <t>Gnai1</t>
  </si>
  <si>
    <t>ENSMUSG00000039456</t>
  </si>
  <si>
    <t>Morc3</t>
  </si>
  <si>
    <t>ENSMUSG00000061740</t>
  </si>
  <si>
    <t>Cyp2d22</t>
  </si>
  <si>
    <t>ENSMUSG00000020892</t>
  </si>
  <si>
    <t>Aloxe3</t>
  </si>
  <si>
    <t>ENSMUSG00000056671</t>
  </si>
  <si>
    <t>Prelid2</t>
  </si>
  <si>
    <t>ENSMUSG00000095403</t>
  </si>
  <si>
    <t>Gm21092</t>
  </si>
  <si>
    <t>ENSMUSG00000086877</t>
  </si>
  <si>
    <t>A230072C01Rik</t>
  </si>
  <si>
    <t>ENSMUSG00000025959</t>
  </si>
  <si>
    <t>Klf7</t>
  </si>
  <si>
    <t>ENSMUSG00000110710</t>
  </si>
  <si>
    <t>C78859</t>
  </si>
  <si>
    <t>ENSMUSG00000029103</t>
  </si>
  <si>
    <t>Lrpap1</t>
  </si>
  <si>
    <t>ENSMUSG00000016128</t>
  </si>
  <si>
    <t>Stard13</t>
  </si>
  <si>
    <t>ENSMUSG00000019826</t>
  </si>
  <si>
    <t>Zbtb24</t>
  </si>
  <si>
    <t>ENSMUSG00000074282</t>
  </si>
  <si>
    <t>Zfp94</t>
  </si>
  <si>
    <t>ENSMUSG00000028037</t>
  </si>
  <si>
    <t>Ifi44</t>
  </si>
  <si>
    <t>ENSMUSG00000029535</t>
  </si>
  <si>
    <t>Triap1</t>
  </si>
  <si>
    <t>ENSMUSG00000049411</t>
  </si>
  <si>
    <t>Tmem241</t>
  </si>
  <si>
    <t>ENSMUSG00000038374</t>
  </si>
  <si>
    <t>Rbm8a</t>
  </si>
  <si>
    <t>ENSMUSG00000029149</t>
  </si>
  <si>
    <t>Krtcap3</t>
  </si>
  <si>
    <t>ENSMUSG00000103009</t>
  </si>
  <si>
    <t>Gm4430</t>
  </si>
  <si>
    <t>ENSMUSG00000024887</t>
  </si>
  <si>
    <t>Asah2</t>
  </si>
  <si>
    <t>ENSMUSG00000031807</t>
  </si>
  <si>
    <t>Pgls</t>
  </si>
  <si>
    <t>ENSMUSG00000039536</t>
  </si>
  <si>
    <t>Stau1</t>
  </si>
  <si>
    <t>ENSMUSG00000074211</t>
  </si>
  <si>
    <t>Sdhaf1</t>
  </si>
  <si>
    <t>ENSMUSG00000073060</t>
  </si>
  <si>
    <t>Zxda</t>
  </si>
  <si>
    <t>ENSMUSG00000053289</t>
  </si>
  <si>
    <t>Ddx10</t>
  </si>
  <si>
    <t>ENSMUSG00000063524</t>
  </si>
  <si>
    <t>Eno1</t>
  </si>
  <si>
    <t>ENSMUSG00000021712</t>
  </si>
  <si>
    <t>Trim23</t>
  </si>
  <si>
    <t>ENSMUSG00000112302</t>
  </si>
  <si>
    <t>Gm48226</t>
  </si>
  <si>
    <t>ENSMUSG00000020948</t>
  </si>
  <si>
    <t>Klhl28</t>
  </si>
  <si>
    <t>ENSMUSG00000045319</t>
  </si>
  <si>
    <t>Proser2</t>
  </si>
  <si>
    <t>ENSMUSG00000053565</t>
  </si>
  <si>
    <t>Eif3k</t>
  </si>
  <si>
    <t>ENSMUSG00000019464</t>
  </si>
  <si>
    <t>Ptger1</t>
  </si>
  <si>
    <t>ENSMUSG00000114349</t>
  </si>
  <si>
    <t>Gm7591</t>
  </si>
  <si>
    <t>ENSMUSG00000110841</t>
  </si>
  <si>
    <t>Gpx4-ps2</t>
  </si>
  <si>
    <t>ENSMUSG00000028563</t>
  </si>
  <si>
    <t>Tm2d1</t>
  </si>
  <si>
    <t>ENSMUSG00000090291</t>
  </si>
  <si>
    <t>Lrrc10b</t>
  </si>
  <si>
    <t>ENSMUSG00000022704</t>
  </si>
  <si>
    <t>Qtrt2</t>
  </si>
  <si>
    <t>ENSMUSG00000017288</t>
  </si>
  <si>
    <t>Vps53</t>
  </si>
  <si>
    <t>ENSMUSG00000037243</t>
  </si>
  <si>
    <t>Zfp692</t>
  </si>
  <si>
    <t>ENSMUSG00000021810</t>
  </si>
  <si>
    <t>Ecd</t>
  </si>
  <si>
    <t>ENSMUSG00000097277</t>
  </si>
  <si>
    <t>2900076A07Rik</t>
  </si>
  <si>
    <t>ENSMUSG00000027533</t>
  </si>
  <si>
    <t>Fabp5</t>
  </si>
  <si>
    <t>ENSMUSG00000025350</t>
  </si>
  <si>
    <t>Rdh5</t>
  </si>
  <si>
    <t>ENSMUSG00000026489</t>
  </si>
  <si>
    <t>Coq8a</t>
  </si>
  <si>
    <t>ENSMUSG00000061397</t>
  </si>
  <si>
    <t>Krt79</t>
  </si>
  <si>
    <t>ENSMUSG00000072688</t>
  </si>
  <si>
    <t>Gm10399</t>
  </si>
  <si>
    <t>ENSMUSG00000030041</t>
  </si>
  <si>
    <t>M1ap</t>
  </si>
  <si>
    <t>ENSMUSG00000008129</t>
  </si>
  <si>
    <t>4930432K21Rik</t>
  </si>
  <si>
    <t>ENSMUSG00000020982</t>
  </si>
  <si>
    <t>Nemf</t>
  </si>
  <si>
    <t>ENSMUSG00000097746</t>
  </si>
  <si>
    <t>Gm6225</t>
  </si>
  <si>
    <t>ENSMUSG00000029561</t>
  </si>
  <si>
    <t>Oasl2</t>
  </si>
  <si>
    <t>ENSMUSG00000022698</t>
  </si>
  <si>
    <t>Naa50</t>
  </si>
  <si>
    <t>ENSMUSG00000032419</t>
  </si>
  <si>
    <t>Tbx18</t>
  </si>
  <si>
    <t>ENSMUSG00000029536</t>
  </si>
  <si>
    <t>Gatc</t>
  </si>
  <si>
    <t>ENSMUSG00000087165</t>
  </si>
  <si>
    <t>2010001A14Rik</t>
  </si>
  <si>
    <t>ENSMUSG00000040459</t>
  </si>
  <si>
    <t>Arglu1</t>
  </si>
  <si>
    <t>ENSMUSG00000047515</t>
  </si>
  <si>
    <t>BC049715</t>
  </si>
  <si>
    <t>ENSMUSG00000036473</t>
  </si>
  <si>
    <t>Tbc1d24</t>
  </si>
  <si>
    <t>ENSMUSG00000085793</t>
  </si>
  <si>
    <t>Lin52</t>
  </si>
  <si>
    <t>ENSMUSG00000025200</t>
  </si>
  <si>
    <t>Cwf19l1</t>
  </si>
  <si>
    <t>ENSMUSG00000049687</t>
  </si>
  <si>
    <t>Pheta2</t>
  </si>
  <si>
    <t>ENSMUSG00000026213</t>
  </si>
  <si>
    <t>Stk11ip</t>
  </si>
  <si>
    <t>ENSMUSG00000033039</t>
  </si>
  <si>
    <t>Micall1</t>
  </si>
  <si>
    <t>ENSMUSG00000034487</t>
  </si>
  <si>
    <t>Poglut3</t>
  </si>
  <si>
    <t>ENSMUSG00000059288</t>
  </si>
  <si>
    <t>Cdyl</t>
  </si>
  <si>
    <t>ENSMUSG00000023206</t>
  </si>
  <si>
    <t>Il15ra</t>
  </si>
  <si>
    <t>ENSMUSG00000062116</t>
  </si>
  <si>
    <t>Zfp954</t>
  </si>
  <si>
    <t>ENSMUSG00000035621</t>
  </si>
  <si>
    <t>Midn</t>
  </si>
  <si>
    <t>ENSMUSG00000056121</t>
  </si>
  <si>
    <t>Fez2</t>
  </si>
  <si>
    <t>ENSMUSG00000067722</t>
  </si>
  <si>
    <t>BC003965</t>
  </si>
  <si>
    <t>ENSMUSG00000080268</t>
  </si>
  <si>
    <t>Brms1</t>
  </si>
  <si>
    <t>ENSMUSG00000041216</t>
  </si>
  <si>
    <t>Clvs1</t>
  </si>
  <si>
    <t>ENSMUSG00000020526</t>
  </si>
  <si>
    <t>Znhit3</t>
  </si>
  <si>
    <t>ENSMUSG00000062312</t>
  </si>
  <si>
    <t>Erbb2</t>
  </si>
  <si>
    <t>ENSMUSG00000038712</t>
  </si>
  <si>
    <t>Mindy1</t>
  </si>
  <si>
    <t>ENSMUSG00000110414</t>
  </si>
  <si>
    <t>Gm45481</t>
  </si>
  <si>
    <t>ENSMUSG00000031585</t>
  </si>
  <si>
    <t>Gtf2e2</t>
  </si>
  <si>
    <t>ENSMUSG00000031812</t>
  </si>
  <si>
    <t>Map1lc3b</t>
  </si>
  <si>
    <t>ENSMUSG00000118181</t>
  </si>
  <si>
    <t>CAAA01066123.1</t>
  </si>
  <si>
    <t>ENSMUSG00000027677</t>
  </si>
  <si>
    <t>Ttc14</t>
  </si>
  <si>
    <t>ENSMUSG00000027176</t>
  </si>
  <si>
    <t>Cstf3</t>
  </si>
  <si>
    <t>ENSMUSG00000040675</t>
  </si>
  <si>
    <t>Mthfd1l</t>
  </si>
  <si>
    <t>ENSMUSG00000114515</t>
  </si>
  <si>
    <t>ENSMUSG00000006412</t>
  </si>
  <si>
    <t>Pfdn2</t>
  </si>
  <si>
    <t>ENSMUSG00000035152</t>
  </si>
  <si>
    <t>Ap2b1</t>
  </si>
  <si>
    <t>ENSMUSG00000032637</t>
  </si>
  <si>
    <t>Atxn2l</t>
  </si>
  <si>
    <t>ENSMUSG00000003949</t>
  </si>
  <si>
    <t>Hlf</t>
  </si>
  <si>
    <t>ENSMUSG00000025132</t>
  </si>
  <si>
    <t>Arhgdia</t>
  </si>
  <si>
    <t>ENSMUSG00000003452</t>
  </si>
  <si>
    <t>Bicd1</t>
  </si>
  <si>
    <t>ENSMUSG00000032059</t>
  </si>
  <si>
    <t>Alg9</t>
  </si>
  <si>
    <t>ENSMUSG00000020496</t>
  </si>
  <si>
    <t>Rnf187</t>
  </si>
  <si>
    <t>ENSMUSG00000053870</t>
  </si>
  <si>
    <t>Fpgt</t>
  </si>
  <si>
    <t>ENSMUSG00000027366</t>
  </si>
  <si>
    <t>Sppl2a</t>
  </si>
  <si>
    <t>ENSMUSG00000002550</t>
  </si>
  <si>
    <t>Uck1</t>
  </si>
  <si>
    <t>ENSMUSG00000044033</t>
  </si>
  <si>
    <t>Ccdc141</t>
  </si>
  <si>
    <t>ENSMUSG00000036053</t>
  </si>
  <si>
    <t>Fmnl2</t>
  </si>
  <si>
    <t>ENSMUSG00000050312</t>
  </si>
  <si>
    <t>Nsun3</t>
  </si>
  <si>
    <t>ENSMUSG00000034932</t>
  </si>
  <si>
    <t>Mrpl54</t>
  </si>
  <si>
    <t>ENSMUSG00000027937</t>
  </si>
  <si>
    <t>Jtb</t>
  </si>
  <si>
    <t>ENSMUSG00000032232</t>
  </si>
  <si>
    <t>Cgnl1</t>
  </si>
  <si>
    <t>ENSMUSG00000118171</t>
  </si>
  <si>
    <t>Gm50390</t>
  </si>
  <si>
    <t>ENSMUSG00000020359</t>
  </si>
  <si>
    <t>Phykpl</t>
  </si>
  <si>
    <t>ENSMUSG00000001833</t>
  </si>
  <si>
    <t>Septin7</t>
  </si>
  <si>
    <t>ENSMUSG00000031799</t>
  </si>
  <si>
    <t>Tpm4</t>
  </si>
  <si>
    <t>ENSMUSG00000071793</t>
  </si>
  <si>
    <t>2610005L07Rik</t>
  </si>
  <si>
    <t>ENSMUSG00000039849</t>
  </si>
  <si>
    <t>Pcif1</t>
  </si>
  <si>
    <t>ENSMUSG00000026276</t>
  </si>
  <si>
    <t>ENSMUSG00000038784</t>
  </si>
  <si>
    <t>Cnot4</t>
  </si>
  <si>
    <t>ENSMUSG00000089704</t>
  </si>
  <si>
    <t>Galnt2</t>
  </si>
  <si>
    <t>ENSMUSG00000064128</t>
  </si>
  <si>
    <t>Cenpj</t>
  </si>
  <si>
    <t>ENSMUSG00000057036</t>
  </si>
  <si>
    <t>Gm7536</t>
  </si>
  <si>
    <t>ENSMUSG00000033706</t>
  </si>
  <si>
    <t>Smyd5</t>
  </si>
  <si>
    <t>ENSMUSG00000090083</t>
  </si>
  <si>
    <t>Rnf8</t>
  </si>
  <si>
    <t>ENSMUSG00000071451</t>
  </si>
  <si>
    <t>Psmg4</t>
  </si>
  <si>
    <t>ENSMUSG00000041189</t>
  </si>
  <si>
    <t>Chrnb1</t>
  </si>
  <si>
    <t>ENSMUSG00000035373</t>
  </si>
  <si>
    <t>Ccl7</t>
  </si>
  <si>
    <t>ENSMUSG00000047945</t>
  </si>
  <si>
    <t>Marcksl1</t>
  </si>
  <si>
    <t>ENSMUSG00000020689</t>
  </si>
  <si>
    <t>Itgb3</t>
  </si>
  <si>
    <t>ENSMUSG00000041552</t>
  </si>
  <si>
    <t>Ptchd1</t>
  </si>
  <si>
    <t>ENSMUSG00000025081</t>
  </si>
  <si>
    <t>Tdrd1</t>
  </si>
  <si>
    <t>ENSMUSG00000025225</t>
  </si>
  <si>
    <t>Nfkb2</t>
  </si>
  <si>
    <t>ENSMUSG00000039131</t>
  </si>
  <si>
    <t>Gipc2</t>
  </si>
  <si>
    <t>ENSMUSG00000032714</t>
  </si>
  <si>
    <t>Syde1</t>
  </si>
  <si>
    <t>ENSMUSG00000028405</t>
  </si>
  <si>
    <t>Aco1</t>
  </si>
  <si>
    <t>ENSMUSG00000047215</t>
  </si>
  <si>
    <t>Rpl9</t>
  </si>
  <si>
    <t>ENSMUSG00000022546</t>
  </si>
  <si>
    <t>Gpt</t>
  </si>
  <si>
    <t>ENSMUSG00000058743</t>
  </si>
  <si>
    <t>Kcnj14</t>
  </si>
  <si>
    <t>ENSMUSG00000091514</t>
  </si>
  <si>
    <t>Gm17484</t>
  </si>
  <si>
    <t>ENSMUSG00000040751</t>
  </si>
  <si>
    <t>Lat2</t>
  </si>
  <si>
    <t>ENSMUSG00000021326</t>
  </si>
  <si>
    <t>Trim27</t>
  </si>
  <si>
    <t>ENSMUSG00000038279</t>
  </si>
  <si>
    <t>Nop2</t>
  </si>
  <si>
    <t>ENSMUSG00000020315</t>
  </si>
  <si>
    <t>Sptbn1</t>
  </si>
  <si>
    <t>ENSMUSG00000057110</t>
  </si>
  <si>
    <t>Cntrl</t>
  </si>
  <si>
    <t>ENSMUSG00000075419</t>
  </si>
  <si>
    <t>Dolk</t>
  </si>
  <si>
    <t>ENSMUSG00000003039</t>
  </si>
  <si>
    <t>Fam32a</t>
  </si>
  <si>
    <t>ENSMUSG00000001376</t>
  </si>
  <si>
    <t>Vps50</t>
  </si>
  <si>
    <t>ENSMUSG00000022123</t>
  </si>
  <si>
    <t>Scel</t>
  </si>
  <si>
    <t>ENSMUSG00000009731</t>
  </si>
  <si>
    <t>Kcnd1</t>
  </si>
  <si>
    <t>ENSMUSG00000022814</t>
  </si>
  <si>
    <t>Umps</t>
  </si>
  <si>
    <t>ENSMUSG00000024851</t>
  </si>
  <si>
    <t>Pitpnm1</t>
  </si>
  <si>
    <t>ENSMUSG00000019055</t>
  </si>
  <si>
    <t>Plod1</t>
  </si>
  <si>
    <t>ENSMUSG00000029328</t>
  </si>
  <si>
    <t>Hnrnpdl</t>
  </si>
  <si>
    <t>ENSMUSG00000031740</t>
  </si>
  <si>
    <t>Mmp2</t>
  </si>
  <si>
    <t>ENSMUSG00000073423</t>
  </si>
  <si>
    <t>Zfp414</t>
  </si>
  <si>
    <t>ENSMUSG00000096403</t>
  </si>
  <si>
    <t>Rnps1-ps</t>
  </si>
  <si>
    <t>ENSMUSG00000067925</t>
  </si>
  <si>
    <t>Rtl8a</t>
  </si>
  <si>
    <t>ENSMUSG00000066724</t>
  </si>
  <si>
    <t>Gm10175</t>
  </si>
  <si>
    <t>ENSMUSG00000031197</t>
  </si>
  <si>
    <t>Vbp1</t>
  </si>
  <si>
    <t>ENSMUSG00000036291</t>
  </si>
  <si>
    <t>Ap5m1</t>
  </si>
  <si>
    <t>ENSMUSG00000038150</t>
  </si>
  <si>
    <t>Ormdl3</t>
  </si>
  <si>
    <t>ENSMUSG00000033904</t>
  </si>
  <si>
    <t>Ccp110</t>
  </si>
  <si>
    <t>ENSMUSG00000003161</t>
  </si>
  <si>
    <t>Sri</t>
  </si>
  <si>
    <t>ENSMUSG00000051007</t>
  </si>
  <si>
    <t>Gatd1</t>
  </si>
  <si>
    <t>ENSMUSG00000093916</t>
  </si>
  <si>
    <t>Gm379</t>
  </si>
  <si>
    <t>ENSMUSG00000038520</t>
  </si>
  <si>
    <t>Tbc1d17</t>
  </si>
  <si>
    <t>ENSMUSG00000095304</t>
  </si>
  <si>
    <t>Plac9a</t>
  </si>
  <si>
    <t>ENSMUSG00000071655</t>
  </si>
  <si>
    <t>Ubxn1</t>
  </si>
  <si>
    <t>ENSMUSG00000032567</t>
  </si>
  <si>
    <t>Aste1</t>
  </si>
  <si>
    <t>ENSMUSG00000009640</t>
  </si>
  <si>
    <t>Dmap1</t>
  </si>
  <si>
    <t>ENSMUSG00000029650</t>
  </si>
  <si>
    <t>Slc46a3</t>
  </si>
  <si>
    <t>ENSMUSG00000022890</t>
  </si>
  <si>
    <t>Atp5j</t>
  </si>
  <si>
    <t>ENSMUSG00000046721</t>
  </si>
  <si>
    <t>Rpl14-ps1</t>
  </si>
  <si>
    <t>ENSMUSG00000049551</t>
  </si>
  <si>
    <t>Fzd9</t>
  </si>
  <si>
    <t>ENSMUSG00000094800</t>
  </si>
  <si>
    <t>Gm9780</t>
  </si>
  <si>
    <t>ENSMUSG00000031441</t>
  </si>
  <si>
    <t>Atp11a</t>
  </si>
  <si>
    <t>ENSMUSG00000026427</t>
  </si>
  <si>
    <t>Eif2d</t>
  </si>
  <si>
    <t>ENSMUSG00000118012</t>
  </si>
  <si>
    <t>Gm46620</t>
  </si>
  <si>
    <t>ENSMUSG00000020079</t>
  </si>
  <si>
    <t>Supv3l1</t>
  </si>
  <si>
    <t>ENSMUSG00000078485</t>
  </si>
  <si>
    <t>Plekhn1</t>
  </si>
  <si>
    <t>ENSMUSG00000052331</t>
  </si>
  <si>
    <t>Ankrd44</t>
  </si>
  <si>
    <t>ENSMUSG00000021139</t>
  </si>
  <si>
    <t>Gm20498</t>
  </si>
  <si>
    <t>ENSMUSG00000020918</t>
  </si>
  <si>
    <t>Kat2a</t>
  </si>
  <si>
    <t>ENSMUSG00000028367</t>
  </si>
  <si>
    <t>Txn1</t>
  </si>
  <si>
    <t>ENSMUSG00000027018</t>
  </si>
  <si>
    <t>Hat1</t>
  </si>
  <si>
    <t>ENSMUSG00000028344</t>
  </si>
  <si>
    <t>Invs</t>
  </si>
  <si>
    <t>ENSMUSG00000038067</t>
  </si>
  <si>
    <t>Csf3</t>
  </si>
  <si>
    <t>ENSMUSG00000092595</t>
  </si>
  <si>
    <t>Gm20427</t>
  </si>
  <si>
    <t>ENSMUSG00000035852</t>
  </si>
  <si>
    <t>Misp</t>
  </si>
  <si>
    <t>ENSMUSG00000022752</t>
  </si>
  <si>
    <t>Tomm70a</t>
  </si>
  <si>
    <t>ENSMUSG00000037085</t>
  </si>
  <si>
    <t>Trmt12</t>
  </si>
  <si>
    <t>ENSMUSG00000002625</t>
  </si>
  <si>
    <t>Akap8l</t>
  </si>
  <si>
    <t>ENSMUSG00000004937</t>
  </si>
  <si>
    <t>Sgta</t>
  </si>
  <si>
    <t>ENSMUSG00000029752</t>
  </si>
  <si>
    <t>Asns</t>
  </si>
  <si>
    <t>ENSMUSG00000025915</t>
  </si>
  <si>
    <t>Sgk3</t>
  </si>
  <si>
    <t>ENSMUSG00000030762</t>
  </si>
  <si>
    <t>Aqp8</t>
  </si>
  <si>
    <t>ENSMUSG00000079197</t>
  </si>
  <si>
    <t>Psme2</t>
  </si>
  <si>
    <t>ENSMUSG00000059659</t>
  </si>
  <si>
    <t>Gm10069</t>
  </si>
  <si>
    <t>ENSMUSG00000086013</t>
  </si>
  <si>
    <t>Gm15706</t>
  </si>
  <si>
    <t>ENSMUSG00000027593</t>
  </si>
  <si>
    <t>Raly</t>
  </si>
  <si>
    <t>ENSMUSG00000029068</t>
  </si>
  <si>
    <t>Ccnl2</t>
  </si>
  <si>
    <t>ENSMUSG00000080875</t>
  </si>
  <si>
    <t>Gm7332</t>
  </si>
  <si>
    <t>ENSMUSG00000035984</t>
  </si>
  <si>
    <t>Nme5</t>
  </si>
  <si>
    <t>ENSMUSG00000019852</t>
  </si>
  <si>
    <t>Arfgef3</t>
  </si>
  <si>
    <t>ENSMUSG00000034686</t>
  </si>
  <si>
    <t>Prr7</t>
  </si>
  <si>
    <t>ENSMUSG00000067071</t>
  </si>
  <si>
    <t>Hes6</t>
  </si>
  <si>
    <t>ENSMUSG00000031644</t>
  </si>
  <si>
    <t>Nek1</t>
  </si>
  <si>
    <t>ENSMUSG00000057322</t>
  </si>
  <si>
    <t>Rpl38</t>
  </si>
  <si>
    <t>ENSMUSG00000051978</t>
  </si>
  <si>
    <t>Erich1</t>
  </si>
  <si>
    <t>ENSMUSG00000036442</t>
  </si>
  <si>
    <t>Thap11</t>
  </si>
  <si>
    <t>ENSMUSG00000078238</t>
  </si>
  <si>
    <t>Gm12854</t>
  </si>
  <si>
    <t>ENSMUSG00000059119</t>
  </si>
  <si>
    <t>Nap1l4</t>
  </si>
  <si>
    <t>ENSMUSG00000110419</t>
  </si>
  <si>
    <t>AW046200</t>
  </si>
  <si>
    <t>ENSMUSG00000039159</t>
  </si>
  <si>
    <t>Ube2h</t>
  </si>
  <si>
    <t>ENSMUSG00000018405</t>
  </si>
  <si>
    <t>Mrm1</t>
  </si>
  <si>
    <t>ENSMUSG00000041477</t>
  </si>
  <si>
    <t>Dcp1b</t>
  </si>
  <si>
    <t>ENSMUSG00000021815</t>
  </si>
  <si>
    <t>Mss51</t>
  </si>
  <si>
    <t>ENSMUSG00000047676</t>
  </si>
  <si>
    <t>Rpsa-ps10</t>
  </si>
  <si>
    <t>ENSMUSG00000028980</t>
  </si>
  <si>
    <t>H6pd</t>
  </si>
  <si>
    <t>ENSMUSG00000062456</t>
  </si>
  <si>
    <t>Rpl9-ps6</t>
  </si>
  <si>
    <t>ENSMUSG00000085642</t>
  </si>
  <si>
    <t>3110053B16Rik</t>
  </si>
  <si>
    <t>ENSMUSG00000042650</t>
  </si>
  <si>
    <t>Alkbh5</t>
  </si>
  <si>
    <t>ENSMUSG00000019975</t>
  </si>
  <si>
    <t>Ikbip</t>
  </si>
  <si>
    <t>ENSMUSG00000081179</t>
  </si>
  <si>
    <t>Gm13136</t>
  </si>
  <si>
    <t>ENSMUSG00000099471</t>
  </si>
  <si>
    <t>Gm8451</t>
  </si>
  <si>
    <t>ENSMUSG00000059923</t>
  </si>
  <si>
    <t>Grb2</t>
  </si>
  <si>
    <t>ENSMUSG00000030505</t>
  </si>
  <si>
    <t>Prmt3</t>
  </si>
  <si>
    <t>ENSMUSG00000042444</t>
  </si>
  <si>
    <t>Mindy2</t>
  </si>
  <si>
    <t>ENSMUSG00000022957</t>
  </si>
  <si>
    <t>Itsn1</t>
  </si>
  <si>
    <t>ENSMUSG00000044197</t>
  </si>
  <si>
    <t>Gpr146</t>
  </si>
  <si>
    <t>ENSMUSG00000038607</t>
  </si>
  <si>
    <t>Gng10</t>
  </si>
  <si>
    <t>ENSMUSG00000032526</t>
  </si>
  <si>
    <t>Ss18l2</t>
  </si>
  <si>
    <t>ENSMUSG00000109244</t>
  </si>
  <si>
    <t>Gm44751</t>
  </si>
  <si>
    <t>ENSMUSG00000063696</t>
  </si>
  <si>
    <t>Gm8730</t>
  </si>
  <si>
    <t>ENSMUSG00000032375</t>
  </si>
  <si>
    <t>Aph1b</t>
  </si>
  <si>
    <t>ENSMUSG00000033705</t>
  </si>
  <si>
    <t>Stard9</t>
  </si>
  <si>
    <t>ENSMUSG00000050439</t>
  </si>
  <si>
    <t>Enthd1</t>
  </si>
  <si>
    <t>ENSMUSG00000041417</t>
  </si>
  <si>
    <t>Pik3r1</t>
  </si>
  <si>
    <t>ENSMUSG00000030881</t>
  </si>
  <si>
    <t>Arfip2</t>
  </si>
  <si>
    <t>ENSMUSG00000039477</t>
  </si>
  <si>
    <t>Tnrc18</t>
  </si>
  <si>
    <t>ENSMUSG00000080893</t>
  </si>
  <si>
    <t>Ndufa12-ps</t>
  </si>
  <si>
    <t>ENSMUSG00000038332</t>
  </si>
  <si>
    <t>Sesn1</t>
  </si>
  <si>
    <t>ENSMUSG00000074635</t>
  </si>
  <si>
    <t>3110070M22Rik</t>
  </si>
  <si>
    <t>ENSMUSG00000073433</t>
  </si>
  <si>
    <t>Arhgdig</t>
  </si>
  <si>
    <t>ENSMUSG00000064326</t>
  </si>
  <si>
    <t>Siva1</t>
  </si>
  <si>
    <t>ENSMUSG00000084106</t>
  </si>
  <si>
    <t>Gm6136</t>
  </si>
  <si>
    <t>ENSMUSG00000078877</t>
  </si>
  <si>
    <t>Gm14295</t>
  </si>
  <si>
    <t>ENSMUSG00000052833</t>
  </si>
  <si>
    <t>Sae1</t>
  </si>
  <si>
    <t>ENSMUSG00000093402</t>
  </si>
  <si>
    <t>Gm18588</t>
  </si>
  <si>
    <t>ENSMUSG00000073155</t>
  </si>
  <si>
    <t>1810058I24Rik</t>
  </si>
  <si>
    <t>ENSMUSG00000031935</t>
  </si>
  <si>
    <t>Med17</t>
  </si>
  <si>
    <t>ENSMUSG00000071636</t>
  </si>
  <si>
    <t>Rimbp3</t>
  </si>
  <si>
    <t>ENSMUSG00000075704</t>
  </si>
  <si>
    <t>Txnrd2</t>
  </si>
  <si>
    <t>ENSMUSG00000033458</t>
  </si>
  <si>
    <t>Fan1</t>
  </si>
  <si>
    <t>ENSMUSG00000034066</t>
  </si>
  <si>
    <t>Farp2</t>
  </si>
  <si>
    <t>ENSMUSG00000052459</t>
  </si>
  <si>
    <t>Atp6v1a</t>
  </si>
  <si>
    <t>ENSMUSG00000038563</t>
  </si>
  <si>
    <t>Efl1</t>
  </si>
  <si>
    <t>ENSMUSG00000089762</t>
  </si>
  <si>
    <t>Ier5l</t>
  </si>
  <si>
    <t>ENSMUSG00000024485</t>
  </si>
  <si>
    <t>Slc4a9</t>
  </si>
  <si>
    <t>ENSMUSG00000031684</t>
  </si>
  <si>
    <t>Slc10a7</t>
  </si>
  <si>
    <t>ENSMUSG00000026889</t>
  </si>
  <si>
    <t>Rbm18</t>
  </si>
  <si>
    <t>ENSMUSG00000062081</t>
  </si>
  <si>
    <t>Gm6055</t>
  </si>
  <si>
    <t>ENSMUSG00000026094</t>
  </si>
  <si>
    <t>Stk17b</t>
  </si>
  <si>
    <t>ENSMUSG00000020287</t>
  </si>
  <si>
    <t>Mpg</t>
  </si>
  <si>
    <t>ENSMUSG00000045205</t>
  </si>
  <si>
    <t>Dpy19l4</t>
  </si>
  <si>
    <t>ENSMUSG00000041645</t>
  </si>
  <si>
    <t>Ddx24</t>
  </si>
  <si>
    <t>ENSMUSG00000093606</t>
  </si>
  <si>
    <t>B130034C11Rik</t>
  </si>
  <si>
    <t>ENSMUSG00000022160</t>
  </si>
  <si>
    <t>Mettl3</t>
  </si>
  <si>
    <t>ENSMUSG00000047766</t>
  </si>
  <si>
    <t>Lrrc49</t>
  </si>
  <si>
    <t>ENSMUSG00000073590</t>
  </si>
  <si>
    <t>3222401L13Rik</t>
  </si>
  <si>
    <t>ENSMUSG00000022437</t>
  </si>
  <si>
    <t>Samm50</t>
  </si>
  <si>
    <t>ENSMUSG00000036672</t>
  </si>
  <si>
    <t>Cenpt</t>
  </si>
  <si>
    <t>ENSMUSG00000019132</t>
  </si>
  <si>
    <t>BC005537</t>
  </si>
  <si>
    <t>ENSMUSG00000057842</t>
  </si>
  <si>
    <t>Zfp595</t>
  </si>
  <si>
    <t>ENSMUSG00000085976</t>
  </si>
  <si>
    <t>Gm13816</t>
  </si>
  <si>
    <t>ENSMUSG00000029130</t>
  </si>
  <si>
    <t>Rnf32</t>
  </si>
  <si>
    <t>ENSMUSG00000023022</t>
  </si>
  <si>
    <t>Lima1</t>
  </si>
  <si>
    <t>ENSMUSG00000028255</t>
  </si>
  <si>
    <t>Clca1</t>
  </si>
  <si>
    <t>ENSMUSG00000040711</t>
  </si>
  <si>
    <t>Sh3pxd2b</t>
  </si>
  <si>
    <t>ENSMUSG00000028773</t>
  </si>
  <si>
    <t>Fabp3</t>
  </si>
  <si>
    <t>ENSMUSG00000106981</t>
  </si>
  <si>
    <t>Gm45495</t>
  </si>
  <si>
    <t>ENSMUSG00000034194</t>
  </si>
  <si>
    <t>R3hcc1</t>
  </si>
  <si>
    <t>ENSMUSG00000033396</t>
  </si>
  <si>
    <t>Spg11</t>
  </si>
  <si>
    <t>ENSMUSG00000031823</t>
  </si>
  <si>
    <t>Zdhhc7</t>
  </si>
  <si>
    <t>ENSMUSG00000031953</t>
  </si>
  <si>
    <t>Tmem170</t>
  </si>
  <si>
    <t>ENSMUSG00000032480</t>
  </si>
  <si>
    <t>Dhx30</t>
  </si>
  <si>
    <t>ENSMUSG00000042793</t>
  </si>
  <si>
    <t>Lgr6</t>
  </si>
  <si>
    <t>ENSMUSG00000039959</t>
  </si>
  <si>
    <t>Hip1</t>
  </si>
  <si>
    <t>ENSMUSG00000058799</t>
  </si>
  <si>
    <t>Nap1l1</t>
  </si>
  <si>
    <t>ENSMUSG00000052302</t>
  </si>
  <si>
    <t>Tbc1d30</t>
  </si>
  <si>
    <t>ENSMUSG00000039001</t>
  </si>
  <si>
    <t>Rps21</t>
  </si>
  <si>
    <t>ENSMUSG00000041649</t>
  </si>
  <si>
    <t>Klf8</t>
  </si>
  <si>
    <t>ENSMUSG00000026626</t>
  </si>
  <si>
    <t>Ppp2r5a</t>
  </si>
  <si>
    <t>ENSMUSG00000051359</t>
  </si>
  <si>
    <t>Ncald</t>
  </si>
  <si>
    <t>ENSMUSG00000022421</t>
  </si>
  <si>
    <t>Nptxr</t>
  </si>
  <si>
    <t>ENSMUSG00000044167</t>
  </si>
  <si>
    <t>Foxo1</t>
  </si>
  <si>
    <t>ENSMUSG00000009575</t>
  </si>
  <si>
    <t>Cbx5</t>
  </si>
  <si>
    <t>ENSMUSG00000041343</t>
  </si>
  <si>
    <t>Ankrd42</t>
  </si>
  <si>
    <t>ENSMUSG00000043831</t>
  </si>
  <si>
    <t>Lysmd4</t>
  </si>
  <si>
    <t>ENSMUSG00000030340</t>
  </si>
  <si>
    <t>Scnn1a</t>
  </si>
  <si>
    <t>ENSMUSG00000073274</t>
  </si>
  <si>
    <t>Gm14636</t>
  </si>
  <si>
    <t>ENSMUSG00000110697</t>
  </si>
  <si>
    <t>Gm31718</t>
  </si>
  <si>
    <t>ENSMUSG00000097320</t>
  </si>
  <si>
    <t>ENSMUSG00000033355</t>
  </si>
  <si>
    <t>Rtp4</t>
  </si>
  <si>
    <t>ENSMUSG00000050530</t>
  </si>
  <si>
    <t>Fam171a1</t>
  </si>
  <si>
    <t>ENSMUSG00000024948</t>
  </si>
  <si>
    <t>Map4k2</t>
  </si>
  <si>
    <t>ENSMUSG00000042682</t>
  </si>
  <si>
    <t>Selenok</t>
  </si>
  <si>
    <t>ENSMUSG00000006335</t>
  </si>
  <si>
    <t>Tfpt</t>
  </si>
  <si>
    <t>ENSMUSG00000047454</t>
  </si>
  <si>
    <t>Gphn</t>
  </si>
  <si>
    <t>ENSMUSG00000052926</t>
  </si>
  <si>
    <t>Rnaseh2a</t>
  </si>
  <si>
    <t>ENSMUSG00000030652</t>
  </si>
  <si>
    <t>Coq7</t>
  </si>
  <si>
    <t>ENSMUSG00000085783</t>
  </si>
  <si>
    <t>Gm9816</t>
  </si>
  <si>
    <t>ENSMUSG00000035919</t>
  </si>
  <si>
    <t>Bbs9</t>
  </si>
  <si>
    <t>ENSMUSG00000039414</t>
  </si>
  <si>
    <t>Heatr5b</t>
  </si>
  <si>
    <t>ENSMUSG00000024442</t>
  </si>
  <si>
    <t>Dele1</t>
  </si>
  <si>
    <t>ENSMUSG00000043889</t>
  </si>
  <si>
    <t>Gm8399</t>
  </si>
  <si>
    <t>ENSMUSG00000016344</t>
  </si>
  <si>
    <t>Ppdpf</t>
  </si>
  <si>
    <t>ENSMUSG00000020085</t>
  </si>
  <si>
    <t>Aifm2</t>
  </si>
  <si>
    <t>ENSMUSG00000030534</t>
  </si>
  <si>
    <t>Vps33b</t>
  </si>
  <si>
    <t>ENSMUSG00000050730</t>
  </si>
  <si>
    <t>Arhgap42</t>
  </si>
  <si>
    <t>ENSMUSG00000035772</t>
  </si>
  <si>
    <t>Mrps2</t>
  </si>
  <si>
    <t>ENSMUSG00000039476</t>
  </si>
  <si>
    <t>Prrx2</t>
  </si>
  <si>
    <t>ENSMUSG00000028478</t>
  </si>
  <si>
    <t>Clta</t>
  </si>
  <si>
    <t>ENSMUSG00000019731</t>
  </si>
  <si>
    <t>Slc35e1</t>
  </si>
  <si>
    <t>ENSMUSG00000021779</t>
  </si>
  <si>
    <t>Thrb</t>
  </si>
  <si>
    <t>ENSMUSG00000054648</t>
  </si>
  <si>
    <t>Zfp869</t>
  </si>
  <si>
    <t>ENSMUSG00000060860</t>
  </si>
  <si>
    <t>Ube2s</t>
  </si>
  <si>
    <t>ENSMUSG00000022562</t>
  </si>
  <si>
    <t>Oplah</t>
  </si>
  <si>
    <t>ENSMUSG00000020491</t>
  </si>
  <si>
    <t>2810021J22Rik</t>
  </si>
  <si>
    <t>ENSMUSG00000107709</t>
  </si>
  <si>
    <t>9430018G01Rik</t>
  </si>
  <si>
    <t>ENSMUSG00000002103</t>
  </si>
  <si>
    <t>Acp2</t>
  </si>
  <si>
    <t>ENSMUSG00000089984</t>
  </si>
  <si>
    <t>Fbxo24</t>
  </si>
  <si>
    <t>ENSMUSG00000063888</t>
  </si>
  <si>
    <t>Rpl7l1</t>
  </si>
  <si>
    <t>ENSMUSG00000020225</t>
  </si>
  <si>
    <t>Tmbim4</t>
  </si>
  <si>
    <t>ENSMUSG00000037916</t>
  </si>
  <si>
    <t>Ndufv1</t>
  </si>
  <si>
    <t>ENSMUSG00000025469</t>
  </si>
  <si>
    <t>Msx3</t>
  </si>
  <si>
    <t>ENSMUSG00000030126</t>
  </si>
  <si>
    <t>Tmcc1</t>
  </si>
  <si>
    <t>ENSMUSG00000068566</t>
  </si>
  <si>
    <t>Myadm</t>
  </si>
  <si>
    <t>ENSMUSG00000036622</t>
  </si>
  <si>
    <t>Atp13a2</t>
  </si>
  <si>
    <t>ENSMUSG00000108484</t>
  </si>
  <si>
    <t>Gm18537</t>
  </si>
  <si>
    <t>ENSMUSG00000056899</t>
  </si>
  <si>
    <t>Immp2l</t>
  </si>
  <si>
    <t>ENSMUSG00000042129</t>
  </si>
  <si>
    <t>Rassf4</t>
  </si>
  <si>
    <t>ENSMUSG00000019989</t>
  </si>
  <si>
    <t>Enpp3</t>
  </si>
  <si>
    <t>ENSMUSG00000025289</t>
  </si>
  <si>
    <t>Prdx4</t>
  </si>
  <si>
    <t>ENSMUSG00000096780</t>
  </si>
  <si>
    <t>Tmem181b-ps</t>
  </si>
  <si>
    <t>ENSMUSG00000033845</t>
  </si>
  <si>
    <t>Mrpl15</t>
  </si>
  <si>
    <t>ENSMUSG00000026958</t>
  </si>
  <si>
    <t>Dpp7</t>
  </si>
  <si>
    <t>ENSMUSG00000033020</t>
  </si>
  <si>
    <t>Polr2f</t>
  </si>
  <si>
    <t>ENSMUSG00000100094</t>
  </si>
  <si>
    <t>1810008I18Rik</t>
  </si>
  <si>
    <t>ENSMUSG00000041124</t>
  </si>
  <si>
    <t>Msantd4</t>
  </si>
  <si>
    <t>ENSMUSG00000019295</t>
  </si>
  <si>
    <t>Tmem129</t>
  </si>
  <si>
    <t>ENSMUSG00000047412</t>
  </si>
  <si>
    <t>Zbtb44</t>
  </si>
  <si>
    <t>ENSMUSG00000031393</t>
  </si>
  <si>
    <t>Mecp2</t>
  </si>
  <si>
    <t>ENSMUSG00000003199</t>
  </si>
  <si>
    <t>Mpnd</t>
  </si>
  <si>
    <t>ENSMUSG00000020277</t>
  </si>
  <si>
    <t>Pfkl</t>
  </si>
  <si>
    <t>ENSMUSG00000027706</t>
  </si>
  <si>
    <t>Sec62</t>
  </si>
  <si>
    <t>ENSMUSG00000021417</t>
  </si>
  <si>
    <t>Eci2</t>
  </si>
  <si>
    <t>ENSMUSG00000025935</t>
  </si>
  <si>
    <t>Tram1</t>
  </si>
  <si>
    <t>ENSMUSG00000005354</t>
  </si>
  <si>
    <t>Txn2</t>
  </si>
  <si>
    <t>ENSMUSG00000006728</t>
  </si>
  <si>
    <t>Cdk4</t>
  </si>
  <si>
    <t>ENSMUSG00000039771</t>
  </si>
  <si>
    <t>Polr2j</t>
  </si>
  <si>
    <t>ENSMUSG00000032656</t>
  </si>
  <si>
    <t>Marchf3</t>
  </si>
  <si>
    <t>ENSMUSG00000028081</t>
  </si>
  <si>
    <t>Rps3a1</t>
  </si>
  <si>
    <t>ENSMUSG00000021759</t>
  </si>
  <si>
    <t>Plpp1</t>
  </si>
  <si>
    <t>ENSMUSG00000050555</t>
  </si>
  <si>
    <t>Hyls1</t>
  </si>
  <si>
    <t>ENSMUSG00000019590</t>
  </si>
  <si>
    <t>Cyb561</t>
  </si>
  <si>
    <t>ENSMUSG00000047260</t>
  </si>
  <si>
    <t>Emc6</t>
  </si>
  <si>
    <t>ENSMUSG00000104649</t>
  </si>
  <si>
    <t>Gm43712</t>
  </si>
  <si>
    <t>ENSMUSG00000094683</t>
  </si>
  <si>
    <t>Ap3m1-ps</t>
  </si>
  <si>
    <t>ENSMUSG00000028630</t>
  </si>
  <si>
    <t>Dyrk2</t>
  </si>
  <si>
    <t>ENSMUSG00000042548</t>
  </si>
  <si>
    <t>Asxl1</t>
  </si>
  <si>
    <t>ENSMUSG00000049555</t>
  </si>
  <si>
    <t>Tmie</t>
  </si>
  <si>
    <t>ENSMUSG00000020261</t>
  </si>
  <si>
    <t>Slc36a1</t>
  </si>
  <si>
    <t>ENSMUSG00000030522</t>
  </si>
  <si>
    <t>Mtmr10</t>
  </si>
  <si>
    <t>ENSMUSG00000023018</t>
  </si>
  <si>
    <t>Smarcd1</t>
  </si>
  <si>
    <t>ENSMUSG00000038102</t>
  </si>
  <si>
    <t>Trappc11</t>
  </si>
  <si>
    <t>ENSMUSG00000026563</t>
  </si>
  <si>
    <t>Tada1</t>
  </si>
  <si>
    <t>ENSMUSG00000073702</t>
  </si>
  <si>
    <t>Rpl31</t>
  </si>
  <si>
    <t>ENSMUSG00000020865</t>
  </si>
  <si>
    <t>Abcc3</t>
  </si>
  <si>
    <t>ENSMUSG00000020034</t>
  </si>
  <si>
    <t>Tcp11l2</t>
  </si>
  <si>
    <t>ENSMUSG00000031805</t>
  </si>
  <si>
    <t>Jak3</t>
  </si>
  <si>
    <t>ENSMUSG00000054079</t>
  </si>
  <si>
    <t>Utp18</t>
  </si>
  <si>
    <t>ENSMUSG00000027739</t>
  </si>
  <si>
    <t>Rab33b</t>
  </si>
  <si>
    <t>ENSMUSG00000024897</t>
  </si>
  <si>
    <t>Apba1</t>
  </si>
  <si>
    <t>ENSMUSG00000056608</t>
  </si>
  <si>
    <t>Chd9</t>
  </si>
  <si>
    <t>ENSMUSG00000051220</t>
  </si>
  <si>
    <t>Ercc6l</t>
  </si>
  <si>
    <t>ENSMUSG00000044030</t>
  </si>
  <si>
    <t>Irf2bp1</t>
  </si>
  <si>
    <t>ENSMUSG00000042406</t>
  </si>
  <si>
    <t>Atf4</t>
  </si>
  <si>
    <t>ENSMUSG00000086350</t>
  </si>
  <si>
    <t>B230369F24Rik</t>
  </si>
  <si>
    <t>ENSMUSG00000031429</t>
  </si>
  <si>
    <t>Psmd10</t>
  </si>
  <si>
    <t>ENSMUSG00000105607</t>
  </si>
  <si>
    <t>Gm43513</t>
  </si>
  <si>
    <t>ENSMUSG00000046836</t>
  </si>
  <si>
    <t>Brox</t>
  </si>
  <si>
    <t>ENSMUSG00000025572</t>
  </si>
  <si>
    <t>Tmc6</t>
  </si>
  <si>
    <t>ENSMUSG00000026669</t>
  </si>
  <si>
    <t>Mcm10</t>
  </si>
  <si>
    <t>ENSMUSG00000033307</t>
  </si>
  <si>
    <t>Mif</t>
  </si>
  <si>
    <t>ENSMUSG00000062846</t>
  </si>
  <si>
    <t>Gm14176</t>
  </si>
  <si>
    <t>ENSMUSG00000001510</t>
  </si>
  <si>
    <t>Dlx3</t>
  </si>
  <si>
    <t>ENSMUSG00000005682</t>
  </si>
  <si>
    <t>Pan2</t>
  </si>
  <si>
    <t>ENSMUSG00000001420</t>
  </si>
  <si>
    <t>Tmem79</t>
  </si>
  <si>
    <t>ENSMUSG00000028822</t>
  </si>
  <si>
    <t>Tmem50a</t>
  </si>
  <si>
    <t>ENSMUSG00000001829</t>
  </si>
  <si>
    <t>Clpb</t>
  </si>
  <si>
    <t>ENSMUSG00000110317</t>
  </si>
  <si>
    <t>Gm45250</t>
  </si>
  <si>
    <t>ENSMUSG00000031853</t>
  </si>
  <si>
    <t>Map3k21</t>
  </si>
  <si>
    <t>ENSMUSG00000034729</t>
  </si>
  <si>
    <t>Mrps10</t>
  </si>
  <si>
    <t>ENSMUSG00000052748</t>
  </si>
  <si>
    <t>Swt1</t>
  </si>
  <si>
    <t>ENSMUSG00000110537</t>
  </si>
  <si>
    <t>Gm4316</t>
  </si>
  <si>
    <t>ENSMUSG00000105987</t>
  </si>
  <si>
    <t>AI506816</t>
  </si>
  <si>
    <t>ENSMUSG00000027170</t>
  </si>
  <si>
    <t>Eif3m</t>
  </si>
  <si>
    <t>ENSMUSG00000017713</t>
  </si>
  <si>
    <t>Tha1</t>
  </si>
  <si>
    <t>ENSMUSG00000027327</t>
  </si>
  <si>
    <t>1700037H04Rik</t>
  </si>
  <si>
    <t>ENSMUSG00000061048</t>
  </si>
  <si>
    <t>Cdh3</t>
  </si>
  <si>
    <t>ENSMUSG00000060090</t>
  </si>
  <si>
    <t>Rp2</t>
  </si>
  <si>
    <t>ENSMUSG00000024516</t>
  </si>
  <si>
    <t>Sec11c</t>
  </si>
  <si>
    <t>ENSMUSG00000041995</t>
  </si>
  <si>
    <t>Zbed3</t>
  </si>
  <si>
    <t>ENSMUSG00000029233</t>
  </si>
  <si>
    <t>Srd5a3</t>
  </si>
  <si>
    <t>ENSMUSG00000103313</t>
  </si>
  <si>
    <t>Gm38357</t>
  </si>
  <si>
    <t>ENSMUSG00000060935</t>
  </si>
  <si>
    <t>Tmem263</t>
  </si>
  <si>
    <t>ENSMUSG00000029253</t>
  </si>
  <si>
    <t>Cenpc1</t>
  </si>
  <si>
    <t>ENSMUSG00000029471</t>
  </si>
  <si>
    <t>Camkk2</t>
  </si>
  <si>
    <t>ENSMUSG00000038722</t>
  </si>
  <si>
    <t>Bud31</t>
  </si>
  <si>
    <t>ENSMUSG00000031948</t>
  </si>
  <si>
    <t>Kars</t>
  </si>
  <si>
    <t>ENSMUSG00000063146</t>
  </si>
  <si>
    <t>Clip2</t>
  </si>
  <si>
    <t>ENSMUSG00000001785</t>
  </si>
  <si>
    <t>Pwp1</t>
  </si>
  <si>
    <t>ENSMUSG00000089832</t>
  </si>
  <si>
    <t>Shkbp1</t>
  </si>
  <si>
    <t>ENSMUSG00000030314</t>
  </si>
  <si>
    <t>Atg7</t>
  </si>
  <si>
    <t>ENSMUSG00000031819</t>
  </si>
  <si>
    <t>Emc8</t>
  </si>
  <si>
    <t>ENSMUSG00000030706</t>
  </si>
  <si>
    <t>Mrpl48</t>
  </si>
  <si>
    <t>ENSMUSG00000003269</t>
  </si>
  <si>
    <t>Cyth2</t>
  </si>
  <si>
    <t>ENSMUSG00000058704</t>
  </si>
  <si>
    <t>Memo1</t>
  </si>
  <si>
    <t>ENSMUSG00000075600</t>
  </si>
  <si>
    <t>Zc3h3</t>
  </si>
  <si>
    <t>ENSMUSG00000035954</t>
  </si>
  <si>
    <t>Dock4</t>
  </si>
  <si>
    <t>ENSMUSG00000001366</t>
  </si>
  <si>
    <t>Fbxo9</t>
  </si>
  <si>
    <t>ENSMUSG00000034906</t>
  </si>
  <si>
    <t>Ncaph</t>
  </si>
  <si>
    <t>ENSMUSG00000047777</t>
  </si>
  <si>
    <t>Phf13</t>
  </si>
  <si>
    <t>ENSMUSG00000042268</t>
  </si>
  <si>
    <t>Slc26a9</t>
  </si>
  <si>
    <t>ENSMUSG00000066553</t>
  </si>
  <si>
    <t>Gm6969</t>
  </si>
  <si>
    <t>ENSMUSG00000024174</t>
  </si>
  <si>
    <t>Pot1b</t>
  </si>
  <si>
    <t>ENSMUSG00000027808</t>
  </si>
  <si>
    <t>Serp1</t>
  </si>
  <si>
    <t>ENSMUSG00000060568</t>
  </si>
  <si>
    <t>Fam78b</t>
  </si>
  <si>
    <t>ENSMUSG00000043336</t>
  </si>
  <si>
    <t>Filip1l</t>
  </si>
  <si>
    <t>ENSMUSG00000070610</t>
  </si>
  <si>
    <t>Gm13127</t>
  </si>
  <si>
    <t>ENSMUSG00000020697</t>
  </si>
  <si>
    <t>Lig3</t>
  </si>
  <si>
    <t>ENSMUSG00000015757</t>
  </si>
  <si>
    <t>Ppil4</t>
  </si>
  <si>
    <t>ENSMUSG00000030104</t>
  </si>
  <si>
    <t>Edem1</t>
  </si>
  <si>
    <t>ENSMUSG00000035681</t>
  </si>
  <si>
    <t>Kcnc2</t>
  </si>
  <si>
    <t>ENSMUSG00000001151</t>
  </si>
  <si>
    <t>Pcnt</t>
  </si>
  <si>
    <t>ENSMUSG00000063506</t>
  </si>
  <si>
    <t>Arhgap22</t>
  </si>
  <si>
    <t>ENSMUSG00000062729</t>
  </si>
  <si>
    <t>Ppox</t>
  </si>
  <si>
    <t>ENSMUSG00000029199</t>
  </si>
  <si>
    <t>Lias</t>
  </si>
  <si>
    <t>ENSMUSG00000024335</t>
  </si>
  <si>
    <t>Brd2</t>
  </si>
  <si>
    <t>ENSMUSG00000048429</t>
  </si>
  <si>
    <t>Timm29</t>
  </si>
  <si>
    <t>ENSMUSG00000055053</t>
  </si>
  <si>
    <t>Nfic</t>
  </si>
  <si>
    <t>ENSMUSG00000015023</t>
  </si>
  <si>
    <t>Ddx19a</t>
  </si>
  <si>
    <t>ENSMUSG00000096960</t>
  </si>
  <si>
    <t>A230028O05Rik</t>
  </si>
  <si>
    <t>ENSMUSG00000090963</t>
  </si>
  <si>
    <t>Gm17655</t>
  </si>
  <si>
    <t>ENSMUSG00000033730</t>
  </si>
  <si>
    <t>Egr3</t>
  </si>
  <si>
    <t>ENSMUSG00000037787</t>
  </si>
  <si>
    <t>Apopt1</t>
  </si>
  <si>
    <t>ENSMUSG00000011158</t>
  </si>
  <si>
    <t>Brf1</t>
  </si>
  <si>
    <t>ENSMUSG00000026634</t>
  </si>
  <si>
    <t>Angel2</t>
  </si>
  <si>
    <t>ENSMUSG00000032114</t>
  </si>
  <si>
    <t>Slc37a4</t>
  </si>
  <si>
    <t>ENSMUSG00000031176</t>
  </si>
  <si>
    <t>Dynlt3</t>
  </si>
  <si>
    <t>ENSMUSG00000029627</t>
  </si>
  <si>
    <t>Zkscan14</t>
  </si>
  <si>
    <t>ENSMUSG00000058239</t>
  </si>
  <si>
    <t>Usf2</t>
  </si>
  <si>
    <t>ENSMUSG00000025962</t>
  </si>
  <si>
    <t>Fastkd2</t>
  </si>
  <si>
    <t>ENSMUSG00000015143</t>
  </si>
  <si>
    <t>Actn1</t>
  </si>
  <si>
    <t>ENSMUSG00000085237</t>
  </si>
  <si>
    <t>Gm15406</t>
  </si>
  <si>
    <t>ENSMUSG00000002205</t>
  </si>
  <si>
    <t>Vrk3</t>
  </si>
  <si>
    <t>ENSMUSG00000020434</t>
  </si>
  <si>
    <t>4921536K21Rik</t>
  </si>
  <si>
    <t>ENSMUSG00000059981</t>
  </si>
  <si>
    <t>Taok2</t>
  </si>
  <si>
    <t>ENSMUSG00000017686</t>
  </si>
  <si>
    <t>Rhot1</t>
  </si>
  <si>
    <t>ENSMUSG00000041734</t>
  </si>
  <si>
    <t>Kirrel</t>
  </si>
  <si>
    <t>ENSMUSG00000020549</t>
  </si>
  <si>
    <t>Elac2</t>
  </si>
  <si>
    <t>ENSMUSG00000111080</t>
  </si>
  <si>
    <t>Gm20300</t>
  </si>
  <si>
    <t>ENSMUSG00000058603</t>
  </si>
  <si>
    <t>Rpl28-ps1</t>
  </si>
  <si>
    <t>ENSMUSG00000028447</t>
  </si>
  <si>
    <t>Dctn3</t>
  </si>
  <si>
    <t>ENSMUSG00000030323</t>
  </si>
  <si>
    <t>Ift122</t>
  </si>
  <si>
    <t>ENSMUSG00000026254</t>
  </si>
  <si>
    <t>Eif4e2</t>
  </si>
  <si>
    <t>ENSMUSG00000028902</t>
  </si>
  <si>
    <t>Sf3a3</t>
  </si>
  <si>
    <t>ENSMUSG00000025470</t>
  </si>
  <si>
    <t>Zfp511</t>
  </si>
  <si>
    <t>ENSMUSG00000104605</t>
  </si>
  <si>
    <t>Gm42922</t>
  </si>
  <si>
    <t>ENSMUSG00000028800</t>
  </si>
  <si>
    <t>Hdac1</t>
  </si>
  <si>
    <t>ENSMUSG00000045374</t>
  </si>
  <si>
    <t>Wdr81</t>
  </si>
  <si>
    <t>ENSMUSG00000074934</t>
  </si>
  <si>
    <t>Grem1</t>
  </si>
  <si>
    <t>ENSMUSG00000021067</t>
  </si>
  <si>
    <t>Sav1</t>
  </si>
  <si>
    <t>ENSMUSG00000014158</t>
  </si>
  <si>
    <t>Trpv4</t>
  </si>
  <si>
    <t>ENSMUSG00000054855</t>
  </si>
  <si>
    <t>Rnd1</t>
  </si>
  <si>
    <t>ENSMUSG00000074863</t>
  </si>
  <si>
    <t>Platr25</t>
  </si>
  <si>
    <t>ENSMUSG00000113974</t>
  </si>
  <si>
    <t>4930442G10Rik</t>
  </si>
  <si>
    <t>ENSMUSG00000046826</t>
  </si>
  <si>
    <t>Fam187b</t>
  </si>
  <si>
    <t>ENSMUSG00000037339</t>
  </si>
  <si>
    <t>Fam53a</t>
  </si>
  <si>
    <t>ENSMUSG00000032231</t>
  </si>
  <si>
    <t>Anxa2</t>
  </si>
  <si>
    <t>ENSMUSG00000102070</t>
  </si>
  <si>
    <t>Gm28661</t>
  </si>
  <si>
    <t>ENSMUSG00000035234</t>
  </si>
  <si>
    <t>Abraxas1</t>
  </si>
  <si>
    <t>ENSMUSG00000036943</t>
  </si>
  <si>
    <t>Rab8b</t>
  </si>
  <si>
    <t>ENSMUSG00000087231</t>
  </si>
  <si>
    <t>E230016M11Rik</t>
  </si>
  <si>
    <t>ENSMUSG00000080316</t>
  </si>
  <si>
    <t>Spaca6</t>
  </si>
  <si>
    <t>ENSMUSG00000032042</t>
  </si>
  <si>
    <t>Srpr</t>
  </si>
  <si>
    <t>ENSMUSG00000052291</t>
  </si>
  <si>
    <t>5330438D12Rik</t>
  </si>
  <si>
    <t>ENSMUSG00000002949</t>
  </si>
  <si>
    <t>Timm44</t>
  </si>
  <si>
    <t>ENSMUSG00000020901</t>
  </si>
  <si>
    <t>Pik3r5</t>
  </si>
  <si>
    <t>ENSMUSG00000029777</t>
  </si>
  <si>
    <t>Gars</t>
  </si>
  <si>
    <t>ENSMUSG00000038552</t>
  </si>
  <si>
    <t>Fndc4</t>
  </si>
  <si>
    <t>ENSMUSG00000026600</t>
  </si>
  <si>
    <t>Soat1</t>
  </si>
  <si>
    <t>ENSMUSG00000070858</t>
  </si>
  <si>
    <t>Gm1673</t>
  </si>
  <si>
    <t>ENSMUSG00000021311</t>
  </si>
  <si>
    <t>Mtr</t>
  </si>
  <si>
    <t>ENSMUSG00000027009</t>
  </si>
  <si>
    <t>Itga4</t>
  </si>
  <si>
    <t>ENSMUSG00000072893</t>
  </si>
  <si>
    <t>4933439C10Rik</t>
  </si>
  <si>
    <t>ENSMUSG00000026974</t>
  </si>
  <si>
    <t>Zmynd19</t>
  </si>
  <si>
    <t>ENSMUSG00000001039</t>
  </si>
  <si>
    <t>B9d1</t>
  </si>
  <si>
    <t>ENSMUSG00000026270</t>
  </si>
  <si>
    <t>Capn10</t>
  </si>
  <si>
    <t>ENSMUSG00000015087</t>
  </si>
  <si>
    <t>Rabl6</t>
  </si>
  <si>
    <t>ENSMUSG00000037089</t>
  </si>
  <si>
    <t>Slc35b2</t>
  </si>
  <si>
    <t>ENSMUSG00000049891</t>
  </si>
  <si>
    <t>Gm7984</t>
  </si>
  <si>
    <t>ENSMUSG00000020649</t>
  </si>
  <si>
    <t>Rrm2</t>
  </si>
  <si>
    <t>ENSMUSG00000039990</t>
  </si>
  <si>
    <t>Edrf1</t>
  </si>
  <si>
    <t>ENSMUSG00000000439</t>
  </si>
  <si>
    <t>Mkrn2</t>
  </si>
  <si>
    <t>ENSMUSG00000058076</t>
  </si>
  <si>
    <t>Sdhc</t>
  </si>
  <si>
    <t>ENSMUSG00000041625</t>
  </si>
  <si>
    <t>Ggact</t>
  </si>
  <si>
    <t>ENSMUSG00000040225</t>
  </si>
  <si>
    <t>Prrc2c</t>
  </si>
  <si>
    <t>ENSMUSG00000003271</t>
  </si>
  <si>
    <t>Sult2b1</t>
  </si>
  <si>
    <t>ENSMUSG00000113622</t>
  </si>
  <si>
    <t>Gm49749</t>
  </si>
  <si>
    <t>ENSMUSG00000030342</t>
  </si>
  <si>
    <t>Cd9</t>
  </si>
  <si>
    <t>ENSMUSG00000034867</t>
  </si>
  <si>
    <t>Ankrd27</t>
  </si>
  <si>
    <t>ENSMUSG00000034379</t>
  </si>
  <si>
    <t>Wdr5b</t>
  </si>
  <si>
    <t>ENSMUSG00000037827</t>
  </si>
  <si>
    <t>Gm5884</t>
  </si>
  <si>
    <t>ENSMUSG00000079610</t>
  </si>
  <si>
    <t>Ankrd39</t>
  </si>
  <si>
    <t>ENSMUSG00000025209</t>
  </si>
  <si>
    <t>Twnk</t>
  </si>
  <si>
    <t>ENSMUSG00000053897</t>
  </si>
  <si>
    <t>Slc39a8</t>
  </si>
  <si>
    <t>ENSMUSG00000069089</t>
  </si>
  <si>
    <t>Cdk7</t>
  </si>
  <si>
    <t>ENSMUSG00000030752</t>
  </si>
  <si>
    <t>Kdm8</t>
  </si>
  <si>
    <t>ENSMUSG00000005698</t>
  </si>
  <si>
    <t>Ctcf</t>
  </si>
  <si>
    <t>ENSMUSG00000071112</t>
  </si>
  <si>
    <t>Spx</t>
  </si>
  <si>
    <t>ENSMUSG00000054863</t>
  </si>
  <si>
    <t>Tafa5</t>
  </si>
  <si>
    <t>ENSMUSG00000058979</t>
  </si>
  <si>
    <t>Hdhd5</t>
  </si>
  <si>
    <t>ENSMUSG00000020032</t>
  </si>
  <si>
    <t>Nuak1</t>
  </si>
  <si>
    <t>ENSMUSG00000110635</t>
  </si>
  <si>
    <t>Gm45853</t>
  </si>
  <si>
    <t>ENSMUSG00000024097</t>
  </si>
  <si>
    <t>Srsf7</t>
  </si>
  <si>
    <t>ENSMUSG00000039840</t>
  </si>
  <si>
    <t>Epg5</t>
  </si>
  <si>
    <t>ENSMUSG00000100975</t>
  </si>
  <si>
    <t>Gm28875</t>
  </si>
  <si>
    <t>ENSMUSG00000098650</t>
  </si>
  <si>
    <t>Commd1b</t>
  </si>
  <si>
    <t>ENSMUSG00000021114</t>
  </si>
  <si>
    <t>Atp6v1d</t>
  </si>
  <si>
    <t>ENSMUSG00000039262</t>
  </si>
  <si>
    <t>Prrc2b</t>
  </si>
  <si>
    <t>ENSMUSG00000024429</t>
  </si>
  <si>
    <t>Gnl1</t>
  </si>
  <si>
    <t>ENSMUSG00000009291</t>
  </si>
  <si>
    <t>Pttg1ip</t>
  </si>
  <si>
    <t>ENSMUSG00000018425</t>
  </si>
  <si>
    <t>Dhx40</t>
  </si>
  <si>
    <t>ENSMUSG00000055137</t>
  </si>
  <si>
    <t>Sugct</t>
  </si>
  <si>
    <t>ENSMUSG00000095199</t>
  </si>
  <si>
    <t>Zfp967</t>
  </si>
  <si>
    <t>ENSMUSG00000055681</t>
  </si>
  <si>
    <t>Cope</t>
  </si>
  <si>
    <t>ENSMUSG00000049521</t>
  </si>
  <si>
    <t>Cdc42ep1</t>
  </si>
  <si>
    <t>ENSMUSG00000023966</t>
  </si>
  <si>
    <t>Rsph9</t>
  </si>
  <si>
    <t>ENSMUSG00000034949</t>
  </si>
  <si>
    <t>Zfr2</t>
  </si>
  <si>
    <t>ENSMUSG00000096140</t>
  </si>
  <si>
    <t>Ankrd66</t>
  </si>
  <si>
    <t>ENSMUSG00000021782</t>
  </si>
  <si>
    <t>Dlg5</t>
  </si>
  <si>
    <t>ENSMUSG00000024424</t>
  </si>
  <si>
    <t>Ttc39c</t>
  </si>
  <si>
    <t>ENSMUSG00000024743</t>
  </si>
  <si>
    <t>Syt7</t>
  </si>
  <si>
    <t>ENSMUSG00000084998</t>
  </si>
  <si>
    <t>Gm16279</t>
  </si>
  <si>
    <t>ENSMUSG00000074219</t>
  </si>
  <si>
    <t>Gm10644</t>
  </si>
  <si>
    <t>ENSMUSG00000029601</t>
  </si>
  <si>
    <t>Iqcd</t>
  </si>
  <si>
    <t>ENSMUSG00000097574</t>
  </si>
  <si>
    <t>C920006O11Rik</t>
  </si>
  <si>
    <t>ENSMUSG00000030842</t>
  </si>
  <si>
    <t>Lamtor1</t>
  </si>
  <si>
    <t>ENSMUSG00000026154</t>
  </si>
  <si>
    <t>Sdhaf4</t>
  </si>
  <si>
    <t>ENSMUSG00000046380</t>
  </si>
  <si>
    <t>Jrk</t>
  </si>
  <si>
    <t>ENSMUSG00000020839</t>
  </si>
  <si>
    <t>Tmigd1</t>
  </si>
  <si>
    <t>ENSMUSG00000038034</t>
  </si>
  <si>
    <t>Igsf8</t>
  </si>
  <si>
    <t>ENSMUSG00000026659</t>
  </si>
  <si>
    <t>Dusp12</t>
  </si>
  <si>
    <t>ENSMUSG00000018428</t>
  </si>
  <si>
    <t>Akap1</t>
  </si>
  <si>
    <t>ENSMUSG00000020263</t>
  </si>
  <si>
    <t>Appl2</t>
  </si>
  <si>
    <t>ENSMUSG00000068036</t>
  </si>
  <si>
    <t>Afdn</t>
  </si>
  <si>
    <t>ENSMUSG00000003037</t>
  </si>
  <si>
    <t>Rab8a</t>
  </si>
  <si>
    <t>ENSMUSG00000033949</t>
  </si>
  <si>
    <t>Trim36</t>
  </si>
  <si>
    <t>ENSMUSG00000116912</t>
  </si>
  <si>
    <t>Gm5487</t>
  </si>
  <si>
    <t>ENSMUSG00000091844</t>
  </si>
  <si>
    <t>Gm8251</t>
  </si>
  <si>
    <t>ENSMUSG00000029191</t>
  </si>
  <si>
    <t>Rfc1</t>
  </si>
  <si>
    <t>ENSMUSG00000038047</t>
  </si>
  <si>
    <t>Haus6</t>
  </si>
  <si>
    <t>ENSMUSG00000019578</t>
  </si>
  <si>
    <t>Ubxn6</t>
  </si>
  <si>
    <t>ENSMUSG00000025648</t>
  </si>
  <si>
    <t>Pfkfb4</t>
  </si>
  <si>
    <t>ENSMUSG00000114003</t>
  </si>
  <si>
    <t>Gm9616</t>
  </si>
  <si>
    <t>ENSMUSG00000025262</t>
  </si>
  <si>
    <t>Fam120c</t>
  </si>
  <si>
    <t>ENSMUSG00000060002</t>
  </si>
  <si>
    <t>Chpt1</t>
  </si>
  <si>
    <t>ENSMUSG00000022035</t>
  </si>
  <si>
    <t>Ccdc25</t>
  </si>
  <si>
    <t>ENSMUSG00000036646</t>
  </si>
  <si>
    <t>Man1b1</t>
  </si>
  <si>
    <t>ENSMUSG00000079139</t>
  </si>
  <si>
    <t>Gm4204</t>
  </si>
  <si>
    <t>ENSMUSG00000026721</t>
  </si>
  <si>
    <t>Rabgap1l</t>
  </si>
  <si>
    <t>ENSMUSG00000025893</t>
  </si>
  <si>
    <t>Kbtbd3</t>
  </si>
  <si>
    <t>ENSMUSG00000035325</t>
  </si>
  <si>
    <t>Sec31a</t>
  </si>
  <si>
    <t>ENSMUSG00000002058</t>
  </si>
  <si>
    <t>Unc119</t>
  </si>
  <si>
    <t>ENSMUSG00000060791</t>
  </si>
  <si>
    <t>Gmfg</t>
  </si>
  <si>
    <t>ENSMUSG00000020390</t>
  </si>
  <si>
    <t>Ube2b</t>
  </si>
  <si>
    <t>ENSMUSG00000038256</t>
  </si>
  <si>
    <t>Bcl9</t>
  </si>
  <si>
    <t>ENSMUSG00000035513</t>
  </si>
  <si>
    <t>Ntng2</t>
  </si>
  <si>
    <t>ENSMUSG00000098188</t>
  </si>
  <si>
    <t>Sowahc</t>
  </si>
  <si>
    <t>ENSMUSG00000113637</t>
  </si>
  <si>
    <t>Gm7049</t>
  </si>
  <si>
    <t>ENSMUSG00000026259</t>
  </si>
  <si>
    <t>Ngef</t>
  </si>
  <si>
    <t>ENSMUSG00000113047</t>
  </si>
  <si>
    <t>Gm47469</t>
  </si>
  <si>
    <t>ENSMUSG00000032387</t>
  </si>
  <si>
    <t>Rbpms2</t>
  </si>
  <si>
    <t>ENSMUSG00000020648</t>
  </si>
  <si>
    <t>Dus4l</t>
  </si>
  <si>
    <t>ENSMUSG00000097183</t>
  </si>
  <si>
    <t>Gm17501</t>
  </si>
  <si>
    <t>ENSMUSG00000067148</t>
  </si>
  <si>
    <t>Polr1c</t>
  </si>
  <si>
    <t>ENSMUSG00000027335</t>
  </si>
  <si>
    <t>Adra1d</t>
  </si>
  <si>
    <t>ENSMUSG00000061411</t>
  </si>
  <si>
    <t>Nol4l</t>
  </si>
  <si>
    <t>ENSMUSG00000041891</t>
  </si>
  <si>
    <t>Lman1</t>
  </si>
  <si>
    <t>ENSMUSG00000036737</t>
  </si>
  <si>
    <t>Oxsr1</t>
  </si>
  <si>
    <t>ENSMUSG00000026864</t>
  </si>
  <si>
    <t>Hspa5</t>
  </si>
  <si>
    <t>ENSMUSG00000070336</t>
  </si>
  <si>
    <t>Fbxo47</t>
  </si>
  <si>
    <t>ENSMUSG00000054951</t>
  </si>
  <si>
    <t>9130008F23Rik</t>
  </si>
  <si>
    <t>ENSMUSG00000039632</t>
  </si>
  <si>
    <t>Ccdc151</t>
  </si>
  <si>
    <t>ENSMUSG00000032407</t>
  </si>
  <si>
    <t>U2surp</t>
  </si>
  <si>
    <t>ENSMUSG00000110644</t>
  </si>
  <si>
    <t>Gm7390</t>
  </si>
  <si>
    <t>ENSMUSG00000022557</t>
  </si>
  <si>
    <t>Bop1</t>
  </si>
  <si>
    <t>ENSMUSG00000026116</t>
  </si>
  <si>
    <t>Tmem131</t>
  </si>
  <si>
    <t>ENSMUSG00000036989</t>
  </si>
  <si>
    <t>Trim3</t>
  </si>
  <si>
    <t>ENSMUSG00000087252</t>
  </si>
  <si>
    <t>Gm14379</t>
  </si>
  <si>
    <t>ENSMUSG00000040188</t>
  </si>
  <si>
    <t>Scamp2</t>
  </si>
  <si>
    <t>ENSMUSG00000028958</t>
  </si>
  <si>
    <t>Tmub1</t>
  </si>
  <si>
    <t>ENSMUSG00000026851</t>
  </si>
  <si>
    <t>BC005624</t>
  </si>
  <si>
    <t>ENSMUSG00000051224</t>
  </si>
  <si>
    <t>Tceanc</t>
  </si>
  <si>
    <t>ENSMUSG00000015672</t>
  </si>
  <si>
    <t>Mrpl32</t>
  </si>
  <si>
    <t>ENSMUSG00000010760</t>
  </si>
  <si>
    <t>Phlda2</t>
  </si>
  <si>
    <t>ENSMUSG00000006315</t>
  </si>
  <si>
    <t>Tmem147</t>
  </si>
  <si>
    <t>ENSMUSG00000024570</t>
  </si>
  <si>
    <t>Rbfa</t>
  </si>
  <si>
    <t>ENSMUSG00000028252</t>
  </si>
  <si>
    <t>Ccnc</t>
  </si>
  <si>
    <t>ENSMUSG00000003435</t>
  </si>
  <si>
    <t>Supt5</t>
  </si>
  <si>
    <t>ENSMUSG00000038502</t>
  </si>
  <si>
    <t>Ptov1</t>
  </si>
  <si>
    <t>ENSMUSG00000066640</t>
  </si>
  <si>
    <t>Fbxl18</t>
  </si>
  <si>
    <t>ENSMUSG00000029034</t>
  </si>
  <si>
    <t>Ints11</t>
  </si>
  <si>
    <t>ENSMUSG00000038836</t>
  </si>
  <si>
    <t>Agbl3</t>
  </si>
  <si>
    <t>ENSMUSG00000062590</t>
  </si>
  <si>
    <t>Armc9</t>
  </si>
  <si>
    <t>ENSMUSG00000028973</t>
  </si>
  <si>
    <t>Abcb8</t>
  </si>
  <si>
    <t>ENSMUSG00000020821</t>
  </si>
  <si>
    <t>Kif1c</t>
  </si>
  <si>
    <t>ENSMUSG00000024259</t>
  </si>
  <si>
    <t>Slc25a46</t>
  </si>
  <si>
    <t>ENSMUSG00000036155</t>
  </si>
  <si>
    <t>Mgat5</t>
  </si>
  <si>
    <t>ENSMUSG00000022676</t>
  </si>
  <si>
    <t>Snai2</t>
  </si>
  <si>
    <t>ENSMUSG00000057666</t>
  </si>
  <si>
    <t>Gapdh</t>
  </si>
  <si>
    <t>ENSMUSG00000101438</t>
  </si>
  <si>
    <t>Gm19412</t>
  </si>
  <si>
    <t>ENSMUSG00000029175</t>
  </si>
  <si>
    <t>Slc35f6</t>
  </si>
  <si>
    <t>ENSMUSG00000044528</t>
  </si>
  <si>
    <t>Tram1l1</t>
  </si>
  <si>
    <t>ENSMUSG00000024942</t>
  </si>
  <si>
    <t>Capn1</t>
  </si>
  <si>
    <t>ENSMUSG00000086968</t>
  </si>
  <si>
    <t>4933431E20Rik</t>
  </si>
  <si>
    <t>ENSMUSG00000025949</t>
  </si>
  <si>
    <t>Pikfyve</t>
  </si>
  <si>
    <t>ENSMUSG00000071724</t>
  </si>
  <si>
    <t>Smpd5</t>
  </si>
  <si>
    <t>ENSMUSG00000039217</t>
  </si>
  <si>
    <t>Il18</t>
  </si>
  <si>
    <t>ENSMUSG00000022453</t>
  </si>
  <si>
    <t>Naga</t>
  </si>
  <si>
    <t>ENSMUSG00000028032</t>
  </si>
  <si>
    <t>Papss1</t>
  </si>
  <si>
    <t>ENSMUSG00000118559</t>
  </si>
  <si>
    <t>A930007A09Rik</t>
  </si>
  <si>
    <t>ENSMUSG00000022744</t>
  </si>
  <si>
    <t>Cldnd1</t>
  </si>
  <si>
    <t>ENSMUSG00000046330</t>
  </si>
  <si>
    <t>Rpl37a</t>
  </si>
  <si>
    <t>ENSMUSG00000019878</t>
  </si>
  <si>
    <t>Hsf2</t>
  </si>
  <si>
    <t>ENSMUSG00000002489</t>
  </si>
  <si>
    <t>Tiam1</t>
  </si>
  <si>
    <t>ENSMUSG00000024480</t>
  </si>
  <si>
    <t>Ap3s1</t>
  </si>
  <si>
    <t>ENSMUSG00000102553</t>
  </si>
  <si>
    <t>D930036K23Rik</t>
  </si>
  <si>
    <t>ENSMUSG00000027650</t>
  </si>
  <si>
    <t>Tti1</t>
  </si>
  <si>
    <t>ENSMUSG00000022536</t>
  </si>
  <si>
    <t>Glyr1</t>
  </si>
  <si>
    <t>ENSMUSG00000003208</t>
  </si>
  <si>
    <t>Yju2</t>
  </si>
  <si>
    <t>ENSMUSG00000027950</t>
  </si>
  <si>
    <t>Chrnb2</t>
  </si>
  <si>
    <t>ENSMUSG00000050714</t>
  </si>
  <si>
    <t>Zbtb26</t>
  </si>
  <si>
    <t>ENSMUSG00000102336</t>
  </si>
  <si>
    <t>Gm37233</t>
  </si>
  <si>
    <t>ENSMUSG00000028413</t>
  </si>
  <si>
    <t>B4galt1</t>
  </si>
  <si>
    <t>ENSMUSG00000037012</t>
  </si>
  <si>
    <t>Hk1</t>
  </si>
  <si>
    <t>ENSMUSG00000036792</t>
  </si>
  <si>
    <t>Mbd5</t>
  </si>
  <si>
    <t>ENSMUSG00000072809</t>
  </si>
  <si>
    <t>9330160F10Rik</t>
  </si>
  <si>
    <t>ENSMUSG00000042133</t>
  </si>
  <si>
    <t>Ppig</t>
  </si>
  <si>
    <t>ENSMUSG00000032333</t>
  </si>
  <si>
    <t>Stoml1</t>
  </si>
  <si>
    <t>ENSMUSG00000038648</t>
  </si>
  <si>
    <t>Creb3l2</t>
  </si>
  <si>
    <t>ENSMUSG00000021831</t>
  </si>
  <si>
    <t>Ero1l</t>
  </si>
  <si>
    <t>ENSMUSG00000032890</t>
  </si>
  <si>
    <t>Rims3</t>
  </si>
  <si>
    <t>ENSMUSG00000015290</t>
  </si>
  <si>
    <t>Ubl4a</t>
  </si>
  <si>
    <t>ENSMUSG00000021713</t>
  </si>
  <si>
    <t>Ppwd1</t>
  </si>
  <si>
    <t>ENSMUSG00000038168</t>
  </si>
  <si>
    <t>P3h2</t>
  </si>
  <si>
    <t>ENSMUSG00000040018</t>
  </si>
  <si>
    <t>Cox15</t>
  </si>
  <si>
    <t>ENSMUSG00000055319</t>
  </si>
  <si>
    <t>Sec23ip</t>
  </si>
  <si>
    <t>ENSMUSG00000035476</t>
  </si>
  <si>
    <t>Tab3</t>
  </si>
  <si>
    <t>ENSMUSG00000026078</t>
  </si>
  <si>
    <t>Pdcl3</t>
  </si>
  <si>
    <t>ENSMUSG00000061104</t>
  </si>
  <si>
    <t>Sap18b</t>
  </si>
  <si>
    <t>ENSMUSG00000034800</t>
  </si>
  <si>
    <t>Zfp661</t>
  </si>
  <si>
    <t>ENSMUSG00000056537</t>
  </si>
  <si>
    <t>Rlim</t>
  </si>
  <si>
    <t>ENSMUSG00000050954</t>
  </si>
  <si>
    <t>Zfp169</t>
  </si>
  <si>
    <t>ENSMUSG00000026024</t>
  </si>
  <si>
    <t>Als2</t>
  </si>
  <si>
    <t>ENSMUSG00000022253</t>
  </si>
  <si>
    <t>Nadk2</t>
  </si>
  <si>
    <t>ENSMUSG00000035632</t>
  </si>
  <si>
    <t>Cnot3</t>
  </si>
  <si>
    <t>ENSMUSG00000024006</t>
  </si>
  <si>
    <t>Stk38</t>
  </si>
  <si>
    <t>ENSMUSG00000042213</t>
  </si>
  <si>
    <t>Zfand4</t>
  </si>
  <si>
    <t>ENSMUSG00000002249</t>
  </si>
  <si>
    <t>Tead3</t>
  </si>
  <si>
    <t>ENSMUSG00000042590</t>
  </si>
  <si>
    <t>Ipo11</t>
  </si>
  <si>
    <t>ENSMUSG00000022639</t>
  </si>
  <si>
    <t>Dubr</t>
  </si>
  <si>
    <t>ENSMUSG00000085396</t>
  </si>
  <si>
    <t>Firre</t>
  </si>
  <si>
    <t>ENSMUSG00000043065</t>
  </si>
  <si>
    <t>Spice1</t>
  </si>
  <si>
    <t>ENSMUSG00000095432</t>
  </si>
  <si>
    <t>Zfp748</t>
  </si>
  <si>
    <t>ENSMUSG00000029020</t>
  </si>
  <si>
    <t>Mfn2</t>
  </si>
  <si>
    <t>ENSMUSG00000052825</t>
  </si>
  <si>
    <t>Gm9892</t>
  </si>
  <si>
    <t>ENSMUSG00000015016</t>
  </si>
  <si>
    <t>Acsf3</t>
  </si>
  <si>
    <t>ENSMUSG00000046573</t>
  </si>
  <si>
    <t>Lyrm4</t>
  </si>
  <si>
    <t>ENSMUSG00000014498</t>
  </si>
  <si>
    <t>Ankrd52</t>
  </si>
  <si>
    <t>ENSMUSG00000062012</t>
  </si>
  <si>
    <t>Zfp13</t>
  </si>
  <si>
    <t>ENSMUSG00000026867</t>
  </si>
  <si>
    <t>Gapvd1</t>
  </si>
  <si>
    <t>ENSMUSG00000032577</t>
  </si>
  <si>
    <t>Mapkapk3</t>
  </si>
  <si>
    <t>ENSMUSG00000031303</t>
  </si>
  <si>
    <t>Map3k15</t>
  </si>
  <si>
    <t>ENSMUSG00000020664</t>
  </si>
  <si>
    <t>Dld</t>
  </si>
  <si>
    <t>ENSMUSG00000039372</t>
  </si>
  <si>
    <t>Marchf4</t>
  </si>
  <si>
    <t>ENSMUSG00000047649</t>
  </si>
  <si>
    <t>Cd3eap</t>
  </si>
  <si>
    <t>ENSMUSG00000020917</t>
  </si>
  <si>
    <t>Acly</t>
  </si>
  <si>
    <t>ENSMUSG00000113128</t>
  </si>
  <si>
    <t>Gm47813</t>
  </si>
  <si>
    <t>ENSMUSG00000037681</t>
  </si>
  <si>
    <t>Esyt3</t>
  </si>
  <si>
    <t>ENSMUSG00000074876</t>
  </si>
  <si>
    <t>Spata5l1</t>
  </si>
  <si>
    <t>ENSMUSG00000030007</t>
  </si>
  <si>
    <t>Cct7</t>
  </si>
  <si>
    <t>ENSMUSG00000056952</t>
  </si>
  <si>
    <t>Tatdn2</t>
  </si>
  <si>
    <t>ENSMUSG00000113965</t>
  </si>
  <si>
    <t>A730091E23Rik</t>
  </si>
  <si>
    <t>ENSMUSG00000103593</t>
  </si>
  <si>
    <t>Gm37352</t>
  </si>
  <si>
    <t>ENSMUSG00000055302</t>
  </si>
  <si>
    <t>Mrfap1</t>
  </si>
  <si>
    <t>ENSMUSG00000040351</t>
  </si>
  <si>
    <t>Ankib1</t>
  </si>
  <si>
    <t>ENSMUSG00000044968</t>
  </si>
  <si>
    <t>Napepld</t>
  </si>
  <si>
    <t>ENSMUSG00000024165</t>
  </si>
  <si>
    <t>Jpt2</t>
  </si>
  <si>
    <t>ENSMUSG00000024914</t>
  </si>
  <si>
    <t>Drap1</t>
  </si>
  <si>
    <t>ENSMUSG00000036721</t>
  </si>
  <si>
    <t>Zscan12</t>
  </si>
  <si>
    <t>ENSMUSG00000010517</t>
  </si>
  <si>
    <t>Faf1</t>
  </si>
  <si>
    <t>ENSMUSG00000047910</t>
  </si>
  <si>
    <t>Pcdhb16</t>
  </si>
  <si>
    <t>ENSMUSG00000054051</t>
  </si>
  <si>
    <t>Ercc6</t>
  </si>
  <si>
    <t>ENSMUSG00000033623</t>
  </si>
  <si>
    <t>Pcgf3</t>
  </si>
  <si>
    <t>ENSMUSG00000081406</t>
  </si>
  <si>
    <t>Rps6-ps4</t>
  </si>
  <si>
    <t>ENSMUSG00000031534</t>
  </si>
  <si>
    <t>Smim19</t>
  </si>
  <si>
    <t>ENSMUSG00000020464</t>
  </si>
  <si>
    <t>Pnpt1</t>
  </si>
  <si>
    <t>ENSMUSG00000032571</t>
  </si>
  <si>
    <t>Pik3r4</t>
  </si>
  <si>
    <t>ENSMUSG00000033499</t>
  </si>
  <si>
    <t>Larp4b</t>
  </si>
  <si>
    <t>ENSMUSG00000021696</t>
  </si>
  <si>
    <t>Elovl7</t>
  </si>
  <si>
    <t>ENSMUSG00000023243</t>
  </si>
  <si>
    <t>Kcnk5</t>
  </si>
  <si>
    <t>ENSMUSG00000031700</t>
  </si>
  <si>
    <t>Gpt2</t>
  </si>
  <si>
    <t>ENSMUSG00000002055</t>
  </si>
  <si>
    <t>Spag5</t>
  </si>
  <si>
    <t>ENSMUSG00000000901</t>
  </si>
  <si>
    <t>Mmp11</t>
  </si>
  <si>
    <t>ENSMUSG00000075703</t>
  </si>
  <si>
    <t>Selenoi</t>
  </si>
  <si>
    <t>ENSMUSG00000030245</t>
  </si>
  <si>
    <t>Golt1b</t>
  </si>
  <si>
    <t>ENSMUSG00000074890</t>
  </si>
  <si>
    <t>Lcmt2</t>
  </si>
  <si>
    <t>ENSMUSG00000001380</t>
  </si>
  <si>
    <t>Hars</t>
  </si>
  <si>
    <t>ENSMUSG00000039682</t>
  </si>
  <si>
    <t>Lap3</t>
  </si>
  <si>
    <t>ENSMUSG00000007850</t>
  </si>
  <si>
    <t>Hnrnph1</t>
  </si>
  <si>
    <t>ENSMUSG00000018965</t>
  </si>
  <si>
    <t>Ywhah</t>
  </si>
  <si>
    <t>ENSMUSG00000045973</t>
  </si>
  <si>
    <t>Slc25a51</t>
  </si>
  <si>
    <t>ENSMUSG00000083668</t>
  </si>
  <si>
    <t>Gm5648</t>
  </si>
  <si>
    <t>ENSMUSG00000042500</t>
  </si>
  <si>
    <t>Ago4</t>
  </si>
  <si>
    <t>ENSMUSG00000055633</t>
  </si>
  <si>
    <t>Zfp580</t>
  </si>
  <si>
    <t>ENSMUSG00000030386</t>
  </si>
  <si>
    <t>Zfp606</t>
  </si>
  <si>
    <t>ENSMUSG00000028759</t>
  </si>
  <si>
    <t>Hp1bp3</t>
  </si>
  <si>
    <t>ENSMUSG00000020922</t>
  </si>
  <si>
    <t>Lsm12</t>
  </si>
  <si>
    <t>ENSMUSG00000079108</t>
  </si>
  <si>
    <t>Srp54c</t>
  </si>
  <si>
    <t>ENSMUSG00000027406</t>
  </si>
  <si>
    <t>Idh3b</t>
  </si>
  <si>
    <t>ENSMUSG00000037475</t>
  </si>
  <si>
    <t>Thoc2</t>
  </si>
  <si>
    <t>ENSMUSG00000002733</t>
  </si>
  <si>
    <t>Plekha3</t>
  </si>
  <si>
    <t>ENSMUSG00000074217</t>
  </si>
  <si>
    <t>Misp3</t>
  </si>
  <si>
    <t>ENSMUSG00000026049</t>
  </si>
  <si>
    <t>Tex30</t>
  </si>
  <si>
    <t>ENSMUSG00000020650</t>
  </si>
  <si>
    <t>Bcap29</t>
  </si>
  <si>
    <t>ENSMUSG00000029166</t>
  </si>
  <si>
    <t>Mapre3</t>
  </si>
  <si>
    <t>ENSMUSG00000024220</t>
  </si>
  <si>
    <t>Zfp523</t>
  </si>
  <si>
    <t>ENSMUSG00000117098</t>
  </si>
  <si>
    <t>Gm49909</t>
  </si>
  <si>
    <t>ENSMUSG00000031897</t>
  </si>
  <si>
    <t>Psmb10</t>
  </si>
  <si>
    <t>ENSMUSG00000091900</t>
  </si>
  <si>
    <t>Gm4353</t>
  </si>
  <si>
    <t>ENSMUSG00000013787</t>
  </si>
  <si>
    <t>Ehmt2</t>
  </si>
  <si>
    <t>ENSMUSG00000022664</t>
  </si>
  <si>
    <t>Slc35a5</t>
  </si>
  <si>
    <t>ENSMUSG00000111291</t>
  </si>
  <si>
    <t>Gm48604</t>
  </si>
  <si>
    <t>ENSMUSG00000050552</t>
  </si>
  <si>
    <t>Lamtor4</t>
  </si>
  <si>
    <t>ENSMUSG00000003184</t>
  </si>
  <si>
    <t>Irf3</t>
  </si>
  <si>
    <t>ENSMUSG00000058793</t>
  </si>
  <si>
    <t>Cds2</t>
  </si>
  <si>
    <t>ENSMUSG00000063902</t>
  </si>
  <si>
    <t>Gm7964</t>
  </si>
  <si>
    <t>ENSMUSG00000041975</t>
  </si>
  <si>
    <t>Mettl8</t>
  </si>
  <si>
    <t>ENSMUSG00000040525</t>
  </si>
  <si>
    <t>Cblc</t>
  </si>
  <si>
    <t>ENSMUSG00000032470</t>
  </si>
  <si>
    <t>Mras</t>
  </si>
  <si>
    <t>ENSMUSG00000046229</t>
  </si>
  <si>
    <t>Scand1</t>
  </si>
  <si>
    <t>ENSMUSG00000054814</t>
  </si>
  <si>
    <t>Usp46</t>
  </si>
  <si>
    <t>ENSMUSG00000027108</t>
  </si>
  <si>
    <t>Ola1</t>
  </si>
  <si>
    <t>ENSMUSG00000036932</t>
  </si>
  <si>
    <t>Aifm1</t>
  </si>
  <si>
    <t>ENSMUSG00000032228</t>
  </si>
  <si>
    <t>Tcf12</t>
  </si>
  <si>
    <t>ENSMUSG00000018861</t>
  </si>
  <si>
    <t>Fdxr</t>
  </si>
  <si>
    <t>ENSMUSG00000036856</t>
  </si>
  <si>
    <t>Wnt4</t>
  </si>
  <si>
    <t>ENSMUSG00000063172</t>
  </si>
  <si>
    <t>Hspb11</t>
  </si>
  <si>
    <t>ENSMUSG00000039384</t>
  </si>
  <si>
    <t>Dusp10</t>
  </si>
  <si>
    <t>ENSMUSG00000009293</t>
  </si>
  <si>
    <t>Ube2g2</t>
  </si>
  <si>
    <t>ENSMUSG00000021286</t>
  </si>
  <si>
    <t>Zfyve21</t>
  </si>
  <si>
    <t>ENSMUSG00000037349</t>
  </si>
  <si>
    <t>Nudt22</t>
  </si>
  <si>
    <t>ENSMUSG00000037139</t>
  </si>
  <si>
    <t>Myom3</t>
  </si>
  <si>
    <t>ENSMUSG00000020272</t>
  </si>
  <si>
    <t>Stk10</t>
  </si>
  <si>
    <t>ENSMUSG00000030423</t>
  </si>
  <si>
    <t>Pop4</t>
  </si>
  <si>
    <t>ENSMUSG00000030079</t>
  </si>
  <si>
    <t>Ruvbl1</t>
  </si>
  <si>
    <t>ENSMUSG00000028830</t>
  </si>
  <si>
    <t>AU040320</t>
  </si>
  <si>
    <t>ENSMUSG00000031166</t>
  </si>
  <si>
    <t>Wdr13</t>
  </si>
  <si>
    <t>ENSMUSG00000031379</t>
  </si>
  <si>
    <t>Pir</t>
  </si>
  <si>
    <t>ENSMUSG00000038690</t>
  </si>
  <si>
    <t>Atp5j2</t>
  </si>
  <si>
    <t>ENSMUSG00000021282</t>
  </si>
  <si>
    <t>Eif5</t>
  </si>
  <si>
    <t>ENSMUSG00000113416</t>
  </si>
  <si>
    <t>Gm49328</t>
  </si>
  <si>
    <t>ENSMUSG00000032575</t>
  </si>
  <si>
    <t>Manf</t>
  </si>
  <si>
    <t>ENSMUSG00000034377</t>
  </si>
  <si>
    <t>Tulp4</t>
  </si>
  <si>
    <t>ENSMUSG00000056737</t>
  </si>
  <si>
    <t>Capg</t>
  </si>
  <si>
    <t>ENSMUSG00000061371</t>
  </si>
  <si>
    <t>Zfp873</t>
  </si>
  <si>
    <t>ENSMUSG00000040302</t>
  </si>
  <si>
    <t>Rbm48</t>
  </si>
  <si>
    <t>ENSMUSG00000037375</t>
  </si>
  <si>
    <t>Hhat</t>
  </si>
  <si>
    <t>ENSMUSG00000032519</t>
  </si>
  <si>
    <t>Slc25a38</t>
  </si>
  <si>
    <t>ENSMUSG00000063801</t>
  </si>
  <si>
    <t>Ap3s2</t>
  </si>
  <si>
    <t>ENSMUSG00000027087</t>
  </si>
  <si>
    <t>Itgav</t>
  </si>
  <si>
    <t>ENSMUSG00000015095</t>
  </si>
  <si>
    <t>Fbxw5</t>
  </si>
  <si>
    <t>ENSMUSG00000117042</t>
  </si>
  <si>
    <t>2700054A10Rik</t>
  </si>
  <si>
    <t>ENSMUSG00000094483</t>
  </si>
  <si>
    <t>Purb</t>
  </si>
  <si>
    <t>ENSMUSG00000085704</t>
  </si>
  <si>
    <t>4921531C22Rik</t>
  </si>
  <si>
    <t>ENSMUSG00000029500</t>
  </si>
  <si>
    <t>Pgam5</t>
  </si>
  <si>
    <t>ENSMUSG00000020630</t>
  </si>
  <si>
    <t>Rnaseh1</t>
  </si>
  <si>
    <t>ENSMUSG00000039463</t>
  </si>
  <si>
    <t>Slc9a8</t>
  </si>
  <si>
    <t>ENSMUSG00000028224</t>
  </si>
  <si>
    <t>Nbn</t>
  </si>
  <si>
    <t>ENSMUSG00000032353</t>
  </si>
  <si>
    <t>Tmed3</t>
  </si>
  <si>
    <t>ENSMUSG00000035521</t>
  </si>
  <si>
    <t>Gnptg</t>
  </si>
  <si>
    <t>ENSMUSG00000047146</t>
  </si>
  <si>
    <t>Tet1</t>
  </si>
  <si>
    <t>ENSMUSG00000099759</t>
  </si>
  <si>
    <t>ENSMUSG00000094627</t>
  </si>
  <si>
    <t>Gm10182</t>
  </si>
  <si>
    <t>ENSMUSG00000019861</t>
  </si>
  <si>
    <t>Gopc</t>
  </si>
  <si>
    <t>ENSMUSG00000044229</t>
  </si>
  <si>
    <t>Nxpe4</t>
  </si>
  <si>
    <t>ENSMUSG00000042988</t>
  </si>
  <si>
    <t>Notum</t>
  </si>
  <si>
    <t>ENSMUSG00000005103</t>
  </si>
  <si>
    <t>Wdr1</t>
  </si>
  <si>
    <t>ENSMUSG00000076433</t>
  </si>
  <si>
    <t>Cep295nl</t>
  </si>
  <si>
    <t>ENSMUSG00000029594</t>
  </si>
  <si>
    <t>Rbm19</t>
  </si>
  <si>
    <t>ENSMUSG00000026825</t>
  </si>
  <si>
    <t>Dnm1</t>
  </si>
  <si>
    <t>ENSMUSG00000050240</t>
  </si>
  <si>
    <t>Hic2</t>
  </si>
  <si>
    <t>ENSMUSG00000024425</t>
  </si>
  <si>
    <t>Ndfip1</t>
  </si>
  <si>
    <t>ENSMUSG00000033857</t>
  </si>
  <si>
    <t>Engase</t>
  </si>
  <si>
    <t>ENSMUSG00000047409</t>
  </si>
  <si>
    <t>Ctdspl</t>
  </si>
  <si>
    <t>ENSMUSG00000028655</t>
  </si>
  <si>
    <t>Mfsd2a</t>
  </si>
  <si>
    <t>ENSMUSG00000040364</t>
  </si>
  <si>
    <t>Sec1</t>
  </si>
  <si>
    <t>ENSMUSG00000029004</t>
  </si>
  <si>
    <t>Kmt2e</t>
  </si>
  <si>
    <t>ENSMUSG00000055839</t>
  </si>
  <si>
    <t>Elob</t>
  </si>
  <si>
    <t>ENSMUSG00000030447</t>
  </si>
  <si>
    <t>Cyfip1</t>
  </si>
  <si>
    <t>ENSMUSG00000018740</t>
  </si>
  <si>
    <t>Slc25a35</t>
  </si>
  <si>
    <t>ENSMUSG00000038533</t>
  </si>
  <si>
    <t>Cbfa2t2</t>
  </si>
  <si>
    <t>ENSMUSG00000048776</t>
  </si>
  <si>
    <t>Pthlh</t>
  </si>
  <si>
    <t>ENSMUSG00000049516</t>
  </si>
  <si>
    <t>Spty2d1</t>
  </si>
  <si>
    <t>ENSMUSG00000016833</t>
  </si>
  <si>
    <t>Mrps18c</t>
  </si>
  <si>
    <t>ENSMUSG00000024975</t>
  </si>
  <si>
    <t>Pdcd4</t>
  </si>
  <si>
    <t>ENSMUSG00000035262</t>
  </si>
  <si>
    <t>Amh</t>
  </si>
  <si>
    <t>ENSMUSG00000030521</t>
  </si>
  <si>
    <t>Mphosph10</t>
  </si>
  <si>
    <t>ENSMUSG00000005045</t>
  </si>
  <si>
    <t>Chd5</t>
  </si>
  <si>
    <t>ENSMUSG00000090247</t>
  </si>
  <si>
    <t>Bloc1s1</t>
  </si>
  <si>
    <t>ENSMUSG00000038302</t>
  </si>
  <si>
    <t>Afg1l</t>
  </si>
  <si>
    <t>ENSMUSG00000030867</t>
  </si>
  <si>
    <t>Plk1</t>
  </si>
  <si>
    <t>ENSMUSG00000095651</t>
  </si>
  <si>
    <t>Gm21817</t>
  </si>
  <si>
    <t>ENSMUSG00000020889</t>
  </si>
  <si>
    <t>Nr1d1</t>
  </si>
  <si>
    <t>ENSMUSG00000040565</t>
  </si>
  <si>
    <t>Btaf1</t>
  </si>
  <si>
    <t>ENSMUSG00000022768</t>
  </si>
  <si>
    <t>Ccdc116</t>
  </si>
  <si>
    <t>ENSMUSG00000101856</t>
  </si>
  <si>
    <t>1700096K18Rik</t>
  </si>
  <si>
    <t>ENSMUSG00000026991</t>
  </si>
  <si>
    <t>Pkp4</t>
  </si>
  <si>
    <t>ENSMUSG00000002983</t>
  </si>
  <si>
    <t>Relb</t>
  </si>
  <si>
    <t>ENSMUSG00000080921</t>
  </si>
  <si>
    <t>Rpl38-ps2</t>
  </si>
  <si>
    <t>ENSMUSG00000083992</t>
  </si>
  <si>
    <t>Gm11478</t>
  </si>
  <si>
    <t>ENSMUSG00000041261</t>
  </si>
  <si>
    <t>Car8</t>
  </si>
  <si>
    <t>ENSMUSG00000067719</t>
  </si>
  <si>
    <t>Gm10221</t>
  </si>
  <si>
    <t>ENSMUSG00000052914</t>
  </si>
  <si>
    <t>Cyp2j6</t>
  </si>
  <si>
    <t>ENSMUSG00000030847</t>
  </si>
  <si>
    <t>Bag3</t>
  </si>
  <si>
    <t>ENSMUSG00000037239</t>
  </si>
  <si>
    <t>Spred3</t>
  </si>
  <si>
    <t>ENSMUSG00000024538</t>
  </si>
  <si>
    <t>Ppic</t>
  </si>
  <si>
    <t>ENSMUSG00000048703</t>
  </si>
  <si>
    <t>Speer4b</t>
  </si>
  <si>
    <t>ENSMUSG00000057738</t>
  </si>
  <si>
    <t>Sptan1</t>
  </si>
  <si>
    <t>ENSMUSG00000042320</t>
  </si>
  <si>
    <t>Prox2</t>
  </si>
  <si>
    <t>ENSMUSG00000041781</t>
  </si>
  <si>
    <t>Cpsf2</t>
  </si>
  <si>
    <t>ENSMUSG00000004032</t>
  </si>
  <si>
    <t>Gstm5</t>
  </si>
  <si>
    <t>ENSMUSG00000104496</t>
  </si>
  <si>
    <t>Gm5837</t>
  </si>
  <si>
    <t>ENSMUSG00000054770</t>
  </si>
  <si>
    <t>Kctd18</t>
  </si>
  <si>
    <t>ENSMUSG00000111027</t>
  </si>
  <si>
    <t>Gm2981</t>
  </si>
  <si>
    <t>ENSMUSG00000074166</t>
  </si>
  <si>
    <t>AW146154</t>
  </si>
  <si>
    <t>ENSMUSG00000036197</t>
  </si>
  <si>
    <t>Gxylt1</t>
  </si>
  <si>
    <t>ENSMUSG00000046679</t>
  </si>
  <si>
    <t>C87436</t>
  </si>
  <si>
    <t>ENSMUSG00000034278</t>
  </si>
  <si>
    <t>Dnajc17</t>
  </si>
  <si>
    <t>ENSMUSG00000054226</t>
  </si>
  <si>
    <t>Tprkb</t>
  </si>
  <si>
    <t>ENSMUSG00000025757</t>
  </si>
  <si>
    <t>Hspa4l</t>
  </si>
  <si>
    <t>ENSMUSG00000004667</t>
  </si>
  <si>
    <t>Polr2e</t>
  </si>
  <si>
    <t>ENSMUSG00000040462</t>
  </si>
  <si>
    <t>Os9</t>
  </si>
  <si>
    <t>ENSMUSG00000015093</t>
  </si>
  <si>
    <t>Clic3</t>
  </si>
  <si>
    <t>ENSMUSG00000002812</t>
  </si>
  <si>
    <t>Flii</t>
  </si>
  <si>
    <t>ENSMUSG00000067942</t>
  </si>
  <si>
    <t>Zfp160</t>
  </si>
  <si>
    <t>ENSMUSG00000029616</t>
  </si>
  <si>
    <t>Erp29</t>
  </si>
  <si>
    <t>ENSMUSG00000106831</t>
  </si>
  <si>
    <t>Ube2n-ps1</t>
  </si>
  <si>
    <t>ENSMUSG00000082691</t>
  </si>
  <si>
    <t>Dynlt1-ps1</t>
  </si>
  <si>
    <t>ENSMUSG00000019761</t>
  </si>
  <si>
    <t>Krt10</t>
  </si>
  <si>
    <t>ENSMUSG00000036192</t>
  </si>
  <si>
    <t>Rorb</t>
  </si>
  <si>
    <t>ENSMUSG00000050428</t>
  </si>
  <si>
    <t>Fbxo46</t>
  </si>
  <si>
    <t>ENSMUSG00000039501</t>
  </si>
  <si>
    <t>Znfx1</t>
  </si>
  <si>
    <t>ENSMUSG00000084843</t>
  </si>
  <si>
    <t>B230312C02Rik</t>
  </si>
  <si>
    <t>ENSMUSG00000006134</t>
  </si>
  <si>
    <t>Crkl</t>
  </si>
  <si>
    <t>ENSMUSG00000015829</t>
  </si>
  <si>
    <t>Tnr</t>
  </si>
  <si>
    <t>ENSMUSG00000050212</t>
  </si>
  <si>
    <t>Eva1b</t>
  </si>
  <si>
    <t>ENSMUSG00000060427</t>
  </si>
  <si>
    <t>Zfp868</t>
  </si>
  <si>
    <t>ENSMUSG00000070522</t>
  </si>
  <si>
    <t>Gm6505</t>
  </si>
  <si>
    <t>ENSMUSG00000029427</t>
  </si>
  <si>
    <t>Zcchc8</t>
  </si>
  <si>
    <t>ENSMUSG00000112449</t>
  </si>
  <si>
    <t>Srp54b</t>
  </si>
  <si>
    <t>ENSMUSG00000112831</t>
  </si>
  <si>
    <t>Gm35533</t>
  </si>
  <si>
    <t>ENSMUSG00000040464</t>
  </si>
  <si>
    <t>Gtpbp10</t>
  </si>
  <si>
    <t>ENSMUSG00000050533</t>
  </si>
  <si>
    <t>Gm9845</t>
  </si>
  <si>
    <t>ENSMUSG00000021235</t>
  </si>
  <si>
    <t>Coq6</t>
  </si>
  <si>
    <t>ENSMUSG00000015942</t>
  </si>
  <si>
    <t>Gtf2ird2</t>
  </si>
  <si>
    <t>ENSMUSG00000048387</t>
  </si>
  <si>
    <t>Osr1</t>
  </si>
  <si>
    <t>ENSMUSG00000024515</t>
  </si>
  <si>
    <t>Smad4</t>
  </si>
  <si>
    <t>ENSMUSG00000042293</t>
  </si>
  <si>
    <t>Gm5617</t>
  </si>
  <si>
    <t>ENSMUSG00000027315</t>
  </si>
  <si>
    <t>Spint1</t>
  </si>
  <si>
    <t>ENSMUSG00000094724</t>
  </si>
  <si>
    <t>Rnaset2b</t>
  </si>
  <si>
    <t>ENSMUSG00000032602</t>
  </si>
  <si>
    <t>Slc25a20</t>
  </si>
  <si>
    <t>ENSMUSG00000021982</t>
  </si>
  <si>
    <t>Cdadc1</t>
  </si>
  <si>
    <t>ENSMUSG00000024026</t>
  </si>
  <si>
    <t>Glo1</t>
  </si>
  <si>
    <t>ENSMUSG00000028914</t>
  </si>
  <si>
    <t>Casp9</t>
  </si>
  <si>
    <t>ENSMUSG00000039163</t>
  </si>
  <si>
    <t>Cmc1</t>
  </si>
  <si>
    <t>ENSMUSG00000021288</t>
  </si>
  <si>
    <t>Klc1</t>
  </si>
  <si>
    <t>ENSMUSG00000029419</t>
  </si>
  <si>
    <t>Ajm1</t>
  </si>
  <si>
    <t>ENSMUSG00000024830</t>
  </si>
  <si>
    <t>Rps6kb2</t>
  </si>
  <si>
    <t>ENSMUSG00000045410</t>
  </si>
  <si>
    <t>Akr1e1</t>
  </si>
  <si>
    <t>ENSMUSG00000020657</t>
  </si>
  <si>
    <t>Dnajc27</t>
  </si>
  <si>
    <t>ENSMUSG00000000938</t>
  </si>
  <si>
    <t>Hoxa10</t>
  </si>
  <si>
    <t>ENSMUSG00000000579</t>
  </si>
  <si>
    <t>Dynlt1c</t>
  </si>
  <si>
    <t>ENSMUSG00000051518</t>
  </si>
  <si>
    <t>Rps19bp1</t>
  </si>
  <si>
    <t>ENSMUSG00000021876</t>
  </si>
  <si>
    <t>Rnase4</t>
  </si>
  <si>
    <t>ENSMUSG00000025408</t>
  </si>
  <si>
    <t>ENSMUSG00000001289</t>
  </si>
  <si>
    <t>Pfdn5</t>
  </si>
  <si>
    <t>ENSMUSG00000020458</t>
  </si>
  <si>
    <t>Rtn4</t>
  </si>
  <si>
    <t>ENSMUSG00000031883</t>
  </si>
  <si>
    <t>Car7</t>
  </si>
  <si>
    <t>ENSMUSG00000027829</t>
  </si>
  <si>
    <t>Ccnl1</t>
  </si>
  <si>
    <t>ENSMUSG00000025213</t>
  </si>
  <si>
    <t>Kazald1</t>
  </si>
  <si>
    <t>ENSMUSG00000037940</t>
  </si>
  <si>
    <t>Inpp4b</t>
  </si>
  <si>
    <t>ENSMUSG00000066637</t>
  </si>
  <si>
    <t>Ttc32</t>
  </si>
  <si>
    <t>ENSMUSG00000034501</t>
  </si>
  <si>
    <t>Pcnx4</t>
  </si>
  <si>
    <t>ENSMUSG00000024150</t>
  </si>
  <si>
    <t>Mcfd2</t>
  </si>
  <si>
    <t>ENSMUSG00000032410</t>
  </si>
  <si>
    <t>Xrn1</t>
  </si>
  <si>
    <t>ENSMUSG00000027940</t>
  </si>
  <si>
    <t>Tpm3</t>
  </si>
  <si>
    <t>ENSMUSG00000063015</t>
  </si>
  <si>
    <t>Ccni</t>
  </si>
  <si>
    <t>ENSMUSG00000027284</t>
  </si>
  <si>
    <t>Cdan1</t>
  </si>
  <si>
    <t>ENSMUSG00000050619</t>
  </si>
  <si>
    <t>Zscan29</t>
  </si>
  <si>
    <t>ENSMUSG00000023911</t>
  </si>
  <si>
    <t>Flywch2</t>
  </si>
  <si>
    <t>ENSMUSG00000004451</t>
  </si>
  <si>
    <t>Ralb</t>
  </si>
  <si>
    <t>ENSMUSG00000074922</t>
  </si>
  <si>
    <t>Fam122a</t>
  </si>
  <si>
    <t>ENSMUSG00000009927</t>
  </si>
  <si>
    <t>Rps25</t>
  </si>
  <si>
    <t>ENSMUSG00000037573</t>
  </si>
  <si>
    <t>Tob1</t>
  </si>
  <si>
    <t>ENSMUSG00000021598</t>
  </si>
  <si>
    <t>Med10</t>
  </si>
  <si>
    <t>ENSMUSG00000015335</t>
  </si>
  <si>
    <t>Zdhhc12</t>
  </si>
  <si>
    <t>ENSMUSG00000026343</t>
  </si>
  <si>
    <t>Gpr39</t>
  </si>
  <si>
    <t>ENSMUSG00000110686</t>
  </si>
  <si>
    <t>Gm45855</t>
  </si>
  <si>
    <t>ENSMUSG00000118257</t>
  </si>
  <si>
    <t>9630014M24Rik</t>
  </si>
  <si>
    <t>ENSMUSG00000058230</t>
  </si>
  <si>
    <t>Arhgap35</t>
  </si>
  <si>
    <t>ENSMUSG00000024369</t>
  </si>
  <si>
    <t>Nelfe</t>
  </si>
  <si>
    <t>ENSMUSG00000030213</t>
  </si>
  <si>
    <t>Atf7ip</t>
  </si>
  <si>
    <t>ENSMUSG00000007207</t>
  </si>
  <si>
    <t>Stx1a</t>
  </si>
  <si>
    <t>ENSMUSG00000086965</t>
  </si>
  <si>
    <t>Rtl10</t>
  </si>
  <si>
    <t>ENSMUSG00000007415</t>
  </si>
  <si>
    <t>Gatad1</t>
  </si>
  <si>
    <t>ENSMUSG00000028933</t>
  </si>
  <si>
    <t>Xrcc2</t>
  </si>
  <si>
    <t>ENSMUSG00000004040</t>
  </si>
  <si>
    <t>Stat3</t>
  </si>
  <si>
    <t>ENSMUSG00000099875</t>
  </si>
  <si>
    <t>Rbm3-ps</t>
  </si>
  <si>
    <t>ENSMUSG00000000167</t>
  </si>
  <si>
    <t>Pih1d2</t>
  </si>
  <si>
    <t>ENSMUSG00000049517</t>
  </si>
  <si>
    <t>Rps23</t>
  </si>
  <si>
    <t>ENSMUSG00000020716</t>
  </si>
  <si>
    <t>Nf1</t>
  </si>
  <si>
    <t>ENSMUSG00000005505</t>
  </si>
  <si>
    <t>Kbtbd4</t>
  </si>
  <si>
    <t>ENSMUSG00000029701</t>
  </si>
  <si>
    <t>Rbm28</t>
  </si>
  <si>
    <t>ENSMUSG00000029202</t>
  </si>
  <si>
    <t>Pds5a</t>
  </si>
  <si>
    <t>ENSMUSG00000015627</t>
  </si>
  <si>
    <t>Gata5</t>
  </si>
  <si>
    <t>ENSMUSG00000043987</t>
  </si>
  <si>
    <t>Cep164</t>
  </si>
  <si>
    <t>ENSMUSG00000031232</t>
  </si>
  <si>
    <t>Magt1</t>
  </si>
  <si>
    <t>ENSMUSG00000004561</t>
  </si>
  <si>
    <t>Mettl17</t>
  </si>
  <si>
    <t>ENSMUSG00000038848</t>
  </si>
  <si>
    <t>Ythdf1</t>
  </si>
  <si>
    <t>ENSMUSG00000045671</t>
  </si>
  <si>
    <t>Spred2</t>
  </si>
  <si>
    <t>ENSMUSG00000029504</t>
  </si>
  <si>
    <t>Ddx51</t>
  </si>
  <si>
    <t>ENSMUSG00000051650</t>
  </si>
  <si>
    <t>B3gnt2</t>
  </si>
  <si>
    <t>ENSMUSG00000043252</t>
  </si>
  <si>
    <t>Tmem64</t>
  </si>
  <si>
    <t>ENSMUSG00000022472</t>
  </si>
  <si>
    <t>Desi1</t>
  </si>
  <si>
    <t>ENSMUSG00000059461</t>
  </si>
  <si>
    <t>Gm7331</t>
  </si>
  <si>
    <t>ENSMUSG00000042225</t>
  </si>
  <si>
    <t>Ammecr1</t>
  </si>
  <si>
    <t>ENSMUSG00000035726</t>
  </si>
  <si>
    <t>Supt16</t>
  </si>
  <si>
    <t>ENSMUSG00000034758</t>
  </si>
  <si>
    <t>Tle6</t>
  </si>
  <si>
    <t>ENSMUSG00000021619</t>
  </si>
  <si>
    <t>Atg10</t>
  </si>
  <si>
    <t>ENSMUSG00000006930</t>
  </si>
  <si>
    <t>Hap1</t>
  </si>
  <si>
    <t>ENSMUSG00000022336</t>
  </si>
  <si>
    <t>Eif3e</t>
  </si>
  <si>
    <t>ENSMUSG00000070305</t>
  </si>
  <si>
    <t>Mpzl3</t>
  </si>
  <si>
    <t>ENSMUSG00000039428</t>
  </si>
  <si>
    <t>Tmem135</t>
  </si>
  <si>
    <t>ENSMUSG00000028106</t>
  </si>
  <si>
    <t>Rprd2</t>
  </si>
  <si>
    <t>ENSMUSG00000037816</t>
  </si>
  <si>
    <t>Fbxw17</t>
  </si>
  <si>
    <t>ENSMUSG00000110148</t>
  </si>
  <si>
    <t>5830408C22Rik</t>
  </si>
  <si>
    <t>ENSMUSG00000029363</t>
  </si>
  <si>
    <t>Rfc5</t>
  </si>
  <si>
    <t>ENSMUSG00000036693</t>
  </si>
  <si>
    <t>Nop14</t>
  </si>
  <si>
    <t>ENSMUSG00000024824</t>
  </si>
  <si>
    <t>Rad9a</t>
  </si>
  <si>
    <t>ENSMUSG00000035242</t>
  </si>
  <si>
    <t>Oaz1</t>
  </si>
  <si>
    <t>ENSMUSG00000041073</t>
  </si>
  <si>
    <t>Nacad</t>
  </si>
  <si>
    <t>ENSMUSG00000039018</t>
  </si>
  <si>
    <t>Mtg1</t>
  </si>
  <si>
    <t>ENSMUSG00000051439</t>
  </si>
  <si>
    <t>Cd14</t>
  </si>
  <si>
    <t>ENSMUSG00000051306</t>
  </si>
  <si>
    <t>Usp42</t>
  </si>
  <si>
    <t>ENSMUSG00000023021</t>
  </si>
  <si>
    <t>Cers5</t>
  </si>
  <si>
    <t>ENSMUSG00000097177</t>
  </si>
  <si>
    <t>9330159M07Rik</t>
  </si>
  <si>
    <t>ENSMUSG00000040537</t>
  </si>
  <si>
    <t>Adam22</t>
  </si>
  <si>
    <t>ENSMUSG00000107182</t>
  </si>
  <si>
    <t>Gm43268</t>
  </si>
  <si>
    <t>ENSMUSG00000015980</t>
  </si>
  <si>
    <t>Lrrc27</t>
  </si>
  <si>
    <t>ENSMUSG00000020561</t>
  </si>
  <si>
    <t>Twistnb</t>
  </si>
  <si>
    <t>ENSMUSG00000008976</t>
  </si>
  <si>
    <t>Gabpa</t>
  </si>
  <si>
    <t>ENSMUSG00000023990</t>
  </si>
  <si>
    <t>Tfeb</t>
  </si>
  <si>
    <t>ENSMUSG00000021871</t>
  </si>
  <si>
    <t>Gm49342</t>
  </si>
  <si>
    <t>ENSMUSG00000039137</t>
  </si>
  <si>
    <t>Whrn</t>
  </si>
  <si>
    <t>ENSMUSG00000033065</t>
  </si>
  <si>
    <t>Pfkm</t>
  </si>
  <si>
    <t>ENSMUSG00000025047</t>
  </si>
  <si>
    <t>Pdcd11</t>
  </si>
  <si>
    <t>ENSMUSG00000045691</t>
  </si>
  <si>
    <t>Thtpa</t>
  </si>
  <si>
    <t>ENSMUSG00000027455</t>
  </si>
  <si>
    <t>Nsfl1c</t>
  </si>
  <si>
    <t>ENSMUSG00000025964</t>
  </si>
  <si>
    <t>Adam23</t>
  </si>
  <si>
    <t>ENSMUSG00000020134</t>
  </si>
  <si>
    <t>Peli1</t>
  </si>
  <si>
    <t>ENSMUSG00000042705</t>
  </si>
  <si>
    <t>Commd10</t>
  </si>
  <si>
    <t>ENSMUSG00000036282</t>
  </si>
  <si>
    <t>Naa30</t>
  </si>
  <si>
    <t>ENSMUSG00000047246</t>
  </si>
  <si>
    <t>H2bc6</t>
  </si>
  <si>
    <t>ENSMUSG00000025504</t>
  </si>
  <si>
    <t>Eps8l2</t>
  </si>
  <si>
    <t>ENSMUSG00000050822</t>
  </si>
  <si>
    <t>Slc29a4</t>
  </si>
  <si>
    <t>ENSMUSG00000042557</t>
  </si>
  <si>
    <t>Sin3a</t>
  </si>
  <si>
    <t>ENSMUSG00000052407</t>
  </si>
  <si>
    <t>Ccdc171</t>
  </si>
  <si>
    <t>ENSMUSG00000040712</t>
  </si>
  <si>
    <t>Camta2</t>
  </si>
  <si>
    <t>ENSMUSG00000028466</t>
  </si>
  <si>
    <t>Creb3</t>
  </si>
  <si>
    <t>ENSMUSG00000025195</t>
  </si>
  <si>
    <t>Dnmbp</t>
  </si>
  <si>
    <t>ENSMUSG00000001229</t>
  </si>
  <si>
    <t>Dpp9</t>
  </si>
  <si>
    <t>ENSMUSG00000014776</t>
  </si>
  <si>
    <t>Nol3</t>
  </si>
  <si>
    <t>ENSMUSG00000113626</t>
  </si>
  <si>
    <t>Gm7240</t>
  </si>
  <si>
    <t>ENSMUSG00000020674</t>
  </si>
  <si>
    <t>Pxdn</t>
  </si>
  <si>
    <t>ENSMUSG00000028397</t>
  </si>
  <si>
    <t>Kdm4c</t>
  </si>
  <si>
    <t>ENSMUSG00000031451</t>
  </si>
  <si>
    <t>Gas6</t>
  </si>
  <si>
    <t>ENSMUSG00000024197</t>
  </si>
  <si>
    <t>Plin3</t>
  </si>
  <si>
    <t>ENSMUSG00000028393</t>
  </si>
  <si>
    <t>Alad</t>
  </si>
  <si>
    <t>ENSMUSG00000022561</t>
  </si>
  <si>
    <t>Gpaa1</t>
  </si>
  <si>
    <t>ENSMUSG00000019848</t>
  </si>
  <si>
    <t>Popdc3</t>
  </si>
  <si>
    <t>ENSMUSG00000033088</t>
  </si>
  <si>
    <t>Triobp</t>
  </si>
  <si>
    <t>ENSMUSG00000051730</t>
  </si>
  <si>
    <t>Mettl5</t>
  </si>
  <si>
    <t>ENSMUSG00000079511</t>
  </si>
  <si>
    <t>Gm42688</t>
  </si>
  <si>
    <t>ENSMUSG00000003575</t>
  </si>
  <si>
    <t>Crtc1</t>
  </si>
  <si>
    <t>ENSMUSG00000010453</t>
  </si>
  <si>
    <t>Kansl3</t>
  </si>
  <si>
    <t>ENSMUSG00000036537</t>
  </si>
  <si>
    <t>Rnf113a1</t>
  </si>
  <si>
    <t>ENSMUSG00000055447</t>
  </si>
  <si>
    <t>Cd47</t>
  </si>
  <si>
    <t>ENSMUSG00000026999</t>
  </si>
  <si>
    <t>Nup35</t>
  </si>
  <si>
    <t>ENSMUSG00000007029</t>
  </si>
  <si>
    <t>Vars</t>
  </si>
  <si>
    <t>ENSMUSG00000017210</t>
  </si>
  <si>
    <t>Med24</t>
  </si>
  <si>
    <t>ENSMUSG00000057551</t>
  </si>
  <si>
    <t>Zfp317</t>
  </si>
  <si>
    <t>ENSMUSG00000056069</t>
  </si>
  <si>
    <t>Otulinl</t>
  </si>
  <si>
    <t>ENSMUSG00000031600</t>
  </si>
  <si>
    <t>Vps37a</t>
  </si>
  <si>
    <t>ENSMUSG00000082127</t>
  </si>
  <si>
    <t>Gm13577</t>
  </si>
  <si>
    <t>ENSMUSG00000024587</t>
  </si>
  <si>
    <t>Nars</t>
  </si>
  <si>
    <t>ENSMUSG00000005034</t>
  </si>
  <si>
    <t>Prkacb</t>
  </si>
  <si>
    <t>ENSMUSG00000001285</t>
  </si>
  <si>
    <t>Myg1</t>
  </si>
  <si>
    <t>ENSMUSG00000029366</t>
  </si>
  <si>
    <t>Dck</t>
  </si>
  <si>
    <t>ENSMUSG00000026200</t>
  </si>
  <si>
    <t>Glb1l</t>
  </si>
  <si>
    <t>ENSMUSG00000037860</t>
  </si>
  <si>
    <t>Aim2</t>
  </si>
  <si>
    <t>ENSMUSG00000035754</t>
  </si>
  <si>
    <t>Wdr18</t>
  </si>
  <si>
    <t>ENSMUSG00000079109</t>
  </si>
  <si>
    <t>Pms2</t>
  </si>
  <si>
    <t>ENSMUSG00000037722</t>
  </si>
  <si>
    <t>Gnpnat1</t>
  </si>
  <si>
    <t>ENSMUSG00000058625</t>
  </si>
  <si>
    <t>Gm17383</t>
  </si>
  <si>
    <t>ENSMUSG00000048600</t>
  </si>
  <si>
    <t>Gm5763</t>
  </si>
  <si>
    <t>ENSMUSG00000034064</t>
  </si>
  <si>
    <t>Poglut1</t>
  </si>
  <si>
    <t>ENSMUSG00000091955</t>
  </si>
  <si>
    <t>Gm9844</t>
  </si>
  <si>
    <t>ENSMUSG00000040767</t>
  </si>
  <si>
    <t>Snrnp25</t>
  </si>
  <si>
    <t>ENSMUSG00000018509</t>
  </si>
  <si>
    <t>Cenpv</t>
  </si>
  <si>
    <t>ENSMUSG00000116802</t>
  </si>
  <si>
    <t>Gm5165</t>
  </si>
  <si>
    <t>ENSMUSG00000103821</t>
  </si>
  <si>
    <t>D430013B06Rik</t>
  </si>
  <si>
    <t>ENSMUSG00000025369</t>
  </si>
  <si>
    <t>Smarcc2</t>
  </si>
  <si>
    <t>ENSMUSG00000027201</t>
  </si>
  <si>
    <t>Myef2</t>
  </si>
  <si>
    <t>ENSMUSG00000067212</t>
  </si>
  <si>
    <t>H2-T23</t>
  </si>
  <si>
    <t>ENSMUSG00000032512</t>
  </si>
  <si>
    <t>Wdr48</t>
  </si>
  <si>
    <t>ENSMUSG00000040746</t>
  </si>
  <si>
    <t>Rnf167</t>
  </si>
  <si>
    <t>ENSMUSG00000031659</t>
  </si>
  <si>
    <t>Adcy7</t>
  </si>
  <si>
    <t>ENSMUSG00000028653</t>
  </si>
  <si>
    <t>Trit1</t>
  </si>
  <si>
    <t>ENSMUSG00000020669</t>
  </si>
  <si>
    <t>Sh3yl1</t>
  </si>
  <si>
    <t>ENSMUSG00000101188</t>
  </si>
  <si>
    <t>Eif4a-ps4</t>
  </si>
  <si>
    <t>ENSMUSG00000092029</t>
  </si>
  <si>
    <t>Gm9027</t>
  </si>
  <si>
    <t>ENSMUSG00000018921</t>
  </si>
  <si>
    <t>Pelp1</t>
  </si>
  <si>
    <t>ENSMUSG00000044501</t>
  </si>
  <si>
    <t>Zfp758</t>
  </si>
  <si>
    <t>ENSMUSG00000039068</t>
  </si>
  <si>
    <t>Zzz3</t>
  </si>
  <si>
    <t>ENSMUSG00000063455</t>
  </si>
  <si>
    <t>D630045J12Rik</t>
  </si>
  <si>
    <t>ENSMUSG00000018189</t>
  </si>
  <si>
    <t>Uchl5</t>
  </si>
  <si>
    <t>ENSMUSG00000038331</t>
  </si>
  <si>
    <t>Satb2</t>
  </si>
  <si>
    <t>ENSMUSG00000015709</t>
  </si>
  <si>
    <t>Arnt2</t>
  </si>
  <si>
    <t>ENSMUSG00000109324</t>
  </si>
  <si>
    <t>Prmt1</t>
  </si>
  <si>
    <t>ENSMUSG00000088529</t>
  </si>
  <si>
    <t>Gm26083</t>
  </si>
  <si>
    <t>ENSMUSG00000104671</t>
  </si>
  <si>
    <t>Gm43062</t>
  </si>
  <si>
    <t>ENSMUSG00000041774</t>
  </si>
  <si>
    <t>Ydjc</t>
  </si>
  <si>
    <t>ENSMUSG00000020610</t>
  </si>
  <si>
    <t>Amz2</t>
  </si>
  <si>
    <t>ENSMUSG00000042426</t>
  </si>
  <si>
    <t>Dhx29</t>
  </si>
  <si>
    <t>ENSMUSG00000044600</t>
  </si>
  <si>
    <t>Smim7</t>
  </si>
  <si>
    <t>ENSMUSG00000024370</t>
  </si>
  <si>
    <t>Cdc23</t>
  </si>
  <si>
    <t>ENSMUSG00000044813</t>
  </si>
  <si>
    <t>Shb</t>
  </si>
  <si>
    <t>ENSMUSG00000036099</t>
  </si>
  <si>
    <t>Vezt</t>
  </si>
  <si>
    <t>ENSMUSG00000021178</t>
  </si>
  <si>
    <t>Psmc1</t>
  </si>
  <si>
    <t>ENSMUSG00000087497</t>
  </si>
  <si>
    <t>2810001G20Rik</t>
  </si>
  <si>
    <t>ENSMUSG00000107283</t>
  </si>
  <si>
    <t>Mpv17</t>
  </si>
  <si>
    <t>ENSMUSG00000000253</t>
  </si>
  <si>
    <t>Gmpr</t>
  </si>
  <si>
    <t>ENSMUSG00000034601</t>
  </si>
  <si>
    <t>2700049A03Rik</t>
  </si>
  <si>
    <t>ENSMUSG00000002279</t>
  </si>
  <si>
    <t>Lmf1</t>
  </si>
  <si>
    <t>ENSMUSG00000048706</t>
  </si>
  <si>
    <t>Lurap1l</t>
  </si>
  <si>
    <t>ENSMUSG00000004360</t>
  </si>
  <si>
    <t>9330159F19Rik</t>
  </si>
  <si>
    <t>ENSMUSG00000019814</t>
  </si>
  <si>
    <t>Ltv1</t>
  </si>
  <si>
    <t>ENSMUSG00000032850</t>
  </si>
  <si>
    <t>Rnft2</t>
  </si>
  <si>
    <t>ENSMUSG00000021945</t>
  </si>
  <si>
    <t>Zmym2</t>
  </si>
  <si>
    <t>ENSMUSG00000028668</t>
  </si>
  <si>
    <t>Eloa</t>
  </si>
  <si>
    <t>ENSMUSG00000039182</t>
  </si>
  <si>
    <t>AW209491</t>
  </si>
  <si>
    <t>ENSMUSG00000021180</t>
  </si>
  <si>
    <t>Rps6ka5</t>
  </si>
  <si>
    <t>ENSMUSG00000021218</t>
  </si>
  <si>
    <t>Gdi2</t>
  </si>
  <si>
    <t>ENSMUSG00000083287</t>
  </si>
  <si>
    <t>Gm13502</t>
  </si>
  <si>
    <t>ENSMUSG00000070544</t>
  </si>
  <si>
    <t>Top1</t>
  </si>
  <si>
    <t>ENSMUSG00000015790</t>
  </si>
  <si>
    <t>Surf1</t>
  </si>
  <si>
    <t>ENSMUSG00000115417</t>
  </si>
  <si>
    <t>Gm48949</t>
  </si>
  <si>
    <t>ENSMUSG00000037706</t>
  </si>
  <si>
    <t>Cd81</t>
  </si>
  <si>
    <t>ENSMUSG00000023088</t>
  </si>
  <si>
    <t>Abcc1</t>
  </si>
  <si>
    <t>ENSMUSG00000113642</t>
  </si>
  <si>
    <t>Gm49329</t>
  </si>
  <si>
    <t>ENSMUSG00000025357</t>
  </si>
  <si>
    <t>Dgka</t>
  </si>
  <si>
    <t>ENSMUSG00000027303</t>
  </si>
  <si>
    <t>Ptpra</t>
  </si>
  <si>
    <t>ENSMUSG00000029467</t>
  </si>
  <si>
    <t>Atp2a2</t>
  </si>
  <si>
    <t>ENSMUSG00000041459</t>
  </si>
  <si>
    <t>Tardbp</t>
  </si>
  <si>
    <t>ENSMUSG00000030452</t>
  </si>
  <si>
    <t>Nipa2</t>
  </si>
  <si>
    <t>ENSMUSG00000057069</t>
  </si>
  <si>
    <t>Ero1lb</t>
  </si>
  <si>
    <t>ENSMUSG00000017221</t>
  </si>
  <si>
    <t>Psmd3</t>
  </si>
  <si>
    <t>ENSMUSG00000007617</t>
  </si>
  <si>
    <t>Homer1</t>
  </si>
  <si>
    <t>ENSMUSG00000028514</t>
  </si>
  <si>
    <t>Usp24</t>
  </si>
  <si>
    <t>ENSMUSG00000027207</t>
  </si>
  <si>
    <t>Galk2</t>
  </si>
  <si>
    <t>ENSMUSG00000030826</t>
  </si>
  <si>
    <t>Bcat2</t>
  </si>
  <si>
    <t>ENSMUSG00000003282</t>
  </si>
  <si>
    <t>Plag1</t>
  </si>
  <si>
    <t>ENSMUSG00000032872</t>
  </si>
  <si>
    <t>Cyb5r4</t>
  </si>
  <si>
    <t>ENSMUSG00000001419</t>
  </si>
  <si>
    <t>Mef2d</t>
  </si>
  <si>
    <t>ENSMUSG00000025041</t>
  </si>
  <si>
    <t>Nt5c2</t>
  </si>
  <si>
    <t>ENSMUSG00000027099</t>
  </si>
  <si>
    <t>Mtx2</t>
  </si>
  <si>
    <t>ENSMUSG00000023473</t>
  </si>
  <si>
    <t>Celsr3</t>
  </si>
  <si>
    <t>ENSMUSG00000047832</t>
  </si>
  <si>
    <t>Cdca4</t>
  </si>
  <si>
    <t>ENSMUSG00000053730</t>
  </si>
  <si>
    <t>Tmem39b</t>
  </si>
  <si>
    <t>ENSMUSG00000057219</t>
  </si>
  <si>
    <t>Armc7</t>
  </si>
  <si>
    <t>ENSMUSG00000107023</t>
  </si>
  <si>
    <t>Gm42715</t>
  </si>
  <si>
    <t>ENSMUSG00000039345</t>
  </si>
  <si>
    <t>Mettl22</t>
  </si>
  <si>
    <t>ENSMUSG00000035439</t>
  </si>
  <si>
    <t>Haus8</t>
  </si>
  <si>
    <t>ENSMUSG00000031672</t>
  </si>
  <si>
    <t>Got2</t>
  </si>
  <si>
    <t>ENSMUSG00000116673</t>
  </si>
  <si>
    <t>A630089N07Rik</t>
  </si>
  <si>
    <t>ENSMUSG00000016637</t>
  </si>
  <si>
    <t>Ift27</t>
  </si>
  <si>
    <t>ENSMUSG00000040483</t>
  </si>
  <si>
    <t>Xaf1</t>
  </si>
  <si>
    <t>ENSMUSG00000029826</t>
  </si>
  <si>
    <t>Zc3hav1</t>
  </si>
  <si>
    <t>ENSMUSG00000040213</t>
  </si>
  <si>
    <t>Kyat3</t>
  </si>
  <si>
    <t>ENSMUSG00000084846</t>
  </si>
  <si>
    <t>A730011C13Rik</t>
  </si>
  <si>
    <t>ENSMUSG00000031967</t>
  </si>
  <si>
    <t>Afg3l1</t>
  </si>
  <si>
    <t>ENSMUSG00000029446</t>
  </si>
  <si>
    <t>Psph</t>
  </si>
  <si>
    <t>ENSMUSG00000006273</t>
  </si>
  <si>
    <t>Atp6v1b2</t>
  </si>
  <si>
    <t>ENSMUSG00000010307</t>
  </si>
  <si>
    <t>Tmem86a</t>
  </si>
  <si>
    <t>ENSMUSG00000058267</t>
  </si>
  <si>
    <t>Mrps14</t>
  </si>
  <si>
    <t>ENSMUSG00000021192</t>
  </si>
  <si>
    <t>Golga5</t>
  </si>
  <si>
    <t>ENSMUSG00000034930</t>
  </si>
  <si>
    <t>Rtkn</t>
  </si>
  <si>
    <t>ENSMUSG00000074748</t>
  </si>
  <si>
    <t>Atxn7l3b</t>
  </si>
  <si>
    <t>ENSMUSG00000039765</t>
  </si>
  <si>
    <t>Cc2d2a</t>
  </si>
  <si>
    <t>ENSMUSG00000084260</t>
  </si>
  <si>
    <t>Gm12844</t>
  </si>
  <si>
    <t>ENSMUSG00000045114</t>
  </si>
  <si>
    <t>Prrt2</t>
  </si>
  <si>
    <t>ENSMUSG00000022962</t>
  </si>
  <si>
    <t>Gart</t>
  </si>
  <si>
    <t>ENSMUSG00000022760</t>
  </si>
  <si>
    <t>Thap7</t>
  </si>
  <si>
    <t>ENSMUSG00000008307</t>
  </si>
  <si>
    <t>1700109H08Rik</t>
  </si>
  <si>
    <t>ENSMUSG00000039704</t>
  </si>
  <si>
    <t>Lmbrd2</t>
  </si>
  <si>
    <t>ENSMUSG00000036327</t>
  </si>
  <si>
    <t>Qsox2</t>
  </si>
  <si>
    <t>ENSMUSG00000032253</t>
  </si>
  <si>
    <t>Phip</t>
  </si>
  <si>
    <t>ENSMUSG00000073591</t>
  </si>
  <si>
    <t>Pcdhb22</t>
  </si>
  <si>
    <t>ENSMUSG00000027300</t>
  </si>
  <si>
    <t>Ubox5</t>
  </si>
  <si>
    <t>ENSMUSG00000030815</t>
  </si>
  <si>
    <t>Phkg2</t>
  </si>
  <si>
    <t>ENSMUSG00000065954</t>
  </si>
  <si>
    <t>Tacc1</t>
  </si>
  <si>
    <t>ENSMUSG00000021427</t>
  </si>
  <si>
    <t>Ssr1</t>
  </si>
  <si>
    <t>ENSMUSG00000039789</t>
  </si>
  <si>
    <t>Zfp597</t>
  </si>
  <si>
    <t>ENSMUSG00000028700</t>
  </si>
  <si>
    <t>Pomgnt1</t>
  </si>
  <si>
    <t>ENSMUSG00000031158</t>
  </si>
  <si>
    <t>Timm17b</t>
  </si>
  <si>
    <t>ENSMUSG00000050777</t>
  </si>
  <si>
    <t>Tmem37</t>
  </si>
  <si>
    <t>ENSMUSG00000025153</t>
  </si>
  <si>
    <t>Fasn</t>
  </si>
  <si>
    <t>ENSMUSG00000003808</t>
  </si>
  <si>
    <t>Farsa</t>
  </si>
  <si>
    <t>ENSMUSG00000026972</t>
  </si>
  <si>
    <t>Arrdc1</t>
  </si>
  <si>
    <t>ENSMUSG00000025578</t>
  </si>
  <si>
    <t>Cbx8</t>
  </si>
  <si>
    <t>ENSMUSG00000029534</t>
  </si>
  <si>
    <t>St7</t>
  </si>
  <si>
    <t>ENSMUSG00000113059</t>
  </si>
  <si>
    <t>Gm46344</t>
  </si>
  <si>
    <t>ENSMUSG00000078427</t>
  </si>
  <si>
    <t>Sarnp</t>
  </si>
  <si>
    <t>ENSMUSG00000035310</t>
  </si>
  <si>
    <t>Lin54</t>
  </si>
  <si>
    <t>ENSMUSG00000004455</t>
  </si>
  <si>
    <t>Ppp1cc</t>
  </si>
  <si>
    <t>ENSMUSG00000092558</t>
  </si>
  <si>
    <t>Med20</t>
  </si>
  <si>
    <t>ENSMUSG00000021597</t>
  </si>
  <si>
    <t>Slf1</t>
  </si>
  <si>
    <t>ENSMUSG00000118157</t>
  </si>
  <si>
    <t>Gm9902</t>
  </si>
  <si>
    <t>ENSMUSG00000111128</t>
  </si>
  <si>
    <t>Gm49338</t>
  </si>
  <si>
    <t>ENSMUSG00000027312</t>
  </si>
  <si>
    <t>Atrn</t>
  </si>
  <si>
    <t>ENSMUSG00000034192</t>
  </si>
  <si>
    <t>Lsm3</t>
  </si>
  <si>
    <t>ENSMUSG00000031169</t>
  </si>
  <si>
    <t>Porcn</t>
  </si>
  <si>
    <t>ENSMUSG00000064387</t>
  </si>
  <si>
    <t>Snora73a</t>
  </si>
  <si>
    <t>ENSMUSG00000009647</t>
  </si>
  <si>
    <t>Mcu</t>
  </si>
  <si>
    <t>ENSMUSG00000024474</t>
  </si>
  <si>
    <t>Ik</t>
  </si>
  <si>
    <t>ENSMUSG00000117333</t>
  </si>
  <si>
    <t>Gm16386</t>
  </si>
  <si>
    <t>ENSMUSG00000027694</t>
  </si>
  <si>
    <t>Gm8325</t>
  </si>
  <si>
    <t>ENSMUSG00000024747</t>
  </si>
  <si>
    <t>Aldh1a7</t>
  </si>
  <si>
    <t>ENSMUSG00000021936</t>
  </si>
  <si>
    <t>Mapk8</t>
  </si>
  <si>
    <t>ENSMUSG00000073374</t>
  </si>
  <si>
    <t>C030034I22Rik</t>
  </si>
  <si>
    <t>ENSMUSG00000004113</t>
  </si>
  <si>
    <t>Cacna1b</t>
  </si>
  <si>
    <t>ENSMUSG00000083798</t>
  </si>
  <si>
    <t>Gm14584</t>
  </si>
  <si>
    <t>ENSMUSG00000031065</t>
  </si>
  <si>
    <t>Cdk16</t>
  </si>
  <si>
    <t>ENSMUSG00000036114</t>
  </si>
  <si>
    <t>Rpp25l</t>
  </si>
  <si>
    <t>ENSMUSG00000032097</t>
  </si>
  <si>
    <t>Ddx6</t>
  </si>
  <si>
    <t>ENSMUSG00000032377</t>
  </si>
  <si>
    <t>Plscr4</t>
  </si>
  <si>
    <t>ENSMUSG00000020111</t>
  </si>
  <si>
    <t>Micu1</t>
  </si>
  <si>
    <t>ENSMUSG00000054428</t>
  </si>
  <si>
    <t>Atpif1</t>
  </si>
  <si>
    <t>ENSMUSG00000026782</t>
  </si>
  <si>
    <t>Abi2</t>
  </si>
  <si>
    <t>ENSMUSG00000036890</t>
  </si>
  <si>
    <t>Gtdc1</t>
  </si>
  <si>
    <t>ENSMUSG00000063882</t>
  </si>
  <si>
    <t>Uqcrh</t>
  </si>
  <si>
    <t>ENSMUSG00000032267</t>
  </si>
  <si>
    <t>Usp28</t>
  </si>
  <si>
    <t>ENSMUSG00000078572</t>
  </si>
  <si>
    <t>Ndufaf8</t>
  </si>
  <si>
    <t>ENSMUSG00000036686</t>
  </si>
  <si>
    <t>Cc2d1a</t>
  </si>
  <si>
    <t>ENSMUSG00000078584</t>
  </si>
  <si>
    <t>AU022252</t>
  </si>
  <si>
    <t>ENSMUSG00000017868</t>
  </si>
  <si>
    <t>Sgk2</t>
  </si>
  <si>
    <t>ENSMUSG00000030313</t>
  </si>
  <si>
    <t>Dennd5b</t>
  </si>
  <si>
    <t>ENSMUSG00000029127</t>
  </si>
  <si>
    <t>Zbtb49</t>
  </si>
  <si>
    <t>ENSMUSG00000006241</t>
  </si>
  <si>
    <t>Ccdc159</t>
  </si>
  <si>
    <t>ENSMUSG00000023960</t>
  </si>
  <si>
    <t>Enpp5</t>
  </si>
  <si>
    <t>ENSMUSG00000008435</t>
  </si>
  <si>
    <t>Rdh13</t>
  </si>
  <si>
    <t>ENSMUSG00000073771</t>
  </si>
  <si>
    <t>Btbd19</t>
  </si>
  <si>
    <t>ENSMUSG00000062519</t>
  </si>
  <si>
    <t>Zfp398</t>
  </si>
  <si>
    <t>ENSMUSG00000091639</t>
  </si>
  <si>
    <t>Gm3756</t>
  </si>
  <si>
    <t>ENSMUSG00000022952</t>
  </si>
  <si>
    <t>Runx1</t>
  </si>
  <si>
    <t>ENSMUSG00000029171</t>
  </si>
  <si>
    <t>Pgm2</t>
  </si>
  <si>
    <t>ENSMUSG00000028468</t>
  </si>
  <si>
    <t>Rgp1</t>
  </si>
  <si>
    <t>ENSMUSG00000063605</t>
  </si>
  <si>
    <t>Ccdc102a</t>
  </si>
  <si>
    <t>ENSMUSG00000039795</t>
  </si>
  <si>
    <t>Zfand1</t>
  </si>
  <si>
    <t>ENSMUSG00000031862</t>
  </si>
  <si>
    <t>Atp13a1</t>
  </si>
  <si>
    <t>ENSMUSG00000002326</t>
  </si>
  <si>
    <t>Gmpr2</t>
  </si>
  <si>
    <t>ENSMUSG00000041126</t>
  </si>
  <si>
    <t>H2az2</t>
  </si>
  <si>
    <t>ENSMUSG00000114196</t>
  </si>
  <si>
    <t>Gm47547</t>
  </si>
  <si>
    <t>ENSMUSG00000025545</t>
  </si>
  <si>
    <t>Clybl</t>
  </si>
  <si>
    <t>ENSMUSG00000103115</t>
  </si>
  <si>
    <t>Gm37584</t>
  </si>
  <si>
    <t>ENSMUSG00000040429</t>
  </si>
  <si>
    <t>Mterf1a</t>
  </si>
  <si>
    <t>ENSMUSG00000022404</t>
  </si>
  <si>
    <t>Slc25a17</t>
  </si>
  <si>
    <t>ENSMUSG00000002985</t>
  </si>
  <si>
    <t>Apoe</t>
  </si>
  <si>
    <t>ENSMUSG00000060771</t>
  </si>
  <si>
    <t>Tsga10</t>
  </si>
  <si>
    <t>ENSMUSG00000043290</t>
  </si>
  <si>
    <t>Zfp784</t>
  </si>
  <si>
    <t>ENSMUSG00000031732</t>
  </si>
  <si>
    <t>Phlpp2</t>
  </si>
  <si>
    <t>ENSMUSG00000074625</t>
  </si>
  <si>
    <t>Arhgap40</t>
  </si>
  <si>
    <t>ENSMUSG00000052605</t>
  </si>
  <si>
    <t>Isoc2b</t>
  </si>
  <si>
    <t>ENSMUSG00000000384</t>
  </si>
  <si>
    <t>Tbrg4</t>
  </si>
  <si>
    <t>ENSMUSG00000034324</t>
  </si>
  <si>
    <t>Tmem132c</t>
  </si>
  <si>
    <t>ENSMUSG00000022099</t>
  </si>
  <si>
    <t>Dmtn</t>
  </si>
  <si>
    <t>ENSMUSG00000051615</t>
  </si>
  <si>
    <t>Rap2a</t>
  </si>
  <si>
    <t>ENSMUSG00000048440</t>
  </si>
  <si>
    <t>Cyp4f16</t>
  </si>
  <si>
    <t>ENSMUSG00000060512</t>
  </si>
  <si>
    <t>0610040J01Rik</t>
  </si>
  <si>
    <t>ENSMUSG00000041119</t>
  </si>
  <si>
    <t>Pde9a</t>
  </si>
  <si>
    <t>ENSMUSG00000053819</t>
  </si>
  <si>
    <t>Camk2d</t>
  </si>
  <si>
    <t>ENSMUSG00000029246</t>
  </si>
  <si>
    <t>Ppat</t>
  </si>
  <si>
    <t>ENSMUSG00000086528</t>
  </si>
  <si>
    <t>Gm15731</t>
  </si>
  <si>
    <t>ENSMUSG00000118252</t>
  </si>
  <si>
    <t>Gm5521</t>
  </si>
  <si>
    <t>ENSMUSG00000015474</t>
  </si>
  <si>
    <t>Ppt2</t>
  </si>
  <si>
    <t>ENSMUSG00000053460</t>
  </si>
  <si>
    <t>Ggcx</t>
  </si>
  <si>
    <t>ENSMUSG00000107278</t>
  </si>
  <si>
    <t>Gm42600</t>
  </si>
  <si>
    <t>ENSMUSG00000086775</t>
  </si>
  <si>
    <t>Snhg7os</t>
  </si>
  <si>
    <t>ENSMUSG00000037949</t>
  </si>
  <si>
    <t>Ano10</t>
  </si>
  <si>
    <t>ENSMUSG00000030515</t>
  </si>
  <si>
    <t>Tarsl2</t>
  </si>
  <si>
    <t>ENSMUSG00000063765</t>
  </si>
  <si>
    <t>Chadl</t>
  </si>
  <si>
    <t>ENSMUSG00000014786</t>
  </si>
  <si>
    <t>Slc9a5</t>
  </si>
  <si>
    <t>ENSMUSG00000054150</t>
  </si>
  <si>
    <t>Syne3</t>
  </si>
  <si>
    <t>ENSMUSG00000031154</t>
  </si>
  <si>
    <t>Otud5</t>
  </si>
  <si>
    <t>ENSMUSG00000029470</t>
  </si>
  <si>
    <t>P2rx4</t>
  </si>
  <si>
    <t>ENSMUSG00000054000</t>
  </si>
  <si>
    <t>Tusc1</t>
  </si>
  <si>
    <t>ENSMUSG00000034892</t>
  </si>
  <si>
    <t>Rps29</t>
  </si>
  <si>
    <t>ENSMUSG00000038683</t>
  </si>
  <si>
    <t>Pak1ip1</t>
  </si>
  <si>
    <t>ENSMUSG00000021051</t>
  </si>
  <si>
    <t>Ppp2r5e</t>
  </si>
  <si>
    <t>ENSMUSG00000060152</t>
  </si>
  <si>
    <t>Pop5</t>
  </si>
  <si>
    <t>ENSMUSG00000001948</t>
  </si>
  <si>
    <t>Spa17</t>
  </si>
  <si>
    <t>ENSMUSG00000022292</t>
  </si>
  <si>
    <t>Rrm2b</t>
  </si>
  <si>
    <t>ENSMUSG00000057963</t>
  </si>
  <si>
    <t>Itpk1</t>
  </si>
  <si>
    <t>ENSMUSG00000086390</t>
  </si>
  <si>
    <t>1810019D21Rik</t>
  </si>
  <si>
    <t>ENSMUSG00000113536</t>
  </si>
  <si>
    <t>Gm49327</t>
  </si>
  <si>
    <t>ENSMUSG00000050345</t>
  </si>
  <si>
    <t>4930486L24Rik</t>
  </si>
  <si>
    <t>ENSMUSG00000027490</t>
  </si>
  <si>
    <t>E2f1</t>
  </si>
  <si>
    <t>ENSMUSG00000097028</t>
  </si>
  <si>
    <t>Ptgs2os</t>
  </si>
  <si>
    <t>ENSMUSG00000025921</t>
  </si>
  <si>
    <t>Rdh10</t>
  </si>
  <si>
    <t>ENSMUSG00000028669</t>
  </si>
  <si>
    <t>Pithd1</t>
  </si>
  <si>
    <t>ENSMUSG00000025154</t>
  </si>
  <si>
    <t>Arhgap19</t>
  </si>
  <si>
    <t>ENSMUSG00000116858</t>
  </si>
  <si>
    <t>Gm49797</t>
  </si>
  <si>
    <t>ENSMUSG00000049658</t>
  </si>
  <si>
    <t>Bdp1</t>
  </si>
  <si>
    <t>ENSMUSG00000029146</t>
  </si>
  <si>
    <t>Snx17</t>
  </si>
  <si>
    <t>ENSMUSG00000089810</t>
  </si>
  <si>
    <t>Gm16536</t>
  </si>
  <si>
    <t>ENSMUSG00000042462</t>
  </si>
  <si>
    <t>Dctpp1</t>
  </si>
  <si>
    <t>ENSMUSG00000048012</t>
  </si>
  <si>
    <t>Zfp473</t>
  </si>
  <si>
    <t>ENSMUSG00000034544</t>
  </si>
  <si>
    <t>Rsrc1</t>
  </si>
  <si>
    <t>ENSMUSG00000014633</t>
  </si>
  <si>
    <t>Cmc2</t>
  </si>
  <si>
    <t>ENSMUSG00000026475</t>
  </si>
  <si>
    <t>Rgs16</t>
  </si>
  <si>
    <t>ENSMUSG00000021277</t>
  </si>
  <si>
    <t>Traf3</t>
  </si>
  <si>
    <t>ENSMUSG00000117327</t>
  </si>
  <si>
    <t>Gm6467</t>
  </si>
  <si>
    <t>ENSMUSG00000026883</t>
  </si>
  <si>
    <t>Dab2ip</t>
  </si>
  <si>
    <t>ENSMUSG00000006651</t>
  </si>
  <si>
    <t>Aplp1</t>
  </si>
  <si>
    <t>ENSMUSG00000049659</t>
  </si>
  <si>
    <t>Aftph</t>
  </si>
  <si>
    <t>ENSMUSG00000057596</t>
  </si>
  <si>
    <t>Trim30d</t>
  </si>
  <si>
    <t>ENSMUSG00000102644</t>
  </si>
  <si>
    <t>Thap6</t>
  </si>
  <si>
    <t>ENSMUSG00000032621</t>
  </si>
  <si>
    <t>Srek1</t>
  </si>
  <si>
    <t>ENSMUSG00000021134</t>
  </si>
  <si>
    <t>Srsf5</t>
  </si>
  <si>
    <t>ENSMUSG00000079283</t>
  </si>
  <si>
    <t>2310009B15Rik</t>
  </si>
  <si>
    <t>ENSMUSG00000016541</t>
  </si>
  <si>
    <t>Atxn10</t>
  </si>
  <si>
    <t>ENSMUSG00000029090</t>
  </si>
  <si>
    <t>Adgra3</t>
  </si>
  <si>
    <t>ENSMUSG00000105055</t>
  </si>
  <si>
    <t>Gm43079</t>
  </si>
  <si>
    <t>ENSMUSG00000042709</t>
  </si>
  <si>
    <t>Atpaf2</t>
  </si>
  <si>
    <t>ENSMUSG00000069310</t>
  </si>
  <si>
    <t>H3c3</t>
  </si>
  <si>
    <t>ENSMUSG00000061062</t>
  </si>
  <si>
    <t>Hdac1-ps</t>
  </si>
  <si>
    <t>ENSMUSG00000022702</t>
  </si>
  <si>
    <t>Hira</t>
  </si>
  <si>
    <t>ENSMUSG00000031828</t>
  </si>
  <si>
    <t>Klhl36</t>
  </si>
  <si>
    <t>ENSMUSG00000062070</t>
  </si>
  <si>
    <t>Pgk1</t>
  </si>
  <si>
    <t>ENSMUSG00000037001</t>
  </si>
  <si>
    <t>Zfp39</t>
  </si>
  <si>
    <t>ENSMUSG00000030555</t>
  </si>
  <si>
    <t>Ttc23</t>
  </si>
  <si>
    <t>ENSMUSG00000003992</t>
  </si>
  <si>
    <t>Ssbp2</t>
  </si>
  <si>
    <t>ENSMUSG00000026135</t>
  </si>
  <si>
    <t>Zfp142</t>
  </si>
  <si>
    <t>ENSMUSG00000039968</t>
  </si>
  <si>
    <t>Rsbn1l</t>
  </si>
  <si>
    <t>ENSMUSG00000036845</t>
  </si>
  <si>
    <t>Lin37</t>
  </si>
  <si>
    <t>ENSMUSG00000027304</t>
  </si>
  <si>
    <t>Rtf1</t>
  </si>
  <si>
    <t>ENSMUSG00000048911</t>
  </si>
  <si>
    <t>Rnf24</t>
  </si>
  <si>
    <t>ENSMUSG00000031532</t>
  </si>
  <si>
    <t>Saraf</t>
  </si>
  <si>
    <t>ENSMUSG00000031490</t>
  </si>
  <si>
    <t>Eif4ebp1</t>
  </si>
  <si>
    <t>ENSMUSG00000026479</t>
  </si>
  <si>
    <t>Lamc2</t>
  </si>
  <si>
    <t>ENSMUSG00000082082</t>
  </si>
  <si>
    <t>Gm13230</t>
  </si>
  <si>
    <t>ENSMUSG00000003546</t>
  </si>
  <si>
    <t>Klc4</t>
  </si>
  <si>
    <t>ENSMUSG00000000339</t>
  </si>
  <si>
    <t>Rtca</t>
  </si>
  <si>
    <t>ENSMUSG00000021708</t>
  </si>
  <si>
    <t>Rasgrf2</t>
  </si>
  <si>
    <t>ENSMUSG00000035357</t>
  </si>
  <si>
    <t>Pdzrn3</t>
  </si>
  <si>
    <t>ENSMUSG00000032261</t>
  </si>
  <si>
    <t>Sh3bgrl2</t>
  </si>
  <si>
    <t>ENSMUSG00000078653</t>
  </si>
  <si>
    <t>Cntd1</t>
  </si>
  <si>
    <t>ENSMUSG00000025533</t>
  </si>
  <si>
    <t>Asl</t>
  </si>
  <si>
    <t>ENSMUSG00000100309</t>
  </si>
  <si>
    <t>Gm6644</t>
  </si>
  <si>
    <t>ENSMUSG00000070520</t>
  </si>
  <si>
    <t>Nsmce3</t>
  </si>
  <si>
    <t>ENSMUSG00000024091</t>
  </si>
  <si>
    <t>Vapa</t>
  </si>
  <si>
    <t>ENSMUSG00000034437</t>
  </si>
  <si>
    <t>Gm9761</t>
  </si>
  <si>
    <t>ENSMUSG00000025810</t>
  </si>
  <si>
    <t>Nrp1</t>
  </si>
  <si>
    <t>ENSMUSG00000021211</t>
  </si>
  <si>
    <t>Akr1c12</t>
  </si>
  <si>
    <t>ENSMUSG00000055675</t>
  </si>
  <si>
    <t>Kbtbd11</t>
  </si>
  <si>
    <t>ENSMUSG00000028622</t>
  </si>
  <si>
    <t>Mrpl37</t>
  </si>
  <si>
    <t>ENSMUSG00000063317</t>
  </si>
  <si>
    <t>Usp31</t>
  </si>
  <si>
    <t>ENSMUSG00000024816</t>
  </si>
  <si>
    <t>Frmd8</t>
  </si>
  <si>
    <t>ENSMUSG00000024451</t>
  </si>
  <si>
    <t>Arap3</t>
  </si>
  <si>
    <t>ENSMUSG00000047044</t>
  </si>
  <si>
    <t>D030056L22Rik</t>
  </si>
  <si>
    <t>ENSMUSG00000037369</t>
  </si>
  <si>
    <t>Kdm6a</t>
  </si>
  <si>
    <t>ENSMUSG00000042686</t>
  </si>
  <si>
    <t>Jph1</t>
  </si>
  <si>
    <t>ENSMUSG00000057894</t>
  </si>
  <si>
    <t>Zfp329</t>
  </si>
  <si>
    <t>ENSMUSG00000022707</t>
  </si>
  <si>
    <t>Gbe1</t>
  </si>
  <si>
    <t>ENSMUSG00000034538</t>
  </si>
  <si>
    <t>Zfp418</t>
  </si>
  <si>
    <t>ENSMUSG00000020694</t>
  </si>
  <si>
    <t>Tlk2</t>
  </si>
  <si>
    <t>ENSMUSG00000048878</t>
  </si>
  <si>
    <t>Hexim1</t>
  </si>
  <si>
    <t>ENSMUSG00000030909</t>
  </si>
  <si>
    <t>Anks4b</t>
  </si>
  <si>
    <t>ENSMUSG00000021072</t>
  </si>
  <si>
    <t>Tmx1</t>
  </si>
  <si>
    <t>ENSMUSG00000100078</t>
  </si>
  <si>
    <t>Gm6170</t>
  </si>
  <si>
    <t>ENSMUSG00000021143</t>
  </si>
  <si>
    <t>Pacs2</t>
  </si>
  <si>
    <t>ENSMUSG00000020882</t>
  </si>
  <si>
    <t>Cacnb1</t>
  </si>
  <si>
    <t>ENSMUSG00000061032</t>
  </si>
  <si>
    <t>Rrp1</t>
  </si>
  <si>
    <t>ENSMUSG00000025323</t>
  </si>
  <si>
    <t>Sp4</t>
  </si>
  <si>
    <t>ENSMUSG00000061232</t>
  </si>
  <si>
    <t>H2-K1</t>
  </si>
  <si>
    <t>ENSMUSG00000097709</t>
  </si>
  <si>
    <t>2810429I04Rik</t>
  </si>
  <si>
    <t>ENSMUSG00000020477</t>
  </si>
  <si>
    <t>Mrps24</t>
  </si>
  <si>
    <t>ENSMUSG00000051703</t>
  </si>
  <si>
    <t>Tmem198</t>
  </si>
  <si>
    <t>ENSMUSG00000085894</t>
  </si>
  <si>
    <t>Gm15832</t>
  </si>
  <si>
    <t>ENSMUSG00000026726</t>
  </si>
  <si>
    <t>Cubn</t>
  </si>
  <si>
    <t>ENSMUSG00000049739</t>
  </si>
  <si>
    <t>Zfp646</t>
  </si>
  <si>
    <t>ENSMUSG00000057156</t>
  </si>
  <si>
    <t>Homez</t>
  </si>
  <si>
    <t>ENSMUSG00000031504</t>
  </si>
  <si>
    <t>Rab20</t>
  </si>
  <si>
    <t>ENSMUSG00000040212</t>
  </si>
  <si>
    <t>Emp3</t>
  </si>
  <si>
    <t>ENSMUSG00000025512</t>
  </si>
  <si>
    <t>Chid1</t>
  </si>
  <si>
    <t>ENSMUSG00000017843</t>
  </si>
  <si>
    <t>Ppp2r5c</t>
  </si>
  <si>
    <t>ENSMUSG00000020101</t>
  </si>
  <si>
    <t>Vsir</t>
  </si>
  <si>
    <t>ENSMUSG00000090863</t>
  </si>
  <si>
    <t>A530084C06Rik</t>
  </si>
  <si>
    <t>ENSMUSG00000048930</t>
  </si>
  <si>
    <t>Tada3</t>
  </si>
  <si>
    <t>ENSMUSG00000030960</t>
  </si>
  <si>
    <t>Eef1akmt2</t>
  </si>
  <si>
    <t>ENSMUSG00000086328</t>
  </si>
  <si>
    <t>2700033N17Rik</t>
  </si>
  <si>
    <t>ENSMUSG00000045752</t>
  </si>
  <si>
    <t>Tssc4</t>
  </si>
  <si>
    <t>ENSMUSG00000027580</t>
  </si>
  <si>
    <t>Helz2</t>
  </si>
  <si>
    <t>ENSMUSG00000040177</t>
  </si>
  <si>
    <t>2310057M21Rik</t>
  </si>
  <si>
    <t>ENSMUSG00000026155</t>
  </si>
  <si>
    <t>Smap1</t>
  </si>
  <si>
    <t>ENSMUSG00000024298</t>
  </si>
  <si>
    <t>Zfp871</t>
  </si>
  <si>
    <t>ENSMUSG00000030216</t>
  </si>
  <si>
    <t>Wbp11</t>
  </si>
  <si>
    <t>ENSMUSG00000071708</t>
  </si>
  <si>
    <t>Sms</t>
  </si>
  <si>
    <t>ENSMUSG00000029428</t>
  </si>
  <si>
    <t>Stx2</t>
  </si>
  <si>
    <t>ENSMUSG00000036160</t>
  </si>
  <si>
    <t>Surf6</t>
  </si>
  <si>
    <t>ENSMUSG00000103567</t>
  </si>
  <si>
    <t>Pcdhga5</t>
  </si>
  <si>
    <t>ENSMUSG00000020402</t>
  </si>
  <si>
    <t>Vdac1</t>
  </si>
  <si>
    <t>ENSMUSG00000043432</t>
  </si>
  <si>
    <t>Leng9</t>
  </si>
  <si>
    <t>ENSMUSG00000063362</t>
  </si>
  <si>
    <t>Alg11</t>
  </si>
  <si>
    <t>ENSMUSG00000024871</t>
  </si>
  <si>
    <t>Doc2g</t>
  </si>
  <si>
    <t>ENSMUSG00000056014</t>
  </si>
  <si>
    <t>A430033K04Rik</t>
  </si>
  <si>
    <t>ENSMUSG00000020718</t>
  </si>
  <si>
    <t>Polg2</t>
  </si>
  <si>
    <t>ENSMUSG00000034032</t>
  </si>
  <si>
    <t>Rpap1</t>
  </si>
  <si>
    <t>ENSMUSG00000020366</t>
  </si>
  <si>
    <t>Mapk9</t>
  </si>
  <si>
    <t>ENSMUSG00000026970</t>
  </si>
  <si>
    <t>Rbms1</t>
  </si>
  <si>
    <t>ENSMUSG00000041624</t>
  </si>
  <si>
    <t>Gucy1a2</t>
  </si>
  <si>
    <t>ENSMUSG00000029101</t>
  </si>
  <si>
    <t>Rgs12</t>
  </si>
  <si>
    <t>ENSMUSG00000075122</t>
  </si>
  <si>
    <t>Cd80</t>
  </si>
  <si>
    <t>ENSMUSG00000098053</t>
  </si>
  <si>
    <t>Gm27033</t>
  </si>
  <si>
    <t>ENSMUSG00000033906</t>
  </si>
  <si>
    <t>Zdhhc15</t>
  </si>
  <si>
    <t>ENSMUSG00000019779</t>
  </si>
  <si>
    <t>Frk</t>
  </si>
  <si>
    <t>ENSMUSG00000094441</t>
  </si>
  <si>
    <t>Zfp955a</t>
  </si>
  <si>
    <t>ENSMUSG00000032092</t>
  </si>
  <si>
    <t>Mpzl2</t>
  </si>
  <si>
    <t>ENSMUSG00000021930</t>
  </si>
  <si>
    <t>Spryd7</t>
  </si>
  <si>
    <t>ENSMUSG00000052915</t>
  </si>
  <si>
    <t>Msl1</t>
  </si>
  <si>
    <t>ENSMUSG00000028861</t>
  </si>
  <si>
    <t>Mrps15</t>
  </si>
  <si>
    <t>ENSMUSG00000039210</t>
  </si>
  <si>
    <t>Gpatch2</t>
  </si>
  <si>
    <t>ENSMUSG00000025059</t>
  </si>
  <si>
    <t>Gk</t>
  </si>
  <si>
    <t>ENSMUSG00000095115</t>
  </si>
  <si>
    <t>Itpripl2</t>
  </si>
  <si>
    <t>ENSMUSG00000037818</t>
  </si>
  <si>
    <t>Abhd18</t>
  </si>
  <si>
    <t>ENSMUSG00000001517</t>
  </si>
  <si>
    <t>Foxm1</t>
  </si>
  <si>
    <t>ENSMUSG00000028246</t>
  </si>
  <si>
    <t>Faxc</t>
  </si>
  <si>
    <t>ENSMUSG00000029613</t>
  </si>
  <si>
    <t>Eif2ak1</t>
  </si>
  <si>
    <t>ENSMUSG00000033751</t>
  </si>
  <si>
    <t>Gadd45gip1</t>
  </si>
  <si>
    <t>ENSMUSG00000021715</t>
  </si>
  <si>
    <t>Cwc27</t>
  </si>
  <si>
    <t>ENSMUSG00000071654</t>
  </si>
  <si>
    <t>Uqcc3</t>
  </si>
  <si>
    <t>ENSMUSG00000028601</t>
  </si>
  <si>
    <t>Echdc2</t>
  </si>
  <si>
    <t>ENSMUSG00000037519</t>
  </si>
  <si>
    <t>Ppfia1</t>
  </si>
  <si>
    <t>ENSMUSG00000050565</t>
  </si>
  <si>
    <t>Tor1aip2</t>
  </si>
  <si>
    <t>ENSMUSG00000022844</t>
  </si>
  <si>
    <t>Pdia5</t>
  </si>
  <si>
    <t>ENSMUSG00000049422</t>
  </si>
  <si>
    <t>Chchd10</t>
  </si>
  <si>
    <t>ENSMUSG00000041133</t>
  </si>
  <si>
    <t>Smc1a</t>
  </si>
  <si>
    <t>ENSMUSG00000018821</t>
  </si>
  <si>
    <t>Avpi1</t>
  </si>
  <si>
    <t>ENSMUSG00000023391</t>
  </si>
  <si>
    <t>Dlx2</t>
  </si>
  <si>
    <t>ENSMUSG00000113640</t>
  </si>
  <si>
    <t>Adat3</t>
  </si>
  <si>
    <t>ENSMUSG00000036636</t>
  </si>
  <si>
    <t>Clcn7</t>
  </si>
  <si>
    <t>ENSMUSG00000020532</t>
  </si>
  <si>
    <t>Acaca</t>
  </si>
  <si>
    <t>ENSMUSG00000033161</t>
  </si>
  <si>
    <t>Atp1a1</t>
  </si>
  <si>
    <t>ENSMUSG00000031570</t>
  </si>
  <si>
    <t>Plpp5</t>
  </si>
  <si>
    <t>ENSMUSG00000004558</t>
  </si>
  <si>
    <t>Ndrg2</t>
  </si>
  <si>
    <t>ENSMUSG00000024527</t>
  </si>
  <si>
    <t>Afg3l2</t>
  </si>
  <si>
    <t>ENSMUSG00000031438</t>
  </si>
  <si>
    <t>Rnf128</t>
  </si>
  <si>
    <t>ENSMUSG00000083161</t>
  </si>
  <si>
    <t>Gm11427</t>
  </si>
  <si>
    <t>ENSMUSG00000031112</t>
  </si>
  <si>
    <t>Stk26</t>
  </si>
  <si>
    <t>ENSMUSG00000066442</t>
  </si>
  <si>
    <t>Mthfs</t>
  </si>
  <si>
    <t>ENSMUSG00000024158</t>
  </si>
  <si>
    <t>Hagh</t>
  </si>
  <si>
    <t>ENSMUSG00000018583</t>
  </si>
  <si>
    <t>G3bp1</t>
  </si>
  <si>
    <t>ENSMUSG00000041703</t>
  </si>
  <si>
    <t>Zic5</t>
  </si>
  <si>
    <t>ENSMUSG00000087273</t>
  </si>
  <si>
    <t>Gm13203</t>
  </si>
  <si>
    <t>ENSMUSG00000030557</t>
  </si>
  <si>
    <t>Mef2a</t>
  </si>
  <si>
    <t>ENSMUSG00000096916</t>
  </si>
  <si>
    <t>Zfp850</t>
  </si>
  <si>
    <t>ENSMUSG00000093726</t>
  </si>
  <si>
    <t>Gm20667</t>
  </si>
  <si>
    <t>ENSMUSG00000029524</t>
  </si>
  <si>
    <t>Sirt4</t>
  </si>
  <si>
    <t>ENSMUSG00000036975</t>
  </si>
  <si>
    <t>Tmem177</t>
  </si>
  <si>
    <t>ENSMUSG00000033732</t>
  </si>
  <si>
    <t>Sf3b3</t>
  </si>
  <si>
    <t>ENSMUSG00000048696</t>
  </si>
  <si>
    <t>Mex3d</t>
  </si>
  <si>
    <t>ENSMUSG00000018548</t>
  </si>
  <si>
    <t>Trim37</t>
  </si>
  <si>
    <t>ENSMUSG00000021215</t>
  </si>
  <si>
    <t>Net1</t>
  </si>
  <si>
    <t>ENSMUSG00000031202</t>
  </si>
  <si>
    <t>Rab39b</t>
  </si>
  <si>
    <t>ENSMUSG00000019124</t>
  </si>
  <si>
    <t>Scrn1</t>
  </si>
  <si>
    <t>ENSMUSG00000020205</t>
  </si>
  <si>
    <t>Phlda1</t>
  </si>
  <si>
    <t>ENSMUSG00000035372</t>
  </si>
  <si>
    <t>1810055G02Rik</t>
  </si>
  <si>
    <t>ENSMUSG00000113949</t>
  </si>
  <si>
    <t>Scamp4</t>
  </si>
  <si>
    <t>ENSMUSG00000073684</t>
  </si>
  <si>
    <t>Faap20</t>
  </si>
  <si>
    <t>ENSMUSG00000029192</t>
  </si>
  <si>
    <t>Tbc1d14</t>
  </si>
  <si>
    <t>ENSMUSG00000042992</t>
  </si>
  <si>
    <t>Borcs5</t>
  </si>
  <si>
    <t>ENSMUSG00000030917</t>
  </si>
  <si>
    <t>Tmem159</t>
  </si>
  <si>
    <t>ENSMUSG00000048478</t>
  </si>
  <si>
    <t>Spata33</t>
  </si>
  <si>
    <t>ENSMUSG00000027635</t>
  </si>
  <si>
    <t>Dsn1</t>
  </si>
  <si>
    <t>ENSMUSG00000099481</t>
  </si>
  <si>
    <t>Xndc1</t>
  </si>
  <si>
    <t>ENSMUSG00000030002</t>
  </si>
  <si>
    <t>Dusp11</t>
  </si>
  <si>
    <t>ENSMUSG00000046546</t>
  </si>
  <si>
    <t>Fam43a</t>
  </si>
  <si>
    <t>ENSMUSG00000079083</t>
  </si>
  <si>
    <t>Jrkl</t>
  </si>
  <si>
    <t>ENSMUSG00000038368</t>
  </si>
  <si>
    <t>Focad</t>
  </si>
  <si>
    <t>ENSMUSG00000097174</t>
  </si>
  <si>
    <t>Gm4890</t>
  </si>
  <si>
    <t>ENSMUSG00000034674</t>
  </si>
  <si>
    <t>Tdg</t>
  </si>
  <si>
    <t>ENSMUSG00000062310</t>
  </si>
  <si>
    <t>Glrp1</t>
  </si>
  <si>
    <t>ENSMUSG00000070056</t>
  </si>
  <si>
    <t>Mfhas1</t>
  </si>
  <si>
    <t>ENSMUSG00000067995</t>
  </si>
  <si>
    <t>Gtf2f2</t>
  </si>
  <si>
    <t>ENSMUSG00000097343</t>
  </si>
  <si>
    <t>9030407P20Rik</t>
  </si>
  <si>
    <t>ENSMUSG00000002486</t>
  </si>
  <si>
    <t>Tchp</t>
  </si>
  <si>
    <t>ENSMUSG00000030790</t>
  </si>
  <si>
    <t>Adm</t>
  </si>
  <si>
    <t>ENSMUSG00000016946</t>
  </si>
  <si>
    <t>Kctd5</t>
  </si>
  <si>
    <t>ENSMUSG00000036513</t>
  </si>
  <si>
    <t>Commd2</t>
  </si>
  <si>
    <t>ENSMUSG00000001847</t>
  </si>
  <si>
    <t>Rac1</t>
  </si>
  <si>
    <t>ENSMUSG00000028982</t>
  </si>
  <si>
    <t>Slc25a33</t>
  </si>
  <si>
    <t>ENSMUSG00000017716</t>
  </si>
  <si>
    <t>Birc5</t>
  </si>
  <si>
    <t>ENSMUSG00000020362</t>
  </si>
  <si>
    <t>Cnot6</t>
  </si>
  <si>
    <t>ENSMUSG00000032035</t>
  </si>
  <si>
    <t>Ets1</t>
  </si>
  <si>
    <t>ENSMUSG00000056596</t>
  </si>
  <si>
    <t>Trnp1</t>
  </si>
  <si>
    <t>ENSMUSG00000023972</t>
  </si>
  <si>
    <t>Ptk7</t>
  </si>
  <si>
    <t>ENSMUSG00000030204</t>
  </si>
  <si>
    <t>Ddx47</t>
  </si>
  <si>
    <t>ENSMUSG00000019726</t>
  </si>
  <si>
    <t>Lyst</t>
  </si>
  <si>
    <t>ENSMUSG00000021573</t>
  </si>
  <si>
    <t>Tppp</t>
  </si>
  <si>
    <t>ENSMUSG00000030536</t>
  </si>
  <si>
    <t>Iqgap1</t>
  </si>
  <si>
    <t>ENSMUSG00000037034</t>
  </si>
  <si>
    <t>Pax1</t>
  </si>
  <si>
    <t>ENSMUSG00000045211</t>
  </si>
  <si>
    <t>Nudt18</t>
  </si>
  <si>
    <t>ENSMUSG00000044645</t>
  </si>
  <si>
    <t>Gm7334</t>
  </si>
  <si>
    <t>ENSMUSG00000068245</t>
  </si>
  <si>
    <t>Phf11d</t>
  </si>
  <si>
    <t>ENSMUSG00000046707</t>
  </si>
  <si>
    <t>Csnk2a2</t>
  </si>
  <si>
    <t>ENSMUSG00000037926</t>
  </si>
  <si>
    <t>Ssh2</t>
  </si>
  <si>
    <t>ENSMUSG00000085438</t>
  </si>
  <si>
    <t>Oip5os1</t>
  </si>
  <si>
    <t>ENSMUSG00000019979</t>
  </si>
  <si>
    <t>Apaf1</t>
  </si>
  <si>
    <t>ENSMUSG00000045238</t>
  </si>
  <si>
    <t>A730035I17Rik</t>
  </si>
  <si>
    <t>ENSMUSG00000020902</t>
  </si>
  <si>
    <t>Ntn1</t>
  </si>
  <si>
    <t>ENSMUSG00000066149</t>
  </si>
  <si>
    <t>Cdc26</t>
  </si>
  <si>
    <t>ENSMUSG00000080935</t>
  </si>
  <si>
    <t>Got2-ps1</t>
  </si>
  <si>
    <t>ENSMUSG00000028795</t>
  </si>
  <si>
    <t>Ccdc28b</t>
  </si>
  <si>
    <t>ENSMUSG00000020528</t>
  </si>
  <si>
    <t>Prpsap2</t>
  </si>
  <si>
    <t>ENSMUSG00000022070</t>
  </si>
  <si>
    <t>Bora</t>
  </si>
  <si>
    <t>ENSMUSG00000028995</t>
  </si>
  <si>
    <t>Fam126a</t>
  </si>
  <si>
    <t>ENSMUSG00000043866</t>
  </si>
  <si>
    <t>Taf10</t>
  </si>
  <si>
    <t>ENSMUSG00000071343</t>
  </si>
  <si>
    <t>Gm10327</t>
  </si>
  <si>
    <t>ENSMUSG00000042380</t>
  </si>
  <si>
    <t>Smim12</t>
  </si>
  <si>
    <t>ENSMUSG00000027115</t>
  </si>
  <si>
    <t>Kif18a</t>
  </si>
  <si>
    <t>ENSMUSG00000027282</t>
  </si>
  <si>
    <t>Mtch2</t>
  </si>
  <si>
    <t>ENSMUSG00000031391</t>
  </si>
  <si>
    <t>L1cam</t>
  </si>
  <si>
    <t>ENSMUSG00000035109</t>
  </si>
  <si>
    <t>Shc4</t>
  </si>
  <si>
    <t>ENSMUSG00000056211</t>
  </si>
  <si>
    <t>R3hdm1</t>
  </si>
  <si>
    <t>ENSMUSG00000036632</t>
  </si>
  <si>
    <t>Alg5</t>
  </si>
  <si>
    <t>ENSMUSG00000021877</t>
  </si>
  <si>
    <t>Arf4</t>
  </si>
  <si>
    <t>ENSMUSG00000022184</t>
  </si>
  <si>
    <t>Fbxo4</t>
  </si>
  <si>
    <t>ENSMUSG00000067276</t>
  </si>
  <si>
    <t>Capn6</t>
  </si>
  <si>
    <t>ENSMUSG00000027834</t>
  </si>
  <si>
    <t>Serpini1</t>
  </si>
  <si>
    <t>ENSMUSG00000004267</t>
  </si>
  <si>
    <t>Eno2</t>
  </si>
  <si>
    <t>ENSMUSG00000023795</t>
  </si>
  <si>
    <t>Pisd-ps2</t>
  </si>
  <si>
    <t>ENSMUSG00000039652</t>
  </si>
  <si>
    <t>Cpeb3</t>
  </si>
  <si>
    <t>ENSMUSG00000015377</t>
  </si>
  <si>
    <t>Dennd6b</t>
  </si>
  <si>
    <t>ENSMUSG00000015755</t>
  </si>
  <si>
    <t>Tab2</t>
  </si>
  <si>
    <t>ENSMUSG00000078866</t>
  </si>
  <si>
    <t>Zfp970</t>
  </si>
  <si>
    <t>ENSMUSG00000037960</t>
  </si>
  <si>
    <t>Card19</t>
  </si>
  <si>
    <t>ENSMUSG00000004849</t>
  </si>
  <si>
    <t>Ap1s1</t>
  </si>
  <si>
    <t>ENSMUSG00000030768</t>
  </si>
  <si>
    <t>Disp1</t>
  </si>
  <si>
    <t>ENSMUSG00000042737</t>
  </si>
  <si>
    <t>Dpm3</t>
  </si>
  <si>
    <t>ENSMUSG00000031012</t>
  </si>
  <si>
    <t>Cask</t>
  </si>
  <si>
    <t>ENSMUSG00000079084</t>
  </si>
  <si>
    <t>Ccdc82</t>
  </si>
  <si>
    <t>ENSMUSG00000025498</t>
  </si>
  <si>
    <t>Irf7</t>
  </si>
  <si>
    <t>ENSMUSG00000029920</t>
  </si>
  <si>
    <t>Smarcad1</t>
  </si>
  <si>
    <t>ENSMUSG00000022105</t>
  </si>
  <si>
    <t>Rb1</t>
  </si>
  <si>
    <t>ENSMUSG00000116564</t>
  </si>
  <si>
    <t>Riok2</t>
  </si>
  <si>
    <t>ENSMUSG00000038506</t>
  </si>
  <si>
    <t>Dcun1d2</t>
  </si>
  <si>
    <t>ENSMUSG00000038195</t>
  </si>
  <si>
    <t>Rilp</t>
  </si>
  <si>
    <t>ENSMUSG00000049489</t>
  </si>
  <si>
    <t>Ccnq</t>
  </si>
  <si>
    <t>ENSMUSG00000092232</t>
  </si>
  <si>
    <t>Gm20521</t>
  </si>
  <si>
    <t>ENSMUSG00000043024</t>
  </si>
  <si>
    <t>Gm16433</t>
  </si>
  <si>
    <t>ENSMUSG00000029096</t>
  </si>
  <si>
    <t>Htra3</t>
  </si>
  <si>
    <t>ENSMUSG00000033739</t>
  </si>
  <si>
    <t>Fkbpl</t>
  </si>
  <si>
    <t>ENSMUSG00000015519</t>
  </si>
  <si>
    <t>2310057J18Rik</t>
  </si>
  <si>
    <t>ENSMUSG00000016624</t>
  </si>
  <si>
    <t>Phf21b</t>
  </si>
  <si>
    <t>ENSMUSG00000035274</t>
  </si>
  <si>
    <t>Tpbg</t>
  </si>
  <si>
    <t>ENSMUSG00000091754</t>
  </si>
  <si>
    <t>Gm3636</t>
  </si>
  <si>
    <t>ENSMUSG00000029571</t>
  </si>
  <si>
    <t>Tmem106b</t>
  </si>
  <si>
    <t>ENSMUSG00000037172</t>
  </si>
  <si>
    <t>Dennd11</t>
  </si>
  <si>
    <t>ENSMUSG00000032478</t>
  </si>
  <si>
    <t>Nme6</t>
  </si>
  <si>
    <t>ENSMUSG00000025192</t>
  </si>
  <si>
    <t>Entpd7</t>
  </si>
  <si>
    <t>ENSMUSG00000015536</t>
  </si>
  <si>
    <t>Mocs2</t>
  </si>
  <si>
    <t>ENSMUSG00000028841</t>
  </si>
  <si>
    <t>Cnksr1</t>
  </si>
  <si>
    <t>ENSMUSG00000026269</t>
  </si>
  <si>
    <t>Rnpepl1</t>
  </si>
  <si>
    <t>ENSMUSG00000045193</t>
  </si>
  <si>
    <t>Cirbp</t>
  </si>
  <si>
    <t>ENSMUSG00000030062</t>
  </si>
  <si>
    <t>Rpn1</t>
  </si>
  <si>
    <t>ENSMUSG00000039308</t>
  </si>
  <si>
    <t>Ndst2</t>
  </si>
  <si>
    <t>ENSMUSG00000042087</t>
  </si>
  <si>
    <t>4933440N22Rik</t>
  </si>
  <si>
    <t>ENSMUSG00000000088</t>
  </si>
  <si>
    <t>Cox5a</t>
  </si>
  <si>
    <t>ENSMUSG00000002808</t>
  </si>
  <si>
    <t>Epdr1</t>
  </si>
  <si>
    <t>ENSMUSG00000084319</t>
  </si>
  <si>
    <t>Tpt1-ps3</t>
  </si>
  <si>
    <t>ENSMUSG00000022335</t>
  </si>
  <si>
    <t>Zfat</t>
  </si>
  <si>
    <t>ENSMUSG00000040964</t>
  </si>
  <si>
    <t>Arhgef10l</t>
  </si>
  <si>
    <t>ENSMUSG00000034235</t>
  </si>
  <si>
    <t>Usp54</t>
  </si>
  <si>
    <t>ENSMUSG00000031103</t>
  </si>
  <si>
    <t>Elf4</t>
  </si>
  <si>
    <t>ENSMUSG00000118330</t>
  </si>
  <si>
    <t>Gm30042</t>
  </si>
  <si>
    <t>ENSMUSG00000025451</t>
  </si>
  <si>
    <t>Paip1</t>
  </si>
  <si>
    <t>ENSMUSG00000024122</t>
  </si>
  <si>
    <t>Pdpk1</t>
  </si>
  <si>
    <t>ENSMUSG00000032498</t>
  </si>
  <si>
    <t>Mlh1</t>
  </si>
  <si>
    <t>ENSMUSG00000015850</t>
  </si>
  <si>
    <t>Adamtsl4</t>
  </si>
  <si>
    <t>ENSMUSG00000062328</t>
  </si>
  <si>
    <t>Rpl17</t>
  </si>
  <si>
    <t>ENSMUSG00000062929</t>
  </si>
  <si>
    <t>Cfl2</t>
  </si>
  <si>
    <t>ENSMUSG00000026107</t>
  </si>
  <si>
    <t>Nabp1</t>
  </si>
  <si>
    <t>ENSMUSG00000052533</t>
  </si>
  <si>
    <t>Nup188</t>
  </si>
  <si>
    <t>ENSMUSG00000033763</t>
  </si>
  <si>
    <t>Mtss2</t>
  </si>
  <si>
    <t>ENSMUSG00000000743</t>
  </si>
  <si>
    <t>Chmp1a</t>
  </si>
  <si>
    <t>ENSMUSG00000022214</t>
  </si>
  <si>
    <t>Dcaf11</t>
  </si>
  <si>
    <t>ENSMUSG00000024803</t>
  </si>
  <si>
    <t>Ankrd1</t>
  </si>
  <si>
    <t>ENSMUSG00000062761</t>
  </si>
  <si>
    <t>Zfp512</t>
  </si>
  <si>
    <t>ENSMUSG00000016495</t>
  </si>
  <si>
    <t>Plgrkt</t>
  </si>
  <si>
    <t>ENSMUSG00000020903</t>
  </si>
  <si>
    <t>Stx8</t>
  </si>
  <si>
    <t>ENSMUSG00000037455</t>
  </si>
  <si>
    <t>Slc18b1</t>
  </si>
  <si>
    <t>ENSMUSG00000035572</t>
  </si>
  <si>
    <t>Dcaf10</t>
  </si>
  <si>
    <t>ENSMUSG00000036403</t>
  </si>
  <si>
    <t>Cep135</t>
  </si>
  <si>
    <t>ENSMUSG00000021190</t>
  </si>
  <si>
    <t>Lgmn</t>
  </si>
  <si>
    <t>ENSMUSG00000045751</t>
  </si>
  <si>
    <t>Mms22l</t>
  </si>
  <si>
    <t>ENSMUSG00000021013</t>
  </si>
  <si>
    <t>Ttc8</t>
  </si>
  <si>
    <t>ENSMUSG00000062203</t>
  </si>
  <si>
    <t>Gspt1</t>
  </si>
  <si>
    <t>ENSMUSG00000035285</t>
  </si>
  <si>
    <t>Nat14</t>
  </si>
  <si>
    <t>ENSMUSG00000060121</t>
  </si>
  <si>
    <t>Gemin2</t>
  </si>
  <si>
    <t>ENSMUSG00000117628</t>
  </si>
  <si>
    <t>Gm50012</t>
  </si>
  <si>
    <t>ENSMUSG00000055436</t>
  </si>
  <si>
    <t>Srsf11</t>
  </si>
  <si>
    <t>ENSMUSG00000050505</t>
  </si>
  <si>
    <t>Pcdh20</t>
  </si>
  <si>
    <t>ENSMUSG00000027983</t>
  </si>
  <si>
    <t>Cyp2u1</t>
  </si>
  <si>
    <t>ENSMUSG00000039936</t>
  </si>
  <si>
    <t>Pik3cd</t>
  </si>
  <si>
    <t>ENSMUSG00000025728</t>
  </si>
  <si>
    <t>Pigq</t>
  </si>
  <si>
    <t>ENSMUSG00000015937</t>
  </si>
  <si>
    <t>Macroh2a1</t>
  </si>
  <si>
    <t>ENSMUSG00000025269</t>
  </si>
  <si>
    <t>Apex2</t>
  </si>
  <si>
    <t>ENSMUSG00000031066</t>
  </si>
  <si>
    <t>Usp11</t>
  </si>
  <si>
    <t>ENSMUSG00000026153</t>
  </si>
  <si>
    <t>Fam135a</t>
  </si>
  <si>
    <t>ENSMUSG00000038122</t>
  </si>
  <si>
    <t>Tbc1d32</t>
  </si>
  <si>
    <t>ENSMUSG00000031737</t>
  </si>
  <si>
    <t>Irx5</t>
  </si>
  <si>
    <t>ENSMUSG00000028184</t>
  </si>
  <si>
    <t>Adgrl2</t>
  </si>
  <si>
    <t>ENSMUSG00000032194</t>
  </si>
  <si>
    <t>Kank2</t>
  </si>
  <si>
    <t>ENSMUSG00000056025</t>
  </si>
  <si>
    <t>Clca3a1</t>
  </si>
  <si>
    <t>ENSMUSG00000030868</t>
  </si>
  <si>
    <t>Dctn5</t>
  </si>
  <si>
    <t>ENSMUSG00000037242</t>
  </si>
  <si>
    <t>Clic4</t>
  </si>
  <si>
    <t>ENSMUSG00000068396</t>
  </si>
  <si>
    <t>Rpl34-ps1</t>
  </si>
  <si>
    <t>ENSMUSG00000021365</t>
  </si>
  <si>
    <t>Nedd9</t>
  </si>
  <si>
    <t>ENSMUSG00000027742</t>
  </si>
  <si>
    <t>Cog6</t>
  </si>
  <si>
    <t>ENSMUSG00000011752</t>
  </si>
  <si>
    <t>Pgam1</t>
  </si>
  <si>
    <t>ENSMUSG00000066440</t>
  </si>
  <si>
    <t>Zfyve26</t>
  </si>
  <si>
    <t>ENSMUSG00000019810</t>
  </si>
  <si>
    <t>Fuca2</t>
  </si>
  <si>
    <t>ENSMUSG00000040681</t>
  </si>
  <si>
    <t>Hmgn1</t>
  </si>
  <si>
    <t>ENSMUSG00000025497</t>
  </si>
  <si>
    <t>Cdhr5</t>
  </si>
  <si>
    <t>ENSMUSG00000002496</t>
  </si>
  <si>
    <t>Tsc2</t>
  </si>
  <si>
    <t>ENSMUSG00000022111</t>
  </si>
  <si>
    <t>Uchl3</t>
  </si>
  <si>
    <t>ENSMUSG00000037730</t>
  </si>
  <si>
    <t>Mynn</t>
  </si>
  <si>
    <t>ENSMUSG00000022359</t>
  </si>
  <si>
    <t>Wdyhv1</t>
  </si>
  <si>
    <t>ENSMUSG00000024395</t>
  </si>
  <si>
    <t>Lims2</t>
  </si>
  <si>
    <t>ENSMUSG00000028086</t>
  </si>
  <si>
    <t>Fbxw7</t>
  </si>
  <si>
    <t>ENSMUSG00000021245</t>
  </si>
  <si>
    <t>Mlh3</t>
  </si>
  <si>
    <t>ENSMUSG00000041528</t>
  </si>
  <si>
    <t>Rnf123</t>
  </si>
  <si>
    <t>ENSMUSG00000073982</t>
  </si>
  <si>
    <t>Rhog</t>
  </si>
  <si>
    <t>ENSMUSG00000034163</t>
  </si>
  <si>
    <t>Zfc3h1</t>
  </si>
  <si>
    <t>ENSMUSG00000026064</t>
  </si>
  <si>
    <t>ENSMUSG00000057335</t>
  </si>
  <si>
    <t>Cep170</t>
  </si>
  <si>
    <t>ENSMUSG00000047036</t>
  </si>
  <si>
    <t>Zfp445</t>
  </si>
  <si>
    <t>ENSMUSG00000055013</t>
  </si>
  <si>
    <t>Agap1</t>
  </si>
  <si>
    <t>ENSMUSG00000027107</t>
  </si>
  <si>
    <t>Chrna1</t>
  </si>
  <si>
    <t>ENSMUSG00000020069</t>
  </si>
  <si>
    <t>Hnrnph3</t>
  </si>
  <si>
    <t>ENSMUSG00000030271</t>
  </si>
  <si>
    <t>Ogg1</t>
  </si>
  <si>
    <t>ENSMUSG00000044220</t>
  </si>
  <si>
    <t>Nkx2-3</t>
  </si>
  <si>
    <t>ENSMUSG00000094365</t>
  </si>
  <si>
    <t>Gm21982</t>
  </si>
  <si>
    <t>ENSMUSG00000012819</t>
  </si>
  <si>
    <t>Cdh23</t>
  </si>
  <si>
    <t>ENSMUSG00000063904</t>
  </si>
  <si>
    <t>Dpp3</t>
  </si>
  <si>
    <t>ENSMUSG00000022558</t>
  </si>
  <si>
    <t>Mroh1</t>
  </si>
  <si>
    <t>ENSMUSG00000038127</t>
  </si>
  <si>
    <t>Ccdc50</t>
  </si>
  <si>
    <t>ENSMUSG00000034297</t>
  </si>
  <si>
    <t>Med13</t>
  </si>
  <si>
    <t>ENSMUSG00000038412</t>
  </si>
  <si>
    <t>Higd1a</t>
  </si>
  <si>
    <t>ENSMUSG00000023092</t>
  </si>
  <si>
    <t>Fhl1</t>
  </si>
  <si>
    <t>ENSMUSG00000064264</t>
  </si>
  <si>
    <t>Zfp428</t>
  </si>
  <si>
    <t>ENSMUSG00000068882</t>
  </si>
  <si>
    <t>Ssb</t>
  </si>
  <si>
    <t>ENSMUSG00000042570</t>
  </si>
  <si>
    <t>Mier2</t>
  </si>
  <si>
    <t>ENSMUSG00000031901</t>
  </si>
  <si>
    <t>Dus2</t>
  </si>
  <si>
    <t>ENSMUSG00000002957</t>
  </si>
  <si>
    <t>Ap2a2</t>
  </si>
  <si>
    <t>ENSMUSG00000015451</t>
  </si>
  <si>
    <t>C4a</t>
  </si>
  <si>
    <t>ENSMUSG00000031295</t>
  </si>
  <si>
    <t>Phka2</t>
  </si>
  <si>
    <t>ENSMUSG00000066684</t>
  </si>
  <si>
    <t>Pilrb1</t>
  </si>
  <si>
    <t>ENSMUSG00000026274</t>
  </si>
  <si>
    <t>Pask</t>
  </si>
  <si>
    <t>ENSMUSG00000046185</t>
  </si>
  <si>
    <t>Zfp84</t>
  </si>
  <si>
    <t>ENSMUSG00000022064</t>
  </si>
  <si>
    <t>Pibf1</t>
  </si>
  <si>
    <t>ENSMUSG00000083899</t>
  </si>
  <si>
    <t>Gm12346</t>
  </si>
  <si>
    <t>ENSMUSG00000019432</t>
  </si>
  <si>
    <t>Ddx39b</t>
  </si>
  <si>
    <t>ENSMUSG00000029644</t>
  </si>
  <si>
    <t>Pdx1</t>
  </si>
  <si>
    <t>ENSMUSG00000024778</t>
  </si>
  <si>
    <t>Fas</t>
  </si>
  <si>
    <t>ENSMUSG00000018567</t>
  </si>
  <si>
    <t>Gabarap</t>
  </si>
  <si>
    <t>ENSMUSG00000066315</t>
  </si>
  <si>
    <t>Gm12918</t>
  </si>
  <si>
    <t>ENSMUSG00000024258</t>
  </si>
  <si>
    <t>Polr2d</t>
  </si>
  <si>
    <t>ENSMUSG00000025993</t>
  </si>
  <si>
    <t>Slc40a1</t>
  </si>
  <si>
    <t>ENSMUSG00000030401</t>
  </si>
  <si>
    <t>Rtn2</t>
  </si>
  <si>
    <t>ENSMUSG00000081058</t>
  </si>
  <si>
    <t>H3c15</t>
  </si>
  <si>
    <t>ENSMUSG00000038515</t>
  </si>
  <si>
    <t>Grtp1</t>
  </si>
  <si>
    <t>ENSMUSG00000061751</t>
  </si>
  <si>
    <t>Kalrn</t>
  </si>
  <si>
    <t>ENSMUSG00000023755</t>
  </si>
  <si>
    <t>Rhebl1</t>
  </si>
  <si>
    <t>ENSMUSG00000030272</t>
  </si>
  <si>
    <t>Camk1</t>
  </si>
  <si>
    <t>ENSMUSG00000060206</t>
  </si>
  <si>
    <t>Zfp462</t>
  </si>
  <si>
    <t>ENSMUSG00000033423</t>
  </si>
  <si>
    <t>Eri3</t>
  </si>
  <si>
    <t>ENSMUSG00000046687</t>
  </si>
  <si>
    <t>Gm5424</t>
  </si>
  <si>
    <t>ENSMUSG00000001569</t>
  </si>
  <si>
    <t>Nom1</t>
  </si>
  <si>
    <t>ENSMUSG00000045411</t>
  </si>
  <si>
    <t>2410002F23Rik</t>
  </si>
  <si>
    <t>ENSMUSG00000067194</t>
  </si>
  <si>
    <t>Eif1ax</t>
  </si>
  <si>
    <t>ENSMUSG00000032177</t>
  </si>
  <si>
    <t>Pde4a</t>
  </si>
  <si>
    <t>ENSMUSG00000031826</t>
  </si>
  <si>
    <t>Usp10</t>
  </si>
  <si>
    <t>ENSMUSG00000067547</t>
  </si>
  <si>
    <t>Gm7666</t>
  </si>
  <si>
    <t>ENSMUSG00000038388</t>
  </si>
  <si>
    <t>Mpp6</t>
  </si>
  <si>
    <t>ENSMUSG00000092260</t>
  </si>
  <si>
    <t>Zfp963</t>
  </si>
  <si>
    <t>ENSMUSG00000018882</t>
  </si>
  <si>
    <t>Mrpl45</t>
  </si>
  <si>
    <t>ENSMUSG00000006638</t>
  </si>
  <si>
    <t>Abhd1</t>
  </si>
  <si>
    <t>ENSMUSG00000089782</t>
  </si>
  <si>
    <t>Gm3531</t>
  </si>
  <si>
    <t>ENSMUSG00000030123</t>
  </si>
  <si>
    <t>Plxnd1</t>
  </si>
  <si>
    <t>ENSMUSG00000049439</t>
  </si>
  <si>
    <t>Cyp20a1</t>
  </si>
  <si>
    <t>ENSMUSG00000024926</t>
  </si>
  <si>
    <t>Kat5</t>
  </si>
  <si>
    <t>ENSMUSG00000108207</t>
  </si>
  <si>
    <t>1810059H22Rik</t>
  </si>
  <si>
    <t>ENSMUSG00000032217</t>
  </si>
  <si>
    <t>Rnf111</t>
  </si>
  <si>
    <t>ENSMUSG00000018417</t>
  </si>
  <si>
    <t>Myo1b</t>
  </si>
  <si>
    <t>ENSMUSG00000022508</t>
  </si>
  <si>
    <t>Bcl6</t>
  </si>
  <si>
    <t>ENSMUSG00000029860</t>
  </si>
  <si>
    <t>Zyx</t>
  </si>
  <si>
    <t>ENSMUSG00000078636</t>
  </si>
  <si>
    <t>Gm7336</t>
  </si>
  <si>
    <t>ENSMUSG00000046329</t>
  </si>
  <si>
    <t>Slc25a23</t>
  </si>
  <si>
    <t>ENSMUSG00000038369</t>
  </si>
  <si>
    <t>Ncoa6</t>
  </si>
  <si>
    <t>ENSMUSG00000034560</t>
  </si>
  <si>
    <t>Washc4</t>
  </si>
  <si>
    <t>ENSMUSG00000044134</t>
  </si>
  <si>
    <t>Pheta1</t>
  </si>
  <si>
    <t>ENSMUSG00000108276</t>
  </si>
  <si>
    <t>Gm36640</t>
  </si>
  <si>
    <t>ENSMUSG00000026662</t>
  </si>
  <si>
    <t>Sephs1</t>
  </si>
  <si>
    <t>ENSMUSG00000029759</t>
  </si>
  <si>
    <t>Pon3</t>
  </si>
  <si>
    <t>ENSMUSG00000035165</t>
  </si>
  <si>
    <t>Kcne3</t>
  </si>
  <si>
    <t>ENSMUSG00000034282</t>
  </si>
  <si>
    <t>Evpl</t>
  </si>
  <si>
    <t>ENSMUSG00000042229</t>
  </si>
  <si>
    <t>Rabif</t>
  </si>
  <si>
    <t>ENSMUSG00000034520</t>
  </si>
  <si>
    <t>Gjc1</t>
  </si>
  <si>
    <t>ENSMUSG00000057229</t>
  </si>
  <si>
    <t>Dmac2</t>
  </si>
  <si>
    <t>ENSMUSG00000024902</t>
  </si>
  <si>
    <t>Mrpl11</t>
  </si>
  <si>
    <t>ENSMUSG00000025190</t>
  </si>
  <si>
    <t>Got1</t>
  </si>
  <si>
    <t>ENSMUSG00000032184</t>
  </si>
  <si>
    <t>Lysmd2</t>
  </si>
  <si>
    <t>ENSMUSG00000030513</t>
  </si>
  <si>
    <t>Pcsk6</t>
  </si>
  <si>
    <t>ENSMUSG00000031007</t>
  </si>
  <si>
    <t>Atp6ap2</t>
  </si>
  <si>
    <t>ENSMUSG00000026739</t>
  </si>
  <si>
    <t>Bmi1</t>
  </si>
  <si>
    <t>ENSMUSG00000020743</t>
  </si>
  <si>
    <t>Mif4gd</t>
  </si>
  <si>
    <t>ENSMUSG00000007021</t>
  </si>
  <si>
    <t>Syngr3</t>
  </si>
  <si>
    <t>ENSMUSG00000021062</t>
  </si>
  <si>
    <t>Rab15</t>
  </si>
  <si>
    <t>ENSMUSG00000053617</t>
  </si>
  <si>
    <t>Sh3pxd2a</t>
  </si>
  <si>
    <t>ENSMUSG00000068417</t>
  </si>
  <si>
    <t>Pnp2</t>
  </si>
  <si>
    <t>ENSMUSG00000033554</t>
  </si>
  <si>
    <t>Dph5</t>
  </si>
  <si>
    <t>ENSMUSG00000034413</t>
  </si>
  <si>
    <t>Neurl1b</t>
  </si>
  <si>
    <t>ENSMUSG00000051329</t>
  </si>
  <si>
    <t>Nup160</t>
  </si>
  <si>
    <t>ENSMUSG00000031993</t>
  </si>
  <si>
    <t>Snx19</t>
  </si>
  <si>
    <t>ENSMUSG00000059791</t>
  </si>
  <si>
    <t>Nrm</t>
  </si>
  <si>
    <t>ENSMUSG00000035239</t>
  </si>
  <si>
    <t>Neu3</t>
  </si>
  <si>
    <t>ENSMUSG00000003623</t>
  </si>
  <si>
    <t>Crot</t>
  </si>
  <si>
    <t>ENSMUSG00000020184</t>
  </si>
  <si>
    <t>Mdm2</t>
  </si>
  <si>
    <t>ENSMUSG00000089824</t>
  </si>
  <si>
    <t>Rbm12</t>
  </si>
  <si>
    <t>ENSMUSG00000037221</t>
  </si>
  <si>
    <t>Mospd3</t>
  </si>
  <si>
    <t>ENSMUSG00000022892</t>
  </si>
  <si>
    <t>App</t>
  </si>
  <si>
    <t>ENSMUSG00000047694</t>
  </si>
  <si>
    <t>Yipf6</t>
  </si>
  <si>
    <t>ENSMUSG00000022765</t>
  </si>
  <si>
    <t>Snap29</t>
  </si>
  <si>
    <t>ENSMUSG00000017376</t>
  </si>
  <si>
    <t>Nlk</t>
  </si>
  <si>
    <t>ENSMUSG00000043460</t>
  </si>
  <si>
    <t>Elfn2</t>
  </si>
  <si>
    <t>ENSMUSG00000035547</t>
  </si>
  <si>
    <t>Capn5</t>
  </si>
  <si>
    <t>ENSMUSG00000021629</t>
  </si>
  <si>
    <t>Slc30a5</t>
  </si>
  <si>
    <t>ENSMUSG00000045409</t>
  </si>
  <si>
    <t>Trim39</t>
  </si>
  <si>
    <t>ENSMUSG00000028223</t>
  </si>
  <si>
    <t>Decr1</t>
  </si>
  <si>
    <t>ENSMUSG00000038059</t>
  </si>
  <si>
    <t>Smim3</t>
  </si>
  <si>
    <t>ENSMUSG00000036667</t>
  </si>
  <si>
    <t>Tcaf1</t>
  </si>
  <si>
    <t>ENSMUSG00000039801</t>
  </si>
  <si>
    <t>Cplane1</t>
  </si>
  <si>
    <t>ENSMUSG00000029276</t>
  </si>
  <si>
    <t>Glmn</t>
  </si>
  <si>
    <t>ENSMUSG00000000399</t>
  </si>
  <si>
    <t>Ndufa9</t>
  </si>
  <si>
    <t>ENSMUSG00000028438</t>
  </si>
  <si>
    <t>Kif24</t>
  </si>
  <si>
    <t>ENSMUSG00000018733</t>
  </si>
  <si>
    <t>Pex12</t>
  </si>
  <si>
    <t>ENSMUSG00000104002</t>
  </si>
  <si>
    <t>Gm38336</t>
  </si>
  <si>
    <t>ENSMUSG00000023044</t>
  </si>
  <si>
    <t>Csad</t>
  </si>
  <si>
    <t>ENSMUSG00000037847</t>
  </si>
  <si>
    <t>Nmrk1</t>
  </si>
  <si>
    <t>ENSMUSG00000092212</t>
  </si>
  <si>
    <t>Slc22a13b</t>
  </si>
  <si>
    <t>ENSMUSG00000025089</t>
  </si>
  <si>
    <t>Gfra1</t>
  </si>
  <si>
    <t>ENSMUSG00000021676</t>
  </si>
  <si>
    <t>Iqgap2</t>
  </si>
  <si>
    <t>ENSMUSG00000029635</t>
  </si>
  <si>
    <t>Cdk8</t>
  </si>
  <si>
    <t>ENSMUSG00000039208</t>
  </si>
  <si>
    <t>Metrnl</t>
  </si>
  <si>
    <t>ENSMUSG00000041609</t>
  </si>
  <si>
    <t>Bicdl1</t>
  </si>
  <si>
    <t>ENSMUSG00000003316</t>
  </si>
  <si>
    <t>Glg1</t>
  </si>
  <si>
    <t>ENSMUSG00000020638</t>
  </si>
  <si>
    <t>Cmpk2</t>
  </si>
  <si>
    <t>ENSMUSG00000004591</t>
  </si>
  <si>
    <t>Pkn2</t>
  </si>
  <si>
    <t>ENSMUSG00000096956</t>
  </si>
  <si>
    <t>Snhg18</t>
  </si>
  <si>
    <t>ENSMUSG00000026896</t>
  </si>
  <si>
    <t>Ifih1</t>
  </si>
  <si>
    <t>ENSMUSG00000034171</t>
  </si>
  <si>
    <t>Faah</t>
  </si>
  <si>
    <t>ENSMUSG00000023010</t>
  </si>
  <si>
    <t>Tmbim6</t>
  </si>
  <si>
    <t>ENSMUSG00000039178</t>
  </si>
  <si>
    <t>Tbc1d19</t>
  </si>
  <si>
    <t>ENSMUSG00000045854</t>
  </si>
  <si>
    <t>Lyrm2</t>
  </si>
  <si>
    <t>ENSMUSG00000049128</t>
  </si>
  <si>
    <t>Ivl</t>
  </si>
  <si>
    <t>ENSMUSG00000050608</t>
  </si>
  <si>
    <t>Micos10</t>
  </si>
  <si>
    <t>ENSMUSG00000044313</t>
  </si>
  <si>
    <t>Mab21l3</t>
  </si>
  <si>
    <t>ENSMUSG00000074165</t>
  </si>
  <si>
    <t>Zfp788</t>
  </si>
  <si>
    <t>ENSMUSG00000040387</t>
  </si>
  <si>
    <t>Klhl32</t>
  </si>
  <si>
    <t>ENSMUSG00000020375</t>
  </si>
  <si>
    <t>Rufy1</t>
  </si>
  <si>
    <t>ENSMUSG00000020308</t>
  </si>
  <si>
    <t>Tpgs1</t>
  </si>
  <si>
    <t>ENSMUSG00000001504</t>
  </si>
  <si>
    <t>Irx2</t>
  </si>
  <si>
    <t>ENSMUSG00000063714</t>
  </si>
  <si>
    <t>Sp3os</t>
  </si>
  <si>
    <t>ENSMUSG00000021461</t>
  </si>
  <si>
    <t>Fancc</t>
  </si>
  <si>
    <t>ENSMUSG00000006906</t>
  </si>
  <si>
    <t>Stambp</t>
  </si>
  <si>
    <t>ENSMUSG00000029406</t>
  </si>
  <si>
    <t>Pitpnm2</t>
  </si>
  <si>
    <t>ENSMUSG00000037270</t>
  </si>
  <si>
    <t>4932438A13Rik</t>
  </si>
  <si>
    <t>ENSMUSG00000039759</t>
  </si>
  <si>
    <t>Thap3</t>
  </si>
  <si>
    <t>ENSMUSG00000004043</t>
  </si>
  <si>
    <t>Stat5a</t>
  </si>
  <si>
    <t>ENSMUSG00000020986</t>
  </si>
  <si>
    <t>Sec23a</t>
  </si>
  <si>
    <t>ENSMUSG00000002524</t>
  </si>
  <si>
    <t>Puf60</t>
  </si>
  <si>
    <t>ENSMUSG00000025764</t>
  </si>
  <si>
    <t>Jade1</t>
  </si>
  <si>
    <t>ENSMUSG00000038880</t>
  </si>
  <si>
    <t>Mrps34</t>
  </si>
  <si>
    <t>ENSMUSG00000114535</t>
  </si>
  <si>
    <t>Gm47246</t>
  </si>
  <si>
    <t>ENSMUSG00000027508</t>
  </si>
  <si>
    <t>Pag1</t>
  </si>
  <si>
    <t>ENSMUSG00000031753</t>
  </si>
  <si>
    <t>Cog4</t>
  </si>
  <si>
    <t>ENSMUSG00000074746</t>
  </si>
  <si>
    <t>Pdzd8</t>
  </si>
  <si>
    <t>ENSMUSG00000040093</t>
  </si>
  <si>
    <t>Bmf</t>
  </si>
  <si>
    <t>ENSMUSG00000036968</t>
  </si>
  <si>
    <t>Cnpy4</t>
  </si>
  <si>
    <t>ENSMUSG00000033752</t>
  </si>
  <si>
    <t>Mnd1</t>
  </si>
  <si>
    <t>ENSMUSG00000041058</t>
  </si>
  <si>
    <t>Wwp1</t>
  </si>
  <si>
    <t>ENSMUSG00000061894</t>
  </si>
  <si>
    <t>Zscan20</t>
  </si>
  <si>
    <t>ENSMUSG00000038685</t>
  </si>
  <si>
    <t>Rtel1</t>
  </si>
  <si>
    <t>ENSMUSG00000040472</t>
  </si>
  <si>
    <t>Rabggta</t>
  </si>
  <si>
    <t>ENSMUSG00000029003</t>
  </si>
  <si>
    <t>Mad2l2</t>
  </si>
  <si>
    <t>ENSMUSG00000017707</t>
  </si>
  <si>
    <t>Serinc3</t>
  </si>
  <si>
    <t>ENSMUSG00000032560</t>
  </si>
  <si>
    <t>Dnajc13</t>
  </si>
  <si>
    <t>ENSMUSG00000022756</t>
  </si>
  <si>
    <t>Slc7a4</t>
  </si>
  <si>
    <t>ENSMUSG00000019794</t>
  </si>
  <si>
    <t>Katna1</t>
  </si>
  <si>
    <t>ENSMUSG00000079444</t>
  </si>
  <si>
    <t>Gm21981</t>
  </si>
  <si>
    <t>ENSMUSG00000030872</t>
  </si>
  <si>
    <t>Gga2</t>
  </si>
  <si>
    <t>ENSMUSG00000021477</t>
  </si>
  <si>
    <t>Ctsl</t>
  </si>
  <si>
    <t>ENSMUSG00000027942</t>
  </si>
  <si>
    <t>ENSMUSG00000042195</t>
  </si>
  <si>
    <t>Slc35f2</t>
  </si>
  <si>
    <t>ENSMUSG00000024487</t>
  </si>
  <si>
    <t>Yipf5</t>
  </si>
  <si>
    <t>ENSMUSG00000117484</t>
  </si>
  <si>
    <t>Gm5500</t>
  </si>
  <si>
    <t>ENSMUSG00000078897</t>
  </si>
  <si>
    <t>Gm4724</t>
  </si>
  <si>
    <t>ENSMUSG00000022394</t>
  </si>
  <si>
    <t>L3mbtl2</t>
  </si>
  <si>
    <t>ENSMUSG00000106990</t>
  </si>
  <si>
    <t>Gm42547</t>
  </si>
  <si>
    <t>ENSMUSG00000033068</t>
  </si>
  <si>
    <t>Entpd6</t>
  </si>
  <si>
    <t>ENSMUSG00000023330</t>
  </si>
  <si>
    <t>Dtwd1</t>
  </si>
  <si>
    <t>ENSMUSG00000110444</t>
  </si>
  <si>
    <t>Gm10033</t>
  </si>
  <si>
    <t>ENSMUSG00000066613</t>
  </si>
  <si>
    <t>Zfp932</t>
  </si>
  <si>
    <t>ENSMUSG00000024858</t>
  </si>
  <si>
    <t>Grk2</t>
  </si>
  <si>
    <t>ENSMUSG00000047749</t>
  </si>
  <si>
    <t>Zc3hav1l</t>
  </si>
  <si>
    <t>ENSMUSG00000002748</t>
  </si>
  <si>
    <t>Baz1b</t>
  </si>
  <si>
    <t>ENSMUSG00000025144</t>
  </si>
  <si>
    <t>Cenpx</t>
  </si>
  <si>
    <t>ENSMUSG00000053769</t>
  </si>
  <si>
    <t>Lysmd1</t>
  </si>
  <si>
    <t>ENSMUSG00000023460</t>
  </si>
  <si>
    <t>Rab12</t>
  </si>
  <si>
    <t>ENSMUSG00000052369</t>
  </si>
  <si>
    <t>Tmem106c</t>
  </si>
  <si>
    <t>ENSMUSG00000025494</t>
  </si>
  <si>
    <t>Sigirr</t>
  </si>
  <si>
    <t>ENSMUSG00000042197</t>
  </si>
  <si>
    <t>Zfp451</t>
  </si>
  <si>
    <t>ENSMUSG00000045538</t>
  </si>
  <si>
    <t>Ddx28</t>
  </si>
  <si>
    <t>ENSMUSG00000094090</t>
  </si>
  <si>
    <t>Gm8494</t>
  </si>
  <si>
    <t>ENSMUSG00000037921</t>
  </si>
  <si>
    <t>Ddx60</t>
  </si>
  <si>
    <t>ENSMUSG00000025162</t>
  </si>
  <si>
    <t>Csnk1d</t>
  </si>
  <si>
    <t>ENSMUSG00000003190</t>
  </si>
  <si>
    <t>Bcl2l12</t>
  </si>
  <si>
    <t>ENSMUSG00000025574</t>
  </si>
  <si>
    <t>Tk1</t>
  </si>
  <si>
    <t>ENSMUSG00000021660</t>
  </si>
  <si>
    <t>Btf3</t>
  </si>
  <si>
    <t>ENSMUSG00000097309</t>
  </si>
  <si>
    <t>Gm17249</t>
  </si>
  <si>
    <t>ENSMUSG00000018042</t>
  </si>
  <si>
    <t>Cyb5r3</t>
  </si>
  <si>
    <t>ENSMUSG00000000827</t>
  </si>
  <si>
    <t>Tpd52l2</t>
  </si>
  <si>
    <t>ENSMUSG00000034566</t>
  </si>
  <si>
    <t>Atp5h</t>
  </si>
  <si>
    <t>ENSMUSG00000034401</t>
  </si>
  <si>
    <t>Spata6</t>
  </si>
  <si>
    <t>ENSMUSG00000030539</t>
  </si>
  <si>
    <t>Sema4b</t>
  </si>
  <si>
    <t>ENSMUSG00000002416</t>
  </si>
  <si>
    <t>Ndufb2</t>
  </si>
  <si>
    <t>ENSMUSG00000030177</t>
  </si>
  <si>
    <t>Ccdc77</t>
  </si>
  <si>
    <t>ENSMUSG00000020056</t>
  </si>
  <si>
    <t>Washc3</t>
  </si>
  <si>
    <t>ENSMUSG00000033487</t>
  </si>
  <si>
    <t>Fndc3a</t>
  </si>
  <si>
    <t>ENSMUSG00000027639</t>
  </si>
  <si>
    <t>Samhd1</t>
  </si>
  <si>
    <t>ENSMUSG00000113691</t>
  </si>
  <si>
    <t>Gm38699</t>
  </si>
  <si>
    <t>ENSMUSG00000022000</t>
  </si>
  <si>
    <t>Zc3h13</t>
  </si>
  <si>
    <t>ENSMUSG00000039798</t>
  </si>
  <si>
    <t>2600006K01Rik</t>
  </si>
  <si>
    <t>ENSMUSG00000030145</t>
  </si>
  <si>
    <t>Zfp248</t>
  </si>
  <si>
    <t>ENSMUSG00000038451</t>
  </si>
  <si>
    <t>Spsb2</t>
  </si>
  <si>
    <t>ENSMUSG00000032504</t>
  </si>
  <si>
    <t>Pdcd6ip</t>
  </si>
  <si>
    <t>ENSMUSG00000025102</t>
  </si>
  <si>
    <t>3110040N11Rik</t>
  </si>
  <si>
    <t>ENSMUSG00000044768</t>
  </si>
  <si>
    <t>D1Ertd622e</t>
  </si>
  <si>
    <t>ENSMUSG00000003363</t>
  </si>
  <si>
    <t>Pld3</t>
  </si>
  <si>
    <t>ENSMUSG00000039942</t>
  </si>
  <si>
    <t>Ptger4</t>
  </si>
  <si>
    <t>ENSMUSG00000022040</t>
  </si>
  <si>
    <t>Ephx2</t>
  </si>
  <si>
    <t>ENSMUSG00000009555</t>
  </si>
  <si>
    <t>Cdk9</t>
  </si>
  <si>
    <t>ENSMUSG00000070738</t>
  </si>
  <si>
    <t>Dgkd</t>
  </si>
  <si>
    <t>ENSMUSG00000029131</t>
  </si>
  <si>
    <t>Dnajb6</t>
  </si>
  <si>
    <t>ENSMUSG00000019487</t>
  </si>
  <si>
    <t>Trip10</t>
  </si>
  <si>
    <t>ENSMUSG00000019179</t>
  </si>
  <si>
    <t>Mdh2</t>
  </si>
  <si>
    <t>ENSMUSG00000003134</t>
  </si>
  <si>
    <t>Tbc1d8</t>
  </si>
  <si>
    <t>ENSMUSG00000025480</t>
  </si>
  <si>
    <t>Syce1</t>
  </si>
  <si>
    <t>ENSMUSG00000115148</t>
  </si>
  <si>
    <t>Gm49125</t>
  </si>
  <si>
    <t>ENSMUSG00000051695</t>
  </si>
  <si>
    <t>Pcbp1</t>
  </si>
  <si>
    <t>ENSMUSG00000026927</t>
  </si>
  <si>
    <t>Entr1</t>
  </si>
  <si>
    <t>ENSMUSG00000081254</t>
  </si>
  <si>
    <t>Gm12112</t>
  </si>
  <si>
    <t>ENSMUSG00000053774</t>
  </si>
  <si>
    <t>Ubxn7</t>
  </si>
  <si>
    <t>ENSMUSG00000041560</t>
  </si>
  <si>
    <t>Nop53</t>
  </si>
  <si>
    <t>ENSMUSG00000089791</t>
  </si>
  <si>
    <t>Gm3555</t>
  </si>
  <si>
    <t>ENSMUSG00000028675</t>
  </si>
  <si>
    <t>Pnrc2</t>
  </si>
  <si>
    <t>ENSMUSG00000030801</t>
  </si>
  <si>
    <t>Kat8</t>
  </si>
  <si>
    <t>ENSMUSG00000040945</t>
  </si>
  <si>
    <t>Rcc2</t>
  </si>
  <si>
    <t>ENSMUSG00000020737</t>
  </si>
  <si>
    <t>Jpt1</t>
  </si>
  <si>
    <t>ENSMUSG00000023019</t>
  </si>
  <si>
    <t>Gpd1</t>
  </si>
  <si>
    <t>ENSMUSG00000074102</t>
  </si>
  <si>
    <t>Rbm15b</t>
  </si>
  <si>
    <t>ENSMUSG00000075028</t>
  </si>
  <si>
    <t>Prdm11</t>
  </si>
  <si>
    <t>ENSMUSG00000085566</t>
  </si>
  <si>
    <t>A730017L22Rik</t>
  </si>
  <si>
    <t>ENSMUSG00000005886</t>
  </si>
  <si>
    <t>Ncoa2</t>
  </si>
  <si>
    <t>ENSMUSG00000035671</t>
  </si>
  <si>
    <t>Zswim4</t>
  </si>
  <si>
    <t>ENSMUSG00000041936</t>
  </si>
  <si>
    <t>Agrn</t>
  </si>
  <si>
    <t>ENSMUSG00000114797</t>
  </si>
  <si>
    <t>Gm49336</t>
  </si>
  <si>
    <t>ENSMUSG00000067713</t>
  </si>
  <si>
    <t>Prkag1</t>
  </si>
  <si>
    <t>ENSMUSG00000021576</t>
  </si>
  <si>
    <t>Pdcd6</t>
  </si>
  <si>
    <t>ENSMUSG00000034610</t>
  </si>
  <si>
    <t>Tut4</t>
  </si>
  <si>
    <t>ENSMUSG00000029311</t>
  </si>
  <si>
    <t>Hsd17b11</t>
  </si>
  <si>
    <t>ENSMUSG00000004270</t>
  </si>
  <si>
    <t>Lpcat3</t>
  </si>
  <si>
    <t>ENSMUSG00000040883</t>
  </si>
  <si>
    <t>Tmem205</t>
  </si>
  <si>
    <t>ENSMUSG00000035505</t>
  </si>
  <si>
    <t>Cox18</t>
  </si>
  <si>
    <t>ENSMUSG00000014748</t>
  </si>
  <si>
    <t>Tex261</t>
  </si>
  <si>
    <t>ENSMUSG00000037419</t>
  </si>
  <si>
    <t>Endod1</t>
  </si>
  <si>
    <t>ENSMUSG00000002797</t>
  </si>
  <si>
    <t>Ggct</t>
  </si>
  <si>
    <t>ENSMUSG00000020456</t>
  </si>
  <si>
    <t>Ogdh</t>
  </si>
  <si>
    <t>ENSMUSG00000002845</t>
  </si>
  <si>
    <t>Tmem39a</t>
  </si>
  <si>
    <t>ENSMUSG00000034902</t>
  </si>
  <si>
    <t>Pip5k1c</t>
  </si>
  <si>
    <t>ENSMUSG00000018920</t>
  </si>
  <si>
    <t>Cxcl16</t>
  </si>
  <si>
    <t>ENSMUSG00000073116</t>
  </si>
  <si>
    <t>Gm10471</t>
  </si>
  <si>
    <t>ENSMUSG00000020128</t>
  </si>
  <si>
    <t>Vps54</t>
  </si>
  <si>
    <t>ENSMUSG00000039231</t>
  </si>
  <si>
    <t>Suv39h1</t>
  </si>
  <si>
    <t>ENSMUSG00000032727</t>
  </si>
  <si>
    <t>Mier3</t>
  </si>
  <si>
    <t>ENSMUSG00000020831</t>
  </si>
  <si>
    <t>0610010K14Rik</t>
  </si>
  <si>
    <t>ENSMUSG00000024939</t>
  </si>
  <si>
    <t>Fam89b</t>
  </si>
  <si>
    <t>ENSMUSG00000100455</t>
  </si>
  <si>
    <t>Gm29170</t>
  </si>
  <si>
    <t>ENSMUSG00000030265</t>
  </si>
  <si>
    <t>Kras</t>
  </si>
  <si>
    <t>ENSMUSG00000040183</t>
  </si>
  <si>
    <t>Ankrd6</t>
  </si>
  <si>
    <t>ENSMUSG00000028633</t>
  </si>
  <si>
    <t>Ctps</t>
  </si>
  <si>
    <t>ENSMUSG00000046997</t>
  </si>
  <si>
    <t>Spsb4</t>
  </si>
  <si>
    <t>ENSMUSG00000071359</t>
  </si>
  <si>
    <t>Tbpl1</t>
  </si>
  <si>
    <t>ENSMUSG00000029066</t>
  </si>
  <si>
    <t>Mrpl20</t>
  </si>
  <si>
    <t>ENSMUSG00000038240</t>
  </si>
  <si>
    <t>Pdss2</t>
  </si>
  <si>
    <t>ENSMUSG00000049807</t>
  </si>
  <si>
    <t>Arhgap23</t>
  </si>
  <si>
    <t>ENSMUSG00000022204</t>
  </si>
  <si>
    <t>Ngdn</t>
  </si>
  <si>
    <t>ENSMUSG00000029381</t>
  </si>
  <si>
    <t>Shroom3</t>
  </si>
  <si>
    <t>ENSMUSG00000101892</t>
  </si>
  <si>
    <t>9130401M01Rik</t>
  </si>
  <si>
    <t>ENSMUSG00000061286</t>
  </si>
  <si>
    <t>Exosc5</t>
  </si>
  <si>
    <t>ENSMUSG00000066175</t>
  </si>
  <si>
    <t>2510046G10Rik</t>
  </si>
  <si>
    <t>ENSMUSG00000034659</t>
  </si>
  <si>
    <t>Tmem109</t>
  </si>
  <si>
    <t>ENSMUSG00000036104</t>
  </si>
  <si>
    <t>Rab3gap1</t>
  </si>
  <si>
    <t>ENSMUSG00000083621</t>
  </si>
  <si>
    <t>Gm14586</t>
  </si>
  <si>
    <t>ENSMUSG00000057778</t>
  </si>
  <si>
    <t>Cyb5d2</t>
  </si>
  <si>
    <t>ENSMUSG00000038615</t>
  </si>
  <si>
    <t>Nfe2l1</t>
  </si>
  <si>
    <t>ENSMUSG00000103507</t>
  </si>
  <si>
    <t>Gm38375</t>
  </si>
  <si>
    <t>ENSMUSG00000020834</t>
  </si>
  <si>
    <t>Dhrs13</t>
  </si>
  <si>
    <t>ENSMUSG00000035390</t>
  </si>
  <si>
    <t>Brsk1</t>
  </si>
  <si>
    <t>ENSMUSG00000031078</t>
  </si>
  <si>
    <t>Cttn</t>
  </si>
  <si>
    <t>ENSMUSG00000033792</t>
  </si>
  <si>
    <t>Atp7a</t>
  </si>
  <si>
    <t>ENSMUSG00000049327</t>
  </si>
  <si>
    <t>Kmt5a</t>
  </si>
  <si>
    <t>ENSMUSG00000021752</t>
  </si>
  <si>
    <t>Kctd6</t>
  </si>
  <si>
    <t>ENSMUSG00000042035</t>
  </si>
  <si>
    <t>Igsf3</t>
  </si>
  <si>
    <t>ENSMUSG00000047067</t>
  </si>
  <si>
    <t>Dusp28</t>
  </si>
  <si>
    <t>ENSMUSG00000021556</t>
  </si>
  <si>
    <t>Golm1</t>
  </si>
  <si>
    <t>ENSMUSG00000032051</t>
  </si>
  <si>
    <t>Fdx1</t>
  </si>
  <si>
    <t>ENSMUSG00000078546</t>
  </si>
  <si>
    <t>Zfp995</t>
  </si>
  <si>
    <t>ENSMUSG00000006418</t>
  </si>
  <si>
    <t>Rnf114</t>
  </si>
  <si>
    <t>ENSMUSG00000020258</t>
  </si>
  <si>
    <t>Glyctk</t>
  </si>
  <si>
    <t>ENSMUSG00000032405</t>
  </si>
  <si>
    <t>Pias1</t>
  </si>
  <si>
    <t>ENSMUSG00000002767</t>
  </si>
  <si>
    <t>Mrpl2</t>
  </si>
  <si>
    <t>ENSMUSG00000060938</t>
  </si>
  <si>
    <t>Rpl26</t>
  </si>
  <si>
    <t>ENSMUSG00000053600</t>
  </si>
  <si>
    <t>Zfp472</t>
  </si>
  <si>
    <t>ENSMUSG00000019256</t>
  </si>
  <si>
    <t>Ahr</t>
  </si>
  <si>
    <t>ENSMUSG00000008167</t>
  </si>
  <si>
    <t>Fbxw9</t>
  </si>
  <si>
    <t>ENSMUSG00000048109</t>
  </si>
  <si>
    <t>Rbm15</t>
  </si>
  <si>
    <t>ENSMUSG00000012609</t>
  </si>
  <si>
    <t>Ttll5</t>
  </si>
  <si>
    <t>ENSMUSG00000063065</t>
  </si>
  <si>
    <t>Mapk3</t>
  </si>
  <si>
    <t>ENSMUSG00000026439</t>
  </si>
  <si>
    <t>Rbbp5</t>
  </si>
  <si>
    <t>ENSMUSG00000078713</t>
  </si>
  <si>
    <t>Tomm5</t>
  </si>
  <si>
    <t>ENSMUSG00000019518</t>
  </si>
  <si>
    <t>Ap4m1</t>
  </si>
  <si>
    <t>ENSMUSG00000051483</t>
  </si>
  <si>
    <t>Cbr1</t>
  </si>
  <si>
    <t>ENSMUSG00000016984</t>
  </si>
  <si>
    <t>Etaa1</t>
  </si>
  <si>
    <t>ENSMUSG00000027131</t>
  </si>
  <si>
    <t>Emc4</t>
  </si>
  <si>
    <t>ENSMUSG00000016921</t>
  </si>
  <si>
    <t>Srsf6</t>
  </si>
  <si>
    <t>ENSMUSG00000031221</t>
  </si>
  <si>
    <t>Igbp1</t>
  </si>
  <si>
    <t>ENSMUSG00000002728</t>
  </si>
  <si>
    <t>Naa20</t>
  </si>
  <si>
    <t>ENSMUSG00000110647</t>
  </si>
  <si>
    <t>Gm17745</t>
  </si>
  <si>
    <t>ENSMUSG00000047643</t>
  </si>
  <si>
    <t>Gm5454</t>
  </si>
  <si>
    <t>ENSMUSG00000079480</t>
  </si>
  <si>
    <t>Pin4</t>
  </si>
  <si>
    <t>ENSMUSG00000053604</t>
  </si>
  <si>
    <t>Rpia</t>
  </si>
  <si>
    <t>ENSMUSG00000027551</t>
  </si>
  <si>
    <t>Zfp64</t>
  </si>
  <si>
    <t>ENSMUSG00000026121</t>
  </si>
  <si>
    <t>Sema4c</t>
  </si>
  <si>
    <t>ENSMUSG00000018800</t>
  </si>
  <si>
    <t>Abca5</t>
  </si>
  <si>
    <t>ENSMUSG00000002064</t>
  </si>
  <si>
    <t>Sdf2</t>
  </si>
  <si>
    <t>ENSMUSG00000001065</t>
  </si>
  <si>
    <t>Zfp276</t>
  </si>
  <si>
    <t>ENSMUSG00000079442</t>
  </si>
  <si>
    <t>St6galnac4</t>
  </si>
  <si>
    <t>ENSMUSG00000078570</t>
  </si>
  <si>
    <t>1110065P20Rik</t>
  </si>
  <si>
    <t>ENSMUSG00000040703</t>
  </si>
  <si>
    <t>Cyp2s1</t>
  </si>
  <si>
    <t>ENSMUSG00000020230</t>
  </si>
  <si>
    <t>Prmt2</t>
  </si>
  <si>
    <t>ENSMUSG00000108037</t>
  </si>
  <si>
    <t>Gm44597</t>
  </si>
  <si>
    <t>ENSMUSG00000079608</t>
  </si>
  <si>
    <t>Stard6</t>
  </si>
  <si>
    <t>ENSMUSG00000032420</t>
  </si>
  <si>
    <t>Nt5e</t>
  </si>
  <si>
    <t>ENSMUSG00000040836</t>
  </si>
  <si>
    <t>Gpr161</t>
  </si>
  <si>
    <t>ENSMUSG00000021476</t>
  </si>
  <si>
    <t>Habp4</t>
  </si>
  <si>
    <t>ENSMUSG00000004748</t>
  </si>
  <si>
    <t>Mtfp1</t>
  </si>
  <si>
    <t>ENSMUSG00000025226</t>
  </si>
  <si>
    <t>Fbxl15</t>
  </si>
  <si>
    <t>ENSMUSG00000113204</t>
  </si>
  <si>
    <t>Gm46430</t>
  </si>
  <si>
    <t>ENSMUSG00000050144</t>
  </si>
  <si>
    <t>Slc25a44</t>
  </si>
  <si>
    <t>ENSMUSG00000074480</t>
  </si>
  <si>
    <t>Mex3a</t>
  </si>
  <si>
    <t>ENSMUSG00000032340</t>
  </si>
  <si>
    <t>Neo1</t>
  </si>
  <si>
    <t>ENSMUSG00000007815</t>
  </si>
  <si>
    <t>Rhoa</t>
  </si>
  <si>
    <t>ENSMUSG00000019478</t>
  </si>
  <si>
    <t>Rab4a</t>
  </si>
  <si>
    <t>ENSMUSG00000015094</t>
  </si>
  <si>
    <t>Npdc1</t>
  </si>
  <si>
    <t>ENSMUSG00000027243</t>
  </si>
  <si>
    <t>Harbi1</t>
  </si>
  <si>
    <t>ENSMUSG00000028967</t>
  </si>
  <si>
    <t>Errfi1</t>
  </si>
  <si>
    <t>ENSMUSG00000046668</t>
  </si>
  <si>
    <t>Cxxc5</t>
  </si>
  <si>
    <t>ENSMUSG00000031731</t>
  </si>
  <si>
    <t>Ap1g1</t>
  </si>
  <si>
    <t>ENSMUSG00000085154</t>
  </si>
  <si>
    <t>C130046K22Rik</t>
  </si>
  <si>
    <t>ENSMUSG00000075284</t>
  </si>
  <si>
    <t>Wipf1</t>
  </si>
  <si>
    <t>ENSMUSG00000032615</t>
  </si>
  <si>
    <t>Nt5m</t>
  </si>
  <si>
    <t>ENSMUSG00000106847</t>
  </si>
  <si>
    <t>Peg13</t>
  </si>
  <si>
    <t>ENSMUSG00000059669</t>
  </si>
  <si>
    <t>Taf1b</t>
  </si>
  <si>
    <t>ENSMUSG00000002781</t>
  </si>
  <si>
    <t>Tmem143</t>
  </si>
  <si>
    <t>ENSMUSG00000078967</t>
  </si>
  <si>
    <t>Gapdh-ps16</t>
  </si>
  <si>
    <t>ENSMUSG00000114835</t>
  </si>
  <si>
    <t>Gm48194</t>
  </si>
  <si>
    <t>ENSMUSG00000042312</t>
  </si>
  <si>
    <t>S100a13</t>
  </si>
  <si>
    <t>ENSMUSG00000028458</t>
  </si>
  <si>
    <t>Tesk1</t>
  </si>
  <si>
    <t>ENSMUSG00000045176</t>
  </si>
  <si>
    <t>Borcs6</t>
  </si>
  <si>
    <t>ENSMUSG00000023156</t>
  </si>
  <si>
    <t>Rpp14</t>
  </si>
  <si>
    <t>ENSMUSG00000023919</t>
  </si>
  <si>
    <t>Cenpq</t>
  </si>
  <si>
    <t>ENSMUSG00000038838</t>
  </si>
  <si>
    <t>Vars2</t>
  </si>
  <si>
    <t>ENSMUSG00000085433</t>
  </si>
  <si>
    <t>Gm16001</t>
  </si>
  <si>
    <t>ENSMUSG00000024797</t>
  </si>
  <si>
    <t>Vps51</t>
  </si>
  <si>
    <t>ENSMUSG00000025019</t>
  </si>
  <si>
    <t>Lcor</t>
  </si>
  <si>
    <t>ENSMUSG00000039512</t>
  </si>
  <si>
    <t>Uhrf1bp1</t>
  </si>
  <si>
    <t>ENSMUSG00000006127</t>
  </si>
  <si>
    <t>Inpp5k</t>
  </si>
  <si>
    <t>ENSMUSG00000029364</t>
  </si>
  <si>
    <t>Wsb2</t>
  </si>
  <si>
    <t>ENSMUSG00000014763</t>
  </si>
  <si>
    <t>Fam120b</t>
  </si>
  <si>
    <t>ENSMUSG00000039382</t>
  </si>
  <si>
    <t>Wdr45</t>
  </si>
  <si>
    <t>ENSMUSG00000068732</t>
  </si>
  <si>
    <t>Tmem167b</t>
  </si>
  <si>
    <t>ENSMUSG00000078853</t>
  </si>
  <si>
    <t>Igtp</t>
  </si>
  <si>
    <t>ENSMUSG00000039356</t>
  </si>
  <si>
    <t>Exosc2</t>
  </si>
  <si>
    <t>ENSMUSG00000041035</t>
  </si>
  <si>
    <t>Gm17018</t>
  </si>
  <si>
    <t>ENSMUSG00000049225</t>
  </si>
  <si>
    <t>Pdp1</t>
  </si>
  <si>
    <t>ENSMUSG00000020803</t>
  </si>
  <si>
    <t>Txndc17</t>
  </si>
  <si>
    <t>ENSMUSG00000036478</t>
  </si>
  <si>
    <t>Btg1</t>
  </si>
  <si>
    <t>ENSMUSG00000022329</t>
  </si>
  <si>
    <t>Stk3</t>
  </si>
  <si>
    <t>ENSMUSG00000036916</t>
  </si>
  <si>
    <t>Zfp280c</t>
  </si>
  <si>
    <t>ENSMUSG00000057363</t>
  </si>
  <si>
    <t>Uxs1</t>
  </si>
  <si>
    <t>ENSMUSG00000083863</t>
  </si>
  <si>
    <t>Gm13341</t>
  </si>
  <si>
    <t>ENSMUSG00000103436</t>
  </si>
  <si>
    <t>Gm36995</t>
  </si>
  <si>
    <t>ENSMUSG00000061979</t>
  </si>
  <si>
    <t>Rcc1l</t>
  </si>
  <si>
    <t>ENSMUSG00000109015</t>
  </si>
  <si>
    <t>Gm31024</t>
  </si>
  <si>
    <t>ENSMUSG00000007891</t>
  </si>
  <si>
    <t>Ctsd</t>
  </si>
  <si>
    <t>ENSMUSG00000031167</t>
  </si>
  <si>
    <t>Rbm3</t>
  </si>
  <si>
    <t>ENSMUSG00000043572</t>
  </si>
  <si>
    <t>Pars2</t>
  </si>
  <si>
    <t>ENSMUSG00000024500</t>
  </si>
  <si>
    <t>Ppp2r2b</t>
  </si>
  <si>
    <t>ENSMUSG00000103823</t>
  </si>
  <si>
    <t>Gm7899</t>
  </si>
  <si>
    <t>ENSMUSG00000046591</t>
  </si>
  <si>
    <t>Ticrr</t>
  </si>
  <si>
    <t>ENSMUSG00000044098</t>
  </si>
  <si>
    <t>Rsbn1</t>
  </si>
  <si>
    <t>ENSMUSG00000079184</t>
  </si>
  <si>
    <t>Mphosph8</t>
  </si>
  <si>
    <t>ENSMUSG00000056999</t>
  </si>
  <si>
    <t>Ide</t>
  </si>
  <si>
    <t>ENSMUSG00000053198</t>
  </si>
  <si>
    <t>Prx</t>
  </si>
  <si>
    <t>ENSMUSG00000025008</t>
  </si>
  <si>
    <t>Tctn3</t>
  </si>
  <si>
    <t>ENSMUSG00000022420</t>
  </si>
  <si>
    <t>Dnal4</t>
  </si>
  <si>
    <t>ENSMUSG00000104548</t>
  </si>
  <si>
    <t>Gm43857</t>
  </si>
  <si>
    <t>ENSMUSG00000031144</t>
  </si>
  <si>
    <t>Syp</t>
  </si>
  <si>
    <t>ENSMUSG00000058709</t>
  </si>
  <si>
    <t>Egln2</t>
  </si>
  <si>
    <t>ENSMUSG00000086453</t>
  </si>
  <si>
    <t>Gm11457</t>
  </si>
  <si>
    <t>ENSMUSG00000004535</t>
  </si>
  <si>
    <t>Tax1bp1</t>
  </si>
  <si>
    <t>ENSMUSG00000036676</t>
  </si>
  <si>
    <t>Tmtc3</t>
  </si>
  <si>
    <t>ENSMUSG00000049881</t>
  </si>
  <si>
    <t>2810025M15Rik</t>
  </si>
  <si>
    <t>ENSMUSG00000028889</t>
  </si>
  <si>
    <t>Yrdc</t>
  </si>
  <si>
    <t>ENSMUSG00000059586</t>
  </si>
  <si>
    <t>Nsmce2</t>
  </si>
  <si>
    <t>ENSMUSG00000028176</t>
  </si>
  <si>
    <t>Lrrc7</t>
  </si>
  <si>
    <t>ENSMUSG00000056498</t>
  </si>
  <si>
    <t>Tmem154</t>
  </si>
  <si>
    <t>ENSMUSG00000082536</t>
  </si>
  <si>
    <t>Gm13456</t>
  </si>
  <si>
    <t>ENSMUSG00000056493</t>
  </si>
  <si>
    <t>Foxk1</t>
  </si>
  <si>
    <t>ENSMUSG00000090273</t>
  </si>
  <si>
    <t>Prr22</t>
  </si>
  <si>
    <t>ENSMUSG00000071281</t>
  </si>
  <si>
    <t>Zfp65</t>
  </si>
  <si>
    <t>ENSMUSG00000116207</t>
  </si>
  <si>
    <t>Nnt</t>
  </si>
  <si>
    <t>ENSMUSG00000024571</t>
  </si>
  <si>
    <t>Gm16286</t>
  </si>
  <si>
    <t>ENSMUSG00000062352</t>
  </si>
  <si>
    <t>Itgb1bp1</t>
  </si>
  <si>
    <t>ENSMUSG00000078870</t>
  </si>
  <si>
    <t>Gm14410</t>
  </si>
  <si>
    <t>ENSMUSG00000028331</t>
  </si>
  <si>
    <t>Trmo</t>
  </si>
  <si>
    <t>ENSMUSG00000027806</t>
  </si>
  <si>
    <t>Tsc22d2</t>
  </si>
  <si>
    <t>ENSMUSG00000031023</t>
  </si>
  <si>
    <t>Akip1</t>
  </si>
  <si>
    <t>ENSMUSG00000086596</t>
  </si>
  <si>
    <t>Susd5</t>
  </si>
  <si>
    <t>ENSMUSG00000022883</t>
  </si>
  <si>
    <t>Robo1</t>
  </si>
  <si>
    <t>ENSMUSG00000057572</t>
  </si>
  <si>
    <t>Zbtb8os</t>
  </si>
  <si>
    <t>ENSMUSG00000050812</t>
  </si>
  <si>
    <t>Ecpas</t>
  </si>
  <si>
    <t>ENSMUSG00000048445</t>
  </si>
  <si>
    <t>Ccdc57</t>
  </si>
  <si>
    <t>ENSMUSG00000051037</t>
  </si>
  <si>
    <t>Zfp455</t>
  </si>
  <si>
    <t>ENSMUSG00000043439</t>
  </si>
  <si>
    <t>Epop</t>
  </si>
  <si>
    <t>ENSMUSG00000044468</t>
  </si>
  <si>
    <t>Tent5c</t>
  </si>
  <si>
    <t>ENSMUSG00000086503</t>
  </si>
  <si>
    <t>Xist</t>
  </si>
  <si>
    <t>ENSMUSG00000040498</t>
  </si>
  <si>
    <t>Igsf23</t>
  </si>
  <si>
    <t>ENSMUSG00000055809</t>
  </si>
  <si>
    <t>Dnaaf3</t>
  </si>
  <si>
    <t>ENSMUSG00000021917</t>
  </si>
  <si>
    <t>Spcs1</t>
  </si>
  <si>
    <t>ENSMUSG00000024949</t>
  </si>
  <si>
    <t>Sf1</t>
  </si>
  <si>
    <t>ENSMUSG00000009569</t>
  </si>
  <si>
    <t>Mrtfb</t>
  </si>
  <si>
    <t>ENSMUSG00000103585</t>
  </si>
  <si>
    <t>Pcdhgb4</t>
  </si>
  <si>
    <t>ENSMUSG00000041075</t>
  </si>
  <si>
    <t>Fzd7</t>
  </si>
  <si>
    <t>ENSMUSG00000020827</t>
  </si>
  <si>
    <t>Mink1</t>
  </si>
  <si>
    <t>ENSMUSG00000059237</t>
  </si>
  <si>
    <t>Ppp1r2-ps4</t>
  </si>
  <si>
    <t>ENSMUSG00000043183</t>
  </si>
  <si>
    <t>Simc1</t>
  </si>
  <si>
    <t>ENSMUSG00000023074</t>
  </si>
  <si>
    <t>Mospd1</t>
  </si>
  <si>
    <t>ENSMUSG00000081402</t>
  </si>
  <si>
    <t>Gm15455</t>
  </si>
  <si>
    <t>ENSMUSG00000022556</t>
  </si>
  <si>
    <t>Hsf1</t>
  </si>
  <si>
    <t>ENSMUSG00000043872</t>
  </si>
  <si>
    <t>Zmym1</t>
  </si>
  <si>
    <t>ENSMUSG00000021639</t>
  </si>
  <si>
    <t>Gtf2h2</t>
  </si>
  <si>
    <t>ENSMUSG00000067928</t>
  </si>
  <si>
    <t>Zfp760</t>
  </si>
  <si>
    <t>ENSMUSG00000043391</t>
  </si>
  <si>
    <t>2510009E07Rik</t>
  </si>
  <si>
    <t>ENSMUSG00000024030</t>
  </si>
  <si>
    <t>Abcg1</t>
  </si>
  <si>
    <t>ENSMUSG00000068663</t>
  </si>
  <si>
    <t>Clec16a</t>
  </si>
  <si>
    <t>ENSMUSG00000029436</t>
  </si>
  <si>
    <t>Mmp17</t>
  </si>
  <si>
    <t>ENSMUSG00000020484</t>
  </si>
  <si>
    <t>Xbp1</t>
  </si>
  <si>
    <t>ENSMUSG00000019558</t>
  </si>
  <si>
    <t>Slc6a8</t>
  </si>
  <si>
    <t>ENSMUSG00000040928</t>
  </si>
  <si>
    <t>S100pbp</t>
  </si>
  <si>
    <t>ENSMUSG00000071035</t>
  </si>
  <si>
    <t>Gm5499</t>
  </si>
  <si>
    <t>ENSMUSG00000047613</t>
  </si>
  <si>
    <t>A430005L14Rik</t>
  </si>
  <si>
    <t>ENSMUSG00000021913</t>
  </si>
  <si>
    <t>Ogdhl</t>
  </si>
  <si>
    <t>ENSMUSG00000079056</t>
  </si>
  <si>
    <t>Kcnip3</t>
  </si>
  <si>
    <t>ENSMUSG00000038462</t>
  </si>
  <si>
    <t>Uqcrfs1</t>
  </si>
  <si>
    <t>ENSMUSG00000097487</t>
  </si>
  <si>
    <t>Ptges3l</t>
  </si>
  <si>
    <t>ENSMUSG00000102869</t>
  </si>
  <si>
    <t>2900097C17Rik</t>
  </si>
  <si>
    <t>ENSMUSG00000021640</t>
  </si>
  <si>
    <t>Naip1</t>
  </si>
  <si>
    <t>ENSMUSG00000040721</t>
  </si>
  <si>
    <t>Zfhx2</t>
  </si>
  <si>
    <t>ENSMUSG00000035697</t>
  </si>
  <si>
    <t>Arhgap45</t>
  </si>
  <si>
    <t>ENSMUSG00000044876</t>
  </si>
  <si>
    <t>Zfp444</t>
  </si>
  <si>
    <t>ENSMUSG00000058317</t>
  </si>
  <si>
    <t>Ube2e2</t>
  </si>
  <si>
    <t>ENSMUSG00000115276</t>
  </si>
  <si>
    <t>9930017N22Rik</t>
  </si>
  <si>
    <t>ENSMUSG00000061981</t>
  </si>
  <si>
    <t>Flot2</t>
  </si>
  <si>
    <t>ENSMUSG00000048647</t>
  </si>
  <si>
    <t>Exd1</t>
  </si>
  <si>
    <t>ENSMUSG00000020267</t>
  </si>
  <si>
    <t>Hint1</t>
  </si>
  <si>
    <t>ENSMUSG00000030327</t>
  </si>
  <si>
    <t>Necap1</t>
  </si>
  <si>
    <t>ENSMUSG00000038644</t>
  </si>
  <si>
    <t>Pold1</t>
  </si>
  <si>
    <t>ENSMUSG00000029775</t>
  </si>
  <si>
    <t>Klhdc10</t>
  </si>
  <si>
    <t>ENSMUSG00000047719</t>
  </si>
  <si>
    <t>Ubiad1</t>
  </si>
  <si>
    <t>ENSMUSG00000027384</t>
  </si>
  <si>
    <t>Ndufaf5</t>
  </si>
  <si>
    <t>ENSMUSG00000034707</t>
  </si>
  <si>
    <t>Gns</t>
  </si>
  <si>
    <t>ENSMUSG00000037348</t>
  </si>
  <si>
    <t>Paqr7</t>
  </si>
  <si>
    <t>ENSMUSG00000022280</t>
  </si>
  <si>
    <t>Rnf19a</t>
  </si>
  <si>
    <t>ENSMUSG00000039623</t>
  </si>
  <si>
    <t>Ap5z1</t>
  </si>
  <si>
    <t>ENSMUSG00000093483</t>
  </si>
  <si>
    <t>AA465934</t>
  </si>
  <si>
    <t>ENSMUSG00000108461</t>
  </si>
  <si>
    <t>AV356131</t>
  </si>
  <si>
    <t>ENSMUSG00000105957</t>
  </si>
  <si>
    <t>Gm43254</t>
  </si>
  <si>
    <t>ENSMUSG00000085030</t>
  </si>
  <si>
    <t>2810455O05Rik</t>
  </si>
  <si>
    <t>ENSMUSG00000000738</t>
  </si>
  <si>
    <t>Spg7</t>
  </si>
  <si>
    <t>ENSMUSG00000029538</t>
  </si>
  <si>
    <t>Srsf9</t>
  </si>
  <si>
    <t>ENSMUSG00000056383</t>
  </si>
  <si>
    <t>AI987944</t>
  </si>
  <si>
    <t>ENSMUSG00000015291</t>
  </si>
  <si>
    <t>Gdi1</t>
  </si>
  <si>
    <t>ENSMUSG00000060336</t>
  </si>
  <si>
    <t>Zfp937</t>
  </si>
  <si>
    <t>ENSMUSG00000015759</t>
  </si>
  <si>
    <t>Cnih1</t>
  </si>
  <si>
    <t>ENSMUSG00000027668</t>
  </si>
  <si>
    <t>Mfn1</t>
  </si>
  <si>
    <t>ENSMUSG00000044595</t>
  </si>
  <si>
    <t>Dnd1</t>
  </si>
  <si>
    <t>ENSMUSG00000094242</t>
  </si>
  <si>
    <t>Gm5456</t>
  </si>
  <si>
    <t>ENSMUSG00000035891</t>
  </si>
  <si>
    <t>Cerk</t>
  </si>
  <si>
    <t>ENSMUSG00000114579</t>
  </si>
  <si>
    <t>Gm4130</t>
  </si>
  <si>
    <t>ENSMUSG00000032175</t>
  </si>
  <si>
    <t>Tyk2</t>
  </si>
  <si>
    <t>ENSMUSG00000026469</t>
  </si>
  <si>
    <t>Xpr1</t>
  </si>
  <si>
    <t>ENSMUSG00000028078</t>
  </si>
  <si>
    <t>Dclk2</t>
  </si>
  <si>
    <t>ENSMUSG00000113123</t>
  </si>
  <si>
    <t>Gm40864</t>
  </si>
  <si>
    <t>ENSMUSG00000050106</t>
  </si>
  <si>
    <t>Tmc8</t>
  </si>
  <si>
    <t>ENSMUSG00000029238</t>
  </si>
  <si>
    <t>Clock</t>
  </si>
  <si>
    <t>ENSMUSG00000078784</t>
  </si>
  <si>
    <t>Rbis</t>
  </si>
  <si>
    <t>ENSMUSG00000066900</t>
  </si>
  <si>
    <t>Suds3</t>
  </si>
  <si>
    <t>ENSMUSG00000091896</t>
  </si>
  <si>
    <t>Ube2d2a</t>
  </si>
  <si>
    <t>ENSMUSG00000035139</t>
  </si>
  <si>
    <t>Secisbp2</t>
  </si>
  <si>
    <t>ENSMUSG00000032376</t>
  </si>
  <si>
    <t>Usp3</t>
  </si>
  <si>
    <t>ENSMUSG00000029198</t>
  </si>
  <si>
    <t>Grpel1</t>
  </si>
  <si>
    <t>ENSMUSG00000069206</t>
  </si>
  <si>
    <t>Zfp874a</t>
  </si>
  <si>
    <t>ENSMUSG00000002227</t>
  </si>
  <si>
    <t>Mov10</t>
  </si>
  <si>
    <t>ENSMUSG00000028651</t>
  </si>
  <si>
    <t>Ppie</t>
  </si>
  <si>
    <t>ENSMUSG00000092183</t>
  </si>
  <si>
    <t>4930515G01Rik</t>
  </si>
  <si>
    <t>ENSMUSG00000043099</t>
  </si>
  <si>
    <t>Hic1</t>
  </si>
  <si>
    <t>ENSMUSG00000021131</t>
  </si>
  <si>
    <t>Erh</t>
  </si>
  <si>
    <t>ENSMUSG00000030761</t>
  </si>
  <si>
    <t>Myo7a</t>
  </si>
  <si>
    <t>ENSMUSG00000022604</t>
  </si>
  <si>
    <t>Cep97</t>
  </si>
  <si>
    <t>ENSMUSG00000069844</t>
  </si>
  <si>
    <t>Sco1</t>
  </si>
  <si>
    <t>ENSMUSG00000104184</t>
  </si>
  <si>
    <t>Gm37818</t>
  </si>
  <si>
    <t>ENSMUSG00000049038</t>
  </si>
  <si>
    <t>Mterf2</t>
  </si>
  <si>
    <t>ENSMUSG00000103558</t>
  </si>
  <si>
    <t>Gm38220</t>
  </si>
  <si>
    <t>ENSMUSG00000041488</t>
  </si>
  <si>
    <t>Stx3</t>
  </si>
  <si>
    <t>ENSMUSG00000002871</t>
  </si>
  <si>
    <t>Tpra1</t>
  </si>
  <si>
    <t>ENSMUSG00000024038</t>
  </si>
  <si>
    <t>Ndufv3</t>
  </si>
  <si>
    <t>ENSMUSG00000021115</t>
  </si>
  <si>
    <t>Vrk1</t>
  </si>
  <si>
    <t>ENSMUSG00000050088</t>
  </si>
  <si>
    <t>1600012H06Rik</t>
  </si>
  <si>
    <t>ENSMUSG00000093445</t>
  </si>
  <si>
    <t>Lrch4</t>
  </si>
  <si>
    <t>ENSMUSG00000074916</t>
  </si>
  <si>
    <t>Chst14</t>
  </si>
  <si>
    <t>ENSMUSG00000035678</t>
  </si>
  <si>
    <t>Tnfsf9</t>
  </si>
  <si>
    <t>ENSMUSG00000047248</t>
  </si>
  <si>
    <t>C2cd3</t>
  </si>
  <si>
    <t>ENSMUSG00000027651</t>
  </si>
  <si>
    <t>Rprd1b</t>
  </si>
  <si>
    <t>ENSMUSG00000073158</t>
  </si>
  <si>
    <t>9030624G23Rik</t>
  </si>
  <si>
    <t>ENSMUSG00000044937</t>
  </si>
  <si>
    <t>Ttc41</t>
  </si>
  <si>
    <t>ENSMUSG00000006567</t>
  </si>
  <si>
    <t>Atp7b</t>
  </si>
  <si>
    <t>ENSMUSG00000009035</t>
  </si>
  <si>
    <t>Tmem184b</t>
  </si>
  <si>
    <t>ENSMUSG00000040034</t>
  </si>
  <si>
    <t>Nup43</t>
  </si>
  <si>
    <t>ENSMUSG00000034602</t>
  </si>
  <si>
    <t>Mon2</t>
  </si>
  <si>
    <t>ENSMUSG00000112336</t>
  </si>
  <si>
    <t>Gm47766</t>
  </si>
  <si>
    <t>ENSMUSG00000032553</t>
  </si>
  <si>
    <t>Srprb</t>
  </si>
  <si>
    <t>ENSMUSG00000052698</t>
  </si>
  <si>
    <t>Tln2</t>
  </si>
  <si>
    <t>ENSMUSG00000039670</t>
  </si>
  <si>
    <t>Oxld1</t>
  </si>
  <si>
    <t>ENSMUSG00000047242</t>
  </si>
  <si>
    <t>Taf9b</t>
  </si>
  <si>
    <t>ENSMUSG00000070709</t>
  </si>
  <si>
    <t>Zfp974</t>
  </si>
  <si>
    <t>ENSMUSG00000038039</t>
  </si>
  <si>
    <t>Gcc2</t>
  </si>
  <si>
    <t>ENSMUSG00000021285</t>
  </si>
  <si>
    <t>Ppp1r13b</t>
  </si>
  <si>
    <t>ENSMUSG00000109231</t>
  </si>
  <si>
    <t>Gm45737</t>
  </si>
  <si>
    <t>ENSMUSG00000043770</t>
  </si>
  <si>
    <t>Gm12481</t>
  </si>
  <si>
    <t>ENSMUSG00000042419</t>
  </si>
  <si>
    <t>Nfkbil1</t>
  </si>
  <si>
    <t>ENSMUSG00000040841</t>
  </si>
  <si>
    <t>Six5</t>
  </si>
  <si>
    <t>ENSMUSG00000029480</t>
  </si>
  <si>
    <t>Dhx37</t>
  </si>
  <si>
    <t>ENSMUSG00000029097</t>
  </si>
  <si>
    <t>Trmt44</t>
  </si>
  <si>
    <t>ENSMUSG00000021368</t>
  </si>
  <si>
    <t>Tbc1d7</t>
  </si>
  <si>
    <t>ENSMUSG00000025871</t>
  </si>
  <si>
    <t>4833439L19Rik</t>
  </si>
  <si>
    <t>ENSMUSG00000027506</t>
  </si>
  <si>
    <t>Tpd52</t>
  </si>
  <si>
    <t>ENSMUSG00000038312</t>
  </si>
  <si>
    <t>Edem2</t>
  </si>
  <si>
    <t>ENSMUSG00000013275</t>
  </si>
  <si>
    <t>Slc41a1</t>
  </si>
  <si>
    <t>ENSMUSG00000056004</t>
  </si>
  <si>
    <t>9330182L06Rik</t>
  </si>
  <si>
    <t>ENSMUSG00000028676</t>
  </si>
  <si>
    <t>Srsf10</t>
  </si>
  <si>
    <t>ENSMUSG00000058064</t>
  </si>
  <si>
    <t>Gm10036</t>
  </si>
  <si>
    <t>ENSMUSG00000032468</t>
  </si>
  <si>
    <t>Armc8</t>
  </si>
  <si>
    <t>ENSMUSG00000005882</t>
  </si>
  <si>
    <t>Uqcc1</t>
  </si>
  <si>
    <t>ENSMUSG00000028232</t>
  </si>
  <si>
    <t>Tmem68</t>
  </si>
  <si>
    <t>ENSMUSG00000059991</t>
  </si>
  <si>
    <t>Nptx2</t>
  </si>
  <si>
    <t>ENSMUSG00000032860</t>
  </si>
  <si>
    <t>P2ry2</t>
  </si>
  <si>
    <t>ENSMUSG00000041773</t>
  </si>
  <si>
    <t>Enc1</t>
  </si>
  <si>
    <t>ENSMUSG00000028648</t>
  </si>
  <si>
    <t>Ndufs5</t>
  </si>
  <si>
    <t>ENSMUSG00000039715</t>
  </si>
  <si>
    <t>Wdr34</t>
  </si>
  <si>
    <t>ENSMUSG00000059820</t>
  </si>
  <si>
    <t>Nkapd1</t>
  </si>
  <si>
    <t>ENSMUSG00000031568</t>
  </si>
  <si>
    <t>Rwdd4a</t>
  </si>
  <si>
    <t>ENSMUSG00000040904</t>
  </si>
  <si>
    <t>Gm21988</t>
  </si>
  <si>
    <t>ENSMUSG00000111481</t>
  </si>
  <si>
    <t>Gm47652</t>
  </si>
  <si>
    <t>ENSMUSG00000063275</t>
  </si>
  <si>
    <t>Hacd1</t>
  </si>
  <si>
    <t>ENSMUSG00000025609</t>
  </si>
  <si>
    <t>Mkln1</t>
  </si>
  <si>
    <t>ENSMUSG00000030094</t>
  </si>
  <si>
    <t>Xpc</t>
  </si>
  <si>
    <t>ENSMUSG00000072647</t>
  </si>
  <si>
    <t>Adam1a</t>
  </si>
  <si>
    <t>ENSMUSG00000025314</t>
  </si>
  <si>
    <t>Ptprj</t>
  </si>
  <si>
    <t>ENSMUSG00000111462</t>
  </si>
  <si>
    <t>Gm49317</t>
  </si>
  <si>
    <t>ENSMUSG00000020658</t>
  </si>
  <si>
    <t>Efr3b</t>
  </si>
  <si>
    <t>ENSMUSG00000006024</t>
  </si>
  <si>
    <t>Napa</t>
  </si>
  <si>
    <t>ENSMUSG00000038954</t>
  </si>
  <si>
    <t>Supt3</t>
  </si>
  <si>
    <t>ENSMUSG00000019577</t>
  </si>
  <si>
    <t>Pdk4</t>
  </si>
  <si>
    <t>ENSMUSG00000042487</t>
  </si>
  <si>
    <t>Leo1</t>
  </si>
  <si>
    <t>ENSMUSG00000025155</t>
  </si>
  <si>
    <t>Dus1l</t>
  </si>
  <si>
    <t>ENSMUSG00000015961</t>
  </si>
  <si>
    <t>Adss</t>
  </si>
  <si>
    <t>ENSMUSG00000048581</t>
  </si>
  <si>
    <t>E130311K13Rik</t>
  </si>
  <si>
    <t>ENSMUSG00000041444</t>
  </si>
  <si>
    <t>Arhgap32</t>
  </si>
  <si>
    <t>ENSMUSG00000084950</t>
  </si>
  <si>
    <t>Gm5577</t>
  </si>
  <si>
    <t>ENSMUSG00000046541</t>
  </si>
  <si>
    <t>Zfp526</t>
  </si>
  <si>
    <t>ENSMUSG00000026433</t>
  </si>
  <si>
    <t>Rab29</t>
  </si>
  <si>
    <t>ENSMUSG00000026766</t>
  </si>
  <si>
    <t>Mmadhc</t>
  </si>
  <si>
    <t>ENSMUSG00000062866</t>
  </si>
  <si>
    <t>Phactr2</t>
  </si>
  <si>
    <t>ENSMUSG00000034071</t>
  </si>
  <si>
    <t>Zfp551</t>
  </si>
  <si>
    <t>ENSMUSG00000078970</t>
  </si>
  <si>
    <t>Wdr92</t>
  </si>
  <si>
    <t>ENSMUSG00000010362</t>
  </si>
  <si>
    <t>Rdm1</t>
  </si>
  <si>
    <t>ENSMUSG00000059689</t>
  </si>
  <si>
    <t>Zfp637</t>
  </si>
  <si>
    <t>ENSMUSG00000048550</t>
  </si>
  <si>
    <t>Thnsl1</t>
  </si>
  <si>
    <t>ENSMUSG00000024101</t>
  </si>
  <si>
    <t>Washc1</t>
  </si>
  <si>
    <t>ENSMUSG00000016619</t>
  </si>
  <si>
    <t>Nup50</t>
  </si>
  <si>
    <t>ENSMUSG00000071192</t>
  </si>
  <si>
    <t>Wfikkn1</t>
  </si>
  <si>
    <t>ENSMUSG00000053931</t>
  </si>
  <si>
    <t>Cnn3</t>
  </si>
  <si>
    <t>ENSMUSG00000038349</t>
  </si>
  <si>
    <t>Plcl1</t>
  </si>
  <si>
    <t>ENSMUSG00000037466</t>
  </si>
  <si>
    <t>Tedc1</t>
  </si>
  <si>
    <t>ENSMUSG00000042369</t>
  </si>
  <si>
    <t>Rbm45</t>
  </si>
  <si>
    <t>ENSMUSG00000054387</t>
  </si>
  <si>
    <t>Mdm4</t>
  </si>
  <si>
    <t>ENSMUSG00000026627</t>
  </si>
  <si>
    <t>Pacc1</t>
  </si>
  <si>
    <t>ENSMUSG00000062949</t>
  </si>
  <si>
    <t>Atp11c</t>
  </si>
  <si>
    <t>ENSMUSG00000020473</t>
  </si>
  <si>
    <t>Aebp1</t>
  </si>
  <si>
    <t>ENSMUSG00000030610</t>
  </si>
  <si>
    <t>Det1</t>
  </si>
  <si>
    <t>ENSMUSG00000026333</t>
  </si>
  <si>
    <t>Gin1</t>
  </si>
  <si>
    <t>ENSMUSG00000044906</t>
  </si>
  <si>
    <t>4930503L19Rik</t>
  </si>
  <si>
    <t>ENSMUSG00000038280</t>
  </si>
  <si>
    <t>Ostm1</t>
  </si>
  <si>
    <t>ENSMUSG00000026004</t>
  </si>
  <si>
    <t>Kansl1l</t>
  </si>
  <si>
    <t>ENSMUSG00000028066</t>
  </si>
  <si>
    <t>Pmf1</t>
  </si>
  <si>
    <t>ENSMUSG00000046567</t>
  </si>
  <si>
    <t>4930430F08Rik</t>
  </si>
  <si>
    <t>ENSMUSG00000034432</t>
  </si>
  <si>
    <t>Cops8</t>
  </si>
  <si>
    <t>ENSMUSG00000107134</t>
  </si>
  <si>
    <t>Gm42528</t>
  </si>
  <si>
    <t>ENSMUSG00000036606</t>
  </si>
  <si>
    <t>Plxnb2</t>
  </si>
  <si>
    <t>ENSMUSG00000032463</t>
  </si>
  <si>
    <t>Faim</t>
  </si>
  <si>
    <t>ENSMUSG00000027852</t>
  </si>
  <si>
    <t>Nras</t>
  </si>
  <si>
    <t>ENSMUSG00000100164</t>
  </si>
  <si>
    <t>2610306M01Rik</t>
  </si>
  <si>
    <t>ENSMUSG00000097418</t>
  </si>
  <si>
    <t>Mir155hg</t>
  </si>
  <si>
    <t>ENSMUSG00000058351</t>
  </si>
  <si>
    <t>Smim4</t>
  </si>
  <si>
    <t>ENSMUSG00000028080</t>
  </si>
  <si>
    <t>Lrba</t>
  </si>
  <si>
    <t>ENSMUSG00000115852</t>
  </si>
  <si>
    <t>AC169509.1</t>
  </si>
  <si>
    <t>ENSMUSG00000039270</t>
  </si>
  <si>
    <t>Megf9</t>
  </si>
  <si>
    <t>ENSMUSG00000060288</t>
  </si>
  <si>
    <t>Ppih</t>
  </si>
  <si>
    <t>ENSMUSG00000031730</t>
  </si>
  <si>
    <t>Dhodh</t>
  </si>
  <si>
    <t>ENSMUSG00000036257</t>
  </si>
  <si>
    <t>Pnpla8</t>
  </si>
  <si>
    <t>ENSMUSG00000061111</t>
  </si>
  <si>
    <t>Mcrip1</t>
  </si>
  <si>
    <t>ENSMUSG00000032308</t>
  </si>
  <si>
    <t>Ulk3</t>
  </si>
  <si>
    <t>ENSMUSG00000108737</t>
  </si>
  <si>
    <t>BC060293</t>
  </si>
  <si>
    <t>ENSMUSG00000093485</t>
  </si>
  <si>
    <t>Gm20708</t>
  </si>
  <si>
    <t>ENSMUSG00000084915</t>
  </si>
  <si>
    <t>C230037L18Rik</t>
  </si>
  <si>
    <t>ENSMUSG00000038299</t>
  </si>
  <si>
    <t>Wdr36</t>
  </si>
  <si>
    <t>ENSMUSG00000033416</t>
  </si>
  <si>
    <t>Gucd1</t>
  </si>
  <si>
    <t>ENSMUSG00000038010</t>
  </si>
  <si>
    <t>Ccdc138</t>
  </si>
  <si>
    <t>ENSMUSG00000029370</t>
  </si>
  <si>
    <t>Rassf6</t>
  </si>
  <si>
    <t>ENSMUSG00000031068</t>
  </si>
  <si>
    <t>Glrx3</t>
  </si>
  <si>
    <t>ENSMUSG00000091264</t>
  </si>
  <si>
    <t>Smim13</t>
  </si>
  <si>
    <t>ENSMUSG00000028737</t>
  </si>
  <si>
    <t>Aldh4a1</t>
  </si>
  <si>
    <t>ENSMUSG00000020029</t>
  </si>
  <si>
    <t>Nudt4</t>
  </si>
  <si>
    <t>ENSMUSG00000049357</t>
  </si>
  <si>
    <t>Brd8dc</t>
  </si>
  <si>
    <t>ENSMUSG00000024556</t>
  </si>
  <si>
    <t>Me2</t>
  </si>
  <si>
    <t>ENSMUSG00000029007</t>
  </si>
  <si>
    <t>Agtrap</t>
  </si>
  <si>
    <t>ENSMUSG00000029319</t>
  </si>
  <si>
    <t>Coq2</t>
  </si>
  <si>
    <t>ENSMUSG00000022781</t>
  </si>
  <si>
    <t>Pak2</t>
  </si>
  <si>
    <t>ENSMUSG00000006369</t>
  </si>
  <si>
    <t>Fbln1</t>
  </si>
  <si>
    <t>ENSMUSG00000022507</t>
  </si>
  <si>
    <t>1810013L24Rik</t>
  </si>
  <si>
    <t>ENSMUSG00000110620</t>
  </si>
  <si>
    <t>Gm45733</t>
  </si>
  <si>
    <t>ENSMUSG00000039656</t>
  </si>
  <si>
    <t>Rxrb</t>
  </si>
  <si>
    <t>ENSMUSG00000053801</t>
  </si>
  <si>
    <t>Grwd1</t>
  </si>
  <si>
    <t>ENSMUSG00000021929</t>
  </si>
  <si>
    <t>Kpna3</t>
  </si>
  <si>
    <t>ENSMUSG00000039000</t>
  </si>
  <si>
    <t>Ube3c</t>
  </si>
  <si>
    <t>ENSMUSG00000029591</t>
  </si>
  <si>
    <t>Ung</t>
  </si>
  <si>
    <t>ENSMUSG00000076437</t>
  </si>
  <si>
    <t>Selenoh</t>
  </si>
  <si>
    <t>ENSMUSG00000040591</t>
  </si>
  <si>
    <t>1110051M20Rik</t>
  </si>
  <si>
    <t>ENSMUSG00000039735</t>
  </si>
  <si>
    <t>Fnbp1l</t>
  </si>
  <si>
    <t>ENSMUSG00000031278</t>
  </si>
  <si>
    <t>Acsl4</t>
  </si>
  <si>
    <t>ENSMUSG00000015750</t>
  </si>
  <si>
    <t>Aph1a</t>
  </si>
  <si>
    <t>ENSMUSG00000048249</t>
  </si>
  <si>
    <t>Crebrf</t>
  </si>
  <si>
    <t>ENSMUSG00000062901</t>
  </si>
  <si>
    <t>Klhl24</t>
  </si>
  <si>
    <t>ENSMUSG00000028760</t>
  </si>
  <si>
    <t>Eif4g3</t>
  </si>
  <si>
    <t>ENSMUSG00000008604</t>
  </si>
  <si>
    <t>Ubqln4</t>
  </si>
  <si>
    <t>ENSMUSG00000026014</t>
  </si>
  <si>
    <t>Raph1</t>
  </si>
  <si>
    <t>ENSMUSG00000021102</t>
  </si>
  <si>
    <t>Glrx5</t>
  </si>
  <si>
    <t>ENSMUSG00000045288</t>
  </si>
  <si>
    <t>Ush1g</t>
  </si>
  <si>
    <t>ENSMUSG00000041057</t>
  </si>
  <si>
    <t>Wdr43</t>
  </si>
  <si>
    <t>ENSMUSG00000033967</t>
  </si>
  <si>
    <t>Rnf225</t>
  </si>
  <si>
    <t>ENSMUSG00000034173</t>
  </si>
  <si>
    <t>Zbed5</t>
  </si>
  <si>
    <t>ENSMUSG00000072258</t>
  </si>
  <si>
    <t>Taf1a</t>
  </si>
  <si>
    <t>ENSMUSG00000059890</t>
  </si>
  <si>
    <t>Ube4a</t>
  </si>
  <si>
    <t>ENSMUSG00000021470</t>
  </si>
  <si>
    <t>Ercc6l2</t>
  </si>
  <si>
    <t>ENSMUSG00000024491</t>
  </si>
  <si>
    <t>Rbm27</t>
  </si>
  <si>
    <t>ENSMUSG00000034868</t>
  </si>
  <si>
    <t>Myl12b</t>
  </si>
  <si>
    <t>ENSMUSG00000073427</t>
  </si>
  <si>
    <t>Gm4924</t>
  </si>
  <si>
    <t>ENSMUSG00000048047</t>
  </si>
  <si>
    <t>Zbtb33</t>
  </si>
  <si>
    <t>ENSMUSG00000020227</t>
  </si>
  <si>
    <t>Irak3</t>
  </si>
  <si>
    <t>ENSMUSG00000028530</t>
  </si>
  <si>
    <t>Jak1</t>
  </si>
  <si>
    <t>ENSMUSG00000019505</t>
  </si>
  <si>
    <t>Ubb</t>
  </si>
  <si>
    <t>ENSMUSG00000063171</t>
  </si>
  <si>
    <t>Rps4l</t>
  </si>
  <si>
    <t>ENSMUSG00000040714</t>
  </si>
  <si>
    <t>Klc3</t>
  </si>
  <si>
    <t>ENSMUSG00000005958</t>
  </si>
  <si>
    <t>Ephb3</t>
  </si>
  <si>
    <t>ENSMUSG00000018736</t>
  </si>
  <si>
    <t>Ndel1</t>
  </si>
  <si>
    <t>ENSMUSG00000029386</t>
  </si>
  <si>
    <t>Tctn2</t>
  </si>
  <si>
    <t>ENSMUSG00000038429</t>
  </si>
  <si>
    <t>Usp5</t>
  </si>
  <si>
    <t>ENSMUSG00000027104</t>
  </si>
  <si>
    <t>Atf2</t>
  </si>
  <si>
    <t>ENSMUSG00000030750</t>
  </si>
  <si>
    <t>Nsmce1</t>
  </si>
  <si>
    <t>ENSMUSG00000028068</t>
  </si>
  <si>
    <t>Iqgap3</t>
  </si>
  <si>
    <t>ENSMUSG00000106864</t>
  </si>
  <si>
    <t>Gtf3c2</t>
  </si>
  <si>
    <t>ENSMUSG00000029322</t>
  </si>
  <si>
    <t>Plac8</t>
  </si>
  <si>
    <t>ENSMUSG00000019139</t>
  </si>
  <si>
    <t>Isyna1</t>
  </si>
  <si>
    <t>ENSMUSG00000030107</t>
  </si>
  <si>
    <t>Usp18</t>
  </si>
  <si>
    <t>ENSMUSG00000050334</t>
  </si>
  <si>
    <t>C130071C03Rik</t>
  </si>
  <si>
    <t>ENSMUSG00000092178</t>
  </si>
  <si>
    <t>Gm45351</t>
  </si>
  <si>
    <t>ENSMUSG00000103520</t>
  </si>
  <si>
    <t>1110025M09Rik</t>
  </si>
  <si>
    <t>ENSMUSG00000028923</t>
  </si>
  <si>
    <t>Necap2</t>
  </si>
  <si>
    <t>ENSMUSG00000057375</t>
  </si>
  <si>
    <t>Yipf1</t>
  </si>
  <si>
    <t>ENSMUSG00000109032</t>
  </si>
  <si>
    <t>Gm7972</t>
  </si>
  <si>
    <t>ENSMUSG00000017688</t>
  </si>
  <si>
    <t>Hnf4g</t>
  </si>
  <si>
    <t>ENSMUSG00000050248</t>
  </si>
  <si>
    <t>Evc2</t>
  </si>
  <si>
    <t>ENSMUSG00000075229</t>
  </si>
  <si>
    <t>Ccdc58</t>
  </si>
  <si>
    <t>ENSMUSG00000040563</t>
  </si>
  <si>
    <t>Plppr2</t>
  </si>
  <si>
    <t>ENSMUSG00000042472</t>
  </si>
  <si>
    <t>Zfp410</t>
  </si>
  <si>
    <t>ENSMUSG00000057762</t>
  </si>
  <si>
    <t>Gm6169</t>
  </si>
  <si>
    <t>ENSMUSG00000053205</t>
  </si>
  <si>
    <t>Styx</t>
  </si>
  <si>
    <t>ENSMUSG00000011096</t>
  </si>
  <si>
    <t>Akt1s1</t>
  </si>
  <si>
    <t>ENSMUSG00000017176</t>
  </si>
  <si>
    <t>Nt5c3b</t>
  </si>
  <si>
    <t>ENSMUSG00000021518</t>
  </si>
  <si>
    <t>Ptdss1</t>
  </si>
  <si>
    <t>ENSMUSG00000040033</t>
  </si>
  <si>
    <t>Stat2</t>
  </si>
  <si>
    <t>ENSMUSG00000032481</t>
  </si>
  <si>
    <t>Smarcc1</t>
  </si>
  <si>
    <t>ENSMUSG00000026426</t>
  </si>
  <si>
    <t>Arl8a</t>
  </si>
  <si>
    <t>ENSMUSG00000032965</t>
  </si>
  <si>
    <t>Ift57</t>
  </si>
  <si>
    <t>ENSMUSG00000033186</t>
  </si>
  <si>
    <t>Mzt1</t>
  </si>
  <si>
    <t>ENSMUSG00000068748</t>
  </si>
  <si>
    <t>Ptprz1</t>
  </si>
  <si>
    <t>ENSMUSG00000036572</t>
  </si>
  <si>
    <t>Upf3b</t>
  </si>
  <si>
    <t>ENSMUSG00000050490</t>
  </si>
  <si>
    <t>Psma5-ps</t>
  </si>
  <si>
    <t>ENSMUSG00000032388</t>
  </si>
  <si>
    <t>Spg21</t>
  </si>
  <si>
    <t>ENSMUSG00000007721</t>
  </si>
  <si>
    <t>Ccdc124</t>
  </si>
  <si>
    <t>ENSMUSG00000006010</t>
  </si>
  <si>
    <t>Odr4</t>
  </si>
  <si>
    <t>ENSMUSG00000114104</t>
  </si>
  <si>
    <t>Gm47585</t>
  </si>
  <si>
    <t>ENSMUSG00000021188</t>
  </si>
  <si>
    <t>Trip11</t>
  </si>
  <si>
    <t>ENSMUSG00000036112</t>
  </si>
  <si>
    <t>Metap2</t>
  </si>
  <si>
    <t>ENSMUSG00000029722</t>
  </si>
  <si>
    <t>Agfg2</t>
  </si>
  <si>
    <t>ENSMUSG00000033439</t>
  </si>
  <si>
    <t>Trmt13</t>
  </si>
  <si>
    <t>ENSMUSG00000027828</t>
  </si>
  <si>
    <t>Ssr3</t>
  </si>
  <si>
    <t>ENSMUSG00000104814</t>
  </si>
  <si>
    <t>Gm42979</t>
  </si>
  <si>
    <t>ENSMUSG00000029676</t>
  </si>
  <si>
    <t>Pot1a</t>
  </si>
  <si>
    <t>ENSMUSG00000098234</t>
  </si>
  <si>
    <t>Snhg6</t>
  </si>
  <si>
    <t>ENSMUSG00000026701</t>
  </si>
  <si>
    <t>Prdx6</t>
  </si>
  <si>
    <t>ENSMUSG00000022131</t>
  </si>
  <si>
    <t>Gpr180</t>
  </si>
  <si>
    <t>ENSMUSG00000014077</t>
  </si>
  <si>
    <t>Chp1</t>
  </si>
  <si>
    <t>ENSMUSG00000022812</t>
  </si>
  <si>
    <t>Gsk3b</t>
  </si>
  <si>
    <t>ENSMUSG00000031266</t>
  </si>
  <si>
    <t>Gla</t>
  </si>
  <si>
    <t>ENSMUSG00000022463</t>
  </si>
  <si>
    <t>Srebf2</t>
  </si>
  <si>
    <t>ENSMUSG00000016028</t>
  </si>
  <si>
    <t>Celsr1</t>
  </si>
  <si>
    <t>ENSMUSG00000050549</t>
  </si>
  <si>
    <t>Fam241a</t>
  </si>
  <si>
    <t>ENSMUSG00000004085</t>
  </si>
  <si>
    <t>Map3k20</t>
  </si>
  <si>
    <t>ENSMUSG00000020720</t>
  </si>
  <si>
    <t>Psmd12</t>
  </si>
  <si>
    <t>ENSMUSG00000035062</t>
  </si>
  <si>
    <t>Zc4h2</t>
  </si>
  <si>
    <t>ENSMUSG00000036432</t>
  </si>
  <si>
    <t>Siah2</t>
  </si>
  <si>
    <t>ENSMUSG00000038550</t>
  </si>
  <si>
    <t>Ciart</t>
  </si>
  <si>
    <t>ENSMUSG00000001158</t>
  </si>
  <si>
    <t>Snrnp27</t>
  </si>
  <si>
    <t>ENSMUSG00000018196</t>
  </si>
  <si>
    <t>Glrx2</t>
  </si>
  <si>
    <t>ENSMUSG00000030987</t>
  </si>
  <si>
    <t>Stim1</t>
  </si>
  <si>
    <t>ENSMUSG00000099927</t>
  </si>
  <si>
    <t>Gm8226</t>
  </si>
  <si>
    <t>ENSMUSG00000022021</t>
  </si>
  <si>
    <t>Diaph3</t>
  </si>
  <si>
    <t>ENSMUSG00000060510</t>
  </si>
  <si>
    <t>Zfp266</t>
  </si>
  <si>
    <t>ENSMUSG00000052752</t>
  </si>
  <si>
    <t>Traf7</t>
  </si>
  <si>
    <t>ENSMUSG00000017390</t>
  </si>
  <si>
    <t>Aldoc</t>
  </si>
  <si>
    <t>ENSMUSG00000052957</t>
  </si>
  <si>
    <t>Gas1</t>
  </si>
  <si>
    <t>ENSMUSG00000020372</t>
  </si>
  <si>
    <t>Rack1</t>
  </si>
  <si>
    <t>ENSMUSG00000098318</t>
  </si>
  <si>
    <t>Lockd</t>
  </si>
  <si>
    <t>ENSMUSG00000062822</t>
  </si>
  <si>
    <t>4833420G17Rik</t>
  </si>
  <si>
    <t>ENSMUSG00000107211</t>
  </si>
  <si>
    <t>Gm5864</t>
  </si>
  <si>
    <t>ENSMUSG00000064337</t>
  </si>
  <si>
    <t>mt-Rnr1</t>
  </si>
  <si>
    <t>ENSMUSG00000030747</t>
  </si>
  <si>
    <t>Dgat2</t>
  </si>
  <si>
    <t>ENSMUSG00000025330</t>
  </si>
  <si>
    <t>Padi4</t>
  </si>
  <si>
    <t>ENSMUSG00000051817</t>
  </si>
  <si>
    <t>Sox12</t>
  </si>
  <si>
    <t>ENSMUSG00000000149</t>
  </si>
  <si>
    <t>Gna12</t>
  </si>
  <si>
    <t>ENSMUSG00000118346</t>
  </si>
  <si>
    <t>Tmem179b</t>
  </si>
  <si>
    <t>ENSMUSG00000030168</t>
  </si>
  <si>
    <t>Adipor2</t>
  </si>
  <si>
    <t>ENSMUSG00000030629</t>
  </si>
  <si>
    <t>Zfand6</t>
  </si>
  <si>
    <t>ENSMUSG00000031880</t>
  </si>
  <si>
    <t>Rrad</t>
  </si>
  <si>
    <t>ENSMUSG00000040365</t>
  </si>
  <si>
    <t>Trim41</t>
  </si>
  <si>
    <t>ENSMUSG00000003680</t>
  </si>
  <si>
    <t>Taf6l</t>
  </si>
  <si>
    <t>ENSMUSG00000074811</t>
  </si>
  <si>
    <t>Hps6</t>
  </si>
  <si>
    <t>ENSMUSG00000029469</t>
  </si>
  <si>
    <t>Ift81</t>
  </si>
  <si>
    <t>ENSMUSG00000059775</t>
  </si>
  <si>
    <t>Rps26-ps1</t>
  </si>
  <si>
    <t>ENSMUSG00000050737</t>
  </si>
  <si>
    <t>Ptges</t>
  </si>
  <si>
    <t>ENSMUSG00000021118</t>
  </si>
  <si>
    <t>Plek2</t>
  </si>
  <si>
    <t>ENSMUSG00000034101</t>
  </si>
  <si>
    <t>Ctnnd1</t>
  </si>
  <si>
    <t>ENSMUSG00000066057</t>
  </si>
  <si>
    <t>Gm1976</t>
  </si>
  <si>
    <t>ENSMUSG00000022008</t>
  </si>
  <si>
    <t>Gpalpp1</t>
  </si>
  <si>
    <t>ENSMUSG00000024135</t>
  </si>
  <si>
    <t>Srbd1</t>
  </si>
  <si>
    <t>ENSMUSG00000004771</t>
  </si>
  <si>
    <t>Rab11a</t>
  </si>
  <si>
    <t>ENSMUSG00000020376</t>
  </si>
  <si>
    <t>Rnf130</t>
  </si>
  <si>
    <t>ENSMUSG00000022517</t>
  </si>
  <si>
    <t>Mgrn1</t>
  </si>
  <si>
    <t>ENSMUSG00000040811</t>
  </si>
  <si>
    <t>Eml2</t>
  </si>
  <si>
    <t>ENSMUSG00000035953</t>
  </si>
  <si>
    <t>Pip4p1</t>
  </si>
  <si>
    <t>ENSMUSG00000021007</t>
  </si>
  <si>
    <t>Spata7</t>
  </si>
  <si>
    <t>ENSMUSG00000102813</t>
  </si>
  <si>
    <t>Gm37795</t>
  </si>
  <si>
    <t>ENSMUSG00000019982</t>
  </si>
  <si>
    <t>Myb</t>
  </si>
  <si>
    <t>ENSMUSG00000037583</t>
  </si>
  <si>
    <t>Nr0b2</t>
  </si>
  <si>
    <t>ENSMUSG00000055210</t>
  </si>
  <si>
    <t>Foxd2</t>
  </si>
  <si>
    <t>ENSMUSG00000003824</t>
  </si>
  <si>
    <t>Syce2</t>
  </si>
  <si>
    <t>ENSMUSG00000004530</t>
  </si>
  <si>
    <t>Coro1c</t>
  </si>
  <si>
    <t>ENSMUSG00000058600</t>
  </si>
  <si>
    <t>Rpl30</t>
  </si>
  <si>
    <t>ENSMUSG00000031097</t>
  </si>
  <si>
    <t>Tnni2</t>
  </si>
  <si>
    <t>ENSMUSG00000029684</t>
  </si>
  <si>
    <t>Wasl</t>
  </si>
  <si>
    <t>ENSMUSG00000023452</t>
  </si>
  <si>
    <t>Pisd</t>
  </si>
  <si>
    <t>ENSMUSG00000032373</t>
  </si>
  <si>
    <t>Car12</t>
  </si>
  <si>
    <t>ENSMUSG00000032398</t>
  </si>
  <si>
    <t>Snapc5</t>
  </si>
  <si>
    <t>ENSMUSG00000112237</t>
  </si>
  <si>
    <t>D630033A02Rik</t>
  </si>
  <si>
    <t>ENSMUSG00000050846</t>
  </si>
  <si>
    <t>Zfp623</t>
  </si>
  <si>
    <t>ENSMUSG00000061898</t>
  </si>
  <si>
    <t>Rbak</t>
  </si>
  <si>
    <t>ENSMUSG00000040663</t>
  </si>
  <si>
    <t>Clcf1</t>
  </si>
  <si>
    <t>ENSMUSG00000028245</t>
  </si>
  <si>
    <t>Nsmaf</t>
  </si>
  <si>
    <t>ENSMUSG00000025178</t>
  </si>
  <si>
    <t>Pi4k2a</t>
  </si>
  <si>
    <t>ENSMUSG00000031168</t>
  </si>
  <si>
    <t>Ebp</t>
  </si>
  <si>
    <t>ENSMUSG00000036617</t>
  </si>
  <si>
    <t>Etl4</t>
  </si>
  <si>
    <t>ENSMUSG00000015189</t>
  </si>
  <si>
    <t>Casd1</t>
  </si>
  <si>
    <t>ENSMUSG00000038069</t>
  </si>
  <si>
    <t>Cdkn2aip</t>
  </si>
  <si>
    <t>ENSMUSG00000009145</t>
  </si>
  <si>
    <t>Dqx1</t>
  </si>
  <si>
    <t>ENSMUSG00000022400</t>
  </si>
  <si>
    <t>Rbx1</t>
  </si>
  <si>
    <t>ENSMUSG00000065979</t>
  </si>
  <si>
    <t>Cpped1</t>
  </si>
  <si>
    <t>ENSMUSG00000021484</t>
  </si>
  <si>
    <t>Lman2</t>
  </si>
  <si>
    <t>ENSMUSG00000058163</t>
  </si>
  <si>
    <t>Gm5431</t>
  </si>
  <si>
    <t>ENSMUSG00000049488</t>
  </si>
  <si>
    <t>Tmem67</t>
  </si>
  <si>
    <t>ENSMUSG00000048277</t>
  </si>
  <si>
    <t>Syngr2</t>
  </si>
  <si>
    <t>ENSMUSG00000036908</t>
  </si>
  <si>
    <t>Unc93b1</t>
  </si>
  <si>
    <t>ENSMUSG00000030835</t>
  </si>
  <si>
    <t>Nomo1</t>
  </si>
  <si>
    <t>ENSMUSG00000020211</t>
  </si>
  <si>
    <t>Sf3a2</t>
  </si>
  <si>
    <t>ENSMUSG00000032185</t>
  </si>
  <si>
    <t>Carm1</t>
  </si>
  <si>
    <t>ENSMUSG00000020377</t>
  </si>
  <si>
    <t>Ltc4s</t>
  </si>
  <si>
    <t>ENSMUSG00000079487</t>
  </si>
  <si>
    <t>Med12</t>
  </si>
  <si>
    <t>ENSMUSG00000097184</t>
  </si>
  <si>
    <t>4632428C04Rik</t>
  </si>
  <si>
    <t>ENSMUSG00000022529</t>
  </si>
  <si>
    <t>Zfp263</t>
  </si>
  <si>
    <t>ENSMUSG00000022246</t>
  </si>
  <si>
    <t>Rai14</t>
  </si>
  <si>
    <t>ENSMUSG00000042660</t>
  </si>
  <si>
    <t>Wdr55</t>
  </si>
  <si>
    <t>ENSMUSG00000026414</t>
  </si>
  <si>
    <t>Tnnt2</t>
  </si>
  <si>
    <t>ENSMUSG00000037104</t>
  </si>
  <si>
    <t>Socs5</t>
  </si>
  <si>
    <t>ENSMUSG00000021385</t>
  </si>
  <si>
    <t>Ippk</t>
  </si>
  <si>
    <t>ENSMUSG00000025626</t>
  </si>
  <si>
    <t>Phf6</t>
  </si>
  <si>
    <t>ENSMUSG00000063108</t>
  </si>
  <si>
    <t>Zfp26</t>
  </si>
  <si>
    <t>ENSMUSG00000078879</t>
  </si>
  <si>
    <t>Zfp973</t>
  </si>
  <si>
    <t>ENSMUSG00000028779</t>
  </si>
  <si>
    <t>Pef1</t>
  </si>
  <si>
    <t>ENSMUSG00000114321</t>
  </si>
  <si>
    <t>Gm8971</t>
  </si>
  <si>
    <t>ENSMUSG00000024268</t>
  </si>
  <si>
    <t>Celf4</t>
  </si>
  <si>
    <t>ENSMUSG00000029600</t>
  </si>
  <si>
    <t>Rita1</t>
  </si>
  <si>
    <t>ENSMUSG00000053358</t>
  </si>
  <si>
    <t>Gm9905</t>
  </si>
  <si>
    <t>ENSMUSG00000027014</t>
  </si>
  <si>
    <t>Cwc22</t>
  </si>
  <si>
    <t>ENSMUSG00000033326</t>
  </si>
  <si>
    <t>Kdm4a</t>
  </si>
  <si>
    <t>ENSMUSG00000000325</t>
  </si>
  <si>
    <t>Arvcf</t>
  </si>
  <si>
    <t>ENSMUSG00000042694</t>
  </si>
  <si>
    <t>Stn1</t>
  </si>
  <si>
    <t>ENSMUSG00000032582</t>
  </si>
  <si>
    <t>Rbm6</t>
  </si>
  <si>
    <t>ENSMUSG00000045576</t>
  </si>
  <si>
    <t>St7l</t>
  </si>
  <si>
    <t>ENSMUSG00000039929</t>
  </si>
  <si>
    <t>Urb1</t>
  </si>
  <si>
    <t>ENSMUSG00000046027</t>
  </si>
  <si>
    <t>Stard5</t>
  </si>
  <si>
    <t>ENSMUSG00000042404</t>
  </si>
  <si>
    <t>Dennd4b</t>
  </si>
  <si>
    <t>ENSMUSG00000005907</t>
  </si>
  <si>
    <t>Pex1</t>
  </si>
  <si>
    <t>ENSMUSG00000115602</t>
  </si>
  <si>
    <t>Gm7908</t>
  </si>
  <si>
    <t>ENSMUSG00000037965</t>
  </si>
  <si>
    <t>Zc3h7a</t>
  </si>
  <si>
    <t>ENSMUSG00000075033</t>
  </si>
  <si>
    <t>Nxpe3</t>
  </si>
  <si>
    <t>ENSMUSG00000114102</t>
  </si>
  <si>
    <t>Gm48048</t>
  </si>
  <si>
    <t>ENSMUSG00000042357</t>
  </si>
  <si>
    <t>Gjb5</t>
  </si>
  <si>
    <t>ENSMUSG00000026374</t>
  </si>
  <si>
    <t>Tsn</t>
  </si>
  <si>
    <t>ENSMUSG00000103945</t>
  </si>
  <si>
    <t>Gm38228</t>
  </si>
  <si>
    <t>ENSMUSG00000044700</t>
  </si>
  <si>
    <t>Tmem201</t>
  </si>
  <si>
    <t>ENSMUSG00000103039</t>
  </si>
  <si>
    <t>Gm37123</t>
  </si>
  <si>
    <t>ENSMUSG00000020015</t>
  </si>
  <si>
    <t>Cdk17</t>
  </si>
  <si>
    <t>ENSMUSG00000104351</t>
  </si>
  <si>
    <t>Gm37125</t>
  </si>
  <si>
    <t>ENSMUSG00000002732</t>
  </si>
  <si>
    <t>Fkbp7</t>
  </si>
  <si>
    <t>ENSMUSG00000001105</t>
  </si>
  <si>
    <t>Ift20</t>
  </si>
  <si>
    <t>ENSMUSG00000023947</t>
  </si>
  <si>
    <t>Nfkbie</t>
  </si>
  <si>
    <t>ENSMUSG00000025735</t>
  </si>
  <si>
    <t>Rhbdl1</t>
  </si>
  <si>
    <t>ENSMUSG00000029029</t>
  </si>
  <si>
    <t>Wrap73</t>
  </si>
  <si>
    <t>ENSMUSG00000021262</t>
  </si>
  <si>
    <t>Evl</t>
  </si>
  <si>
    <t>ENSMUSG00000034312</t>
  </si>
  <si>
    <t>Iqsec1</t>
  </si>
  <si>
    <t>ENSMUSG00000090258</t>
  </si>
  <si>
    <t>Churc1</t>
  </si>
  <si>
    <t>ENSMUSG00000059277</t>
  </si>
  <si>
    <t>R74862</t>
  </si>
  <si>
    <t>ENSMUSG00000029580</t>
  </si>
  <si>
    <t>Actb</t>
  </si>
  <si>
    <t>ENSMUSG00000020776</t>
  </si>
  <si>
    <t>Fbf1</t>
  </si>
  <si>
    <t>ENSMUSG00000021901</t>
  </si>
  <si>
    <t>Bap1</t>
  </si>
  <si>
    <t>ENSMUSG00000046909</t>
  </si>
  <si>
    <t>Tefm</t>
  </si>
  <si>
    <t>ENSMUSG00000014164</t>
  </si>
  <si>
    <t>Klhl3</t>
  </si>
  <si>
    <t>ENSMUSG00000041959</t>
  </si>
  <si>
    <t>S100a10</t>
  </si>
  <si>
    <t>ENSMUSG00000026979</t>
  </si>
  <si>
    <t>Psd4</t>
  </si>
  <si>
    <t>ENSMUSG00000037234</t>
  </si>
  <si>
    <t>Hook3</t>
  </si>
  <si>
    <t>ENSMUSG00000021592</t>
  </si>
  <si>
    <t>Arsk</t>
  </si>
  <si>
    <t>ENSMUSG00000031772</t>
  </si>
  <si>
    <t>Cntnap4</t>
  </si>
  <si>
    <t>ENSMUSG00000042842</t>
  </si>
  <si>
    <t>Serpinb6b</t>
  </si>
  <si>
    <t>ENSMUSG00000025420</t>
  </si>
  <si>
    <t>Katnal2</t>
  </si>
  <si>
    <t>ENSMUSG00000038375</t>
  </si>
  <si>
    <t>Trp53inp2</t>
  </si>
  <si>
    <t>ENSMUSG00000025792</t>
  </si>
  <si>
    <t>Slc25a10</t>
  </si>
  <si>
    <t>ENSMUSG00000079450</t>
  </si>
  <si>
    <t>Cldn34c1</t>
  </si>
  <si>
    <t>ENSMUSG00000035566</t>
  </si>
  <si>
    <t>Pcdh17</t>
  </si>
  <si>
    <t>ENSMUSG00000025794</t>
  </si>
  <si>
    <t>Rpl14</t>
  </si>
  <si>
    <t>ENSMUSG00000022515</t>
  </si>
  <si>
    <t>Anks3</t>
  </si>
  <si>
    <t>ENSMUSG00000020088</t>
  </si>
  <si>
    <t>Sar1a</t>
  </si>
  <si>
    <t>ENSMUSG00000027007</t>
  </si>
  <si>
    <t>Itprid2</t>
  </si>
  <si>
    <t>ENSMUSG00000071054</t>
  </si>
  <si>
    <t>Safb</t>
  </si>
  <si>
    <t>ENSMUSG00000032014</t>
  </si>
  <si>
    <t>Oaf</t>
  </si>
  <si>
    <t>ENSMUSG00000087113</t>
  </si>
  <si>
    <t>Gm11714</t>
  </si>
  <si>
    <t>ENSMUSG00000021339</t>
  </si>
  <si>
    <t>Mrs2</t>
  </si>
  <si>
    <t>ENSMUSG00000051950</t>
  </si>
  <si>
    <t>B3glct</t>
  </si>
  <si>
    <t>ENSMUSG00000057388</t>
  </si>
  <si>
    <t>Mrpl18</t>
  </si>
  <si>
    <t>ENSMUSG00000024331</t>
  </si>
  <si>
    <t>Dsc2</t>
  </si>
  <si>
    <t>ENSMUSG00000001497</t>
  </si>
  <si>
    <t>Pax9</t>
  </si>
  <si>
    <t>ENSMUSG00000024317</t>
  </si>
  <si>
    <t>Rnf138</t>
  </si>
  <si>
    <t>ENSMUSG00000078185</t>
  </si>
  <si>
    <t>Chml</t>
  </si>
  <si>
    <t>ENSMUSG00000040040</t>
  </si>
  <si>
    <t>Ift88</t>
  </si>
  <si>
    <t>ENSMUSG00000091050</t>
  </si>
  <si>
    <t>9330020H09Rik</t>
  </si>
  <si>
    <t>ENSMUSG00000062937</t>
  </si>
  <si>
    <t>Mtap</t>
  </si>
  <si>
    <t>ENSMUSG00000032050</t>
  </si>
  <si>
    <t>Rdx</t>
  </si>
  <si>
    <t>ENSMUSG00000024978</t>
  </si>
  <si>
    <t>Gpam</t>
  </si>
  <si>
    <t>ENSMUSG00000035161</t>
  </si>
  <si>
    <t>Ints6</t>
  </si>
  <si>
    <t>ENSMUSG00000022710</t>
  </si>
  <si>
    <t>Usp7</t>
  </si>
  <si>
    <t>ENSMUSG00000046580</t>
  </si>
  <si>
    <t>Gm7862</t>
  </si>
  <si>
    <t>ENSMUSG00000024963</t>
  </si>
  <si>
    <t>Dnajc4</t>
  </si>
  <si>
    <t>ENSMUSG00000042097</t>
  </si>
  <si>
    <t>Zfp239</t>
  </si>
  <si>
    <t>ENSMUSG00000105102</t>
  </si>
  <si>
    <t>Gm35507</t>
  </si>
  <si>
    <t>ENSMUSG00000068039</t>
  </si>
  <si>
    <t>Tcp1</t>
  </si>
  <si>
    <t>ENSMUSG00000036533</t>
  </si>
  <si>
    <t>Cdc42ep3</t>
  </si>
  <si>
    <t>ENSMUSG00000106037</t>
  </si>
  <si>
    <t>Gm4332</t>
  </si>
  <si>
    <t>ENSMUSG00000035171</t>
  </si>
  <si>
    <t>1110059E24Rik</t>
  </si>
  <si>
    <t>ENSMUSG00000018559</t>
  </si>
  <si>
    <t>Ctdnep1</t>
  </si>
  <si>
    <t>ENSMUSG00000107756</t>
  </si>
  <si>
    <t>Gm44164</t>
  </si>
  <si>
    <t>ENSMUSG00000045594</t>
  </si>
  <si>
    <t>Glb1</t>
  </si>
  <si>
    <t>ENSMUSG00000116305</t>
  </si>
  <si>
    <t>Lncppara</t>
  </si>
  <si>
    <t>ENSMUSG00000107331</t>
  </si>
  <si>
    <t>Gm42732</t>
  </si>
  <si>
    <t>ENSMUSG00000074649</t>
  </si>
  <si>
    <t>BC029722</t>
  </si>
  <si>
    <t>ENSMUSG00000053347</t>
  </si>
  <si>
    <t>Zfp943</t>
  </si>
  <si>
    <t>ENSMUSG00000029545</t>
  </si>
  <si>
    <t>Acads</t>
  </si>
  <si>
    <t>ENSMUSG00000053253</t>
  </si>
  <si>
    <t>Ndfip2</t>
  </si>
  <si>
    <t>ENSMUSG00000048949</t>
  </si>
  <si>
    <t>Gm6206</t>
  </si>
  <si>
    <t>ENSMUSG00000022323</t>
  </si>
  <si>
    <t>Rida</t>
  </si>
  <si>
    <t>ENSMUSG00000052419</t>
  </si>
  <si>
    <t>2610001J05Rik</t>
  </si>
  <si>
    <t>ENSMUSG00000028654</t>
  </si>
  <si>
    <t>Mycl</t>
  </si>
  <si>
    <t>ENSMUSG00000041921</t>
  </si>
  <si>
    <t>Metap1d</t>
  </si>
  <si>
    <t>ENSMUSG00000082896</t>
  </si>
  <si>
    <t>Gm5844</t>
  </si>
  <si>
    <t>ENSMUSG00000038020</t>
  </si>
  <si>
    <t>Rapgefl1</t>
  </si>
  <si>
    <t>ENSMUSG00000118376</t>
  </si>
  <si>
    <t>Gm9926</t>
  </si>
  <si>
    <t>ENSMUSG00000042105</t>
  </si>
  <si>
    <t>Inpp5f</t>
  </si>
  <si>
    <t>ENSMUSG00000085939</t>
  </si>
  <si>
    <t>Cd63-ps</t>
  </si>
  <si>
    <t>ENSMUSG00000080242</t>
  </si>
  <si>
    <t>Atp6v0c-ps2</t>
  </si>
  <si>
    <t>ENSMUSG00000032624</t>
  </si>
  <si>
    <t>Eml4</t>
  </si>
  <si>
    <t>ENSMUSG00000044162</t>
  </si>
  <si>
    <t>Tnip3</t>
  </si>
  <si>
    <t>ENSMUSG00000046873</t>
  </si>
  <si>
    <t>Mbtps2</t>
  </si>
  <si>
    <t>ENSMUSG00000052105</t>
  </si>
  <si>
    <t>Mtcl1</t>
  </si>
  <si>
    <t>ENSMUSG00000110411</t>
  </si>
  <si>
    <t>Gm45457</t>
  </si>
  <si>
    <t>ENSMUSG00000028221</t>
  </si>
  <si>
    <t>Pip4p2</t>
  </si>
  <si>
    <t>ENSMUSG00000091337</t>
  </si>
  <si>
    <t>Eid1</t>
  </si>
  <si>
    <t>ENSMUSG00000116606</t>
  </si>
  <si>
    <t>Gm10479</t>
  </si>
  <si>
    <t>ENSMUSG00000022401</t>
  </si>
  <si>
    <t>Xpnpep3</t>
  </si>
  <si>
    <t>ENSMUSG00000054723</t>
  </si>
  <si>
    <t>Vmac</t>
  </si>
  <si>
    <t>ENSMUSG00000029715</t>
  </si>
  <si>
    <t>Pop7</t>
  </si>
  <si>
    <t>ENSMUSG00000039197</t>
  </si>
  <si>
    <t>Adk</t>
  </si>
  <si>
    <t>ENSMUSG00000023262</t>
  </si>
  <si>
    <t>Acy1</t>
  </si>
  <si>
    <t>ENSMUSG00000111686</t>
  </si>
  <si>
    <t>Rab7-ps1</t>
  </si>
  <si>
    <t>ENSMUSG00000101309</t>
  </si>
  <si>
    <t>Gm29397</t>
  </si>
  <si>
    <t>ENSMUSG00000045055</t>
  </si>
  <si>
    <t>Rpsa-ps2</t>
  </si>
  <si>
    <t>ENSMUSG00000006390</t>
  </si>
  <si>
    <t>Elovl1</t>
  </si>
  <si>
    <t>ENSMUSG00000097000</t>
  </si>
  <si>
    <t>Gm17435</t>
  </si>
  <si>
    <t>ENSMUSG00000024382</t>
  </si>
  <si>
    <t>Ercc3</t>
  </si>
  <si>
    <t>ENSMUSG00000028937</t>
  </si>
  <si>
    <t>Acot7</t>
  </si>
  <si>
    <t>ENSMUSG00000036120</t>
  </si>
  <si>
    <t>Rfxank</t>
  </si>
  <si>
    <t>ENSMUSG00000027223</t>
  </si>
  <si>
    <t>Mapk8ip1</t>
  </si>
  <si>
    <t>ENSMUSG00000038167</t>
  </si>
  <si>
    <t>Plekhg6</t>
  </si>
  <si>
    <t>ENSMUSG00000031783</t>
  </si>
  <si>
    <t>Polr2c</t>
  </si>
  <si>
    <t>ENSMUSG00000022223</t>
  </si>
  <si>
    <t>Sdr39u1</t>
  </si>
  <si>
    <t>ENSMUSG00000035666</t>
  </si>
  <si>
    <t>Gtf3c4</t>
  </si>
  <si>
    <t>ENSMUSG00000023571</t>
  </si>
  <si>
    <t>C1qtnf12</t>
  </si>
  <si>
    <t>ENSMUSG00000027210</t>
  </si>
  <si>
    <t>Meis2</t>
  </si>
  <si>
    <t>ENSMUSG00000097113</t>
  </si>
  <si>
    <t>Gm19705</t>
  </si>
  <si>
    <t>ENSMUSG00000028798</t>
  </si>
  <si>
    <t>Eif3i</t>
  </si>
  <si>
    <t>ENSMUSG00000034111</t>
  </si>
  <si>
    <t>Tmed8</t>
  </si>
  <si>
    <t>ENSMUSG00000027185</t>
  </si>
  <si>
    <t>Nat10</t>
  </si>
  <si>
    <t>ENSMUSG00000102278</t>
  </si>
  <si>
    <t>Gm37145</t>
  </si>
  <si>
    <t>ENSMUSG00000018820</t>
  </si>
  <si>
    <t>Zfyve27</t>
  </si>
  <si>
    <t>ENSMUSG00000036550</t>
  </si>
  <si>
    <t>Cnot1</t>
  </si>
  <si>
    <t>ENSMUSG00000021697</t>
  </si>
  <si>
    <t>Depdc1b</t>
  </si>
  <si>
    <t>ENSMUSG00000021591</t>
  </si>
  <si>
    <t>Glrx</t>
  </si>
  <si>
    <t>ENSMUSG00000038884</t>
  </si>
  <si>
    <t>Shfl</t>
  </si>
  <si>
    <t>ENSMUSG00000021902</t>
  </si>
  <si>
    <t>Phf7</t>
  </si>
  <si>
    <t>ENSMUSG00000031388</t>
  </si>
  <si>
    <t>Naa10</t>
  </si>
  <si>
    <t>ENSMUSG00000001542</t>
  </si>
  <si>
    <t>Ell2</t>
  </si>
  <si>
    <t>ENSMUSG00000035842</t>
  </si>
  <si>
    <t>Ddx11</t>
  </si>
  <si>
    <t>ENSMUSG00000026764</t>
  </si>
  <si>
    <t>Kif5c</t>
  </si>
  <si>
    <t>ENSMUSG00000018585</t>
  </si>
  <si>
    <t>Atox1</t>
  </si>
  <si>
    <t>ENSMUSG00000049680</t>
  </si>
  <si>
    <t>Urgcp</t>
  </si>
  <si>
    <t>ENSMUSG00000059895</t>
  </si>
  <si>
    <t>Ptp4a3</t>
  </si>
  <si>
    <t>ENSMUSG00000006057</t>
  </si>
  <si>
    <t>Atp5g1</t>
  </si>
  <si>
    <t>ENSMUSG00000027379</t>
  </si>
  <si>
    <t>Bub1</t>
  </si>
  <si>
    <t>ENSMUSG00000030337</t>
  </si>
  <si>
    <t>Vamp1</t>
  </si>
  <si>
    <t>ENSMUSG00000030246</t>
  </si>
  <si>
    <t>Ldhb</t>
  </si>
  <si>
    <t>ENSMUSG00000093803</t>
  </si>
  <si>
    <t>Ppp2r3d</t>
  </si>
  <si>
    <t>ENSMUSG00000036944</t>
  </si>
  <si>
    <t>Tmem71</t>
  </si>
  <si>
    <t>ENSMUSG00000036186</t>
  </si>
  <si>
    <t>Dipk1b</t>
  </si>
  <si>
    <t>ENSMUSG00000115007</t>
  </si>
  <si>
    <t>5830448L01Rik</t>
  </si>
  <si>
    <t>ENSMUSG00000045302</t>
  </si>
  <si>
    <t>Preb</t>
  </si>
  <si>
    <t>ENSMUSG00000097649</t>
  </si>
  <si>
    <t>Gm10561</t>
  </si>
  <si>
    <t>ENSMUSG00000027879</t>
  </si>
  <si>
    <t>Sec22b</t>
  </si>
  <si>
    <t>ENSMUSG00000061143</t>
  </si>
  <si>
    <t>Maml3</t>
  </si>
  <si>
    <t>ENSMUSG00000059436</t>
  </si>
  <si>
    <t>Max</t>
  </si>
  <si>
    <t>ENSMUSG00000005873</t>
  </si>
  <si>
    <t>Reep5</t>
  </si>
  <si>
    <t>ENSMUSG00000020863</t>
  </si>
  <si>
    <t>Luc7l3</t>
  </si>
  <si>
    <t>ENSMUSG00000020868</t>
  </si>
  <si>
    <t>Xylt2</t>
  </si>
  <si>
    <t>ENSMUSG00000024862</t>
  </si>
  <si>
    <t>Klc2</t>
  </si>
  <si>
    <t>ENSMUSG00000058833</t>
  </si>
  <si>
    <t>Rex1bd</t>
  </si>
  <si>
    <t>ENSMUSG00000027242</t>
  </si>
  <si>
    <t>Wdr76</t>
  </si>
  <si>
    <t>ENSMUSG00000062040</t>
  </si>
  <si>
    <t>Zfp27</t>
  </si>
  <si>
    <t>ENSMUSG00000042675</t>
  </si>
  <si>
    <t>Ypel3</t>
  </si>
  <si>
    <t>ENSMUSG00000074576</t>
  </si>
  <si>
    <t>Mocs3</t>
  </si>
  <si>
    <t>ENSMUSG00000026814</t>
  </si>
  <si>
    <t>Eng</t>
  </si>
  <si>
    <t>ENSMUSG00000036832</t>
  </si>
  <si>
    <t>Lpar3</t>
  </si>
  <si>
    <t>ENSMUSG00000037443</t>
  </si>
  <si>
    <t>Cep85</t>
  </si>
  <si>
    <t>ENSMUSG00000020472</t>
  </si>
  <si>
    <t>Zkscan17</t>
  </si>
  <si>
    <t>ENSMUSG00000031982</t>
  </si>
  <si>
    <t>Arv1</t>
  </si>
  <si>
    <t>ENSMUSG00000038214</t>
  </si>
  <si>
    <t>Bend3</t>
  </si>
  <si>
    <t>ENSMUSG00000026632</t>
  </si>
  <si>
    <t>Tatdn3</t>
  </si>
  <si>
    <t>ENSMUSG00000018372</t>
  </si>
  <si>
    <t>Cep95</t>
  </si>
  <si>
    <t>ENSMUSG00000027297</t>
  </si>
  <si>
    <t>Ltk</t>
  </si>
  <si>
    <t>ENSMUSG00000019579</t>
  </si>
  <si>
    <t>Mydgf</t>
  </si>
  <si>
    <t>ENSMUSG00000051043</t>
  </si>
  <si>
    <t>Gprc5c</t>
  </si>
  <si>
    <t>ENSMUSG00000043518</t>
  </si>
  <si>
    <t>Rai2</t>
  </si>
  <si>
    <t>ENSMUSG00000067608</t>
  </si>
  <si>
    <t>Pcna-ps2</t>
  </si>
  <si>
    <t>ENSMUSG00000038002</t>
  </si>
  <si>
    <t>Cramp1l</t>
  </si>
  <si>
    <t>ENSMUSG00000101795</t>
  </si>
  <si>
    <t>Gm5835</t>
  </si>
  <si>
    <t>ENSMUSG00000017314</t>
  </si>
  <si>
    <t>Mpp2</t>
  </si>
  <si>
    <t>ENSMUSG00000020075</t>
  </si>
  <si>
    <t>Ddx21</t>
  </si>
  <si>
    <t>ENSMUSG00000019088</t>
  </si>
  <si>
    <t>Dnase1l1</t>
  </si>
  <si>
    <t>ENSMUSG00000020482</t>
  </si>
  <si>
    <t>Ccdc117</t>
  </si>
  <si>
    <t>ENSMUSG00000030138</t>
  </si>
  <si>
    <t>Bms1</t>
  </si>
  <si>
    <t>ENSMUSG00000032344</t>
  </si>
  <si>
    <t>Cgas</t>
  </si>
  <si>
    <t>ENSMUSG00000061175</t>
  </si>
  <si>
    <t>Fnip2</t>
  </si>
  <si>
    <t>ENSMUSG00000071637</t>
  </si>
  <si>
    <t>Cebpd</t>
  </si>
  <si>
    <t>ENSMUSG00000020044</t>
  </si>
  <si>
    <t>Timp3</t>
  </si>
  <si>
    <t>ENSMUSG00000024735</t>
  </si>
  <si>
    <t>Prpf19</t>
  </si>
  <si>
    <t>ENSMUSG00000031557</t>
  </si>
  <si>
    <t>Plekha2</t>
  </si>
  <si>
    <t>ENSMUSG00000034863</t>
  </si>
  <si>
    <t>Ano8</t>
  </si>
  <si>
    <t>ENSMUSG00000032998</t>
  </si>
  <si>
    <t>Foxj3</t>
  </si>
  <si>
    <t>ENSMUSG00000061461</t>
  </si>
  <si>
    <t>Smim20</t>
  </si>
  <si>
    <t>ENSMUSG00000035202</t>
  </si>
  <si>
    <t>Lars2</t>
  </si>
  <si>
    <t>ENSMUSG00000027782</t>
  </si>
  <si>
    <t>Kpna4</t>
  </si>
  <si>
    <t>ENSMUSG00000024537</t>
  </si>
  <si>
    <t>Psmg2</t>
  </si>
  <si>
    <t>ENSMUSG00000035885</t>
  </si>
  <si>
    <t>Cox8a</t>
  </si>
  <si>
    <t>ENSMUSG00000027067</t>
  </si>
  <si>
    <t>Ssrp1</t>
  </si>
  <si>
    <t>ENSMUSG00000031787</t>
  </si>
  <si>
    <t>Katnb1</t>
  </si>
  <si>
    <t>ENSMUSG00000019832</t>
  </si>
  <si>
    <t>Rab32</t>
  </si>
  <si>
    <t>ENSMUSG00000024376</t>
  </si>
  <si>
    <t>Epb41l4a</t>
  </si>
  <si>
    <t>ENSMUSG00000083261</t>
  </si>
  <si>
    <t>Gm7816</t>
  </si>
  <si>
    <t>ENSMUSG00000031626</t>
  </si>
  <si>
    <t>Sorbs2</t>
  </si>
  <si>
    <t>ENSMUSG00000025616</t>
  </si>
  <si>
    <t>Usp16</t>
  </si>
  <si>
    <t>ENSMUSG00000019471</t>
  </si>
  <si>
    <t>Cdc37</t>
  </si>
  <si>
    <t>ENSMUSG00000021816</t>
  </si>
  <si>
    <t>Ppp3cb</t>
  </si>
  <si>
    <t>ENSMUSG00000040312</t>
  </si>
  <si>
    <t>Cchcr1</t>
  </si>
  <si>
    <t>ENSMUSG00000006675</t>
  </si>
  <si>
    <t>P4htm</t>
  </si>
  <si>
    <t>ENSMUSG00000031099</t>
  </si>
  <si>
    <t>Smarca1</t>
  </si>
  <si>
    <t>ENSMUSG00000017861</t>
  </si>
  <si>
    <t>Mybl2</t>
  </si>
  <si>
    <t>ENSMUSG00000032411</t>
  </si>
  <si>
    <t>Tfdp2</t>
  </si>
  <si>
    <t>ENSMUSG00000106617</t>
  </si>
  <si>
    <t>Gm36266</t>
  </si>
  <si>
    <t>ENSMUSG00000025208</t>
  </si>
  <si>
    <t>Mrpl43</t>
  </si>
  <si>
    <t>ENSMUSG00000032534</t>
  </si>
  <si>
    <t>Cep63</t>
  </si>
  <si>
    <t>ENSMUSG00000022034</t>
  </si>
  <si>
    <t>Esco2</t>
  </si>
  <si>
    <t>ENSMUSG00000032386</t>
  </si>
  <si>
    <t>Trip4</t>
  </si>
  <si>
    <t>ENSMUSG00000028163</t>
  </si>
  <si>
    <t>Nfkb1</t>
  </si>
  <si>
    <t>ENSMUSG00000032216</t>
  </si>
  <si>
    <t>Nedd4</t>
  </si>
  <si>
    <t>ENSMUSG00000037563</t>
  </si>
  <si>
    <t>Rps16</t>
  </si>
  <si>
    <t>ENSMUSG00000015653</t>
  </si>
  <si>
    <t>Steap2</t>
  </si>
  <si>
    <t>ENSMUSG00000022978</t>
  </si>
  <si>
    <t>Mis18a</t>
  </si>
  <si>
    <t>ENSMUSG00000030744</t>
  </si>
  <si>
    <t>Rps3</t>
  </si>
  <si>
    <t>ENSMUSG00000003360</t>
  </si>
  <si>
    <t>Ddx23</t>
  </si>
  <si>
    <t>ENSMUSG00000033059</t>
  </si>
  <si>
    <t>Pygb</t>
  </si>
  <si>
    <t>ENSMUSG00000042210</t>
  </si>
  <si>
    <t>Abhd14a</t>
  </si>
  <si>
    <t>ENSMUSG00000001054</t>
  </si>
  <si>
    <t>Rmnd5b</t>
  </si>
  <si>
    <t>ENSMUSG00000002346</t>
  </si>
  <si>
    <t>Slc25a42</t>
  </si>
  <si>
    <t>ENSMUSG00000021036</t>
  </si>
  <si>
    <t>Sptlc2</t>
  </si>
  <si>
    <t>ENSMUSG00000020721</t>
  </si>
  <si>
    <t>Helz</t>
  </si>
  <si>
    <t>ENSMUSG00000021486</t>
  </si>
  <si>
    <t>Prelid1</t>
  </si>
  <si>
    <t>ENSMUSG00000046034</t>
  </si>
  <si>
    <t>Otulin</t>
  </si>
  <si>
    <t>ENSMUSG00000021268</t>
  </si>
  <si>
    <t>Meg3</t>
  </si>
  <si>
    <t>ENSMUSG00000030102</t>
  </si>
  <si>
    <t>Itpr1</t>
  </si>
  <si>
    <t>ENSMUSG00000050132</t>
  </si>
  <si>
    <t>Sarm1</t>
  </si>
  <si>
    <t>ENSMUSG00000111375</t>
  </si>
  <si>
    <t>Btbd8</t>
  </si>
  <si>
    <t>ENSMUSG00000069208</t>
  </si>
  <si>
    <t>Zfp825</t>
  </si>
  <si>
    <t>ENSMUSG00000020864</t>
  </si>
  <si>
    <t>Ankrd40</t>
  </si>
  <si>
    <t>ENSMUSG00000025234</t>
  </si>
  <si>
    <t>Arih1</t>
  </si>
  <si>
    <t>ENSMUSG00000000340</t>
  </si>
  <si>
    <t>Dbt</t>
  </si>
  <si>
    <t>ENSMUSG00000007670</t>
  </si>
  <si>
    <t>Khsrp</t>
  </si>
  <si>
    <t>ENSMUSG00000029062</t>
  </si>
  <si>
    <t>Cdk11b</t>
  </si>
  <si>
    <t>ENSMUSG00000018415</t>
  </si>
  <si>
    <t>Gid4</t>
  </si>
  <si>
    <t>ENSMUSG00000068328</t>
  </si>
  <si>
    <t>Aup1</t>
  </si>
  <si>
    <t>ENSMUSG00000068823</t>
  </si>
  <si>
    <t>Csde1</t>
  </si>
  <si>
    <t>ENSMUSG00000022757</t>
  </si>
  <si>
    <t>Tfg</t>
  </si>
  <si>
    <t>ENSMUSG00000038984</t>
  </si>
  <si>
    <t>Tspyl5</t>
  </si>
  <si>
    <t>ENSMUSG00000025867</t>
  </si>
  <si>
    <t>Cplx2</t>
  </si>
  <si>
    <t>ENSMUSG00000044285</t>
  </si>
  <si>
    <t>Ubb-ps</t>
  </si>
  <si>
    <t>ENSMUSG00000026491</t>
  </si>
  <si>
    <t>Ahctf1</t>
  </si>
  <si>
    <t>ENSMUSG00000071862</t>
  </si>
  <si>
    <t>Lrrtm2</t>
  </si>
  <si>
    <t>ENSMUSG00000025580</t>
  </si>
  <si>
    <t>Eif4a3</t>
  </si>
  <si>
    <t>ENSMUSG00000004897</t>
  </si>
  <si>
    <t>Hdgf</t>
  </si>
  <si>
    <t>ENSMUSG00000042700</t>
  </si>
  <si>
    <t>Sipa1l1</t>
  </si>
  <si>
    <t>ENSMUSG00000033209</t>
  </si>
  <si>
    <t>Ttc28</t>
  </si>
  <si>
    <t>ENSMUSG00000049755</t>
  </si>
  <si>
    <t>Zfp672</t>
  </si>
  <si>
    <t>ENSMUSG00000053070</t>
  </si>
  <si>
    <t>Cfap300</t>
  </si>
  <si>
    <t>ENSMUSG00000022620</t>
  </si>
  <si>
    <t>Arsa</t>
  </si>
  <si>
    <t>ENSMUSG00000022552</t>
  </si>
  <si>
    <t>Sharpin</t>
  </si>
  <si>
    <t>ENSMUSG00000037337</t>
  </si>
  <si>
    <t>Map4k1</t>
  </si>
  <si>
    <t>ENSMUSG00000040282</t>
  </si>
  <si>
    <t>BC052040</t>
  </si>
  <si>
    <t>ENSMUSG00000019920</t>
  </si>
  <si>
    <t>Lims1</t>
  </si>
  <si>
    <t>ENSMUSG00000045975</t>
  </si>
  <si>
    <t>C2cd2</t>
  </si>
  <si>
    <t>ENSMUSG00000106022</t>
  </si>
  <si>
    <t>Gm42929</t>
  </si>
  <si>
    <t>ENSMUSG00000042410</t>
  </si>
  <si>
    <t>Agps</t>
  </si>
  <si>
    <t>ENSMUSG00000074527</t>
  </si>
  <si>
    <t>Gm14296</t>
  </si>
  <si>
    <t>ENSMUSG00000005397</t>
  </si>
  <si>
    <t>Nid1</t>
  </si>
  <si>
    <t>ENSMUSG00000046709</t>
  </si>
  <si>
    <t>Mapk10</t>
  </si>
  <si>
    <t>ENSMUSG00000029598</t>
  </si>
  <si>
    <t>Plbd2</t>
  </si>
  <si>
    <t>ENSMUSG00000036136</t>
  </si>
  <si>
    <t>Fam110c</t>
  </si>
  <si>
    <t>ENSMUSG00000022601</t>
  </si>
  <si>
    <t>Zbtb11</t>
  </si>
  <si>
    <t>ENSMUSG00000037752</t>
  </si>
  <si>
    <t>Xkr8</t>
  </si>
  <si>
    <t>ENSMUSG00000009563</t>
  </si>
  <si>
    <t>Tor2a</t>
  </si>
  <si>
    <t>ENSMUSG00000003031</t>
  </si>
  <si>
    <t>Cdkn1b</t>
  </si>
  <si>
    <t>ENSMUSG00000021687</t>
  </si>
  <si>
    <t>Scamp1</t>
  </si>
  <si>
    <t>ENSMUSG00000027881</t>
  </si>
  <si>
    <t>Prpf38b</t>
  </si>
  <si>
    <t>ENSMUSG00000032171</t>
  </si>
  <si>
    <t>Pin1</t>
  </si>
  <si>
    <t>ENSMUSG00000009614</t>
  </si>
  <si>
    <t>Sardh</t>
  </si>
  <si>
    <t>ENSMUSG00000089889</t>
  </si>
  <si>
    <t>0610040B10Rik</t>
  </si>
  <si>
    <t>ENSMUSG00000075327</t>
  </si>
  <si>
    <t>Zbtb2</t>
  </si>
  <si>
    <t>ENSMUSG00000036023</t>
  </si>
  <si>
    <t>Parp2</t>
  </si>
  <si>
    <t>ENSMUSG00000017421</t>
  </si>
  <si>
    <t>Zfp207</t>
  </si>
  <si>
    <t>ENSMUSG00000023868</t>
  </si>
  <si>
    <t>Pde10a</t>
  </si>
  <si>
    <t>ENSMUSG00000071252</t>
  </si>
  <si>
    <t>2210408I21Rik</t>
  </si>
  <si>
    <t>ENSMUSG00000021458</t>
  </si>
  <si>
    <t>Aopep</t>
  </si>
  <si>
    <t>ENSMUSG00000053395</t>
  </si>
  <si>
    <t>Cacng8</t>
  </si>
  <si>
    <t>ENSMUSG00000004626</t>
  </si>
  <si>
    <t>Stxbp2</t>
  </si>
  <si>
    <t>ENSMUSG00000030101</t>
  </si>
  <si>
    <t>Sumf1</t>
  </si>
  <si>
    <t>ENSMUSG00000054640</t>
  </si>
  <si>
    <t>Slc8a1</t>
  </si>
  <si>
    <t>ENSMUSG00000002679</t>
  </si>
  <si>
    <t>Med6</t>
  </si>
  <si>
    <t>ENSMUSG00000052293</t>
  </si>
  <si>
    <t>Taf9</t>
  </si>
  <si>
    <t>ENSMUSG00000018008</t>
  </si>
  <si>
    <t>Cyth4</t>
  </si>
  <si>
    <t>ENSMUSG00000025465</t>
  </si>
  <si>
    <t>Echs1</t>
  </si>
  <si>
    <t>ENSMUSG00000035762</t>
  </si>
  <si>
    <t>Tmem161b</t>
  </si>
  <si>
    <t>ENSMUSG00000108465</t>
  </si>
  <si>
    <t>Gm45110</t>
  </si>
  <si>
    <t>ENSMUSG00000042810</t>
  </si>
  <si>
    <t>Krba1</t>
  </si>
  <si>
    <t>ENSMUSG00000056310</t>
  </si>
  <si>
    <t>Tyw1</t>
  </si>
  <si>
    <t>ENSMUSG00000045777</t>
  </si>
  <si>
    <t>Ifitm10</t>
  </si>
  <si>
    <t>ENSMUSG00000019837</t>
  </si>
  <si>
    <t>Gtf3c6</t>
  </si>
  <si>
    <t>ENSMUSG00000020719</t>
  </si>
  <si>
    <t>Ddx5</t>
  </si>
  <si>
    <t>ENSMUSG00000047126</t>
  </si>
  <si>
    <t>Cltc</t>
  </si>
  <si>
    <t>ENSMUSG00000085227</t>
  </si>
  <si>
    <t>6330418K02Rik</t>
  </si>
  <si>
    <t>ENSMUSG00000101431</t>
  </si>
  <si>
    <t>Gm7901</t>
  </si>
  <si>
    <t>ENSMUSG00000085711</t>
  </si>
  <si>
    <t>Gm15163</t>
  </si>
  <si>
    <t>ENSMUSG00000044562</t>
  </si>
  <si>
    <t>Rasip1</t>
  </si>
  <si>
    <t>ENSMUSG00000001525</t>
  </si>
  <si>
    <t>Tubb5</t>
  </si>
  <si>
    <t>ENSMUSG00000028578</t>
  </si>
  <si>
    <t>Caap1</t>
  </si>
  <si>
    <t>ENSMUSG00000033392</t>
  </si>
  <si>
    <t>Clasp2</t>
  </si>
  <si>
    <t>ENSMUSG00000051154</t>
  </si>
  <si>
    <t>Commd3</t>
  </si>
  <si>
    <t>ENSMUSG00000117485</t>
  </si>
  <si>
    <t>Gm19696</t>
  </si>
  <si>
    <t>ENSMUSG00000025184</t>
  </si>
  <si>
    <t>R3hcc1l</t>
  </si>
  <si>
    <t>ENSMUSG00000035237</t>
  </si>
  <si>
    <t>Lcat</t>
  </si>
  <si>
    <t>ENSMUSG00000068856</t>
  </si>
  <si>
    <t>Sf3b4</t>
  </si>
  <si>
    <t>ENSMUSG00000025981</t>
  </si>
  <si>
    <t>Coq10b</t>
  </si>
  <si>
    <t>ENSMUSG00000107277</t>
  </si>
  <si>
    <t>Gm10461</t>
  </si>
  <si>
    <t>ENSMUSG00000028149</t>
  </si>
  <si>
    <t>Rap1gds1</t>
  </si>
  <si>
    <t>ENSMUSG00000006456</t>
  </si>
  <si>
    <t>Rbm14</t>
  </si>
  <si>
    <t>ENSMUSG00000067288</t>
  </si>
  <si>
    <t>Rps28</t>
  </si>
  <si>
    <t>ENSMUSG00000020137</t>
  </si>
  <si>
    <t>Thap2</t>
  </si>
  <si>
    <t>ENSMUSG00000039738</t>
  </si>
  <si>
    <t>Slx4</t>
  </si>
  <si>
    <t>ENSMUSG00000036285</t>
  </si>
  <si>
    <t>Noa1</t>
  </si>
  <si>
    <t>ENSMUSG00000022217</t>
  </si>
  <si>
    <t>Emc9</t>
  </si>
  <si>
    <t>ENSMUSG00000028643</t>
  </si>
  <si>
    <t>Svbp</t>
  </si>
  <si>
    <t>ENSMUSG00000029430</t>
  </si>
  <si>
    <t>Ran</t>
  </si>
  <si>
    <t>ENSMUSG00000048029</t>
  </si>
  <si>
    <t>Eno4</t>
  </si>
  <si>
    <t>ENSMUSG00000060377</t>
  </si>
  <si>
    <t>Rpl36a-ps1</t>
  </si>
  <si>
    <t>ENSMUSG00000029761</t>
  </si>
  <si>
    <t>Cald1</t>
  </si>
  <si>
    <t>ENSMUSG00000096592</t>
  </si>
  <si>
    <t>Gm15801</t>
  </si>
  <si>
    <t>ENSMUSG00000057531</t>
  </si>
  <si>
    <t>Dtnbp1</t>
  </si>
  <si>
    <t>ENSMUSG00000072692</t>
  </si>
  <si>
    <t>Rpl37rt</t>
  </si>
  <si>
    <t>ENSMUSG00000055333</t>
  </si>
  <si>
    <t>Fat2</t>
  </si>
  <si>
    <t>ENSMUSG00000094388</t>
  </si>
  <si>
    <t>Gm8783</t>
  </si>
  <si>
    <t>ENSMUSG00000079418</t>
  </si>
  <si>
    <t>Atg4a</t>
  </si>
  <si>
    <t>ENSMUSG00000015806</t>
  </si>
  <si>
    <t>Qdpr</t>
  </si>
  <si>
    <t>ENSMUSG00000057137</t>
  </si>
  <si>
    <t>Tmem140</t>
  </si>
  <si>
    <t>ENSMUSG00000020167</t>
  </si>
  <si>
    <t>Tcf3</t>
  </si>
  <si>
    <t>ENSMUSG00000069301</t>
  </si>
  <si>
    <t>H2ac11</t>
  </si>
  <si>
    <t>ENSMUSG00000048772</t>
  </si>
  <si>
    <t>Tmem53</t>
  </si>
  <si>
    <t>ENSMUSG00000034210</t>
  </si>
  <si>
    <t>Efcab14</t>
  </si>
  <si>
    <t>ENSMUSG00000041889</t>
  </si>
  <si>
    <t>Shisa4</t>
  </si>
  <si>
    <t>ENSMUSG00000117458</t>
  </si>
  <si>
    <t>Gm6552</t>
  </si>
  <si>
    <t>ENSMUSG00000023004</t>
  </si>
  <si>
    <t>Tuba1b</t>
  </si>
  <si>
    <t>ENSMUSG00000027165</t>
  </si>
  <si>
    <t>B230118H07Rik</t>
  </si>
  <si>
    <t>ENSMUSG00000028140</t>
  </si>
  <si>
    <t>Mrpl9</t>
  </si>
  <si>
    <t>ENSMUSG00000061983</t>
  </si>
  <si>
    <t>Rps12</t>
  </si>
  <si>
    <t>ENSMUSG00000033213</t>
  </si>
  <si>
    <t>AA467197</t>
  </si>
  <si>
    <t>ENSMUSG00000058665</t>
  </si>
  <si>
    <t>En1</t>
  </si>
  <si>
    <t>ENSMUSG00000024160</t>
  </si>
  <si>
    <t>Spsb3</t>
  </si>
  <si>
    <t>ENSMUSG00000029718</t>
  </si>
  <si>
    <t>Pcolce</t>
  </si>
  <si>
    <t>ENSMUSG00000051727</t>
  </si>
  <si>
    <t>Kctd14</t>
  </si>
  <si>
    <t>ENSMUSG00000113769</t>
  </si>
  <si>
    <t>5033406O09Rik</t>
  </si>
  <si>
    <t>ENSMUSG00000063236</t>
  </si>
  <si>
    <t>1110038F14Rik</t>
  </si>
  <si>
    <t>ENSMUSG00000035992</t>
  </si>
  <si>
    <t>Fnip1</t>
  </si>
  <si>
    <t>ENSMUSG00000020455</t>
  </si>
  <si>
    <t>Trim11</t>
  </si>
  <si>
    <t>ENSMUSG00000017615</t>
  </si>
  <si>
    <t>Tnfaip1</t>
  </si>
  <si>
    <t>ENSMUSG00000034951</t>
  </si>
  <si>
    <t>Cog7</t>
  </si>
  <si>
    <t>ENSMUSG00000002825</t>
  </si>
  <si>
    <t>Qtrt1</t>
  </si>
  <si>
    <t>ENSMUSG00000053536</t>
  </si>
  <si>
    <t>Cstf2t</t>
  </si>
  <si>
    <t>ENSMUSG00000029802</t>
  </si>
  <si>
    <t>Abcg2</t>
  </si>
  <si>
    <t>ENSMUSG00000054452</t>
  </si>
  <si>
    <t>Tle5</t>
  </si>
  <si>
    <t>ENSMUSG00000030339</t>
  </si>
  <si>
    <t>Ltbr</t>
  </si>
  <si>
    <t>ENSMUSG00000019997</t>
  </si>
  <si>
    <t>Ccn2</t>
  </si>
  <si>
    <t>ENSMUSG00000006931</t>
  </si>
  <si>
    <t>P3h4</t>
  </si>
  <si>
    <t>ENSMUSG00000028945</t>
  </si>
  <si>
    <t>Rheb</t>
  </si>
  <si>
    <t>ENSMUSG00000032557</t>
  </si>
  <si>
    <t>Uba5</t>
  </si>
  <si>
    <t>ENSMUSG00000000959</t>
  </si>
  <si>
    <t>Oxa1l</t>
  </si>
  <si>
    <t>ENSMUSG00000019845</t>
  </si>
  <si>
    <t>Tube1</t>
  </si>
  <si>
    <t>ENSMUSG00000022255</t>
  </si>
  <si>
    <t>Mtdh</t>
  </si>
  <si>
    <t>ENSMUSG00000002393</t>
  </si>
  <si>
    <t>Nr2f6</t>
  </si>
  <si>
    <t>ENSMUSG00000061374</t>
  </si>
  <si>
    <t>Fiz1</t>
  </si>
  <si>
    <t>ENSMUSG00000083022</t>
  </si>
  <si>
    <t>Rps15a-ps6</t>
  </si>
  <si>
    <t>ENSMUSG00000024878</t>
  </si>
  <si>
    <t>Cbwd1</t>
  </si>
  <si>
    <t>ENSMUSG00000022443</t>
  </si>
  <si>
    <t>Myh9</t>
  </si>
  <si>
    <t>ENSMUSG00000015766</t>
  </si>
  <si>
    <t>Eps8</t>
  </si>
  <si>
    <t>ENSMUSG00000108736</t>
  </si>
  <si>
    <t>Gm45151</t>
  </si>
  <si>
    <t>ENSMUSG00000028268</t>
  </si>
  <si>
    <t>Gbp3</t>
  </si>
  <si>
    <t>ENSMUSG00000114045</t>
  </si>
  <si>
    <t>Gm34220</t>
  </si>
  <si>
    <t>ENSMUSG00000002109</t>
  </si>
  <si>
    <t>Ddb2</t>
  </si>
  <si>
    <t>ENSMUSG00000020219</t>
  </si>
  <si>
    <t>Timm13</t>
  </si>
  <si>
    <t>ENSMUSG00000016087</t>
  </si>
  <si>
    <t>Fli1</t>
  </si>
  <si>
    <t>ENSMUSG00000032278</t>
  </si>
  <si>
    <t>Paqr5</t>
  </si>
  <si>
    <t>ENSMUSG00000038344</t>
  </si>
  <si>
    <t>Txlng</t>
  </si>
  <si>
    <t>ENSMUSG00000029152</t>
  </si>
  <si>
    <t>Ociad1</t>
  </si>
  <si>
    <t>ENSMUSG00000030562</t>
  </si>
  <si>
    <t>Nox4</t>
  </si>
  <si>
    <t>ENSMUSG00000000154</t>
  </si>
  <si>
    <t>Slc22a18</t>
  </si>
  <si>
    <t>ENSMUSG00000021911</t>
  </si>
  <si>
    <t>Parg</t>
  </si>
  <si>
    <t>ENSMUSG00000055313</t>
  </si>
  <si>
    <t>Pgbd1</t>
  </si>
  <si>
    <t>ENSMUSG00000030922</t>
  </si>
  <si>
    <t>Lyrm1</t>
  </si>
  <si>
    <t>ENSMUSG00000028559</t>
  </si>
  <si>
    <t>Osbpl9</t>
  </si>
  <si>
    <t>ENSMUSG00000010080</t>
  </si>
  <si>
    <t>Epn3</t>
  </si>
  <si>
    <t>ENSMUSG00000041769</t>
  </si>
  <si>
    <t>Ppp2r2d</t>
  </si>
  <si>
    <t>ENSMUSG00000028943</t>
  </si>
  <si>
    <t>Espn</t>
  </si>
  <si>
    <t>ENSMUSG00000090952</t>
  </si>
  <si>
    <t>Gm17251</t>
  </si>
  <si>
    <t>ENSMUSG00000037593</t>
  </si>
  <si>
    <t>Rskr</t>
  </si>
  <si>
    <t>ENSMUSG00000020899</t>
  </si>
  <si>
    <t>Pfas</t>
  </si>
  <si>
    <t>ENSMUSG00000020961</t>
  </si>
  <si>
    <t>Ston2</t>
  </si>
  <si>
    <t>ENSMUSG00000030663</t>
  </si>
  <si>
    <t>1110004F10Rik</t>
  </si>
  <si>
    <t>ENSMUSG00000053012</t>
  </si>
  <si>
    <t>Krcc1</t>
  </si>
  <si>
    <t>ENSMUSG00000029063</t>
  </si>
  <si>
    <t>Nadk</t>
  </si>
  <si>
    <t>ENSMUSG00000028289</t>
  </si>
  <si>
    <t>Epha7</t>
  </si>
  <si>
    <t>ENSMUSG00000074358</t>
  </si>
  <si>
    <t>Ccdc61</t>
  </si>
  <si>
    <t>ENSMUSG00000021958</t>
  </si>
  <si>
    <t>Pinx1</t>
  </si>
  <si>
    <t>ENSMUSG00000036985</t>
  </si>
  <si>
    <t>Zdhhc9</t>
  </si>
  <si>
    <t>ENSMUSG00000025377</t>
  </si>
  <si>
    <t>Tepsin</t>
  </si>
  <si>
    <t>ENSMUSG00000031536</t>
  </si>
  <si>
    <t>Polb</t>
  </si>
  <si>
    <t>ENSMUSG00000033467</t>
  </si>
  <si>
    <t>Crlf2</t>
  </si>
  <si>
    <t>ENSMUSG00000022679</t>
  </si>
  <si>
    <t>Mpv17l</t>
  </si>
  <si>
    <t>ENSMUSG00000028100</t>
  </si>
  <si>
    <t>Nudt17</t>
  </si>
  <si>
    <t>ENSMUSG00000031903</t>
  </si>
  <si>
    <t>Pla2g15</t>
  </si>
  <si>
    <t>ENSMUSG00000018379</t>
  </si>
  <si>
    <t>Srsf1</t>
  </si>
  <si>
    <t>ENSMUSG00000029028</t>
  </si>
  <si>
    <t>Lrrc47</t>
  </si>
  <si>
    <t>ENSMUSG00000098076</t>
  </si>
  <si>
    <t>Gm6981</t>
  </si>
  <si>
    <t>ENSMUSG00000043279</t>
  </si>
  <si>
    <t>Trim56</t>
  </si>
  <si>
    <t>ENSMUSG00000040554</t>
  </si>
  <si>
    <t>Aipl1</t>
  </si>
  <si>
    <t>ENSMUSG00000048058</t>
  </si>
  <si>
    <t>Ldlrad3</t>
  </si>
  <si>
    <t>ENSMUSG00000007837</t>
  </si>
  <si>
    <t>Prrg2</t>
  </si>
  <si>
    <t>ENSMUSG00000024982</t>
  </si>
  <si>
    <t>Zdhhc6</t>
  </si>
  <si>
    <t>ENSMUSG00000019927</t>
  </si>
  <si>
    <t>Ube2d1</t>
  </si>
  <si>
    <t>ENSMUSG00000038637</t>
  </si>
  <si>
    <t>Lrrc56</t>
  </si>
  <si>
    <t>ENSMUSG00000078440</t>
  </si>
  <si>
    <t>Dohh</t>
  </si>
  <si>
    <t>ENSMUSG00000030823</t>
  </si>
  <si>
    <t>9130019O22Rik</t>
  </si>
  <si>
    <t>ENSMUSG00000031328</t>
  </si>
  <si>
    <t>Flna</t>
  </si>
  <si>
    <t>ENSMUSG00000019866</t>
  </si>
  <si>
    <t>Crybg1</t>
  </si>
  <si>
    <t>ENSMUSG00000056665</t>
  </si>
  <si>
    <t>Them6</t>
  </si>
  <si>
    <t>ENSMUSG00000021116</t>
  </si>
  <si>
    <t>Eif2s1</t>
  </si>
  <si>
    <t>ENSMUSG00000032127</t>
  </si>
  <si>
    <t>Vps11</t>
  </si>
  <si>
    <t>ENSMUSG00000047084</t>
  </si>
  <si>
    <t>Ngrn</t>
  </si>
  <si>
    <t>ENSMUSG00000032449</t>
  </si>
  <si>
    <t>Slc25a36</t>
  </si>
  <si>
    <t>ENSMUSG00000014686</t>
  </si>
  <si>
    <t>Ceacam16</t>
  </si>
  <si>
    <t>ENSMUSG00000030231</t>
  </si>
  <si>
    <t>Plekha5</t>
  </si>
  <si>
    <t>ENSMUSG00000073490</t>
  </si>
  <si>
    <t>Ifi207</t>
  </si>
  <si>
    <t>ENSMUSG00000035027</t>
  </si>
  <si>
    <t>Map2k2</t>
  </si>
  <si>
    <t>ENSMUSG00000033862</t>
  </si>
  <si>
    <t>Cdk10</t>
  </si>
  <si>
    <t>ENSMUSG00000010651</t>
  </si>
  <si>
    <t>Acaa1b</t>
  </si>
  <si>
    <t>ENSMUSG00000005893</t>
  </si>
  <si>
    <t>Nr2c2</t>
  </si>
  <si>
    <t>ENSMUSG00000028039</t>
  </si>
  <si>
    <t>Efna3</t>
  </si>
  <si>
    <t>ENSMUSG00000024764</t>
  </si>
  <si>
    <t>Naa40</t>
  </si>
  <si>
    <t>ENSMUSG00000038225</t>
  </si>
  <si>
    <t>Primpol</t>
  </si>
  <si>
    <t>ENSMUSG00000044667</t>
  </si>
  <si>
    <t>Plppr4</t>
  </si>
  <si>
    <t>ENSMUSG00000053192</t>
  </si>
  <si>
    <t>Mllt11</t>
  </si>
  <si>
    <t>ENSMUSG00000020467</t>
  </si>
  <si>
    <t>Efemp1</t>
  </si>
  <si>
    <t>ENSMUSG00000117994</t>
  </si>
  <si>
    <t>Gm5820</t>
  </si>
  <si>
    <t>ENSMUSG00000024766</t>
  </si>
  <si>
    <t>Lipo3</t>
  </si>
  <si>
    <t>ENSMUSG00000003068</t>
  </si>
  <si>
    <t>Stk11</t>
  </si>
  <si>
    <t>ENSMUSG00000026754</t>
  </si>
  <si>
    <t>Golga1</t>
  </si>
  <si>
    <t>ENSMUSG00000021704</t>
  </si>
  <si>
    <t>Mtx3</t>
  </si>
  <si>
    <t>ENSMUSG00000051517</t>
  </si>
  <si>
    <t>Arhgef39</t>
  </si>
  <si>
    <t>ENSMUSG00000060802</t>
  </si>
  <si>
    <t>B2m</t>
  </si>
  <si>
    <t>ENSMUSG00000001604</t>
  </si>
  <si>
    <t>Tcea3</t>
  </si>
  <si>
    <t>ENSMUSG00000079316</t>
  </si>
  <si>
    <t>Rab9</t>
  </si>
  <si>
    <t>ENSMUSG00000022848</t>
  </si>
  <si>
    <t>Slc49a4</t>
  </si>
  <si>
    <t>ENSMUSG00000028944</t>
  </si>
  <si>
    <t>Prkag2</t>
  </si>
  <si>
    <t>ENSMUSG00000029413</t>
  </si>
  <si>
    <t>Naaa</t>
  </si>
  <si>
    <t>ENSMUSG00000087403</t>
  </si>
  <si>
    <t>Kantr</t>
  </si>
  <si>
    <t>ENSMUSG00000030805</t>
  </si>
  <si>
    <t>Stx4a</t>
  </si>
  <si>
    <t>ENSMUSG00000033444</t>
  </si>
  <si>
    <t>Specc1l</t>
  </si>
  <si>
    <t>ENSMUSG00000057841</t>
  </si>
  <si>
    <t>Rpl32</t>
  </si>
  <si>
    <t>ENSMUSG00000026869</t>
  </si>
  <si>
    <t>Psmd5</t>
  </si>
  <si>
    <t>ENSMUSG00000115317</t>
  </si>
  <si>
    <t>Gm32618</t>
  </si>
  <si>
    <t>ENSMUSG00000084349</t>
  </si>
  <si>
    <t>Rpl3-ps1</t>
  </si>
  <si>
    <t>ENSMUSG00000029840</t>
  </si>
  <si>
    <t>Mtpn</t>
  </si>
  <si>
    <t>ENSMUSG00000032609</t>
  </si>
  <si>
    <t>Klhdc8b</t>
  </si>
  <si>
    <t>ENSMUSG00000037134</t>
  </si>
  <si>
    <t>Prmt9</t>
  </si>
  <si>
    <t>ENSMUSG00000109157</t>
  </si>
  <si>
    <t>Gm44829</t>
  </si>
  <si>
    <t>ENSMUSG00000032372</t>
  </si>
  <si>
    <t>Plscr2</t>
  </si>
  <si>
    <t>ENSMUSG00000034088</t>
  </si>
  <si>
    <t>Hdlbp</t>
  </si>
  <si>
    <t>ENSMUSG00000053647</t>
  </si>
  <si>
    <t>Gper1</t>
  </si>
  <si>
    <t>ENSMUSG00000055128</t>
  </si>
  <si>
    <t>Cgrrf1</t>
  </si>
  <si>
    <t>ENSMUSG00000109325</t>
  </si>
  <si>
    <t>Krt8-ps</t>
  </si>
  <si>
    <t>ENSMUSG00000039599</t>
  </si>
  <si>
    <t>Fam149b</t>
  </si>
  <si>
    <t>ENSMUSG00000112639</t>
  </si>
  <si>
    <t>A730063M14Rik</t>
  </si>
  <si>
    <t>ENSMUSG00000061186</t>
  </si>
  <si>
    <t>Sfmbt2</t>
  </si>
  <si>
    <t>ENSMUSG00000003660</t>
  </si>
  <si>
    <t>Snrnp200</t>
  </si>
  <si>
    <t>ENSMUSG00000019813</t>
  </si>
  <si>
    <t>Cep57l1</t>
  </si>
  <si>
    <t>ENSMUSG00000022855</t>
  </si>
  <si>
    <t>Senp2</t>
  </si>
  <si>
    <t>ENSMUSG00000029440</t>
  </si>
  <si>
    <t>Psmd9</t>
  </si>
  <si>
    <t>ENSMUSG00000062646</t>
  </si>
  <si>
    <t>Ganc</t>
  </si>
  <si>
    <t>ENSMUSG00000021965</t>
  </si>
  <si>
    <t>Ska3</t>
  </si>
  <si>
    <t>ENSMUSG00000045962</t>
  </si>
  <si>
    <t>Wnk1</t>
  </si>
  <si>
    <t>ENSMUSG00000106943</t>
  </si>
  <si>
    <t>Dancr</t>
  </si>
  <si>
    <t>ENSMUSG00000031906</t>
  </si>
  <si>
    <t>Smpd3</t>
  </si>
  <si>
    <t>ENSMUSG00000024404</t>
  </si>
  <si>
    <t>Riok3</t>
  </si>
  <si>
    <t>ENSMUSG00000103735</t>
  </si>
  <si>
    <t>Gm38317</t>
  </si>
  <si>
    <t>ENSMUSG00000022450</t>
  </si>
  <si>
    <t>Ndufa6</t>
  </si>
  <si>
    <t>ENSMUSG00000046138</t>
  </si>
  <si>
    <t>9930021J03Rik</t>
  </si>
  <si>
    <t>ENSMUSG00000102428</t>
  </si>
  <si>
    <t>Pcdhga12</t>
  </si>
  <si>
    <t>ENSMUSG00000086894</t>
  </si>
  <si>
    <t>Gm15708</t>
  </si>
  <si>
    <t>ENSMUSG00000009739</t>
  </si>
  <si>
    <t>Pou6f1</t>
  </si>
  <si>
    <t>ENSMUSG00000074247</t>
  </si>
  <si>
    <t>Dda1</t>
  </si>
  <si>
    <t>ENSMUSG00000037149</t>
  </si>
  <si>
    <t>Ddx1</t>
  </si>
  <si>
    <t>ENSMUSG00000038260</t>
  </si>
  <si>
    <t>Trpm4</t>
  </si>
  <si>
    <t>ENSMUSG00000023017</t>
  </si>
  <si>
    <t>Asic1</t>
  </si>
  <si>
    <t>ENSMUSG00000030795</t>
  </si>
  <si>
    <t>Fus</t>
  </si>
  <si>
    <t>ENSMUSG00000081232</t>
  </si>
  <si>
    <t>Gm14373</t>
  </si>
  <si>
    <t>ENSMUSG00000035399</t>
  </si>
  <si>
    <t>Oser1</t>
  </si>
  <si>
    <t>ENSMUSG00000029125</t>
  </si>
  <si>
    <t>Stx18</t>
  </si>
  <si>
    <t>ENSMUSG00000003348</t>
  </si>
  <si>
    <t>Mob3a</t>
  </si>
  <si>
    <t>ENSMUSG00000107770</t>
  </si>
  <si>
    <t>Gm44126</t>
  </si>
  <si>
    <t>ENSMUSG00000063727</t>
  </si>
  <si>
    <t>Tnfrsf11b</t>
  </si>
  <si>
    <t>ENSMUSG00000047604</t>
  </si>
  <si>
    <t>Frat2</t>
  </si>
  <si>
    <t>ENSMUSG00000032392</t>
  </si>
  <si>
    <t>Parp16</t>
  </si>
  <si>
    <t>ENSMUSG00000034621</t>
  </si>
  <si>
    <t>Gpatch8</t>
  </si>
  <si>
    <t>ENSMUSG00000028646</t>
  </si>
  <si>
    <t>Rragc</t>
  </si>
  <si>
    <t>ENSMUSG00000027291</t>
  </si>
  <si>
    <t>Vps39</t>
  </si>
  <si>
    <t>ENSMUSG00000037938</t>
  </si>
  <si>
    <t>Chchd5</t>
  </si>
  <si>
    <t>ENSMUSG00000006576</t>
  </si>
  <si>
    <t>Slc4a3</t>
  </si>
  <si>
    <t>ENSMUSG00000048126</t>
  </si>
  <si>
    <t>Col6a3</t>
  </si>
  <si>
    <t>ENSMUSG00000034295</t>
  </si>
  <si>
    <t>Fhod3</t>
  </si>
  <si>
    <t>ENSMUSG00000018995</t>
  </si>
  <si>
    <t>Nars2</t>
  </si>
  <si>
    <t>ENSMUSG00000086502</t>
  </si>
  <si>
    <t>B130055M24Rik</t>
  </si>
  <si>
    <t>ENSMUSG00000027833</t>
  </si>
  <si>
    <t>Shox2</t>
  </si>
  <si>
    <t>ENSMUSG00000002608</t>
  </si>
  <si>
    <t>Ccdc97</t>
  </si>
  <si>
    <t>ENSMUSG00000036214</t>
  </si>
  <si>
    <t>Znrd1as</t>
  </si>
  <si>
    <t>ENSMUSG00000024589</t>
  </si>
  <si>
    <t>Nedd4l</t>
  </si>
  <si>
    <t>ENSMUSG00000021460</t>
  </si>
  <si>
    <t>Auh</t>
  </si>
  <si>
    <t>ENSMUSG00000004934</t>
  </si>
  <si>
    <t>Pias4</t>
  </si>
  <si>
    <t>ENSMUSG00000062997</t>
  </si>
  <si>
    <t>Rpl35</t>
  </si>
  <si>
    <t>ENSMUSG00000040669</t>
  </si>
  <si>
    <t>Phc1</t>
  </si>
  <si>
    <t>ENSMUSG00000025280</t>
  </si>
  <si>
    <t>Polr3a</t>
  </si>
  <si>
    <t>ENSMUSG00000006850</t>
  </si>
  <si>
    <t>Tmco6</t>
  </si>
  <si>
    <t>ENSMUSG00000022822</t>
  </si>
  <si>
    <t>Abcc5</t>
  </si>
  <si>
    <t>ENSMUSG00000037773</t>
  </si>
  <si>
    <t>Pced1a</t>
  </si>
  <si>
    <t>ENSMUSG00000102840</t>
  </si>
  <si>
    <t>Gm38037</t>
  </si>
  <si>
    <t>ENSMUSG00000095362</t>
  </si>
  <si>
    <t>Gm14325</t>
  </si>
  <si>
    <t>ENSMUSG00000031925</t>
  </si>
  <si>
    <t>Maml2</t>
  </si>
  <si>
    <t>ENSMUSG00000024483</t>
  </si>
  <si>
    <t>Ankhd1</t>
  </si>
  <si>
    <t>ENSMUSG00000025140</t>
  </si>
  <si>
    <t>Pycr1</t>
  </si>
  <si>
    <t>ENSMUSG00000045996</t>
  </si>
  <si>
    <t>Polr2k</t>
  </si>
  <si>
    <t>ENSMUSG00000031916</t>
  </si>
  <si>
    <t>Cog8</t>
  </si>
  <si>
    <t>ENSMUSG00000057886</t>
  </si>
  <si>
    <t>Cbx3-ps6</t>
  </si>
  <si>
    <t>ENSMUSG00000097141</t>
  </si>
  <si>
    <t>Gm10524</t>
  </si>
  <si>
    <t>ENSMUSG00000020744</t>
  </si>
  <si>
    <t>Slc25a19</t>
  </si>
  <si>
    <t>ENSMUSG00000023050</t>
  </si>
  <si>
    <t>Map3k12</t>
  </si>
  <si>
    <t>ENSMUSG00000042302</t>
  </si>
  <si>
    <t>Ehbp1</t>
  </si>
  <si>
    <t>ENSMUSG00000035776</t>
  </si>
  <si>
    <t>Cd99l2</t>
  </si>
  <si>
    <t>ENSMUSG00000097194</t>
  </si>
  <si>
    <t>9330175E14Rik</t>
  </si>
  <si>
    <t>ENSMUSG00000020936</t>
  </si>
  <si>
    <t>Nmt1</t>
  </si>
  <si>
    <t>ENSMUSG00000041360</t>
  </si>
  <si>
    <t>Pum3</t>
  </si>
  <si>
    <t>ENSMUSG00000017760</t>
  </si>
  <si>
    <t>Ctsa</t>
  </si>
  <si>
    <t>ENSMUSG00000025223</t>
  </si>
  <si>
    <t>Ldb1</t>
  </si>
  <si>
    <t>ENSMUSG00000043126</t>
  </si>
  <si>
    <t>D830039M14Rik</t>
  </si>
  <si>
    <t>ENSMUSG00000024660</t>
  </si>
  <si>
    <t>Incenp</t>
  </si>
  <si>
    <t>ENSMUSG00000029547</t>
  </si>
  <si>
    <t>Ints1</t>
  </si>
  <si>
    <t>ENSMUSG00000024773</t>
  </si>
  <si>
    <t>Atg2a</t>
  </si>
  <si>
    <t>ENSMUSG00000106099</t>
  </si>
  <si>
    <t>Gm42664</t>
  </si>
  <si>
    <t>ENSMUSG00000022304</t>
  </si>
  <si>
    <t>Dpys</t>
  </si>
  <si>
    <t>ENSMUSG00000062082</t>
  </si>
  <si>
    <t>Cd200r4</t>
  </si>
  <si>
    <t>ENSMUSG00000026174</t>
  </si>
  <si>
    <t>Cnot9</t>
  </si>
  <si>
    <t>ENSMUSG00000092072</t>
  </si>
  <si>
    <t>Gm4540</t>
  </si>
  <si>
    <t>ENSMUSG00000034981</t>
  </si>
  <si>
    <t>Parm1</t>
  </si>
  <si>
    <t>ENSMUSG00000020089</t>
  </si>
  <si>
    <t>Ppa1</t>
  </si>
  <si>
    <t>ENSMUSG00000031072</t>
  </si>
  <si>
    <t>LTO1</t>
  </si>
  <si>
    <t>ENSMUSG00000033629</t>
  </si>
  <si>
    <t>Hacd3</t>
  </si>
  <si>
    <t>ENSMUSG00000045441</t>
  </si>
  <si>
    <t>Gprin3</t>
  </si>
  <si>
    <t>ENSMUSG00000111664</t>
  </si>
  <si>
    <t>Gm48865</t>
  </si>
  <si>
    <t>ENSMUSG00000021978</t>
  </si>
  <si>
    <t>Extl3</t>
  </si>
  <si>
    <t>ENSMUSG00000071267</t>
  </si>
  <si>
    <t>Zfp942</t>
  </si>
  <si>
    <t>ENSMUSG00000023307</t>
  </si>
  <si>
    <t>Marchf5</t>
  </si>
  <si>
    <t>ENSMUSG00000003062</t>
  </si>
  <si>
    <t>Stard3nl</t>
  </si>
  <si>
    <t>ENSMUSG00000114025</t>
  </si>
  <si>
    <t>Gm49331</t>
  </si>
  <si>
    <t>ENSMUSG00000049751</t>
  </si>
  <si>
    <t>Rpl36al</t>
  </si>
  <si>
    <t>ENSMUSG00000091269</t>
  </si>
  <si>
    <t>Gm6682</t>
  </si>
  <si>
    <t>ENSMUSG00000040219</t>
  </si>
  <si>
    <t>Ttc12</t>
  </si>
  <si>
    <t>ENSMUSG00000024976</t>
  </si>
  <si>
    <t>Shoc2</t>
  </si>
  <si>
    <t>ENSMUSG00000027173</t>
  </si>
  <si>
    <t>Depdc7</t>
  </si>
  <si>
    <t>ENSMUSG00000085766</t>
  </si>
  <si>
    <t>2810430I11Rik</t>
  </si>
  <si>
    <t>ENSMUSG00000037343</t>
  </si>
  <si>
    <t>Taf2</t>
  </si>
  <si>
    <t>ENSMUSG00000030471</t>
  </si>
  <si>
    <t>Zdhhc13</t>
  </si>
  <si>
    <t>ENSMUSG00000042042</t>
  </si>
  <si>
    <t>Csgalnact2</t>
  </si>
  <si>
    <t>ENSMUSG00000026923</t>
  </si>
  <si>
    <t>Notch1</t>
  </si>
  <si>
    <t>ENSMUSG00000033016</t>
  </si>
  <si>
    <t>Nfatc1</t>
  </si>
  <si>
    <t>ENSMUSG00000027544</t>
  </si>
  <si>
    <t>Nfatc2</t>
  </si>
  <si>
    <t>ENSMUSG00000042572</t>
  </si>
  <si>
    <t>Ube2q1</t>
  </si>
  <si>
    <t>ENSMUSG00000009628</t>
  </si>
  <si>
    <t>Tex15</t>
  </si>
  <si>
    <t>ENSMUSG00000063049</t>
  </si>
  <si>
    <t>Ing2</t>
  </si>
  <si>
    <t>ENSMUSG00000037761</t>
  </si>
  <si>
    <t>Actr5</t>
  </si>
  <si>
    <t>ENSMUSG00000116165</t>
  </si>
  <si>
    <t>Pdxp</t>
  </si>
  <si>
    <t>ENSMUSG00000032244</t>
  </si>
  <si>
    <t>Fem1b</t>
  </si>
  <si>
    <t>ENSMUSG00000031851</t>
  </si>
  <si>
    <t>Ntpcr</t>
  </si>
  <si>
    <t>ENSMUSG00000025373</t>
  </si>
  <si>
    <t>Rnf41</t>
  </si>
  <si>
    <t>ENSMUSG00000022462</t>
  </si>
  <si>
    <t>Slc38a2</t>
  </si>
  <si>
    <t>ENSMUSG00000073079</t>
  </si>
  <si>
    <t>Srp54a</t>
  </si>
  <si>
    <t>ENSMUSG00000023032</t>
  </si>
  <si>
    <t>Slc4a8</t>
  </si>
  <si>
    <t>ENSMUSG00000037259</t>
  </si>
  <si>
    <t>Dzank1</t>
  </si>
  <si>
    <t>ENSMUSG00000055320</t>
  </si>
  <si>
    <t>Tead1</t>
  </si>
  <si>
    <t>ENSMUSG00000031691</t>
  </si>
  <si>
    <t>Tnpo2</t>
  </si>
  <si>
    <t>ENSMUSG00000058927</t>
  </si>
  <si>
    <t>Gm10053</t>
  </si>
  <si>
    <t>ENSMUSG00000005951</t>
  </si>
  <si>
    <t>Shpk</t>
  </si>
  <si>
    <t>ENSMUSG00000115684</t>
  </si>
  <si>
    <t>Gm6087</t>
  </si>
  <si>
    <t>ENSMUSG00000085666</t>
  </si>
  <si>
    <t>Tdg-ps2</t>
  </si>
  <si>
    <t>ENSMUSG00000027463</t>
  </si>
  <si>
    <t>Slc52a3</t>
  </si>
  <si>
    <t>ENSMUSG00000028882</t>
  </si>
  <si>
    <t>Ppp1r8</t>
  </si>
  <si>
    <t>ENSMUSG00000061882</t>
  </si>
  <si>
    <t>Ccdc62</t>
  </si>
  <si>
    <t>ENSMUSG00000003234</t>
  </si>
  <si>
    <t>Abcf3</t>
  </si>
  <si>
    <t>ENSMUSG00000061759</t>
  </si>
  <si>
    <t>Armt1</t>
  </si>
  <si>
    <t>ENSMUSG00000031109</t>
  </si>
  <si>
    <t>Enox2</t>
  </si>
  <si>
    <t>ENSMUSG00000033701</t>
  </si>
  <si>
    <t>Acbd6</t>
  </si>
  <si>
    <t>ENSMUSG00000046785</t>
  </si>
  <si>
    <t>Epm2aip1</t>
  </si>
  <si>
    <t>ENSMUSG00000020288</t>
  </si>
  <si>
    <t>Ahsa2</t>
  </si>
  <si>
    <t>ENSMUSG00000005447</t>
  </si>
  <si>
    <t>Pafah1b3</t>
  </si>
  <si>
    <t>ENSMUSG00000039263</t>
  </si>
  <si>
    <t>Npepl1</t>
  </si>
  <si>
    <t>ENSMUSG00000107868</t>
  </si>
  <si>
    <t>Gm5112</t>
  </si>
  <si>
    <t>ENSMUSG00000018293</t>
  </si>
  <si>
    <t>Pfn1</t>
  </si>
  <si>
    <t>ENSMUSG00000036103</t>
  </si>
  <si>
    <t>Colec12</t>
  </si>
  <si>
    <t>ENSMUSG00000087259</t>
  </si>
  <si>
    <t>2610035D17Rik</t>
  </si>
  <si>
    <t>ENSMUSG00000027998</t>
  </si>
  <si>
    <t>Plrg1</t>
  </si>
  <si>
    <t>ENSMUSG00000033918</t>
  </si>
  <si>
    <t>Parl</t>
  </si>
  <si>
    <t>ENSMUSG00000024791</t>
  </si>
  <si>
    <t>Cdca5</t>
  </si>
  <si>
    <t>ENSMUSG00000034108</t>
  </si>
  <si>
    <t>Ccs</t>
  </si>
  <si>
    <t>ENSMUSG00000029189</t>
  </si>
  <si>
    <t>Sel1l3</t>
  </si>
  <si>
    <t>ENSMUSG00000005043</t>
  </si>
  <si>
    <t>Sgsh</t>
  </si>
  <si>
    <t>ENSMUSG00000059555</t>
  </si>
  <si>
    <t>Tor4a</t>
  </si>
  <si>
    <t>ENSMUSG00000061950</t>
  </si>
  <si>
    <t>Ppp4r1</t>
  </si>
  <si>
    <t>ENSMUSG00000097006</t>
  </si>
  <si>
    <t>9530082P21Rik</t>
  </si>
  <si>
    <t>ENSMUSG00000041491</t>
  </si>
  <si>
    <t>Cep78</t>
  </si>
  <si>
    <t>ENSMUSG00000030469</t>
  </si>
  <si>
    <t>Zfp719</t>
  </si>
  <si>
    <t>ENSMUSG00000019763</t>
  </si>
  <si>
    <t>Rmnd1</t>
  </si>
  <si>
    <t>ENSMUSG00000048076</t>
  </si>
  <si>
    <t>Arf1</t>
  </si>
  <si>
    <t>ENSMUSG00000071645</t>
  </si>
  <si>
    <t>Tut1</t>
  </si>
  <si>
    <t>ENSMUSG00000043687</t>
  </si>
  <si>
    <t>1190005I06Rik</t>
  </si>
  <si>
    <t>ENSMUSG00000026021</t>
  </si>
  <si>
    <t>Sumo1</t>
  </si>
  <si>
    <t>ENSMUSG00000097604</t>
  </si>
  <si>
    <t>Gm17322</t>
  </si>
  <si>
    <t>ENSMUSG00000036561</t>
  </si>
  <si>
    <t>Ppp6r2</t>
  </si>
  <si>
    <t>ENSMUSG00000040586</t>
  </si>
  <si>
    <t>Ofd1</t>
  </si>
  <si>
    <t>ENSMUSG00000033031</t>
  </si>
  <si>
    <t>Cip2a</t>
  </si>
  <si>
    <t>ENSMUSG00000068923</t>
  </si>
  <si>
    <t>Syt11</t>
  </si>
  <si>
    <t>ENSMUSG00000057342</t>
  </si>
  <si>
    <t>Sphk2</t>
  </si>
  <si>
    <t>ENSMUSG00000038812</t>
  </si>
  <si>
    <t>Trmt112</t>
  </si>
  <si>
    <t>ENSMUSG00000005981</t>
  </si>
  <si>
    <t>Trap1</t>
  </si>
  <si>
    <t>ENSMUSG00000032782</t>
  </si>
  <si>
    <t>Cntrob</t>
  </si>
  <si>
    <t>ENSMUSG00000049800</t>
  </si>
  <si>
    <t>Sertad2</t>
  </si>
  <si>
    <t>ENSMUSG00000024921</t>
  </si>
  <si>
    <t>Smarca2</t>
  </si>
  <si>
    <t>ENSMUSG00000044533</t>
  </si>
  <si>
    <t>Rps2</t>
  </si>
  <si>
    <t>ENSMUSG00000097915</t>
  </si>
  <si>
    <t>A330009N23Rik</t>
  </si>
  <si>
    <t>ENSMUSG00000046605</t>
  </si>
  <si>
    <t>B3gntl1</t>
  </si>
  <si>
    <t>ENSMUSG00000022390</t>
  </si>
  <si>
    <t>Zc3h7b</t>
  </si>
  <si>
    <t>ENSMUSG00000033124</t>
  </si>
  <si>
    <t>Atg9a</t>
  </si>
  <si>
    <t>ENSMUSG00000034714</t>
  </si>
  <si>
    <t>Ttyh2</t>
  </si>
  <si>
    <t>ENSMUSG00000031774</t>
  </si>
  <si>
    <t>Fam192a</t>
  </si>
  <si>
    <t>ENSMUSG00000024639</t>
  </si>
  <si>
    <t>Gnaq</t>
  </si>
  <si>
    <t>ENSMUSG00000043716</t>
  </si>
  <si>
    <t>Rpl7</t>
  </si>
  <si>
    <t>ENSMUSG00000000295</t>
  </si>
  <si>
    <t>Hddc2</t>
  </si>
  <si>
    <t>ENSMUSG00000043999</t>
  </si>
  <si>
    <t>Gpr75</t>
  </si>
  <si>
    <t>ENSMUSG00000021456</t>
  </si>
  <si>
    <t>Fbp2</t>
  </si>
  <si>
    <t>ENSMUSG00000020189</t>
  </si>
  <si>
    <t>Osbpl8</t>
  </si>
  <si>
    <t>ENSMUSG00000017929</t>
  </si>
  <si>
    <t>B4galt5</t>
  </si>
  <si>
    <t>ENSMUSG00000022074</t>
  </si>
  <si>
    <t>Tnfrsf10b</t>
  </si>
  <si>
    <t>ENSMUSG00000030956</t>
  </si>
  <si>
    <t>Fam53b</t>
  </si>
  <si>
    <t>ENSMUSG00000060244</t>
  </si>
  <si>
    <t>Alyref2</t>
  </si>
  <si>
    <t>ENSMUSG00000036854</t>
  </si>
  <si>
    <t>Hspb6</t>
  </si>
  <si>
    <t>ENSMUSG00000027615</t>
  </si>
  <si>
    <t>Hps3</t>
  </si>
  <si>
    <t>ENSMUSG00000037487</t>
  </si>
  <si>
    <t>Ubr5</t>
  </si>
  <si>
    <t>ENSMUSG00000028710</t>
  </si>
  <si>
    <t>Atpaf1</t>
  </si>
  <si>
    <t>ENSMUSG00000074800</t>
  </si>
  <si>
    <t>Gm4149</t>
  </si>
  <si>
    <t>ENSMUSG00000027429</t>
  </si>
  <si>
    <t>Sec23b</t>
  </si>
  <si>
    <t>ENSMUSG00000035601</t>
  </si>
  <si>
    <t>Trmt10b</t>
  </si>
  <si>
    <t>ENSMUSG00000036990</t>
  </si>
  <si>
    <t>Otud4</t>
  </si>
  <si>
    <t>ENSMUSG00000005378</t>
  </si>
  <si>
    <t>Bud23</t>
  </si>
  <si>
    <t>ENSMUSG00000002372</t>
  </si>
  <si>
    <t>Ranbp3</t>
  </si>
  <si>
    <t>ENSMUSG00000020671</t>
  </si>
  <si>
    <t>Rab10</t>
  </si>
  <si>
    <t>ENSMUSG00000045100</t>
  </si>
  <si>
    <t>Slc25a26</t>
  </si>
  <si>
    <t>ENSMUSG00000033983</t>
  </si>
  <si>
    <t>Coil</t>
  </si>
  <si>
    <t>ENSMUSG00000015289</t>
  </si>
  <si>
    <t>Lage3</t>
  </si>
  <si>
    <t>ENSMUSG00000073792</t>
  </si>
  <si>
    <t>Alg6</t>
  </si>
  <si>
    <t>ENSMUSG00000001767</t>
  </si>
  <si>
    <t>Crnkl1</t>
  </si>
  <si>
    <t>ENSMUSG00000079557</t>
  </si>
  <si>
    <t>Marchf2</t>
  </si>
  <si>
    <t>ENSMUSG00000019467</t>
  </si>
  <si>
    <t>Arhgef25</t>
  </si>
  <si>
    <t>ENSMUSG00000012405</t>
  </si>
  <si>
    <t>Rpl15</t>
  </si>
  <si>
    <t>ENSMUSG00000079020</t>
  </si>
  <si>
    <t>Slc45a4</t>
  </si>
  <si>
    <t>ENSMUSG00000031792</t>
  </si>
  <si>
    <t>Usb1</t>
  </si>
  <si>
    <t>ENSMUSG00000031360</t>
  </si>
  <si>
    <t>Ctps2</t>
  </si>
  <si>
    <t>ENSMUSG00000025027</t>
  </si>
  <si>
    <t>Xpnpep1</t>
  </si>
  <si>
    <t>ENSMUSG00000027438</t>
  </si>
  <si>
    <t>Napb</t>
  </si>
  <si>
    <t>ENSMUSG00000061136</t>
  </si>
  <si>
    <t>Prpf40a</t>
  </si>
  <si>
    <t>ENSMUSG00000035458</t>
  </si>
  <si>
    <t>Tnni3</t>
  </si>
  <si>
    <t>ENSMUSG00000071337</t>
  </si>
  <si>
    <t>Tia1</t>
  </si>
  <si>
    <t>ENSMUSG00000073647</t>
  </si>
  <si>
    <t>Gm10557</t>
  </si>
  <si>
    <t>ENSMUSG00000047635</t>
  </si>
  <si>
    <t>2810006K23Rik</t>
  </si>
  <si>
    <t>ENSMUSG00000047423</t>
  </si>
  <si>
    <t>AI837181</t>
  </si>
  <si>
    <t>ENSMUSG00000018570</t>
  </si>
  <si>
    <t>2810408A11Rik</t>
  </si>
  <si>
    <t>ENSMUSG00000027459</t>
  </si>
  <si>
    <t>Fam110a</t>
  </si>
  <si>
    <t>ENSMUSG00000022544</t>
  </si>
  <si>
    <t>Eef2kmt</t>
  </si>
  <si>
    <t>ENSMUSG00000024560</t>
  </si>
  <si>
    <t>Cxxc1</t>
  </si>
  <si>
    <t>ENSMUSG00000000594</t>
  </si>
  <si>
    <t>Gm2a</t>
  </si>
  <si>
    <t>ENSMUSG00000028082</t>
  </si>
  <si>
    <t>Sh3d19</t>
  </si>
  <si>
    <t>ENSMUSG00000073633</t>
  </si>
  <si>
    <t>Fbxo36</t>
  </si>
  <si>
    <t>ENSMUSG00000021552</t>
  </si>
  <si>
    <t>Gkap1</t>
  </si>
  <si>
    <t>ENSMUSG00000021775</t>
  </si>
  <si>
    <t>Nr1d2</t>
  </si>
  <si>
    <t>ENSMUSG00000027865</t>
  </si>
  <si>
    <t>Gdap2</t>
  </si>
  <si>
    <t>ENSMUSG00000000787</t>
  </si>
  <si>
    <t>Ddx3x</t>
  </si>
  <si>
    <t>ENSMUSG00000069972</t>
  </si>
  <si>
    <t>Rps13-ps2</t>
  </si>
  <si>
    <t>ENSMUSG00000022200</t>
  </si>
  <si>
    <t>Golph3</t>
  </si>
  <si>
    <t>ENSMUSG00000023912</t>
  </si>
  <si>
    <t>Slc25a27</t>
  </si>
  <si>
    <t>ENSMUSG00000000378</t>
  </si>
  <si>
    <t>Ccm2</t>
  </si>
  <si>
    <t>ENSMUSG00000004054</t>
  </si>
  <si>
    <t>Map3k11</t>
  </si>
  <si>
    <t>ENSMUSG00000073000</t>
  </si>
  <si>
    <t>Gm10451</t>
  </si>
  <si>
    <t>ENSMUSG00000039740</t>
  </si>
  <si>
    <t>Alg2</t>
  </si>
  <si>
    <t>ENSMUSG00000026812</t>
  </si>
  <si>
    <t>Tsc1</t>
  </si>
  <si>
    <t>ENSMUSG00000060538</t>
  </si>
  <si>
    <t>Tmem219</t>
  </si>
  <si>
    <t>ENSMUSG00000055024</t>
  </si>
  <si>
    <t>Ep300</t>
  </si>
  <si>
    <t>ENSMUSG00000038879</t>
  </si>
  <si>
    <t>Nipal2</t>
  </si>
  <si>
    <t>ENSMUSG00000037772</t>
  </si>
  <si>
    <t>Mrpl23</t>
  </si>
  <si>
    <t>ENSMUSG00000073197</t>
  </si>
  <si>
    <t>5730507C01Rik</t>
  </si>
  <si>
    <t>ENSMUSG00000102496</t>
  </si>
  <si>
    <t>Gm36989</t>
  </si>
  <si>
    <t>ENSMUSG00000039046</t>
  </si>
  <si>
    <t>Usp6nl</t>
  </si>
  <si>
    <t>ENSMUSG00000025265</t>
  </si>
  <si>
    <t>Fgd1</t>
  </si>
  <si>
    <t>ENSMUSG00000028998</t>
  </si>
  <si>
    <t>Tomm7</t>
  </si>
  <si>
    <t>ENSMUSG00000048856</t>
  </si>
  <si>
    <t>Slc25a47</t>
  </si>
  <si>
    <t>ENSMUSG00000007570</t>
  </si>
  <si>
    <t>Fance</t>
  </si>
  <si>
    <t>ENSMUSG00000049946</t>
  </si>
  <si>
    <t>BC030500</t>
  </si>
  <si>
    <t>ENSMUSG00000022617</t>
  </si>
  <si>
    <t>Chkb</t>
  </si>
  <si>
    <t>ENSMUSG00000118365</t>
  </si>
  <si>
    <t>Gm41724</t>
  </si>
  <si>
    <t>ENSMUSG00000078676</t>
  </si>
  <si>
    <t>Casc3</t>
  </si>
  <si>
    <t>ENSMUSG00000004789</t>
  </si>
  <si>
    <t>Dlst</t>
  </si>
  <si>
    <t>ENSMUSG00000017679</t>
  </si>
  <si>
    <t>Ttpal</t>
  </si>
  <si>
    <t>ENSMUSG00000024883</t>
  </si>
  <si>
    <t>Rin1</t>
  </si>
  <si>
    <t>ENSMUSG00000028089</t>
  </si>
  <si>
    <t>Chd1l</t>
  </si>
  <si>
    <t>ENSMUSG00000020708</t>
  </si>
  <si>
    <t>Psmc5</t>
  </si>
  <si>
    <t>ENSMUSG00000033965</t>
  </si>
  <si>
    <t>Slc16a2</t>
  </si>
  <si>
    <t>ENSMUSG00000046311</t>
  </si>
  <si>
    <t>Zfp62</t>
  </si>
  <si>
    <t>ENSMUSG00000025815</t>
  </si>
  <si>
    <t>Dhtkd1</t>
  </si>
  <si>
    <t>ENSMUSG00000107215</t>
  </si>
  <si>
    <t>Gm43197</t>
  </si>
  <si>
    <t>ENSMUSG00000061904</t>
  </si>
  <si>
    <t>Slc25a3</t>
  </si>
  <si>
    <t>ENSMUSG00000034757</t>
  </si>
  <si>
    <t>Tmub2</t>
  </si>
  <si>
    <t>ENSMUSG00000020212</t>
  </si>
  <si>
    <t>Mdm1</t>
  </si>
  <si>
    <t>ENSMUSG00000020877</t>
  </si>
  <si>
    <t>Scrn2</t>
  </si>
  <si>
    <t>ENSMUSG00000058586</t>
  </si>
  <si>
    <t>Serhl</t>
  </si>
  <si>
    <t>ENSMUSG00000062054</t>
  </si>
  <si>
    <t>Iah1</t>
  </si>
  <si>
    <t>ENSMUSG00000005615</t>
  </si>
  <si>
    <t>Pcyt1a</t>
  </si>
  <si>
    <t>ENSMUSG00000030760</t>
  </si>
  <si>
    <t>Acer3</t>
  </si>
  <si>
    <t>ENSMUSG00000020255</t>
  </si>
  <si>
    <t>D10Wsu102e</t>
  </si>
  <si>
    <t>ENSMUSG00000028018</t>
  </si>
  <si>
    <t>Gstcd</t>
  </si>
  <si>
    <t>ENSMUSG00000093677</t>
  </si>
  <si>
    <t>Gm20712</t>
  </si>
  <si>
    <t>ENSMUSG00000047963</t>
  </si>
  <si>
    <t>Stbd1</t>
  </si>
  <si>
    <t>ENSMUSG00000057457</t>
  </si>
  <si>
    <t>Phex</t>
  </si>
  <si>
    <t>ENSMUSG00000074749</t>
  </si>
  <si>
    <t>Kiz</t>
  </si>
  <si>
    <t>ENSMUSG00000002660</t>
  </si>
  <si>
    <t>Clpp</t>
  </si>
  <si>
    <t>ENSMUSG00000044165</t>
  </si>
  <si>
    <t>Bcl2l15</t>
  </si>
  <si>
    <t>ENSMUSG00000060038</t>
  </si>
  <si>
    <t>Dhps</t>
  </si>
  <si>
    <t>ENSMUSG00000050310</t>
  </si>
  <si>
    <t>Rictor</t>
  </si>
  <si>
    <t>ENSMUSG00000029229</t>
  </si>
  <si>
    <t>Chic2</t>
  </si>
  <si>
    <t>ENSMUSG00000038991</t>
  </si>
  <si>
    <t>Txndc5</t>
  </si>
  <si>
    <t>ENSMUSG00000037742</t>
  </si>
  <si>
    <t>Eef1a1</t>
  </si>
  <si>
    <t>ENSMUSG00000002257</t>
  </si>
  <si>
    <t>Def6</t>
  </si>
  <si>
    <t>ENSMUSG00000029234</t>
  </si>
  <si>
    <t>Tmem165</t>
  </si>
  <si>
    <t>ENSMUSG00000032558</t>
  </si>
  <si>
    <t>Nphp3</t>
  </si>
  <si>
    <t>ENSMUSG00000014039</t>
  </si>
  <si>
    <t>Prdm15</t>
  </si>
  <si>
    <t>ENSMUSG00000052135</t>
  </si>
  <si>
    <t>Foxo6</t>
  </si>
  <si>
    <t>ENSMUSG00000032041</t>
  </si>
  <si>
    <t>Tirap</t>
  </si>
  <si>
    <t>ENSMUSG00000033909</t>
  </si>
  <si>
    <t>Usp36</t>
  </si>
  <si>
    <t>ENSMUSG00000041319</t>
  </si>
  <si>
    <t>Thoc6</t>
  </si>
  <si>
    <t>ENSMUSG00000030609</t>
  </si>
  <si>
    <t>Aen</t>
  </si>
  <si>
    <t>ENSMUSG00000030084</t>
  </si>
  <si>
    <t>Plxna1</t>
  </si>
  <si>
    <t>ENSMUSG00000101225</t>
  </si>
  <si>
    <t>1700008J07Rik</t>
  </si>
  <si>
    <t>ENSMUSG00000045231</t>
  </si>
  <si>
    <t>BC106179</t>
  </si>
  <si>
    <t>ENSMUSG00000026856</t>
  </si>
  <si>
    <t>Dolpp1</t>
  </si>
  <si>
    <t>ENSMUSG00000079497</t>
  </si>
  <si>
    <t>Gm13420</t>
  </si>
  <si>
    <t>ENSMUSG00000021756</t>
  </si>
  <si>
    <t>Il6st</t>
  </si>
  <si>
    <t>ENSMUSG00000062588</t>
  </si>
  <si>
    <t>Gm6104</t>
  </si>
  <si>
    <t>ENSMUSG00000025583</t>
  </si>
  <si>
    <t>Rptor</t>
  </si>
  <si>
    <t>ENSMUSG00000004462</t>
  </si>
  <si>
    <t>Tbccd1</t>
  </si>
  <si>
    <t>ENSMUSG00000098923</t>
  </si>
  <si>
    <t>Tmem185b</t>
  </si>
  <si>
    <t>ENSMUSG00000025647</t>
  </si>
  <si>
    <t>Shisa5</t>
  </si>
  <si>
    <t>ENSMUSG00000038351</t>
  </si>
  <si>
    <t>Sgsm2</t>
  </si>
  <si>
    <t>ENSMUSG00000006392</t>
  </si>
  <si>
    <t>Med8</t>
  </si>
  <si>
    <t>ENSMUSG00000029009</t>
  </si>
  <si>
    <t>Mthfr</t>
  </si>
  <si>
    <t>ENSMUSG00000029769</t>
  </si>
  <si>
    <t>Ccdc136</t>
  </si>
  <si>
    <t>ENSMUSG00000025870</t>
  </si>
  <si>
    <t>Arl10</t>
  </si>
  <si>
    <t>ENSMUSG00000026413</t>
  </si>
  <si>
    <t>Pkp1</t>
  </si>
  <si>
    <t>ENSMUSG00000026110</t>
  </si>
  <si>
    <t>Mgat4a</t>
  </si>
  <si>
    <t>ENSMUSG00000022003</t>
  </si>
  <si>
    <t>Slc25a30</t>
  </si>
  <si>
    <t>ENSMUSG00000087687</t>
  </si>
  <si>
    <t>Pet100</t>
  </si>
  <si>
    <t>ENSMUSG00000033917</t>
  </si>
  <si>
    <t>Gde1</t>
  </si>
  <si>
    <t>ENSMUSG00000050973</t>
  </si>
  <si>
    <t>Gdpgp1</t>
  </si>
  <si>
    <t>ENSMUSG00000020453</t>
  </si>
  <si>
    <t>Patz1</t>
  </si>
  <si>
    <t>ENSMUSG00000001627</t>
  </si>
  <si>
    <t>Ifrd1</t>
  </si>
  <si>
    <t>ENSMUSG00000025525</t>
  </si>
  <si>
    <t>Apool</t>
  </si>
  <si>
    <t>ENSMUSG00000020149</t>
  </si>
  <si>
    <t>Rab1a</t>
  </si>
  <si>
    <t>ENSMUSG00000028719</t>
  </si>
  <si>
    <t>Cmpk1</t>
  </si>
  <si>
    <t>ENSMUSG00000036826</t>
  </si>
  <si>
    <t>Igflr1</t>
  </si>
  <si>
    <t>ENSMUSG00000047497</t>
  </si>
  <si>
    <t>Adamts12</t>
  </si>
  <si>
    <t>ENSMUSG00000001034</t>
  </si>
  <si>
    <t>Mapk7</t>
  </si>
  <si>
    <t>ENSMUSG00000116815</t>
  </si>
  <si>
    <t>Gm49760</t>
  </si>
  <si>
    <t>ENSMUSG00000051403</t>
  </si>
  <si>
    <t>Ppp1r37</t>
  </si>
  <si>
    <t>ENSMUSG00000028636</t>
  </si>
  <si>
    <t>Ppcs</t>
  </si>
  <si>
    <t>ENSMUSG00000030727</t>
  </si>
  <si>
    <t>Rabep2</t>
  </si>
  <si>
    <t>ENSMUSG00000060143</t>
  </si>
  <si>
    <t>Gm10076</t>
  </si>
  <si>
    <t>ENSMUSG00000045039</t>
  </si>
  <si>
    <t>Megf8</t>
  </si>
  <si>
    <t>ENSMUSG00000020325</t>
  </si>
  <si>
    <t>Fstl3</t>
  </si>
  <si>
    <t>ENSMUSG00000103921</t>
  </si>
  <si>
    <t>Gm5841</t>
  </si>
  <si>
    <t>ENSMUSG00000026615</t>
  </si>
  <si>
    <t>Eprs</t>
  </si>
  <si>
    <t>ENSMUSG00000022574</t>
  </si>
  <si>
    <t>Naprt</t>
  </si>
  <si>
    <t>ENSMUSG00000053877</t>
  </si>
  <si>
    <t>Srcap</t>
  </si>
  <si>
    <t>ENSMUSG00000041815</t>
  </si>
  <si>
    <t>Poldip3</t>
  </si>
  <si>
    <t>ENSMUSG00000014592</t>
  </si>
  <si>
    <t>Camta1</t>
  </si>
  <si>
    <t>ENSMUSG00000041923</t>
  </si>
  <si>
    <t>Nol4</t>
  </si>
  <si>
    <t>ENSMUSG00000023170</t>
  </si>
  <si>
    <t>Gps2</t>
  </si>
  <si>
    <t>ENSMUSG00000086537</t>
  </si>
  <si>
    <t>Gnasas1</t>
  </si>
  <si>
    <t>ENSMUSG00000002803</t>
  </si>
  <si>
    <t>Btbd6</t>
  </si>
  <si>
    <t>ENSMUSG00000042389</t>
  </si>
  <si>
    <t>Tsen2</t>
  </si>
  <si>
    <t>ENSMUSG00000018661</t>
  </si>
  <si>
    <t>Cog1</t>
  </si>
  <si>
    <t>ENSMUSG00000060376</t>
  </si>
  <si>
    <t>Bckdha</t>
  </si>
  <si>
    <t>ENSMUSG00000050335</t>
  </si>
  <si>
    <t>Lgals3</t>
  </si>
  <si>
    <t>ENSMUSG00000022241</t>
  </si>
  <si>
    <t>Tars</t>
  </si>
  <si>
    <t>ENSMUSG00000075702</t>
  </si>
  <si>
    <t>Selenom</t>
  </si>
  <si>
    <t>ENSMUSG00000025759</t>
  </si>
  <si>
    <t>Mfsd8</t>
  </si>
  <si>
    <t>ENSMUSG00000058706</t>
  </si>
  <si>
    <t>0610030E20Rik</t>
  </si>
  <si>
    <t>ENSMUSG00000113450</t>
  </si>
  <si>
    <t>Gm49359</t>
  </si>
  <si>
    <t>ENSMUSG00000097519</t>
  </si>
  <si>
    <t>4930558J18Rik</t>
  </si>
  <si>
    <t>ENSMUSG00000047710</t>
  </si>
  <si>
    <t>Champ1</t>
  </si>
  <si>
    <t>ENSMUSG00000034321</t>
  </si>
  <si>
    <t>Exosc1</t>
  </si>
  <si>
    <t>ENSMUSG00000046949</t>
  </si>
  <si>
    <t>Nqo2</t>
  </si>
  <si>
    <t>ENSMUSG00000114470</t>
  </si>
  <si>
    <t>Gm49395</t>
  </si>
  <si>
    <t>ENSMUSG00000073233</t>
  </si>
  <si>
    <t>Nfyc-ps</t>
  </si>
  <si>
    <t>ENSMUSG00000066952</t>
  </si>
  <si>
    <t>Myo1h</t>
  </si>
  <si>
    <t>ENSMUSG00000001642</t>
  </si>
  <si>
    <t>Akr1b3</t>
  </si>
  <si>
    <t>ENSMUSG00000016664</t>
  </si>
  <si>
    <t>Pacsin2</t>
  </si>
  <si>
    <t>ENSMUSG00000002015</t>
  </si>
  <si>
    <t>Bcap31</t>
  </si>
  <si>
    <t>ENSMUSG00000001098</t>
  </si>
  <si>
    <t>Kctd10</t>
  </si>
  <si>
    <t>ENSMUSG00000050043</t>
  </si>
  <si>
    <t>Tmx2</t>
  </si>
  <si>
    <t>ENSMUSG00000006050</t>
  </si>
  <si>
    <t>Sra1</t>
  </si>
  <si>
    <t>ENSMUSG00000038155</t>
  </si>
  <si>
    <t>Gstp2</t>
  </si>
  <si>
    <t>ENSMUSG00000059195</t>
  </si>
  <si>
    <t>Gm12715</t>
  </si>
  <si>
    <t>ENSMUSG00000033272</t>
  </si>
  <si>
    <t>Slc35a4</t>
  </si>
  <si>
    <t>ENSMUSG00000034731</t>
  </si>
  <si>
    <t>Dgkh</t>
  </si>
  <si>
    <t>ENSMUSG00000018599</t>
  </si>
  <si>
    <t>Mief2</t>
  </si>
  <si>
    <t>ENSMUSG00000087050</t>
  </si>
  <si>
    <t>Dhrs13os</t>
  </si>
  <si>
    <t>ENSMUSG00000078716</t>
  </si>
  <si>
    <t>Tmem8b</t>
  </si>
  <si>
    <t>ENSMUSG00000023965</t>
  </si>
  <si>
    <t>Fbxl17</t>
  </si>
  <si>
    <t>ENSMUSG00000074824</t>
  </si>
  <si>
    <t>Rslcan18</t>
  </si>
  <si>
    <t>ENSMUSG00000004929</t>
  </si>
  <si>
    <t>Thop1</t>
  </si>
  <si>
    <t>ENSMUSG00000011008</t>
  </si>
  <si>
    <t>Mcoln2</t>
  </si>
  <si>
    <t>ENSMUSG00000074194</t>
  </si>
  <si>
    <t>Zfp791</t>
  </si>
  <si>
    <t>ENSMUSG00000030322</t>
  </si>
  <si>
    <t>Mbd4</t>
  </si>
  <si>
    <t>ENSMUSG00000104597</t>
  </si>
  <si>
    <t>B230334C09Rik</t>
  </si>
  <si>
    <t>ENSMUSG00000031955</t>
  </si>
  <si>
    <t>Bcar1</t>
  </si>
  <si>
    <t>ENSMUSG00000035215</t>
  </si>
  <si>
    <t>Lsm7</t>
  </si>
  <si>
    <t>ENSMUSG00000020022</t>
  </si>
  <si>
    <t>Ndufa12</t>
  </si>
  <si>
    <t>ENSMUSG00000032536</t>
  </si>
  <si>
    <t>Trak1</t>
  </si>
  <si>
    <t>ENSMUSG00000051934</t>
  </si>
  <si>
    <t>Spats2</t>
  </si>
  <si>
    <t>ENSMUSG00000035382</t>
  </si>
  <si>
    <t>Pcsk7</t>
  </si>
  <si>
    <t>ENSMUSG00000004637</t>
  </si>
  <si>
    <t>Wwox</t>
  </si>
  <si>
    <t>ENSMUSG00000041164</t>
  </si>
  <si>
    <t>Zmiz2</t>
  </si>
  <si>
    <t>ENSMUSG00000024937</t>
  </si>
  <si>
    <t>Ehbp1l1</t>
  </si>
  <si>
    <t>ENSMUSG00000041420</t>
  </si>
  <si>
    <t>Meis3</t>
  </si>
  <si>
    <t>ENSMUSG00000108049</t>
  </si>
  <si>
    <t>Gm44168</t>
  </si>
  <si>
    <t>ENSMUSG00000056305</t>
  </si>
  <si>
    <t>Usp39</t>
  </si>
  <si>
    <t>ENSMUSG00000038372</t>
  </si>
  <si>
    <t>Gmds</t>
  </si>
  <si>
    <t>ENSMUSG00000073102</t>
  </si>
  <si>
    <t>Drc1</t>
  </si>
  <si>
    <t>ENSMUSG00000067006</t>
  </si>
  <si>
    <t>Serpinb5</t>
  </si>
  <si>
    <t>ENSMUSG00000045102</t>
  </si>
  <si>
    <t>Poln</t>
  </si>
  <si>
    <t>ENSMUSG00000038611</t>
  </si>
  <si>
    <t>Phrf1</t>
  </si>
  <si>
    <t>ENSMUSG00000021671</t>
  </si>
  <si>
    <t>Poc5</t>
  </si>
  <si>
    <t>ENSMUSG00000006005</t>
  </si>
  <si>
    <t>Tpr</t>
  </si>
  <si>
    <t>ENSMUSG00000036430</t>
  </si>
  <si>
    <t>Tbcc</t>
  </si>
  <si>
    <t>ENSMUSG00000030884</t>
  </si>
  <si>
    <t>Uqcrc2</t>
  </si>
  <si>
    <t>ENSMUSG00000015656</t>
  </si>
  <si>
    <t>Hspa8</t>
  </si>
  <si>
    <t>ENSMUSG00000034206</t>
  </si>
  <si>
    <t>Polq</t>
  </si>
  <si>
    <t>ENSMUSG00000031227</t>
  </si>
  <si>
    <t>Magee1</t>
  </si>
  <si>
    <t>ENSMUSG00000004044</t>
  </si>
  <si>
    <t>Cavin1</t>
  </si>
  <si>
    <t>ENSMUSG00000028343</t>
  </si>
  <si>
    <t>Erp44</t>
  </si>
  <si>
    <t>ENSMUSG00000030882</t>
  </si>
  <si>
    <t>Dnhd1</t>
  </si>
  <si>
    <t>ENSMUSG00000017188</t>
  </si>
  <si>
    <t>Coa3</t>
  </si>
  <si>
    <t>ENSMUSG00000045573</t>
  </si>
  <si>
    <t>Penk</t>
  </si>
  <si>
    <t>ENSMUSG00000020914</t>
  </si>
  <si>
    <t>Top2a</t>
  </si>
  <si>
    <t>ENSMUSG00000028322</t>
  </si>
  <si>
    <t>Exosc3</t>
  </si>
  <si>
    <t>ENSMUSG00000041180</t>
  </si>
  <si>
    <t>Hectd2</t>
  </si>
  <si>
    <t>ENSMUSG00000071266</t>
  </si>
  <si>
    <t>Zfp946</t>
  </si>
  <si>
    <t>ENSMUSG00000032712</t>
  </si>
  <si>
    <t>Resf1</t>
  </si>
  <si>
    <t>ENSMUSG00000027371</t>
  </si>
  <si>
    <t>Fahd2a</t>
  </si>
  <si>
    <t>ENSMUSG00000032554</t>
  </si>
  <si>
    <t>Trf</t>
  </si>
  <si>
    <t>ENSMUSG00000105703</t>
  </si>
  <si>
    <t>Gm43305</t>
  </si>
  <si>
    <t>ENSMUSG00000029560</t>
  </si>
  <si>
    <t>Snx8</t>
  </si>
  <si>
    <t>ENSMUSG00000074277</t>
  </si>
  <si>
    <t>Phldb3</t>
  </si>
  <si>
    <t>ENSMUSG00000024036</t>
  </si>
  <si>
    <t>Slc37a1</t>
  </si>
  <si>
    <t>ENSMUSG00000075595</t>
  </si>
  <si>
    <t>Zfp652</t>
  </si>
  <si>
    <t>ENSMUSG00000042308</t>
  </si>
  <si>
    <t>Setd1a</t>
  </si>
  <si>
    <t>ENSMUSG00000032009</t>
  </si>
  <si>
    <t>Sesn3</t>
  </si>
  <si>
    <t>ENSMUSG00000036299</t>
  </si>
  <si>
    <t>BC031181</t>
  </si>
  <si>
    <t>ENSMUSG00000020926</t>
  </si>
  <si>
    <t>Adam11</t>
  </si>
  <si>
    <t>ENSMUSG00000062382</t>
  </si>
  <si>
    <t>Ftl1-ps1</t>
  </si>
  <si>
    <t>ENSMUSG00000054568</t>
  </si>
  <si>
    <t>Usp17la</t>
  </si>
  <si>
    <t>ENSMUSG00000024608</t>
  </si>
  <si>
    <t>Rps14</t>
  </si>
  <si>
    <t>ENSMUSG00000002908</t>
  </si>
  <si>
    <t>Kcnn1</t>
  </si>
  <si>
    <t>ENSMUSG00000052253</t>
  </si>
  <si>
    <t>Zfp622</t>
  </si>
  <si>
    <t>ENSMUSG00000039117</t>
  </si>
  <si>
    <t>Taf4</t>
  </si>
  <si>
    <t>ENSMUSG00000027080</t>
  </si>
  <si>
    <t>Med19</t>
  </si>
  <si>
    <t>ENSMUSG00000038055</t>
  </si>
  <si>
    <t>Dexi</t>
  </si>
  <si>
    <t>ENSMUSG00000036893</t>
  </si>
  <si>
    <t>Ehmt1</t>
  </si>
  <si>
    <t>ENSMUSG00000036894</t>
  </si>
  <si>
    <t>Rap2b</t>
  </si>
  <si>
    <t>ENSMUSG00000021336</t>
  </si>
  <si>
    <t>Slc17a4</t>
  </si>
  <si>
    <t>ENSMUSG00000112332</t>
  </si>
  <si>
    <t>4930466K18Rik</t>
  </si>
  <si>
    <t>ENSMUSG00000051146</t>
  </si>
  <si>
    <t>Camk2n2</t>
  </si>
  <si>
    <t>ENSMUSG00000017765</t>
  </si>
  <si>
    <t>Slc12a4</t>
  </si>
  <si>
    <t>ENSMUSG00000030278</t>
  </si>
  <si>
    <t>Cidec</t>
  </si>
  <si>
    <t>ENSMUSG00000029646</t>
  </si>
  <si>
    <t>Cdx2</t>
  </si>
  <si>
    <t>ENSMUSG00000033788</t>
  </si>
  <si>
    <t>Dysf</t>
  </si>
  <si>
    <t>ENSMUSG00000042349</t>
  </si>
  <si>
    <t>Ikbke</t>
  </si>
  <si>
    <t>ENSMUSG00000022120</t>
  </si>
  <si>
    <t>Rnf219</t>
  </si>
  <si>
    <t>ENSMUSG00000024583</t>
  </si>
  <si>
    <t>Txnl1</t>
  </si>
  <si>
    <t>ENSMUSG00000074796</t>
  </si>
  <si>
    <t>Slc4a11</t>
  </si>
  <si>
    <t>ENSMUSG00000028837</t>
  </si>
  <si>
    <t>Psmb2</t>
  </si>
  <si>
    <t>ENSMUSG00000071537</t>
  </si>
  <si>
    <t>Klrg2</t>
  </si>
  <si>
    <t>ENSMUSG00000056579</t>
  </si>
  <si>
    <t>Tug1</t>
  </si>
  <si>
    <t>ENSMUSG00000037544</t>
  </si>
  <si>
    <t>Dlgap5</t>
  </si>
  <si>
    <t>ENSMUSG00000022724</t>
  </si>
  <si>
    <t>Riox2</t>
  </si>
  <si>
    <t>ENSMUSG00000032997</t>
  </si>
  <si>
    <t>Chpf</t>
  </si>
  <si>
    <t>ENSMUSG00000061718</t>
  </si>
  <si>
    <t>Ppp1r1b</t>
  </si>
  <si>
    <t>ENSMUSG00000024072</t>
  </si>
  <si>
    <t>Yipf4</t>
  </si>
  <si>
    <t>ENSMUSG00000001924</t>
  </si>
  <si>
    <t>Uba1</t>
  </si>
  <si>
    <t>ENSMUSG00000031521</t>
  </si>
  <si>
    <t>Aga</t>
  </si>
  <si>
    <t>ENSMUSG00000048406</t>
  </si>
  <si>
    <t>B330016D10Rik</t>
  </si>
  <si>
    <t>ENSMUSG00000107000</t>
  </si>
  <si>
    <t>Gm43481</t>
  </si>
  <si>
    <t>ENSMUSG00000033985</t>
  </si>
  <si>
    <t>Tesk2</t>
  </si>
  <si>
    <t>ENSMUSG00000030127</t>
  </si>
  <si>
    <t>Cops7a</t>
  </si>
  <si>
    <t>ENSMUSG00000024901</t>
  </si>
  <si>
    <t>Peli3</t>
  </si>
  <si>
    <t>ENSMUSG00000115232</t>
  </si>
  <si>
    <t>Gm49378</t>
  </si>
  <si>
    <t>ENSMUSG00000061479</t>
  </si>
  <si>
    <t>Snrpa</t>
  </si>
  <si>
    <t>ENSMUSG00000025066</t>
  </si>
  <si>
    <t>Sfr1</t>
  </si>
  <si>
    <t>ENSMUSG00000082274</t>
  </si>
  <si>
    <t>Gm14026</t>
  </si>
  <si>
    <t>ENSMUSG00000114584</t>
  </si>
  <si>
    <t>Gm47694</t>
  </si>
  <si>
    <t>ENSMUSG00000047675</t>
  </si>
  <si>
    <t>Rps8</t>
  </si>
  <si>
    <t>ENSMUSG00000005267</t>
  </si>
  <si>
    <t>Zfp287</t>
  </si>
  <si>
    <t>ENSMUSG00000026229</t>
  </si>
  <si>
    <t>Psmd1</t>
  </si>
  <si>
    <t>ENSMUSG00000042216</t>
  </si>
  <si>
    <t>Sgsm1</t>
  </si>
  <si>
    <t>ENSMUSG00000031785</t>
  </si>
  <si>
    <t>Adgrg1</t>
  </si>
  <si>
    <t>ENSMUSG00000050379</t>
  </si>
  <si>
    <t>Septin6</t>
  </si>
  <si>
    <t>ENSMUSG00000087480</t>
  </si>
  <si>
    <t>Gm15910</t>
  </si>
  <si>
    <t>ENSMUSG00000026821</t>
  </si>
  <si>
    <t>Ralgds</t>
  </si>
  <si>
    <t>ENSMUSG00000000555</t>
  </si>
  <si>
    <t>Itga5</t>
  </si>
  <si>
    <t>ENSMUSG00000073437</t>
  </si>
  <si>
    <t>D330041H03Rik</t>
  </si>
  <si>
    <t>ENSMUSG00000039164</t>
  </si>
  <si>
    <t>Naif1</t>
  </si>
  <si>
    <t>ENSMUSG00000024422</t>
  </si>
  <si>
    <t>Dhx16</t>
  </si>
  <si>
    <t>ENSMUSG00000019822</t>
  </si>
  <si>
    <t>Smpd2</t>
  </si>
  <si>
    <t>ENSMUSG00000018398</t>
  </si>
  <si>
    <t>Septin8</t>
  </si>
  <si>
    <t>ENSMUSG00000025366</t>
  </si>
  <si>
    <t>Esyt1</t>
  </si>
  <si>
    <t>ENSMUSG00000028957</t>
  </si>
  <si>
    <t>Per3</t>
  </si>
  <si>
    <t>ENSMUSG00000053684</t>
  </si>
  <si>
    <t>BC048403</t>
  </si>
  <si>
    <t>ENSMUSG00000028145</t>
  </si>
  <si>
    <t>Them4</t>
  </si>
  <si>
    <t>ENSMUSG00000030309</t>
  </si>
  <si>
    <t>Caprin2</t>
  </si>
  <si>
    <t>ENSMUSG00000029050</t>
  </si>
  <si>
    <t>Ski</t>
  </si>
  <si>
    <t>ENSMUSG00000039568</t>
  </si>
  <si>
    <t>Ubald1</t>
  </si>
  <si>
    <t>ENSMUSG00000026820</t>
  </si>
  <si>
    <t>Ptges2</t>
  </si>
  <si>
    <t>ENSMUSG00000018326</t>
  </si>
  <si>
    <t>Ywhab</t>
  </si>
  <si>
    <t>ENSMUSG00000071335</t>
  </si>
  <si>
    <t>Mfsd4b3-ps</t>
  </si>
  <si>
    <t>ENSMUSG00000002297</t>
  </si>
  <si>
    <t>Dbf4</t>
  </si>
  <si>
    <t>ENSMUSG00000110185</t>
  </si>
  <si>
    <t>Igip</t>
  </si>
  <si>
    <t>ENSMUSG00000043998</t>
  </si>
  <si>
    <t>Mgat2</t>
  </si>
  <si>
    <t>ENSMUSG00000032330</t>
  </si>
  <si>
    <t>Cox7a2</t>
  </si>
  <si>
    <t>ENSMUSG00000029283</t>
  </si>
  <si>
    <t>Cdc7</t>
  </si>
  <si>
    <t>ENSMUSG00000030269</t>
  </si>
  <si>
    <t>Mtmr14</t>
  </si>
  <si>
    <t>ENSMUSG00000029577</t>
  </si>
  <si>
    <t>Ube3b</t>
  </si>
  <si>
    <t>ENSMUSG00000056941</t>
  </si>
  <si>
    <t>Commd7</t>
  </si>
  <si>
    <t>ENSMUSG00000027478</t>
  </si>
  <si>
    <t>Dnmt3b</t>
  </si>
  <si>
    <t>ENSMUSG00000031574</t>
  </si>
  <si>
    <t>Star</t>
  </si>
  <si>
    <t>ENSMUSG00000009995</t>
  </si>
  <si>
    <t>Taz</t>
  </si>
  <si>
    <t>ENSMUSG00000005150</t>
  </si>
  <si>
    <t>Wdr83</t>
  </si>
  <si>
    <t>ENSMUSG00000041881</t>
  </si>
  <si>
    <t>Ndufa7</t>
  </si>
  <si>
    <t>ENSMUSG00000104344</t>
  </si>
  <si>
    <t>Gm38077</t>
  </si>
  <si>
    <t>ENSMUSG00000005514</t>
  </si>
  <si>
    <t>Por</t>
  </si>
  <si>
    <t>ENSMUSG00000016510</t>
  </si>
  <si>
    <t>Mtif3</t>
  </si>
  <si>
    <t>ENSMUSG00000022897</t>
  </si>
  <si>
    <t>Dyrk1a</t>
  </si>
  <si>
    <t>ENSMUSG00000024253</t>
  </si>
  <si>
    <t>Dync2li1</t>
  </si>
  <si>
    <t>ENSMUSG00000021187</t>
  </si>
  <si>
    <t>Tc2n</t>
  </si>
  <si>
    <t>ENSMUSG00000028617</t>
  </si>
  <si>
    <t>Lrrc42</t>
  </si>
  <si>
    <t>ENSMUSG00000024588</t>
  </si>
  <si>
    <t>Fech</t>
  </si>
  <si>
    <t>ENSMUSG00000087143</t>
  </si>
  <si>
    <t>A830082K12Rik</t>
  </si>
  <si>
    <t>ENSMUSG00000024191</t>
  </si>
  <si>
    <t>Bnip1</t>
  </si>
  <si>
    <t>ENSMUSG00000006740</t>
  </si>
  <si>
    <t>Kif5b</t>
  </si>
  <si>
    <t>ENSMUSG00000019806</t>
  </si>
  <si>
    <t>Aig1</t>
  </si>
  <si>
    <t>ENSMUSG00000018677</t>
  </si>
  <si>
    <t>Slc25a39</t>
  </si>
  <si>
    <t>ENSMUSG00000026980</t>
  </si>
  <si>
    <t>Ly75</t>
  </si>
  <si>
    <t>ENSMUSG00000030380</t>
  </si>
  <si>
    <t>Mzf1</t>
  </si>
  <si>
    <t>ENSMUSG00000053134</t>
  </si>
  <si>
    <t>Supt7l</t>
  </si>
  <si>
    <t>ENSMUSG00000030779</t>
  </si>
  <si>
    <t>Rbbp6</t>
  </si>
  <si>
    <t>ENSMUSG00000073600</t>
  </si>
  <si>
    <t>Prob1</t>
  </si>
  <si>
    <t>ENSMUSG00000040258</t>
  </si>
  <si>
    <t>Nxph4</t>
  </si>
  <si>
    <t>ENSMUSG00000024892</t>
  </si>
  <si>
    <t>Pcx</t>
  </si>
  <si>
    <t>ENSMUSG00000020228</t>
  </si>
  <si>
    <t>Helb</t>
  </si>
  <si>
    <t>ENSMUSG00000063047</t>
  </si>
  <si>
    <t>Zfp780b</t>
  </si>
  <si>
    <t>ENSMUSG00000021666</t>
  </si>
  <si>
    <t>Gfm2</t>
  </si>
  <si>
    <t>ENSMUSG00000023852</t>
  </si>
  <si>
    <t>Chd1</t>
  </si>
  <si>
    <t>ENSMUSG00000021361</t>
  </si>
  <si>
    <t>Tmem14c</t>
  </si>
  <si>
    <t>ENSMUSG00000057147</t>
  </si>
  <si>
    <t>Dph6</t>
  </si>
  <si>
    <t>ENSMUSG00000036779</t>
  </si>
  <si>
    <t>Tent4b</t>
  </si>
  <si>
    <t>ENSMUSG00000021234</t>
  </si>
  <si>
    <t>Fam161b</t>
  </si>
  <si>
    <t>ENSMUSG00000037499</t>
  </si>
  <si>
    <t>Nenf</t>
  </si>
  <si>
    <t>ENSMUSG00000027427</t>
  </si>
  <si>
    <t>Polr3f</t>
  </si>
  <si>
    <t>ENSMUSG00000052557</t>
  </si>
  <si>
    <t>Gan</t>
  </si>
  <si>
    <t>ENSMUSG00000036931</t>
  </si>
  <si>
    <t>Nfkbid</t>
  </si>
  <si>
    <t>ENSMUSG00000036330</t>
  </si>
  <si>
    <t>Slc18a1</t>
  </si>
  <si>
    <t>ENSMUSG00000004151</t>
  </si>
  <si>
    <t>Etv1</t>
  </si>
  <si>
    <t>ENSMUSG00000110424</t>
  </si>
  <si>
    <t>1700012D14Rik</t>
  </si>
  <si>
    <t>ENSMUSG00000090659</t>
  </si>
  <si>
    <t>Zfp493</t>
  </si>
  <si>
    <t>ENSMUSG00000009090</t>
  </si>
  <si>
    <t>Ap1b1</t>
  </si>
  <si>
    <t>ENSMUSG00000085327</t>
  </si>
  <si>
    <t>Gm16104</t>
  </si>
  <si>
    <t>ENSMUSG00000028248</t>
  </si>
  <si>
    <t>Pnisr</t>
  </si>
  <si>
    <t>ENSMUSG00000048920</t>
  </si>
  <si>
    <t>Fkrp</t>
  </si>
  <si>
    <t>ENSMUSG00000049421</t>
  </si>
  <si>
    <t>Zfp260</t>
  </si>
  <si>
    <t>ENSMUSG00000001751</t>
  </si>
  <si>
    <t>Naglu</t>
  </si>
  <si>
    <t>ENSMUSG00000058761</t>
  </si>
  <si>
    <t>Rnf169</t>
  </si>
  <si>
    <t>ENSMUSG00000039648</t>
  </si>
  <si>
    <t>Kyat1</t>
  </si>
  <si>
    <t>ENSMUSG00000062078</t>
  </si>
  <si>
    <t>Qk</t>
  </si>
  <si>
    <t>ENSMUSG00000046727</t>
  </si>
  <si>
    <t>Cystm1</t>
  </si>
  <si>
    <t>ENSMUSG00000061474</t>
  </si>
  <si>
    <t>Mrps36</t>
  </si>
  <si>
    <t>ENSMUSG00000022414</t>
  </si>
  <si>
    <t>Tab1</t>
  </si>
  <si>
    <t>ENSMUSG00000022634</t>
  </si>
  <si>
    <t>Yaf2</t>
  </si>
  <si>
    <t>ENSMUSG00000041346</t>
  </si>
  <si>
    <t>Wrap53</t>
  </si>
  <si>
    <t>ENSMUSG00000059278</t>
  </si>
  <si>
    <t>Naa38</t>
  </si>
  <si>
    <t>ENSMUSG00000032078</t>
  </si>
  <si>
    <t>Zpr1</t>
  </si>
  <si>
    <t>ENSMUSG00000032122</t>
  </si>
  <si>
    <t>Slc37a2</t>
  </si>
  <si>
    <t>ENSMUSG00000030584</t>
  </si>
  <si>
    <t>Dpf1</t>
  </si>
  <si>
    <t>ENSMUSG00000030814</t>
  </si>
  <si>
    <t>Bcl7c</t>
  </si>
  <si>
    <t>ENSMUSG00000061298</t>
  </si>
  <si>
    <t>Agbl4</t>
  </si>
  <si>
    <t>ENSMUSG00000019969</t>
  </si>
  <si>
    <t>Psen1</t>
  </si>
  <si>
    <t>ENSMUSG00000015354</t>
  </si>
  <si>
    <t>Pcolce2</t>
  </si>
  <si>
    <t>ENSMUSG00000018481</t>
  </si>
  <si>
    <t>Appbp2</t>
  </si>
  <si>
    <t>ENSMUSG00000043885</t>
  </si>
  <si>
    <t>Slc36a4</t>
  </si>
  <si>
    <t>ENSMUSG00000019868</t>
  </si>
  <si>
    <t>Vta1</t>
  </si>
  <si>
    <t>ENSMUSG00000047735</t>
  </si>
  <si>
    <t>Samd9l</t>
  </si>
  <si>
    <t>ENSMUSG00000105813</t>
  </si>
  <si>
    <t>Gm42928</t>
  </si>
  <si>
    <t>ENSMUSG00000038949</t>
  </si>
  <si>
    <t>Cnst</t>
  </si>
  <si>
    <t>ENSMUSG00000073434</t>
  </si>
  <si>
    <t>Wdr90</t>
  </si>
  <si>
    <t>ENSMUSG00000053754</t>
  </si>
  <si>
    <t>Chd8</t>
  </si>
  <si>
    <t>ENSMUSG00000020409</t>
  </si>
  <si>
    <t>Slu7</t>
  </si>
  <si>
    <t>ENSMUSG00000009418</t>
  </si>
  <si>
    <t>Nav1</t>
  </si>
  <si>
    <t>ENSMUSG00000026437</t>
  </si>
  <si>
    <t>Cdk18</t>
  </si>
  <si>
    <t>ENSMUSG00000017428</t>
  </si>
  <si>
    <t>Psmd11</t>
  </si>
  <si>
    <t>ENSMUSG00000031511</t>
  </si>
  <si>
    <t>Arhgef7</t>
  </si>
  <si>
    <t>ENSMUSG00000011382</t>
  </si>
  <si>
    <t>Dhdh</t>
  </si>
  <si>
    <t>ENSMUSG00000011179</t>
  </si>
  <si>
    <t>Odc1</t>
  </si>
  <si>
    <t>ENSMUSG00000074183</t>
  </si>
  <si>
    <t>Gsta1</t>
  </si>
  <si>
    <t>ENSMUSG00000057234</t>
  </si>
  <si>
    <t>Mettl15</t>
  </si>
  <si>
    <t>ENSMUSG00000021606</t>
  </si>
  <si>
    <t>Ndufs6</t>
  </si>
  <si>
    <t>ENSMUSG00000030166</t>
  </si>
  <si>
    <t>Rad52</t>
  </si>
  <si>
    <t>ENSMUSG00000010358</t>
  </si>
  <si>
    <t>Ifi35</t>
  </si>
  <si>
    <t>ENSMUSG00000064090</t>
  </si>
  <si>
    <t>Vrk2</t>
  </si>
  <si>
    <t>ENSMUSG00000043207</t>
  </si>
  <si>
    <t>Zmpste24</t>
  </si>
  <si>
    <t>ENSMUSG00000028672</t>
  </si>
  <si>
    <t>Hmgcl</t>
  </si>
  <si>
    <t>ENSMUSG00000022945</t>
  </si>
  <si>
    <t>Chaf1b</t>
  </si>
  <si>
    <t>ENSMUSG00000039693</t>
  </si>
  <si>
    <t>Msantd3</t>
  </si>
  <si>
    <t>ENSMUSG00000042772</t>
  </si>
  <si>
    <t>Smg7</t>
  </si>
  <si>
    <t>ENSMUSG00000026775</t>
  </si>
  <si>
    <t>Yme1l1</t>
  </si>
  <si>
    <t>ENSMUSG00000032187</t>
  </si>
  <si>
    <t>Smarca4</t>
  </si>
  <si>
    <t>ENSMUSG00000025423</t>
  </si>
  <si>
    <t>Pias2</t>
  </si>
  <si>
    <t>ENSMUSG00000073725</t>
  </si>
  <si>
    <t>Lmbrd1</t>
  </si>
  <si>
    <t>ENSMUSG00000014470</t>
  </si>
  <si>
    <t>Rnf166</t>
  </si>
  <si>
    <t>ENSMUSG00000040479</t>
  </si>
  <si>
    <t>Dgkz</t>
  </si>
  <si>
    <t>ENSMUSG00000020231</t>
  </si>
  <si>
    <t>Dip2a</t>
  </si>
  <si>
    <t>ENSMUSG00000066798</t>
  </si>
  <si>
    <t>Zbtb6</t>
  </si>
  <si>
    <t>ENSMUSG00000052566</t>
  </si>
  <si>
    <t>Hook2</t>
  </si>
  <si>
    <t>ENSMUSG00000086075</t>
  </si>
  <si>
    <t>Gm15728</t>
  </si>
  <si>
    <t>ENSMUSG00000048731</t>
  </si>
  <si>
    <t>Ggnbp1</t>
  </si>
  <si>
    <t>ENSMUSG00000039450</t>
  </si>
  <si>
    <t>Dcxr</t>
  </si>
  <si>
    <t>ENSMUSG00000051319</t>
  </si>
  <si>
    <t>Mtln</t>
  </si>
  <si>
    <t>ENSMUSG00000098274</t>
  </si>
  <si>
    <t>Rpl24</t>
  </si>
  <si>
    <t>ENSMUSG00000041328</t>
  </si>
  <si>
    <t>Pcf11</t>
  </si>
  <si>
    <t>ENSMUSG00000026816</t>
  </si>
  <si>
    <t>Gtf3c5</t>
  </si>
  <si>
    <t>ENSMUSG00000071547</t>
  </si>
  <si>
    <t>Nt5dc2</t>
  </si>
  <si>
    <t>ENSMUSG00000030199</t>
  </si>
  <si>
    <t>Etv6</t>
  </si>
  <si>
    <t>ENSMUSG00000030751</t>
  </si>
  <si>
    <t>Psma1</t>
  </si>
  <si>
    <t>ENSMUSG00000021079</t>
  </si>
  <si>
    <t>Timm9</t>
  </si>
  <si>
    <t>ENSMUSG00000034839</t>
  </si>
  <si>
    <t>Larp6</t>
  </si>
  <si>
    <t>ENSMUSG00000022350</t>
  </si>
  <si>
    <t>Washc5</t>
  </si>
  <si>
    <t>ENSMUSG00000087385</t>
  </si>
  <si>
    <t>Frg2f1</t>
  </si>
  <si>
    <t>ENSMUSG00000025158</t>
  </si>
  <si>
    <t>Rfng</t>
  </si>
  <si>
    <t>ENSMUSG00000048988</t>
  </si>
  <si>
    <t>Elfn1</t>
  </si>
  <si>
    <t>ENSMUSG00000040463</t>
  </si>
  <si>
    <t>Mybbp1a</t>
  </si>
  <si>
    <t>ENSMUSG00000017774</t>
  </si>
  <si>
    <t>Myo1c</t>
  </si>
  <si>
    <t>ENSMUSG00000078580</t>
  </si>
  <si>
    <t>E430018J23Rik</t>
  </si>
  <si>
    <t>ENSMUSG00000023020</t>
  </si>
  <si>
    <t>Cox14</t>
  </si>
  <si>
    <t>ENSMUSG00000051232</t>
  </si>
  <si>
    <t>Tmem199</t>
  </si>
  <si>
    <t>ENSMUSG00000019230</t>
  </si>
  <si>
    <t>Lhx9</t>
  </si>
  <si>
    <t>ENSMUSG00000021022</t>
  </si>
  <si>
    <t>Ppp2r3c</t>
  </si>
  <si>
    <t>ENSMUSG00000008683</t>
  </si>
  <si>
    <t>Rps15a</t>
  </si>
  <si>
    <t>ENSMUSG00000029147</t>
  </si>
  <si>
    <t>Ppm1g</t>
  </si>
  <si>
    <t>ENSMUSG00000025544</t>
  </si>
  <si>
    <t>Tm9sf2</t>
  </si>
  <si>
    <t>ENSMUSG00000020572</t>
  </si>
  <si>
    <t>Nampt</t>
  </si>
  <si>
    <t>ENSMUSG00000032289</t>
  </si>
  <si>
    <t>Thsd4</t>
  </si>
  <si>
    <t>ENSMUSG00000022555</t>
  </si>
  <si>
    <t>Dgat1</t>
  </si>
  <si>
    <t>ENSMUSG00000058093</t>
  </si>
  <si>
    <t>Zfp729b</t>
  </si>
  <si>
    <t>ENSMUSG00000056091</t>
  </si>
  <si>
    <t>St3gal5</t>
  </si>
  <si>
    <t>ENSMUSG00000030064</t>
  </si>
  <si>
    <t>Frmd4b</t>
  </si>
  <si>
    <t>ENSMUSG00000030538</t>
  </si>
  <si>
    <t>Cib1</t>
  </si>
  <si>
    <t>ENSMUSG00000001156</t>
  </si>
  <si>
    <t>Mxd1</t>
  </si>
  <si>
    <t>ENSMUSG00000007892</t>
  </si>
  <si>
    <t>Rplp1</t>
  </si>
  <si>
    <t>ENSMUSG00000042447</t>
  </si>
  <si>
    <t>Mios</t>
  </si>
  <si>
    <t>ENSMUSG00000086370</t>
  </si>
  <si>
    <t>Ftx</t>
  </si>
  <si>
    <t>ENSMUSG00000036769</t>
  </si>
  <si>
    <t>Wdr44</t>
  </si>
  <si>
    <t>ENSMUSG00000027285</t>
  </si>
  <si>
    <t>Haus2</t>
  </si>
  <si>
    <t>ENSMUSG00000014601</t>
  </si>
  <si>
    <t>Strip1</t>
  </si>
  <si>
    <t>ENSMUSG00000117679</t>
  </si>
  <si>
    <t>Apbb3</t>
  </si>
  <si>
    <t>ENSMUSG00000027171</t>
  </si>
  <si>
    <t>Prrg4</t>
  </si>
  <si>
    <t>ENSMUSG00000021408</t>
  </si>
  <si>
    <t>Ripk1</t>
  </si>
  <si>
    <t>ENSMUSG00000070436</t>
  </si>
  <si>
    <t>Serpinh1</t>
  </si>
  <si>
    <t>ENSMUSG00000050947</t>
  </si>
  <si>
    <t>Amigo1</t>
  </si>
  <si>
    <t>ENSMUSG00000022125</t>
  </si>
  <si>
    <t>Cln5</t>
  </si>
  <si>
    <t>ENSMUSG00000032551</t>
  </si>
  <si>
    <t>1110059G10Rik</t>
  </si>
  <si>
    <t>ENSMUSG00000022983</t>
  </si>
  <si>
    <t>Scaf4</t>
  </si>
  <si>
    <t>ENSMUSG00000014771</t>
  </si>
  <si>
    <t>Pdcd2</t>
  </si>
  <si>
    <t>ENSMUSG00000015619</t>
  </si>
  <si>
    <t>Gata3</t>
  </si>
  <si>
    <t>ENSMUSG00000032606</t>
  </si>
  <si>
    <t>Nicn1</t>
  </si>
  <si>
    <t>ENSMUSG00000051864</t>
  </si>
  <si>
    <t>Tbc1d22a</t>
  </si>
  <si>
    <t>ENSMUSG00000040621</t>
  </si>
  <si>
    <t>Gemin8</t>
  </si>
  <si>
    <t>ENSMUSG00000020988</t>
  </si>
  <si>
    <t>L2hgdh</t>
  </si>
  <si>
    <t>ENSMUSG00000022403</t>
  </si>
  <si>
    <t>St13</t>
  </si>
  <si>
    <t>ENSMUSG00000032870</t>
  </si>
  <si>
    <t>Smap2</t>
  </si>
  <si>
    <t>ENSMUSG00000097350</t>
  </si>
  <si>
    <t>4732491K20Rik</t>
  </si>
  <si>
    <t>ENSMUSG00000057497</t>
  </si>
  <si>
    <t>Fam136a</t>
  </si>
  <si>
    <t>ENSMUSG00000031577</t>
  </si>
  <si>
    <t>Tti2</t>
  </si>
  <si>
    <t>ENSMUSG00000005417</t>
  </si>
  <si>
    <t>Mprip</t>
  </si>
  <si>
    <t>ENSMUSG00000106874</t>
  </si>
  <si>
    <t>Gm20186</t>
  </si>
  <si>
    <t>ENSMUSG00000051346</t>
  </si>
  <si>
    <t>Spryd4</t>
  </si>
  <si>
    <t>ENSMUSG00000102742</t>
  </si>
  <si>
    <t>Pcdhga11</t>
  </si>
  <si>
    <t>ENSMUSG00000113852</t>
  </si>
  <si>
    <t>Gm48062</t>
  </si>
  <si>
    <t>ENSMUSG00000037815</t>
  </si>
  <si>
    <t>Ctnna1</t>
  </si>
  <si>
    <t>ENSMUSG00000025169</t>
  </si>
  <si>
    <t>Ogfod3</t>
  </si>
  <si>
    <t>ENSMUSG00000069303</t>
  </si>
  <si>
    <t>Hist1h2br</t>
  </si>
  <si>
    <t>ENSMUSG00000042408</t>
  </si>
  <si>
    <t>Zmym6</t>
  </si>
  <si>
    <t>ENSMUSG00000081087</t>
  </si>
  <si>
    <t>Rps15a-ps7</t>
  </si>
  <si>
    <t>ENSMUSG00000080717</t>
  </si>
  <si>
    <t>B230307C23Rik</t>
  </si>
  <si>
    <t>ENSMUSG00000044224</t>
  </si>
  <si>
    <t>Dnajc21</t>
  </si>
  <si>
    <t>ENSMUSG00000013973</t>
  </si>
  <si>
    <t>Dedd</t>
  </si>
  <si>
    <t>ENSMUSG00000020541</t>
  </si>
  <si>
    <t>Tom1l1</t>
  </si>
  <si>
    <t>ENSMUSG00000078154</t>
  </si>
  <si>
    <t>Gm12184</t>
  </si>
  <si>
    <t>ENSMUSG00000031970</t>
  </si>
  <si>
    <t>Dbndd1</t>
  </si>
  <si>
    <t>ENSMUSG00000034190</t>
  </si>
  <si>
    <t>Chmp7</t>
  </si>
  <si>
    <t>ENSMUSG00000054293</t>
  </si>
  <si>
    <t>P2ry10b</t>
  </si>
  <si>
    <t>ENSMUSG00000075232</t>
  </si>
  <si>
    <t>Amd1</t>
  </si>
  <si>
    <t>ENSMUSG00000033430</t>
  </si>
  <si>
    <t>Terf2ip</t>
  </si>
  <si>
    <t>ENSMUSG00000052794</t>
  </si>
  <si>
    <t>1700030K09Rik</t>
  </si>
  <si>
    <t>ENSMUSG00000021549</t>
  </si>
  <si>
    <t>Rasa1</t>
  </si>
  <si>
    <t>ENSMUSG00000005262</t>
  </si>
  <si>
    <t>Ufd1</t>
  </si>
  <si>
    <t>ENSMUSG00000117634</t>
  </si>
  <si>
    <t>Gm50069</t>
  </si>
  <si>
    <t>ENSMUSG00000030689</t>
  </si>
  <si>
    <t>Ino80e</t>
  </si>
  <si>
    <t>ENSMUSG00000041556</t>
  </si>
  <si>
    <t>Fbxo2</t>
  </si>
  <si>
    <t>ENSMUSG00000018923</t>
  </si>
  <si>
    <t>Med11</t>
  </si>
  <si>
    <t>ENSMUSG00000037169</t>
  </si>
  <si>
    <t>Mycn</t>
  </si>
  <si>
    <t>ENSMUSG00000022477</t>
  </si>
  <si>
    <t>Aco2</t>
  </si>
  <si>
    <t>ENSMUSG00000038095</t>
  </si>
  <si>
    <t>Sbno1</t>
  </si>
  <si>
    <t>ENSMUSG00000037196</t>
  </si>
  <si>
    <t>Pacrg</t>
  </si>
  <si>
    <t>ENSMUSG00000025393</t>
  </si>
  <si>
    <t>Atp5b</t>
  </si>
  <si>
    <t>ENSMUSG00000036850</t>
  </si>
  <si>
    <t>Mrpl41</t>
  </si>
  <si>
    <t>ENSMUSG00000003382</t>
  </si>
  <si>
    <t>Etv3</t>
  </si>
  <si>
    <t>ENSMUSG00000024661</t>
  </si>
  <si>
    <t>Fth1</t>
  </si>
  <si>
    <t>ENSMUSG00000099764</t>
  </si>
  <si>
    <t>Rps10-ps2</t>
  </si>
  <si>
    <t>ENSMUSG00000057982</t>
  </si>
  <si>
    <t>Zfp809</t>
  </si>
  <si>
    <t>ENSMUSG00000028790</t>
  </si>
  <si>
    <t>Khdrbs1</t>
  </si>
  <si>
    <t>ENSMUSG00000024381</t>
  </si>
  <si>
    <t>Bin1</t>
  </si>
  <si>
    <t>ENSMUSG00000050621</t>
  </si>
  <si>
    <t>Rps27rt</t>
  </si>
  <si>
    <t>ENSMUSG00000024777</t>
  </si>
  <si>
    <t>Ppp2r5b</t>
  </si>
  <si>
    <t>ENSMUSG00000024622</t>
  </si>
  <si>
    <t>Hmgxb3</t>
  </si>
  <si>
    <t>ENSMUSG00000044641</t>
  </si>
  <si>
    <t>Pard6b</t>
  </si>
  <si>
    <t>ENSMUSG00000040424</t>
  </si>
  <si>
    <t>Hipk4</t>
  </si>
  <si>
    <t>ENSMUSG00000051671</t>
  </si>
  <si>
    <t>Coa6</t>
  </si>
  <si>
    <t>ENSMUSG00000006998</t>
  </si>
  <si>
    <t>Psmd2</t>
  </si>
  <si>
    <t>ENSMUSG00000039763</t>
  </si>
  <si>
    <t>Dnajc28</t>
  </si>
  <si>
    <t>ENSMUSG00000020175</t>
  </si>
  <si>
    <t>Rab36</t>
  </si>
  <si>
    <t>ENSMUSG00000082295</t>
  </si>
  <si>
    <t>Gm12133</t>
  </si>
  <si>
    <t>ENSMUSG00000074171</t>
  </si>
  <si>
    <t>Gm6658</t>
  </si>
  <si>
    <t>ENSMUSG00000019952</t>
  </si>
  <si>
    <t>Poc1b</t>
  </si>
  <si>
    <t>ENSMUSG00000043155</t>
  </si>
  <si>
    <t>Hpdl</t>
  </si>
  <si>
    <t>ENSMUSG00000000544</t>
  </si>
  <si>
    <t>Gpa33</t>
  </si>
  <si>
    <t>ENSMUSG00000033618</t>
  </si>
  <si>
    <t>Map3k13</t>
  </si>
  <si>
    <t>ENSMUSG00000024049</t>
  </si>
  <si>
    <t>Myom1</t>
  </si>
  <si>
    <t>ENSMUSG00000020305</t>
  </si>
  <si>
    <t>Asb3</t>
  </si>
  <si>
    <t>ENSMUSG00000024590</t>
  </si>
  <si>
    <t>Lmnb1</t>
  </si>
  <si>
    <t>ENSMUSG00000110140</t>
  </si>
  <si>
    <t>5430421F17Rik</t>
  </si>
  <si>
    <t>ENSMUSG00000045679</t>
  </si>
  <si>
    <t>Pqlc3</t>
  </si>
  <si>
    <t>ENSMUSG00000070392</t>
  </si>
  <si>
    <t>Gm20634</t>
  </si>
  <si>
    <t>ENSMUSG00000068290</t>
  </si>
  <si>
    <t>Ddrgk1</t>
  </si>
  <si>
    <t>ENSMUSG00000054099</t>
  </si>
  <si>
    <t>Slc25a40</t>
  </si>
  <si>
    <t>ENSMUSG00000040848</t>
  </si>
  <si>
    <t>Sft2d2</t>
  </si>
  <si>
    <t>ENSMUSG00000029447</t>
  </si>
  <si>
    <t>Cct6a</t>
  </si>
  <si>
    <t>ENSMUSG00000037197</t>
  </si>
  <si>
    <t>Rbm17</t>
  </si>
  <si>
    <t>ENSMUSG00000069014</t>
  </si>
  <si>
    <t>Gm5641</t>
  </si>
  <si>
    <t>ENSMUSG00000023087</t>
  </si>
  <si>
    <t>Noct</t>
  </si>
  <si>
    <t>ENSMUSG00000041765</t>
  </si>
  <si>
    <t>Ubac2</t>
  </si>
  <si>
    <t>ENSMUSG00000002396</t>
  </si>
  <si>
    <t>Ocel1</t>
  </si>
  <si>
    <t>ENSMUSG00000110275</t>
  </si>
  <si>
    <t>Gm5905</t>
  </si>
  <si>
    <t>ENSMUSG00000024096</t>
  </si>
  <si>
    <t>Ralbp1</t>
  </si>
  <si>
    <t>ENSMUSG00000049191</t>
  </si>
  <si>
    <t>Rtl5</t>
  </si>
  <si>
    <t>ENSMUSG00000046179</t>
  </si>
  <si>
    <t>E2f8</t>
  </si>
  <si>
    <t>ENSMUSG00000079884</t>
  </si>
  <si>
    <t>Gm10698</t>
  </si>
  <si>
    <t>ENSMUSG00000001211</t>
  </si>
  <si>
    <t>Agpat3</t>
  </si>
  <si>
    <t>ENSMUSG00000041598</t>
  </si>
  <si>
    <t>Cdc42ep4</t>
  </si>
  <si>
    <t>ENSMUSG00000024270</t>
  </si>
  <si>
    <t>Slc39a6</t>
  </si>
  <si>
    <t>ENSMUSG00000112346</t>
  </si>
  <si>
    <t>Gm48768</t>
  </si>
  <si>
    <t>ENSMUSG00000016503</t>
  </si>
  <si>
    <t>Gtf3a</t>
  </si>
  <si>
    <t>ENSMUSG00000028345</t>
  </si>
  <si>
    <t>Tex10</t>
  </si>
  <si>
    <t>ENSMUSG00000073775</t>
  </si>
  <si>
    <t>Kti12</t>
  </si>
  <si>
    <t>ENSMUSG00000003923</t>
  </si>
  <si>
    <t>Tfam</t>
  </si>
  <si>
    <t>ENSMUSG00000000740</t>
  </si>
  <si>
    <t>Rpl13</t>
  </si>
  <si>
    <t>ENSMUSG00000015880</t>
  </si>
  <si>
    <t>Ncapg</t>
  </si>
  <si>
    <t>ENSMUSG00000055067</t>
  </si>
  <si>
    <t>Smyd3</t>
  </si>
  <si>
    <t>ENSMUSG00000049124</t>
  </si>
  <si>
    <t>Gm8186</t>
  </si>
  <si>
    <t>ENSMUSG00000031986</t>
  </si>
  <si>
    <t>Sprtn</t>
  </si>
  <si>
    <t>ENSMUSG00000030188</t>
  </si>
  <si>
    <t>Magohb</t>
  </si>
  <si>
    <t>ENSMUSG00000028295</t>
  </si>
  <si>
    <t>Smim8</t>
  </si>
  <si>
    <t>ENSMUSG00000078789</t>
  </si>
  <si>
    <t>Dph1</t>
  </si>
  <si>
    <t>ENSMUSG00000030554</t>
  </si>
  <si>
    <t>Synm</t>
  </si>
  <si>
    <t>ENSMUSG00000068264</t>
  </si>
  <si>
    <t>Ap5s1</t>
  </si>
  <si>
    <t>ENSMUSG00000001056</t>
  </si>
  <si>
    <t>Nhp2</t>
  </si>
  <si>
    <t>ENSMUSG00000025809</t>
  </si>
  <si>
    <t>Itgb1</t>
  </si>
  <si>
    <t>ENSMUSG00000041720</t>
  </si>
  <si>
    <t>Pi4ka</t>
  </si>
  <si>
    <t>ENSMUSG00000019732</t>
  </si>
  <si>
    <t>Calr3</t>
  </si>
  <si>
    <t>ENSMUSG00000066235</t>
  </si>
  <si>
    <t>Pomgnt2</t>
  </si>
  <si>
    <t>ENSMUSG00000061601</t>
  </si>
  <si>
    <t>Pclo</t>
  </si>
  <si>
    <t>ENSMUSG00000116793</t>
  </si>
  <si>
    <t>Gm34256</t>
  </si>
  <si>
    <t>ENSMUSG00000024098</t>
  </si>
  <si>
    <t>Twsg1</t>
  </si>
  <si>
    <t>ENSMUSG00000021951</t>
  </si>
  <si>
    <t>Eef1akmt1</t>
  </si>
  <si>
    <t>ENSMUSG00000018698</t>
  </si>
  <si>
    <t>Lhx1</t>
  </si>
  <si>
    <t>ENSMUSG00000021147</t>
  </si>
  <si>
    <t>Wdr37</t>
  </si>
  <si>
    <t>ENSMUSG00000036591</t>
  </si>
  <si>
    <t>Arhgap21</t>
  </si>
  <si>
    <t>ENSMUSG00000024427</t>
  </si>
  <si>
    <t>Spry4</t>
  </si>
  <si>
    <t>ENSMUSG00000034903</t>
  </si>
  <si>
    <t>Cobll1</t>
  </si>
  <si>
    <t>ENSMUSG00000021040</t>
  </si>
  <si>
    <t>Slirp</t>
  </si>
  <si>
    <t>ENSMUSG00000028229</t>
  </si>
  <si>
    <t>Rmdn1</t>
  </si>
  <si>
    <t>ENSMUSG00000053714</t>
  </si>
  <si>
    <t>4732471J01Rik</t>
  </si>
  <si>
    <t>ENSMUSG00000052738</t>
  </si>
  <si>
    <t>Suclg1</t>
  </si>
  <si>
    <t>ENSMUSG00000070315</t>
  </si>
  <si>
    <t>4930581F22Rik</t>
  </si>
  <si>
    <t>ENSMUSG00000031155</t>
  </si>
  <si>
    <t>Pim2</t>
  </si>
  <si>
    <t>ENSMUSG00000054408</t>
  </si>
  <si>
    <t>Spcs3</t>
  </si>
  <si>
    <t>ENSMUSG00000006301</t>
  </si>
  <si>
    <t>Tmbim1</t>
  </si>
  <si>
    <t>ENSMUSG00000001348</t>
  </si>
  <si>
    <t>Acp5</t>
  </si>
  <si>
    <t>ENSMUSG00000053559</t>
  </si>
  <si>
    <t>Smagp</t>
  </si>
  <si>
    <t>ENSMUSG00000029128</t>
  </si>
  <si>
    <t>Rab28</t>
  </si>
  <si>
    <t>ENSMUSG00000031934</t>
  </si>
  <si>
    <t>Panx1</t>
  </si>
  <si>
    <t>ENSMUSG00000055676</t>
  </si>
  <si>
    <t>Gm5069</t>
  </si>
  <si>
    <t>ENSMUSG00000027894</t>
  </si>
  <si>
    <t>Slc6a17</t>
  </si>
  <si>
    <t>ENSMUSG00000031879</t>
  </si>
  <si>
    <t>Ciao2b</t>
  </si>
  <si>
    <t>ENSMUSG00000044986</t>
  </si>
  <si>
    <t>Tst</t>
  </si>
  <si>
    <t>ENSMUSG00000022982</t>
  </si>
  <si>
    <t>Sod1</t>
  </si>
  <si>
    <t>ENSMUSG00000027236</t>
  </si>
  <si>
    <t>Eif3j1</t>
  </si>
  <si>
    <t>ENSMUSG00000039684</t>
  </si>
  <si>
    <t>Gm5422</t>
  </si>
  <si>
    <t>ENSMUSG00000074182</t>
  </si>
  <si>
    <t>Znhit6</t>
  </si>
  <si>
    <t>ENSMUSG00000024955</t>
  </si>
  <si>
    <t>Esrra</t>
  </si>
  <si>
    <t>ENSMUSG00000047875</t>
  </si>
  <si>
    <t>Gpr157</t>
  </si>
  <si>
    <t>ENSMUSG00000043587</t>
  </si>
  <si>
    <t>Pxylp1</t>
  </si>
  <si>
    <t>ENSMUSG00000017670</t>
  </si>
  <si>
    <t>Elmo2</t>
  </si>
  <si>
    <t>ENSMUSG00000034709</t>
  </si>
  <si>
    <t>Ppp1r21</t>
  </si>
  <si>
    <t>ENSMUSG00000028607</t>
  </si>
  <si>
    <t>Cpt2</t>
  </si>
  <si>
    <t>ENSMUSG00000050332</t>
  </si>
  <si>
    <t>Amer1</t>
  </si>
  <si>
    <t>ENSMUSG00000066406</t>
  </si>
  <si>
    <t>Akap13</t>
  </si>
  <si>
    <t>ENSMUSG00000034614</t>
  </si>
  <si>
    <t>Pik3ip1</t>
  </si>
  <si>
    <t>ENSMUSG00000030763</t>
  </si>
  <si>
    <t>Lcmt1</t>
  </si>
  <si>
    <t>ENSMUSG00000038406</t>
  </si>
  <si>
    <t>Scaf1</t>
  </si>
  <si>
    <t>ENSMUSG00000026074</t>
  </si>
  <si>
    <t>Map4k4</t>
  </si>
  <si>
    <t>ENSMUSG00000020083</t>
  </si>
  <si>
    <t>Fam241b</t>
  </si>
  <si>
    <t>ENSMUSG00000041130</t>
  </si>
  <si>
    <t>Zfp598</t>
  </si>
  <si>
    <t>ENSMUSG00000040715</t>
  </si>
  <si>
    <t>Rsc1a1</t>
  </si>
  <si>
    <t>ENSMUSG00000104728</t>
  </si>
  <si>
    <t>Gm42462</t>
  </si>
  <si>
    <t>ENSMUSG00000031840</t>
  </si>
  <si>
    <t>Rab3a</t>
  </si>
  <si>
    <t>ENSMUSG00000027882</t>
  </si>
  <si>
    <t>Stxbp3</t>
  </si>
  <si>
    <t>ENSMUSG00000027245</t>
  </si>
  <si>
    <t>Hypk</t>
  </si>
  <si>
    <t>ENSMUSG00000032840</t>
  </si>
  <si>
    <t>2410131K14Rik</t>
  </si>
  <si>
    <t>ENSMUSG00000024436</t>
  </si>
  <si>
    <t>Mrps18b</t>
  </si>
  <si>
    <t>ENSMUSG00000099689</t>
  </si>
  <si>
    <t>Zfp383</t>
  </si>
  <si>
    <t>ENSMUSG00000036427</t>
  </si>
  <si>
    <t>Gpi1</t>
  </si>
  <si>
    <t>ENSMUSG00000104737</t>
  </si>
  <si>
    <t>Gm42937</t>
  </si>
  <si>
    <t>ENSMUSG00000049960</t>
  </si>
  <si>
    <t>Mrps16</t>
  </si>
  <si>
    <t>ENSMUSG00000069678</t>
  </si>
  <si>
    <t>Pcgf1</t>
  </si>
  <si>
    <t>ENSMUSG00000013833</t>
  </si>
  <si>
    <t>Med16</t>
  </si>
  <si>
    <t>ENSMUSG00000027573</t>
  </si>
  <si>
    <t>Gid8</t>
  </si>
  <si>
    <t>ENSMUSG00000051367</t>
  </si>
  <si>
    <t>Six1</t>
  </si>
  <si>
    <t>ENSMUSG00000081094</t>
  </si>
  <si>
    <t>Rpl19-ps11</t>
  </si>
  <si>
    <t>ENSMUSG00000040605</t>
  </si>
  <si>
    <t>Bace2</t>
  </si>
  <si>
    <t>ENSMUSG00000033885</t>
  </si>
  <si>
    <t>Pxk</t>
  </si>
  <si>
    <t>ENSMUSG00000027198</t>
  </si>
  <si>
    <t>Ext2</t>
  </si>
  <si>
    <t>ENSMUSG00000022849</t>
  </si>
  <si>
    <t>Hspbap1</t>
  </si>
  <si>
    <t>ENSMUSG00000039997</t>
  </si>
  <si>
    <t>Ifi203</t>
  </si>
  <si>
    <t>ENSMUSG00000029475</t>
  </si>
  <si>
    <t>Kdm2b</t>
  </si>
  <si>
    <t>ENSMUSG00000031539</t>
  </si>
  <si>
    <t>Ap3m2</t>
  </si>
  <si>
    <t>ENSMUSG00000068874</t>
  </si>
  <si>
    <t>Selenbp1</t>
  </si>
  <si>
    <t>ENSMUSG00000037896</t>
  </si>
  <si>
    <t>Rcor1</t>
  </si>
  <si>
    <t>ENSMUSG00000036435</t>
  </si>
  <si>
    <t>Exoc1</t>
  </si>
  <si>
    <t>ENSMUSG00000018501</t>
  </si>
  <si>
    <t>Ncor1</t>
  </si>
  <si>
    <t>ENSMUSG00000016940</t>
  </si>
  <si>
    <t>Kctd2</t>
  </si>
  <si>
    <t>ENSMUSG00000038664</t>
  </si>
  <si>
    <t>Herc1</t>
  </si>
  <si>
    <t>ENSMUSG00000000693</t>
  </si>
  <si>
    <t>Loxl3</t>
  </si>
  <si>
    <t>ENSMUSG00000024327</t>
  </si>
  <si>
    <t>Slc39a7</t>
  </si>
  <si>
    <t>ENSMUSG00000025986</t>
  </si>
  <si>
    <t>Slc39a10</t>
  </si>
  <si>
    <t>ENSMUSG00000054499</t>
  </si>
  <si>
    <t>Dedd2</t>
  </si>
  <si>
    <t>ENSMUSG00000016409</t>
  </si>
  <si>
    <t>Nkap</t>
  </si>
  <si>
    <t>ENSMUSG00000068134</t>
  </si>
  <si>
    <t>Zfp120</t>
  </si>
  <si>
    <t>ENSMUSG00000053687</t>
  </si>
  <si>
    <t>Dpep2</t>
  </si>
  <si>
    <t>ENSMUSG00000033940</t>
  </si>
  <si>
    <t>Brk1</t>
  </si>
  <si>
    <t>ENSMUSG00000022436</t>
  </si>
  <si>
    <t>Sh3bp1</t>
  </si>
  <si>
    <t>ENSMUSG00000035401</t>
  </si>
  <si>
    <t>Emsy</t>
  </si>
  <si>
    <t>ENSMUSG00000048170</t>
  </si>
  <si>
    <t>Mcmbp</t>
  </si>
  <si>
    <t>ENSMUSG00000020594</t>
  </si>
  <si>
    <t>Pum2</t>
  </si>
  <si>
    <t>ENSMUSG00000109539</t>
  </si>
  <si>
    <t>Gm44667</t>
  </si>
  <si>
    <t>ENSMUSG00000023143</t>
  </si>
  <si>
    <t>Nagpa</t>
  </si>
  <si>
    <t>ENSMUSG00000033446</t>
  </si>
  <si>
    <t>Lpar6</t>
  </si>
  <si>
    <t>ENSMUSG00000009905</t>
  </si>
  <si>
    <t>Kdsr</t>
  </si>
  <si>
    <t>ENSMUSG00000031229</t>
  </si>
  <si>
    <t>Atrx</t>
  </si>
  <si>
    <t>ENSMUSG00000026806</t>
  </si>
  <si>
    <t>Ddx31</t>
  </si>
  <si>
    <t>ENSMUSG00000085622</t>
  </si>
  <si>
    <t>3110056K07Rik</t>
  </si>
  <si>
    <t>ENSMUSG00000025246</t>
  </si>
  <si>
    <t>Tbl1x</t>
  </si>
  <si>
    <t>ENSMUSG00000021650</t>
  </si>
  <si>
    <t>Ptcd2</t>
  </si>
  <si>
    <t>ENSMUSG00000029490</t>
  </si>
  <si>
    <t>Mfsd7a</t>
  </si>
  <si>
    <t>ENSMUSG00000015747</t>
  </si>
  <si>
    <t>Vps45</t>
  </si>
  <si>
    <t>ENSMUSG00000026584</t>
  </si>
  <si>
    <t>Scyl3</t>
  </si>
  <si>
    <t>ENSMUSG00000103292</t>
  </si>
  <si>
    <t>Gm35048</t>
  </si>
  <si>
    <t>ENSMUSG00000003421</t>
  </si>
  <si>
    <t>Nosip</t>
  </si>
  <si>
    <t>ENSMUSG00000096001</t>
  </si>
  <si>
    <t>2610528A11Rik</t>
  </si>
  <si>
    <t>ENSMUSG00000030086</t>
  </si>
  <si>
    <t>Chchd6</t>
  </si>
  <si>
    <t>ENSMUSG00000111394</t>
  </si>
  <si>
    <t>Gm49759</t>
  </si>
  <si>
    <t>ENSMUSG00000054836</t>
  </si>
  <si>
    <t>Elp6</t>
  </si>
  <si>
    <t>ENSMUSG00000020346</t>
  </si>
  <si>
    <t>Mgat1</t>
  </si>
  <si>
    <t>ENSMUSG00000074521</t>
  </si>
  <si>
    <t>Gm14327</t>
  </si>
  <si>
    <t>ENSMUSG00000096199</t>
  </si>
  <si>
    <t>Ptrhd1</t>
  </si>
  <si>
    <t>ENSMUSG00000042606</t>
  </si>
  <si>
    <t>Hirip3</t>
  </si>
  <si>
    <t>ENSMUSG00000041841</t>
  </si>
  <si>
    <t>Rpl37</t>
  </si>
  <si>
    <t>ENSMUSG00000021786</t>
  </si>
  <si>
    <t>Oxsm</t>
  </si>
  <si>
    <t>ENSMUSG00000047388</t>
  </si>
  <si>
    <t>Atmin</t>
  </si>
  <si>
    <t>ENSMUSG00000038888</t>
  </si>
  <si>
    <t>Ctu1</t>
  </si>
  <si>
    <t>ENSMUSG00000032017</t>
  </si>
  <si>
    <t>Grik4</t>
  </si>
  <si>
    <t>ENSMUSG00000078348</t>
  </si>
  <si>
    <t>Sf3b5</t>
  </si>
  <si>
    <t>ENSMUSG00000033033</t>
  </si>
  <si>
    <t>Calhm2</t>
  </si>
  <si>
    <t>ENSMUSG00000034300</t>
  </si>
  <si>
    <t>Fam53c</t>
  </si>
  <si>
    <t>ENSMUSG00000022426</t>
  </si>
  <si>
    <t>Josd1</t>
  </si>
  <si>
    <t>ENSMUSG00000026377</t>
  </si>
  <si>
    <t>Nifk</t>
  </si>
  <si>
    <t>ENSMUSG00000110679</t>
  </si>
  <si>
    <t>Rpl10-ps5</t>
  </si>
  <si>
    <t>ENSMUSG00000032898</t>
  </si>
  <si>
    <t>Fbxo21</t>
  </si>
  <si>
    <t>ENSMUSG00000066682</t>
  </si>
  <si>
    <t>Pilrb2</t>
  </si>
  <si>
    <t>ENSMUSG00000039741</t>
  </si>
  <si>
    <t>Bahcc1</t>
  </si>
  <si>
    <t>ENSMUSG00000028580</t>
  </si>
  <si>
    <t>Pum1</t>
  </si>
  <si>
    <t>ENSMUSG00000025878</t>
  </si>
  <si>
    <t>Uimc1</t>
  </si>
  <si>
    <t>ENSMUSG00000090744</t>
  </si>
  <si>
    <t>Gm6871</t>
  </si>
  <si>
    <t>ENSMUSG00000029203</t>
  </si>
  <si>
    <t>Ube2k</t>
  </si>
  <si>
    <t>ENSMUSG00000062101</t>
  </si>
  <si>
    <t>Zfp119b</t>
  </si>
  <si>
    <t>ENSMUSG00000020385</t>
  </si>
  <si>
    <t>Clk4</t>
  </si>
  <si>
    <t>ENSMUSG00000038160</t>
  </si>
  <si>
    <t>Atg5</t>
  </si>
  <si>
    <t>ENSMUSG00000021589</t>
  </si>
  <si>
    <t>Rhobtb3</t>
  </si>
  <si>
    <t>ENSMUSG00000028692</t>
  </si>
  <si>
    <t>Akr1a1</t>
  </si>
  <si>
    <t>ENSMUSG00000036833</t>
  </si>
  <si>
    <t>Pnpla7</t>
  </si>
  <si>
    <t>ENSMUSG00000028678</t>
  </si>
  <si>
    <t>Kif2c</t>
  </si>
  <si>
    <t>ENSMUSG00000022419</t>
  </si>
  <si>
    <t>Deptor</t>
  </si>
  <si>
    <t>ENSMUSG00000039242</t>
  </si>
  <si>
    <t>B3galnt2</t>
  </si>
  <si>
    <t>ENSMUSG00000027637</t>
  </si>
  <si>
    <t>Rab5if</t>
  </si>
  <si>
    <t>ENSMUSG00000079111</t>
  </si>
  <si>
    <t>Kdelr2</t>
  </si>
  <si>
    <t>ENSMUSG00000112714</t>
  </si>
  <si>
    <t>Gm4798</t>
  </si>
  <si>
    <t>ENSMUSG00000071644</t>
  </si>
  <si>
    <t>Eef1g</t>
  </si>
  <si>
    <t>ENSMUSG00000028687</t>
  </si>
  <si>
    <t>Mutyh</t>
  </si>
  <si>
    <t>ENSMUSG00000032320</t>
  </si>
  <si>
    <t>Rcn2</t>
  </si>
  <si>
    <t>ENSMUSG00000035236</t>
  </si>
  <si>
    <t>Scai</t>
  </si>
  <si>
    <t>ENSMUSG00000010067</t>
  </si>
  <si>
    <t>Rassf1</t>
  </si>
  <si>
    <t>ENSMUSG00000115624</t>
  </si>
  <si>
    <t>Gm49204</t>
  </si>
  <si>
    <t>ENSMUSG00000061414</t>
  </si>
  <si>
    <t>Cracr2a</t>
  </si>
  <si>
    <t>ENSMUSG00000031990</t>
  </si>
  <si>
    <t>Jam3</t>
  </si>
  <si>
    <t>ENSMUSG00000078812</t>
  </si>
  <si>
    <t>Eif5a</t>
  </si>
  <si>
    <t>ENSMUSG00000005625</t>
  </si>
  <si>
    <t>Psmd4</t>
  </si>
  <si>
    <t>ENSMUSG00000022538</t>
  </si>
  <si>
    <t>Lsg1</t>
  </si>
  <si>
    <t>ENSMUSG00000048175</t>
  </si>
  <si>
    <t>Asb8</t>
  </si>
  <si>
    <t>ENSMUSG00000021236</t>
  </si>
  <si>
    <t>Entpd5</t>
  </si>
  <si>
    <t>ENSMUSG00000060657</t>
  </si>
  <si>
    <t>Marf1</t>
  </si>
  <si>
    <t>ENSMUSG00000024544</t>
  </si>
  <si>
    <t>Ldlrad4</t>
  </si>
  <si>
    <t>ENSMUSG00000106361</t>
  </si>
  <si>
    <t>Gm35066</t>
  </si>
  <si>
    <t>ENSMUSG00000042688</t>
  </si>
  <si>
    <t>Mapk6</t>
  </si>
  <si>
    <t>ENSMUSG00000029725</t>
  </si>
  <si>
    <t>Ppp1r35</t>
  </si>
  <si>
    <t>ENSMUSG00000036775</t>
  </si>
  <si>
    <t>Decr2</t>
  </si>
  <si>
    <t>ENSMUSG00000042208</t>
  </si>
  <si>
    <t>0610010F05Rik</t>
  </si>
  <si>
    <t>ENSMUSG00000001964</t>
  </si>
  <si>
    <t>Emd</t>
  </si>
  <si>
    <t>ENSMUSG00000049804</t>
  </si>
  <si>
    <t>Armcx4</t>
  </si>
  <si>
    <t>ENSMUSG00000089726</t>
  </si>
  <si>
    <t>Mir17hg</t>
  </si>
  <si>
    <t>ENSMUSG00000020773</t>
  </si>
  <si>
    <t>Trim47</t>
  </si>
  <si>
    <t>ENSMUSG00000073139</t>
  </si>
  <si>
    <t>Tmem185a</t>
  </si>
  <si>
    <t>ENSMUSG00000022841</t>
  </si>
  <si>
    <t>Ap2m1</t>
  </si>
  <si>
    <t>ENSMUSG00000058402</t>
  </si>
  <si>
    <t>Zfp420</t>
  </si>
  <si>
    <t>ENSMUSG00000051984</t>
  </si>
  <si>
    <t>Sec31b</t>
  </si>
  <si>
    <t>ENSMUSG00000005836</t>
  </si>
  <si>
    <t>Gata6</t>
  </si>
  <si>
    <t>ENSMUSG00000025577</t>
  </si>
  <si>
    <t>Cbx2</t>
  </si>
  <si>
    <t>ENSMUSG00000031813</t>
  </si>
  <si>
    <t>Mvb12a</t>
  </si>
  <si>
    <t>ENSMUSG00000082029</t>
  </si>
  <si>
    <t>H3f3c</t>
  </si>
  <si>
    <t>ENSMUSG00000108179</t>
  </si>
  <si>
    <t>Gm44274</t>
  </si>
  <si>
    <t>ENSMUSG00000026499</t>
  </si>
  <si>
    <t>Acbd3</t>
  </si>
  <si>
    <t>ENSMUSG00000037605</t>
  </si>
  <si>
    <t>Adgrl3</t>
  </si>
  <si>
    <t>ENSMUSG00000026791</t>
  </si>
  <si>
    <t>Slc2a8</t>
  </si>
  <si>
    <t>ENSMUSG00000021548</t>
  </si>
  <si>
    <t>Ccnh</t>
  </si>
  <si>
    <t>ENSMUSG00000032109</t>
  </si>
  <si>
    <t>Nlrx1</t>
  </si>
  <si>
    <t>ENSMUSG00000003778</t>
  </si>
  <si>
    <t>Brd8</t>
  </si>
  <si>
    <t>ENSMUSG00000079317</t>
  </si>
  <si>
    <t>Trappc2</t>
  </si>
  <si>
    <t>ENSMUSG00000039910</t>
  </si>
  <si>
    <t>Cited2</t>
  </si>
  <si>
    <t>ENSMUSG00000025228</t>
  </si>
  <si>
    <t>Actr1a</t>
  </si>
  <si>
    <t>ENSMUSG00000029614</t>
  </si>
  <si>
    <t>Rpl6</t>
  </si>
  <si>
    <t>ENSMUSG00000054733</t>
  </si>
  <si>
    <t>Msra</t>
  </si>
  <si>
    <t>ENSMUSG00000002458</t>
  </si>
  <si>
    <t>Rgs19</t>
  </si>
  <si>
    <t>ENSMUSG00000021681</t>
  </si>
  <si>
    <t>Aggf1</t>
  </si>
  <si>
    <t>ENSMUSG00000037601</t>
  </si>
  <si>
    <t>Nme1</t>
  </si>
  <si>
    <t>ENSMUSG00000027630</t>
  </si>
  <si>
    <t>Tbl1xr1</t>
  </si>
  <si>
    <t>ENSMUSG00000023272</t>
  </si>
  <si>
    <t>Creld2</t>
  </si>
  <si>
    <t>ENSMUSG00000021496</t>
  </si>
  <si>
    <t>Pcbd2</t>
  </si>
  <si>
    <t>ENSMUSG00000020770</t>
  </si>
  <si>
    <t>Unk</t>
  </si>
  <si>
    <t>ENSMUSG00000023052</t>
  </si>
  <si>
    <t>Npff</t>
  </si>
  <si>
    <t>ENSMUSG00000024037</t>
  </si>
  <si>
    <t>Wdr4</t>
  </si>
  <si>
    <t>ENSMUSG00000005204</t>
  </si>
  <si>
    <t>Senp3</t>
  </si>
  <si>
    <t>ENSMUSG00000074918</t>
  </si>
  <si>
    <t>Inafm2</t>
  </si>
  <si>
    <t>ENSMUSG00000089998</t>
  </si>
  <si>
    <t>Phtf1os</t>
  </si>
  <si>
    <t>ENSMUSG00000087006</t>
  </si>
  <si>
    <t>Gm13889</t>
  </si>
  <si>
    <t>ENSMUSG00000020439</t>
  </si>
  <si>
    <t>Smtn</t>
  </si>
  <si>
    <t>ENSMUSG00000020333</t>
  </si>
  <si>
    <t>Acsl6</t>
  </si>
  <si>
    <t>ENSMUSG00000027199</t>
  </si>
  <si>
    <t>Gatm</t>
  </si>
  <si>
    <t>ENSMUSG00000035069</t>
  </si>
  <si>
    <t>Oma1</t>
  </si>
  <si>
    <t>ENSMUSG00000040138</t>
  </si>
  <si>
    <t>Ndp</t>
  </si>
  <si>
    <t>ENSMUSG00000041997</t>
  </si>
  <si>
    <t>Tlk1</t>
  </si>
  <si>
    <t>ENSMUSG00000034908</t>
  </si>
  <si>
    <t>Sidt2</t>
  </si>
  <si>
    <t>ENSMUSG00000028034</t>
  </si>
  <si>
    <t>Fubp1</t>
  </si>
  <si>
    <t>ENSMUSG00000037971</t>
  </si>
  <si>
    <t>1110032A03Rik</t>
  </si>
  <si>
    <t>ENSMUSG00000045868</t>
  </si>
  <si>
    <t>Gvin1</t>
  </si>
  <si>
    <t>ENSMUSG00000016253</t>
  </si>
  <si>
    <t>Nelfcd</t>
  </si>
  <si>
    <t>ENSMUSG00000019998</t>
  </si>
  <si>
    <t>Stx7</t>
  </si>
  <si>
    <t>ENSMUSG00000062309</t>
  </si>
  <si>
    <t>Rpp25</t>
  </si>
  <si>
    <t>ENSMUSG00000028792</t>
  </si>
  <si>
    <t>Ak2</t>
  </si>
  <si>
    <t>ENSMUSG00000033313</t>
  </si>
  <si>
    <t>Fbxl8</t>
  </si>
  <si>
    <t>ENSMUSG00000031337</t>
  </si>
  <si>
    <t>Mtm1</t>
  </si>
  <si>
    <t>ENSMUSG00000016493</t>
  </si>
  <si>
    <t>Cd46</t>
  </si>
  <si>
    <t>ENSMUSG00000021710</t>
  </si>
  <si>
    <t>Nln</t>
  </si>
  <si>
    <t>ENSMUSG00000021773</t>
  </si>
  <si>
    <t>Comtd1</t>
  </si>
  <si>
    <t>ENSMUSG00000035397</t>
  </si>
  <si>
    <t>Klf16</t>
  </si>
  <si>
    <t>ENSMUSG00000039754</t>
  </si>
  <si>
    <t>Alkbh4</t>
  </si>
  <si>
    <t>ENSMUSG00000020952</t>
  </si>
  <si>
    <t>Scfd1</t>
  </si>
  <si>
    <t>ENSMUSG00000048537</t>
  </si>
  <si>
    <t>Phldb1</t>
  </si>
  <si>
    <t>ENSMUSG00000108064</t>
  </si>
  <si>
    <t>Gm44423</t>
  </si>
  <si>
    <t>ENSMUSG00000020659</t>
  </si>
  <si>
    <t>Cbll1</t>
  </si>
  <si>
    <t>ENSMUSG00000112627</t>
  </si>
  <si>
    <t>4933412E12Rik</t>
  </si>
  <si>
    <t>ENSMUSG00000028988</t>
  </si>
  <si>
    <t>Ctnnbip1</t>
  </si>
  <si>
    <t>ENSMUSG00000093938</t>
  </si>
  <si>
    <t>Evi2b</t>
  </si>
  <si>
    <t>ENSMUSG00000017002</t>
  </si>
  <si>
    <t>Slpi</t>
  </si>
  <si>
    <t>ENSMUSG00000004071</t>
  </si>
  <si>
    <t>Cdip1</t>
  </si>
  <si>
    <t>ENSMUSG00000019790</t>
  </si>
  <si>
    <t>Stxbp5</t>
  </si>
  <si>
    <t>ENSMUSG00000031634</t>
  </si>
  <si>
    <t>Ufsp2</t>
  </si>
  <si>
    <t>ENSMUSG00000071041</t>
  </si>
  <si>
    <t>Impdh2-ps</t>
  </si>
  <si>
    <t>ENSMUSG00000053040</t>
  </si>
  <si>
    <t>Aph1c</t>
  </si>
  <si>
    <t>ENSMUSG00000027424</t>
  </si>
  <si>
    <t>Mgme1</t>
  </si>
  <si>
    <t>ENSMUSG00000038023</t>
  </si>
  <si>
    <t>Atp6v0a2</t>
  </si>
  <si>
    <t>ENSMUSG00000032334</t>
  </si>
  <si>
    <t>Loxl1</t>
  </si>
  <si>
    <t>ENSMUSG00000032745</t>
  </si>
  <si>
    <t>Gpbp1</t>
  </si>
  <si>
    <t>ENSMUSG00000046269</t>
  </si>
  <si>
    <t>Usp27x</t>
  </si>
  <si>
    <t>ENSMUSG00000029463</t>
  </si>
  <si>
    <t>Fam216a</t>
  </si>
  <si>
    <t>ENSMUSG00000035212</t>
  </si>
  <si>
    <t>Leprot</t>
  </si>
  <si>
    <t>ENSMUSG00000021054</t>
  </si>
  <si>
    <t>Sgpp1</t>
  </si>
  <si>
    <t>ENSMUSG00000018669</t>
  </si>
  <si>
    <t>Cdk5rap3</t>
  </si>
  <si>
    <t>ENSMUSG00000023007</t>
  </si>
  <si>
    <t>Prpf40b</t>
  </si>
  <si>
    <t>ENSMUSG00000083380</t>
  </si>
  <si>
    <t>Ndufb4c</t>
  </si>
  <si>
    <t>ENSMUSG00000021177</t>
  </si>
  <si>
    <t>Tdp1</t>
  </si>
  <si>
    <t>ENSMUSG00000028618</t>
  </si>
  <si>
    <t>Tmem59</t>
  </si>
  <si>
    <t>ENSMUSG00000027166</t>
  </si>
  <si>
    <t>Dnajc24</t>
  </si>
  <si>
    <t>ENSMUSG00000028420</t>
  </si>
  <si>
    <t>Tmem38b</t>
  </si>
  <si>
    <t>ENSMUSG00000075705</t>
  </si>
  <si>
    <t>Msrb1</t>
  </si>
  <si>
    <t>ENSMUSG00000038608</t>
  </si>
  <si>
    <t>Dock10</t>
  </si>
  <si>
    <t>ENSMUSG00000030588</t>
  </si>
  <si>
    <t>Yif1b</t>
  </si>
  <si>
    <t>ENSMUSG00000074364</t>
  </si>
  <si>
    <t>Ehd2</t>
  </si>
  <si>
    <t>ENSMUSG00000021579</t>
  </si>
  <si>
    <t>Lrrc14b</t>
  </si>
  <si>
    <t>ENSMUSG00000004383</t>
  </si>
  <si>
    <t>Large1</t>
  </si>
  <si>
    <t>ENSMUSG00000030424</t>
  </si>
  <si>
    <t>Zfp939</t>
  </si>
  <si>
    <t>ENSMUSG00000028962</t>
  </si>
  <si>
    <t>Slc4a2</t>
  </si>
  <si>
    <t>ENSMUSG00000033933</t>
  </si>
  <si>
    <t>Vhl</t>
  </si>
  <si>
    <t>ENSMUSG00000104802</t>
  </si>
  <si>
    <t>Gm5869</t>
  </si>
  <si>
    <t>ENSMUSG00000031533</t>
  </si>
  <si>
    <t>Mrps31</t>
  </si>
  <si>
    <t>ENSMUSG00000030061</t>
  </si>
  <si>
    <t>Uba3</t>
  </si>
  <si>
    <t>ENSMUSG00000028017</t>
  </si>
  <si>
    <t>Egf</t>
  </si>
  <si>
    <t>ENSMUSG00000060450</t>
  </si>
  <si>
    <t>Rnf14</t>
  </si>
  <si>
    <t>ENSMUSG00000074607</t>
  </si>
  <si>
    <t>Tox2</t>
  </si>
  <si>
    <t>ENSMUSG00000029925</t>
  </si>
  <si>
    <t>Tbxas1</t>
  </si>
  <si>
    <t>ENSMUSG00000046058</t>
  </si>
  <si>
    <t>Eid2</t>
  </si>
  <si>
    <t>ENSMUSG00000053797</t>
  </si>
  <si>
    <t>Krt16</t>
  </si>
  <si>
    <t>ENSMUSG00000034024</t>
  </si>
  <si>
    <t>Cct2</t>
  </si>
  <si>
    <t>ENSMUSG00000032265</t>
  </si>
  <si>
    <t>Tent5a</t>
  </si>
  <si>
    <t>ENSMUSG00000003873</t>
  </si>
  <si>
    <t>Bax</t>
  </si>
  <si>
    <t>ENSMUSG00000022701</t>
  </si>
  <si>
    <t>Ccdc191</t>
  </si>
  <si>
    <t>ENSMUSG00000070699</t>
  </si>
  <si>
    <t>Sars2</t>
  </si>
  <si>
    <t>ENSMUSG00000005566</t>
  </si>
  <si>
    <t>Trim28</t>
  </si>
  <si>
    <t>ENSMUSG00000050965</t>
  </si>
  <si>
    <t>Prkca</t>
  </si>
  <si>
    <t>ENSMUSG00000032352</t>
  </si>
  <si>
    <t>Lrrc1</t>
  </si>
  <si>
    <t>ENSMUSG00000020547</t>
  </si>
  <si>
    <t>Bzw2</t>
  </si>
  <si>
    <t>ENSMUSG00000031310</t>
  </si>
  <si>
    <t>Zmym3</t>
  </si>
  <si>
    <t>ENSMUSG00000003581</t>
  </si>
  <si>
    <t>Rnf215</t>
  </si>
  <si>
    <t>ENSMUSG00000107749</t>
  </si>
  <si>
    <t>Gm44321</t>
  </si>
  <si>
    <t>ENSMUSG00000025381</t>
  </si>
  <si>
    <t>Cnpy2</t>
  </si>
  <si>
    <t>ENSMUSG00000017478</t>
  </si>
  <si>
    <t>Zc3h18</t>
  </si>
  <si>
    <t>ENSMUSG00000042558</t>
  </si>
  <si>
    <t>Adprhl2</t>
  </si>
  <si>
    <t>ENSMUSG00000035506</t>
  </si>
  <si>
    <t>Slc12a8</t>
  </si>
  <si>
    <t>ENSMUSG00000036528</t>
  </si>
  <si>
    <t>Ppfibp2</t>
  </si>
  <si>
    <t>ENSMUSG00000114456</t>
  </si>
  <si>
    <t>H2bc9</t>
  </si>
  <si>
    <t>ENSMUSG00000032786</t>
  </si>
  <si>
    <t>Alas1</t>
  </si>
  <si>
    <t>ENSMUSG00000006276</t>
  </si>
  <si>
    <t>Eps15l1</t>
  </si>
  <si>
    <t>ENSMUSG00000055707</t>
  </si>
  <si>
    <t>Klhl26</t>
  </si>
  <si>
    <t>ENSMUSG00000019173</t>
  </si>
  <si>
    <t>Rab5c</t>
  </si>
  <si>
    <t>ENSMUSG00000080059</t>
  </si>
  <si>
    <t>Rps19-ps3</t>
  </si>
  <si>
    <t>ENSMUSG00000054604</t>
  </si>
  <si>
    <t>Cggbp1</t>
  </si>
  <si>
    <t>ENSMUSG00000022905</t>
  </si>
  <si>
    <t>Kpna1</t>
  </si>
  <si>
    <t>ENSMUSG00000041870</t>
  </si>
  <si>
    <t>Ankrd13a</t>
  </si>
  <si>
    <t>ENSMUSG00000028745</t>
  </si>
  <si>
    <t>Capzb</t>
  </si>
  <si>
    <t>ENSMUSG00000033767</t>
  </si>
  <si>
    <t>Tmem131l</t>
  </si>
  <si>
    <t>ENSMUSG00000115009</t>
  </si>
  <si>
    <t>G930009F23Rik</t>
  </si>
  <si>
    <t>ENSMUSG00000035365</t>
  </si>
  <si>
    <t>Parpbp</t>
  </si>
  <si>
    <t>ENSMUSG00000116226</t>
  </si>
  <si>
    <t>Gm49502</t>
  </si>
  <si>
    <t>ENSMUSG00000038696</t>
  </si>
  <si>
    <t>Mapkap1</t>
  </si>
  <si>
    <t>ENSMUSG00000021963</t>
  </si>
  <si>
    <t>Sap18</t>
  </si>
  <si>
    <t>ENSMUSG00000097080</t>
  </si>
  <si>
    <t>1700086O06Rik</t>
  </si>
  <si>
    <t>ENSMUSG00000021760</t>
  </si>
  <si>
    <t>Gpx8</t>
  </si>
  <si>
    <t>ENSMUSG00000090213</t>
  </si>
  <si>
    <t>Tmem189</t>
  </si>
  <si>
    <t>ENSMUSG00000053119</t>
  </si>
  <si>
    <t>Chmp3</t>
  </si>
  <si>
    <t>ENSMUSG00000024927</t>
  </si>
  <si>
    <t>Rela</t>
  </si>
  <si>
    <t>ENSMUSG00000020801</t>
  </si>
  <si>
    <t>Med31</t>
  </si>
  <si>
    <t>ENSMUSG00000049502</t>
  </si>
  <si>
    <t>Dtx3l</t>
  </si>
  <si>
    <t>ENSMUSG00000053004</t>
  </si>
  <si>
    <t>Hrh1</t>
  </si>
  <si>
    <t>ENSMUSG00000037253</t>
  </si>
  <si>
    <t>Mex3c</t>
  </si>
  <si>
    <t>ENSMUSG00000035164</t>
  </si>
  <si>
    <t>Zc3h12c</t>
  </si>
  <si>
    <t>ENSMUSG00000089698</t>
  </si>
  <si>
    <t>Gm2541</t>
  </si>
  <si>
    <t>ENSMUSG00000022346</t>
  </si>
  <si>
    <t>Myc</t>
  </si>
  <si>
    <t>ENSMUSG00000015488</t>
  </si>
  <si>
    <t>Cacfd1</t>
  </si>
  <si>
    <t>ENSMUSG00000055723</t>
  </si>
  <si>
    <t>Rras2</t>
  </si>
  <si>
    <t>ENSMUSG00000036955</t>
  </si>
  <si>
    <t>Kifbp</t>
  </si>
  <si>
    <t>ENSMUSG00000036641</t>
  </si>
  <si>
    <t>Ccdc148</t>
  </si>
  <si>
    <t>ENSMUSG00000038206</t>
  </si>
  <si>
    <t>Fbxo8</t>
  </si>
  <si>
    <t>ENSMUSG00000090362</t>
  </si>
  <si>
    <t>Vmn2r79</t>
  </si>
  <si>
    <t>ENSMUSG00000113836</t>
  </si>
  <si>
    <t>Gm3325</t>
  </si>
  <si>
    <t>ENSMUSG00000020576</t>
  </si>
  <si>
    <t>Nbas</t>
  </si>
  <si>
    <t>ENSMUSG00000034120</t>
  </si>
  <si>
    <t>Srsf2</t>
  </si>
  <si>
    <t>ENSMUSG00000027710</t>
  </si>
  <si>
    <t>Acad9</t>
  </si>
  <si>
    <t>ENSMUSG00000030268</t>
  </si>
  <si>
    <t>Bcat1</t>
  </si>
  <si>
    <t>ENSMUSG00000026577</t>
  </si>
  <si>
    <t>Blzf1</t>
  </si>
  <si>
    <t>ENSMUSG00000050188</t>
  </si>
  <si>
    <t>Lsm10</t>
  </si>
  <si>
    <t>ENSMUSG00000102929</t>
  </si>
  <si>
    <t>Gm37154</t>
  </si>
  <si>
    <t>ENSMUSG00000028911</t>
  </si>
  <si>
    <t>Srsf4</t>
  </si>
  <si>
    <t>ENSMUSG00000029186</t>
  </si>
  <si>
    <t>Pi4k2b</t>
  </si>
  <si>
    <t>ENSMUSG00000041837</t>
  </si>
  <si>
    <t>Pdcd7</t>
  </si>
  <si>
    <t>ENSMUSG00000078776</t>
  </si>
  <si>
    <t>9530053A07Rik</t>
  </si>
  <si>
    <t>ENSMUSG00000038535</t>
  </si>
  <si>
    <t>Zfp280d</t>
  </si>
  <si>
    <t>ENSMUSG00000073411</t>
  </si>
  <si>
    <t>H2-D1</t>
  </si>
  <si>
    <t>ENSMUSG00000034818</t>
  </si>
  <si>
    <t>Celf5</t>
  </si>
  <si>
    <t>ENSMUSG00000033047</t>
  </si>
  <si>
    <t>Eif3l</t>
  </si>
  <si>
    <t>ENSMUSG00000049624</t>
  </si>
  <si>
    <t>Slc17a5</t>
  </si>
  <si>
    <t>ENSMUSG00000023043</t>
  </si>
  <si>
    <t>Krt18</t>
  </si>
  <si>
    <t>ENSMUSG00000060467</t>
  </si>
  <si>
    <t>Gm10080</t>
  </si>
  <si>
    <t>ENSMUSG00000022842</t>
  </si>
  <si>
    <t>Ece2</t>
  </si>
  <si>
    <t>ENSMUSG00000019873</t>
  </si>
  <si>
    <t>Reep3</t>
  </si>
  <si>
    <t>ENSMUSG00000043801</t>
  </si>
  <si>
    <t>Oaz1-ps</t>
  </si>
  <si>
    <t>ENSMUSG00000030545</t>
  </si>
  <si>
    <t>Pex11a</t>
  </si>
  <si>
    <t>ENSMUSG00000037979</t>
  </si>
  <si>
    <t>Ccdc92</t>
  </si>
  <si>
    <t>ENSMUSG00000027253</t>
  </si>
  <si>
    <t>Lrp4</t>
  </si>
  <si>
    <t>ENSMUSG00000040785</t>
  </si>
  <si>
    <t>Ttc3</t>
  </si>
  <si>
    <t>ENSMUSG00000025404</t>
  </si>
  <si>
    <t>R3hdm2</t>
  </si>
  <si>
    <t>ENSMUSG00000026849</t>
  </si>
  <si>
    <t>Tor1a</t>
  </si>
  <si>
    <t>ENSMUSG00000027679</t>
  </si>
  <si>
    <t>Dnajc19</t>
  </si>
  <si>
    <t>ENSMUSG00000019338</t>
  </si>
  <si>
    <t>Zfp687</t>
  </si>
  <si>
    <t>ENSMUSG00000054894</t>
  </si>
  <si>
    <t>Dmac2l</t>
  </si>
  <si>
    <t>ENSMUSG00000024012</t>
  </si>
  <si>
    <t>Mtch1</t>
  </si>
  <si>
    <t>ENSMUSG00000035790</t>
  </si>
  <si>
    <t>Cep19</t>
  </si>
  <si>
    <t>ENSMUSG00000032726</t>
  </si>
  <si>
    <t>Bmp8a</t>
  </si>
  <si>
    <t>ENSMUSG00000020454</t>
  </si>
  <si>
    <t>Eif4enif1</t>
  </si>
  <si>
    <t>ENSMUSG00000028949</t>
  </si>
  <si>
    <t>Smarcd3</t>
  </si>
  <si>
    <t>ENSMUSG00000037106</t>
  </si>
  <si>
    <t>Fer1l6</t>
  </si>
  <si>
    <t>ENSMUSG00000030754</t>
  </si>
  <si>
    <t>Copb1</t>
  </si>
  <si>
    <t>ENSMUSG00000027896</t>
  </si>
  <si>
    <t>Slc16a4</t>
  </si>
  <si>
    <t>ENSMUSG00000022808</t>
  </si>
  <si>
    <t>Snx4</t>
  </si>
  <si>
    <t>ENSMUSG00000032579</t>
  </si>
  <si>
    <t>Hemk1</t>
  </si>
  <si>
    <t>ENSMUSG00000086644</t>
  </si>
  <si>
    <t>Gm13470</t>
  </si>
  <si>
    <t>ENSMUSG00000033149</t>
  </si>
  <si>
    <t>Phldb2</t>
  </si>
  <si>
    <t>ENSMUSG00000038876</t>
  </si>
  <si>
    <t>Rnf146</t>
  </si>
  <si>
    <t>ENSMUSG00000116946</t>
  </si>
  <si>
    <t>Gm41442</t>
  </si>
  <si>
    <t>ENSMUSG00000044573</t>
  </si>
  <si>
    <t>Acp1</t>
  </si>
  <si>
    <t>ENSMUSG00000024082</t>
  </si>
  <si>
    <t>Ndufaf7</t>
  </si>
  <si>
    <t>ENSMUSG00000048538</t>
  </si>
  <si>
    <t>Gm9826</t>
  </si>
  <si>
    <t>ENSMUSG00000014606</t>
  </si>
  <si>
    <t>Slc25a11</t>
  </si>
  <si>
    <t>ENSMUSG00000054519</t>
  </si>
  <si>
    <t>Zfp867</t>
  </si>
  <si>
    <t>ENSMUSG00000049728</t>
  </si>
  <si>
    <t>Zfp668</t>
  </si>
  <si>
    <t>ENSMUSG00000030615</t>
  </si>
  <si>
    <t>Tmem126a</t>
  </si>
  <si>
    <t>ENSMUSG00000021254</t>
  </si>
  <si>
    <t>Gpatch2l</t>
  </si>
  <si>
    <t>ENSMUSG00000026707</t>
  </si>
  <si>
    <t>Nsun6</t>
  </si>
  <si>
    <t>ENSMUSG00000109222</t>
  </si>
  <si>
    <t>Gm10297</t>
  </si>
  <si>
    <t>ENSMUSG00000021806</t>
  </si>
  <si>
    <t>Nid2</t>
  </si>
  <si>
    <t>ENSMUSG00000015957</t>
  </si>
  <si>
    <t>Wnt11</t>
  </si>
  <si>
    <t>ENSMUSG00000025531</t>
  </si>
  <si>
    <t>Chm</t>
  </si>
  <si>
    <t>ENSMUSG00000032182</t>
  </si>
  <si>
    <t>Yipf2</t>
  </si>
  <si>
    <t>ENSMUSG00000031389</t>
  </si>
  <si>
    <t>Arhgap4</t>
  </si>
  <si>
    <t>ENSMUSG00000071659</t>
  </si>
  <si>
    <t>Hnrnpul2</t>
  </si>
  <si>
    <t>ENSMUSG00000001632</t>
  </si>
  <si>
    <t>Brpf1</t>
  </si>
  <si>
    <t>ENSMUSG00000029993</t>
  </si>
  <si>
    <t>Nfu1</t>
  </si>
  <si>
    <t>ENSMUSG00000040009</t>
  </si>
  <si>
    <t>Gnaz</t>
  </si>
  <si>
    <t>ENSMUSG00000025245</t>
  </si>
  <si>
    <t>Lztfl1</t>
  </si>
  <si>
    <t>ENSMUSG00000027255</t>
  </si>
  <si>
    <t>Arfgap2</t>
  </si>
  <si>
    <t>ENSMUSG00000035559</t>
  </si>
  <si>
    <t>Mpv17l2</t>
  </si>
  <si>
    <t>ENSMUSG00000037656</t>
  </si>
  <si>
    <t>Slc20a2</t>
  </si>
  <si>
    <t>ENSMUSG00000056457</t>
  </si>
  <si>
    <t>Prl2c3</t>
  </si>
  <si>
    <t>ENSMUSG00000056019</t>
  </si>
  <si>
    <t>Zfp709</t>
  </si>
  <si>
    <t>ENSMUSG00000038806</t>
  </si>
  <si>
    <t>Sde2</t>
  </si>
  <si>
    <t>ENSMUSG00000030788</t>
  </si>
  <si>
    <t>Rnf141</t>
  </si>
  <si>
    <t>ENSMUSG00000046442</t>
  </si>
  <si>
    <t>Ppm1e</t>
  </si>
  <si>
    <t>ENSMUSG00000032402</t>
  </si>
  <si>
    <t>Smad3</t>
  </si>
  <si>
    <t>ENSMUSG00000086925</t>
  </si>
  <si>
    <t>Gm6286</t>
  </si>
  <si>
    <t>ENSMUSG00000038740</t>
  </si>
  <si>
    <t>Mvb12b</t>
  </si>
  <si>
    <t>ENSMUSG00000026279</t>
  </si>
  <si>
    <t>Thap4</t>
  </si>
  <si>
    <t>ENSMUSG00000024855</t>
  </si>
  <si>
    <t>Pacs1</t>
  </si>
  <si>
    <t>ENSMUSG00000008318</t>
  </si>
  <si>
    <t>Relt</t>
  </si>
  <si>
    <t>ENSMUSG00000030792</t>
  </si>
  <si>
    <t>Dkkl1</t>
  </si>
  <si>
    <t>ENSMUSG00000058325</t>
  </si>
  <si>
    <t>Dock1</t>
  </si>
  <si>
    <t>ENSMUSG00000037254</t>
  </si>
  <si>
    <t>Itih2</t>
  </si>
  <si>
    <t>ENSMUSG00000024426</t>
  </si>
  <si>
    <t>Atat1</t>
  </si>
  <si>
    <t>ENSMUSG00000035078</t>
  </si>
  <si>
    <t>Mtmr9</t>
  </si>
  <si>
    <t>ENSMUSG00000103030</t>
  </si>
  <si>
    <t>E330011M16Rik</t>
  </si>
  <si>
    <t>ENSMUSG00000031311</t>
  </si>
  <si>
    <t>Nono</t>
  </si>
  <si>
    <t>ENSMUSG00000028619</t>
  </si>
  <si>
    <t>Tceanc2</t>
  </si>
  <si>
    <t>ENSMUSG00000030725</t>
  </si>
  <si>
    <t>Lipt2</t>
  </si>
  <si>
    <t>ENSMUSG00000032329</t>
  </si>
  <si>
    <t>Hmg20a</t>
  </si>
  <si>
    <t>ENSMUSG00000035781</t>
  </si>
  <si>
    <t>R3hdm4</t>
  </si>
  <si>
    <t>ENSMUSG00000037447</t>
  </si>
  <si>
    <t>Arid5a</t>
  </si>
  <si>
    <t>ENSMUSG00000048503</t>
  </si>
  <si>
    <t>Tlcd5</t>
  </si>
  <si>
    <t>ENSMUSG00000008200</t>
  </si>
  <si>
    <t>Fnbp4</t>
  </si>
  <si>
    <t>ENSMUSG00000029468</t>
  </si>
  <si>
    <t>P2rx7</t>
  </si>
  <si>
    <t>ENSMUSG00000041945</t>
  </si>
  <si>
    <t>Mfsd9</t>
  </si>
  <si>
    <t>ENSMUSG00000090236</t>
  </si>
  <si>
    <t>Car15</t>
  </si>
  <si>
    <t>ENSMUSG00000048458</t>
  </si>
  <si>
    <t>Inka2</t>
  </si>
  <si>
    <t>ENSMUSG00000034161</t>
  </si>
  <si>
    <t>Scx</t>
  </si>
  <si>
    <t>ENSMUSG00000030697</t>
  </si>
  <si>
    <t>Ppp4c</t>
  </si>
  <si>
    <t>ENSMUSG00000027620</t>
  </si>
  <si>
    <t>Rbm39</t>
  </si>
  <si>
    <t>ENSMUSG00000035901</t>
  </si>
  <si>
    <t>Dennd5a</t>
  </si>
  <si>
    <t>ENSMUSG00000046603</t>
  </si>
  <si>
    <t>Tcaim</t>
  </si>
  <si>
    <t>ENSMUSG00000038172</t>
  </si>
  <si>
    <t>Ttc39b</t>
  </si>
  <si>
    <t>ENSMUSG00000063296</t>
  </si>
  <si>
    <t>Tmem117</t>
  </si>
  <si>
    <t>ENSMUSG00000025204</t>
  </si>
  <si>
    <t>Ndufb8</t>
  </si>
  <si>
    <t>ENSMUSG00000037628</t>
  </si>
  <si>
    <t>Cdkn3</t>
  </si>
  <si>
    <t>ENSMUSG00000115388</t>
  </si>
  <si>
    <t>Eppk1</t>
  </si>
  <si>
    <t>ENSMUSG00000097537</t>
  </si>
  <si>
    <t>2610020C07Rik</t>
  </si>
  <si>
    <t>ENSMUSG00000020843</t>
  </si>
  <si>
    <t>Timm22</t>
  </si>
  <si>
    <t>ENSMUSG00000027778</t>
  </si>
  <si>
    <t>Ift80</t>
  </si>
  <si>
    <t>ENSMUSG00000020802</t>
  </si>
  <si>
    <t>Ube2o</t>
  </si>
  <si>
    <t>ENSMUSG00000015962</t>
  </si>
  <si>
    <t>1700016C15Rik</t>
  </si>
  <si>
    <t>ENSMUSG00000079659</t>
  </si>
  <si>
    <t>Tmem243</t>
  </si>
  <si>
    <t>ENSMUSG00000085379</t>
  </si>
  <si>
    <t>2310058D17Rik</t>
  </si>
  <si>
    <t>ENSMUSG00000015804</t>
  </si>
  <si>
    <t>Med28</t>
  </si>
  <si>
    <t>ENSMUSG00000048486</t>
  </si>
  <si>
    <t>Fitm2</t>
  </si>
  <si>
    <t>ENSMUSG00000106918</t>
  </si>
  <si>
    <t>Mrpl33</t>
  </si>
  <si>
    <t>ENSMUSG00000073968</t>
  </si>
  <si>
    <t>Trim68</t>
  </si>
  <si>
    <t>ENSMUSG00000111877</t>
  </si>
  <si>
    <t>Gm6477</t>
  </si>
  <si>
    <t>ENSMUSG00000039427</t>
  </si>
  <si>
    <t>Alg1</t>
  </si>
  <si>
    <t>ENSMUSG00000117869</t>
  </si>
  <si>
    <t>Snhg4</t>
  </si>
  <si>
    <t>ENSMUSG00000033847</t>
  </si>
  <si>
    <t>Pla2g4c</t>
  </si>
  <si>
    <t>ENSMUSG00000055976</t>
  </si>
  <si>
    <t>Cldn23</t>
  </si>
  <si>
    <t>ENSMUSG00000027035</t>
  </si>
  <si>
    <t>Cers6</t>
  </si>
  <si>
    <t>ENSMUSG00000032336</t>
  </si>
  <si>
    <t>Nptn</t>
  </si>
  <si>
    <t>ENSMUSG00000028850</t>
  </si>
  <si>
    <t>Gpatch3</t>
  </si>
  <si>
    <t>ENSMUSG00000021481</t>
  </si>
  <si>
    <t>Zfp346</t>
  </si>
  <si>
    <t>ENSMUSG00000064138</t>
  </si>
  <si>
    <t>Fam172a</t>
  </si>
  <si>
    <t>ENSMUSG00000053965</t>
  </si>
  <si>
    <t>Pde5a</t>
  </si>
  <si>
    <t>ENSMUSG00000107320</t>
  </si>
  <si>
    <t>Gm42549</t>
  </si>
  <si>
    <t>ENSMUSG00000026786</t>
  </si>
  <si>
    <t>Apbb1ip</t>
  </si>
  <si>
    <t>ENSMUSG00000058886</t>
  </si>
  <si>
    <t>Deaf1</t>
  </si>
  <si>
    <t>ENSMUSG00000110626</t>
  </si>
  <si>
    <t>Gm45805</t>
  </si>
  <si>
    <t>ENSMUSG00000058587</t>
  </si>
  <si>
    <t>Tmod3</t>
  </si>
  <si>
    <t>ENSMUSG00000026202</t>
  </si>
  <si>
    <t>Tuba4a</t>
  </si>
  <si>
    <t>ENSMUSG00000030516</t>
  </si>
  <si>
    <t>Tjp1</t>
  </si>
  <si>
    <t>ENSMUSG00000039701</t>
  </si>
  <si>
    <t>Usp53</t>
  </si>
  <si>
    <t>ENSMUSG00000033488</t>
  </si>
  <si>
    <t>Cryzl2</t>
  </si>
  <si>
    <t>ENSMUSG00000029038</t>
  </si>
  <si>
    <t>Ssu72</t>
  </si>
  <si>
    <t>ENSMUSG00000037509</t>
  </si>
  <si>
    <t>Arhgef4</t>
  </si>
  <si>
    <t>ENSMUSG00000038116</t>
  </si>
  <si>
    <t>Phf20</t>
  </si>
  <si>
    <t>ENSMUSG00000035735</t>
  </si>
  <si>
    <t>Dagla</t>
  </si>
  <si>
    <t>ENSMUSG00000072501</t>
  </si>
  <si>
    <t>Phf20l1</t>
  </si>
  <si>
    <t>ENSMUSG00000040044</t>
  </si>
  <si>
    <t>Orc3</t>
  </si>
  <si>
    <t>ENSMUSG00000058331</t>
  </si>
  <si>
    <t>Zfp85</t>
  </si>
  <si>
    <t>ENSMUSG00000110980</t>
  </si>
  <si>
    <t>Gm47204</t>
  </si>
  <si>
    <t>ENSMUSG00000014856</t>
  </si>
  <si>
    <t>Tmem208</t>
  </si>
  <si>
    <t>ENSMUSG00000022999</t>
  </si>
  <si>
    <t>Lmbr1l</t>
  </si>
  <si>
    <t>ENSMUSG00000030979</t>
  </si>
  <si>
    <t>Uros</t>
  </si>
  <si>
    <t>ENSMUSG00000003123</t>
  </si>
  <si>
    <t>Lipe</t>
  </si>
  <si>
    <t>ENSMUSG00000021546</t>
  </si>
  <si>
    <t>Hnrnpk</t>
  </si>
  <si>
    <t>ENSMUSG00000010936</t>
  </si>
  <si>
    <t>Vac14</t>
  </si>
  <si>
    <t>ENSMUSG00000034390</t>
  </si>
  <si>
    <t>Cmip</t>
  </si>
  <si>
    <t>ENSMUSG00000029089</t>
  </si>
  <si>
    <t>5730480H06Rik</t>
  </si>
  <si>
    <t>ENSMUSG00000022296</t>
  </si>
  <si>
    <t>Baalc</t>
  </si>
  <si>
    <t>ENSMUSG00000029334</t>
  </si>
  <si>
    <t>Prkg2</t>
  </si>
  <si>
    <t>ENSMUSG00000020019</t>
  </si>
  <si>
    <t>Ntn4</t>
  </si>
  <si>
    <t>ENSMUSG00000044566</t>
  </si>
  <si>
    <t>Cage1</t>
  </si>
  <si>
    <t>ENSMUSG00000103285</t>
  </si>
  <si>
    <t>Gm37274</t>
  </si>
  <si>
    <t>ENSMUSG00000059248</t>
  </si>
  <si>
    <t>Septin9</t>
  </si>
  <si>
    <t>ENSMUSG00000048186</t>
  </si>
  <si>
    <t>Bend7</t>
  </si>
  <si>
    <t>ENSMUSG00000037740</t>
  </si>
  <si>
    <t>Mrps26</t>
  </si>
  <si>
    <t>ENSMUSG00000024563</t>
  </si>
  <si>
    <t>Smad2</t>
  </si>
  <si>
    <t>ENSMUSG00000054808</t>
  </si>
  <si>
    <t>Actn4</t>
  </si>
  <si>
    <t>ENSMUSG00000006699</t>
  </si>
  <si>
    <t>Cdc42</t>
  </si>
  <si>
    <t>ENSMUSG00000026750</t>
  </si>
  <si>
    <t>Psmb7</t>
  </si>
  <si>
    <t>ENSMUSG00000043251</t>
  </si>
  <si>
    <t>Exoc3l</t>
  </si>
  <si>
    <t>ENSMUSG00000027374</t>
  </si>
  <si>
    <t>Mrps5</t>
  </si>
  <si>
    <t>ENSMUSG00000019122</t>
  </si>
  <si>
    <t>Ccl9</t>
  </si>
  <si>
    <t>ENSMUSG00000100009</t>
  </si>
  <si>
    <t>Gm7967</t>
  </si>
  <si>
    <t>ENSMUSG00000040272</t>
  </si>
  <si>
    <t>Accs</t>
  </si>
  <si>
    <t>ENSMUSG00000032399</t>
  </si>
  <si>
    <t>Rpl4</t>
  </si>
  <si>
    <t>ENSMUSG00000060636</t>
  </si>
  <si>
    <t>Rpl35a</t>
  </si>
  <si>
    <t>ENSMUSG00000026058</t>
  </si>
  <si>
    <t>Khdrbs2</t>
  </si>
  <si>
    <t>ENSMUSG00000038028</t>
  </si>
  <si>
    <t>Tigar</t>
  </si>
  <si>
    <t>ENSMUSG00000072437</t>
  </si>
  <si>
    <t>Nanos1</t>
  </si>
  <si>
    <t>ENSMUSG00000028195</t>
  </si>
  <si>
    <t>Ccn1</t>
  </si>
  <si>
    <t>ENSMUSG00000052921</t>
  </si>
  <si>
    <t>Arhgef15</t>
  </si>
  <si>
    <t>ENSMUSG00000035575</t>
  </si>
  <si>
    <t>Utp6</t>
  </si>
  <si>
    <t>ENSMUSG00000100680</t>
  </si>
  <si>
    <t>1810044D09Rik</t>
  </si>
  <si>
    <t>ENSMUSG00000028015</t>
  </si>
  <si>
    <t>Ctso</t>
  </si>
  <si>
    <t>ENSMUSG00000029916</t>
  </si>
  <si>
    <t>Agk</t>
  </si>
  <si>
    <t>ENSMUSG00000105272</t>
  </si>
  <si>
    <t>Gm43071</t>
  </si>
  <si>
    <t>ENSMUSG00000033066</t>
  </si>
  <si>
    <t>Gas7</t>
  </si>
  <si>
    <t>ENSMUSG00000023045</t>
  </si>
  <si>
    <t>Soat2</t>
  </si>
  <si>
    <t>ENSMUSG00000040414</t>
  </si>
  <si>
    <t>Slc25a28</t>
  </si>
  <si>
    <t>ENSMUSG00000033327</t>
  </si>
  <si>
    <t>Tnxb</t>
  </si>
  <si>
    <t>ENSMUSG00000037617</t>
  </si>
  <si>
    <t>Spag1</t>
  </si>
  <si>
    <t>ENSMUSG00000081967</t>
  </si>
  <si>
    <t>Gm14017</t>
  </si>
  <si>
    <t>ENSMUSG00000071350</t>
  </si>
  <si>
    <t>Setdb2</t>
  </si>
  <si>
    <t>ENSMUSG00000022391</t>
  </si>
  <si>
    <t>Rangap1</t>
  </si>
  <si>
    <t>ENSMUSG00000022265</t>
  </si>
  <si>
    <t>Ank</t>
  </si>
  <si>
    <t>ENSMUSG00000011257</t>
  </si>
  <si>
    <t>Pabpc4</t>
  </si>
  <si>
    <t>ENSMUSG00000021044</t>
  </si>
  <si>
    <t>Adck1</t>
  </si>
  <si>
    <t>ENSMUSG00000010914</t>
  </si>
  <si>
    <t>Pdhx</t>
  </si>
  <si>
    <t>ENSMUSG00000031137</t>
  </si>
  <si>
    <t>Fgf13</t>
  </si>
  <si>
    <t>ENSMUSG00000052584</t>
  </si>
  <si>
    <t>Serp2</t>
  </si>
  <si>
    <t>ENSMUSG00000051396</t>
  </si>
  <si>
    <t>Gm45902</t>
  </si>
  <si>
    <t>ENSMUSG00000028796</t>
  </si>
  <si>
    <t>Phc2</t>
  </si>
  <si>
    <t>ENSMUSG00000021111</t>
  </si>
  <si>
    <t>Papola</t>
  </si>
  <si>
    <t>ENSMUSG00000054932</t>
  </si>
  <si>
    <t>Afp</t>
  </si>
  <si>
    <t>ENSMUSG00000115207</t>
  </si>
  <si>
    <t>Gm49132</t>
  </si>
  <si>
    <t>ENSMUSG00000038009</t>
  </si>
  <si>
    <t>Dnajc22</t>
  </si>
  <si>
    <t>ENSMUSG00000005610</t>
  </si>
  <si>
    <t>Eif4g2</t>
  </si>
  <si>
    <t>ENSMUSG00000024944</t>
  </si>
  <si>
    <t>Arl2</t>
  </si>
  <si>
    <t>ENSMUSG00000020794</t>
  </si>
  <si>
    <t>Ube2g1</t>
  </si>
  <si>
    <t>ENSMUSG00000038542</t>
  </si>
  <si>
    <t>Pcid2</t>
  </si>
  <si>
    <t>ENSMUSG00000042043</t>
  </si>
  <si>
    <t>Tbca</t>
  </si>
  <si>
    <t>ENSMUSG00000063077</t>
  </si>
  <si>
    <t>Kif1b</t>
  </si>
  <si>
    <t>ENSMUSG00000030421</t>
  </si>
  <si>
    <t>Uri1</t>
  </si>
  <si>
    <t>ENSMUSG00000024513</t>
  </si>
  <si>
    <t>Mbd2</t>
  </si>
  <si>
    <t>ENSMUSG00000015597</t>
  </si>
  <si>
    <t>Zfp318</t>
  </si>
  <si>
    <t>ENSMUSG00000050244</t>
  </si>
  <si>
    <t>Heatr1</t>
  </si>
  <si>
    <t>ENSMUSG00000108368</t>
  </si>
  <si>
    <t>Gm45053</t>
  </si>
  <si>
    <t>ENSMUSG00000052137</t>
  </si>
  <si>
    <t>Rbm12b2</t>
  </si>
  <si>
    <t>ENSMUSG00000031107</t>
  </si>
  <si>
    <t>Rbmx2</t>
  </si>
  <si>
    <t>ENSMUSG00000055200</t>
  </si>
  <si>
    <t>Sertad3</t>
  </si>
  <si>
    <t>ENSMUSG00000022427</t>
  </si>
  <si>
    <t>Tomm22</t>
  </si>
  <si>
    <t>ENSMUSG00000055897</t>
  </si>
  <si>
    <t>Ppp4r1l-ps</t>
  </si>
  <si>
    <t>ENSMUSG00000028772</t>
  </si>
  <si>
    <t>Zcchc17</t>
  </si>
  <si>
    <t>ENSMUSG00000038473</t>
  </si>
  <si>
    <t>Nos1ap</t>
  </si>
  <si>
    <t>ENSMUSG00000047098</t>
  </si>
  <si>
    <t>Rnf31</t>
  </si>
  <si>
    <t>ENSMUSG00000054434</t>
  </si>
  <si>
    <t>Tmem120b</t>
  </si>
  <si>
    <t>ENSMUSG00000026575</t>
  </si>
  <si>
    <t>Nme7</t>
  </si>
  <si>
    <t>ENSMUSG00000078942</t>
  </si>
  <si>
    <t>Naip6</t>
  </si>
  <si>
    <t>ENSMUSG00000032251</t>
  </si>
  <si>
    <t>Irak1bp1</t>
  </si>
  <si>
    <t>ENSMUSG00000018770</t>
  </si>
  <si>
    <t>Atp5g3</t>
  </si>
  <si>
    <t>ENSMUSG00000033658</t>
  </si>
  <si>
    <t>Ddx19b</t>
  </si>
  <si>
    <t>ENSMUSG00000020695</t>
  </si>
  <si>
    <t>Mrc2</t>
  </si>
  <si>
    <t>ENSMUSG00000003458</t>
  </si>
  <si>
    <t>Ncstn</t>
  </si>
  <si>
    <t>ENSMUSG00000036966</t>
  </si>
  <si>
    <t>Spryd3</t>
  </si>
  <si>
    <t>ENSMUSG00000058672</t>
  </si>
  <si>
    <t>Tubb2a</t>
  </si>
  <si>
    <t>ENSMUSG00000029472</t>
  </si>
  <si>
    <t>Anapc5</t>
  </si>
  <si>
    <t>ENSMUSG00000029048</t>
  </si>
  <si>
    <t>Rer1</t>
  </si>
  <si>
    <t>ENSMUSG00000072704</t>
  </si>
  <si>
    <t>Smim10l1</t>
  </si>
  <si>
    <t>ENSMUSG00000029641</t>
  </si>
  <si>
    <t>Rasl11a</t>
  </si>
  <si>
    <t>ENSMUSG00000024665</t>
  </si>
  <si>
    <t>Fads2</t>
  </si>
  <si>
    <t>ENSMUSG00000049307</t>
  </si>
  <si>
    <t>Fut4</t>
  </si>
  <si>
    <t>ENSMUSG00000060227</t>
  </si>
  <si>
    <t>Casc4</t>
  </si>
  <si>
    <t>ENSMUSG00000020687</t>
  </si>
  <si>
    <t>Cdc27</t>
  </si>
  <si>
    <t>ENSMUSG00000032312</t>
  </si>
  <si>
    <t>Csk</t>
  </si>
  <si>
    <t>ENSMUSG00000055065</t>
  </si>
  <si>
    <t>Ddx17</t>
  </si>
  <si>
    <t>ENSMUSG00000030583</t>
  </si>
  <si>
    <t>Sipa1l3</t>
  </si>
  <si>
    <t>ENSMUSG00000003752</t>
  </si>
  <si>
    <t>Itpkc</t>
  </si>
  <si>
    <t>ENSMUSG00000035007</t>
  </si>
  <si>
    <t>Rundc1</t>
  </si>
  <si>
    <t>ENSMUSG00000044080</t>
  </si>
  <si>
    <t>S100a1</t>
  </si>
  <si>
    <t>ENSMUSG00000028309</t>
  </si>
  <si>
    <t>Rnf20</t>
  </si>
  <si>
    <t>ENSMUSG00000023988</t>
  </si>
  <si>
    <t>Bysl</t>
  </si>
  <si>
    <t>ENSMUSG00000001918</t>
  </si>
  <si>
    <t>Slc1a5</t>
  </si>
  <si>
    <t>ENSMUSG00000039662</t>
  </si>
  <si>
    <t>Icmt</t>
  </si>
  <si>
    <t>ENSMUSG00000090862</t>
  </si>
  <si>
    <t>Rps13</t>
  </si>
  <si>
    <t>ENSMUSG00000043154</t>
  </si>
  <si>
    <t>Ppp2r3a</t>
  </si>
  <si>
    <t>ENSMUSG00000042476</t>
  </si>
  <si>
    <t>Abcb4</t>
  </si>
  <si>
    <t>ENSMUSG00000110611</t>
  </si>
  <si>
    <t>Gm20163</t>
  </si>
  <si>
    <t>ENSMUSG00000049600</t>
  </si>
  <si>
    <t>Zbtb45</t>
  </si>
  <si>
    <t>ENSMUSG00000074657</t>
  </si>
  <si>
    <t>Kif5a</t>
  </si>
  <si>
    <t>ENSMUSG00000031171</t>
  </si>
  <si>
    <t>Ftsj1</t>
  </si>
  <si>
    <t>ENSMUSG00000004460</t>
  </si>
  <si>
    <t>Dnajb11</t>
  </si>
  <si>
    <t>ENSMUSG00000078974</t>
  </si>
  <si>
    <t>Sec61g</t>
  </si>
  <si>
    <t>ENSMUSG00000036913</t>
  </si>
  <si>
    <t>Trim67</t>
  </si>
  <si>
    <t>ENSMUSG00000050900</t>
  </si>
  <si>
    <t>Gm7327</t>
  </si>
  <si>
    <t>ENSMUSG00000095159</t>
  </si>
  <si>
    <t>Tubb4b-ps1</t>
  </si>
  <si>
    <t>ENSMUSG00000078190</t>
  </si>
  <si>
    <t>Dnm3os</t>
  </si>
  <si>
    <t>ENSMUSG00000011832</t>
  </si>
  <si>
    <t>Evi5l</t>
  </si>
  <si>
    <t>ENSMUSG00000075576</t>
  </si>
  <si>
    <t>Gm12359</t>
  </si>
  <si>
    <t>ENSMUSG00000045007</t>
  </si>
  <si>
    <t>Tubg2</t>
  </si>
  <si>
    <t>ENSMUSG00000057101</t>
  </si>
  <si>
    <t>Zfp180</t>
  </si>
  <si>
    <t>ENSMUSG00000022553</t>
  </si>
  <si>
    <t>Maf1</t>
  </si>
  <si>
    <t>ENSMUSG00000097885</t>
  </si>
  <si>
    <t>5031434O11Rik</t>
  </si>
  <si>
    <t>ENSMUSG00000015522</t>
  </si>
  <si>
    <t>Arnt</t>
  </si>
  <si>
    <t>ENSMUSG00000039621</t>
  </si>
  <si>
    <t>Prex1</t>
  </si>
  <si>
    <t>ENSMUSG00000037032</t>
  </si>
  <si>
    <t>Apbb1</t>
  </si>
  <si>
    <t>ENSMUSG00000060591</t>
  </si>
  <si>
    <t>Ifitm2</t>
  </si>
  <si>
    <t>ENSMUSG00000034480</t>
  </si>
  <si>
    <t>Diaph2</t>
  </si>
  <si>
    <t>ENSMUSG00000034673</t>
  </si>
  <si>
    <t>Pbx2</t>
  </si>
  <si>
    <t>ENSMUSG00000029649</t>
  </si>
  <si>
    <t>Pomp</t>
  </si>
  <si>
    <t>ENSMUSG00000070319</t>
  </si>
  <si>
    <t>Eif3g</t>
  </si>
  <si>
    <t>ENSMUSG00000025092</t>
  </si>
  <si>
    <t>Hspa12a</t>
  </si>
  <si>
    <t>ENSMUSG00000022564</t>
  </si>
  <si>
    <t>Grina</t>
  </si>
  <si>
    <t>ENSMUSG00000022387</t>
  </si>
  <si>
    <t>Brd1</t>
  </si>
  <si>
    <t>ENSMUSG00000014243</t>
  </si>
  <si>
    <t>Zswim7</t>
  </si>
  <si>
    <t>ENSMUSG00000022022</t>
  </si>
  <si>
    <t>Mtrf1</t>
  </si>
  <si>
    <t>ENSMUSG00000025484</t>
  </si>
  <si>
    <t>Bet1l</t>
  </si>
  <si>
    <t>ENSMUSG00000048216</t>
  </si>
  <si>
    <t>Gpr85</t>
  </si>
  <si>
    <t>ENSMUSG00000025586</t>
  </si>
  <si>
    <t>Cpeb1</t>
  </si>
  <si>
    <t>ENSMUSG00000022685</t>
  </si>
  <si>
    <t>Parn</t>
  </si>
  <si>
    <t>ENSMUSG00000076490</t>
  </si>
  <si>
    <t>Trbc1</t>
  </si>
  <si>
    <t>ENSMUSG00000000276</t>
  </si>
  <si>
    <t>Dgke</t>
  </si>
  <si>
    <t>ENSMUSG00000020523</t>
  </si>
  <si>
    <t>Fam114a2</t>
  </si>
  <si>
    <t>ENSMUSG00000025732</t>
  </si>
  <si>
    <t>Mcrip2</t>
  </si>
  <si>
    <t>ENSMUSG00000054823</t>
  </si>
  <si>
    <t>Nsd3</t>
  </si>
  <si>
    <t>ENSMUSG00000031666</t>
  </si>
  <si>
    <t>Rbl2</t>
  </si>
  <si>
    <t>ENSMUSG00000031231</t>
  </si>
  <si>
    <t>Cox7b</t>
  </si>
  <si>
    <t>ENSMUSG00000071646</t>
  </si>
  <si>
    <t>Mta2</t>
  </si>
  <si>
    <t>ENSMUSG00000038126</t>
  </si>
  <si>
    <t>Mphosph9</t>
  </si>
  <si>
    <t>ENSMUSG00000097287</t>
  </si>
  <si>
    <t>D130017N08Rik</t>
  </si>
  <si>
    <t>ENSMUSG00000023994</t>
  </si>
  <si>
    <t>Nfya</t>
  </si>
  <si>
    <t>ENSMUSG00000024077</t>
  </si>
  <si>
    <t>Strn</t>
  </si>
  <si>
    <t>ENSMUSG00000003032</t>
  </si>
  <si>
    <t>Klf4</t>
  </si>
  <si>
    <t>ENSMUSG00000039914</t>
  </si>
  <si>
    <t>Coq10a</t>
  </si>
  <si>
    <t>ENSMUSG00000060798</t>
  </si>
  <si>
    <t>Intu</t>
  </si>
  <si>
    <t>ENSMUSG00000017781</t>
  </si>
  <si>
    <t>Pitpna</t>
  </si>
  <si>
    <t>ENSMUSG00000029924</t>
  </si>
  <si>
    <t>Slc37a3</t>
  </si>
  <si>
    <t>ENSMUSG00000040943</t>
  </si>
  <si>
    <t>Tet2</t>
  </si>
  <si>
    <t>ENSMUSG00000025078</t>
  </si>
  <si>
    <t>Nhlrc2</t>
  </si>
  <si>
    <t>ENSMUSG00000046157</t>
  </si>
  <si>
    <t>Tmem229b</t>
  </si>
  <si>
    <t>ENSMUSG00000040521</t>
  </si>
  <si>
    <t>Tsfm</t>
  </si>
  <si>
    <t>ENSMUSG00000022075</t>
  </si>
  <si>
    <t>Rhobtb2</t>
  </si>
  <si>
    <t>ENSMUSG00000030983</t>
  </si>
  <si>
    <t>Bccip</t>
  </si>
  <si>
    <t>ENSMUSG00000074529</t>
  </si>
  <si>
    <t>Zfp972</t>
  </si>
  <si>
    <t>ENSMUSG00000024074</t>
  </si>
  <si>
    <t>Crim1</t>
  </si>
  <si>
    <t>ENSMUSG00000029640</t>
  </si>
  <si>
    <t>Usp12</t>
  </si>
  <si>
    <t>ENSMUSG00000019809</t>
  </si>
  <si>
    <t>Pex3</t>
  </si>
  <si>
    <t>ENSMUSG00000020309</t>
  </si>
  <si>
    <t>Chac2</t>
  </si>
  <si>
    <t>ENSMUSG00000019254</t>
  </si>
  <si>
    <t>Ppp1r12c</t>
  </si>
  <si>
    <t>ENSMUSG00000026260</t>
  </si>
  <si>
    <t>Ndufa10</t>
  </si>
  <si>
    <t>ENSMUSG00000006498</t>
  </si>
  <si>
    <t>Ptbp1</t>
  </si>
  <si>
    <t>ENSMUSG00000026767</t>
  </si>
  <si>
    <t>Mindy3</t>
  </si>
  <si>
    <t>ENSMUSG00000069011</t>
  </si>
  <si>
    <t>Gm10254</t>
  </si>
  <si>
    <t>ENSMUSG00000024614</t>
  </si>
  <si>
    <t>Tmx3</t>
  </si>
  <si>
    <t>ENSMUSG00000031949</t>
  </si>
  <si>
    <t>Adat1</t>
  </si>
  <si>
    <t>ENSMUSG00000097047</t>
  </si>
  <si>
    <t>1110020A21Rik</t>
  </si>
  <si>
    <t>ENSMUSG00000031861</t>
  </si>
  <si>
    <t>Lpar2</t>
  </si>
  <si>
    <t>ENSMUSG00000016257</t>
  </si>
  <si>
    <t>Prelid3b</t>
  </si>
  <si>
    <t>ENSMUSG00000029861</t>
  </si>
  <si>
    <t>Fam131b</t>
  </si>
  <si>
    <t>ENSMUSG00000021537</t>
  </si>
  <si>
    <t>Cetn3</t>
  </si>
  <si>
    <t>ENSMUSG00000071014</t>
  </si>
  <si>
    <t>Ndufb6</t>
  </si>
  <si>
    <t>ENSMUSG00000029017</t>
  </si>
  <si>
    <t>Pmpcb</t>
  </si>
  <si>
    <t>ENSMUSG00000006362</t>
  </si>
  <si>
    <t>Cbfa2t3</t>
  </si>
  <si>
    <t>ENSMUSG00000111521</t>
  </si>
  <si>
    <t>Gm48529</t>
  </si>
  <si>
    <t>ENSMUSG00000022682</t>
  </si>
  <si>
    <t>Rrn3</t>
  </si>
  <si>
    <t>ENSMUSG00000097392</t>
  </si>
  <si>
    <t>Thoc2l</t>
  </si>
  <si>
    <t>ENSMUSG00000075271</t>
  </si>
  <si>
    <t>Ttc30a1</t>
  </si>
  <si>
    <t>ENSMUSG00000029454</t>
  </si>
  <si>
    <t>Mapkapk5</t>
  </si>
  <si>
    <t>ENSMUSG00000040952</t>
  </si>
  <si>
    <t>Rps19</t>
  </si>
  <si>
    <t>ENSMUSG00000001247</t>
  </si>
  <si>
    <t>Lsr</t>
  </si>
  <si>
    <t>ENSMUSG00000063200</t>
  </si>
  <si>
    <t>Nol7</t>
  </si>
  <si>
    <t>ENSMUSG00000074884</t>
  </si>
  <si>
    <t>Serf2</t>
  </si>
  <si>
    <t>ENSMUSG00000050796</t>
  </si>
  <si>
    <t>B3galt6</t>
  </si>
  <si>
    <t>ENSMUSG00000059482</t>
  </si>
  <si>
    <t>2610301B20Rik</t>
  </si>
  <si>
    <t>ENSMUSG00000002032</t>
  </si>
  <si>
    <t>Tmem25</t>
  </si>
  <si>
    <t>ENSMUSG00000002778</t>
  </si>
  <si>
    <t>Kdelr1</t>
  </si>
  <si>
    <t>ENSMUSG00000059839</t>
  </si>
  <si>
    <t>Zfp874b</t>
  </si>
  <si>
    <t>ENSMUSG00000063698</t>
  </si>
  <si>
    <t>Sfxn4</t>
  </si>
  <si>
    <t>ENSMUSG00000031841</t>
  </si>
  <si>
    <t>Cdh13</t>
  </si>
  <si>
    <t>ENSMUSG00000037112</t>
  </si>
  <si>
    <t>Sik2</t>
  </si>
  <si>
    <t>ENSMUSG00000006169</t>
  </si>
  <si>
    <t>Clint1</t>
  </si>
  <si>
    <t>ENSMUSG00000002222</t>
  </si>
  <si>
    <t>Rmnd5a</t>
  </si>
  <si>
    <t>ENSMUSG00000019777</t>
  </si>
  <si>
    <t>Hdac2</t>
  </si>
  <si>
    <t>ENSMUSG00000059842</t>
  </si>
  <si>
    <t>Zfp341</t>
  </si>
  <si>
    <t>ENSMUSG00000017286</t>
  </si>
  <si>
    <t>Glod4</t>
  </si>
  <si>
    <t>ENSMUSG00000055531</t>
  </si>
  <si>
    <t>Cpsf6</t>
  </si>
  <si>
    <t>ENSMUSG00000059834</t>
  </si>
  <si>
    <t>Sclt1</t>
  </si>
  <si>
    <t>ENSMUSG00000049717</t>
  </si>
  <si>
    <t>Lig4</t>
  </si>
  <si>
    <t>ENSMUSG00000042569</t>
  </si>
  <si>
    <t>Dhrs7b</t>
  </si>
  <si>
    <t>ENSMUSG00000022575</t>
  </si>
  <si>
    <t>Gsdmd</t>
  </si>
  <si>
    <t>ENSMUSG00000074682</t>
  </si>
  <si>
    <t>Zcchc3</t>
  </si>
  <si>
    <t>ENSMUSG00000071662</t>
  </si>
  <si>
    <t>Polr2g</t>
  </si>
  <si>
    <t>ENSMUSG00000068206</t>
  </si>
  <si>
    <t>Pick1</t>
  </si>
  <si>
    <t>ENSMUSG00000015214</t>
  </si>
  <si>
    <t>Mtmr1</t>
  </si>
  <si>
    <t>ENSMUSG00000044148</t>
  </si>
  <si>
    <t>1810030O07Rik</t>
  </si>
  <si>
    <t>ENSMUSG00000036452</t>
  </si>
  <si>
    <t>Arhgap26</t>
  </si>
  <si>
    <t>ENSMUSG00000050382</t>
  </si>
  <si>
    <t>Kif7</t>
  </si>
  <si>
    <t>ENSMUSG00000033021</t>
  </si>
  <si>
    <t>Gmppa</t>
  </si>
  <si>
    <t>ENSMUSG00000073415</t>
  </si>
  <si>
    <t>Gm10501</t>
  </si>
  <si>
    <t>ENSMUSG00000026311</t>
  </si>
  <si>
    <t>Asb1</t>
  </si>
  <si>
    <t>ENSMUSG00000024048</t>
  </si>
  <si>
    <t>Myl12a</t>
  </si>
  <si>
    <t>ENSMUSG00000024726</t>
  </si>
  <si>
    <t>Carnmt1</t>
  </si>
  <si>
    <t>ENSMUSG00000036275</t>
  </si>
  <si>
    <t>9530068E07Rik</t>
  </si>
  <si>
    <t>ENSMUSG00000048852</t>
  </si>
  <si>
    <t>Gm12185</t>
  </si>
  <si>
    <t>ENSMUSG00000021916</t>
  </si>
  <si>
    <t>Glt8d1</t>
  </si>
  <si>
    <t>ENSMUSG00000066043</t>
  </si>
  <si>
    <t>Phactr4</t>
  </si>
  <si>
    <t>ENSMUSG00000048280</t>
  </si>
  <si>
    <t>Zfp738</t>
  </si>
  <si>
    <t>ENSMUSG00000039901</t>
  </si>
  <si>
    <t>Armh3</t>
  </si>
  <si>
    <t>ENSMUSG00000018470</t>
  </si>
  <si>
    <t>Kcnab3</t>
  </si>
  <si>
    <t>ENSMUSG00000044018</t>
  </si>
  <si>
    <t>Mrpl50</t>
  </si>
  <si>
    <t>ENSMUSG00000041966</t>
  </si>
  <si>
    <t>Dcaf17</t>
  </si>
  <si>
    <t>ENSMUSG00000056832</t>
  </si>
  <si>
    <t>Ttc26</t>
  </si>
  <si>
    <t>ENSMUSG00000072889</t>
  </si>
  <si>
    <t>Nfxl1</t>
  </si>
  <si>
    <t>ENSMUSG00000020583</t>
  </si>
  <si>
    <t>Matn3</t>
  </si>
  <si>
    <t>ENSMUSG00000013155</t>
  </si>
  <si>
    <t>Enkd1</t>
  </si>
  <si>
    <t>ENSMUSG00000004446</t>
  </si>
  <si>
    <t>Bid</t>
  </si>
  <si>
    <t>ENSMUSG00000021276</t>
  </si>
  <si>
    <t>Cinp</t>
  </si>
  <si>
    <t>ENSMUSG00000019470</t>
  </si>
  <si>
    <t>Xab2</t>
  </si>
  <si>
    <t>ENSMUSG00000039275</t>
  </si>
  <si>
    <t>Foxk2</t>
  </si>
  <si>
    <t>ENSMUSG00000030301</t>
  </si>
  <si>
    <t>Ccdc91</t>
  </si>
  <si>
    <t>ENSMUSG00000073733</t>
  </si>
  <si>
    <t>Cplane2</t>
  </si>
  <si>
    <t>ENSMUSG00000023572</t>
  </si>
  <si>
    <t>Ccndbp1</t>
  </si>
  <si>
    <t>ENSMUSG00000014355</t>
  </si>
  <si>
    <t>Anapc1</t>
  </si>
  <si>
    <t>ENSMUSG00000014873</t>
  </si>
  <si>
    <t>Surf2</t>
  </si>
  <si>
    <t>ENSMUSG00000037373</t>
  </si>
  <si>
    <t>Ctbp1</t>
  </si>
  <si>
    <t>ENSMUSG00000057554</t>
  </si>
  <si>
    <t>Lgals8</t>
  </si>
  <si>
    <t>ENSMUSG00000024193</t>
  </si>
  <si>
    <t>Phf1</t>
  </si>
  <si>
    <t>ENSMUSG00000034126</t>
  </si>
  <si>
    <t>Pomt2</t>
  </si>
  <si>
    <t>ENSMUSG00000028757</t>
  </si>
  <si>
    <t>Ddost</t>
  </si>
  <si>
    <t>ENSMUSG00000061130</t>
  </si>
  <si>
    <t>Ppm1b</t>
  </si>
  <si>
    <t>ENSMUSG00000022946</t>
  </si>
  <si>
    <t>Dop1b</t>
  </si>
  <si>
    <t>ENSMUSG00000015711</t>
  </si>
  <si>
    <t>Prune1</t>
  </si>
  <si>
    <t>ENSMUSG00000037119</t>
  </si>
  <si>
    <t>Fam91a1</t>
  </si>
  <si>
    <t>ENSMUSG00000052560</t>
  </si>
  <si>
    <t>Cpne8</t>
  </si>
  <si>
    <t>ENSMUSG00000060073</t>
  </si>
  <si>
    <t>Psma3</t>
  </si>
  <si>
    <t>ENSMUSG00000036411</t>
  </si>
  <si>
    <t>9530077C05Rik</t>
  </si>
  <si>
    <t>ENSMUSG00000024120</t>
  </si>
  <si>
    <t>Lrpprc</t>
  </si>
  <si>
    <t>ENSMUSG00000021418</t>
  </si>
  <si>
    <t>Rpp40</t>
  </si>
  <si>
    <t>ENSMUSG00000067889</t>
  </si>
  <si>
    <t>Sptbn2</t>
  </si>
  <si>
    <t>ENSMUSG00000022995</t>
  </si>
  <si>
    <t>Enah</t>
  </si>
  <si>
    <t>ENSMUSG00000103032</t>
  </si>
  <si>
    <t>Gm37121</t>
  </si>
  <si>
    <t>ENSMUSG00000046351</t>
  </si>
  <si>
    <t>Zfp322a</t>
  </si>
  <si>
    <t>ENSMUSG00000102918</t>
  </si>
  <si>
    <t>Pcdhgc3</t>
  </si>
  <si>
    <t>ENSMUSG00000040112</t>
  </si>
  <si>
    <t>Mrps35</t>
  </si>
  <si>
    <t>ENSMUSG00000057667</t>
  </si>
  <si>
    <t>Bloc1s3</t>
  </si>
  <si>
    <t>ENSMUSG00000078920</t>
  </si>
  <si>
    <t>Ifi47</t>
  </si>
  <si>
    <t>ENSMUSG00000008682</t>
  </si>
  <si>
    <t>Rpl10</t>
  </si>
  <si>
    <t>ENSMUSG00000116632</t>
  </si>
  <si>
    <t>Magef1</t>
  </si>
  <si>
    <t>ENSMUSG00000105161</t>
  </si>
  <si>
    <t>Gm42595</t>
  </si>
  <si>
    <t>ENSMUSG00000018040</t>
  </si>
  <si>
    <t>Rrp7a</t>
  </si>
  <si>
    <t>ENSMUSG00000021595</t>
  </si>
  <si>
    <t>Nsun2</t>
  </si>
  <si>
    <t>ENSMUSG00000110386</t>
  </si>
  <si>
    <t>Gm42031</t>
  </si>
  <si>
    <t>ENSMUSG00000063245</t>
  </si>
  <si>
    <t>Zfp993</t>
  </si>
  <si>
    <t>ENSMUSG00000083563</t>
  </si>
  <si>
    <t>Gm13340</t>
  </si>
  <si>
    <t>ENSMUSG00000063800</t>
  </si>
  <si>
    <t>Prpf38a</t>
  </si>
  <si>
    <t>ENSMUSG00000034402</t>
  </si>
  <si>
    <t>Kcnh5</t>
  </si>
  <si>
    <t>ENSMUSG00000034667</t>
  </si>
  <si>
    <t>Xpot</t>
  </si>
  <si>
    <t>ENSMUSG00000022749</t>
  </si>
  <si>
    <t>Tbc1d23</t>
  </si>
  <si>
    <t>ENSMUSG00000024642</t>
  </si>
  <si>
    <t>Tle4</t>
  </si>
  <si>
    <t>ENSMUSG00000040524</t>
  </si>
  <si>
    <t>Zfp609</t>
  </si>
  <si>
    <t>ENSMUSG00000035232</t>
  </si>
  <si>
    <t>Pdk3</t>
  </si>
  <si>
    <t>ENSMUSG00000025207</t>
  </si>
  <si>
    <t>Sema4g</t>
  </si>
  <si>
    <t>ENSMUSG00000027195</t>
  </si>
  <si>
    <t>Hsd17b12</t>
  </si>
  <si>
    <t>ENSMUSG00000022619</t>
  </si>
  <si>
    <t>Mapk8ip2</t>
  </si>
  <si>
    <t>ENSMUSG00000040350</t>
  </si>
  <si>
    <t>Trim7</t>
  </si>
  <si>
    <t>ENSMUSG00000055371</t>
  </si>
  <si>
    <t>Stam2</t>
  </si>
  <si>
    <t>ENSMUSG00000081400</t>
  </si>
  <si>
    <t>Gm13680</t>
  </si>
  <si>
    <t>ENSMUSG00000007589</t>
  </si>
  <si>
    <t>Tinf2</t>
  </si>
  <si>
    <t>ENSMUSG00000075053</t>
  </si>
  <si>
    <t>Vdac3-ps1</t>
  </si>
  <si>
    <t>ENSMUSG00000029815</t>
  </si>
  <si>
    <t>Malsu1</t>
  </si>
  <si>
    <t>ENSMUSG00000024360</t>
  </si>
  <si>
    <t>Etf1</t>
  </si>
  <si>
    <t>ENSMUSG00000028729</t>
  </si>
  <si>
    <t>Ebna1bp2</t>
  </si>
  <si>
    <t>ENSMUSG00000030678</t>
  </si>
  <si>
    <t>Maz</t>
  </si>
  <si>
    <t>ENSMUSG00000117875</t>
  </si>
  <si>
    <t>Gm6789</t>
  </si>
  <si>
    <t>ENSMUSG00000001687</t>
  </si>
  <si>
    <t>Ubl3</t>
  </si>
  <si>
    <t>ENSMUSG00000023393</t>
  </si>
  <si>
    <t>Slc17a9</t>
  </si>
  <si>
    <t>ENSMUSG00000033540</t>
  </si>
  <si>
    <t>Idua</t>
  </si>
  <si>
    <t>ENSMUSG00000074579</t>
  </si>
  <si>
    <t>Lekr1</t>
  </si>
  <si>
    <t>ENSMUSG00000073565</t>
  </si>
  <si>
    <t>Prr16</t>
  </si>
  <si>
    <t>ENSMUSG00000009535</t>
  </si>
  <si>
    <t>Rnmt</t>
  </si>
  <si>
    <t>ENSMUSG00000070372</t>
  </si>
  <si>
    <t>Capza1</t>
  </si>
  <si>
    <t>ENSMUSG00000072235</t>
  </si>
  <si>
    <t>Tuba1a</t>
  </si>
  <si>
    <t>ENSMUSG00000084329</t>
  </si>
  <si>
    <t>Gm6733</t>
  </si>
  <si>
    <t>ENSMUSG00000017405</t>
  </si>
  <si>
    <t>Nek8</t>
  </si>
  <si>
    <t>ENSMUSG00000024234</t>
  </si>
  <si>
    <t>Mtpap</t>
  </si>
  <si>
    <t>ENSMUSG00000023026</t>
  </si>
  <si>
    <t>Dip2b</t>
  </si>
  <si>
    <t>ENSMUSG00000063439</t>
  </si>
  <si>
    <t>B9d2</t>
  </si>
  <si>
    <t>ENSMUSG00000024213</t>
  </si>
  <si>
    <t>Nudt3</t>
  </si>
  <si>
    <t>ENSMUSG00000044894</t>
  </si>
  <si>
    <t>Uqcrq</t>
  </si>
  <si>
    <t>ENSMUSG00000004100</t>
  </si>
  <si>
    <t>Ppan</t>
  </si>
  <si>
    <t>ENSMUSG00000039630</t>
  </si>
  <si>
    <t>Hnrnpu</t>
  </si>
  <si>
    <t>ENSMUSG00000034109</t>
  </si>
  <si>
    <t>Golim4</t>
  </si>
  <si>
    <t>ENSMUSG00000004895</t>
  </si>
  <si>
    <t>Prcc</t>
  </si>
  <si>
    <t>ENSMUSG00000097577</t>
  </si>
  <si>
    <t>6230400D17Rik</t>
  </si>
  <si>
    <t>ENSMUSG00000107383</t>
  </si>
  <si>
    <t>Gm4366</t>
  </si>
  <si>
    <t>ENSMUSG00000038695</t>
  </si>
  <si>
    <t>Josd2</t>
  </si>
  <si>
    <t>ENSMUSG00000057561</t>
  </si>
  <si>
    <t>Eif1a</t>
  </si>
  <si>
    <t>ENSMUSG00000075463</t>
  </si>
  <si>
    <t>ENSMUSG00000109783</t>
  </si>
  <si>
    <t>Gm45338</t>
  </si>
  <si>
    <t>ENSMUSG00000057697</t>
  </si>
  <si>
    <t>Vmn1r53</t>
  </si>
  <si>
    <t>ENSMUSG00000022894</t>
  </si>
  <si>
    <t>Adamts5</t>
  </si>
  <si>
    <t>ENSMUSG00000096914</t>
  </si>
  <si>
    <t>Galntl6</t>
  </si>
  <si>
    <t>ENSMUSG00000063320</t>
  </si>
  <si>
    <t>1190007I07Rik</t>
  </si>
  <si>
    <t>ENSMUSG00000032413</t>
  </si>
  <si>
    <t>Rasa2</t>
  </si>
  <si>
    <t>ENSMUSG00000036180</t>
  </si>
  <si>
    <t>Gatad2a</t>
  </si>
  <si>
    <t>ENSMUSG00000031342</t>
  </si>
  <si>
    <t>Gpm6b</t>
  </si>
  <si>
    <t>ENSMUSG00000016758</t>
  </si>
  <si>
    <t>Bik</t>
  </si>
  <si>
    <t>ENSMUSG00000043639</t>
  </si>
  <si>
    <t>Rbm20</t>
  </si>
  <si>
    <t>ENSMUSG00000048489</t>
  </si>
  <si>
    <t>Depp1</t>
  </si>
  <si>
    <t>ENSMUSG00000024079</t>
  </si>
  <si>
    <t>Eif2ak2</t>
  </si>
  <si>
    <t>ENSMUSG00000014195</t>
  </si>
  <si>
    <t>Dnajc7</t>
  </si>
  <si>
    <t>ENSMUSG00000035770</t>
  </si>
  <si>
    <t>Dync1li2</t>
  </si>
  <si>
    <t>ENSMUSG00000045532</t>
  </si>
  <si>
    <t>C1ql1</t>
  </si>
  <si>
    <t>ENSMUSG00000003166</t>
  </si>
  <si>
    <t>Dgcr2</t>
  </si>
  <si>
    <t>ENSMUSG00000022956</t>
  </si>
  <si>
    <t>Atp5o</t>
  </si>
  <si>
    <t>ENSMUSG00000082286</t>
  </si>
  <si>
    <t>Pisd-ps1</t>
  </si>
  <si>
    <t>ENSMUSG00000020048</t>
  </si>
  <si>
    <t>Hsp90b1</t>
  </si>
  <si>
    <t>ENSMUSG00000025436</t>
  </si>
  <si>
    <t>Atp23</t>
  </si>
  <si>
    <t>ENSMUSG00000020180</t>
  </si>
  <si>
    <t>Snrpd3</t>
  </si>
  <si>
    <t>ENSMUSG00000096401</t>
  </si>
  <si>
    <t>Gm21811</t>
  </si>
  <si>
    <t>ENSMUSG00000085767</t>
  </si>
  <si>
    <t>Gm13563</t>
  </si>
  <si>
    <t>ENSMUSG00000066979</t>
  </si>
  <si>
    <t>Bub3</t>
  </si>
  <si>
    <t>ENSMUSG00000021693</t>
  </si>
  <si>
    <t>Kif2a</t>
  </si>
  <si>
    <t>ENSMUSG00000019699</t>
  </si>
  <si>
    <t>Akt3</t>
  </si>
  <si>
    <t>ENSMUSG00000074384</t>
  </si>
  <si>
    <t>AI429214</t>
  </si>
  <si>
    <t>ENSMUSG00000056919</t>
  </si>
  <si>
    <t>Cep162</t>
  </si>
  <si>
    <t>ENSMUSG00000020114</t>
  </si>
  <si>
    <t>Cand1</t>
  </si>
  <si>
    <t>ENSMUSG00000020520</t>
  </si>
  <si>
    <t>Galnt10</t>
  </si>
  <si>
    <t>ENSMUSG00000035235</t>
  </si>
  <si>
    <t>Trim13</t>
  </si>
  <si>
    <t>ENSMUSG00000004268</t>
  </si>
  <si>
    <t>Emg1</t>
  </si>
  <si>
    <t>ENSMUSG00000066233</t>
  </si>
  <si>
    <t>Tmem42</t>
  </si>
  <si>
    <t>ENSMUSG00000036986</t>
  </si>
  <si>
    <t>Pml</t>
  </si>
  <si>
    <t>ENSMUSG00000024070</t>
  </si>
  <si>
    <t>Prkd3</t>
  </si>
  <si>
    <t>ENSMUSG00000049971</t>
  </si>
  <si>
    <t>Glt1d1</t>
  </si>
  <si>
    <t>ENSMUSG00000028647</t>
  </si>
  <si>
    <t>Mycbp</t>
  </si>
  <si>
    <t>ENSMUSG00000066894</t>
  </si>
  <si>
    <t>Vsig10</t>
  </si>
  <si>
    <t>ENSMUSG00000070705</t>
  </si>
  <si>
    <t>Eid2b</t>
  </si>
  <si>
    <t>ENSMUSG00000033502</t>
  </si>
  <si>
    <t>Cdc14a</t>
  </si>
  <si>
    <t>ENSMUSG00000063802</t>
  </si>
  <si>
    <t>Hspbp1</t>
  </si>
  <si>
    <t>ENSMUSG00000073599</t>
  </si>
  <si>
    <t>Ecscr</t>
  </si>
  <si>
    <t>ENSMUSG00000037321</t>
  </si>
  <si>
    <t>Tap1</t>
  </si>
  <si>
    <t>ENSMUSG00000021094</t>
  </si>
  <si>
    <t>Dhrs7</t>
  </si>
  <si>
    <t>ENSMUSG00000020923</t>
  </si>
  <si>
    <t>Ubtf</t>
  </si>
  <si>
    <t>ENSMUSG00000078994</t>
  </si>
  <si>
    <t>Zfp429</t>
  </si>
  <si>
    <t>ENSMUSG00000002635</t>
  </si>
  <si>
    <t>Pdcd2l</t>
  </si>
  <si>
    <t>ENSMUSG00000028218</t>
  </si>
  <si>
    <t>Fam92a</t>
  </si>
  <si>
    <t>ENSMUSG00000026826</t>
  </si>
  <si>
    <t>Nr4a2</t>
  </si>
  <si>
    <t>ENSMUSG00000045519</t>
  </si>
  <si>
    <t>Zfp560</t>
  </si>
  <si>
    <t>ENSMUSG00000039031</t>
  </si>
  <si>
    <t>Arhgap18</t>
  </si>
  <si>
    <t>ENSMUSG00000012017</t>
  </si>
  <si>
    <t>Scarf2</t>
  </si>
  <si>
    <t>ENSMUSG00000031486</t>
  </si>
  <si>
    <t>Adgra2</t>
  </si>
  <si>
    <t>ENSMUSG00000037885</t>
  </si>
  <si>
    <t>Stk35</t>
  </si>
  <si>
    <t>ENSMUSG00000108655</t>
  </si>
  <si>
    <t>Gm44949</t>
  </si>
  <si>
    <t>ENSMUSG00000051444</t>
  </si>
  <si>
    <t>Bbs12</t>
  </si>
  <si>
    <t>ENSMUSG00000079477</t>
  </si>
  <si>
    <t>Rab7</t>
  </si>
  <si>
    <t>ENSMUSG00000015846</t>
  </si>
  <si>
    <t>Rxra</t>
  </si>
  <si>
    <t>ENSMUSG00000055239</t>
  </si>
  <si>
    <t>Kcmf1</t>
  </si>
  <si>
    <t>ENSMUSG00000031617</t>
  </si>
  <si>
    <t>Tmem184c</t>
  </si>
  <si>
    <t>ENSMUSG00000053173</t>
  </si>
  <si>
    <t>Rpl18-ps2</t>
  </si>
  <si>
    <t>ENSMUSG00000030590</t>
  </si>
  <si>
    <t>Fam98c</t>
  </si>
  <si>
    <t>ENSMUSG00000031824</t>
  </si>
  <si>
    <t>6430548M08Rik</t>
  </si>
  <si>
    <t>ENSMUSG00000102101</t>
  </si>
  <si>
    <t>Zbtb11os1</t>
  </si>
  <si>
    <t>ENSMUSG00000059401</t>
  </si>
  <si>
    <t>Mamld1</t>
  </si>
  <si>
    <t>ENSMUSG00000031834</t>
  </si>
  <si>
    <t>Pik3r2</t>
  </si>
  <si>
    <t>ENSMUSG00000098021</t>
  </si>
  <si>
    <t>Gm9522</t>
  </si>
  <si>
    <t>ENSMUSG00000027076</t>
  </si>
  <si>
    <t>Timm10</t>
  </si>
  <si>
    <t>ENSMUSG00000002504</t>
  </si>
  <si>
    <t>Slc9a3r2</t>
  </si>
  <si>
    <t>ENSMUSG00000087249</t>
  </si>
  <si>
    <t>Gm16062</t>
  </si>
  <si>
    <t>ENSMUSG00000078566</t>
  </si>
  <si>
    <t>Bnip3</t>
  </si>
  <si>
    <t>ENSMUSG00000047517</t>
  </si>
  <si>
    <t>Dmbt1</t>
  </si>
  <si>
    <t>ENSMUSG00000033760</t>
  </si>
  <si>
    <t>Rbm4b</t>
  </si>
  <si>
    <t>ENSMUSG00000039108</t>
  </si>
  <si>
    <t>Lsm14b</t>
  </si>
  <si>
    <t>ENSMUSG00000027288</t>
  </si>
  <si>
    <t>Zfp106</t>
  </si>
  <si>
    <t>ENSMUSG00000028797</t>
  </si>
  <si>
    <t>Tmem234</t>
  </si>
  <si>
    <t>ENSMUSG00000027405</t>
  </si>
  <si>
    <t>Nop56</t>
  </si>
  <si>
    <t>ENSMUSG00000074578</t>
  </si>
  <si>
    <t>Zfas1</t>
  </si>
  <si>
    <t>ENSMUSG00000062014</t>
  </si>
  <si>
    <t>Gmfb</t>
  </si>
  <si>
    <t>ENSMUSG00000003283</t>
  </si>
  <si>
    <t>Hck</t>
  </si>
  <si>
    <t>ENSMUSG00000030726</t>
  </si>
  <si>
    <t>Pold3</t>
  </si>
  <si>
    <t>ENSMUSG00000036819</t>
  </si>
  <si>
    <t>Jmjd4</t>
  </si>
  <si>
    <t>ENSMUSG00000085667</t>
  </si>
  <si>
    <t>Gm12992</t>
  </si>
  <si>
    <t>ENSMUSG00000073481</t>
  </si>
  <si>
    <t>Mtarc2</t>
  </si>
  <si>
    <t>ENSMUSG00000079225</t>
  </si>
  <si>
    <t>Gm9531</t>
  </si>
  <si>
    <t>ENSMUSG00000021532</t>
  </si>
  <si>
    <t>Fastkd3</t>
  </si>
  <si>
    <t>ENSMUSG00000024687</t>
  </si>
  <si>
    <t>Osbp</t>
  </si>
  <si>
    <t>ENSMUSG00000038774</t>
  </si>
  <si>
    <t>Ascc3</t>
  </si>
  <si>
    <t>ENSMUSG00000027168</t>
  </si>
  <si>
    <t>Pax6</t>
  </si>
  <si>
    <t>ENSMUSG00000049090</t>
  </si>
  <si>
    <t>Zadh2</t>
  </si>
  <si>
    <t>ENSMUSG00000008730</t>
  </si>
  <si>
    <t>Hipk1</t>
  </si>
  <si>
    <t>ENSMUSG00000026578</t>
  </si>
  <si>
    <t>Ccdc181</t>
  </si>
  <si>
    <t>ENSMUSG00000070730</t>
  </si>
  <si>
    <t>Rmdn3</t>
  </si>
  <si>
    <t>ENSMUSG00000032806</t>
  </si>
  <si>
    <t>Slc10a3</t>
  </si>
  <si>
    <t>ENSMUSG00000063364</t>
  </si>
  <si>
    <t>3300002I08Rik</t>
  </si>
  <si>
    <t>ENSMUSG00000035478</t>
  </si>
  <si>
    <t>Mbd3</t>
  </si>
  <si>
    <t>ENSMUSG00000028909</t>
  </si>
  <si>
    <t>Ptpru</t>
  </si>
  <si>
    <t>ENSMUSG00000022837</t>
  </si>
  <si>
    <t>Iqcb1</t>
  </si>
  <si>
    <t>ENSMUSG00000024142</t>
  </si>
  <si>
    <t>Mlst8</t>
  </si>
  <si>
    <t>ENSMUSG00000022827</t>
  </si>
  <si>
    <t>Rabl3</t>
  </si>
  <si>
    <t>ENSMUSG00000048970</t>
  </si>
  <si>
    <t>C1galt1c1</t>
  </si>
  <si>
    <t>ENSMUSG00000020483</t>
  </si>
  <si>
    <t>Dynll2</t>
  </si>
  <si>
    <t>ENSMUSG00000104965</t>
  </si>
  <si>
    <t>Gm43437</t>
  </si>
  <si>
    <t>ENSMUSG00000031910</t>
  </si>
  <si>
    <t>Has3</t>
  </si>
  <si>
    <t>ENSMUSG00000035757</t>
  </si>
  <si>
    <t>Selenoo</t>
  </si>
  <si>
    <t>ENSMUSG00000025956</t>
  </si>
  <si>
    <t>Mettl21a</t>
  </si>
  <si>
    <t>ENSMUSG00000039110</t>
  </si>
  <si>
    <t>Mycbpap</t>
  </si>
  <si>
    <t>ENSMUSG00000028845</t>
  </si>
  <si>
    <t>Tekt2</t>
  </si>
  <si>
    <t>ENSMUSG00000004540</t>
  </si>
  <si>
    <t>Psg17</t>
  </si>
  <si>
    <t>ENSMUSG00000015126</t>
  </si>
  <si>
    <t>Tsr3</t>
  </si>
  <si>
    <t>ENSMUSG00000061207</t>
  </si>
  <si>
    <t>Stk19</t>
  </si>
  <si>
    <t>ENSMUSG00000046364</t>
  </si>
  <si>
    <t>Rpl27a</t>
  </si>
  <si>
    <t>ENSMUSG00000046324</t>
  </si>
  <si>
    <t>Ermp1</t>
  </si>
  <si>
    <t>ENSMUSG00000030319</t>
  </si>
  <si>
    <t>Cand2</t>
  </si>
  <si>
    <t>ENSMUSG00000017307</t>
  </si>
  <si>
    <t>Acot8</t>
  </si>
  <si>
    <t>ENSMUSG00000059060</t>
  </si>
  <si>
    <t>Rad51b</t>
  </si>
  <si>
    <t>ENSMUSG00000008496</t>
  </si>
  <si>
    <t>Pou2f2</t>
  </si>
  <si>
    <t>ENSMUSG00000025220</t>
  </si>
  <si>
    <t>Oga</t>
  </si>
  <si>
    <t>ENSMUSG00000027519</t>
  </si>
  <si>
    <t>Rab22a</t>
  </si>
  <si>
    <t>ENSMUSG00000098022</t>
  </si>
  <si>
    <t>Zfp82</t>
  </si>
  <si>
    <t>ENSMUSG00000059486</t>
  </si>
  <si>
    <t>Kbtbd2</t>
  </si>
  <si>
    <t>ENSMUSG00000040254</t>
  </si>
  <si>
    <t>Sema3d</t>
  </si>
  <si>
    <t>ENSMUSG00000030924</t>
  </si>
  <si>
    <t>Rexo5</t>
  </si>
  <si>
    <t>ENSMUSG00000024212</t>
  </si>
  <si>
    <t>Mllt1</t>
  </si>
  <si>
    <t>ENSMUSG00000063145</t>
  </si>
  <si>
    <t>Bbs5</t>
  </si>
  <si>
    <t>ENSMUSG00000030432</t>
  </si>
  <si>
    <t>Rpl28</t>
  </si>
  <si>
    <t>ENSMUSG00000021012</t>
  </si>
  <si>
    <t>Zc3h14</t>
  </si>
  <si>
    <t>ENSMUSG00000052488</t>
  </si>
  <si>
    <t>Cherp</t>
  </si>
  <si>
    <t>ENSMUSG00000025702</t>
  </si>
  <si>
    <t>Marchf8</t>
  </si>
  <si>
    <t>ENSMUSG00000079737</t>
  </si>
  <si>
    <t>3110001I22Rik</t>
  </si>
  <si>
    <t>ENSMUSG00000033083</t>
  </si>
  <si>
    <t>Tbc1d4</t>
  </si>
  <si>
    <t>ENSMUSG00000042165</t>
  </si>
  <si>
    <t>Gm9774</t>
  </si>
  <si>
    <t>ENSMUSG00000070814</t>
  </si>
  <si>
    <t>Zswim9</t>
  </si>
  <si>
    <t>ENSMUSG00000027408</t>
  </si>
  <si>
    <t>Cpxm1</t>
  </si>
  <si>
    <t>ENSMUSG00000032688</t>
  </si>
  <si>
    <t>Malt1</t>
  </si>
  <si>
    <t>ENSMUSG00000097882</t>
  </si>
  <si>
    <t>0610038B21Rik</t>
  </si>
  <si>
    <t>ENSMUSG00000029397</t>
  </si>
  <si>
    <t>Rchy1</t>
  </si>
  <si>
    <t>ENSMUSG00000022048</t>
  </si>
  <si>
    <t>Dpysl2</t>
  </si>
  <si>
    <t>ENSMUSG00000024511</t>
  </si>
  <si>
    <t>Rab27b</t>
  </si>
  <si>
    <t>ENSMUSG00000038708</t>
  </si>
  <si>
    <t>Golga4</t>
  </si>
  <si>
    <t>ENSMUSG00000028890</t>
  </si>
  <si>
    <t>Mtf1</t>
  </si>
  <si>
    <t>ENSMUSG00000002147</t>
  </si>
  <si>
    <t>Stat6</t>
  </si>
  <si>
    <t>ENSMUSG00000035495</t>
  </si>
  <si>
    <t>Tstd2</t>
  </si>
  <si>
    <t>ENSMUSG00000023963</t>
  </si>
  <si>
    <t>Cyp39a1</t>
  </si>
  <si>
    <t>ENSMUSG00000030035</t>
  </si>
  <si>
    <t>Wbp1</t>
  </si>
  <si>
    <t>ENSMUSG00000085569</t>
  </si>
  <si>
    <t>Gm12602</t>
  </si>
  <si>
    <t>ENSMUSG00000021967</t>
  </si>
  <si>
    <t>Mrpl57</t>
  </si>
  <si>
    <t>ENSMUSG00000036391</t>
  </si>
  <si>
    <t>Sec24a</t>
  </si>
  <si>
    <t>ENSMUSG00000074862</t>
  </si>
  <si>
    <t>BC025920</t>
  </si>
  <si>
    <t>ENSMUSG00000039804</t>
  </si>
  <si>
    <t>Ncoa5</t>
  </si>
  <si>
    <t>ENSMUSG00000038650</t>
  </si>
  <si>
    <t>Rnh1</t>
  </si>
  <si>
    <t>ENSMUSG00000031442</t>
  </si>
  <si>
    <t>Mcf2l</t>
  </si>
  <si>
    <t>ENSMUSG00000000301</t>
  </si>
  <si>
    <t>Pemt</t>
  </si>
  <si>
    <t>ENSMUSG00000027184</t>
  </si>
  <si>
    <t>Caprin1</t>
  </si>
  <si>
    <t>ENSMUSG00000038456</t>
  </si>
  <si>
    <t>Dennd2a</t>
  </si>
  <si>
    <t>ENSMUSG00000018012</t>
  </si>
  <si>
    <t>Rac3</t>
  </si>
  <si>
    <t>ENSMUSG00000011267</t>
  </si>
  <si>
    <t>Zfp296</t>
  </si>
  <si>
    <t>ENSMUSG00000109378</t>
  </si>
  <si>
    <t>Gm49396</t>
  </si>
  <si>
    <t>ENSMUSG00000068917</t>
  </si>
  <si>
    <t>Clk2</t>
  </si>
  <si>
    <t>ENSMUSG00000108591</t>
  </si>
  <si>
    <t>Particl</t>
  </si>
  <si>
    <t>ENSMUSG00000040121</t>
  </si>
  <si>
    <t>Rep15</t>
  </si>
  <si>
    <t>ENSMUSG00000037355</t>
  </si>
  <si>
    <t>Uvssa</t>
  </si>
  <si>
    <t>ENSMUSG00000002320</t>
  </si>
  <si>
    <t>Tm9sf1</t>
  </si>
  <si>
    <t>ENSMUSG00000023938</t>
  </si>
  <si>
    <t>Aars2</t>
  </si>
  <si>
    <t>ENSMUSG00000095597</t>
  </si>
  <si>
    <t>Rps7-ps3</t>
  </si>
  <si>
    <t>ENSMUSG00000053317</t>
  </si>
  <si>
    <t>Sec61b</t>
  </si>
  <si>
    <t>ENSMUSG00000042873</t>
  </si>
  <si>
    <t>Lhfpl4</t>
  </si>
  <si>
    <t>ENSMUSG00000009585</t>
  </si>
  <si>
    <t>Apobec3</t>
  </si>
  <si>
    <t>ENSMUSG00000034974</t>
  </si>
  <si>
    <t>Dapk3</t>
  </si>
  <si>
    <t>ENSMUSG00000024966</t>
  </si>
  <si>
    <t>Stip1</t>
  </si>
  <si>
    <t>ENSMUSG00000021785</t>
  </si>
  <si>
    <t>Ngly1</t>
  </si>
  <si>
    <t>ENSMUSG00000040940</t>
  </si>
  <si>
    <t>Arhgef1</t>
  </si>
  <si>
    <t>ENSMUSG00000024742</t>
  </si>
  <si>
    <t>Fen1</t>
  </si>
  <si>
    <t>ENSMUSG00000020608</t>
  </si>
  <si>
    <t>Smc6</t>
  </si>
  <si>
    <t>ENSMUSG00000041153</t>
  </si>
  <si>
    <t>Osgin2</t>
  </si>
  <si>
    <t>ENSMUSG00000033970</t>
  </si>
  <si>
    <t>Rfc3</t>
  </si>
  <si>
    <t>ENSMUSG00000052751</t>
  </si>
  <si>
    <t>Repin1</t>
  </si>
  <si>
    <t>ENSMUSG00000087138</t>
  </si>
  <si>
    <t>Gm15545</t>
  </si>
  <si>
    <t>ENSMUSG00000046449</t>
  </si>
  <si>
    <t>Nexmif</t>
  </si>
  <si>
    <t>ENSMUSG00000049760</t>
  </si>
  <si>
    <t>Micos13</t>
  </si>
  <si>
    <t>ENSMUSG00000093798</t>
  </si>
  <si>
    <t>Gm8355</t>
  </si>
  <si>
    <t>ENSMUSG00000028085</t>
  </si>
  <si>
    <t>Gatb</t>
  </si>
  <si>
    <t>ENSMUSG00000018858</t>
  </si>
  <si>
    <t>Mrpl58</t>
  </si>
  <si>
    <t>ENSMUSG00000029064</t>
  </si>
  <si>
    <t>Gnb1</t>
  </si>
  <si>
    <t>ENSMUSG00000085586</t>
  </si>
  <si>
    <t>Gm11613</t>
  </si>
  <si>
    <t>ENSMUSG00000045045</t>
  </si>
  <si>
    <t>Lrfn4</t>
  </si>
  <si>
    <t>ENSMUSG00000111662</t>
  </si>
  <si>
    <t>Gm7435</t>
  </si>
  <si>
    <t>ENSMUSG00000016487</t>
  </si>
  <si>
    <t>Ppfibp1</t>
  </si>
  <si>
    <t>ENSMUSG00000007867</t>
  </si>
  <si>
    <t>Ift43</t>
  </si>
  <si>
    <t>ENSMUSG00000056214</t>
  </si>
  <si>
    <t>Pard6g</t>
  </si>
  <si>
    <t>ENSMUSG00000028063</t>
  </si>
  <si>
    <t>Lmna</t>
  </si>
  <si>
    <t>ENSMUSG00000038564</t>
  </si>
  <si>
    <t>Ift172</t>
  </si>
  <si>
    <t>ENSMUSG00000058440</t>
  </si>
  <si>
    <t>Nrf1</t>
  </si>
  <si>
    <t>ENSMUSG00000060438</t>
  </si>
  <si>
    <t>Rps10-ps1</t>
  </si>
  <si>
    <t>ENSMUSG00000031622</t>
  </si>
  <si>
    <t>Sin3b</t>
  </si>
  <si>
    <t>ENSMUSG00000066232</t>
  </si>
  <si>
    <t>Ipo7</t>
  </si>
  <si>
    <t>ENSMUSG00000029249</t>
  </si>
  <si>
    <t>Rest</t>
  </si>
  <si>
    <t>ENSMUSG00000055041</t>
  </si>
  <si>
    <t>Commd5</t>
  </si>
  <si>
    <t>ENSMUSG00000085929</t>
  </si>
  <si>
    <t>Gm13421</t>
  </si>
  <si>
    <t>ENSMUSG00000042851</t>
  </si>
  <si>
    <t>Zc3h6</t>
  </si>
  <si>
    <t>ENSMUSG00000069682</t>
  </si>
  <si>
    <t>Gm10275</t>
  </si>
  <si>
    <t>ENSMUSG00000034640</t>
  </si>
  <si>
    <t>Tiparp</t>
  </si>
  <si>
    <t>ENSMUSG00000072582</t>
  </si>
  <si>
    <t>Ptrh2</t>
  </si>
  <si>
    <t>ENSMUSG00000038538</t>
  </si>
  <si>
    <t>Ubn2</t>
  </si>
  <si>
    <t>ENSMUSG00000009566</t>
  </si>
  <si>
    <t>Fpgs</t>
  </si>
  <si>
    <t>ENSMUSG00000028771</t>
  </si>
  <si>
    <t>Ptpn12</t>
  </si>
  <si>
    <t>ENSMUSG00000029388</t>
  </si>
  <si>
    <t>Eif2b1</t>
  </si>
  <si>
    <t>ENSMUSG00000020424</t>
  </si>
  <si>
    <t>Castor1</t>
  </si>
  <si>
    <t>ENSMUSG00000034708</t>
  </si>
  <si>
    <t>Grn</t>
  </si>
  <si>
    <t>ENSMUSG00000030811</t>
  </si>
  <si>
    <t>Fbxl19</t>
  </si>
  <si>
    <t>ENSMUSG00000040697</t>
  </si>
  <si>
    <t>Dnajc16</t>
  </si>
  <si>
    <t>ENSMUSG00000061079</t>
  </si>
  <si>
    <t>Zfp143</t>
  </si>
  <si>
    <t>ENSMUSG00000031059</t>
  </si>
  <si>
    <t>Ndufb11</t>
  </si>
  <si>
    <t>ENSMUSG00000089706</t>
  </si>
  <si>
    <t>B230216N24Rik</t>
  </si>
  <si>
    <t>ENSMUSG00000061455</t>
  </si>
  <si>
    <t>Stx17</t>
  </si>
  <si>
    <t>ENSMUSG00000030350</t>
  </si>
  <si>
    <t>Prmt8</t>
  </si>
  <si>
    <t>ENSMUSG00000067367</t>
  </si>
  <si>
    <t>Lyar</t>
  </si>
  <si>
    <t>ENSMUSG00000041241</t>
  </si>
  <si>
    <t>Mul1</t>
  </si>
  <si>
    <t>ENSMUSG00000018809</t>
  </si>
  <si>
    <t>Smyd4</t>
  </si>
  <si>
    <t>ENSMUSG00000022412</t>
  </si>
  <si>
    <t>Mief1</t>
  </si>
  <si>
    <t>ENSMUSG00000036368</t>
  </si>
  <si>
    <t>Rmdn2</t>
  </si>
  <si>
    <t>ENSMUSG00000025651</t>
  </si>
  <si>
    <t>Uqcrc1</t>
  </si>
  <si>
    <t>ENSMUSG00000062421</t>
  </si>
  <si>
    <t>Arf2</t>
  </si>
  <si>
    <t>ENSMUSG00000079435</t>
  </si>
  <si>
    <t>Rpl36a</t>
  </si>
  <si>
    <t>ENSMUSG00000006800</t>
  </si>
  <si>
    <t>Sulf2</t>
  </si>
  <si>
    <t>ENSMUSG00000061360</t>
  </si>
  <si>
    <t>Phf5a</t>
  </si>
  <si>
    <t>ENSMUSG00000061086</t>
  </si>
  <si>
    <t>Myl4</t>
  </si>
  <si>
    <t>ENSMUSG00000013629</t>
  </si>
  <si>
    <t>Cad</t>
  </si>
  <si>
    <t>ENSMUSG00000032300</t>
  </si>
  <si>
    <t>1700017B05Rik</t>
  </si>
  <si>
    <t>ENSMUSG00000007039</t>
  </si>
  <si>
    <t>Ddah2</t>
  </si>
  <si>
    <t>ENSMUSG00000105692</t>
  </si>
  <si>
    <t>Gm43737</t>
  </si>
  <si>
    <t>ENSMUSG00000025466</t>
  </si>
  <si>
    <t>Fuom</t>
  </si>
  <si>
    <t>ENSMUSG00000097743</t>
  </si>
  <si>
    <t>Gm16973</t>
  </si>
  <si>
    <t>ENSMUSG00000054400</t>
  </si>
  <si>
    <t>Cklf</t>
  </si>
  <si>
    <t>ENSMUSG00000039473</t>
  </si>
  <si>
    <t>Ubn1</t>
  </si>
  <si>
    <t>ENSMUSG00000006526</t>
  </si>
  <si>
    <t>Stimate</t>
  </si>
  <si>
    <t>ENSMUSG00000021242</t>
  </si>
  <si>
    <t>Npc2</t>
  </si>
  <si>
    <t>ENSMUSG00000050323</t>
  </si>
  <si>
    <t>Ndufaf6</t>
  </si>
  <si>
    <t>ENSMUSG00000020076</t>
  </si>
  <si>
    <t>Ddx50</t>
  </si>
  <si>
    <t>ENSMUSG00000032383</t>
  </si>
  <si>
    <t>Ppib</t>
  </si>
  <si>
    <t>ENSMUSG00000040325</t>
  </si>
  <si>
    <t>Dcaf1</t>
  </si>
  <si>
    <t>ENSMUSG00000028975</t>
  </si>
  <si>
    <t>Pex14</t>
  </si>
  <si>
    <t>ENSMUSG00000005533</t>
  </si>
  <si>
    <t>Igf1r</t>
  </si>
  <si>
    <t>ENSMUSG00000020380</t>
  </si>
  <si>
    <t>Rad50</t>
  </si>
  <si>
    <t>ENSMUSG00000073791</t>
  </si>
  <si>
    <t>Efcab7</t>
  </si>
  <si>
    <t>ENSMUSG00000051510</t>
  </si>
  <si>
    <t>Mafg</t>
  </si>
  <si>
    <t>ENSMUSG00000043068</t>
  </si>
  <si>
    <t>Fam89a</t>
  </si>
  <si>
    <t>ENSMUSG00000053477</t>
  </si>
  <si>
    <t>Tcf4</t>
  </si>
  <si>
    <t>ENSMUSG00000024772</t>
  </si>
  <si>
    <t>Ehd1</t>
  </si>
  <si>
    <t>ENSMUSG00000051034</t>
  </si>
  <si>
    <t>Zfp11</t>
  </si>
  <si>
    <t>ENSMUSG00000028007</t>
  </si>
  <si>
    <t>Snx7</t>
  </si>
  <si>
    <t>ENSMUSG00000021884</t>
  </si>
  <si>
    <t>Hacl1</t>
  </si>
  <si>
    <t>ENSMUSG00000036333</t>
  </si>
  <si>
    <t>Kidins220</t>
  </si>
  <si>
    <t>ENSMUSG00000039678</t>
  </si>
  <si>
    <t>Tbc1d13</t>
  </si>
  <si>
    <t>ENSMUSG00000078532</t>
  </si>
  <si>
    <t>Nkain1</t>
  </si>
  <si>
    <t>ENSMUSG00000035172</t>
  </si>
  <si>
    <t>Plekhh3</t>
  </si>
  <si>
    <t>ENSMUSG00000040003</t>
  </si>
  <si>
    <t>Magi2</t>
  </si>
  <si>
    <t>ENSMUSG00000003662</t>
  </si>
  <si>
    <t>Ciao1</t>
  </si>
  <si>
    <t>ENSMUSG00000013662</t>
  </si>
  <si>
    <t>Atad1</t>
  </si>
  <si>
    <t>ENSMUSG00000047417</t>
  </si>
  <si>
    <t>Rexo1</t>
  </si>
  <si>
    <t>ENSMUSG00000039254</t>
  </si>
  <si>
    <t>Pomt1</t>
  </si>
  <si>
    <t>ENSMUSG00000030630</t>
  </si>
  <si>
    <t>Fah</t>
  </si>
  <si>
    <t>ENSMUSG00000031402</t>
  </si>
  <si>
    <t>Mpp1</t>
  </si>
  <si>
    <t>ENSMUSG00000027134</t>
  </si>
  <si>
    <t>Lpcat4</t>
  </si>
  <si>
    <t>ENSMUSG00000029111</t>
  </si>
  <si>
    <t>Nelfa</t>
  </si>
  <si>
    <t>ENSMUSG00000058558</t>
  </si>
  <si>
    <t>Rpl5</t>
  </si>
  <si>
    <t>ENSMUSG00000075486</t>
  </si>
  <si>
    <t>Commd6</t>
  </si>
  <si>
    <t>ENSMUSG00000024219</t>
  </si>
  <si>
    <t>Anks1</t>
  </si>
  <si>
    <t>ENSMUSG00000037972</t>
  </si>
  <si>
    <t>Snn</t>
  </si>
  <si>
    <t>ENSMUSG00000036751</t>
  </si>
  <si>
    <t>Cox6b1</t>
  </si>
  <si>
    <t>ENSMUSG00000021494</t>
  </si>
  <si>
    <t>Ddx41</t>
  </si>
  <si>
    <t>ENSMUSG00000028093</t>
  </si>
  <si>
    <t>Acp6</t>
  </si>
  <si>
    <t>ENSMUSG00000037251</t>
  </si>
  <si>
    <t>Pomk</t>
  </si>
  <si>
    <t>ENSMUSG00000034252</t>
  </si>
  <si>
    <t>Senp6</t>
  </si>
  <si>
    <t>ENSMUSG00000021222</t>
  </si>
  <si>
    <t>Dcaf4</t>
  </si>
  <si>
    <t>ENSMUSG00000039065</t>
  </si>
  <si>
    <t>Atpsckmt</t>
  </si>
  <si>
    <t>ENSMUSG00000034403</t>
  </si>
  <si>
    <t>Pja1</t>
  </si>
  <si>
    <t>ENSMUSG00000024206</t>
  </si>
  <si>
    <t>Rfx2</t>
  </si>
  <si>
    <t>ENSMUSG00000007564</t>
  </si>
  <si>
    <t>Ppp2r1a</t>
  </si>
  <si>
    <t>ENSMUSG00000019947</t>
  </si>
  <si>
    <t>Arid5b</t>
  </si>
  <si>
    <t>ENSMUSG00000038539</t>
  </si>
  <si>
    <t>Atf5</t>
  </si>
  <si>
    <t>ENSMUSG00000068394</t>
  </si>
  <si>
    <t>Cep152</t>
  </si>
  <si>
    <t>ENSMUSG00000013736</t>
  </si>
  <si>
    <t>Trnt1</t>
  </si>
  <si>
    <t>ENSMUSG00000085235</t>
  </si>
  <si>
    <t>Gm12576</t>
  </si>
  <si>
    <t>ENSMUSG00000037685</t>
  </si>
  <si>
    <t>Atp8a1</t>
  </si>
  <si>
    <t>ENSMUSG00000034931</t>
  </si>
  <si>
    <t>Dhx8</t>
  </si>
  <si>
    <t>ENSMUSG00000040133</t>
  </si>
  <si>
    <t>Gpr176</t>
  </si>
  <si>
    <t>ENSMUSG00000026755</t>
  </si>
  <si>
    <t>Arpc5l</t>
  </si>
  <si>
    <t>ENSMUSG00000025421</t>
  </si>
  <si>
    <t>Hdhd2</t>
  </si>
  <si>
    <t>ENSMUSG00000051341</t>
  </si>
  <si>
    <t>Zfp52</t>
  </si>
  <si>
    <t>ENSMUSG00000056367</t>
  </si>
  <si>
    <t>Actr3b</t>
  </si>
  <si>
    <t>ENSMUSG00000025922</t>
  </si>
  <si>
    <t>Rpl7-ps8</t>
  </si>
  <si>
    <t>ENSMUSG00000072774</t>
  </si>
  <si>
    <t>Zfp951</t>
  </si>
  <si>
    <t>ENSMUSG00000049550</t>
  </si>
  <si>
    <t>Clip1</t>
  </si>
  <si>
    <t>ENSMUSG00000024943</t>
  </si>
  <si>
    <t>Smc5</t>
  </si>
  <si>
    <t>ENSMUSG00000034334</t>
  </si>
  <si>
    <t>Fam151b</t>
  </si>
  <si>
    <t>ENSMUSG00000022898</t>
  </si>
  <si>
    <t>Vps26c</t>
  </si>
  <si>
    <t>ENSMUSG00000000320</t>
  </si>
  <si>
    <t>Alox12</t>
  </si>
  <si>
    <t>ENSMUSG00000041396</t>
  </si>
  <si>
    <t>Mettl18</t>
  </si>
  <si>
    <t>ENSMUSG00000028961</t>
  </si>
  <si>
    <t>Pgd</t>
  </si>
  <si>
    <t>ENSMUSG00000033126</t>
  </si>
  <si>
    <t>Ybey</t>
  </si>
  <si>
    <t>ENSMUSG00000021716</t>
  </si>
  <si>
    <t>Srek1ip1</t>
  </si>
  <si>
    <t>ENSMUSG00000103928</t>
  </si>
  <si>
    <t>Gm37893</t>
  </si>
  <si>
    <t>ENSMUSG00000058388</t>
  </si>
  <si>
    <t>Phtf1</t>
  </si>
  <si>
    <t>ENSMUSG00000064068</t>
  </si>
  <si>
    <t>Mtx1</t>
  </si>
  <si>
    <t>ENSMUSG00000016554</t>
  </si>
  <si>
    <t>Eif3d</t>
  </si>
  <si>
    <t>ENSMUSG00000054469</t>
  </si>
  <si>
    <t>Lclat1</t>
  </si>
  <si>
    <t>ENSMUSG00000029426</t>
  </si>
  <si>
    <t>Scarb2</t>
  </si>
  <si>
    <t>ENSMUSG00000029699</t>
  </si>
  <si>
    <t>Ssc4d</t>
  </si>
  <si>
    <t>ENSMUSG00000034165</t>
  </si>
  <si>
    <t>Ccnd3</t>
  </si>
  <si>
    <t>ENSMUSG00000093565</t>
  </si>
  <si>
    <t>Rab26os</t>
  </si>
  <si>
    <t>ENSMUSG00000003228</t>
  </si>
  <si>
    <t>Grk5</t>
  </si>
  <si>
    <t>ENSMUSG00000074715</t>
  </si>
  <si>
    <t>Ccl28</t>
  </si>
  <si>
    <t>ENSMUSG00000020078</t>
  </si>
  <si>
    <t>Vps26a</t>
  </si>
  <si>
    <t>ENSMUSG00000024231</t>
  </si>
  <si>
    <t>Cul2</t>
  </si>
  <si>
    <t>ENSMUSG00000024965</t>
  </si>
  <si>
    <t>Fermt3</t>
  </si>
  <si>
    <t>ENSMUSG00000072872</t>
  </si>
  <si>
    <t>Rybp</t>
  </si>
  <si>
    <t>ENSMUSG00000024498</t>
  </si>
  <si>
    <t>Tcerg1</t>
  </si>
  <si>
    <t>ENSMUSG00000024019</t>
  </si>
  <si>
    <t>Cmtr1</t>
  </si>
  <si>
    <t>ENSMUSG00000075514</t>
  </si>
  <si>
    <t>Gm13375</t>
  </si>
  <si>
    <t>ENSMUSG00000021482</t>
  </si>
  <si>
    <t>Prxl2c</t>
  </si>
  <si>
    <t>ENSMUSG00000026526</t>
  </si>
  <si>
    <t>Fh1</t>
  </si>
  <si>
    <t>ENSMUSG00000059751</t>
  </si>
  <si>
    <t>Rps3a3</t>
  </si>
  <si>
    <t>ENSMUSG00000048668</t>
  </si>
  <si>
    <t>Rhno1</t>
  </si>
  <si>
    <t>ENSMUSG00000002068</t>
  </si>
  <si>
    <t>Ccne1</t>
  </si>
  <si>
    <t>ENSMUSG00000039640</t>
  </si>
  <si>
    <t>Mrpl12</t>
  </si>
  <si>
    <t>ENSMUSG00000045248</t>
  </si>
  <si>
    <t>Med26</t>
  </si>
  <si>
    <t>ENSMUSG00000016252</t>
  </si>
  <si>
    <t>Atp5e</t>
  </si>
  <si>
    <t>ENSMUSG00000027709</t>
  </si>
  <si>
    <t>Mccc1</t>
  </si>
  <si>
    <t>ENSMUSG00000054708</t>
  </si>
  <si>
    <t>Ankrd24</t>
  </si>
  <si>
    <t>ENSMUSG00000078201</t>
  </si>
  <si>
    <t>Tmem203</t>
  </si>
  <si>
    <t>ENSMUSG00000087174</t>
  </si>
  <si>
    <t>5530601H04Rik</t>
  </si>
  <si>
    <t>ENSMUSG00000028809</t>
  </si>
  <si>
    <t>Srrm1</t>
  </si>
  <si>
    <t>ENSMUSG00000016308</t>
  </si>
  <si>
    <t>Ube2a</t>
  </si>
  <si>
    <t>ENSMUSG00000047547</t>
  </si>
  <si>
    <t>Cltb</t>
  </si>
  <si>
    <t>ENSMUSG00000035049</t>
  </si>
  <si>
    <t>Rrp12</t>
  </si>
  <si>
    <t>ENSMUSG00000018433</t>
  </si>
  <si>
    <t>Nol11</t>
  </si>
  <si>
    <t>ENSMUSG00000092570</t>
  </si>
  <si>
    <t>Plut</t>
  </si>
  <si>
    <t>ENSMUSG00000105851</t>
  </si>
  <si>
    <t>9130604C24Rik</t>
  </si>
  <si>
    <t>ENSMUSG00000064030</t>
  </si>
  <si>
    <t>Pym1</t>
  </si>
  <si>
    <t>ENSMUSG00000103906</t>
  </si>
  <si>
    <t>Tigd5</t>
  </si>
  <si>
    <t>ENSMUSG00000090877</t>
  </si>
  <si>
    <t>Hspa1b</t>
  </si>
  <si>
    <t>ENSMUSG00000022095</t>
  </si>
  <si>
    <t>Fam160b2</t>
  </si>
  <si>
    <t>ENSMUSG00000063457</t>
  </si>
  <si>
    <t>Rps15</t>
  </si>
  <si>
    <t>ENSMUSG00000019872</t>
  </si>
  <si>
    <t>Smpdl3a</t>
  </si>
  <si>
    <t>ENSMUSG00000030189</t>
  </si>
  <si>
    <t>Ybx3</t>
  </si>
  <si>
    <t>ENSMUSG00000004865</t>
  </si>
  <si>
    <t>Srpk1</t>
  </si>
  <si>
    <t>ENSMUSG00000021661</t>
  </si>
  <si>
    <t>Ankra2</t>
  </si>
  <si>
    <t>ENSMUSG00000024870</t>
  </si>
  <si>
    <t>Rab1b</t>
  </si>
  <si>
    <t>ENSMUSG00000059422</t>
  </si>
  <si>
    <t>Gm8116</t>
  </si>
  <si>
    <t>ENSMUSG00000047150</t>
  </si>
  <si>
    <t>1700001C19Rik</t>
  </si>
  <si>
    <t>ENSMUSG00000006717</t>
  </si>
  <si>
    <t>Acot13</t>
  </si>
  <si>
    <t>ENSMUSG00000029913</t>
  </si>
  <si>
    <t>Prdm5</t>
  </si>
  <si>
    <t>ENSMUSG00000019857</t>
  </si>
  <si>
    <t>Asf1a</t>
  </si>
  <si>
    <t>ENSMUSG00000042870</t>
  </si>
  <si>
    <t>Tom1</t>
  </si>
  <si>
    <t>ENSMUSG00000051499</t>
  </si>
  <si>
    <t>Zfp786</t>
  </si>
  <si>
    <t>ENSMUSG00000051255</t>
  </si>
  <si>
    <t>Gm6563</t>
  </si>
  <si>
    <t>ENSMUSG00000029359</t>
  </si>
  <si>
    <t>Tesc</t>
  </si>
  <si>
    <t>ENSMUSG00000028030</t>
  </si>
  <si>
    <t>Tbck</t>
  </si>
  <si>
    <t>ENSMUSG00000084904</t>
  </si>
  <si>
    <t>Gm14827</t>
  </si>
  <si>
    <t>ENSMUSG00000020451</t>
  </si>
  <si>
    <t>Limk2</t>
  </si>
  <si>
    <t>ENSMUSG00000022106</t>
  </si>
  <si>
    <t>Rcbtb2</t>
  </si>
  <si>
    <t>ENSMUSG00000030942</t>
  </si>
  <si>
    <t>Thumpd1</t>
  </si>
  <si>
    <t>ENSMUSG00000047370</t>
  </si>
  <si>
    <t>Gm7367</t>
  </si>
  <si>
    <t>ENSMUSG00000074865</t>
  </si>
  <si>
    <t>Zfp934</t>
  </si>
  <si>
    <t>ENSMUSG00000028463</t>
  </si>
  <si>
    <t>Car9</t>
  </si>
  <si>
    <t>ENSMUSG00000019710</t>
  </si>
  <si>
    <t>Mrpl24</t>
  </si>
  <si>
    <t>ENSMUSG00000030351</t>
  </si>
  <si>
    <t>Tspan11</t>
  </si>
  <si>
    <t>ENSMUSG00000115338</t>
  </si>
  <si>
    <t>Pnp</t>
  </si>
  <si>
    <t>ENSMUSG00000020224</t>
  </si>
  <si>
    <t>Llph</t>
  </si>
  <si>
    <t>ENSMUSG00000020358</t>
  </si>
  <si>
    <t>Hnrnpab</t>
  </si>
  <si>
    <t>ENSMUSG00000006642</t>
  </si>
  <si>
    <t>Tcf23</t>
  </si>
  <si>
    <t>ENSMUSG00000041453</t>
  </si>
  <si>
    <t>Rpl21</t>
  </si>
  <si>
    <t>ENSMUSG00000022594</t>
  </si>
  <si>
    <t>Lynx1</t>
  </si>
  <si>
    <t>ENSMUSG00000020635</t>
  </si>
  <si>
    <t>Fkbp1b</t>
  </si>
  <si>
    <t>ENSMUSG00000006471</t>
  </si>
  <si>
    <t>ENSMUSG00000071176</t>
  </si>
  <si>
    <t>Arhgef10</t>
  </si>
  <si>
    <t>ENSMUSG00000030045</t>
  </si>
  <si>
    <t>Mrpl19</t>
  </si>
  <si>
    <t>ENSMUSG00000060487</t>
  </si>
  <si>
    <t>Samd5</t>
  </si>
  <si>
    <t>ENSMUSG00000022706</t>
  </si>
  <si>
    <t>Mrpl40</t>
  </si>
  <si>
    <t>ENSMUSG00000003721</t>
  </si>
  <si>
    <t>Insig2</t>
  </si>
  <si>
    <t>ENSMUSG00000117499</t>
  </si>
  <si>
    <t>Gm50010</t>
  </si>
  <si>
    <t>ENSMUSG00000090841</t>
  </si>
  <si>
    <t>Myl6</t>
  </si>
  <si>
    <t>ENSMUSG00000003644</t>
  </si>
  <si>
    <t>Rps6ka1</t>
  </si>
  <si>
    <t>ENSMUSG00000022671</t>
  </si>
  <si>
    <t>Mzt2</t>
  </si>
  <si>
    <t>ENSMUSG00000046841</t>
  </si>
  <si>
    <t>Ckap4</t>
  </si>
  <si>
    <t>ENSMUSG00000074826</t>
  </si>
  <si>
    <t>Gm10767</t>
  </si>
  <si>
    <t>ENSMUSG00000028233</t>
  </si>
  <si>
    <t>Tgs1</t>
  </si>
  <si>
    <t>ENSMUSG00000020514</t>
  </si>
  <si>
    <t>Mrpl22</t>
  </si>
  <si>
    <t>ENSMUSG00000035203</t>
  </si>
  <si>
    <t>Epn1</t>
  </si>
  <si>
    <t>ENSMUSG00000038982</t>
  </si>
  <si>
    <t>Bloc1s5</t>
  </si>
  <si>
    <t>ENSMUSG00000085385</t>
  </si>
  <si>
    <t>Snhg17</t>
  </si>
  <si>
    <t>ENSMUSG00000030611</t>
  </si>
  <si>
    <t>Mrps11</t>
  </si>
  <si>
    <t>ENSMUSG00000097451</t>
  </si>
  <si>
    <t>Rian</t>
  </si>
  <si>
    <t>ENSMUSG00000039100</t>
  </si>
  <si>
    <t>Marchf6</t>
  </si>
  <si>
    <t>ENSMUSG00000015812</t>
  </si>
  <si>
    <t>Gnrh1</t>
  </si>
  <si>
    <t>ENSMUSG00000085028</t>
  </si>
  <si>
    <t>Slc2a4rg-ps</t>
  </si>
  <si>
    <t>ENSMUSG00000029394</t>
  </si>
  <si>
    <t>Cdk2ap1</t>
  </si>
  <si>
    <t>ENSMUSG00000020435</t>
  </si>
  <si>
    <t>Osbp2</t>
  </si>
  <si>
    <t>ENSMUSG00000020546</t>
  </si>
  <si>
    <t>Stxbp4</t>
  </si>
  <si>
    <t>ENSMUSG00000042292</t>
  </si>
  <si>
    <t>Mrtfa</t>
  </si>
  <si>
    <t>ENSMUSG00000054611</t>
  </si>
  <si>
    <t>Kdm2a</t>
  </si>
  <si>
    <t>ENSMUSG00000047534</t>
  </si>
  <si>
    <t>Mis18bp1</t>
  </si>
  <si>
    <t>ENSMUSG00000055116</t>
  </si>
  <si>
    <t>Arntl</t>
  </si>
  <si>
    <t>ENSMUSG00000035890</t>
  </si>
  <si>
    <t>Rnf126</t>
  </si>
  <si>
    <t>ENSMUSG00000106427</t>
  </si>
  <si>
    <t>Gm42820</t>
  </si>
  <si>
    <t>ENSMUSG00000047459</t>
  </si>
  <si>
    <t>Dynlrb1</t>
  </si>
  <si>
    <t>ENSMUSG00000028407</t>
  </si>
  <si>
    <t>Smim27</t>
  </si>
  <si>
    <t>ENSMUSG00000021747</t>
  </si>
  <si>
    <t>4930452B06Rik</t>
  </si>
  <si>
    <t>ENSMUSG00000023904</t>
  </si>
  <si>
    <t>Hcfc1r1</t>
  </si>
  <si>
    <t>ENSMUSG00000114635</t>
  </si>
  <si>
    <t>Gm49392</t>
  </si>
  <si>
    <t>ENSMUSG00000002307</t>
  </si>
  <si>
    <t>Daxx</t>
  </si>
  <si>
    <t>ENSMUSG00000028159</t>
  </si>
  <si>
    <t>Dapp1</t>
  </si>
  <si>
    <t>ENSMUSG00000084897</t>
  </si>
  <si>
    <t>Gm14226</t>
  </si>
  <si>
    <t>ENSMUSG00000062248</t>
  </si>
  <si>
    <t>Cks2</t>
  </si>
  <si>
    <t>ENSMUSG00000005102</t>
  </si>
  <si>
    <t>Eif2ak4</t>
  </si>
  <si>
    <t>ENSMUSG00000045252</t>
  </si>
  <si>
    <t>Zfp574</t>
  </si>
  <si>
    <t>ENSMUSG00000041079</t>
  </si>
  <si>
    <t>Rwdd2b</t>
  </si>
  <si>
    <t>ENSMUSG00000064141</t>
  </si>
  <si>
    <t>Zfp69</t>
  </si>
  <si>
    <t>ENSMUSG00000028347</t>
  </si>
  <si>
    <t>Tmeff1</t>
  </si>
  <si>
    <t>ENSMUSG00000025236</t>
  </si>
  <si>
    <t>Adpgk</t>
  </si>
  <si>
    <t>ENSMUSG00000030029</t>
  </si>
  <si>
    <t>Lrig1</t>
  </si>
  <si>
    <t>ENSMUSG00000028234</t>
  </si>
  <si>
    <t>Rps20</t>
  </si>
  <si>
    <t>ENSMUSG00000030980</t>
  </si>
  <si>
    <t>Knop1</t>
  </si>
  <si>
    <t>ENSMUSG00000037788</t>
  </si>
  <si>
    <t>Vopp1</t>
  </si>
  <si>
    <t>ENSMUSG00000025026</t>
  </si>
  <si>
    <t>Add3</t>
  </si>
  <si>
    <t>ENSMUSG00000030966</t>
  </si>
  <si>
    <t>Trim21</t>
  </si>
  <si>
    <t>ENSMUSG00000031304</t>
  </si>
  <si>
    <t>Il2rg</t>
  </si>
  <si>
    <t>ENSMUSG00000034042</t>
  </si>
  <si>
    <t>Gpbp1l1</t>
  </si>
  <si>
    <t>ENSMUSG00000034570</t>
  </si>
  <si>
    <t>Inpp5j</t>
  </si>
  <si>
    <t>ENSMUSG00000032119</t>
  </si>
  <si>
    <t>Hinfp</t>
  </si>
  <si>
    <t>ENSMUSG00000048007</t>
  </si>
  <si>
    <t>Timm8a1</t>
  </si>
  <si>
    <t>ENSMUSG00000032058</t>
  </si>
  <si>
    <t>Ppp2r1b</t>
  </si>
  <si>
    <t>ENSMUSG00000021028</t>
  </si>
  <si>
    <t>Mbip</t>
  </si>
  <si>
    <t>ENSMUSG00000070287</t>
  </si>
  <si>
    <t>Slc35g2</t>
  </si>
  <si>
    <t>ENSMUSG00000103898</t>
  </si>
  <si>
    <t>Gm30238</t>
  </si>
  <si>
    <t>ENSMUSG00000044252</t>
  </si>
  <si>
    <t>Osbpl1a</t>
  </si>
  <si>
    <t>ENSMUSG00000060096</t>
  </si>
  <si>
    <t>Amd-ps3</t>
  </si>
  <si>
    <t>ENSMUSG00000034848</t>
  </si>
  <si>
    <t>Ttc21b</t>
  </si>
  <si>
    <t>ENSMUSG00000023235</t>
  </si>
  <si>
    <t>Ccl25</t>
  </si>
  <si>
    <t>ENSMUSG00000037313</t>
  </si>
  <si>
    <t>Tacc3</t>
  </si>
  <si>
    <t>ENSMUSG00000035829</t>
  </si>
  <si>
    <t>Ppp1r26</t>
  </si>
  <si>
    <t>ENSMUSG00000034021</t>
  </si>
  <si>
    <t>Pds5b</t>
  </si>
  <si>
    <t>ENSMUSG00000013539</t>
  </si>
  <si>
    <t>Tango2</t>
  </si>
  <si>
    <t>ENSMUSG00000079484</t>
  </si>
  <si>
    <t>Phyhd1</t>
  </si>
  <si>
    <t>ENSMUSG00000027889</t>
  </si>
  <si>
    <t>Ampd2</t>
  </si>
  <si>
    <t>ENSMUSG00000033400</t>
  </si>
  <si>
    <t>Agl</t>
  </si>
  <si>
    <t>ENSMUSG00000020883</t>
  </si>
  <si>
    <t>Fbxl20</t>
  </si>
  <si>
    <t>ENSMUSG00000096957</t>
  </si>
  <si>
    <t>E230013L22Rik</t>
  </si>
  <si>
    <t>ENSMUSG00000020530</t>
  </si>
  <si>
    <t>Ggnbp2</t>
  </si>
  <si>
    <t>ENSMUSG00000030120</t>
  </si>
  <si>
    <t>Mlf2</t>
  </si>
  <si>
    <t>ENSMUSG00000082163</t>
  </si>
  <si>
    <t>Gm14276</t>
  </si>
  <si>
    <t>ENSMUSG00000051236</t>
  </si>
  <si>
    <t>Msrb3</t>
  </si>
  <si>
    <t>ENSMUSG00000097093</t>
  </si>
  <si>
    <t>C330013E15Rik</t>
  </si>
  <si>
    <t>ENSMUSG00000016757</t>
  </si>
  <si>
    <t>Ttll12</t>
  </si>
  <si>
    <t>ENSMUSG00000097048</t>
  </si>
  <si>
    <t>1600020E01Rik</t>
  </si>
  <si>
    <t>ENSMUSG00000004864</t>
  </si>
  <si>
    <t>Mapk13</t>
  </si>
  <si>
    <t>ENSMUSG00000097327</t>
  </si>
  <si>
    <t>E030030I06Rik</t>
  </si>
  <si>
    <t>ENSMUSG00000061577</t>
  </si>
  <si>
    <t>Adgrg5</t>
  </si>
  <si>
    <t>ENSMUSG00000034636</t>
  </si>
  <si>
    <t>Zyg11b</t>
  </si>
  <si>
    <t>ENSMUSG00000035086</t>
  </si>
  <si>
    <t>Becn1</t>
  </si>
  <si>
    <t>ENSMUSG00000023051</t>
  </si>
  <si>
    <t>Tarbp2</t>
  </si>
  <si>
    <t>ENSMUSG00000025049</t>
  </si>
  <si>
    <t>Taf5</t>
  </si>
  <si>
    <t>ENSMUSG00000003352</t>
  </si>
  <si>
    <t>Cacnb3</t>
  </si>
  <si>
    <t>ENSMUSG00000042116</t>
  </si>
  <si>
    <t>Vwa1</t>
  </si>
  <si>
    <t>ENSMUSG00000057649</t>
  </si>
  <si>
    <t>Brd9</t>
  </si>
  <si>
    <t>ENSMUSG00000023991</t>
  </si>
  <si>
    <t>Foxp4</t>
  </si>
  <si>
    <t>ENSMUSG00000004069</t>
  </si>
  <si>
    <t>Dnaja3</t>
  </si>
  <si>
    <t>ENSMUSG00000091898</t>
  </si>
  <si>
    <t>Tnnc1</t>
  </si>
  <si>
    <t>ENSMUSG00000114133</t>
  </si>
  <si>
    <t>Gm20075</t>
  </si>
  <si>
    <t>ENSMUSG00000023036</t>
  </si>
  <si>
    <t>Pcdhgc4</t>
  </si>
  <si>
    <t>ENSMUSG00000036810</t>
  </si>
  <si>
    <t>Cnep1r1</t>
  </si>
  <si>
    <t>ENSMUSG00000030662</t>
  </si>
  <si>
    <t>Ipo5</t>
  </si>
  <si>
    <t>ENSMUSG00000020910</t>
  </si>
  <si>
    <t>Adprm</t>
  </si>
  <si>
    <t>ENSMUSG00000016559</t>
  </si>
  <si>
    <t>H3f3b</t>
  </si>
  <si>
    <t>ENSMUSG00000035273</t>
  </si>
  <si>
    <t>Hpse</t>
  </si>
  <si>
    <t>ENSMUSG00000044250</t>
  </si>
  <si>
    <t>Pced1b</t>
  </si>
  <si>
    <t>ENSMUSG00000028959</t>
  </si>
  <si>
    <t>Fastk</t>
  </si>
  <si>
    <t>ENSMUSG00000032115</t>
  </si>
  <si>
    <t>Hyou1</t>
  </si>
  <si>
    <t>ENSMUSG00000021610</t>
  </si>
  <si>
    <t>Clptm1l</t>
  </si>
  <si>
    <t>ENSMUSG00000024309</t>
  </si>
  <si>
    <t>Pfdn6</t>
  </si>
  <si>
    <t>ENSMUSG00000098678</t>
  </si>
  <si>
    <t>Mroh6</t>
  </si>
  <si>
    <t>ENSMUSG00000026031</t>
  </si>
  <si>
    <t>Cflar</t>
  </si>
  <si>
    <t>ENSMUSG00000026580</t>
  </si>
  <si>
    <t>Selp</t>
  </si>
  <si>
    <t>ENSMUSG00000027864</t>
  </si>
  <si>
    <t>Ptgfrn</t>
  </si>
  <si>
    <t>ENSMUSG00000031583</t>
  </si>
  <si>
    <t>Wrn</t>
  </si>
  <si>
    <t>ENSMUSG00000007035</t>
  </si>
  <si>
    <t>Msh5</t>
  </si>
  <si>
    <t>ENSMUSG00000038914</t>
  </si>
  <si>
    <t>Dido1</t>
  </si>
  <si>
    <t>ENSMUSG00000001150</t>
  </si>
  <si>
    <t>Mcm3ap</t>
  </si>
  <si>
    <t>ENSMUSG00000050147</t>
  </si>
  <si>
    <t>F2rl3</t>
  </si>
  <si>
    <t>ENSMUSG00000045106</t>
  </si>
  <si>
    <t>Ccdc73</t>
  </si>
  <si>
    <t>ENSMUSG00000021413</t>
  </si>
  <si>
    <t>Prpf4b</t>
  </si>
  <si>
    <t>ENSMUSG00000063488</t>
  </si>
  <si>
    <t>Zkscan7</t>
  </si>
  <si>
    <t>ENSMUSG00000090330</t>
  </si>
  <si>
    <t>9130221H12Rik</t>
  </si>
  <si>
    <t>ENSMUSG00000054874</t>
  </si>
  <si>
    <t>Pcnx3</t>
  </si>
  <si>
    <t>ENSMUSG00000024817</t>
  </si>
  <si>
    <t>Uhrf2</t>
  </si>
  <si>
    <t>ENSMUSG00000066807</t>
  </si>
  <si>
    <t>Gm10179</t>
  </si>
  <si>
    <t>ENSMUSG00000087177</t>
  </si>
  <si>
    <t>E130307A14Rik</t>
  </si>
  <si>
    <t>ENSMUSG00000026792</t>
  </si>
  <si>
    <t>Lrsam1</t>
  </si>
  <si>
    <t>ENSMUSG00000043019</t>
  </si>
  <si>
    <t>Edem3</t>
  </si>
  <si>
    <t>ENSMUSG00000017740</t>
  </si>
  <si>
    <t>Slc12a5</t>
  </si>
  <si>
    <t>ENSMUSG00000116875</t>
  </si>
  <si>
    <t>Morf4l1-ps1</t>
  </si>
  <si>
    <t>ENSMUSG00000021738</t>
  </si>
  <si>
    <t>Atxn7</t>
  </si>
  <si>
    <t>ENSMUSG00000038975</t>
  </si>
  <si>
    <t>Rabggtb</t>
  </si>
  <si>
    <t>ENSMUSG00000026277</t>
  </si>
  <si>
    <t>Stk25</t>
  </si>
  <si>
    <t>ENSMUSG00000027667</t>
  </si>
  <si>
    <t>Zfp639</t>
  </si>
  <si>
    <t>ENSMUSG00000001333</t>
  </si>
  <si>
    <t>Sync</t>
  </si>
  <si>
    <t>ENSMUSG00000052997</t>
  </si>
  <si>
    <t>Uba2</t>
  </si>
  <si>
    <t>ENSMUSG00000001383</t>
  </si>
  <si>
    <t>Zmat2</t>
  </si>
  <si>
    <t>ENSMUSG00000052353</t>
  </si>
  <si>
    <t>Cemip</t>
  </si>
  <si>
    <t>ENSMUSG00000032875</t>
  </si>
  <si>
    <t>Arhgef17</t>
  </si>
  <si>
    <t>ENSMUSG00000030880</t>
  </si>
  <si>
    <t>Polr3e</t>
  </si>
  <si>
    <t>ENSMUSG00000004018</t>
  </si>
  <si>
    <t>Fancl</t>
  </si>
  <si>
    <t>ENSMUSG00000024845</t>
  </si>
  <si>
    <t>Tmem134</t>
  </si>
  <si>
    <t>ENSMUSG00000038354</t>
  </si>
  <si>
    <t>Ankrd35</t>
  </si>
  <si>
    <t>ENSMUSG00000029499</t>
  </si>
  <si>
    <t>Pxmp2</t>
  </si>
  <si>
    <t>ENSMUSG00000002833</t>
  </si>
  <si>
    <t>Hdgfl2</t>
  </si>
  <si>
    <t>ENSMUSG00000024283</t>
  </si>
  <si>
    <t>Wac</t>
  </si>
  <si>
    <t>ENSMUSG00000047909</t>
  </si>
  <si>
    <t>Ankrd16</t>
  </si>
  <si>
    <t>ENSMUSG00000040640</t>
  </si>
  <si>
    <t>Erc2</t>
  </si>
  <si>
    <t>ENSMUSG00000037331</t>
  </si>
  <si>
    <t>Larp1</t>
  </si>
  <si>
    <t>ENSMUSG00000029629</t>
  </si>
  <si>
    <t>Phf14</t>
  </si>
  <si>
    <t>ENSMUSG00000024792</t>
  </si>
  <si>
    <t>Zfpl1</t>
  </si>
  <si>
    <t>ENSMUSG00000073096</t>
  </si>
  <si>
    <t>Lrrc61</t>
  </si>
  <si>
    <t>ENSMUSG00000059005</t>
  </si>
  <si>
    <t>Hnrnpa3</t>
  </si>
  <si>
    <t>ENSMUSG00000051768</t>
  </si>
  <si>
    <t>Xrcc1</t>
  </si>
  <si>
    <t>ENSMUSG00000074794</t>
  </si>
  <si>
    <t>Arrdc3</t>
  </si>
  <si>
    <t>ENSMUSG00000096856</t>
  </si>
  <si>
    <t>Gm10778</t>
  </si>
  <si>
    <t>ENSMUSG00000047253</t>
  </si>
  <si>
    <t>Krtap1-5</t>
  </si>
  <si>
    <t>ENSMUSG00000031242</t>
  </si>
  <si>
    <t>2610002M06Rik</t>
  </si>
  <si>
    <t>ENSMUSG00000039096</t>
  </si>
  <si>
    <t>Rsad1</t>
  </si>
  <si>
    <t>ENSMUSG00000068231</t>
  </si>
  <si>
    <t>Vmn1r43</t>
  </si>
  <si>
    <t>ENSMUSG00000021692</t>
  </si>
  <si>
    <t>Dimt1</t>
  </si>
  <si>
    <t>ENSMUSG00000081810</t>
  </si>
  <si>
    <t>Gm11878</t>
  </si>
  <si>
    <t>ENSMUSG00000060992</t>
  </si>
  <si>
    <t>Copz1</t>
  </si>
  <si>
    <t>ENSMUSG00000020329</t>
  </si>
  <si>
    <t>Polrmt</t>
  </si>
  <si>
    <t>ENSMUSG00000071648</t>
  </si>
  <si>
    <t>Rom1</t>
  </si>
  <si>
    <t>ENSMUSG00000024241</t>
  </si>
  <si>
    <t>Sos1</t>
  </si>
  <si>
    <t>ENSMUSG00000032123</t>
  </si>
  <si>
    <t>Dpagt1</t>
  </si>
  <si>
    <t>ENSMUSG00000035623</t>
  </si>
  <si>
    <t>Rsf1</t>
  </si>
  <si>
    <t>ENSMUSG00000051451</t>
  </si>
  <si>
    <t>Crebzf</t>
  </si>
  <si>
    <t>ENSMUSG00000002900</t>
  </si>
  <si>
    <t>Lamb1</t>
  </si>
  <si>
    <t>ENSMUSG00000078521</t>
  </si>
  <si>
    <t>Aunip</t>
  </si>
  <si>
    <t>ENSMUSG00000002102</t>
  </si>
  <si>
    <t>Psmc3</t>
  </si>
  <si>
    <t>ENSMUSG00000022801</t>
  </si>
  <si>
    <t>Lrch3</t>
  </si>
  <si>
    <t>ENSMUSG00000049300</t>
  </si>
  <si>
    <t>Prmt6</t>
  </si>
  <si>
    <t>ENSMUSG00000000631</t>
  </si>
  <si>
    <t>Myo18a</t>
  </si>
  <si>
    <t>ENSMUSG00000042978</t>
  </si>
  <si>
    <t>Sbk1</t>
  </si>
  <si>
    <t>ENSMUSG00000004105</t>
  </si>
  <si>
    <t>Angptl2</t>
  </si>
  <si>
    <t>ENSMUSG00000107881</t>
  </si>
  <si>
    <t>Gm44250</t>
  </si>
  <si>
    <t>ENSMUSG00000099342</t>
  </si>
  <si>
    <t>Gm18180</t>
  </si>
  <si>
    <t>ENSMUSG00000032309</t>
  </si>
  <si>
    <t>Fbxo22</t>
  </si>
  <si>
    <t>ENSMUSG00000007739</t>
  </si>
  <si>
    <t>Cct4</t>
  </si>
  <si>
    <t>ENSMUSG00000004233</t>
  </si>
  <si>
    <t>Wars2</t>
  </si>
  <si>
    <t>ENSMUSG00000027713</t>
  </si>
  <si>
    <t>1810062G17Rik</t>
  </si>
  <si>
    <t>ENSMUSG00000021209</t>
  </si>
  <si>
    <t>Ppp4r4</t>
  </si>
  <si>
    <t>ENSMUSG00000015839</t>
  </si>
  <si>
    <t>Nfe2l2</t>
  </si>
  <si>
    <t>ENSMUSG00000060475</t>
  </si>
  <si>
    <t>Wtap</t>
  </si>
  <si>
    <t>ENSMUSG00000004931</t>
  </si>
  <si>
    <t>Apba3</t>
  </si>
  <si>
    <t>ENSMUSG00000035674</t>
  </si>
  <si>
    <t>Ndufa3</t>
  </si>
  <si>
    <t>ENSMUSG00000079509</t>
  </si>
  <si>
    <t>Zfx</t>
  </si>
  <si>
    <t>ENSMUSG00000028884</t>
  </si>
  <si>
    <t>Rpa2</t>
  </si>
  <si>
    <t>ENSMUSG00000059708</t>
  </si>
  <si>
    <t>Akap17b</t>
  </si>
  <si>
    <t>ENSMUSG00000020745</t>
  </si>
  <si>
    <t>Pafah1b1</t>
  </si>
  <si>
    <t>ENSMUSG00000090626</t>
  </si>
  <si>
    <t>Tex9</t>
  </si>
  <si>
    <t>ENSMUSG00000029209</t>
  </si>
  <si>
    <t>Gnpda2</t>
  </si>
  <si>
    <t>ENSMUSG00000023345</t>
  </si>
  <si>
    <t>Poc1a</t>
  </si>
  <si>
    <t>ENSMUSG00000024248</t>
  </si>
  <si>
    <t>Cox7a2l</t>
  </si>
  <si>
    <t>ENSMUSG00000037833</t>
  </si>
  <si>
    <t>Sh2d4b</t>
  </si>
  <si>
    <t>ENSMUSG00000098090</t>
  </si>
  <si>
    <t>2700099C18Rik</t>
  </si>
  <si>
    <t>ENSMUSG00000008398</t>
  </si>
  <si>
    <t>Elk3</t>
  </si>
  <si>
    <t>ENSMUSG00000022906</t>
  </si>
  <si>
    <t>Parp9</t>
  </si>
  <si>
    <t>ENSMUSG00000051669</t>
  </si>
  <si>
    <t>AU021092</t>
  </si>
  <si>
    <t>ENSMUSG00000093392</t>
  </si>
  <si>
    <t>Gm6061</t>
  </si>
  <si>
    <t>ENSMUSG00000004127</t>
  </si>
  <si>
    <t>Trmt10a</t>
  </si>
  <si>
    <t>ENSMUSG00000057788</t>
  </si>
  <si>
    <t>Ddx49</t>
  </si>
  <si>
    <t>ENSMUSG00000025823</t>
  </si>
  <si>
    <t>Pdia4</t>
  </si>
  <si>
    <t>ENSMUSG00000001445</t>
  </si>
  <si>
    <t>Mrpl10</t>
  </si>
  <si>
    <t>ENSMUSG00000026858</t>
  </si>
  <si>
    <t>Miga2</t>
  </si>
  <si>
    <t>ENSMUSG00000032590</t>
  </si>
  <si>
    <t>Apeh</t>
  </si>
  <si>
    <t>ENSMUSG00000054215</t>
  </si>
  <si>
    <t>Sprr2k</t>
  </si>
  <si>
    <t>ENSMUSG00000014551</t>
  </si>
  <si>
    <t>Mrps25</t>
  </si>
  <si>
    <t>ENSMUSG00000059040</t>
  </si>
  <si>
    <t>Eno1b</t>
  </si>
  <si>
    <t>ENSMUSG00000030276</t>
  </si>
  <si>
    <t>Ttll3</t>
  </si>
  <si>
    <t>ENSMUSG00000044576</t>
  </si>
  <si>
    <t>Garem2</t>
  </si>
  <si>
    <t>ENSMUSG00000039016</t>
  </si>
  <si>
    <t>Timm8b</t>
  </si>
  <si>
    <t>ENSMUSG00000028552</t>
  </si>
  <si>
    <t>Eps15</t>
  </si>
  <si>
    <t>ENSMUSG00000014932</t>
  </si>
  <si>
    <t>Yes1</t>
  </si>
  <si>
    <t>ENSMUSG00000020973</t>
  </si>
  <si>
    <t>Dnaaf2</t>
  </si>
  <si>
    <t>ENSMUSG00000038725</t>
  </si>
  <si>
    <t>Pkhd1l1</t>
  </si>
  <si>
    <t>ENSMUSG00000020859</t>
  </si>
  <si>
    <t>Spag9</t>
  </si>
  <si>
    <t>ENSMUSG00000043964</t>
  </si>
  <si>
    <t>Orai3</t>
  </si>
  <si>
    <t>ENSMUSG00000037098</t>
  </si>
  <si>
    <t>Rab11fip3</t>
  </si>
  <si>
    <t>ENSMUSG00000023186</t>
  </si>
  <si>
    <t>Vwa5a</t>
  </si>
  <si>
    <t>ENSMUSG00000048118</t>
  </si>
  <si>
    <t>Arid4a</t>
  </si>
  <si>
    <t>ENSMUSG00000047501</t>
  </si>
  <si>
    <t>Cldn4</t>
  </si>
  <si>
    <t>ENSMUSG00000001473</t>
  </si>
  <si>
    <t>Tubb6</t>
  </si>
  <si>
    <t>ENSMUSG00000011837</t>
  </si>
  <si>
    <t>Snapc2</t>
  </si>
  <si>
    <t>ENSMUSG00000003378</t>
  </si>
  <si>
    <t>Grik5</t>
  </si>
  <si>
    <t>ENSMUSG00000044551</t>
  </si>
  <si>
    <t>9930012K11Rik</t>
  </si>
  <si>
    <t>ENSMUSG00000043241</t>
  </si>
  <si>
    <t>Upf2</t>
  </si>
  <si>
    <t>ENSMUSG00000008734</t>
  </si>
  <si>
    <t>Gprc5b</t>
  </si>
  <si>
    <t>ENSMUSG00000028820</t>
  </si>
  <si>
    <t>Sfpq</t>
  </si>
  <si>
    <t>ENSMUSG00000028496</t>
  </si>
  <si>
    <t>Mllt3</t>
  </si>
  <si>
    <t>ENSMUSG00000009112</t>
  </si>
  <si>
    <t>Bcl2l13</t>
  </si>
  <si>
    <t>ENSMUSG00000025875</t>
  </si>
  <si>
    <t>Tspan17</t>
  </si>
  <si>
    <t>ENSMUSG00000038646</t>
  </si>
  <si>
    <t>Ramac</t>
  </si>
  <si>
    <t>ENSMUSG00000030528</t>
  </si>
  <si>
    <t>Blm</t>
  </si>
  <si>
    <t>ENSMUSG00000038212</t>
  </si>
  <si>
    <t>Mfsd14b</t>
  </si>
  <si>
    <t>ENSMUSG00000048240</t>
  </si>
  <si>
    <t>Gng7</t>
  </si>
  <si>
    <t>ENSMUSG00000024970</t>
  </si>
  <si>
    <t>Spindoc</t>
  </si>
  <si>
    <t>ENSMUSG00000078700</t>
  </si>
  <si>
    <t>D030028A08Rik</t>
  </si>
  <si>
    <t>ENSMUSG00000024561</t>
  </si>
  <si>
    <t>Mbd1</t>
  </si>
  <si>
    <t>ENSMUSG00000042821</t>
  </si>
  <si>
    <t>Snai1</t>
  </si>
  <si>
    <t>ENSMUSG00000045624</t>
  </si>
  <si>
    <t>Esf1</t>
  </si>
  <si>
    <t>ENSMUSG00000026585</t>
  </si>
  <si>
    <t>Kifap3</t>
  </si>
  <si>
    <t>ENSMUSG00000038235</t>
  </si>
  <si>
    <t>F11r</t>
  </si>
  <si>
    <t>ENSMUSG00000036352</t>
  </si>
  <si>
    <t>Ubac1</t>
  </si>
  <si>
    <t>ENSMUSG00000022089</t>
  </si>
  <si>
    <t>Bin3</t>
  </si>
  <si>
    <t>ENSMUSG00000048874</t>
  </si>
  <si>
    <t>Phf3</t>
  </si>
  <si>
    <t>ENSMUSG00000104394</t>
  </si>
  <si>
    <t>Gm37254</t>
  </si>
  <si>
    <t>ENSMUSG00000052146</t>
  </si>
  <si>
    <t>Rps10</t>
  </si>
  <si>
    <t>ENSMUSG00000021375</t>
  </si>
  <si>
    <t>Kif13a</t>
  </si>
  <si>
    <t>ENSMUSG00000025403</t>
  </si>
  <si>
    <t>Shmt2</t>
  </si>
  <si>
    <t>ENSMUSG00000055305</t>
  </si>
  <si>
    <t>Zfp93</t>
  </si>
  <si>
    <t>ENSMUSG00000063179</t>
  </si>
  <si>
    <t>Pstk</t>
  </si>
  <si>
    <t>ENSMUSG00000057230</t>
  </si>
  <si>
    <t>Aak1</t>
  </si>
  <si>
    <t>ENSMUSG00000057766</t>
  </si>
  <si>
    <t>Ankrd29</t>
  </si>
  <si>
    <t>ENSMUSG00000021259</t>
  </si>
  <si>
    <t>Cyp46a1</t>
  </si>
  <si>
    <t>ENSMUSG00000103839</t>
  </si>
  <si>
    <t>Gm37607</t>
  </si>
  <si>
    <t>ENSMUSG00000042724</t>
  </si>
  <si>
    <t>Map3k9</t>
  </si>
  <si>
    <t>ENSMUSG00000040600</t>
  </si>
  <si>
    <t>Eps8l3</t>
  </si>
  <si>
    <t>ENSMUSG00000041351</t>
  </si>
  <si>
    <t>Rap1gap</t>
  </si>
  <si>
    <t>ENSMUSG00000046159</t>
  </si>
  <si>
    <t>Chrm3</t>
  </si>
  <si>
    <t>ENSMUSG00000001280</t>
  </si>
  <si>
    <t>Sp1</t>
  </si>
  <si>
    <t>ENSMUSG00000053706</t>
  </si>
  <si>
    <t>B430305J03Rik</t>
  </si>
  <si>
    <t>ENSMUSG00000035620</t>
  </si>
  <si>
    <t>Ric8b</t>
  </si>
  <si>
    <t>ENSMUSG00000042111</t>
  </si>
  <si>
    <t>Ccdc115</t>
  </si>
  <si>
    <t>ENSMUSG00000021578</t>
  </si>
  <si>
    <t>Ccdc127</t>
  </si>
  <si>
    <t>ENSMUSG00000027202</t>
  </si>
  <si>
    <t>Slc12a1</t>
  </si>
  <si>
    <t>ENSMUSG00000033960</t>
  </si>
  <si>
    <t>Jcad</t>
  </si>
  <si>
    <t>ENSMUSG00000057177</t>
  </si>
  <si>
    <t>Gsk3a</t>
  </si>
  <si>
    <t>ENSMUSG00000018160</t>
  </si>
  <si>
    <t>Med1</t>
  </si>
  <si>
    <t>ENSMUSG00000024393</t>
  </si>
  <si>
    <t>Prrc2a</t>
  </si>
  <si>
    <t>ENSMUSG00000056851</t>
  </si>
  <si>
    <t>Pcbp2</t>
  </si>
  <si>
    <t>ENSMUSG00000097755</t>
  </si>
  <si>
    <t>2010110K18Rik</t>
  </si>
  <si>
    <t>ENSMUSG00000097164</t>
  </si>
  <si>
    <t>Cep83os</t>
  </si>
  <si>
    <t>ENSMUSG00000024896</t>
  </si>
  <si>
    <t>Minpp1</t>
  </si>
  <si>
    <t>ENSMUSG00000007646</t>
  </si>
  <si>
    <t>Rad51c</t>
  </si>
  <si>
    <t>ENSMUSG00000072969</t>
  </si>
  <si>
    <t>Armcx5</t>
  </si>
  <si>
    <t>ENSMUSG00000021807</t>
  </si>
  <si>
    <t>Rtraf</t>
  </si>
  <si>
    <t>ENSMUSG00000031958</t>
  </si>
  <si>
    <t>Ldhd</t>
  </si>
  <si>
    <t>ENSMUSG00000091905</t>
  </si>
  <si>
    <t>Dnajb6-ps</t>
  </si>
  <si>
    <t>ENSMUSG00000019302</t>
  </si>
  <si>
    <t>Atp6v0a1</t>
  </si>
  <si>
    <t>ENSMUSG00000028557</t>
  </si>
  <si>
    <t>Rnf11</t>
  </si>
  <si>
    <t>ENSMUSG00000070469</t>
  </si>
  <si>
    <t>Adamtsl3</t>
  </si>
  <si>
    <t>ENSMUSG00000067567</t>
  </si>
  <si>
    <t>Hdac8</t>
  </si>
  <si>
    <t>ENSMUSG00000025978</t>
  </si>
  <si>
    <t>Rftn2</t>
  </si>
  <si>
    <t>ENSMUSG00000026344</t>
  </si>
  <si>
    <t>Lypd1</t>
  </si>
  <si>
    <t>ENSMUSG00000040528</t>
  </si>
  <si>
    <t>Milr1</t>
  </si>
  <si>
    <t>ENSMUSG00000049606</t>
  </si>
  <si>
    <t>Zfp644</t>
  </si>
  <si>
    <t>ENSMUSG00000066735</t>
  </si>
  <si>
    <t>Vkorc1l1</t>
  </si>
  <si>
    <t>ENSMUSG00000066178</t>
  </si>
  <si>
    <t>6030445D17Rik</t>
  </si>
  <si>
    <t>ENSMUSG00000026171</t>
  </si>
  <si>
    <t>Rnf25</t>
  </si>
  <si>
    <t>ENSMUSG00000028538</t>
  </si>
  <si>
    <t>St3gal3</t>
  </si>
  <si>
    <t>ENSMUSG00000033102</t>
  </si>
  <si>
    <t>Cdc14b</t>
  </si>
  <si>
    <t>ENSMUSG00000032502</t>
  </si>
  <si>
    <t>Stac</t>
  </si>
  <si>
    <t>ENSMUSG00000042599</t>
  </si>
  <si>
    <t>Kdm7a</t>
  </si>
  <si>
    <t>ENSMUSG00000040760</t>
  </si>
  <si>
    <t>Appl1</t>
  </si>
  <si>
    <t>ENSMUSG00000056692</t>
  </si>
  <si>
    <t>Ilrun</t>
  </si>
  <si>
    <t>ENSMUSG00000026887</t>
  </si>
  <si>
    <t>Mrrf</t>
  </si>
  <si>
    <t>ENSMUSG00000078515</t>
  </si>
  <si>
    <t>Ddi2</t>
  </si>
  <si>
    <t>ENSMUSG00000035569</t>
  </si>
  <si>
    <t>Ankrd11</t>
  </si>
  <si>
    <t>ENSMUSG00000073234</t>
  </si>
  <si>
    <t>Gm8773</t>
  </si>
  <si>
    <t>ENSMUSG00000028391</t>
  </si>
  <si>
    <t>Wdr31</t>
  </si>
  <si>
    <t>ENSMUSG00000004947</t>
  </si>
  <si>
    <t>Dtx2</t>
  </si>
  <si>
    <t>ENSMUSG00000024045</t>
  </si>
  <si>
    <t>Akap8</t>
  </si>
  <si>
    <t>ENSMUSG00000110206</t>
  </si>
  <si>
    <t>Flt3l</t>
  </si>
  <si>
    <t>ENSMUSG00000030225</t>
  </si>
  <si>
    <t>Dera</t>
  </si>
  <si>
    <t>ENSMUSG00000036309</t>
  </si>
  <si>
    <t>Skp1a</t>
  </si>
  <si>
    <t>ENSMUSG00000032381</t>
  </si>
  <si>
    <t>Ciao2a</t>
  </si>
  <si>
    <t>ENSMUSG00000018322</t>
  </si>
  <si>
    <t>Tomm34</t>
  </si>
  <si>
    <t>ENSMUSG00000032415</t>
  </si>
  <si>
    <t>Ube2cbp</t>
  </si>
  <si>
    <t>ENSMUSG00000059939</t>
  </si>
  <si>
    <t>9430015G10Rik</t>
  </si>
  <si>
    <t>ENSMUSG00000017756</t>
  </si>
  <si>
    <t>Slc12a7</t>
  </si>
  <si>
    <t>ENSMUSG00000035615</t>
  </si>
  <si>
    <t>Frmpd1</t>
  </si>
  <si>
    <t>ENSMUSG00000043384</t>
  </si>
  <si>
    <t>Gprasp1</t>
  </si>
  <si>
    <t>ENSMUSG00000030187</t>
  </si>
  <si>
    <t>Klra2</t>
  </si>
  <si>
    <t>ENSMUSG00000035278</t>
  </si>
  <si>
    <t>Plekhj1</t>
  </si>
  <si>
    <t>ENSMUSG00000066878</t>
  </si>
  <si>
    <t>Gm10184</t>
  </si>
  <si>
    <t>ENSMUSG00000068299</t>
  </si>
  <si>
    <t>Nat8f4</t>
  </si>
  <si>
    <t>ENSMUSG00000042719</t>
  </si>
  <si>
    <t>Naa25</t>
  </si>
  <si>
    <t>ENSMUSG00000004070</t>
  </si>
  <si>
    <t>Hmox2</t>
  </si>
  <si>
    <t>ENSMUSG00000117621</t>
  </si>
  <si>
    <t>Hspe1-rs1</t>
  </si>
  <si>
    <t>ENSMUSG00000071661</t>
  </si>
  <si>
    <t>Zbtb3</t>
  </si>
  <si>
    <t>ENSMUSG00000028437</t>
  </si>
  <si>
    <t>Ubap1</t>
  </si>
  <si>
    <t>ENSMUSG00000053898</t>
  </si>
  <si>
    <t>Ech1</t>
  </si>
  <si>
    <t>ENSMUSG00000021453</t>
  </si>
  <si>
    <t>Gadd45g</t>
  </si>
  <si>
    <t>ENSMUSG00000035692</t>
  </si>
  <si>
    <t>Isg15</t>
  </si>
  <si>
    <t>ENSMUSG00000028639</t>
  </si>
  <si>
    <t>Ybx1</t>
  </si>
  <si>
    <t>ENSMUSG00000044719</t>
  </si>
  <si>
    <t>E230025N22Rik</t>
  </si>
  <si>
    <t>ENSMUSG00000030058</t>
  </si>
  <si>
    <t>Copg1</t>
  </si>
  <si>
    <t>ENSMUSG00000049969</t>
  </si>
  <si>
    <t>Plekhf2</t>
  </si>
  <si>
    <t>ENSMUSG00000018648</t>
  </si>
  <si>
    <t>Dusp14</t>
  </si>
  <si>
    <t>ENSMUSG00000005802</t>
  </si>
  <si>
    <t>Slc30a4</t>
  </si>
  <si>
    <t>ENSMUSG00000036611</t>
  </si>
  <si>
    <t>Eepd1</t>
  </si>
  <si>
    <t>ENSMUSG00000020448</t>
  </si>
  <si>
    <t>Rnf185</t>
  </si>
  <si>
    <t>ENSMUSG00000025374</t>
  </si>
  <si>
    <t>Nabp2</t>
  </si>
  <si>
    <t>ENSMUSG00000025239</t>
  </si>
  <si>
    <t>Limd1</t>
  </si>
  <si>
    <t>ENSMUSG00000038080</t>
  </si>
  <si>
    <t>Kdm1b</t>
  </si>
  <si>
    <t>ENSMUSG00000026456</t>
  </si>
  <si>
    <t>Cyb5r1</t>
  </si>
  <si>
    <t>ENSMUSG00000029304</t>
  </si>
  <si>
    <t>Spp1</t>
  </si>
  <si>
    <t>ENSMUSG00000045128</t>
  </si>
  <si>
    <t>Rpl18a</t>
  </si>
  <si>
    <t>ENSMUSG00000027931</t>
  </si>
  <si>
    <t>Npr1</t>
  </si>
  <si>
    <t>ENSMUSG00000020534</t>
  </si>
  <si>
    <t>Shmt1</t>
  </si>
  <si>
    <t>ENSMUSG00000002897</t>
  </si>
  <si>
    <t>Il17ra</t>
  </si>
  <si>
    <t>ENSMUSG00000069539</t>
  </si>
  <si>
    <t>Scyl2</t>
  </si>
  <si>
    <t>ENSMUSG00000035629</t>
  </si>
  <si>
    <t>Rubcn</t>
  </si>
  <si>
    <t>ENSMUSG00000091931</t>
  </si>
  <si>
    <t>Gon7</t>
  </si>
  <si>
    <t>ENSMUSG00000013160</t>
  </si>
  <si>
    <t>Atp6v0d1</t>
  </si>
  <si>
    <t>ENSMUSG00000072676</t>
  </si>
  <si>
    <t>Tmem254a</t>
  </si>
  <si>
    <t>ENSMUSG00000044522</t>
  </si>
  <si>
    <t>A730020M07Rik</t>
  </si>
  <si>
    <t>ENSMUSG00000037400</t>
  </si>
  <si>
    <t>Atp11b</t>
  </si>
  <si>
    <t>ENSMUSG00000062202</t>
  </si>
  <si>
    <t>Btbd9</t>
  </si>
  <si>
    <t>ENSMUSG00000020250</t>
  </si>
  <si>
    <t>Txnrd1</t>
  </si>
  <si>
    <t>ENSMUSG00000036553</t>
  </si>
  <si>
    <t>Sh3tc1</t>
  </si>
  <si>
    <t>ENSMUSG00000039145</t>
  </si>
  <si>
    <t>Camk1d</t>
  </si>
  <si>
    <t>ENSMUSG00000027598</t>
  </si>
  <si>
    <t>Itch</t>
  </si>
  <si>
    <t>ENSMUSG00000027936</t>
  </si>
  <si>
    <t>Crtc2</t>
  </si>
  <si>
    <t>ENSMUSG00000024853</t>
  </si>
  <si>
    <t>Sf3b2</t>
  </si>
  <si>
    <t>ENSMUSG00000022519</t>
  </si>
  <si>
    <t>Srl</t>
  </si>
  <si>
    <t>ENSMUSG00000106073</t>
  </si>
  <si>
    <t>Gm42892</t>
  </si>
  <si>
    <t>ENSMUSG00000100199</t>
  </si>
  <si>
    <t>Gm20324</t>
  </si>
  <si>
    <t>ENSMUSG00000021796</t>
  </si>
  <si>
    <t>Bmpr1a</t>
  </si>
  <si>
    <t>ENSMUSG00000005442</t>
  </si>
  <si>
    <t>Cic</t>
  </si>
  <si>
    <t>ENSMUSG00000026977</t>
  </si>
  <si>
    <t>Marchf7</t>
  </si>
  <si>
    <t>ENSMUSG00000038622</t>
  </si>
  <si>
    <t>Med30</t>
  </si>
  <si>
    <t>ENSMUSG00000068479</t>
  </si>
  <si>
    <t>Mfap1a</t>
  </si>
  <si>
    <t>ENSMUSG00000030733</t>
  </si>
  <si>
    <t>Sh2b1</t>
  </si>
  <si>
    <t>ENSMUSG00000087400</t>
  </si>
  <si>
    <t>Gm15270</t>
  </si>
  <si>
    <t>ENSMUSG00000046865</t>
  </si>
  <si>
    <t>Fbl</t>
  </si>
  <si>
    <t>ENSMUSG00000031314</t>
  </si>
  <si>
    <t>Taf1</t>
  </si>
  <si>
    <t>ENSMUSG00000113440</t>
  </si>
  <si>
    <t>Gm46404</t>
  </si>
  <si>
    <t>ENSMUSG00000037362</t>
  </si>
  <si>
    <t>Ccn3</t>
  </si>
  <si>
    <t>ENSMUSG00000012126</t>
  </si>
  <si>
    <t>Ubxn11</t>
  </si>
  <si>
    <t>ENSMUSG00000012296</t>
  </si>
  <si>
    <t>Tjap1</t>
  </si>
  <si>
    <t>ENSMUSG00000075273</t>
  </si>
  <si>
    <t>Ttc30b</t>
  </si>
  <si>
    <t>ENSMUSG00000042417</t>
  </si>
  <si>
    <t>Ccno</t>
  </si>
  <si>
    <t>ENSMUSG00000078813</t>
  </si>
  <si>
    <t>Leng1</t>
  </si>
  <si>
    <t>ENSMUSG00000025862</t>
  </si>
  <si>
    <t>Stag2</t>
  </si>
  <si>
    <t>ENSMUSG00000064215</t>
  </si>
  <si>
    <t>Ifi27</t>
  </si>
  <si>
    <t>ENSMUSG00000063652</t>
  </si>
  <si>
    <t>Slc22a21</t>
  </si>
  <si>
    <t>ENSMUSG00000031029</t>
  </si>
  <si>
    <t>Eif3f</t>
  </si>
  <si>
    <t>ENSMUSG00000031728</t>
  </si>
  <si>
    <t>Zfp821</t>
  </si>
  <si>
    <t>ENSMUSG00000039202</t>
  </si>
  <si>
    <t>Abhd2</t>
  </si>
  <si>
    <t>ENSMUSG00000033237</t>
  </si>
  <si>
    <t>Arid2</t>
  </si>
  <si>
    <t>ENSMUSG00000078956</t>
  </si>
  <si>
    <t>Gm14221</t>
  </si>
  <si>
    <t>ENSMUSG00000090957</t>
  </si>
  <si>
    <t>Gm7535</t>
  </si>
  <si>
    <t>ENSMUSG00000061724</t>
  </si>
  <si>
    <t>Gm2423</t>
  </si>
  <si>
    <t>ENSMUSG00000039055</t>
  </si>
  <si>
    <t>Eme1</t>
  </si>
  <si>
    <t>ENSMUSG00000069808</t>
  </si>
  <si>
    <t>Fam57a</t>
  </si>
  <si>
    <t>ENSMUSG00000045394</t>
  </si>
  <si>
    <t>Epcam</t>
  </si>
  <si>
    <t>ENSMUSG00000061273</t>
  </si>
  <si>
    <t>Mmgt1</t>
  </si>
  <si>
    <t>ENSMUSG00000056216</t>
  </si>
  <si>
    <t>Cebpg</t>
  </si>
  <si>
    <t>ENSMUSG00000024151</t>
  </si>
  <si>
    <t>Msh2</t>
  </si>
  <si>
    <t>ENSMUSG00000019841</t>
  </si>
  <si>
    <t>Rev3l</t>
  </si>
  <si>
    <t>ENSMUSG00000054843</t>
  </si>
  <si>
    <t>Atrnl1</t>
  </si>
  <si>
    <t>ENSMUSG00000034653</t>
  </si>
  <si>
    <t>Ythdc2</t>
  </si>
  <si>
    <t>ENSMUSG00000028926</t>
  </si>
  <si>
    <t>Cdk14</t>
  </si>
  <si>
    <t>ENSMUSG00000034663</t>
  </si>
  <si>
    <t>Bmp2k</t>
  </si>
  <si>
    <t>ENSMUSG00000020740</t>
  </si>
  <si>
    <t>Gga3</t>
  </si>
  <si>
    <t>ENSMUSG00000028541</t>
  </si>
  <si>
    <t>B4galt2</t>
  </si>
  <si>
    <t>ENSMUSG00000007216</t>
  </si>
  <si>
    <t>Zfp775</t>
  </si>
  <si>
    <t>ENSMUSG00000043753</t>
  </si>
  <si>
    <t>Dmrta1</t>
  </si>
  <si>
    <t>ENSMUSG00000040829</t>
  </si>
  <si>
    <t>Zmynd15</t>
  </si>
  <si>
    <t>ENSMUSG00000080848</t>
  </si>
  <si>
    <t>Gm9385</t>
  </si>
  <si>
    <t>ENSMUSG00000028540</t>
  </si>
  <si>
    <t>Dph2</t>
  </si>
  <si>
    <t>ENSMUSG00000049184</t>
  </si>
  <si>
    <t>Purg</t>
  </si>
  <si>
    <t>ENSMUSG00000095648</t>
  </si>
  <si>
    <t>Gm2004</t>
  </si>
  <si>
    <t>ENSMUSG00000003355</t>
  </si>
  <si>
    <t>Fkbp11</t>
  </si>
  <si>
    <t>ENSMUSG00000041747</t>
  </si>
  <si>
    <t>Utp15</t>
  </si>
  <si>
    <t>ENSMUSG00000021711</t>
  </si>
  <si>
    <t>Trappc13</t>
  </si>
  <si>
    <t>ENSMUSG00000050945</t>
  </si>
  <si>
    <t>Zfp438</t>
  </si>
  <si>
    <t>ENSMUSG00000024131</t>
  </si>
  <si>
    <t>Slc3a1</t>
  </si>
  <si>
    <t>ENSMUSG00000022912</t>
  </si>
  <si>
    <t>Pros1</t>
  </si>
  <si>
    <t>ENSMUSG00000031217</t>
  </si>
  <si>
    <t>Efnb1</t>
  </si>
  <si>
    <t>ENSMUSG00000026546</t>
  </si>
  <si>
    <t>Cfap45</t>
  </si>
  <si>
    <t>ENSMUSG00000038845</t>
  </si>
  <si>
    <t>Phb</t>
  </si>
  <si>
    <t>ENSMUSG00000004500</t>
  </si>
  <si>
    <t>Zfp324</t>
  </si>
  <si>
    <t>ENSMUSG00000003762</t>
  </si>
  <si>
    <t>Coq8b</t>
  </si>
  <si>
    <t>ENSMUSG00000031652</t>
  </si>
  <si>
    <t>N4bp1</t>
  </si>
  <si>
    <t>ENSMUSG00000001763</t>
  </si>
  <si>
    <t>Tspan33</t>
  </si>
  <si>
    <t>ENSMUSG00000027167</t>
  </si>
  <si>
    <t>Elp4</t>
  </si>
  <si>
    <t>ENSMUSG00000025103</t>
  </si>
  <si>
    <t>Btbd1</t>
  </si>
  <si>
    <t>ENSMUSG00000022358</t>
  </si>
  <si>
    <t>Fbxo32</t>
  </si>
  <si>
    <t>ENSMUSG00000060477</t>
  </si>
  <si>
    <t>Irak2</t>
  </si>
  <si>
    <t>ENSMUSG00000041736</t>
  </si>
  <si>
    <t>Tspo</t>
  </si>
  <si>
    <t>ENSMUSG00000102353</t>
  </si>
  <si>
    <t>Gm38345</t>
  </si>
  <si>
    <t>ENSMUSG00000094530</t>
  </si>
  <si>
    <t>Gm21399</t>
  </si>
  <si>
    <t>ENSMUSG00000029390</t>
  </si>
  <si>
    <t>Tmed2</t>
  </si>
  <si>
    <t>ENSMUSG00000005846</t>
  </si>
  <si>
    <t>Rsl1d1</t>
  </si>
  <si>
    <t>ENSMUSG00000113902</t>
  </si>
  <si>
    <t>Ndufb1-ps</t>
  </si>
  <si>
    <t>ENSMUSG00000032479</t>
  </si>
  <si>
    <t>Map4</t>
  </si>
  <si>
    <t>ENSMUSG00000074283</t>
  </si>
  <si>
    <t>Zfp109</t>
  </si>
  <si>
    <t>ENSMUSG00000040363</t>
  </si>
  <si>
    <t>Bcor</t>
  </si>
  <si>
    <t>ENSMUSG00000090235</t>
  </si>
  <si>
    <t>Gm16244</t>
  </si>
  <si>
    <t>ENSMUSG00000070953</t>
  </si>
  <si>
    <t>Rabepk</t>
  </si>
  <si>
    <t>ENSMUSG00000030846</t>
  </si>
  <si>
    <t>Tial1</t>
  </si>
  <si>
    <t>ENSMUSG00000104217</t>
  </si>
  <si>
    <t>Gm37988</t>
  </si>
  <si>
    <t>ENSMUSG00000048661</t>
  </si>
  <si>
    <t>Lemd3</t>
  </si>
  <si>
    <t>ENSMUSG00000019977</t>
  </si>
  <si>
    <t>Hbs1l</t>
  </si>
  <si>
    <t>ENSMUSG00000072680</t>
  </si>
  <si>
    <t>Tmem254c</t>
  </si>
  <si>
    <t>ENSMUSG00000047539</t>
  </si>
  <si>
    <t>Fbxo28</t>
  </si>
  <si>
    <t>ENSMUSG00000025534</t>
  </si>
  <si>
    <t>Gusb</t>
  </si>
  <si>
    <t>ENSMUSG00000016427</t>
  </si>
  <si>
    <t>Ndufa1</t>
  </si>
  <si>
    <t>ENSMUSG00000044469</t>
  </si>
  <si>
    <t>Tnfaip8l1</t>
  </si>
  <si>
    <t>ENSMUSG00000022295</t>
  </si>
  <si>
    <t>Atp6v1c1</t>
  </si>
  <si>
    <t>ENSMUSG00000045545</t>
  </si>
  <si>
    <t>Krt14</t>
  </si>
  <si>
    <t>ENSMUSG00000017057</t>
  </si>
  <si>
    <t>Il13ra1</t>
  </si>
  <si>
    <t>ENSMUSG00000073176</t>
  </si>
  <si>
    <t>Zfp449</t>
  </si>
  <si>
    <t>ENSMUSG00000116679</t>
  </si>
  <si>
    <t>Gm49739</t>
  </si>
  <si>
    <t>ENSMUSG00000004668</t>
  </si>
  <si>
    <t>Abca13</t>
  </si>
  <si>
    <t>ENSMUSG00000099876</t>
  </si>
  <si>
    <t>Gm29650</t>
  </si>
  <si>
    <t>ENSMUSG00000002804</t>
  </si>
  <si>
    <t>Nudt14</t>
  </si>
  <si>
    <t>ENSMUSG00000040877</t>
  </si>
  <si>
    <t>Wdr25</t>
  </si>
  <si>
    <t>ENSMUSG00000040253</t>
  </si>
  <si>
    <t>Gbp7</t>
  </si>
  <si>
    <t>ENSMUSG00000117183</t>
  </si>
  <si>
    <t>Gm20008</t>
  </si>
  <si>
    <t>ENSMUSG00000026640</t>
  </si>
  <si>
    <t>Plxna2</t>
  </si>
  <si>
    <t>ENSMUSG00000020707</t>
  </si>
  <si>
    <t>Rnf135</t>
  </si>
  <si>
    <t>ENSMUSG00000059142</t>
  </si>
  <si>
    <t>Zfp945</t>
  </si>
  <si>
    <t>ENSMUSG00000040269</t>
  </si>
  <si>
    <t>Mrps28</t>
  </si>
  <si>
    <t>ENSMUSG00000058835</t>
  </si>
  <si>
    <t>Abi1</t>
  </si>
  <si>
    <t>ENSMUSG00000027012</t>
  </si>
  <si>
    <t>Dync1i2</t>
  </si>
  <si>
    <t>ENSMUSG00000027955</t>
  </si>
  <si>
    <t>Gask1b</t>
  </si>
  <si>
    <t>ENSMUSG00000044646</t>
  </si>
  <si>
    <t>Zbtb7c</t>
  </si>
  <si>
    <t>ENSMUSG00000038902</t>
  </si>
  <si>
    <t>Pogz</t>
  </si>
  <si>
    <t>ENSMUSG00000021238</t>
  </si>
  <si>
    <t>Aldh6a1</t>
  </si>
  <si>
    <t>ENSMUSG00000019659</t>
  </si>
  <si>
    <t>Ccdc12</t>
  </si>
  <si>
    <t>ENSMUSG00000055917</t>
  </si>
  <si>
    <t>Zfp277</t>
  </si>
  <si>
    <t>ENSMUSG00000035198</t>
  </si>
  <si>
    <t>Tubg1</t>
  </si>
  <si>
    <t>ENSMUSG00000075000</t>
  </si>
  <si>
    <t>Nrbf2</t>
  </si>
  <si>
    <t>ENSMUSG00000001021</t>
  </si>
  <si>
    <t>S100a3</t>
  </si>
  <si>
    <t>ENSMUSG00000025413</t>
  </si>
  <si>
    <t>Ttc4</t>
  </si>
  <si>
    <t>ENSMUSG00000042323</t>
  </si>
  <si>
    <t>Pbrm1</t>
  </si>
  <si>
    <t>ENSMUSG00000104273</t>
  </si>
  <si>
    <t>A530064N14Rik</t>
  </si>
  <si>
    <t>ENSMUSG00000032977</t>
  </si>
  <si>
    <t>Fam207a</t>
  </si>
  <si>
    <t>ENSMUSG00000022201</t>
  </si>
  <si>
    <t>Zfr</t>
  </si>
  <si>
    <t>ENSMUSG00000020392</t>
  </si>
  <si>
    <t>Cdkn2aipnl</t>
  </si>
  <si>
    <t>ENSMUSG00000016918</t>
  </si>
  <si>
    <t>Sulf1</t>
  </si>
  <si>
    <t>ENSMUSG00000045464</t>
  </si>
  <si>
    <t>2810002D19Rik</t>
  </si>
  <si>
    <t>ENSMUSG00000021895</t>
  </si>
  <si>
    <t>Arhgef3</t>
  </si>
  <si>
    <t>ENSMUSG00000086688</t>
  </si>
  <si>
    <t>Gm11560</t>
  </si>
  <si>
    <t>ENSMUSG00000025858</t>
  </si>
  <si>
    <t>Get4</t>
  </si>
  <si>
    <t>ENSMUSG00000030605</t>
  </si>
  <si>
    <t>Mfge8</t>
  </si>
  <si>
    <t>ENSMUSG00000044350</t>
  </si>
  <si>
    <t>Lacc1</t>
  </si>
  <si>
    <t>ENSMUSG00000084159</t>
  </si>
  <si>
    <t>Gm12696</t>
  </si>
  <si>
    <t>ENSMUSG00000026113</t>
  </si>
  <si>
    <t>Inpp4a</t>
  </si>
  <si>
    <t>ENSMUSG00000057406</t>
  </si>
  <si>
    <t>Nsd2</t>
  </si>
  <si>
    <t>ENSMUSG00000025340</t>
  </si>
  <si>
    <t>Rabgef1</t>
  </si>
  <si>
    <t>ENSMUSG00000037110</t>
  </si>
  <si>
    <t>Ralgapa2</t>
  </si>
  <si>
    <t>ENSMUSG00000063511</t>
  </si>
  <si>
    <t>Snrnp70</t>
  </si>
  <si>
    <t>ENSMUSG00000021665</t>
  </si>
  <si>
    <t>Hexb</t>
  </si>
  <si>
    <t>ENSMUSG00000070583</t>
  </si>
  <si>
    <t>Fv1</t>
  </si>
  <si>
    <t>ENSMUSG00000035683</t>
  </si>
  <si>
    <t>Melk</t>
  </si>
  <si>
    <t>ENSMUSG00000030614</t>
  </si>
  <si>
    <t>Tmem126b</t>
  </si>
  <si>
    <t>ENSMUSG00000001143</t>
  </si>
  <si>
    <t>Lman2l</t>
  </si>
  <si>
    <t>ENSMUSG00000052423</t>
  </si>
  <si>
    <t>B4galt3</t>
  </si>
  <si>
    <t>ENSMUSG00000056411</t>
  </si>
  <si>
    <t>Gm12500</t>
  </si>
  <si>
    <t>ENSMUSG00000051853</t>
  </si>
  <si>
    <t>Arf3</t>
  </si>
  <si>
    <t>ENSMUSG00000006281</t>
  </si>
  <si>
    <t>Tep1</t>
  </si>
  <si>
    <t>ENSMUSG00000022206</t>
  </si>
  <si>
    <t>Npr3</t>
  </si>
  <si>
    <t>ENSMUSG00000060989</t>
  </si>
  <si>
    <t>Gm11847</t>
  </si>
  <si>
    <t>ENSMUSG00000027994</t>
  </si>
  <si>
    <t>Mcub</t>
  </si>
  <si>
    <t>ENSMUSG00000023072</t>
  </si>
  <si>
    <t>Cep89</t>
  </si>
  <si>
    <t>ENSMUSG00000027162</t>
  </si>
  <si>
    <t>Lin7c</t>
  </si>
  <si>
    <t>ENSMUSG00000027714</t>
  </si>
  <si>
    <t>Exosc9</t>
  </si>
  <si>
    <t>ENSMUSG00000033720</t>
  </si>
  <si>
    <t>Sfxn5</t>
  </si>
  <si>
    <t>ENSMUSG00000028392</t>
  </si>
  <si>
    <t>Bspry</t>
  </si>
  <si>
    <t>ENSMUSG00000040022</t>
  </si>
  <si>
    <t>Rab11fip2</t>
  </si>
  <si>
    <t>ENSMUSG00000048833</t>
  </si>
  <si>
    <t>Slc39a9</t>
  </si>
  <si>
    <t>ENSMUSG00000032305</t>
  </si>
  <si>
    <t>Fam219b</t>
  </si>
  <si>
    <t>ENSMUSG00000057113</t>
  </si>
  <si>
    <t>Npm1</t>
  </si>
  <si>
    <t>ENSMUSG00000062825</t>
  </si>
  <si>
    <t>Actg1</t>
  </si>
  <si>
    <t>ENSMUSG00000024925</t>
  </si>
  <si>
    <t>Rnaseh2c</t>
  </si>
  <si>
    <t>ENSMUSG00000057594</t>
  </si>
  <si>
    <t>Arl16</t>
  </si>
  <si>
    <t>ENSMUSG00000013858</t>
  </si>
  <si>
    <t>Tmem259</t>
  </si>
  <si>
    <t>ENSMUSG00000000441</t>
  </si>
  <si>
    <t>Raf1</t>
  </si>
  <si>
    <t>ENSMUSG00000032596</t>
  </si>
  <si>
    <t>Uba7</t>
  </si>
  <si>
    <t>ENSMUSG00000041974</t>
  </si>
  <si>
    <t>Spidr</t>
  </si>
  <si>
    <t>ENSMUSG00000066571</t>
  </si>
  <si>
    <t>4931406P16Rik</t>
  </si>
  <si>
    <t>ENSMUSG00000090086</t>
  </si>
  <si>
    <t>AI480526</t>
  </si>
  <si>
    <t>ENSMUSG00000058690</t>
  </si>
  <si>
    <t>Ccser2</t>
  </si>
  <si>
    <t>ENSMUSG00000034795</t>
  </si>
  <si>
    <t>Ccdc122</t>
  </si>
  <si>
    <t>ENSMUSG00000090582</t>
  </si>
  <si>
    <t>Gm17024</t>
  </si>
  <si>
    <t>ENSMUSG00000032294</t>
  </si>
  <si>
    <t>Pkm</t>
  </si>
  <si>
    <t>ENSMUSG00000030493</t>
  </si>
  <si>
    <t>Faap24</t>
  </si>
  <si>
    <t>ENSMUSG00000040187</t>
  </si>
  <si>
    <t>Arntl2</t>
  </si>
  <si>
    <t>ENSMUSG00000079009</t>
  </si>
  <si>
    <t>Gm14139</t>
  </si>
  <si>
    <t>ENSMUSG00000008036</t>
  </si>
  <si>
    <t>Ap2s1</t>
  </si>
  <si>
    <t>ENSMUSG00000025630</t>
  </si>
  <si>
    <t>Hprt</t>
  </si>
  <si>
    <t>ENSMUSG00000024981</t>
  </si>
  <si>
    <t>Acsl5</t>
  </si>
  <si>
    <t>ENSMUSG00000025171</t>
  </si>
  <si>
    <t>Ubtd1</t>
  </si>
  <si>
    <t>ENSMUSG00000005982</t>
  </si>
  <si>
    <t>Naa60</t>
  </si>
  <si>
    <t>ENSMUSG00000034341</t>
  </si>
  <si>
    <t>Wbp2</t>
  </si>
  <si>
    <t>ENSMUSG00000044702</t>
  </si>
  <si>
    <t>Palb2</t>
  </si>
  <si>
    <t>ENSMUSG00000074141</t>
  </si>
  <si>
    <t>Il4i1</t>
  </si>
  <si>
    <t>ENSMUSG00000022386</t>
  </si>
  <si>
    <t>Trmu</t>
  </si>
  <si>
    <t>ENSMUSG00000025854</t>
  </si>
  <si>
    <t>Fam20c</t>
  </si>
  <si>
    <t>ENSMUSG00000051413</t>
  </si>
  <si>
    <t>Plagl2</t>
  </si>
  <si>
    <t>ENSMUSG00000038777</t>
  </si>
  <si>
    <t>Sema6c</t>
  </si>
  <si>
    <t>ENSMUSG00000045078</t>
  </si>
  <si>
    <t>Rnf216</t>
  </si>
  <si>
    <t>ENSMUSG00000031711</t>
  </si>
  <si>
    <t>Zfp330</t>
  </si>
  <si>
    <t>ENSMUSG00000020871</t>
  </si>
  <si>
    <t>Dlx4</t>
  </si>
  <si>
    <t>ENSMUSG00000074629</t>
  </si>
  <si>
    <t>4930518I15Rik</t>
  </si>
  <si>
    <t>ENSMUSG00000101211</t>
  </si>
  <si>
    <t>Gm28818</t>
  </si>
  <si>
    <t>ENSMUSG00000105950</t>
  </si>
  <si>
    <t>Gm43679</t>
  </si>
  <si>
    <t>ENSMUSG00000020527</t>
  </si>
  <si>
    <t>Myo19</t>
  </si>
  <si>
    <t>ENSMUSG00000029762</t>
  </si>
  <si>
    <t>Akr1b8</t>
  </si>
  <si>
    <t>ENSMUSG00000085342</t>
  </si>
  <si>
    <t>Gm12254</t>
  </si>
  <si>
    <t>ENSMUSG00000019370</t>
  </si>
  <si>
    <t>Calm3</t>
  </si>
  <si>
    <t>ENSMUSG00000009030</t>
  </si>
  <si>
    <t>Pdcl</t>
  </si>
  <si>
    <t>ENSMUSG00000032186</t>
  </si>
  <si>
    <t>Tmod2</t>
  </si>
  <si>
    <t>ENSMUSG00000028274</t>
  </si>
  <si>
    <t>Rngtt</t>
  </si>
  <si>
    <t>ENSMUSG00000015120</t>
  </si>
  <si>
    <t>Ube2i</t>
  </si>
  <si>
    <t>ENSMUSG00000000420</t>
  </si>
  <si>
    <t>Galnt1</t>
  </si>
  <si>
    <t>ENSMUSG00000097290</t>
  </si>
  <si>
    <t>1300002E11Rik</t>
  </si>
  <si>
    <t>ENSMUSG00000039607</t>
  </si>
  <si>
    <t>Rbms3</t>
  </si>
  <si>
    <t>ENSMUSG00000034308</t>
  </si>
  <si>
    <t>Sdr42e1</t>
  </si>
  <si>
    <t>ENSMUSG00000026035</t>
  </si>
  <si>
    <t>Ppil3</t>
  </si>
  <si>
    <t>ENSMUSG00000048439</t>
  </si>
  <si>
    <t>Nupl2</t>
  </si>
  <si>
    <t>ENSMUSG00000028399</t>
  </si>
  <si>
    <t>Ptprd</t>
  </si>
  <si>
    <t>ENSMUSG00000059540</t>
  </si>
  <si>
    <t>Tcea2</t>
  </si>
  <si>
    <t>ENSMUSG00000022789</t>
  </si>
  <si>
    <t>Dnm1l</t>
  </si>
  <si>
    <t>ENSMUSG00000055134</t>
  </si>
  <si>
    <t>9130017K11Rik</t>
  </si>
  <si>
    <t>ENSMUSG00000027575</t>
  </si>
  <si>
    <t>Arfgap1</t>
  </si>
  <si>
    <t>ENSMUSG00000019951</t>
  </si>
  <si>
    <t>Uhrf1bp1l</t>
  </si>
  <si>
    <t>ENSMUSG00000020946</t>
  </si>
  <si>
    <t>Gosr2</t>
  </si>
  <si>
    <t>ENSMUSG00000014550</t>
  </si>
  <si>
    <t>Rbsn</t>
  </si>
  <si>
    <t>ENSMUSG00000021608</t>
  </si>
  <si>
    <t>Lpcat1</t>
  </si>
  <si>
    <t>ENSMUSG00000001755</t>
  </si>
  <si>
    <t>Coasy</t>
  </si>
  <si>
    <t>ENSMUSG00000035150</t>
  </si>
  <si>
    <t>Eif2s3x</t>
  </si>
  <si>
    <t>ENSMUSG00000059208</t>
  </si>
  <si>
    <t>Hnrnpm</t>
  </si>
  <si>
    <t>ENSMUSG00000028990</t>
  </si>
  <si>
    <t>Lzic</t>
  </si>
  <si>
    <t>ENSMUSG00000030298</t>
  </si>
  <si>
    <t>Sec13</t>
  </si>
  <si>
    <t>ENSMUSG00000031960</t>
  </si>
  <si>
    <t>Aars</t>
  </si>
  <si>
    <t>ENSMUSG00000028702</t>
  </si>
  <si>
    <t>Rad54l</t>
  </si>
  <si>
    <t>ENSMUSG00000095315</t>
  </si>
  <si>
    <t>Gm10130</t>
  </si>
  <si>
    <t>ENSMUSG00000028497</t>
  </si>
  <si>
    <t>Hacd4</t>
  </si>
  <si>
    <t>ENSMUSG00000020728</t>
  </si>
  <si>
    <t>Cep112</t>
  </si>
  <si>
    <t>ENSMUSG00000025453</t>
  </si>
  <si>
    <t>ENSMUSG00000068742</t>
  </si>
  <si>
    <t>Cry2</t>
  </si>
  <si>
    <t>ENSMUSG00000033405</t>
  </si>
  <si>
    <t>Nudt15</t>
  </si>
  <si>
    <t>ENSMUSG00000067430</t>
  </si>
  <si>
    <t>Zfp763</t>
  </si>
  <si>
    <t>ENSMUSG00000074284</t>
  </si>
  <si>
    <t>Gm10658</t>
  </si>
  <si>
    <t>ENSMUSG00000031309</t>
  </si>
  <si>
    <t>Rps6ka3</t>
  </si>
  <si>
    <t>ENSMUSG00000086859</t>
  </si>
  <si>
    <t>Snhg20</t>
  </si>
  <si>
    <t>ENSMUSG00000018446</t>
  </si>
  <si>
    <t>C1qbp</t>
  </si>
  <si>
    <t>ENSMUSG00000025538</t>
  </si>
  <si>
    <t>Sumf2</t>
  </si>
  <si>
    <t>ENSMUSG00000001100</t>
  </si>
  <si>
    <t>Poldip2</t>
  </si>
  <si>
    <t>ENSMUSG00000037720</t>
  </si>
  <si>
    <t>Tmem33</t>
  </si>
  <si>
    <t>ENSMUSG00000031921</t>
  </si>
  <si>
    <t>Terf2</t>
  </si>
  <si>
    <t>ENSMUSG00000091957</t>
  </si>
  <si>
    <t>Rps2-ps10</t>
  </si>
  <si>
    <t>ENSMUSG00000038593</t>
  </si>
  <si>
    <t>Tctn1</t>
  </si>
  <si>
    <t>ENSMUSG00000046312</t>
  </si>
  <si>
    <t>Myorg</t>
  </si>
  <si>
    <t>ENSMUSG00000046658</t>
  </si>
  <si>
    <t>Zfp316</t>
  </si>
  <si>
    <t>ENSMUSG00000024069</t>
  </si>
  <si>
    <t>Slc30a6</t>
  </si>
  <si>
    <t>ENSMUSG00000079215</t>
  </si>
  <si>
    <t>Zfp664</t>
  </si>
  <si>
    <t>ENSMUSG00000026484</t>
  </si>
  <si>
    <t>Rnf2</t>
  </si>
  <si>
    <t>ENSMUSG00000028693</t>
  </si>
  <si>
    <t>Nasp</t>
  </si>
  <si>
    <t>ENSMUSG00000003154</t>
  </si>
  <si>
    <t>Foxj2</t>
  </si>
  <si>
    <t>ENSMUSG00000042446</t>
  </si>
  <si>
    <t>Zmym4</t>
  </si>
  <si>
    <t>ENSMUSG00000069895</t>
  </si>
  <si>
    <t>Atxn1l</t>
  </si>
  <si>
    <t>ENSMUSG00000042594</t>
  </si>
  <si>
    <t>Sh2b3</t>
  </si>
  <si>
    <t>ENSMUSG00000048764</t>
  </si>
  <si>
    <t>Tmprss11f</t>
  </si>
  <si>
    <t>ENSMUSG00000041215</t>
  </si>
  <si>
    <t>Yeats2</t>
  </si>
  <si>
    <t>ENSMUSG00000071568</t>
  </si>
  <si>
    <t>Gm5874</t>
  </si>
  <si>
    <t>ENSMUSG00000028550</t>
  </si>
  <si>
    <t>Atg4c</t>
  </si>
  <si>
    <t>ENSMUSG00000033589</t>
  </si>
  <si>
    <t>Reep4</t>
  </si>
  <si>
    <t>ENSMUSG00000074867</t>
  </si>
  <si>
    <t>Zfp808</t>
  </si>
  <si>
    <t>ENSMUSG00000051000</t>
  </si>
  <si>
    <t>Fam160a1</t>
  </si>
  <si>
    <t>ENSMUSG00000033491</t>
  </si>
  <si>
    <t>Prss35</t>
  </si>
  <si>
    <t>ENSMUSG00000005510</t>
  </si>
  <si>
    <t>Ndufs3</t>
  </si>
  <si>
    <t>ENSMUSG00000027326</t>
  </si>
  <si>
    <t>Knl1</t>
  </si>
  <si>
    <t>ENSMUSG00000012848</t>
  </si>
  <si>
    <t>Rps5</t>
  </si>
  <si>
    <t>ENSMUSG00000026942</t>
  </si>
  <si>
    <t>Traf2</t>
  </si>
  <si>
    <t>ENSMUSG00000068205</t>
  </si>
  <si>
    <t>Macrod2</t>
  </si>
  <si>
    <t>ENSMUSG00000026885</t>
  </si>
  <si>
    <t>Ttll11</t>
  </si>
  <si>
    <t>ENSMUSG00000021832</t>
  </si>
  <si>
    <t>Psmc6</t>
  </si>
  <si>
    <t>ENSMUSG00000024454</t>
  </si>
  <si>
    <t>Hdac3</t>
  </si>
  <si>
    <t>ENSMUSG00000004568</t>
  </si>
  <si>
    <t>Arhgef18</t>
  </si>
  <si>
    <t>ENSMUSG00000026799</t>
  </si>
  <si>
    <t>Med27</t>
  </si>
  <si>
    <t>ENSMUSG00000112964</t>
  </si>
  <si>
    <t>E430024I08Rik</t>
  </si>
  <si>
    <t>ENSMUSG00000117814</t>
  </si>
  <si>
    <t>Gm50431</t>
  </si>
  <si>
    <t>ENSMUSG00000081208</t>
  </si>
  <si>
    <t>Gm11400</t>
  </si>
  <si>
    <t>ENSMUSG00000027287</t>
  </si>
  <si>
    <t>Snap23</t>
  </si>
  <si>
    <t>ENSMUSG00000015357</t>
  </si>
  <si>
    <t>Clpx</t>
  </si>
  <si>
    <t>ENSMUSG00000003868</t>
  </si>
  <si>
    <t>Ruvbl2</t>
  </si>
  <si>
    <t>ENSMUSG00000022228</t>
  </si>
  <si>
    <t>Zscan26</t>
  </si>
  <si>
    <t>ENSMUSG00000024664</t>
  </si>
  <si>
    <t>Fads3</t>
  </si>
  <si>
    <t>ENSMUSG00000025613</t>
  </si>
  <si>
    <t>Cct8</t>
  </si>
  <si>
    <t>ENSMUSG00000036270</t>
  </si>
  <si>
    <t>Edc4</t>
  </si>
  <si>
    <t>ENSMUSG00000103677</t>
  </si>
  <si>
    <t>Pcdhga4</t>
  </si>
  <si>
    <t>ENSMUSG00000050708</t>
  </si>
  <si>
    <t>Ftl1</t>
  </si>
  <si>
    <t>ENSMUSG00000020840</t>
  </si>
  <si>
    <t>Blmh</t>
  </si>
  <si>
    <t>ENSMUSG00000056429</t>
  </si>
  <si>
    <t>Tgoln1</t>
  </si>
  <si>
    <t>ENSMUSG00000022641</t>
  </si>
  <si>
    <t>Bbx</t>
  </si>
  <si>
    <t>ENSMUSG00000019080</t>
  </si>
  <si>
    <t>Mfsd3</t>
  </si>
  <si>
    <t>ENSMUSG00000039234</t>
  </si>
  <si>
    <t>Sec24d</t>
  </si>
  <si>
    <t>ENSMUSG00000022680</t>
  </si>
  <si>
    <t>Pdxdc1</t>
  </si>
  <si>
    <t>ENSMUSG00000026743</t>
  </si>
  <si>
    <t>Mllt10</t>
  </si>
  <si>
    <t>ENSMUSG00000025939</t>
  </si>
  <si>
    <t>Ube2w</t>
  </si>
  <si>
    <t>ENSMUSG00000047040</t>
  </si>
  <si>
    <t>Prr15l</t>
  </si>
  <si>
    <t>ENSMUSG00000021497</t>
  </si>
  <si>
    <t>Txndc15</t>
  </si>
  <si>
    <t>ENSMUSG00000028249</t>
  </si>
  <si>
    <t>Sdcbp</t>
  </si>
  <si>
    <t>ENSMUSG00000021957</t>
  </si>
  <si>
    <t>Tkt</t>
  </si>
  <si>
    <t>ENSMUSG00000025133</t>
  </si>
  <si>
    <t>Ints4</t>
  </si>
  <si>
    <t>ENSMUSG00000018565</t>
  </si>
  <si>
    <t>Elp5</t>
  </si>
  <si>
    <t>ENSMUSG00000031875</t>
  </si>
  <si>
    <t>Cmtm3</t>
  </si>
  <si>
    <t>ENSMUSG00000070461</t>
  </si>
  <si>
    <t>9230112E08Rik</t>
  </si>
  <si>
    <t>ENSMUSG00000028974</t>
  </si>
  <si>
    <t>Dffa</t>
  </si>
  <si>
    <t>ENSMUSG00000113948</t>
  </si>
  <si>
    <t>Rpl17-ps3</t>
  </si>
  <si>
    <t>ENSMUSG00000001173</t>
  </si>
  <si>
    <t>Ocrl</t>
  </si>
  <si>
    <t>ENSMUSG00000111264</t>
  </si>
  <si>
    <t>E030022I16Rik</t>
  </si>
  <si>
    <t>ENSMUSG00000091537</t>
  </si>
  <si>
    <t>Tma7</t>
  </si>
  <si>
    <t>ENSMUSG00000027423</t>
  </si>
  <si>
    <t>Snx5</t>
  </si>
  <si>
    <t>ENSMUSG00000048497</t>
  </si>
  <si>
    <t>Mmgt2</t>
  </si>
  <si>
    <t>ENSMUSG00000006058</t>
  </si>
  <si>
    <t>Snf8</t>
  </si>
  <si>
    <t>ENSMUSG00000031987</t>
  </si>
  <si>
    <t>Egln1</t>
  </si>
  <si>
    <t>ENSMUSG00000001707</t>
  </si>
  <si>
    <t>Eef1e1</t>
  </si>
  <si>
    <t>ENSMUSG00000028053</t>
  </si>
  <si>
    <t>Ash1l</t>
  </si>
  <si>
    <t>ENSMUSG00000039850</t>
  </si>
  <si>
    <t>Endov</t>
  </si>
  <si>
    <t>ENSMUSG00000117771</t>
  </si>
  <si>
    <t>Gm25432</t>
  </si>
  <si>
    <t>ENSMUSG00000043557</t>
  </si>
  <si>
    <t>Mdga1</t>
  </si>
  <si>
    <t>ENSMUSG00000006599</t>
  </si>
  <si>
    <t>Gtf2h1</t>
  </si>
  <si>
    <t>ENSMUSG00000032374</t>
  </si>
  <si>
    <t>Plod2</t>
  </si>
  <si>
    <t>ENSMUSG00000035704</t>
  </si>
  <si>
    <t>Alg8</t>
  </si>
  <si>
    <t>ENSMUSG00000060149</t>
  </si>
  <si>
    <t>BC002059</t>
  </si>
  <si>
    <t>ENSMUSG00000103421</t>
  </si>
  <si>
    <t>Golt1a</t>
  </si>
  <si>
    <t>ENSMUSG00000035011</t>
  </si>
  <si>
    <t>Zbtb7a</t>
  </si>
  <si>
    <t>ENSMUSG00000036873</t>
  </si>
  <si>
    <t>2410004B18Rik</t>
  </si>
  <si>
    <t>ENSMUSG00000005732</t>
  </si>
  <si>
    <t>Ranbp1</t>
  </si>
  <si>
    <t>ENSMUSG00000004677</t>
  </si>
  <si>
    <t>Myo9b</t>
  </si>
  <si>
    <t>ENSMUSG00000112150</t>
  </si>
  <si>
    <t>9530018F02Rik</t>
  </si>
  <si>
    <t>ENSMUSG00000057133</t>
  </si>
  <si>
    <t>Chd6</t>
  </si>
  <si>
    <t>ENSMUSG00000030824</t>
  </si>
  <si>
    <t>Nucb1</t>
  </si>
  <si>
    <t>ENSMUSG00000048796</t>
  </si>
  <si>
    <t>Cyb561d1</t>
  </si>
  <si>
    <t>ENSMUSG00000054675</t>
  </si>
  <si>
    <t>Tmem119</t>
  </si>
  <si>
    <t>ENSMUSG00000032905</t>
  </si>
  <si>
    <t>Atg12</t>
  </si>
  <si>
    <t>ENSMUSG00000078302</t>
  </si>
  <si>
    <t>Foxd1</t>
  </si>
  <si>
    <t>ENSMUSG00000048799</t>
  </si>
  <si>
    <t>Cep120</t>
  </si>
  <si>
    <t>ENSMUSG00000023921</t>
  </si>
  <si>
    <t>Mmut</t>
  </si>
  <si>
    <t>ENSMUSG00000056043</t>
  </si>
  <si>
    <t>Rgs9bp</t>
  </si>
  <si>
    <t>ENSMUSG00000052763</t>
  </si>
  <si>
    <t>Zfp212</t>
  </si>
  <si>
    <t>ENSMUSG00000038383</t>
  </si>
  <si>
    <t>Pigu</t>
  </si>
  <si>
    <t>ENSMUSG00000021432</t>
  </si>
  <si>
    <t>Slc35b3</t>
  </si>
  <si>
    <t>ENSMUSG00000009894</t>
  </si>
  <si>
    <t>Snap47</t>
  </si>
  <si>
    <t>ENSMUSG00000000278</t>
  </si>
  <si>
    <t>Scpep1</t>
  </si>
  <si>
    <t>ENSMUSG00000036499</t>
  </si>
  <si>
    <t>Eea1</t>
  </si>
  <si>
    <t>ENSMUSG00000024530</t>
  </si>
  <si>
    <t>Prelid3a</t>
  </si>
  <si>
    <t>ENSMUSG00000097204</t>
  </si>
  <si>
    <t>Gm17690</t>
  </si>
  <si>
    <t>ENSMUSG00000057637</t>
  </si>
  <si>
    <t>Prdm2</t>
  </si>
  <si>
    <t>ENSMUSG00000000346</t>
  </si>
  <si>
    <t>Dazap2</t>
  </si>
  <si>
    <t>ENSMUSG00000002578</t>
  </si>
  <si>
    <t>Ikzf4</t>
  </si>
  <si>
    <t>ENSMUSG00000035042</t>
  </si>
  <si>
    <t>Ccl5</t>
  </si>
  <si>
    <t>ENSMUSG00000041037</t>
  </si>
  <si>
    <t>Irgq</t>
  </si>
  <si>
    <t>ENSMUSG00000015776</t>
  </si>
  <si>
    <t>Med22</t>
  </si>
  <si>
    <t>ENSMUSG00000062794</t>
  </si>
  <si>
    <t>Zfp599</t>
  </si>
  <si>
    <t>ENSMUSG00000057421</t>
  </si>
  <si>
    <t>Las1l</t>
  </si>
  <si>
    <t>ENSMUSG00000020107</t>
  </si>
  <si>
    <t>Anapc16</t>
  </si>
  <si>
    <t>ENSMUSG00000028854</t>
  </si>
  <si>
    <t>Slc9a1</t>
  </si>
  <si>
    <t>ENSMUSG00000074925</t>
  </si>
  <si>
    <t>Ptar1</t>
  </si>
  <si>
    <t>ENSMUSG00000044176</t>
  </si>
  <si>
    <t>Spink10</t>
  </si>
  <si>
    <t>ENSMUSG00000104917</t>
  </si>
  <si>
    <t>Gm43289</t>
  </si>
  <si>
    <t>ENSMUSG00000034684</t>
  </si>
  <si>
    <t>Sema3f</t>
  </si>
  <si>
    <t>ENSMUSG00000020850</t>
  </si>
  <si>
    <t>Prpf8</t>
  </si>
  <si>
    <t>ENSMUSG00000060036</t>
  </si>
  <si>
    <t>Rpl3</t>
  </si>
  <si>
    <t>ENSMUSG00000047810</t>
  </si>
  <si>
    <t>Ccdc88b</t>
  </si>
  <si>
    <t>ENSMUSG00000005198</t>
  </si>
  <si>
    <t>Polr2a</t>
  </si>
  <si>
    <t>ENSMUSG00000058444</t>
  </si>
  <si>
    <t>Map2k5</t>
  </si>
  <si>
    <t>ENSMUSG00000039908</t>
  </si>
  <si>
    <t>Slc26a11</t>
  </si>
  <si>
    <t>ENSMUSG00000102805</t>
  </si>
  <si>
    <t>Gm37240</t>
  </si>
  <si>
    <t>ENSMUSG00000014850</t>
  </si>
  <si>
    <t>Msh3</t>
  </si>
  <si>
    <t>ENSMUSG00000026975</t>
  </si>
  <si>
    <t>Dph7</t>
  </si>
  <si>
    <t>ENSMUSG00000027999</t>
  </si>
  <si>
    <t>Pla2g12a</t>
  </si>
  <si>
    <t>ENSMUSG00000096433</t>
  </si>
  <si>
    <t>Zfp994</t>
  </si>
  <si>
    <t>ENSMUSG00000010277</t>
  </si>
  <si>
    <t>2610507B11Rik</t>
  </si>
  <si>
    <t>ENSMUSG00000046201</t>
  </si>
  <si>
    <t>Scaf8</t>
  </si>
  <si>
    <t>ENSMUSG00000025747</t>
  </si>
  <si>
    <t>Tyms</t>
  </si>
  <si>
    <t>ENSMUSG00000082454</t>
  </si>
  <si>
    <t>Gm12183</t>
  </si>
  <si>
    <t>ENSMUSG00000059534</t>
  </si>
  <si>
    <t>Uqcr10</t>
  </si>
  <si>
    <t>ENSMUSG00000054057</t>
  </si>
  <si>
    <t>A930004D18Rik</t>
  </si>
  <si>
    <t>ENSMUSG00000043162</t>
  </si>
  <si>
    <t>Pyurf</t>
  </si>
  <si>
    <t>ENSMUSG00000110331</t>
  </si>
  <si>
    <t>Nudc-ps1</t>
  </si>
  <si>
    <t>ENSMUSG00000116518</t>
  </si>
  <si>
    <t>Gm49494</t>
  </si>
  <si>
    <t>ENSMUSG00000027395</t>
  </si>
  <si>
    <t>Polr1b</t>
  </si>
  <si>
    <t>ENSMUSG00000037600</t>
  </si>
  <si>
    <t>Kdf1</t>
  </si>
  <si>
    <t>ENSMUSG00000037185</t>
  </si>
  <si>
    <t>Krt80</t>
  </si>
  <si>
    <t>ENSMUSG00000031605</t>
  </si>
  <si>
    <t>Klhl2</t>
  </si>
  <si>
    <t>ENSMUSG00000051246</t>
  </si>
  <si>
    <t>Msantd1</t>
  </si>
  <si>
    <t>ENSMUSG00000018899</t>
  </si>
  <si>
    <t>Irf1</t>
  </si>
  <si>
    <t>ENSMUSG00000021636</t>
  </si>
  <si>
    <t>Marveld2</t>
  </si>
  <si>
    <t>ENSMUSG00000073471</t>
  </si>
  <si>
    <t>Rsph3a</t>
  </si>
  <si>
    <t>ENSMUSG00000037029</t>
  </si>
  <si>
    <t>Zfp146</t>
  </si>
  <si>
    <t>ENSMUSG00000035385</t>
  </si>
  <si>
    <t>Ccl2</t>
  </si>
  <si>
    <t>ENSMUSG00000000934</t>
  </si>
  <si>
    <t>Top1mt</t>
  </si>
  <si>
    <t>ENSMUSG00000111740</t>
  </si>
  <si>
    <t>Gm49783</t>
  </si>
  <si>
    <t>ENSMUSG00000053574</t>
  </si>
  <si>
    <t>4930563E22Rik</t>
  </si>
  <si>
    <t>ENSMUSG00000040167</t>
  </si>
  <si>
    <t>Ikzf5</t>
  </si>
  <si>
    <t>ENSMUSG00000020457</t>
  </si>
  <si>
    <t>Drg1</t>
  </si>
  <si>
    <t>ENSMUSG00000024727</t>
  </si>
  <si>
    <t>Trpm6</t>
  </si>
  <si>
    <t>ENSMUSG00000008855</t>
  </si>
  <si>
    <t>Hdac5</t>
  </si>
  <si>
    <t>ENSMUSG00000068959</t>
  </si>
  <si>
    <t>Zfp619</t>
  </si>
  <si>
    <t>ENSMUSG00000046768</t>
  </si>
  <si>
    <t>Rhoj</t>
  </si>
  <si>
    <t>ENSMUSG00000033253</t>
  </si>
  <si>
    <t>Szt2</t>
  </si>
  <si>
    <t>ENSMUSG00000043683</t>
  </si>
  <si>
    <t>Fem1a</t>
  </si>
  <si>
    <t>ENSMUSG00000061510</t>
  </si>
  <si>
    <t>Gm10101</t>
  </si>
  <si>
    <t>ENSMUSG00000032135</t>
  </si>
  <si>
    <t>Mcam</t>
  </si>
  <si>
    <t>ENSMUSG00000034994</t>
  </si>
  <si>
    <t>Eef2</t>
  </si>
  <si>
    <t>ENSMUSG00000038705</t>
  </si>
  <si>
    <t>Gmeb2</t>
  </si>
  <si>
    <t>ENSMUSG00000041777</t>
  </si>
  <si>
    <t>Cir1</t>
  </si>
  <si>
    <t>ENSMUSG00000034940</t>
  </si>
  <si>
    <t>Synrg</t>
  </si>
  <si>
    <t>ENSMUSG00000061132</t>
  </si>
  <si>
    <t>Blnk</t>
  </si>
  <si>
    <t>ENSMUSG00000073700</t>
  </si>
  <si>
    <t>Klhl21</t>
  </si>
  <si>
    <t>ENSMUSG00000064302</t>
  </si>
  <si>
    <t>Clasp1</t>
  </si>
  <si>
    <t>ENSMUSG00000027954</t>
  </si>
  <si>
    <t>Efna1</t>
  </si>
  <si>
    <t>ENSMUSG00000103710</t>
  </si>
  <si>
    <t>D030062O11Rik</t>
  </si>
  <si>
    <t>ENSMUSG00000022407</t>
  </si>
  <si>
    <t>Adsl</t>
  </si>
  <si>
    <t>ENSMUSG00000031357</t>
  </si>
  <si>
    <t>Syap1</t>
  </si>
  <si>
    <t>ENSMUSG00000073607</t>
  </si>
  <si>
    <t>Gm10548</t>
  </si>
  <si>
    <t>ENSMUSG00000047238</t>
  </si>
  <si>
    <t>Mageh1</t>
  </si>
  <si>
    <t>ENSMUSG00000042015</t>
  </si>
  <si>
    <t>Wdr41</t>
  </si>
  <si>
    <t>ENSMUSG00000035778</t>
  </si>
  <si>
    <t>Ggta1</t>
  </si>
  <si>
    <t>ENSMUSG00000026102</t>
  </si>
  <si>
    <t>Inpp1</t>
  </si>
  <si>
    <t>ENSMUSG00000053553</t>
  </si>
  <si>
    <t>3110082I17Rik</t>
  </si>
  <si>
    <t>ENSMUSG00000031627</t>
  </si>
  <si>
    <t>Irf2</t>
  </si>
  <si>
    <t>ENSMUSG00000029270</t>
  </si>
  <si>
    <t>Dipk1a</t>
  </si>
  <si>
    <t>ENSMUSG00000075470</t>
  </si>
  <si>
    <t>Alg10b</t>
  </si>
  <si>
    <t>ENSMUSG00000071103</t>
  </si>
  <si>
    <t>1700029J07Rik</t>
  </si>
  <si>
    <t>ENSMUSG00000043311</t>
  </si>
  <si>
    <t>D17H6S53E</t>
  </si>
  <si>
    <t>ENSMUSG00000008140</t>
  </si>
  <si>
    <t>Emc10</t>
  </si>
  <si>
    <t>ENSMUSG00000031465</t>
  </si>
  <si>
    <t>Angpt2</t>
  </si>
  <si>
    <t>ENSMUSG00000026342</t>
  </si>
  <si>
    <t>Slc35f5</t>
  </si>
  <si>
    <t>ENSMUSG00000046791</t>
  </si>
  <si>
    <t>Riox1</t>
  </si>
  <si>
    <t>ENSMUSG00000024548</t>
  </si>
  <si>
    <t>Setbp1</t>
  </si>
  <si>
    <t>ENSMUSG00000000326</t>
  </si>
  <si>
    <t>Comt</t>
  </si>
  <si>
    <t>ENSMUSG00000037935</t>
  </si>
  <si>
    <t>Smarce1</t>
  </si>
  <si>
    <t>ENSMUSG00000012117</t>
  </si>
  <si>
    <t>Dhdds</t>
  </si>
  <si>
    <t>ENSMUSG00000028161</t>
  </si>
  <si>
    <t>Ppp3ca</t>
  </si>
  <si>
    <t>ENSMUSG00000033287</t>
  </si>
  <si>
    <t>Kctd17</t>
  </si>
  <si>
    <t>ENSMUSG00000026946</t>
  </si>
  <si>
    <t>Nmi</t>
  </si>
  <si>
    <t>ENSMUSG00000017776</t>
  </si>
  <si>
    <t>Crk</t>
  </si>
  <si>
    <t>ENSMUSG00000046417</t>
  </si>
  <si>
    <t>Lrrc75a</t>
  </si>
  <si>
    <t>ENSMUSG00000039347</t>
  </si>
  <si>
    <t>Atp6v0e2</t>
  </si>
  <si>
    <t>ENSMUSG00000029708</t>
  </si>
  <si>
    <t>Gcc1</t>
  </si>
  <si>
    <t>ENSMUSG00000026142</t>
  </si>
  <si>
    <t>Rhbdd1</t>
  </si>
  <si>
    <t>ENSMUSG00000099397</t>
  </si>
  <si>
    <t>Gm7809</t>
  </si>
  <si>
    <t>ENSMUSG00000106251</t>
  </si>
  <si>
    <t>Gm42658</t>
  </si>
  <si>
    <t>ENSMUSG00000031157</t>
  </si>
  <si>
    <t>Pqbp1</t>
  </si>
  <si>
    <t>ENSMUSG00000008373</t>
  </si>
  <si>
    <t>Prpf31</t>
  </si>
  <si>
    <t>ENSMUSG00000081895</t>
  </si>
  <si>
    <t>Rpl17-ps10</t>
  </si>
  <si>
    <t>ENSMUSG00000063856</t>
  </si>
  <si>
    <t>Gpx1</t>
  </si>
  <si>
    <t>ENSMUSG00000089736</t>
  </si>
  <si>
    <t>Tgfbr3l</t>
  </si>
  <si>
    <t>ENSMUSG00000029279</t>
  </si>
  <si>
    <t>Brdt</t>
  </si>
  <si>
    <t>ENSMUSG00000022313</t>
  </si>
  <si>
    <t>Utp23</t>
  </si>
  <si>
    <t>ENSMUSG00000028126</t>
  </si>
  <si>
    <t>Pip5k1a</t>
  </si>
  <si>
    <t>ENSMUSG00000025492</t>
  </si>
  <si>
    <t>Ifitm3</t>
  </si>
  <si>
    <t>ENSMUSG00000039086</t>
  </si>
  <si>
    <t>Ss18l1</t>
  </si>
  <si>
    <t>ENSMUSG00000025355</t>
  </si>
  <si>
    <t>Mmp19</t>
  </si>
  <si>
    <t>ENSMUSG00000000948</t>
  </si>
  <si>
    <t>Gm38393</t>
  </si>
  <si>
    <t>ENSMUSG00000039195</t>
  </si>
  <si>
    <t>1110008P14Rik</t>
  </si>
  <si>
    <t>ENSMUSG00000053137</t>
  </si>
  <si>
    <t>Mapk11</t>
  </si>
  <si>
    <t>ENSMUSG00000107176</t>
  </si>
  <si>
    <t>Gm9794</t>
  </si>
  <si>
    <t>ENSMUSG00000058542</t>
  </si>
  <si>
    <t>Gm15590</t>
  </si>
  <si>
    <t>ENSMUSG00000092060</t>
  </si>
  <si>
    <t>Bend4</t>
  </si>
  <si>
    <t>ENSMUSG00000021500</t>
  </si>
  <si>
    <t>Ddx46</t>
  </si>
  <si>
    <t>ENSMUSG00000037638</t>
  </si>
  <si>
    <t>Zbtb42</t>
  </si>
  <si>
    <t>ENSMUSG00000030034</t>
  </si>
  <si>
    <t>Ino80b</t>
  </si>
  <si>
    <t>ENSMUSG00000025825</t>
  </si>
  <si>
    <t>Iscu</t>
  </si>
  <si>
    <t>ENSMUSG00000070313</t>
  </si>
  <si>
    <t>Pate14</t>
  </si>
  <si>
    <t>ENSMUSG00000052299</t>
  </si>
  <si>
    <t>Ltn1</t>
  </si>
  <si>
    <t>ENSMUSG00000033526</t>
  </si>
  <si>
    <t>Ppip5k1</t>
  </si>
  <si>
    <t>ENSMUSG00000083567</t>
  </si>
  <si>
    <t>Gm11451</t>
  </si>
  <si>
    <t>ENSMUSG00000044308</t>
  </si>
  <si>
    <t>Ubr3</t>
  </si>
  <si>
    <t>ENSMUSG00000020629</t>
  </si>
  <si>
    <t>Adi1</t>
  </si>
  <si>
    <t>ENSMUSG00000062093</t>
  </si>
  <si>
    <t>Gm10110</t>
  </si>
  <si>
    <t>ENSMUSG00000020109</t>
  </si>
  <si>
    <t>Dnajb12</t>
  </si>
  <si>
    <t>ENSMUSG00000041570</t>
  </si>
  <si>
    <t>Camsap2</t>
  </si>
  <si>
    <t>ENSMUSG00000032667</t>
  </si>
  <si>
    <t>Pon2</t>
  </si>
  <si>
    <t>ENSMUSG00000034820</t>
  </si>
  <si>
    <t>Cpsf7</t>
  </si>
  <si>
    <t>ENSMUSG00000021265</t>
  </si>
  <si>
    <t>Slc25a29</t>
  </si>
  <si>
    <t>ENSMUSG00000014959</t>
  </si>
  <si>
    <t>Gorasp2</t>
  </si>
  <si>
    <t>ENSMUSG00000058546</t>
  </si>
  <si>
    <t>Rpl23a</t>
  </si>
  <si>
    <t>ENSMUSG00000096145</t>
  </si>
  <si>
    <t>Vkorc1</t>
  </si>
  <si>
    <t>ENSMUSG00000090564</t>
  </si>
  <si>
    <t>A430057M04Rik</t>
  </si>
  <si>
    <t>ENSMUSG00000036225</t>
  </si>
  <si>
    <t>Kctd1</t>
  </si>
  <si>
    <t>ENSMUSG00000040028</t>
  </si>
  <si>
    <t>Elavl1</t>
  </si>
  <si>
    <t>ENSMUSG00000037533</t>
  </si>
  <si>
    <t>Rapgef6</t>
  </si>
  <si>
    <t>ENSMUSG00000033114</t>
  </si>
  <si>
    <t>Slc35d2</t>
  </si>
  <si>
    <t>ENSMUSG00000052656</t>
  </si>
  <si>
    <t>Rnf103</t>
  </si>
  <si>
    <t>ENSMUSG00000035227</t>
  </si>
  <si>
    <t>Spcs2</t>
  </si>
  <si>
    <t>ENSMUSG00000020538</t>
  </si>
  <si>
    <t>Srebf1</t>
  </si>
  <si>
    <t>ENSMUSG00000079069</t>
  </si>
  <si>
    <t>8430423G03Rik</t>
  </si>
  <si>
    <t>ENSMUSG00000000266</t>
  </si>
  <si>
    <t>Mid2</t>
  </si>
  <si>
    <t>ENSMUSG00000002580</t>
  </si>
  <si>
    <t>Mien1</t>
  </si>
  <si>
    <t>ENSMUSG00000101970</t>
  </si>
  <si>
    <t>1810026B05Rik</t>
  </si>
  <si>
    <t>ENSMUSG00000039156</t>
  </si>
  <si>
    <t>Stim2</t>
  </si>
  <si>
    <t>ENSMUSG00000096971</t>
  </si>
  <si>
    <t>4930556M19Rik</t>
  </si>
  <si>
    <t>ENSMUSG00000023973</t>
  </si>
  <si>
    <t>Cnpy3</t>
  </si>
  <si>
    <t>ENSMUSG00000029206</t>
  </si>
  <si>
    <t>Nsun7</t>
  </si>
  <si>
    <t>ENSMUSG00000002052</t>
  </si>
  <si>
    <t>Supt6</t>
  </si>
  <si>
    <t>ENSMUSG00000027447</t>
  </si>
  <si>
    <t>Cst3</t>
  </si>
  <si>
    <t>ENSMUSG00000059323</t>
  </si>
  <si>
    <t>Tonsl</t>
  </si>
  <si>
    <t>ENSMUSG00000032263</t>
  </si>
  <si>
    <t>Bckdhb</t>
  </si>
  <si>
    <t>ENSMUSG00000020741</t>
  </si>
  <si>
    <t>Cluh</t>
  </si>
  <si>
    <t>ENSMUSG00000026798</t>
  </si>
  <si>
    <t>Coq4</t>
  </si>
  <si>
    <t>ENSMUSG00000015053</t>
  </si>
  <si>
    <t>Gata2</t>
  </si>
  <si>
    <t>ENSMUSG00000022974</t>
  </si>
  <si>
    <t>Paxbp1</t>
  </si>
  <si>
    <t>ENSMUSG00000054309</t>
  </si>
  <si>
    <t>Cpsf3</t>
  </si>
  <si>
    <t>ENSMUSG00000031077</t>
  </si>
  <si>
    <t>Fadd</t>
  </si>
  <si>
    <t>ENSMUSG00000050271</t>
  </si>
  <si>
    <t>Prag1</t>
  </si>
  <si>
    <t>ENSMUSG00000014402</t>
  </si>
  <si>
    <t>Tsg101</t>
  </si>
  <si>
    <t>ENSMUSG00000040473</t>
  </si>
  <si>
    <t>Cfap69</t>
  </si>
  <si>
    <t>ENSMUSG00000011960</t>
  </si>
  <si>
    <t>Ccnt1</t>
  </si>
  <si>
    <t>ENSMUSG00000038074</t>
  </si>
  <si>
    <t>Fkbp14</t>
  </si>
  <si>
    <t>ENSMUSG00000084910</t>
  </si>
  <si>
    <t>C630043F03Rik</t>
  </si>
  <si>
    <t>ENSMUSG00000055670</t>
  </si>
  <si>
    <t>Zzef1</t>
  </si>
  <si>
    <t>ENSMUSG00000073485</t>
  </si>
  <si>
    <t>H3f3aos</t>
  </si>
  <si>
    <t>ENSMUSG00000094777</t>
  </si>
  <si>
    <t>Hist1h2ap</t>
  </si>
  <si>
    <t>ENSMUSG00000109829</t>
  </si>
  <si>
    <t>Gm45605</t>
  </si>
  <si>
    <t>ENSMUSG00000019312</t>
  </si>
  <si>
    <t>Grb7</t>
  </si>
  <si>
    <t>ENSMUSG00000028673</t>
  </si>
  <si>
    <t>Fuca1</t>
  </si>
  <si>
    <t>ENSMUSG00000110702</t>
  </si>
  <si>
    <t>Gm45767</t>
  </si>
  <si>
    <t>ENSMUSG00000037415</t>
  </si>
  <si>
    <t>Ranbp10</t>
  </si>
  <si>
    <t>ENSMUSG00000032000</t>
  </si>
  <si>
    <t>Birc3</t>
  </si>
  <si>
    <t>ENSMUSG00000066877</t>
  </si>
  <si>
    <t>Nck2</t>
  </si>
  <si>
    <t>ENSMUSG00000024127</t>
  </si>
  <si>
    <t>Prepl</t>
  </si>
  <si>
    <t>ENSMUSG00000018209</t>
  </si>
  <si>
    <t>Stk4</t>
  </si>
  <si>
    <t>ENSMUSG00000021996</t>
  </si>
  <si>
    <t>Esd</t>
  </si>
  <si>
    <t>ENSMUSG00000027665</t>
  </si>
  <si>
    <t>Pik3ca</t>
  </si>
  <si>
    <t>ENSMUSG00000050471</t>
  </si>
  <si>
    <t>Fam118b</t>
  </si>
  <si>
    <t>ENSMUSG00000023066</t>
  </si>
  <si>
    <t>Rttn</t>
  </si>
  <si>
    <t>ENSMUSG00000024866</t>
  </si>
  <si>
    <t>Acy3</t>
  </si>
  <si>
    <t>ENSMUSG00000027695</t>
  </si>
  <si>
    <t>Pld1</t>
  </si>
  <si>
    <t>ENSMUSG00000029433</t>
  </si>
  <si>
    <t>Diablo</t>
  </si>
  <si>
    <t>ENSMUSG00000036817</t>
  </si>
  <si>
    <t>Sun1</t>
  </si>
  <si>
    <t>ENSMUSG00000115074</t>
  </si>
  <si>
    <t>ENSMUSG00000057541</t>
  </si>
  <si>
    <t>Pus7</t>
  </si>
  <si>
    <t>ENSMUSG00000023000</t>
  </si>
  <si>
    <t>Dhh</t>
  </si>
  <si>
    <t>ENSMUSG00000029634</t>
  </si>
  <si>
    <t>Rnf6</t>
  </si>
  <si>
    <t>ENSMUSG00000039218</t>
  </si>
  <si>
    <t>Srrm2</t>
  </si>
  <si>
    <t>ENSMUSG00000041733</t>
  </si>
  <si>
    <t>Coq5</t>
  </si>
  <si>
    <t>ENSMUSG00000025428</t>
  </si>
  <si>
    <t>Atp5a1</t>
  </si>
  <si>
    <t>ENSMUSG00000024271</t>
  </si>
  <si>
    <t>Elp2</t>
  </si>
  <si>
    <t>ENSMUSG00000063358</t>
  </si>
  <si>
    <t>Mapk1</t>
  </si>
  <si>
    <t>ENSMUSG00000020087</t>
  </si>
  <si>
    <t>Tysnd1</t>
  </si>
  <si>
    <t>ENSMUSG00000038569</t>
  </si>
  <si>
    <t>Rad9b</t>
  </si>
  <si>
    <t>ENSMUSG00000037364</t>
  </si>
  <si>
    <t>Srrt</t>
  </si>
  <si>
    <t>ENSMUSG00000035769</t>
  </si>
  <si>
    <t>Xylb</t>
  </si>
  <si>
    <t>ENSMUSG00000026181</t>
  </si>
  <si>
    <t>Ppm1f</t>
  </si>
  <si>
    <t>ENSMUSG00000026209</t>
  </si>
  <si>
    <t>Dnpep</t>
  </si>
  <si>
    <t>ENSMUSG00000022110</t>
  </si>
  <si>
    <t>Sucla2</t>
  </si>
  <si>
    <t>ENSMUSG00000107350</t>
  </si>
  <si>
    <t>Gm19610</t>
  </si>
  <si>
    <t>ENSMUSG00000036615</t>
  </si>
  <si>
    <t>Rfxap</t>
  </si>
  <si>
    <t>ENSMUSG00000026027</t>
  </si>
  <si>
    <t>Stradb</t>
  </si>
  <si>
    <t>ENSMUSG00000040359</t>
  </si>
  <si>
    <t>Ufl1</t>
  </si>
  <si>
    <t>ENSMUSG00000060126</t>
  </si>
  <si>
    <t>Tpt1</t>
  </si>
  <si>
    <t>ENSMUSG00000005107</t>
  </si>
  <si>
    <t>Slc2a9</t>
  </si>
  <si>
    <t>ENSMUSG00000058046</t>
  </si>
  <si>
    <t>4933430I17Rik</t>
  </si>
  <si>
    <t>ENSMUSG00000033216</t>
  </si>
  <si>
    <t>Eefsec</t>
  </si>
  <si>
    <t>ENSMUSG00000026965</t>
  </si>
  <si>
    <t>Anapc2</t>
  </si>
  <si>
    <t>ENSMUSG00000031351</t>
  </si>
  <si>
    <t>Zfp185</t>
  </si>
  <si>
    <t>ENSMUSG00000052676</t>
  </si>
  <si>
    <t>Zmat1</t>
  </si>
  <si>
    <t>ENSMUSG00000047446</t>
  </si>
  <si>
    <t>Arl4a</t>
  </si>
  <si>
    <t>ENSMUSG00000003531</t>
  </si>
  <si>
    <t>Dgcr6</t>
  </si>
  <si>
    <t>ENSMUSG00000003420</t>
  </si>
  <si>
    <t>Fcgrt</t>
  </si>
  <si>
    <t>ENSMUSG00000074582</t>
  </si>
  <si>
    <t>Arfgef2</t>
  </si>
  <si>
    <t>ENSMUSG00000040620</t>
  </si>
  <si>
    <t>Dhx33</t>
  </si>
  <si>
    <t>ENSMUSG00000020653</t>
  </si>
  <si>
    <t>Klf11</t>
  </si>
  <si>
    <t>ENSMUSG00000030059</t>
  </si>
  <si>
    <t>Tmf1</t>
  </si>
  <si>
    <t>ENSMUSG00000064254</t>
  </si>
  <si>
    <t>Ethe1</t>
  </si>
  <si>
    <t>ENSMUSG00000022312</t>
  </si>
  <si>
    <t>Eif3h</t>
  </si>
  <si>
    <t>ENSMUSG00000037408</t>
  </si>
  <si>
    <t>Cnnm4</t>
  </si>
  <si>
    <t>ENSMUSG00000031226</t>
  </si>
  <si>
    <t>Pbdc1</t>
  </si>
  <si>
    <t>ENSMUSG00000004896</t>
  </si>
  <si>
    <t>Rrnad1</t>
  </si>
  <si>
    <t>ENSMUSG00000090935</t>
  </si>
  <si>
    <t>Synj2bp</t>
  </si>
  <si>
    <t>ENSMUSG00000036580</t>
  </si>
  <si>
    <t>Spg20</t>
  </si>
  <si>
    <t>ENSMUSG00000061650</t>
  </si>
  <si>
    <t>Med9</t>
  </si>
  <si>
    <t>ENSMUSG00000068250</t>
  </si>
  <si>
    <t>Amn1</t>
  </si>
  <si>
    <t>ENSMUSG00000018678</t>
  </si>
  <si>
    <t>Sp2</t>
  </si>
  <si>
    <t>ENSMUSG00000035354</t>
  </si>
  <si>
    <t>Uvrag</t>
  </si>
  <si>
    <t>ENSMUSG00000014177</t>
  </si>
  <si>
    <t>Tvp23b</t>
  </si>
  <si>
    <t>ENSMUSG00000006673</t>
  </si>
  <si>
    <t>Qrich1</t>
  </si>
  <si>
    <t>ENSMUSG00000030105</t>
  </si>
  <si>
    <t>Arl8b</t>
  </si>
  <si>
    <t>ENSMUSG00000074797</t>
  </si>
  <si>
    <t>Itpa</t>
  </si>
  <si>
    <t>ENSMUSG00000118100</t>
  </si>
  <si>
    <t>Gm50340</t>
  </si>
  <si>
    <t>ENSMUSG00000070343</t>
  </si>
  <si>
    <t>Gm10288</t>
  </si>
  <si>
    <t>ENSMUSG00000025384</t>
  </si>
  <si>
    <t>Faap100</t>
  </si>
  <si>
    <t>ENSMUSG00000048174</t>
  </si>
  <si>
    <t>Tmem81</t>
  </si>
  <si>
    <t>ENSMUSG00000020612</t>
  </si>
  <si>
    <t>Prkar1a</t>
  </si>
  <si>
    <t>ENSMUSG00000046897</t>
  </si>
  <si>
    <t>Zfp740</t>
  </si>
  <si>
    <t>ENSMUSG00000051378</t>
  </si>
  <si>
    <t>Kif18b</t>
  </si>
  <si>
    <t>ENSMUSG00000033809</t>
  </si>
  <si>
    <t>Alg3</t>
  </si>
  <si>
    <t>ENSMUSG00000020994</t>
  </si>
  <si>
    <t>Pnn</t>
  </si>
  <si>
    <t>ENSMUSG00000097493</t>
  </si>
  <si>
    <t>9930014A18Rik</t>
  </si>
  <si>
    <t>ENSMUSG00000103983</t>
  </si>
  <si>
    <t>Gm20045</t>
  </si>
  <si>
    <t>ENSMUSG00000030031</t>
  </si>
  <si>
    <t>Kbtbd8</t>
  </si>
  <si>
    <t>ENSMUSG00000043190</t>
  </si>
  <si>
    <t>Rfesd</t>
  </si>
  <si>
    <t>ENSMUSG00000000916</t>
  </si>
  <si>
    <t>Nsun5</t>
  </si>
  <si>
    <t>ENSMUSG00000022587</t>
  </si>
  <si>
    <t>Ly6e</t>
  </si>
  <si>
    <t>ENSMUSG00000037608</t>
  </si>
  <si>
    <t>Bclaf1</t>
  </si>
  <si>
    <t>ENSMUSG00000036835</t>
  </si>
  <si>
    <t>Psenen</t>
  </si>
  <si>
    <t>ENSMUSG00000048332</t>
  </si>
  <si>
    <t>Lhfp</t>
  </si>
  <si>
    <t>ENSMUSG00000036356</t>
  </si>
  <si>
    <t>Csgalnact1</t>
  </si>
  <si>
    <t>ENSMUSG00000097754</t>
  </si>
  <si>
    <t>Ptgs2os2</t>
  </si>
  <si>
    <t>ENSMUSG00000059602</t>
  </si>
  <si>
    <t>Syn3</t>
  </si>
  <si>
    <t>ENSMUSG00000090093</t>
  </si>
  <si>
    <t>Gm14399</t>
  </si>
  <si>
    <t>ENSMUSG00000035045</t>
  </si>
  <si>
    <t>Zc3h12b</t>
  </si>
  <si>
    <t>ENSMUSG00000019320</t>
  </si>
  <si>
    <t>Noxo1</t>
  </si>
  <si>
    <t>ENSMUSG00000030016</t>
  </si>
  <si>
    <t>Zfp638</t>
  </si>
  <si>
    <t>ENSMUSG00000006763</t>
  </si>
  <si>
    <t>Saal1</t>
  </si>
  <si>
    <t>ENSMUSG00000023055</t>
  </si>
  <si>
    <t>Calcoco1</t>
  </si>
  <si>
    <t>ENSMUSG00000028293</t>
  </si>
  <si>
    <t>Slc35a1</t>
  </si>
  <si>
    <t>ENSMUSG00000083844</t>
  </si>
  <si>
    <t>Ube2d-ps</t>
  </si>
  <si>
    <t>ENSMUSG00000055452</t>
  </si>
  <si>
    <t>Gm7353</t>
  </si>
  <si>
    <t>ENSMUSG00000025971</t>
  </si>
  <si>
    <t>Maip1</t>
  </si>
  <si>
    <t>ENSMUSG00000002043</t>
  </si>
  <si>
    <t>Trappc6a</t>
  </si>
  <si>
    <t>ENSMUSG00000110730</t>
  </si>
  <si>
    <t>Gm19385</t>
  </si>
  <si>
    <t>ENSMUSG00000049957</t>
  </si>
  <si>
    <t>Ccdc137</t>
  </si>
  <si>
    <t>ENSMUSG00000027346</t>
  </si>
  <si>
    <t>Gpcpd1</t>
  </si>
  <si>
    <t>ENSMUSG00000026648</t>
  </si>
  <si>
    <t>Dclre1c</t>
  </si>
  <si>
    <t>ENSMUSG00000015085</t>
  </si>
  <si>
    <t>Entpd2</t>
  </si>
  <si>
    <t>ENSMUSG00000041143</t>
  </si>
  <si>
    <t>Tmco4</t>
  </si>
  <si>
    <t>ENSMUSG00000073755</t>
  </si>
  <si>
    <t>5730409E04Rik</t>
  </si>
  <si>
    <t>ENSMUSG00000030533</t>
  </si>
  <si>
    <t>Unc45a</t>
  </si>
  <si>
    <t>ENSMUSG00000028214</t>
  </si>
  <si>
    <t>Gem</t>
  </si>
  <si>
    <t>ENSMUSG00000066880</t>
  </si>
  <si>
    <t>Zfp617</t>
  </si>
  <si>
    <t>ENSMUSG00000086552</t>
  </si>
  <si>
    <t>Dlx4os</t>
  </si>
  <si>
    <t>ENSMUSG00000091474</t>
  </si>
  <si>
    <t>2610021A01Rik</t>
  </si>
  <si>
    <t>ENSMUSG00000016520</t>
  </si>
  <si>
    <t>Lnx2</t>
  </si>
  <si>
    <t>ENSMUSG00000044244</t>
  </si>
  <si>
    <t>Il20rb</t>
  </si>
  <si>
    <t>ENSMUSG00000025176</t>
  </si>
  <si>
    <t>Hoga1</t>
  </si>
  <si>
    <t>ENSMUSG00000037257</t>
  </si>
  <si>
    <t>Aagab</t>
  </si>
  <si>
    <t>ENSMUSG00000096458</t>
  </si>
  <si>
    <t>Moap1</t>
  </si>
  <si>
    <t>ENSMUSG00000005897</t>
  </si>
  <si>
    <t>Nr2c1</t>
  </si>
  <si>
    <t>ENSMUSG00000054517</t>
  </si>
  <si>
    <t>Trim65</t>
  </si>
  <si>
    <t>ENSMUSG00000031386</t>
  </si>
  <si>
    <t>Hcfc1</t>
  </si>
  <si>
    <t>ENSMUSG00000059291</t>
  </si>
  <si>
    <t>Rpl11</t>
  </si>
  <si>
    <t>ENSMUSG00000023030</t>
  </si>
  <si>
    <t>Slc11a2</t>
  </si>
  <si>
    <t>ENSMUSG00000015165</t>
  </si>
  <si>
    <t>Hnrnpl</t>
  </si>
  <si>
    <t>ENSMUSG00000049657</t>
  </si>
  <si>
    <t>Zbtb5</t>
  </si>
  <si>
    <t>ENSMUSG00000039852</t>
  </si>
  <si>
    <t>Rere</t>
  </si>
  <si>
    <t>ENSMUSG00000025371</t>
  </si>
  <si>
    <t>Chmp6</t>
  </si>
  <si>
    <t>ENSMUSG00000044072</t>
  </si>
  <si>
    <t>Eml6</t>
  </si>
  <si>
    <t>ENSMUSG00000024812</t>
  </si>
  <si>
    <t>Tjp2</t>
  </si>
  <si>
    <t>ENSMUSG00000057469</t>
  </si>
  <si>
    <t>E2f6</t>
  </si>
  <si>
    <t>ENSMUSG00000022159</t>
  </si>
  <si>
    <t>Rab2b</t>
  </si>
  <si>
    <t>ENSMUSG00000044751</t>
  </si>
  <si>
    <t>Atp5pb-ps</t>
  </si>
  <si>
    <t>ENSMUSG00000022948</t>
  </si>
  <si>
    <t>Setd4</t>
  </si>
  <si>
    <t>ENSMUSG00000069565</t>
  </si>
  <si>
    <t>Dazap1</t>
  </si>
  <si>
    <t>ENSMUSG00000043702</t>
  </si>
  <si>
    <t>Pde12</t>
  </si>
  <si>
    <t>ENSMUSG00000027378</t>
  </si>
  <si>
    <t>Nphp1</t>
  </si>
  <si>
    <t>ENSMUSG00000008035</t>
  </si>
  <si>
    <t>Mid1ip1</t>
  </si>
  <si>
    <t>ENSMUSG00000024856</t>
  </si>
  <si>
    <t>Cdk2ap2</t>
  </si>
  <si>
    <t>ENSMUSG00000074923</t>
  </si>
  <si>
    <t>Pak6</t>
  </si>
  <si>
    <t>ENSMUSG00000071866</t>
  </si>
  <si>
    <t>Ppia</t>
  </si>
  <si>
    <t>ENSMUSG00000035517</t>
  </si>
  <si>
    <t>Tdrd7</t>
  </si>
  <si>
    <t>ENSMUSG00000022297</t>
  </si>
  <si>
    <t>Fzd6</t>
  </si>
  <si>
    <t>ENSMUSG00000027109</t>
  </si>
  <si>
    <t>Sp3</t>
  </si>
  <si>
    <t>ENSMUSG00000059439</t>
  </si>
  <si>
    <t>Bcas3</t>
  </si>
  <si>
    <t>ENSMUSG00000029787</t>
  </si>
  <si>
    <t>Avl9</t>
  </si>
  <si>
    <t>ENSMUSG00000037031</t>
  </si>
  <si>
    <t>Tspan15</t>
  </si>
  <si>
    <t>ENSMUSG00000029287</t>
  </si>
  <si>
    <t>Tgfbr3</t>
  </si>
  <si>
    <t>ENSMUSG00000041471</t>
  </si>
  <si>
    <t>Shld2</t>
  </si>
  <si>
    <t>ENSMUSG00000030486</t>
  </si>
  <si>
    <t>Zfp108</t>
  </si>
  <si>
    <t>ENSMUSG00000024750</t>
  </si>
  <si>
    <t>Zfand5</t>
  </si>
  <si>
    <t>ENSMUSG00000091994</t>
  </si>
  <si>
    <t>E130317F20Rik</t>
  </si>
  <si>
    <t>ENSMUSG00000070997</t>
  </si>
  <si>
    <t>1700055D18Rik</t>
  </si>
  <si>
    <t>ENSMUSG00000029559</t>
  </si>
  <si>
    <t>2210016L21Rik</t>
  </si>
  <si>
    <t>ENSMUSG00000041112</t>
  </si>
  <si>
    <t>Elmo1</t>
  </si>
  <si>
    <t>ENSMUSG00000028716</t>
  </si>
  <si>
    <t>Pdzk1ip1</t>
  </si>
  <si>
    <t>ENSMUSG00000059772</t>
  </si>
  <si>
    <t>Slx1b</t>
  </si>
  <si>
    <t>ENSMUSG00000035378</t>
  </si>
  <si>
    <t>Shq1</t>
  </si>
  <si>
    <t>ENSMUSG00000006154</t>
  </si>
  <si>
    <t>Eps8l1</t>
  </si>
  <si>
    <t>ENSMUSG00000037022</t>
  </si>
  <si>
    <t>Mmaa</t>
  </si>
  <si>
    <t>ENSMUSG00000107002</t>
  </si>
  <si>
    <t>0610012G03Rik</t>
  </si>
  <si>
    <t>ENSMUSG00000064181</t>
  </si>
  <si>
    <t>Rab3ip</t>
  </si>
  <si>
    <t>ENSMUSG00000049882</t>
  </si>
  <si>
    <t>Vcpkmt</t>
  </si>
  <si>
    <t>ENSMUSG00000062933</t>
  </si>
  <si>
    <t>Gm10123</t>
  </si>
  <si>
    <t>ENSMUSG00000004207</t>
  </si>
  <si>
    <t>Psap</t>
  </si>
  <si>
    <t>ENSMUSG00000039634</t>
  </si>
  <si>
    <t>Zfp189</t>
  </si>
  <si>
    <t>ENSMUSG00000020519</t>
  </si>
  <si>
    <t>Sap30l</t>
  </si>
  <si>
    <t>ENSMUSG00000001288</t>
  </si>
  <si>
    <t>Rarg</t>
  </si>
  <si>
    <t>ENSMUSG00000020413</t>
  </si>
  <si>
    <t>Hus1</t>
  </si>
  <si>
    <t>ENSMUSG00000007594</t>
  </si>
  <si>
    <t>Hapln4</t>
  </si>
  <si>
    <t>ENSMUSG00000057863</t>
  </si>
  <si>
    <t>Rpl36</t>
  </si>
  <si>
    <t>ENSMUSG00000034936</t>
  </si>
  <si>
    <t>Arl4d</t>
  </si>
  <si>
    <t>ENSMUSG00000024188</t>
  </si>
  <si>
    <t>Luc7l</t>
  </si>
  <si>
    <t>ENSMUSG00000078903</t>
  </si>
  <si>
    <t>Gm14391</t>
  </si>
  <si>
    <t>ENSMUSG00000041096</t>
  </si>
  <si>
    <t>Tspyl2</t>
  </si>
  <si>
    <t>ENSMUSG00000024663</t>
  </si>
  <si>
    <t>Rab3il1</t>
  </si>
  <si>
    <t>ENSMUSG00000052102</t>
  </si>
  <si>
    <t>Gnpda1</t>
  </si>
  <si>
    <t>ENSMUSG00000021990</t>
  </si>
  <si>
    <t>Spata13</t>
  </si>
  <si>
    <t>ENSMUSG00000027583</t>
  </si>
  <si>
    <t>Zbtb46</t>
  </si>
  <si>
    <t>ENSMUSG00000099094</t>
  </si>
  <si>
    <t>Gm19569</t>
  </si>
  <si>
    <t>ENSMUSG00000027439</t>
  </si>
  <si>
    <t>Gzf1</t>
  </si>
  <si>
    <t>ENSMUSG00000028657</t>
  </si>
  <si>
    <t>Ppt1</t>
  </si>
  <si>
    <t>ENSMUSG00000022148</t>
  </si>
  <si>
    <t>Fyb</t>
  </si>
  <si>
    <t>ENSMUSG00000030051</t>
  </si>
  <si>
    <t>Aplf</t>
  </si>
  <si>
    <t>ENSMUSG00000048787</t>
  </si>
  <si>
    <t>Dcun1d3</t>
  </si>
  <si>
    <t>ENSMUSG00000000708</t>
  </si>
  <si>
    <t>Kat2b</t>
  </si>
  <si>
    <t>ENSMUSG00000039176</t>
  </si>
  <si>
    <t>Polg</t>
  </si>
  <si>
    <t>ENSMUSG00000074479</t>
  </si>
  <si>
    <t>Rtraf-ps</t>
  </si>
  <si>
    <t>ENSMUSG00000038422</t>
  </si>
  <si>
    <t>Hdhd3</t>
  </si>
  <si>
    <t>ENSMUSG00000035293</t>
  </si>
  <si>
    <t>G2e3</t>
  </si>
  <si>
    <t>ENSMUSG00000063870</t>
  </si>
  <si>
    <t>Chd4</t>
  </si>
  <si>
    <t>ENSMUSG00000039063</t>
  </si>
  <si>
    <t>Echdc3</t>
  </si>
  <si>
    <t>ENSMUSG00000018697</t>
  </si>
  <si>
    <t>Aatf</t>
  </si>
  <si>
    <t>ENSMUSG00000111511</t>
  </si>
  <si>
    <t>AC160966.1</t>
  </si>
  <si>
    <t>ENSMUSG00000114822</t>
  </si>
  <si>
    <t>Gm4813</t>
  </si>
  <si>
    <t>ENSMUSG00000038534</t>
  </si>
  <si>
    <t>Osbpl7</t>
  </si>
  <si>
    <t>ENSMUSG00000014504</t>
  </si>
  <si>
    <t>Srp19</t>
  </si>
  <si>
    <t>ENSMUSG00000114995</t>
  </si>
  <si>
    <t>Gm49284</t>
  </si>
  <si>
    <t>ENSMUSG00000072494</t>
  </si>
  <si>
    <t>Ppp1r3e</t>
  </si>
  <si>
    <t>ENSMUSG00000085007</t>
  </si>
  <si>
    <t>Gm11549</t>
  </si>
  <si>
    <t>ENSMUSG00000026698</t>
  </si>
  <si>
    <t>Pigc</t>
  </si>
  <si>
    <t>ENSMUSG00000096740</t>
  </si>
  <si>
    <t>Lbhd1</t>
  </si>
  <si>
    <t>ENSMUSG00000024218</t>
  </si>
  <si>
    <t>Taf11</t>
  </si>
  <si>
    <t>ENSMUSG00000035469</t>
  </si>
  <si>
    <t>Rcbtb1</t>
  </si>
  <si>
    <t>ENSMUSG00000004565</t>
  </si>
  <si>
    <t>Pnpla6</t>
  </si>
  <si>
    <t>ENSMUSG00000106508</t>
  </si>
  <si>
    <t>4933425M03Rik</t>
  </si>
  <si>
    <t>ENSMUSG00000070371</t>
  </si>
  <si>
    <t>Prss36</t>
  </si>
  <si>
    <t>ENSMUSG00000015943</t>
  </si>
  <si>
    <t>Bola1</t>
  </si>
  <si>
    <t>ENSMUSG00000025290</t>
  </si>
  <si>
    <t>Rps24</t>
  </si>
  <si>
    <t>ENSMUSG00000031537</t>
  </si>
  <si>
    <t>Ikbkb</t>
  </si>
  <si>
    <t>ENSMUSG00000002602</t>
  </si>
  <si>
    <t>Axl</t>
  </si>
  <si>
    <t>ENSMUSG00000020495</t>
  </si>
  <si>
    <t>Smg8</t>
  </si>
  <si>
    <t>ENSMUSG00000078899</t>
  </si>
  <si>
    <t>Gm4631</t>
  </si>
  <si>
    <t>ENSMUSG00000022663</t>
  </si>
  <si>
    <t>Atg3</t>
  </si>
  <si>
    <t>ENSMUSG00000004936</t>
  </si>
  <si>
    <t>Map2k1</t>
  </si>
  <si>
    <t>ENSMUSG00000110575</t>
  </si>
  <si>
    <t>6330537M06Rik</t>
  </si>
  <si>
    <t>ENSMUSG00000005609</t>
  </si>
  <si>
    <t>Ctr9</t>
  </si>
  <si>
    <t>ENSMUSG00000097890</t>
  </si>
  <si>
    <t>4930547M16Rik</t>
  </si>
  <si>
    <t>ENSMUSG00000055725</t>
  </si>
  <si>
    <t>Paqr3</t>
  </si>
  <si>
    <t>ENSMUSG00000015461</t>
  </si>
  <si>
    <t>Atf6b</t>
  </si>
  <si>
    <t>ENSMUSG00000053799</t>
  </si>
  <si>
    <t>Exoc6</t>
  </si>
  <si>
    <t>ENSMUSG00000025138</t>
  </si>
  <si>
    <t>Sirt7</t>
  </si>
  <si>
    <t>ENSMUSG00000032288</t>
  </si>
  <si>
    <t>Imp3</t>
  </si>
  <si>
    <t>ENSMUSG00000030082</t>
  </si>
  <si>
    <t>Sec61a1</t>
  </si>
  <si>
    <t>ENSMUSG00000033365</t>
  </si>
  <si>
    <t>Ipo13</t>
  </si>
  <si>
    <t>ENSMUSG00000068220</t>
  </si>
  <si>
    <t>Lgals1</t>
  </si>
  <si>
    <t>ENSMUSG00000042626</t>
  </si>
  <si>
    <t>Shc1</t>
  </si>
  <si>
    <t>ENSMUSG00000056144</t>
  </si>
  <si>
    <t>Trim34a</t>
  </si>
  <si>
    <t>ENSMUSG00000040687</t>
  </si>
  <si>
    <t>Madd</t>
  </si>
  <si>
    <t>ENSMUSG00000031723</t>
  </si>
  <si>
    <t>Txnl4b</t>
  </si>
  <si>
    <t>ENSMUSG00000028411</t>
  </si>
  <si>
    <t>Aptx</t>
  </si>
  <si>
    <t>ENSMUSG00000020783</t>
  </si>
  <si>
    <t>Ncbp3</t>
  </si>
  <si>
    <t>ENSMUSG00000050148</t>
  </si>
  <si>
    <t>Ubqln2</t>
  </si>
  <si>
    <t>ENSMUSG00000002768</t>
  </si>
  <si>
    <t>Mea1</t>
  </si>
  <si>
    <t>ENSMUSG00000026289</t>
  </si>
  <si>
    <t>Atg16l1</t>
  </si>
  <si>
    <t>ENSMUSG00000000568</t>
  </si>
  <si>
    <t>Hnrnpd</t>
  </si>
  <si>
    <t>ENSMUSG00000036534</t>
  </si>
  <si>
    <t>Slc38a7</t>
  </si>
  <si>
    <t>ENSMUSG00000044712</t>
  </si>
  <si>
    <t>Slc38a6</t>
  </si>
  <si>
    <t>ENSMUSG00000023883</t>
  </si>
  <si>
    <t>Phf10</t>
  </si>
  <si>
    <t>ENSMUSG00000027479</t>
  </si>
  <si>
    <t>Mapre1</t>
  </si>
  <si>
    <t>ENSMUSG00000034543</t>
  </si>
  <si>
    <t>Morc2a</t>
  </si>
  <si>
    <t>ENSMUSG00000034563</t>
  </si>
  <si>
    <t>Ccpg1</t>
  </si>
  <si>
    <t>ENSMUSG00000038866</t>
  </si>
  <si>
    <t>Zcchc2</t>
  </si>
  <si>
    <t>ENSMUSG00000064043</t>
  </si>
  <si>
    <t>Trerf1</t>
  </si>
  <si>
    <t>ENSMUSG00000033871</t>
  </si>
  <si>
    <t>Ppargc1b</t>
  </si>
  <si>
    <t>ENSMUSG00000063760</t>
  </si>
  <si>
    <t>Rnf217</t>
  </si>
  <si>
    <t>ENSMUSG00000062480</t>
  </si>
  <si>
    <t>Acat3</t>
  </si>
  <si>
    <t>ENSMUSG00000038152</t>
  </si>
  <si>
    <t>5033430I15Rik</t>
  </si>
  <si>
    <t>ENSMUSG00000022124</t>
  </si>
  <si>
    <t>Fbxl3</t>
  </si>
  <si>
    <t>ENSMUSG00000070713</t>
  </si>
  <si>
    <t>Gm10282</t>
  </si>
  <si>
    <t>ENSMUSG00000027342</t>
  </si>
  <si>
    <t>Pcna</t>
  </si>
  <si>
    <t>ENSMUSG00000029422</t>
  </si>
  <si>
    <t>Rsrc2</t>
  </si>
  <si>
    <t>ENSMUSG00000071647</t>
  </si>
  <si>
    <t>Eml3</t>
  </si>
  <si>
    <t>ENSMUSG00000034488</t>
  </si>
  <si>
    <t>Edil3</t>
  </si>
  <si>
    <t>ENSMUSG00000015202</t>
  </si>
  <si>
    <t>Cnksr3</t>
  </si>
  <si>
    <t>ENSMUSG00000096687</t>
  </si>
  <si>
    <t>Mfsd4b4</t>
  </si>
  <si>
    <t>ENSMUSG00000016319</t>
  </si>
  <si>
    <t>Slc25a5</t>
  </si>
  <si>
    <t>ENSMUSG00000042763</t>
  </si>
  <si>
    <t>Maneal</t>
  </si>
  <si>
    <t>ENSMUSG00000027498</t>
  </si>
  <si>
    <t>Cstf1</t>
  </si>
  <si>
    <t>ENSMUSG00000038886</t>
  </si>
  <si>
    <t>Man2a2</t>
  </si>
  <si>
    <t>ENSMUSG00000028251</t>
  </si>
  <si>
    <t>Tstd3</t>
  </si>
  <si>
    <t>ENSMUSG00000059474</t>
  </si>
  <si>
    <t>Mbtd1</t>
  </si>
  <si>
    <t>ENSMUSG00000032740</t>
  </si>
  <si>
    <t>Ccdc88a</t>
  </si>
  <si>
    <t>ENSMUSG00000048578</t>
  </si>
  <si>
    <t>Mlec</t>
  </si>
  <si>
    <t>ENSMUSG00000034135</t>
  </si>
  <si>
    <t>Sik3</t>
  </si>
  <si>
    <t>ENSMUSG00000025060</t>
  </si>
  <si>
    <t>Slk</t>
  </si>
  <si>
    <t>ENSMUSG00000056313</t>
  </si>
  <si>
    <t>Tcim</t>
  </si>
  <si>
    <t>ENSMUSG00000061517</t>
  </si>
  <si>
    <t>Sox21</t>
  </si>
  <si>
    <t>ENSMUSG00000058173</t>
  </si>
  <si>
    <t>Smco4</t>
  </si>
  <si>
    <t>ENSMUSG00000105804</t>
  </si>
  <si>
    <t>Gm43654</t>
  </si>
  <si>
    <t>ENSMUSG00000036752</t>
  </si>
  <si>
    <t>Tubb4b</t>
  </si>
  <si>
    <t>ENSMUSG00000005899</t>
  </si>
  <si>
    <t>Smpd4</t>
  </si>
  <si>
    <t>ENSMUSG00000035878</t>
  </si>
  <si>
    <t>Hykk</t>
  </si>
  <si>
    <t>ENSMUSG00000032012</t>
  </si>
  <si>
    <t>Nectin1</t>
  </si>
  <si>
    <t>ENSMUSG00000024997</t>
  </si>
  <si>
    <t>Prdx3</t>
  </si>
  <si>
    <t>ENSMUSG00000030284</t>
  </si>
  <si>
    <t>Creld1</t>
  </si>
  <si>
    <t>ENSMUSG00000015247</t>
  </si>
  <si>
    <t>Nipsnap3b</t>
  </si>
  <si>
    <t>ENSMUSG00000024170</t>
  </si>
  <si>
    <t>Telo2</t>
  </si>
  <si>
    <t>ENSMUSG00000021733</t>
  </si>
  <si>
    <t>Slc4a7</t>
  </si>
  <si>
    <t>ENSMUSG00000030766</t>
  </si>
  <si>
    <t>Arhgap17</t>
  </si>
  <si>
    <t>ENSMUSG00000027160</t>
  </si>
  <si>
    <t>Ccdc34</t>
  </si>
  <si>
    <t>ENSMUSG00000109511</t>
  </si>
  <si>
    <t>Nup62</t>
  </si>
  <si>
    <t>ENSMUSG00000027349</t>
  </si>
  <si>
    <t>Fam98b</t>
  </si>
  <si>
    <t>ENSMUSG00000104399</t>
  </si>
  <si>
    <t>Gm37963</t>
  </si>
  <si>
    <t>ENSMUSG00000020289</t>
  </si>
  <si>
    <t>Nprl3</t>
  </si>
  <si>
    <t>ENSMUSG00000029681</t>
  </si>
  <si>
    <t>Bcl7b</t>
  </si>
  <si>
    <t>ENSMUSG00000024251</t>
  </si>
  <si>
    <t>Thada</t>
  </si>
  <si>
    <t>ENSMUSG00000053110</t>
  </si>
  <si>
    <t>Yap1</t>
  </si>
  <si>
    <t>ENSMUSG00000063316</t>
  </si>
  <si>
    <t>Rpl27</t>
  </si>
  <si>
    <t>ENSMUSG00000009079</t>
  </si>
  <si>
    <t>Ewsr1</t>
  </si>
  <si>
    <t>ENSMUSG00000041245</t>
  </si>
  <si>
    <t>Wnk3</t>
  </si>
  <si>
    <t>ENSMUSG00000026504</t>
  </si>
  <si>
    <t>Sdccag8</t>
  </si>
  <si>
    <t>ENSMUSG00000044881</t>
  </si>
  <si>
    <t>Coa4</t>
  </si>
  <si>
    <t>ENSMUSG00000039934</t>
  </si>
  <si>
    <t>Gsap</t>
  </si>
  <si>
    <t>ENSMUSG00000040389</t>
  </si>
  <si>
    <t>Wdr47</t>
  </si>
  <si>
    <t>ENSMUSG00000025872</t>
  </si>
  <si>
    <t>Thoc3</t>
  </si>
  <si>
    <t>ENSMUSG00000020611</t>
  </si>
  <si>
    <t>Gna13</t>
  </si>
  <si>
    <t>ENSMUSG00000042729</t>
  </si>
  <si>
    <t>Wdr74</t>
  </si>
  <si>
    <t>ENSMUSG00000023845</t>
  </si>
  <si>
    <t>Lnpep</t>
  </si>
  <si>
    <t>ENSMUSG00000001844</t>
  </si>
  <si>
    <t>Zdhhc4</t>
  </si>
  <si>
    <t>ENSMUSG00000044145</t>
  </si>
  <si>
    <t>1810024B03Rik</t>
  </si>
  <si>
    <t>ENSMUSG00000078941</t>
  </si>
  <si>
    <t>Ak6</t>
  </si>
  <si>
    <t>ENSMUSG00000036912</t>
  </si>
  <si>
    <t>Piwil4</t>
  </si>
  <si>
    <t>ENSMUSG00000019992</t>
  </si>
  <si>
    <t>Mtfr2</t>
  </si>
  <si>
    <t>ENSMUSG00000046792</t>
  </si>
  <si>
    <t>Zfp787</t>
  </si>
  <si>
    <t>ENSMUSG00000038936</t>
  </si>
  <si>
    <t>Sccpdh</t>
  </si>
  <si>
    <t>ENSMUSG00000112160</t>
  </si>
  <si>
    <t>BC024063</t>
  </si>
  <si>
    <t>ENSMUSG00000001227</t>
  </si>
  <si>
    <t>Sema6b</t>
  </si>
  <si>
    <t>ENSMUSG00000075254</t>
  </si>
  <si>
    <t>Heg1</t>
  </si>
  <si>
    <t>ENSMUSG00000020818</t>
  </si>
  <si>
    <t>Mfsd11</t>
  </si>
  <si>
    <t>ENSMUSG00000104467</t>
  </si>
  <si>
    <t>Gm37660</t>
  </si>
  <si>
    <t>ENSMUSG00000008226</t>
  </si>
  <si>
    <t>Scrn3</t>
  </si>
  <si>
    <t>ENSMUSG00000020444</t>
  </si>
  <si>
    <t>Guk1</t>
  </si>
  <si>
    <t>ENSMUSG00000049556</t>
  </si>
  <si>
    <t>Lingo1</t>
  </si>
  <si>
    <t>ENSMUSG00000107531</t>
  </si>
  <si>
    <t>E330037G11Rik</t>
  </si>
  <si>
    <t>ENSMUSG00000105176</t>
  </si>
  <si>
    <t>Gm43668</t>
  </si>
  <si>
    <t>ENSMUSG00000028718</t>
  </si>
  <si>
    <t>Stil</t>
  </si>
  <si>
    <t>ENSMUSG00000116138</t>
  </si>
  <si>
    <t>C030006K11Rik</t>
  </si>
  <si>
    <t>ENSMUSG00000029185</t>
  </si>
  <si>
    <t>Fam114a1</t>
  </si>
  <si>
    <t>ENSMUSG00000001942</t>
  </si>
  <si>
    <t>Siae</t>
  </si>
  <si>
    <t>ENSMUSG00000037434</t>
  </si>
  <si>
    <t>Slc30a1</t>
  </si>
  <si>
    <t>ENSMUSG00000021944</t>
  </si>
  <si>
    <t>Gata4</t>
  </si>
  <si>
    <t>ENSMUSG00000001518</t>
  </si>
  <si>
    <t>Itfg2</t>
  </si>
  <si>
    <t>ENSMUSG00000041046</t>
  </si>
  <si>
    <t>Ramp3</t>
  </si>
  <si>
    <t>ENSMUSG00000026637</t>
  </si>
  <si>
    <t>Traf5</t>
  </si>
  <si>
    <t>ENSMUSG00000000374</t>
  </si>
  <si>
    <t>Trappc10</t>
  </si>
  <si>
    <t>ENSMUSG00000048495</t>
  </si>
  <si>
    <t>Tyw5</t>
  </si>
  <si>
    <t>ENSMUSG00000020038</t>
  </si>
  <si>
    <t>Cry1</t>
  </si>
  <si>
    <t>ENSMUSG00000102824</t>
  </si>
  <si>
    <t>Pdcd5-ps</t>
  </si>
  <si>
    <t>ENSMUSG00000020241</t>
  </si>
  <si>
    <t>Col6a2</t>
  </si>
  <si>
    <t>ENSMUSG00000101013</t>
  </si>
  <si>
    <t>A630072M18Rik</t>
  </si>
  <si>
    <t>ENSMUSG00000030282</t>
  </si>
  <si>
    <t>Cmas</t>
  </si>
  <si>
    <t>ENSMUSG00000027122</t>
  </si>
  <si>
    <t>Arl14ep</t>
  </si>
  <si>
    <t>ENSMUSG00000029030</t>
  </si>
  <si>
    <t>Tprgl</t>
  </si>
  <si>
    <t>ENSMUSG00000007872</t>
  </si>
  <si>
    <t>Id3</t>
  </si>
  <si>
    <t>ENSMUSG00000024940</t>
  </si>
  <si>
    <t>Ltbp3</t>
  </si>
  <si>
    <t>ENSMUSG00000070348</t>
  </si>
  <si>
    <t>Ccnd1</t>
  </si>
  <si>
    <t>ENSMUSG00000028282</t>
  </si>
  <si>
    <t>Casp8ap2</t>
  </si>
  <si>
    <t>ENSMUSG00000044950</t>
  </si>
  <si>
    <t>Pwwp2a</t>
  </si>
  <si>
    <t>ENSMUSG00000103388</t>
  </si>
  <si>
    <t>Gm37581</t>
  </si>
  <si>
    <t>ENSMUSG00000018849</t>
  </si>
  <si>
    <t>Wwc1</t>
  </si>
  <si>
    <t>ENSMUSG00000041958</t>
  </si>
  <si>
    <t>Pigs</t>
  </si>
  <si>
    <t>ENSMUSG00000042272</t>
  </si>
  <si>
    <t>Sestd1</t>
  </si>
  <si>
    <t>ENSMUSG00000027381</t>
  </si>
  <si>
    <t>Bcl2l11</t>
  </si>
  <si>
    <t>ENSMUSG00000022533</t>
  </si>
  <si>
    <t>Atp13a3</t>
  </si>
  <si>
    <t>ENSMUSG00000032356</t>
  </si>
  <si>
    <t>Rasgrf1</t>
  </si>
  <si>
    <t>ENSMUSG00000029462</t>
  </si>
  <si>
    <t>Vps29</t>
  </si>
  <si>
    <t>ENSMUSG00000037214</t>
  </si>
  <si>
    <t>Thap1</t>
  </si>
  <si>
    <t>ENSMUSG00000091764</t>
  </si>
  <si>
    <t>Zfp964</t>
  </si>
  <si>
    <t>ENSMUSG00000047261</t>
  </si>
  <si>
    <t>Gap43</t>
  </si>
  <si>
    <t>ENSMUSG00000040865</t>
  </si>
  <si>
    <t>Ino80d</t>
  </si>
  <si>
    <t>ENSMUSG00000060681</t>
  </si>
  <si>
    <t>Slc9a6</t>
  </si>
  <si>
    <t>ENSMUSG00000041849</t>
  </si>
  <si>
    <t>Card6</t>
  </si>
  <si>
    <t>ENSMUSG00000021179</t>
  </si>
  <si>
    <t>Nrde2</t>
  </si>
  <si>
    <t>ENSMUSG00000054766</t>
  </si>
  <si>
    <t>Set</t>
  </si>
  <si>
    <t>ENSMUSG00000096696</t>
  </si>
  <si>
    <t>Zfp960</t>
  </si>
  <si>
    <t>ENSMUSG00000028330</t>
  </si>
  <si>
    <t>Ncbp1</t>
  </si>
  <si>
    <t>ENSMUSG00000069008</t>
  </si>
  <si>
    <t>Gm5537</t>
  </si>
  <si>
    <t>ENSMUSG00000030930</t>
  </si>
  <si>
    <t>Chst15</t>
  </si>
  <si>
    <t>ENSMUSG00000099681</t>
  </si>
  <si>
    <t>1700052K11Rik</t>
  </si>
  <si>
    <t>ENSMUSG00000006191</t>
  </si>
  <si>
    <t>Cdkal1</t>
  </si>
  <si>
    <t>ENSMUSG00000019808</t>
  </si>
  <si>
    <t>Adat2</t>
  </si>
  <si>
    <t>ENSMUSG00000018474</t>
  </si>
  <si>
    <t>Chd3</t>
  </si>
  <si>
    <t>ENSMUSG00000032501</t>
  </si>
  <si>
    <t>Trib1</t>
  </si>
  <si>
    <t>ENSMUSG00000004393</t>
  </si>
  <si>
    <t>Ddx56</t>
  </si>
  <si>
    <t>ENSMUSG00000022428</t>
  </si>
  <si>
    <t>Cby1</t>
  </si>
  <si>
    <t>ENSMUSG00000042390</t>
  </si>
  <si>
    <t>Gatad2b</t>
  </si>
  <si>
    <t>ENSMUSG00000018339</t>
  </si>
  <si>
    <t>Gpx3</t>
  </si>
  <si>
    <t>ENSMUSG00000035759</t>
  </si>
  <si>
    <t>Bbs10</t>
  </si>
  <si>
    <t>ENSMUSG00000115326</t>
  </si>
  <si>
    <t>Gm35019</t>
  </si>
  <si>
    <t>ENSMUSG00000043671</t>
  </si>
  <si>
    <t>Dpy19l3</t>
  </si>
  <si>
    <t>ENSMUSG00000033799</t>
  </si>
  <si>
    <t>Tasor2</t>
  </si>
  <si>
    <t>ENSMUSG00000055717</t>
  </si>
  <si>
    <t>Slain1</t>
  </si>
  <si>
    <t>ENSMUSG00000116838</t>
  </si>
  <si>
    <t>Gm6475</t>
  </si>
  <si>
    <t>ENSMUSG00000050721</t>
  </si>
  <si>
    <t>Plekho2</t>
  </si>
  <si>
    <t>ENSMUSG00000017697</t>
  </si>
  <si>
    <t>Ada</t>
  </si>
  <si>
    <t>ENSMUSG00000049076</t>
  </si>
  <si>
    <t>Acap2</t>
  </si>
  <si>
    <t>ENSMUSG00000047879</t>
  </si>
  <si>
    <t>Usp14</t>
  </si>
  <si>
    <t>ENSMUSG00000090069</t>
  </si>
  <si>
    <t>E430024P14Rik</t>
  </si>
  <si>
    <t>ENSMUSG00000034473</t>
  </si>
  <si>
    <t>Sec22a</t>
  </si>
  <si>
    <t>ENSMUSG00000022889</t>
  </si>
  <si>
    <t>Mrpl39</t>
  </si>
  <si>
    <t>ENSMUSG00000024668</t>
  </si>
  <si>
    <t>Sdhaf2</t>
  </si>
  <si>
    <t>ENSMUSG00000030990</t>
  </si>
  <si>
    <t>Pgap2</t>
  </si>
  <si>
    <t>ENSMUSG00000029507</t>
  </si>
  <si>
    <t>Pus1</t>
  </si>
  <si>
    <t>ENSMUSG00000049792</t>
  </si>
  <si>
    <t>Bag5</t>
  </si>
  <si>
    <t>ENSMUSG00000026123</t>
  </si>
  <si>
    <t>Plekhb2</t>
  </si>
  <si>
    <t>ENSMUSG00000017466</t>
  </si>
  <si>
    <t>Timp2</t>
  </si>
  <si>
    <t>ENSMUSG00000022681</t>
  </si>
  <si>
    <t>Ntan1</t>
  </si>
  <si>
    <t>ENSMUSG00000013076</t>
  </si>
  <si>
    <t>Amotl1</t>
  </si>
  <si>
    <t>ENSMUSG00000020349</t>
  </si>
  <si>
    <t>Ppp2ca</t>
  </si>
  <si>
    <t>ENSMUSG00000070572</t>
  </si>
  <si>
    <t>Trmt112-ps2</t>
  </si>
  <si>
    <t>ENSMUSG00000057858</t>
  </si>
  <si>
    <t>Fam204a</t>
  </si>
  <si>
    <t>ENSMUSG00000027618</t>
  </si>
  <si>
    <t>Nfs1</t>
  </si>
  <si>
    <t>ENSMUSG00000026737</t>
  </si>
  <si>
    <t>Pip4k2a</t>
  </si>
  <si>
    <t>ENSMUSG00000016018</t>
  </si>
  <si>
    <t>Mtrex</t>
  </si>
  <si>
    <t>ENSMUSG00000095567</t>
  </si>
  <si>
    <t>Noc2l</t>
  </si>
  <si>
    <t>ENSMUSG00000018239</t>
  </si>
  <si>
    <t>Zcchc10</t>
  </si>
  <si>
    <t>ENSMUSG00000039633</t>
  </si>
  <si>
    <t>Lonrf1</t>
  </si>
  <si>
    <t>ENSMUSG00000072980</t>
  </si>
  <si>
    <t>Oip5</t>
  </si>
  <si>
    <t>ENSMUSG00000038909</t>
  </si>
  <si>
    <t>Kat7</t>
  </si>
  <si>
    <t>ENSMUSG00000001052</t>
  </si>
  <si>
    <t>Sec24b</t>
  </si>
  <si>
    <t>ENSMUSG00000045757</t>
  </si>
  <si>
    <t>Zfp764</t>
  </si>
  <si>
    <t>ENSMUSG00000071291</t>
  </si>
  <si>
    <t>Zfp58</t>
  </si>
  <si>
    <t>ENSMUSG00000029213</t>
  </si>
  <si>
    <t>Commd8</t>
  </si>
  <si>
    <t>ENSMUSG00000074405</t>
  </si>
  <si>
    <t>Zfp865</t>
  </si>
  <si>
    <t>ENSMUSG00000033671</t>
  </si>
  <si>
    <t>Cep350</t>
  </si>
  <si>
    <t>ENSMUSG00000050751</t>
  </si>
  <si>
    <t>Pgbd5</t>
  </si>
  <si>
    <t>ENSMUSG00000111496</t>
  </si>
  <si>
    <t>Gm47483</t>
  </si>
  <si>
    <t>ENSMUSG00000025173</t>
  </si>
  <si>
    <t>Wdr45b</t>
  </si>
  <si>
    <t>ENSMUSG00000044211</t>
  </si>
  <si>
    <t>Gm7887</t>
  </si>
  <si>
    <t>ENSMUSG00000029314</t>
  </si>
  <si>
    <t>Gpat3</t>
  </si>
  <si>
    <t>ENSMUSG00000022031</t>
  </si>
  <si>
    <t>Elp3</t>
  </si>
  <si>
    <t>ENSMUSG00000021510</t>
  </si>
  <si>
    <t>Zfp729a</t>
  </si>
  <si>
    <t>ENSMUSG00000054455</t>
  </si>
  <si>
    <t>Vapb</t>
  </si>
  <si>
    <t>ENSMUSG00000045790</t>
  </si>
  <si>
    <t>Ccdc149</t>
  </si>
  <si>
    <t>ENSMUSG00000028464</t>
  </si>
  <si>
    <t>Tpm2</t>
  </si>
  <si>
    <t>ENSMUSG00000022607</t>
  </si>
  <si>
    <t>Ptk2</t>
  </si>
  <si>
    <t>ENSMUSG00000033961</t>
  </si>
  <si>
    <t>Zfp446</t>
  </si>
  <si>
    <t>ENSMUSG00000040356</t>
  </si>
  <si>
    <t>Skiv2l</t>
  </si>
  <si>
    <t>ENSMUSG00000020525</t>
  </si>
  <si>
    <t>Ppm1d</t>
  </si>
  <si>
    <t>ENSMUSG00000027472</t>
  </si>
  <si>
    <t>Pdrg1</t>
  </si>
  <si>
    <t>ENSMUSG00000049285</t>
  </si>
  <si>
    <t>Mblac1</t>
  </si>
  <si>
    <t>ENSMUSG00000001119</t>
  </si>
  <si>
    <t>Col6a1</t>
  </si>
  <si>
    <t>ENSMUSG00000099517</t>
  </si>
  <si>
    <t>H3c8</t>
  </si>
  <si>
    <t>ENSMUSG00000028847</t>
  </si>
  <si>
    <t>Trappc3</t>
  </si>
  <si>
    <t>ENSMUSG00000024238</t>
  </si>
  <si>
    <t>Zeb1</t>
  </si>
  <si>
    <t>ENSMUSG00000032902</t>
  </si>
  <si>
    <t>Slc16a1</t>
  </si>
  <si>
    <t>ENSMUSG00000026429</t>
  </si>
  <si>
    <t>Ube2t</t>
  </si>
  <si>
    <t>ENSMUSG00000032583</t>
  </si>
  <si>
    <t>Mon1a</t>
  </si>
  <si>
    <t>ENSMUSG00000061665</t>
  </si>
  <si>
    <t>Cd2ap</t>
  </si>
  <si>
    <t>ENSMUSG00000040372</t>
  </si>
  <si>
    <t>Gpr63</t>
  </si>
  <si>
    <t>ENSMUSG00000053838</t>
  </si>
  <si>
    <t>Nudcd3</t>
  </si>
  <si>
    <t>ENSMUSG00000021557</t>
  </si>
  <si>
    <t>Agtpbp1</t>
  </si>
  <si>
    <t>ENSMUSG00000000056</t>
  </si>
  <si>
    <t>Narf</t>
  </si>
  <si>
    <t>ENSMUSG00000029290</t>
  </si>
  <si>
    <t>Zfp326</t>
  </si>
  <si>
    <t>ENSMUSG00000038500</t>
  </si>
  <si>
    <t>Prr3</t>
  </si>
  <si>
    <t>ENSMUSG00000012640</t>
  </si>
  <si>
    <t>Zfp715</t>
  </si>
  <si>
    <t>ENSMUSG00000020460</t>
  </si>
  <si>
    <t>Rps27a</t>
  </si>
  <si>
    <t>ENSMUSG00000034271</t>
  </si>
  <si>
    <t>Jdp2</t>
  </si>
  <si>
    <t>ENSMUSG00000031105</t>
  </si>
  <si>
    <t>Slc25a14</t>
  </si>
  <si>
    <t>ENSMUSG00000027995</t>
  </si>
  <si>
    <t>Tlr2</t>
  </si>
  <si>
    <t>ENSMUSG00000048574</t>
  </si>
  <si>
    <t>Ccnb1-ps</t>
  </si>
  <si>
    <t>ENSMUSG00000034889</t>
  </si>
  <si>
    <t>Cactin</t>
  </si>
  <si>
    <t>ENSMUSG00000040738</t>
  </si>
  <si>
    <t>Ints8</t>
  </si>
  <si>
    <t>ENSMUSG00000060923</t>
  </si>
  <si>
    <t>Acyp2</t>
  </si>
  <si>
    <t>ENSMUSG00000110120</t>
  </si>
  <si>
    <t>Gm45251</t>
  </si>
  <si>
    <t>ENSMUSG00000039958</t>
  </si>
  <si>
    <t>Etfbkmt</t>
  </si>
  <si>
    <t>ENSMUSG00000038895</t>
  </si>
  <si>
    <t>Zfp653</t>
  </si>
  <si>
    <t>ENSMUSG00000026740</t>
  </si>
  <si>
    <t>Dnajc1</t>
  </si>
  <si>
    <t>ENSMUSG00000031119</t>
  </si>
  <si>
    <t>Gpc4</t>
  </si>
  <si>
    <t>ENSMUSG00000024758</t>
  </si>
  <si>
    <t>Rtn3</t>
  </si>
  <si>
    <t>ENSMUSG00000026568</t>
  </si>
  <si>
    <t>Mpc2</t>
  </si>
  <si>
    <t>ENSMUSG00000030532</t>
  </si>
  <si>
    <t>Hddc3</t>
  </si>
  <si>
    <t>ENSMUSG00000035498</t>
  </si>
  <si>
    <t>Cdcp1</t>
  </si>
  <si>
    <t>ENSMUSG00000045237</t>
  </si>
  <si>
    <t>1110012L19Rik</t>
  </si>
  <si>
    <t>ENSMUSG00000089857</t>
  </si>
  <si>
    <t>Zfp882</t>
  </si>
  <si>
    <t>ENSMUSG00000099966</t>
  </si>
  <si>
    <t>2810402E24Rik</t>
  </si>
  <si>
    <t>ENSMUSG00000047434</t>
  </si>
  <si>
    <t>Xxylt1</t>
  </si>
  <si>
    <t>ENSMUSG00000041775</t>
  </si>
  <si>
    <t>Mapk1ip1</t>
  </si>
  <si>
    <t>ENSMUSG00000034209</t>
  </si>
  <si>
    <t>Rasl10a</t>
  </si>
  <si>
    <t>ENSMUSG00000050288</t>
  </si>
  <si>
    <t>Fzd2</t>
  </si>
  <si>
    <t>ENSMUSG00000030647</t>
  </si>
  <si>
    <t>Ndufc2</t>
  </si>
  <si>
    <t>ENSMUSG00000071415</t>
  </si>
  <si>
    <t>Rpl23</t>
  </si>
  <si>
    <t>ENSMUSG00000006179</t>
  </si>
  <si>
    <t>Prss16</t>
  </si>
  <si>
    <t>ENSMUSG00000058301</t>
  </si>
  <si>
    <t>Upf1</t>
  </si>
  <si>
    <t>ENSMUSG00000026384</t>
  </si>
  <si>
    <t>Ptpn4</t>
  </si>
  <si>
    <t>ENSMUSG00000031146</t>
  </si>
  <si>
    <t>Plp2</t>
  </si>
  <si>
    <t>ENSMUSG00000092300</t>
  </si>
  <si>
    <t>Cdk3</t>
  </si>
  <si>
    <t>ENSMUSG00000038773</t>
  </si>
  <si>
    <t>Kdm3b</t>
  </si>
  <si>
    <t>ENSMUSG00000019897</t>
  </si>
  <si>
    <t>Ccdc59</t>
  </si>
  <si>
    <t>ENSMUSG00000039725</t>
  </si>
  <si>
    <t>Trp53rka</t>
  </si>
  <si>
    <t>ENSMUSG00000081378</t>
  </si>
  <si>
    <t>Rps13-ps4</t>
  </si>
  <si>
    <t>ENSMUSG00000078622</t>
  </si>
  <si>
    <t>Ccdc47</t>
  </si>
  <si>
    <t>ENSMUSG00000027907</t>
  </si>
  <si>
    <t>S100a11</t>
  </si>
  <si>
    <t>ENSMUSG00000055884</t>
  </si>
  <si>
    <t>Fancm</t>
  </si>
  <si>
    <t>ENSMUSG00000057530</t>
  </si>
  <si>
    <t>Ece1</t>
  </si>
  <si>
    <t>ENSMUSG00000024576</t>
  </si>
  <si>
    <t>Csnk1a1</t>
  </si>
  <si>
    <t>ENSMUSG00000029265</t>
  </si>
  <si>
    <t>Dr1</t>
  </si>
  <si>
    <t>ENSMUSG00000014301</t>
  </si>
  <si>
    <t>Pam16</t>
  </si>
  <si>
    <t>ENSMUSG00000019797</t>
  </si>
  <si>
    <t>Mtres1</t>
  </si>
  <si>
    <t>ENSMUSG00000006019</t>
  </si>
  <si>
    <t>Dhx34</t>
  </si>
  <si>
    <t>ENSMUSG00000038274</t>
  </si>
  <si>
    <t>Fau</t>
  </si>
  <si>
    <t>ENSMUSG00000003559</t>
  </si>
  <si>
    <t>As3mt</t>
  </si>
  <si>
    <t>ENSMUSG00000042505</t>
  </si>
  <si>
    <t>Sdhaf3</t>
  </si>
  <si>
    <t>ENSMUSG00000032036</t>
  </si>
  <si>
    <t>Kirrel3</t>
  </si>
  <si>
    <t>ENSMUSG00000031508</t>
  </si>
  <si>
    <t>Ankrd10</t>
  </si>
  <si>
    <t>ENSMUSG00000029022</t>
  </si>
  <si>
    <t>Miip</t>
  </si>
  <si>
    <t>ENSMUSG00000027411</t>
  </si>
  <si>
    <t>Vps16</t>
  </si>
  <si>
    <t>ENSMUSG00000082319</t>
  </si>
  <si>
    <t>Actr3-ps</t>
  </si>
  <si>
    <t>ENSMUSG00000069755</t>
  </si>
  <si>
    <t>Zfp125</t>
  </si>
  <si>
    <t>ENSMUSG00000042790</t>
  </si>
  <si>
    <t>Rnf214</t>
  </si>
  <si>
    <t>ENSMUSG00000021577</t>
  </si>
  <si>
    <t>Sdha</t>
  </si>
  <si>
    <t>ENSMUSG00000042284</t>
  </si>
  <si>
    <t>Itga1</t>
  </si>
  <si>
    <t>ENSMUSG00000055943</t>
  </si>
  <si>
    <t>Emc7</t>
  </si>
  <si>
    <t>ENSMUSG00000047787</t>
  </si>
  <si>
    <t>Flrt1</t>
  </si>
  <si>
    <t>ENSMUSG00000035245</t>
  </si>
  <si>
    <t>Eogt</t>
  </si>
  <si>
    <t>ENSMUSG00000044795</t>
  </si>
  <si>
    <t>Cyb5d1</t>
  </si>
  <si>
    <t>ENSMUSG00000022771</t>
  </si>
  <si>
    <t>Ppil2</t>
  </si>
  <si>
    <t>ENSMUSG00000039515</t>
  </si>
  <si>
    <t>Ptpa</t>
  </si>
  <si>
    <t>ENSMUSG00000078887</t>
  </si>
  <si>
    <t>Gm6710</t>
  </si>
  <si>
    <t>ENSMUSG00000022858</t>
  </si>
  <si>
    <t>Tra2b</t>
  </si>
  <si>
    <t>ENSMUSG00000015342</t>
  </si>
  <si>
    <t>Xk</t>
  </si>
  <si>
    <t>ENSMUSG00000040888</t>
  </si>
  <si>
    <t>Gfer</t>
  </si>
  <si>
    <t>ENSMUSG00000037361</t>
  </si>
  <si>
    <t>Sf3b6</t>
  </si>
  <si>
    <t>ENSMUSG00000000532</t>
  </si>
  <si>
    <t>Acvr1b</t>
  </si>
  <si>
    <t>ENSMUSG00000036249</t>
  </si>
  <si>
    <t>Rbm43</t>
  </si>
  <si>
    <t>ENSMUSG00000028409</t>
  </si>
  <si>
    <t>Smu1</t>
  </si>
  <si>
    <t>ENSMUSG00000114251</t>
  </si>
  <si>
    <t>Tmed10-ps</t>
  </si>
  <si>
    <t>ENSMUSG00000022415</t>
  </si>
  <si>
    <t>Syngr1</t>
  </si>
  <si>
    <t>ENSMUSG00000026043</t>
  </si>
  <si>
    <t>Col3a1</t>
  </si>
  <si>
    <t>ENSMUSG00000079334</t>
  </si>
  <si>
    <t>Naa80</t>
  </si>
  <si>
    <t>ENSMUSG00000030224</t>
  </si>
  <si>
    <t>Strap</t>
  </si>
  <si>
    <t>ENSMUSG00000075528</t>
  </si>
  <si>
    <t>Aarsd1</t>
  </si>
  <si>
    <t>ENSMUSG00000113786</t>
  </si>
  <si>
    <t>Gm49384</t>
  </si>
  <si>
    <t>ENSMUSG00000068267</t>
  </si>
  <si>
    <t>Cenpb</t>
  </si>
  <si>
    <t>ENSMUSG00000024998</t>
  </si>
  <si>
    <t>Plce1</t>
  </si>
  <si>
    <t>ENSMUSG00000026939</t>
  </si>
  <si>
    <t>Tmem141</t>
  </si>
  <si>
    <t>ENSMUSG00000063952</t>
  </si>
  <si>
    <t>Brpf3</t>
  </si>
  <si>
    <t>ENSMUSG00000028016</t>
  </si>
  <si>
    <t>Ints12</t>
  </si>
  <si>
    <t>ENSMUSG00000031060</t>
  </si>
  <si>
    <t>Rbm10</t>
  </si>
  <si>
    <t>ENSMUSG00000043510</t>
  </si>
  <si>
    <t>Hscb</t>
  </si>
  <si>
    <t>ENSMUSG00000061848</t>
  </si>
  <si>
    <t>Gm5805</t>
  </si>
  <si>
    <t>ENSMUSG00000025410</t>
  </si>
  <si>
    <t>Dctn2</t>
  </si>
  <si>
    <t>ENSMUSG00000054065</t>
  </si>
  <si>
    <t>Pkp3</t>
  </si>
  <si>
    <t>ENSMUSG00000037174</t>
  </si>
  <si>
    <t>Elf2</t>
  </si>
  <si>
    <t>ENSMUSG00000037905</t>
  </si>
  <si>
    <t>Bri3bp</t>
  </si>
  <si>
    <t>ENSMUSG00000032959</t>
  </si>
  <si>
    <t>Pebp1</t>
  </si>
  <si>
    <t>ENSMUSG00000039637</t>
  </si>
  <si>
    <t>Coro7</t>
  </si>
  <si>
    <t>ENSMUSG00000020755</t>
  </si>
  <si>
    <t>Sap30bp</t>
  </si>
  <si>
    <t>ENSMUSG00000035578</t>
  </si>
  <si>
    <t>Iqcg</t>
  </si>
  <si>
    <t>ENSMUSG00000008301</t>
  </si>
  <si>
    <t>Phax</t>
  </si>
  <si>
    <t>ENSMUSG00000021149</t>
  </si>
  <si>
    <t>Gtpbp4</t>
  </si>
  <si>
    <t>ENSMUSG00000039116</t>
  </si>
  <si>
    <t>Adgrg6</t>
  </si>
  <si>
    <t>ENSMUSG00000051427</t>
  </si>
  <si>
    <t>Ccdc157</t>
  </si>
  <si>
    <t>ENSMUSG00000019775</t>
  </si>
  <si>
    <t>Rgs17</t>
  </si>
  <si>
    <t>ENSMUSG00000032239</t>
  </si>
  <si>
    <t>Rp9</t>
  </si>
  <si>
    <t>ENSMUSG00000090077</t>
  </si>
  <si>
    <t>Lime1</t>
  </si>
  <si>
    <t>ENSMUSG00000038084</t>
  </si>
  <si>
    <t>Opa1</t>
  </si>
  <si>
    <t>ENSMUSG00000063659</t>
  </si>
  <si>
    <t>Zbtb18</t>
  </si>
  <si>
    <t>ENSMUSG00000105263</t>
  </si>
  <si>
    <t>Gm42427</t>
  </si>
  <si>
    <t>ENSMUSG00000024613</t>
  </si>
  <si>
    <t>Tcof1</t>
  </si>
  <si>
    <t>ENSMUSG00000074129</t>
  </si>
  <si>
    <t>Rpl13a</t>
  </si>
  <si>
    <t>ENSMUSG00000029765</t>
  </si>
  <si>
    <t>Plxna4</t>
  </si>
  <si>
    <t>ENSMUSG00000060314</t>
  </si>
  <si>
    <t>Zfp941</t>
  </si>
  <si>
    <t>ENSMUSG00000020284</t>
  </si>
  <si>
    <t>Cfap410</t>
  </si>
  <si>
    <t>ENSMUSG00000028188</t>
  </si>
  <si>
    <t>Spata1</t>
  </si>
  <si>
    <t>ENSMUSG00000022285</t>
  </si>
  <si>
    <t>Ywhaz</t>
  </si>
  <si>
    <t>ENSMUSG00000027341</t>
  </si>
  <si>
    <t>Tmem230</t>
  </si>
  <si>
    <t>ENSMUSG00000046410</t>
  </si>
  <si>
    <t>Kcnk6</t>
  </si>
  <si>
    <t>ENSMUSG00000030556</t>
  </si>
  <si>
    <t>Lrrc28</t>
  </si>
  <si>
    <t>ENSMUSG00000042523</t>
  </si>
  <si>
    <t>Dnal1</t>
  </si>
  <si>
    <t>ENSMUSG00000042751</t>
  </si>
  <si>
    <t>Nmnat2</t>
  </si>
  <si>
    <t>ENSMUSG00000039531</t>
  </si>
  <si>
    <t>Zup1</t>
  </si>
  <si>
    <t>ENSMUSG00000036733</t>
  </si>
  <si>
    <t>Rbm42</t>
  </si>
  <si>
    <t>ENSMUSG00000070509</t>
  </si>
  <si>
    <t>Rgma</t>
  </si>
  <si>
    <t>ENSMUSG00000016528</t>
  </si>
  <si>
    <t>Mapkapk2</t>
  </si>
  <si>
    <t>ENSMUSG00000024974</t>
  </si>
  <si>
    <t>Smc3</t>
  </si>
  <si>
    <t>ENSMUSG00000071632</t>
  </si>
  <si>
    <t>2510002D24Rik</t>
  </si>
  <si>
    <t>ENSMUSG00000006373</t>
  </si>
  <si>
    <t>Pgrmc1</t>
  </si>
  <si>
    <t>ENSMUSG00000022787</t>
  </si>
  <si>
    <t>Wdr53</t>
  </si>
  <si>
    <t>ENSMUSG00000010663</t>
  </si>
  <si>
    <t>Fads1</t>
  </si>
  <si>
    <t>ENSMUSG00000022791</t>
  </si>
  <si>
    <t>Tnk2</t>
  </si>
  <si>
    <t>ENSMUSG00000038525</t>
  </si>
  <si>
    <t>Armc10</t>
  </si>
  <si>
    <t>ENSMUSG00000028099</t>
  </si>
  <si>
    <t>Polr3c</t>
  </si>
  <si>
    <t>ENSMUSG00000034303</t>
  </si>
  <si>
    <t>Ccdc15</t>
  </si>
  <si>
    <t>ENSMUSG00000046756</t>
  </si>
  <si>
    <t>Mrps7</t>
  </si>
  <si>
    <t>ENSMUSG00000031513</t>
  </si>
  <si>
    <t>Leprotl1</t>
  </si>
  <si>
    <t>ENSMUSG00000056481</t>
  </si>
  <si>
    <t>Cd248</t>
  </si>
  <si>
    <t>ENSMUSG00000020150</t>
  </si>
  <si>
    <t>Gamt</t>
  </si>
  <si>
    <t>ENSMUSG00000033773</t>
  </si>
  <si>
    <t>Rpap2</t>
  </si>
  <si>
    <t>ENSMUSG00000030400</t>
  </si>
  <si>
    <t>Ercc2</t>
  </si>
  <si>
    <t>ENSMUSG00000022711</t>
  </si>
  <si>
    <t>Pmm2</t>
  </si>
  <si>
    <t>ENSMUSG00000033530</t>
  </si>
  <si>
    <t>Ttc7b</t>
  </si>
  <si>
    <t>ENSMUSG00000027130</t>
  </si>
  <si>
    <t>Slc12a6</t>
  </si>
  <si>
    <t>ENSMUSG00000079297</t>
  </si>
  <si>
    <t>Gm2223</t>
  </si>
  <si>
    <t>ENSMUSG00000057236</t>
  </si>
  <si>
    <t>Rbbp4</t>
  </si>
  <si>
    <t>ENSMUSG00000063445</t>
  </si>
  <si>
    <t>Nmral1</t>
  </si>
  <si>
    <t>ENSMUSG00000024293</t>
  </si>
  <si>
    <t>Esco1</t>
  </si>
  <si>
    <t>ENSMUSG00000038736</t>
  </si>
  <si>
    <t>Nudcd1</t>
  </si>
  <si>
    <t>ENSMUSG00000042063</t>
  </si>
  <si>
    <t>Zfp386</t>
  </si>
  <si>
    <t>ENSMUSG00000043333</t>
  </si>
  <si>
    <t>Rhbdl2</t>
  </si>
  <si>
    <t>ENSMUSG00000099492</t>
  </si>
  <si>
    <t>Gm5525</t>
  </si>
  <si>
    <t>ENSMUSG00000002395</t>
  </si>
  <si>
    <t>Use1</t>
  </si>
  <si>
    <t>ENSMUSG00000034105</t>
  </si>
  <si>
    <t>Meak7</t>
  </si>
  <si>
    <t>ENSMUSG00000021156</t>
  </si>
  <si>
    <t>Zmynd11</t>
  </si>
  <si>
    <t>ENSMUSG00000050357</t>
  </si>
  <si>
    <t>Carmil2</t>
  </si>
  <si>
    <t>ENSMUSG00000036061</t>
  </si>
  <si>
    <t>Smug1</t>
  </si>
  <si>
    <t>ENSMUSG00000006457</t>
  </si>
  <si>
    <t>Actn3</t>
  </si>
  <si>
    <t>ENSMUSG00000028064</t>
  </si>
  <si>
    <t>Sema4a</t>
  </si>
  <si>
    <t>ENSMUSG00000040151</t>
  </si>
  <si>
    <t>Hs2st1</t>
  </si>
  <si>
    <t>ENSMUSG00000098120</t>
  </si>
  <si>
    <t>Gm5914</t>
  </si>
  <si>
    <t>ENSMUSG00000021928</t>
  </si>
  <si>
    <t>Ebpl</t>
  </si>
  <si>
    <t>ENSMUSG00000018574</t>
  </si>
  <si>
    <t>Acadvl</t>
  </si>
  <si>
    <t>ENSMUSG00000030603</t>
  </si>
  <si>
    <t>Psmc4</t>
  </si>
  <si>
    <t>ENSMUSG00000026470</t>
  </si>
  <si>
    <t>Stx6</t>
  </si>
  <si>
    <t>ENSMUSG00000020876</t>
  </si>
  <si>
    <t>Snx11</t>
  </si>
  <si>
    <t>ENSMUSG00000058447</t>
  </si>
  <si>
    <t>Gm26920</t>
  </si>
  <si>
    <t>ENSMUSG00000105201</t>
  </si>
  <si>
    <t>Gm43362</t>
  </si>
  <si>
    <t>ENSMUSG00000039050</t>
  </si>
  <si>
    <t>Osbpl2</t>
  </si>
  <si>
    <t>ENSMUSG00000079598</t>
  </si>
  <si>
    <t>Clec2l</t>
  </si>
  <si>
    <t>ENSMUSG00000035900</t>
  </si>
  <si>
    <t>Gramd4</t>
  </si>
  <si>
    <t>ENSMUSG00000102018</t>
  </si>
  <si>
    <t>Iqank1</t>
  </si>
  <si>
    <t>ENSMUSG00000113328</t>
  </si>
  <si>
    <t>Gm47260</t>
  </si>
  <si>
    <t>ENSMUSG00000028755</t>
  </si>
  <si>
    <t>Cda</t>
  </si>
  <si>
    <t>ENSMUSG00000054321</t>
  </si>
  <si>
    <t>Taf4b</t>
  </si>
  <si>
    <t>ENSMUSG00000087213</t>
  </si>
  <si>
    <t>2810408I11Rik</t>
  </si>
  <si>
    <t>ENSMUSG00000025812</t>
  </si>
  <si>
    <t>Pard3</t>
  </si>
  <si>
    <t>ENSMUSG00000045282</t>
  </si>
  <si>
    <t>Tmem86b</t>
  </si>
  <si>
    <t>ENSMUSG00000045038</t>
  </si>
  <si>
    <t>Prkce</t>
  </si>
  <si>
    <t>ENSMUSG00000024477</t>
  </si>
  <si>
    <t>Pggt1b</t>
  </si>
  <si>
    <t>ENSMUSG00000071748</t>
  </si>
  <si>
    <t>Gm14698</t>
  </si>
  <si>
    <t>ENSMUSG00000061451</t>
  </si>
  <si>
    <t>Tmem151a</t>
  </si>
  <si>
    <t>ENSMUSG00000043991</t>
  </si>
  <si>
    <t>Pura</t>
  </si>
  <si>
    <t>ENSMUSG00000031758</t>
  </si>
  <si>
    <t>Cdyl2</t>
  </si>
  <si>
    <t>ENSMUSG00000072115</t>
  </si>
  <si>
    <t>Ang</t>
  </si>
  <si>
    <t>ENSMUSG00000036223</t>
  </si>
  <si>
    <t>Ska1</t>
  </si>
  <si>
    <t>ENSMUSG00000108954</t>
  </si>
  <si>
    <t>Gm44901</t>
  </si>
  <si>
    <t>ENSMUSG00000015127</t>
  </si>
  <si>
    <t>Unkl</t>
  </si>
  <si>
    <t>ENSMUSG00000092627</t>
  </si>
  <si>
    <t>D130058E05Rik</t>
  </si>
  <si>
    <t>ENSMUSG00000053334</t>
  </si>
  <si>
    <t>Ficd</t>
  </si>
  <si>
    <t>ENSMUSG00000042826</t>
  </si>
  <si>
    <t>Fgf11</t>
  </si>
  <si>
    <t>ENSMUSG00000020823</t>
  </si>
  <si>
    <t>Sec14l1</t>
  </si>
  <si>
    <t>ENSMUSG00000108378</t>
  </si>
  <si>
    <t>Gm44641</t>
  </si>
  <si>
    <t>ENSMUSG00000109727</t>
  </si>
  <si>
    <t>Gm45464</t>
  </si>
  <si>
    <t>ENSMUSG00000046020</t>
  </si>
  <si>
    <t>Pofut1</t>
  </si>
  <si>
    <t>ENSMUSG00000113061</t>
  </si>
  <si>
    <t>Rps18-ps5</t>
  </si>
  <si>
    <t>ENSMUSG00000040415</t>
  </si>
  <si>
    <t>Dtx3</t>
  </si>
  <si>
    <t>ENSMUSG00000112478</t>
  </si>
  <si>
    <t>Gm47761</t>
  </si>
  <si>
    <t>ENSMUSG00000033128</t>
  </si>
  <si>
    <t>Gga1</t>
  </si>
  <si>
    <t>ENSMUSG00000024900</t>
  </si>
  <si>
    <t>Cpt1a</t>
  </si>
  <si>
    <t>ENSMUSG00000033159</t>
  </si>
  <si>
    <t>Cnppd1</t>
  </si>
  <si>
    <t>ENSMUSG00000085311</t>
  </si>
  <si>
    <t>Gm15445</t>
  </si>
  <si>
    <t>ENSMUSG00000021189</t>
  </si>
  <si>
    <t>Atxn3</t>
  </si>
  <si>
    <t>ENSMUSG00000004994</t>
  </si>
  <si>
    <t>Ccdc130</t>
  </si>
  <si>
    <t>ENSMUSG00000010045</t>
  </si>
  <si>
    <t>Tmem115</t>
  </si>
  <si>
    <t>ENSMUSG00000023959</t>
  </si>
  <si>
    <t>Clic5</t>
  </si>
  <si>
    <t>ENSMUSG00000058070</t>
  </si>
  <si>
    <t>Eml1</t>
  </si>
  <si>
    <t>ENSMUSG00000099881</t>
  </si>
  <si>
    <t>2810013P06Rik</t>
  </si>
  <si>
    <t>ENSMUSG00000032299</t>
  </si>
  <si>
    <t>Commd4</t>
  </si>
  <si>
    <t>ENSMUSG00000047721</t>
  </si>
  <si>
    <t>Bola2</t>
  </si>
  <si>
    <t>ENSMUSG00000040936</t>
  </si>
  <si>
    <t>Ulk4</t>
  </si>
  <si>
    <t>ENSMUSG00000046782</t>
  </si>
  <si>
    <t>Ttc6</t>
  </si>
  <si>
    <t>ENSMUSG00000097167</t>
  </si>
  <si>
    <t>Gm16740</t>
  </si>
  <si>
    <t>ENSMUSG00000045314</t>
  </si>
  <si>
    <t>Sowahb</t>
  </si>
  <si>
    <t>ENSMUSG00000046432</t>
  </si>
  <si>
    <t>Bex3</t>
  </si>
  <si>
    <t>ENSMUSG00000021302</t>
  </si>
  <si>
    <t>Ggps1</t>
  </si>
  <si>
    <t>ENSMUSG00000034023</t>
  </si>
  <si>
    <t>Fancd2</t>
  </si>
  <si>
    <t>ENSMUSG00000018442</t>
  </si>
  <si>
    <t>Derl2</t>
  </si>
  <si>
    <t>ENSMUSG00000040987</t>
  </si>
  <si>
    <t>Mill2</t>
  </si>
  <si>
    <t>ENSMUSG00000021213</t>
  </si>
  <si>
    <t>Akr1c13</t>
  </si>
  <si>
    <t>ENSMUSG00000050195</t>
  </si>
  <si>
    <t>Scd4</t>
  </si>
  <si>
    <t>ENSMUSG00000027259</t>
  </si>
  <si>
    <t>Adal</t>
  </si>
  <si>
    <t>ENSMUSG00000033790</t>
  </si>
  <si>
    <t>Tubgcp5</t>
  </si>
  <si>
    <t>ENSMUSG00000034617</t>
  </si>
  <si>
    <t>Mtrr</t>
  </si>
  <si>
    <t>ENSMUSG00000078126</t>
  </si>
  <si>
    <t>Rpl23a-ps3</t>
  </si>
  <si>
    <t>ENSMUSG00000051124</t>
  </si>
  <si>
    <t>Gimap9</t>
  </si>
  <si>
    <t>ENSMUSG00000001768</t>
  </si>
  <si>
    <t>Rin2</t>
  </si>
  <si>
    <t>ENSMUSG00000029772</t>
  </si>
  <si>
    <t>Ahcyl2</t>
  </si>
  <si>
    <t>ENSMUSG00000033099</t>
  </si>
  <si>
    <t>Nol12</t>
  </si>
  <si>
    <t>ENSMUSG00000000605</t>
  </si>
  <si>
    <t>Clcn4</t>
  </si>
  <si>
    <t>ENSMUSG00000030741</t>
  </si>
  <si>
    <t>Spns1</t>
  </si>
  <si>
    <t>ENSMUSG00000028518</t>
  </si>
  <si>
    <t>Prkaa2</t>
  </si>
  <si>
    <t>ENSMUSG00000063953</t>
  </si>
  <si>
    <t>Amd2</t>
  </si>
  <si>
    <t>ENSMUSG00000039841</t>
  </si>
  <si>
    <t>Zfp800</t>
  </si>
  <si>
    <t>ENSMUSG00000025159</t>
  </si>
  <si>
    <t>Mms19</t>
  </si>
  <si>
    <t>ENSMUSG00000025997</t>
  </si>
  <si>
    <t>Ikzf2</t>
  </si>
  <si>
    <t>ENSMUSG00000005804</t>
  </si>
  <si>
    <t>Bloc1s6</t>
  </si>
  <si>
    <t>ENSMUSG00000037370</t>
  </si>
  <si>
    <t>Enpp1</t>
  </si>
  <si>
    <t>ENSMUSG00000046245</t>
  </si>
  <si>
    <t>Pilra</t>
  </si>
  <si>
    <t>ENSMUSG00000078681</t>
  </si>
  <si>
    <t>Tm2d3</t>
  </si>
  <si>
    <t>ENSMUSG00000019864</t>
  </si>
  <si>
    <t>Rtn4ip1</t>
  </si>
  <si>
    <t>ENSMUSG00000033769</t>
  </si>
  <si>
    <t>Exoc6b</t>
  </si>
  <si>
    <t>ENSMUSG00000032846</t>
  </si>
  <si>
    <t>Zswim6</t>
  </si>
  <si>
    <t>ENSMUSG00000031979</t>
  </si>
  <si>
    <t>Cog2</t>
  </si>
  <si>
    <t>ENSMUSG00000037991</t>
  </si>
  <si>
    <t>Rmi2</t>
  </si>
  <si>
    <t>ENSMUSG00000044715</t>
  </si>
  <si>
    <t>Gskip</t>
  </si>
  <si>
    <t>ENSMUSG00000050017</t>
  </si>
  <si>
    <t>Pitpnb</t>
  </si>
  <si>
    <t>ENSMUSG00000022833</t>
  </si>
  <si>
    <t>Ccdc14</t>
  </si>
  <si>
    <t>ENSMUSG00000078453</t>
  </si>
  <si>
    <t>Abracl</t>
  </si>
  <si>
    <t>ENSMUSG00000091228</t>
  </si>
  <si>
    <t>Gm20390</t>
  </si>
  <si>
    <t>ENSMUSG00000020955</t>
  </si>
  <si>
    <t>Ap4s1</t>
  </si>
  <si>
    <t>ENSMUSG00000042079</t>
  </si>
  <si>
    <t>Hnrnpf</t>
  </si>
  <si>
    <t>ENSMUSG00000029610</t>
  </si>
  <si>
    <t>Aimp2</t>
  </si>
  <si>
    <t>ENSMUSG00000022503</t>
  </si>
  <si>
    <t>Nubp1</t>
  </si>
  <si>
    <t>ENSMUSG00000106087</t>
  </si>
  <si>
    <t>Gm43609</t>
  </si>
  <si>
    <t>ENSMUSG00000085705</t>
  </si>
  <si>
    <t>Gm16046</t>
  </si>
  <si>
    <t>ENSMUSG00000038085</t>
  </si>
  <si>
    <t>Cnbd2</t>
  </si>
  <si>
    <t>ENSMUSG00000048758</t>
  </si>
  <si>
    <t>Rpl29</t>
  </si>
  <si>
    <t>ENSMUSG00000034853</t>
  </si>
  <si>
    <t>Acot11</t>
  </si>
  <si>
    <t>ENSMUSG00000049672</t>
  </si>
  <si>
    <t>Zbtb14</t>
  </si>
  <si>
    <t>ENSMUSG00000027248</t>
  </si>
  <si>
    <t>Pdia3</t>
  </si>
  <si>
    <t>ENSMUSG00000037190</t>
  </si>
  <si>
    <t>Cyb561d2</t>
  </si>
  <si>
    <t>ENSMUSG00000085175</t>
  </si>
  <si>
    <t>Gm11423</t>
  </si>
  <si>
    <t>ENSMUSG00000038671</t>
  </si>
  <si>
    <t>Arfrp1</t>
  </si>
  <si>
    <t>ENSMUSG00000015575</t>
  </si>
  <si>
    <t>Atp6v0e</t>
  </si>
  <si>
    <t>ENSMUSG00000042340</t>
  </si>
  <si>
    <t>Ctf1</t>
  </si>
  <si>
    <t>ENSMUSG00000062604</t>
  </si>
  <si>
    <t>Srpk2</t>
  </si>
  <si>
    <t>ENSMUSG00000063889</t>
  </si>
  <si>
    <t>Crem</t>
  </si>
  <si>
    <t>ENSMUSG00000032434</t>
  </si>
  <si>
    <t>Cmtm6</t>
  </si>
  <si>
    <t>ENSMUSG00000032652</t>
  </si>
  <si>
    <t>Crebl2</t>
  </si>
  <si>
    <t>ENSMUSG00000034471</t>
  </si>
  <si>
    <t>Caskin2</t>
  </si>
  <si>
    <t>ENSMUSG00000018841</t>
  </si>
  <si>
    <t>Rad51d</t>
  </si>
  <si>
    <t>ENSMUSG00000024912</t>
  </si>
  <si>
    <t>Fosl1</t>
  </si>
  <si>
    <t>ENSMUSG00000078656</t>
  </si>
  <si>
    <t>Vps25</t>
  </si>
  <si>
    <t>ENSMUSG00000052516</t>
  </si>
  <si>
    <t>Robo2</t>
  </si>
  <si>
    <t>ENSMUSG00000038319</t>
  </si>
  <si>
    <t>Kcnh2</t>
  </si>
  <si>
    <t>ENSMUSG00000003500</t>
  </si>
  <si>
    <t>Impdh1</t>
  </si>
  <si>
    <t>ENSMUSG00000034121</t>
  </si>
  <si>
    <t>Mks1</t>
  </si>
  <si>
    <t>ENSMUSG00000045216</t>
  </si>
  <si>
    <t>Hs6st1</t>
  </si>
  <si>
    <t>ENSMUSG00000038425</t>
  </si>
  <si>
    <t>Poli</t>
  </si>
  <si>
    <t>ENSMUSG00000106662</t>
  </si>
  <si>
    <t>Gm43034</t>
  </si>
  <si>
    <t>ENSMUSG00000024941</t>
  </si>
  <si>
    <t>Scyl1</t>
  </si>
  <si>
    <t>ENSMUSG00000001521</t>
  </si>
  <si>
    <t>Tulp3</t>
  </si>
  <si>
    <t>ENSMUSG00000002325</t>
  </si>
  <si>
    <t>Irf9</t>
  </si>
  <si>
    <t>ENSMUSG00000031365</t>
  </si>
  <si>
    <t>Zfp275</t>
  </si>
  <si>
    <t>ENSMUSG00000030870</t>
  </si>
  <si>
    <t>Ubfd1</t>
  </si>
  <si>
    <t>ENSMUSG00000081051</t>
  </si>
  <si>
    <t>Gm15427</t>
  </si>
  <si>
    <t>ENSMUSG00000049580</t>
  </si>
  <si>
    <t>Tsku</t>
  </si>
  <si>
    <t>ENSMUSG00000026170</t>
  </si>
  <si>
    <t>Cyp27a1</t>
  </si>
  <si>
    <t>ENSMUSG00000028348</t>
  </si>
  <si>
    <t>Cavin4</t>
  </si>
  <si>
    <t>ENSMUSG00000102014</t>
  </si>
  <si>
    <t>2900009J06Rik</t>
  </si>
  <si>
    <t>ENSMUSG00000002885</t>
  </si>
  <si>
    <t>Adgre5</t>
  </si>
  <si>
    <t>ENSMUSG00000024906</t>
  </si>
  <si>
    <t>Mus81</t>
  </si>
  <si>
    <t>ENSMUSG00000040482</t>
  </si>
  <si>
    <t>Dxo</t>
  </si>
  <si>
    <t>ENSMUSG00000001998</t>
  </si>
  <si>
    <t>Ap4e1</t>
  </si>
  <si>
    <t>ENSMUSG00000032565</t>
  </si>
  <si>
    <t>Nudt16</t>
  </si>
  <si>
    <t>ENSMUSG00000106288</t>
  </si>
  <si>
    <t>Gm43593</t>
  </si>
  <si>
    <t>ENSMUSG00000030431</t>
  </si>
  <si>
    <t>Tmem238</t>
  </si>
  <si>
    <t>ENSMUSG00000028896</t>
  </si>
  <si>
    <t>Rcc1</t>
  </si>
  <si>
    <t>ENSMUSG00000089756</t>
  </si>
  <si>
    <t>Zfp966</t>
  </si>
  <si>
    <t>ENSMUSG00000028603</t>
  </si>
  <si>
    <t>Scp2</t>
  </si>
  <si>
    <t>ENSMUSG00000052563</t>
  </si>
  <si>
    <t>D930048N14Rik</t>
  </si>
  <si>
    <t>ENSMUSG00000024826</t>
  </si>
  <si>
    <t>Dpf2</t>
  </si>
  <si>
    <t>ENSMUSG00000097397</t>
  </si>
  <si>
    <t>Gm16861</t>
  </si>
  <si>
    <t>ENSMUSG00000061787</t>
  </si>
  <si>
    <t>Rps17</t>
  </si>
  <si>
    <t>ENSMUSG00000061559</t>
  </si>
  <si>
    <t>Wdr61</t>
  </si>
  <si>
    <t>ENSMUSG00000069020</t>
  </si>
  <si>
    <t>Urm1</t>
  </si>
  <si>
    <t>ENSMUSG00000021892</t>
  </si>
  <si>
    <t>Sh3bp5</t>
  </si>
  <si>
    <t>ENSMUSG00000031399</t>
  </si>
  <si>
    <t>Fam3a</t>
  </si>
  <si>
    <t>ENSMUSG00000017802</t>
  </si>
  <si>
    <t>Retreg3</t>
  </si>
  <si>
    <t>ENSMUSG00000090394</t>
  </si>
  <si>
    <t>4930523C07Rik</t>
  </si>
  <si>
    <t>ENSMUSG00000005683</t>
  </si>
  <si>
    <t>Cs</t>
  </si>
  <si>
    <t>ENSMUSG00000041605</t>
  </si>
  <si>
    <t>Inava</t>
  </si>
  <si>
    <t>ENSMUSG00000027649</t>
  </si>
  <si>
    <t>Ctnnbl1</t>
  </si>
  <si>
    <t>ENSMUSG00000118057</t>
  </si>
  <si>
    <t>B020010K11Rik</t>
  </si>
  <si>
    <t>ENSMUSG00000017664</t>
  </si>
  <si>
    <t>Slc35c2</t>
  </si>
  <si>
    <t>ENSMUSG00000021975</t>
  </si>
  <si>
    <t>Ints9</t>
  </si>
  <si>
    <t>ENSMUSG00000068523</t>
  </si>
  <si>
    <t>Gng5</t>
  </si>
  <si>
    <t>ENSMUSG00000031353</t>
  </si>
  <si>
    <t>Rbbp7</t>
  </si>
  <si>
    <t>ENSMUSG00000049232</t>
  </si>
  <si>
    <t>Tigd2</t>
  </si>
  <si>
    <t>ENSMUSG00000028088</t>
  </si>
  <si>
    <t>Fmo5</t>
  </si>
  <si>
    <t>ENSMUSG00000082045</t>
  </si>
  <si>
    <t>Gm11585</t>
  </si>
  <si>
    <t>ENSMUSG00000084071</t>
  </si>
  <si>
    <t>Gm13378</t>
  </si>
  <si>
    <t>ENSMUSG00000047022</t>
  </si>
  <si>
    <t>Mipol1</t>
  </si>
  <si>
    <t>ENSMUSG00000000567</t>
  </si>
  <si>
    <t>Sox9</t>
  </si>
  <si>
    <t>ENSMUSG00000078864</t>
  </si>
  <si>
    <t>Gm14322</t>
  </si>
  <si>
    <t>ENSMUSG00000047227</t>
  </si>
  <si>
    <t>Gm527</t>
  </si>
  <si>
    <t>ENSMUSG00000028389</t>
  </si>
  <si>
    <t>Zfp37</t>
  </si>
  <si>
    <t>ENSMUSG00000052085</t>
  </si>
  <si>
    <t>Dock8</t>
  </si>
  <si>
    <t>ENSMUSG00000020476</t>
  </si>
  <si>
    <t>Dbnl</t>
  </si>
  <si>
    <t>ENSMUSG00000036054</t>
  </si>
  <si>
    <t>Sugp2</t>
  </si>
  <si>
    <t>ENSMUSG00000000976</t>
  </si>
  <si>
    <t>Heatr6</t>
  </si>
  <si>
    <t>ENSMUSG00000030934</t>
  </si>
  <si>
    <t>Oat</t>
  </si>
  <si>
    <t>ENSMUSG00000070002</t>
  </si>
  <si>
    <t>Ell</t>
  </si>
  <si>
    <t>ENSMUSG00000073236</t>
  </si>
  <si>
    <t>2500004C02Rik</t>
  </si>
  <si>
    <t>ENSMUSG00000021264</t>
  </si>
  <si>
    <t>Yy1</t>
  </si>
  <si>
    <t>ENSMUSG00000075054</t>
  </si>
  <si>
    <t>Yae1d1</t>
  </si>
  <si>
    <t>ENSMUSG00000029404</t>
  </si>
  <si>
    <t>Arl6ip4</t>
  </si>
  <si>
    <t>ENSMUSG00000103088</t>
  </si>
  <si>
    <t>Pcdhgb6</t>
  </si>
  <si>
    <t>ENSMUSG00000005949</t>
  </si>
  <si>
    <t>Ctns</t>
  </si>
  <si>
    <t>ENSMUSG00000056268</t>
  </si>
  <si>
    <t>Dennd1b</t>
  </si>
  <si>
    <t>ENSMUSG00000022899</t>
  </si>
  <si>
    <t>Slc15a2</t>
  </si>
  <si>
    <t>ENSMUSG00000035851</t>
  </si>
  <si>
    <t>Ythdc1</t>
  </si>
  <si>
    <t>ENSMUSG00000019768</t>
  </si>
  <si>
    <t>Esr1</t>
  </si>
  <si>
    <t>ENSMUSG00000013701</t>
  </si>
  <si>
    <t>Timm23</t>
  </si>
  <si>
    <t>ENSMUSG00000025555</t>
  </si>
  <si>
    <t>Farp1</t>
  </si>
  <si>
    <t>ENSMUSG00000040035</t>
  </si>
  <si>
    <t>Disp2</t>
  </si>
  <si>
    <t>ENSMUSG00000043061</t>
  </si>
  <si>
    <t>Tmem18</t>
  </si>
  <si>
    <t>ENSMUSG00000032892</t>
  </si>
  <si>
    <t>Rangrf</t>
  </si>
  <si>
    <t>ENSMUSG00000027133</t>
  </si>
  <si>
    <t>Nop10</t>
  </si>
  <si>
    <t>ENSMUSG00000007613</t>
  </si>
  <si>
    <t>Tgfbr1</t>
  </si>
  <si>
    <t>ENSMUSG00000097101</t>
  </si>
  <si>
    <t>1810034E14Rik</t>
  </si>
  <si>
    <t>ENSMUSG00000074829</t>
  </si>
  <si>
    <t>2010315B03Rik</t>
  </si>
  <si>
    <t>ENSMUSG00000025266</t>
  </si>
  <si>
    <t>Gnl3l</t>
  </si>
  <si>
    <t>ENSMUSG00000071855</t>
  </si>
  <si>
    <t>Ccdc112</t>
  </si>
  <si>
    <t>ENSMUSG00000064145</t>
  </si>
  <si>
    <t>Arih2</t>
  </si>
  <si>
    <t>ENSMUSG00000027792</t>
  </si>
  <si>
    <t>Bche</t>
  </si>
  <si>
    <t>ENSMUSG00000097162</t>
  </si>
  <si>
    <t>2310010J17Rik</t>
  </si>
  <si>
    <t>ENSMUSG00000006958</t>
  </si>
  <si>
    <t>Chrd</t>
  </si>
  <si>
    <t>ENSMUSG00000041911</t>
  </si>
  <si>
    <t>Dlx1</t>
  </si>
  <si>
    <t>ENSMUSG00000066042</t>
  </si>
  <si>
    <t>Med18</t>
  </si>
  <si>
    <t>ENSMUSG00000118220</t>
  </si>
  <si>
    <t>Gm6192</t>
  </si>
  <si>
    <t>ENSMUSG00000028899</t>
  </si>
  <si>
    <t>Taf12</t>
  </si>
  <si>
    <t>ENSMUSG00000046753</t>
  </si>
  <si>
    <t>Ccdc66</t>
  </si>
  <si>
    <t>ENSMUSG00000055401</t>
  </si>
  <si>
    <t>Fbxo6</t>
  </si>
  <si>
    <t>ENSMUSG00000025135</t>
  </si>
  <si>
    <t>Anapc11</t>
  </si>
  <si>
    <t>ENSMUSG00000092569</t>
  </si>
  <si>
    <t>Gm20544</t>
  </si>
  <si>
    <t>ENSMUSG00000048677</t>
  </si>
  <si>
    <t>Tpcn2</t>
  </si>
  <si>
    <t>ENSMUSG00000070697</t>
  </si>
  <si>
    <t>Utp3</t>
  </si>
  <si>
    <t>ENSMUSG00000022139</t>
  </si>
  <si>
    <t>Mbnl2</t>
  </si>
  <si>
    <t>ENSMUSG00000028104</t>
  </si>
  <si>
    <t>Polr3gl</t>
  </si>
  <si>
    <t>ENSMUSG00000069184</t>
  </si>
  <si>
    <t>Zfp72</t>
  </si>
  <si>
    <t>ENSMUSG00000022216</t>
  </si>
  <si>
    <t>Psme1</t>
  </si>
  <si>
    <t>ENSMUSG00000085347</t>
  </si>
  <si>
    <t>Hk1os</t>
  </si>
  <si>
    <t>ENSMUSG00000022475</t>
  </si>
  <si>
    <t>Hdac7</t>
  </si>
  <si>
    <t>ENSMUSG00000038495</t>
  </si>
  <si>
    <t>Otud7b</t>
  </si>
  <si>
    <t>ENSMUSG00000021483</t>
  </si>
  <si>
    <t>Cdk20</t>
  </si>
  <si>
    <t>ENSMUSG00000003438</t>
  </si>
  <si>
    <t>Timm50</t>
  </si>
  <si>
    <t>ENSMUSG00000031959</t>
  </si>
  <si>
    <t>Wdr59</t>
  </si>
  <si>
    <t>ENSMUSG00000021906</t>
  </si>
  <si>
    <t>Oxnad1</t>
  </si>
  <si>
    <t>ENSMUSG00000026313</t>
  </si>
  <si>
    <t>Hdac4</t>
  </si>
  <si>
    <t>ENSMUSG00000028608</t>
  </si>
  <si>
    <t>Czib</t>
  </si>
  <si>
    <t>ENSMUSG00000000317</t>
  </si>
  <si>
    <t>Bcl6b</t>
  </si>
  <si>
    <t>ENSMUSG00000028788</t>
  </si>
  <si>
    <t>Ptp4a2</t>
  </si>
  <si>
    <t>ENSMUSG00000024730</t>
  </si>
  <si>
    <t>Ms4a8a</t>
  </si>
  <si>
    <t>ENSMUSG00000020857</t>
  </si>
  <si>
    <t>Nme2</t>
  </si>
  <si>
    <t>ENSMUSG00000062861</t>
  </si>
  <si>
    <t>Zfp28</t>
  </si>
  <si>
    <t>ENSMUSG00000040688</t>
  </si>
  <si>
    <t>Tbl3</t>
  </si>
  <si>
    <t>ENSMUSG00000081788</t>
  </si>
  <si>
    <t>Gm5898</t>
  </si>
  <si>
    <t>ENSMUSG00000059409</t>
  </si>
  <si>
    <t>Ppp2r5d</t>
  </si>
  <si>
    <t>ENSMUSG00000034333</t>
  </si>
  <si>
    <t>Zbed4</t>
  </si>
  <si>
    <t>ENSMUSG00000025324</t>
  </si>
  <si>
    <t>Atp10a</t>
  </si>
  <si>
    <t>ENSMUSG00000028337</t>
  </si>
  <si>
    <t>Coro2a</t>
  </si>
  <si>
    <t>ENSMUSG00000029621</t>
  </si>
  <si>
    <t>Arpc1a</t>
  </si>
  <si>
    <t>ENSMUSG00000039542</t>
  </si>
  <si>
    <t>Ncam1</t>
  </si>
  <si>
    <t>ENSMUSG00000042831</t>
  </si>
  <si>
    <t>Alkbh6</t>
  </si>
  <si>
    <t>ENSMUSG00000021748</t>
  </si>
  <si>
    <t>Pdhb</t>
  </si>
  <si>
    <t>ENSMUSG00000037426</t>
  </si>
  <si>
    <t>Depdc5</t>
  </si>
  <si>
    <t>ENSMUSG00000057396</t>
  </si>
  <si>
    <t>Zfp759</t>
  </si>
  <si>
    <t>ENSMUSG00000003665</t>
  </si>
  <si>
    <t>Has1</t>
  </si>
  <si>
    <t>ENSMUSG00000030417</t>
  </si>
  <si>
    <t>Pdcd5</t>
  </si>
  <si>
    <t>ENSMUSG00000025724</t>
  </si>
  <si>
    <t>Sec11a</t>
  </si>
  <si>
    <t>ENSMUSG00000021555</t>
  </si>
  <si>
    <t>Naa35</t>
  </si>
  <si>
    <t>ENSMUSG00000040548</t>
  </si>
  <si>
    <t>Tex2</t>
  </si>
  <si>
    <t>ENSMUSG00000026199</t>
  </si>
  <si>
    <t>Ankzf1</t>
  </si>
  <si>
    <t>ENSMUSG00000033972</t>
  </si>
  <si>
    <t>Zfp944</t>
  </si>
  <si>
    <t>ENSMUSG00000020836</t>
  </si>
  <si>
    <t>Coro6</t>
  </si>
  <si>
    <t>ENSMUSG00000052520</t>
  </si>
  <si>
    <t>Cyp2j5</t>
  </si>
  <si>
    <t>ENSMUSG00000051786</t>
  </si>
  <si>
    <t>Tubgcp6</t>
  </si>
  <si>
    <t>ENSMUSG00000077450</t>
  </si>
  <si>
    <t>Rab11b</t>
  </si>
  <si>
    <t>ENSMUSG00000017446</t>
  </si>
  <si>
    <t>C1qtnf1</t>
  </si>
  <si>
    <t>ENSMUSG00000047371</t>
  </si>
  <si>
    <t>Zfp768</t>
  </si>
  <si>
    <t>ENSMUSG00000022516</t>
  </si>
  <si>
    <t>Nudt16l1</t>
  </si>
  <si>
    <t>ENSMUSG00000042997</t>
  </si>
  <si>
    <t>Nhlrc3</t>
  </si>
  <si>
    <t>ENSMUSG00000090112</t>
  </si>
  <si>
    <t>Shprh</t>
  </si>
  <si>
    <t>ENSMUSG00000110834</t>
  </si>
  <si>
    <t>Gm39469</t>
  </si>
  <si>
    <t>ENSMUSG00000035711</t>
  </si>
  <si>
    <t>Dok3</t>
  </si>
  <si>
    <t>ENSMUSG00000060373</t>
  </si>
  <si>
    <t>Hnrnpc</t>
  </si>
  <si>
    <t>ENSMUSG00000020153</t>
  </si>
  <si>
    <t>Ndufs7</t>
  </si>
  <si>
    <t>ENSMUSG00000070527</t>
  </si>
  <si>
    <t>Mkrn3</t>
  </si>
  <si>
    <t>ENSMUSG00000093880</t>
  </si>
  <si>
    <t>Tmem181c-ps</t>
  </si>
  <si>
    <t>ENSMUSG00000036208</t>
  </si>
  <si>
    <t>Nepro</t>
  </si>
  <si>
    <t>ENSMUSG00000097536</t>
  </si>
  <si>
    <t>2610037D02Rik</t>
  </si>
  <si>
    <t>ENSMUSG00000020389</t>
  </si>
  <si>
    <t>Cdkl3</t>
  </si>
  <si>
    <t>ENSMUSG00000067370</t>
  </si>
  <si>
    <t>B3galt4</t>
  </si>
  <si>
    <t>ENSMUSG00000032733</t>
  </si>
  <si>
    <t>Snx33</t>
  </si>
  <si>
    <t>ENSMUSG00000020238</t>
  </si>
  <si>
    <t>Ncln</t>
  </si>
  <si>
    <t>ENSMUSG00000073910</t>
  </si>
  <si>
    <t>Mob3b</t>
  </si>
  <si>
    <t>ENSMUSG00000001440</t>
  </si>
  <si>
    <t>Kpnb1</t>
  </si>
  <si>
    <t>ENSMUSG00000060716</t>
  </si>
  <si>
    <t>Plekhh1</t>
  </si>
  <si>
    <t>ENSMUSG00000021039</t>
  </si>
  <si>
    <t>Snw1</t>
  </si>
  <si>
    <t>ENSMUSG00000112980</t>
  </si>
  <si>
    <t>D430020J02Rik</t>
  </si>
  <si>
    <t>ENSMUSG00000020846</t>
  </si>
  <si>
    <t>Rflnb</t>
  </si>
  <si>
    <t>ENSMUSG00000044221</t>
  </si>
  <si>
    <t>Grsf1</t>
  </si>
  <si>
    <t>ENSMUSG00000053291</t>
  </si>
  <si>
    <t>Rab4b</t>
  </si>
  <si>
    <t>ENSMUSG00000048915</t>
  </si>
  <si>
    <t>Efna5</t>
  </si>
  <si>
    <t>ENSMUSG00000093989</t>
  </si>
  <si>
    <t>Rnasek</t>
  </si>
  <si>
    <t>ENSMUSG00000003345</t>
  </si>
  <si>
    <t>Csnk1g2</t>
  </si>
  <si>
    <t>ENSMUSG00000030718</t>
  </si>
  <si>
    <t>Ppme1</t>
  </si>
  <si>
    <t>ENSMUSG00000024875</t>
  </si>
  <si>
    <t>Yif1a</t>
  </si>
  <si>
    <t>ENSMUSG00000020849</t>
  </si>
  <si>
    <t>Ywhae</t>
  </si>
  <si>
    <t>ENSMUSG00000021866</t>
  </si>
  <si>
    <t>Anxa11</t>
  </si>
  <si>
    <t>ENSMUSG00000001025</t>
  </si>
  <si>
    <t>S100a6</t>
  </si>
  <si>
    <t>ENSMUSG00000032418</t>
  </si>
  <si>
    <t>Me1</t>
  </si>
  <si>
    <t>ENSMUSG00000062157</t>
  </si>
  <si>
    <t>Ifnlr1</t>
  </si>
  <si>
    <t>ENSMUSG00000034509</t>
  </si>
  <si>
    <t>Mad2l1bp</t>
  </si>
  <si>
    <t>ENSMUSG00000070284</t>
  </si>
  <si>
    <t>Gmppb</t>
  </si>
  <si>
    <t>ENSMUSG00000028173</t>
  </si>
  <si>
    <t>Wls</t>
  </si>
  <si>
    <t>ENSMUSG00000056515</t>
  </si>
  <si>
    <t>Rab31</t>
  </si>
  <si>
    <t>ENSMUSG00000005583</t>
  </si>
  <si>
    <t>Mef2c</t>
  </si>
  <si>
    <t>ENSMUSG00000105655</t>
  </si>
  <si>
    <t>Gm42659</t>
  </si>
  <si>
    <t>ENSMUSG00000050229</t>
  </si>
  <si>
    <t>Pigm</t>
  </si>
  <si>
    <t>ENSMUSG00000031641</t>
  </si>
  <si>
    <t>Cbr4</t>
  </si>
  <si>
    <t>ENSMUSG00000032594</t>
  </si>
  <si>
    <t>Ip6k1</t>
  </si>
  <si>
    <t>ENSMUSG00000067274</t>
  </si>
  <si>
    <t>Rplp0</t>
  </si>
  <si>
    <t>ENSMUSG00000030393</t>
  </si>
  <si>
    <t>Zik1</t>
  </si>
  <si>
    <t>ENSMUSG00000056917</t>
  </si>
  <si>
    <t>Sipa1</t>
  </si>
  <si>
    <t>ENSMUSG00000059920</t>
  </si>
  <si>
    <t>4930453N24Rik</t>
  </si>
  <si>
    <t>ENSMUSG00000020368</t>
  </si>
  <si>
    <t>Canx</t>
  </si>
  <si>
    <t>ENSMUSG00000028019</t>
  </si>
  <si>
    <t>Pdgfc</t>
  </si>
  <si>
    <t>ENSMUSG00000074305</t>
  </si>
  <si>
    <t>Peak1</t>
  </si>
  <si>
    <t>ENSMUSG00000023830</t>
  </si>
  <si>
    <t>Igf2r</t>
  </si>
  <si>
    <t>ENSMUSG00000050890</t>
  </si>
  <si>
    <t>Pdik1l</t>
  </si>
  <si>
    <t>ENSMUSG00000069899</t>
  </si>
  <si>
    <t>Gm12166</t>
  </si>
  <si>
    <t>ENSMUSG00000028572</t>
  </si>
  <si>
    <t>Hook1</t>
  </si>
  <si>
    <t>ENSMUSG00000028059</t>
  </si>
  <si>
    <t>Arhgef2</t>
  </si>
  <si>
    <t>ENSMUSG00000018846</t>
  </si>
  <si>
    <t>Pank3</t>
  </si>
  <si>
    <t>ENSMUSG00000043013</t>
  </si>
  <si>
    <t>Onecut1</t>
  </si>
  <si>
    <t>ENSMUSG00000029012</t>
  </si>
  <si>
    <t>Orc5</t>
  </si>
  <si>
    <t>ENSMUSG00000108350</t>
  </si>
  <si>
    <t>Gm44950</t>
  </si>
  <si>
    <t>ENSMUSG00000104546</t>
  </si>
  <si>
    <t>Gm43858</t>
  </si>
  <si>
    <t>ENSMUSG00000034154</t>
  </si>
  <si>
    <t>Ino80</t>
  </si>
  <si>
    <t>ENSMUSG00000064307</t>
  </si>
  <si>
    <t>Lrrc51</t>
  </si>
  <si>
    <t>ENSMUSG00000032357</t>
  </si>
  <si>
    <t>Tinag</t>
  </si>
  <si>
    <t>ENSMUSG00000034055</t>
  </si>
  <si>
    <t>Phka1</t>
  </si>
  <si>
    <t>ENSMUSG00000068580</t>
  </si>
  <si>
    <t>Zfyve19</t>
  </si>
  <si>
    <t>ENSMUSG00000027997</t>
  </si>
  <si>
    <t>Casp6</t>
  </si>
  <si>
    <t>ENSMUSG00000023106</t>
  </si>
  <si>
    <t>Denr</t>
  </si>
  <si>
    <t>ENSMUSG00000022136</t>
  </si>
  <si>
    <t>Dnajc3</t>
  </si>
  <si>
    <t>ENSMUSG00000071477</t>
  </si>
  <si>
    <t>Zfp777</t>
  </si>
  <si>
    <t>ENSMUSG00000018401</t>
  </si>
  <si>
    <t>Mtmr4</t>
  </si>
  <si>
    <t>ENSMUSG00000045438</t>
  </si>
  <si>
    <t>Cox19</t>
  </si>
  <si>
    <t>ENSMUSG00000037846</t>
  </si>
  <si>
    <t>Rtkn2</t>
  </si>
  <si>
    <t>ENSMUSG00000033728</t>
  </si>
  <si>
    <t>Lrrc14</t>
  </si>
  <si>
    <t>ENSMUSG00000025487</t>
  </si>
  <si>
    <t>Psmd13</t>
  </si>
  <si>
    <t>ENSMUSG00000013089</t>
  </si>
  <si>
    <t>Etv5</t>
  </si>
  <si>
    <t>ENSMUSG00000026463</t>
  </si>
  <si>
    <t>Atp2b4</t>
  </si>
  <si>
    <t>ENSMUSG00000095123</t>
  </si>
  <si>
    <t>Gm21781</t>
  </si>
  <si>
    <t>ENSMUSG00000021290</t>
  </si>
  <si>
    <t>Atp5mpl</t>
  </si>
  <si>
    <t>ENSMUSG00000027247</t>
  </si>
  <si>
    <t>Arhgap1</t>
  </si>
  <si>
    <t>ENSMUSG00000052384</t>
  </si>
  <si>
    <t>Nrros</t>
  </si>
  <si>
    <t>ENSMUSG00000090946</t>
  </si>
  <si>
    <t>Ccdc71l</t>
  </si>
  <si>
    <t>ENSMUSG00000062647</t>
  </si>
  <si>
    <t>Rpl7a</t>
  </si>
  <si>
    <t>ENSMUSG00000015149</t>
  </si>
  <si>
    <t>Sirt2</t>
  </si>
  <si>
    <t>ENSMUSG00000043760</t>
  </si>
  <si>
    <t>Pkhd1</t>
  </si>
  <si>
    <t>ENSMUSG00000035133</t>
  </si>
  <si>
    <t>Arhgap5</t>
  </si>
  <si>
    <t>ENSMUSG00000031502</t>
  </si>
  <si>
    <t>Col4a1</t>
  </si>
  <si>
    <t>ENSMUSG00000029250</t>
  </si>
  <si>
    <t>Polr2b</t>
  </si>
  <si>
    <t>ENSMUSG00000074220</t>
  </si>
  <si>
    <t>Zfp382</t>
  </si>
  <si>
    <t>ENSMUSG00000045031</t>
  </si>
  <si>
    <t>Cetn4</t>
  </si>
  <si>
    <t>ENSMUSG00000016024</t>
  </si>
  <si>
    <t>Lbp</t>
  </si>
  <si>
    <t>ENSMUSG00000028964</t>
  </si>
  <si>
    <t>Park7</t>
  </si>
  <si>
    <t>ENSMUSG00000084416</t>
  </si>
  <si>
    <t>Rpl10a-ps1</t>
  </si>
  <si>
    <t>ENSMUSG00000051855</t>
  </si>
  <si>
    <t>Mest</t>
  </si>
  <si>
    <t>ENSMUSG00000116811</t>
  </si>
  <si>
    <t>Gm16385</t>
  </si>
  <si>
    <t>ENSMUSG00000019916</t>
  </si>
  <si>
    <t>P4ha1</t>
  </si>
  <si>
    <t>ENSMUSG00000058446</t>
  </si>
  <si>
    <t>Znrf2</t>
  </si>
  <si>
    <t>ENSMUSG00000001175</t>
  </si>
  <si>
    <t>Calm1</t>
  </si>
  <si>
    <t>ENSMUSG00000035840</t>
  </si>
  <si>
    <t>Lysmd3</t>
  </si>
  <si>
    <t>ENSMUSG00000026874</t>
  </si>
  <si>
    <t>Hc</t>
  </si>
  <si>
    <t>ENSMUSG00000046876</t>
  </si>
  <si>
    <t>Atxn1</t>
  </si>
  <si>
    <t>ENSMUSG00000043091</t>
  </si>
  <si>
    <t>Tuba1c</t>
  </si>
  <si>
    <t>ENSMUSG00000035798</t>
  </si>
  <si>
    <t>Zdhhc17</t>
  </si>
  <si>
    <t>ENSMUSG00000030330</t>
  </si>
  <si>
    <t>Ing4</t>
  </si>
  <si>
    <t>ENSMUSG00000056131</t>
  </si>
  <si>
    <t>Pgm3</t>
  </si>
  <si>
    <t>ENSMUSG00000003429</t>
  </si>
  <si>
    <t>Rps11</t>
  </si>
  <si>
    <t>ENSMUSG00000083064</t>
  </si>
  <si>
    <t>Gm7785</t>
  </si>
  <si>
    <t>ENSMUSG00000032085</t>
  </si>
  <si>
    <t>Tagln</t>
  </si>
  <si>
    <t>ENSMUSG00000036009</t>
  </si>
  <si>
    <t>Mettl25</t>
  </si>
  <si>
    <t>ENSMUSG00000034723</t>
  </si>
  <si>
    <t>Tmx4</t>
  </si>
  <si>
    <t>ENSMUSG00000020911</t>
  </si>
  <si>
    <t>Krt19</t>
  </si>
  <si>
    <t>ENSMUSG00000032249</t>
  </si>
  <si>
    <t>Anp32a</t>
  </si>
  <si>
    <t>ENSMUSG00000039307</t>
  </si>
  <si>
    <t>Hexdc</t>
  </si>
  <si>
    <t>ENSMUSG00000023723</t>
  </si>
  <si>
    <t>Mrps23</t>
  </si>
  <si>
    <t>ENSMUSG00000025584</t>
  </si>
  <si>
    <t>Pde8a</t>
  </si>
  <si>
    <t>ENSMUSG00000020280</t>
  </si>
  <si>
    <t>Pus10</t>
  </si>
  <si>
    <t>ENSMUSG00000067150</t>
  </si>
  <si>
    <t>Xpo5</t>
  </si>
  <si>
    <t>ENSMUSG00000052928</t>
  </si>
  <si>
    <t>Ctif</t>
  </si>
  <si>
    <t>ENSMUSG00000046675</t>
  </si>
  <si>
    <t>Tmem251</t>
  </si>
  <si>
    <t>ENSMUSG00000057286</t>
  </si>
  <si>
    <t>ENSMUSG00000020100</t>
  </si>
  <si>
    <t>Slc29a3</t>
  </si>
  <si>
    <t>ENSMUSG00000052087</t>
  </si>
  <si>
    <t>Rgs14</t>
  </si>
  <si>
    <t>ENSMUSG00000083716</t>
  </si>
  <si>
    <t>Gm13436</t>
  </si>
  <si>
    <t>ENSMUSG00000061533</t>
  </si>
  <si>
    <t>Cep128</t>
  </si>
  <si>
    <t>ENSMUSG00000008668</t>
  </si>
  <si>
    <t>Rps18</t>
  </si>
  <si>
    <t>ENSMUSG00000078619</t>
  </si>
  <si>
    <t>Smarcd2</t>
  </si>
  <si>
    <t>ENSMUSG00000034854</t>
  </si>
  <si>
    <t>Mfsd12</t>
  </si>
  <si>
    <t>ENSMUSG00000021794</t>
  </si>
  <si>
    <t>Glud1</t>
  </si>
  <si>
    <t>ENSMUSG00000079469</t>
  </si>
  <si>
    <t>Pigb</t>
  </si>
  <si>
    <t>ENSMUSG00000039201</t>
  </si>
  <si>
    <t>Tbc1d25</t>
  </si>
  <si>
    <t>ENSMUSG00000035597</t>
  </si>
  <si>
    <t>Prpf39</t>
  </si>
  <si>
    <t>ENSMUSG00000032131</t>
  </si>
  <si>
    <t>Abcg4</t>
  </si>
  <si>
    <t>ENSMUSG00000031487</t>
  </si>
  <si>
    <t>Brf2</t>
  </si>
  <si>
    <t>ENSMUSG00000027193</t>
  </si>
  <si>
    <t>Api5</t>
  </si>
  <si>
    <t>ENSMUSG00000048756</t>
  </si>
  <si>
    <t>Foxo3</t>
  </si>
  <si>
    <t>ENSMUSG00000079641</t>
  </si>
  <si>
    <t>Rpl39</t>
  </si>
  <si>
    <t>ENSMUSG00000039148</t>
  </si>
  <si>
    <t>Sart1</t>
  </si>
  <si>
    <t>ENSMUSG00000026321</t>
  </si>
  <si>
    <t>Tnfrsf11a</t>
  </si>
  <si>
    <t>ENSMUSG00000022234</t>
  </si>
  <si>
    <t>Cct5</t>
  </si>
  <si>
    <t>ENSMUSG00000043962</t>
  </si>
  <si>
    <t>Thrap3</t>
  </si>
  <si>
    <t>ENSMUSG00000061315</t>
  </si>
  <si>
    <t>Naca</t>
  </si>
  <si>
    <t>ENSMUSG00000026029</t>
  </si>
  <si>
    <t>Casp8</t>
  </si>
  <si>
    <t>ENSMUSG00000053626</t>
  </si>
  <si>
    <t>Tll1</t>
  </si>
  <si>
    <t>ENSMUSG00000017677</t>
  </si>
  <si>
    <t>Wsb1</t>
  </si>
  <si>
    <t>ENSMUSG00000030935</t>
  </si>
  <si>
    <t>Acsm3</t>
  </si>
  <si>
    <t>ENSMUSG00000020736</t>
  </si>
  <si>
    <t>Nt5c</t>
  </si>
  <si>
    <t>ENSMUSG00000091811</t>
  </si>
  <si>
    <t>Inafm1</t>
  </si>
  <si>
    <t>ENSMUSG00000039563</t>
  </si>
  <si>
    <t>2210406O10Rik</t>
  </si>
  <si>
    <t>ENSMUSG00000035936</t>
  </si>
  <si>
    <t>Aldh5a1</t>
  </si>
  <si>
    <t>ENSMUSG00000063954</t>
  </si>
  <si>
    <t>H2ac19</t>
  </si>
  <si>
    <t>ENSMUSG00000047368</t>
  </si>
  <si>
    <t>Abhd17b</t>
  </si>
  <si>
    <t>ENSMUSG00000028799</t>
  </si>
  <si>
    <t>Zfp362</t>
  </si>
  <si>
    <t>ENSMUSG00000061477</t>
  </si>
  <si>
    <t>Rps7</t>
  </si>
  <si>
    <t>ENSMUSG00000027091</t>
  </si>
  <si>
    <t>Zc3h15</t>
  </si>
  <si>
    <t>ENSMUSG00000087377</t>
  </si>
  <si>
    <t>AV099323</t>
  </si>
  <si>
    <t>ENSMUSG00000047759</t>
  </si>
  <si>
    <t>Hs3st3a1</t>
  </si>
  <si>
    <t>ENSMUSG00000023961</t>
  </si>
  <si>
    <t>Enpp4</t>
  </si>
  <si>
    <t>ENSMUSG00000022863</t>
  </si>
  <si>
    <t>Btg3</t>
  </si>
  <si>
    <t>ENSMUSG00000022994</t>
  </si>
  <si>
    <t>Adcy6</t>
  </si>
  <si>
    <t>ENSMUSG00000045763</t>
  </si>
  <si>
    <t>Basp1</t>
  </si>
  <si>
    <t>ENSMUSG00000002379</t>
  </si>
  <si>
    <t>Ndufa11</t>
  </si>
  <si>
    <t>ENSMUSG00000051355</t>
  </si>
  <si>
    <t>Commd1</t>
  </si>
  <si>
    <t>ENSMUSG00000072694</t>
  </si>
  <si>
    <t>1500011B03Rik</t>
  </si>
  <si>
    <t>ENSMUSG00000075389</t>
  </si>
  <si>
    <t>2810410L24Rik</t>
  </si>
  <si>
    <t>ENSMUSG00000045664</t>
  </si>
  <si>
    <t>Cdc42ep2</t>
  </si>
  <si>
    <t>ENSMUSG00000029176</t>
  </si>
  <si>
    <t>Anapc4</t>
  </si>
  <si>
    <t>ENSMUSG00000025362</t>
  </si>
  <si>
    <t>Rps26</t>
  </si>
  <si>
    <t>ENSMUSG00000040270</t>
  </si>
  <si>
    <t>Bach2</t>
  </si>
  <si>
    <t>ENSMUSG00000034893</t>
  </si>
  <si>
    <t>Cog3</t>
  </si>
  <si>
    <t>ENSMUSG00000017561</t>
  </si>
  <si>
    <t>Crlf3</t>
  </si>
  <si>
    <t>ENSMUSG00000032743</t>
  </si>
  <si>
    <t>D430042O09Rik</t>
  </si>
  <si>
    <t>ENSMUSG00000041571</t>
  </si>
  <si>
    <t>Selenow</t>
  </si>
  <si>
    <t>ENSMUSG00000028470</t>
  </si>
  <si>
    <t>Hint2</t>
  </si>
  <si>
    <t>ENSMUSG00000043300</t>
  </si>
  <si>
    <t>B3galnt1</t>
  </si>
  <si>
    <t>ENSMUSG00000036568</t>
  </si>
  <si>
    <t>Bicral</t>
  </si>
  <si>
    <t>ENSMUSG00000028070</t>
  </si>
  <si>
    <t>Naxe</t>
  </si>
  <si>
    <t>ENSMUSG00000026430</t>
  </si>
  <si>
    <t>Rassf5</t>
  </si>
  <si>
    <t>ENSMUSG00000027878</t>
  </si>
  <si>
    <t>Notch2</t>
  </si>
  <si>
    <t>ENSMUSG00000052485</t>
  </si>
  <si>
    <t>Tmem171</t>
  </si>
  <si>
    <t>ENSMUSG00000102863</t>
  </si>
  <si>
    <t>Gm37639</t>
  </si>
  <si>
    <t>ENSMUSG00000044916</t>
  </si>
  <si>
    <t>1700029I15Rik</t>
  </si>
  <si>
    <t>ENSMUSG00000038900</t>
  </si>
  <si>
    <t>Rpl12</t>
  </si>
  <si>
    <t>ENSMUSG00000005881</t>
  </si>
  <si>
    <t>Ergic3</t>
  </si>
  <si>
    <t>ENSMUSG00000071072</t>
  </si>
  <si>
    <t>Ptges3</t>
  </si>
  <si>
    <t>ENSMUSG00000026525</t>
  </si>
  <si>
    <t>Opn3</t>
  </si>
  <si>
    <t>ENSMUSG00000050944</t>
  </si>
  <si>
    <t>Efcab5</t>
  </si>
  <si>
    <t>ENSMUSG00000085024</t>
  </si>
  <si>
    <t>C230035I16Rik</t>
  </si>
  <si>
    <t>ENSMUSG00000049670</t>
  </si>
  <si>
    <t>Morn4</t>
  </si>
  <si>
    <t>ENSMUSG00000075227</t>
  </si>
  <si>
    <t>Znhit2</t>
  </si>
  <si>
    <t>ENSMUSG00000071369</t>
  </si>
  <si>
    <t>Map3k5</t>
  </si>
  <si>
    <t>ENSMUSG00000051457</t>
  </si>
  <si>
    <t>Spn</t>
  </si>
  <si>
    <t>ENSMUSG00000019734</t>
  </si>
  <si>
    <t>Tmc4</t>
  </si>
  <si>
    <t>ENSMUSG00000080797</t>
  </si>
  <si>
    <t>Gm15760</t>
  </si>
  <si>
    <t>ENSMUSG00000028932</t>
  </si>
  <si>
    <t>Psmc2</t>
  </si>
  <si>
    <t>ENSMUSG00000022009</t>
  </si>
  <si>
    <t>Nufip1</t>
  </si>
  <si>
    <t>ENSMUSG00000011884</t>
  </si>
  <si>
    <t>Gltp</t>
  </si>
  <si>
    <t>ENSMUSG00000032491</t>
  </si>
  <si>
    <t>Nradd</t>
  </si>
  <si>
    <t>ENSMUSG00000035773</t>
  </si>
  <si>
    <t>Kiss1r</t>
  </si>
  <si>
    <t>ENSMUSG00000037805</t>
  </si>
  <si>
    <t>Rpl10a</t>
  </si>
  <si>
    <t>ENSMUSG00000037096</t>
  </si>
  <si>
    <t>Gm9762</t>
  </si>
  <si>
    <t>ENSMUSG00000091421</t>
  </si>
  <si>
    <t>Gm4202</t>
  </si>
  <si>
    <t>ENSMUSG00000038732</t>
  </si>
  <si>
    <t>Mboat1</t>
  </si>
  <si>
    <t>ENSMUSG00000017801</t>
  </si>
  <si>
    <t>Mlx</t>
  </si>
  <si>
    <t>ENSMUSG00000038187</t>
  </si>
  <si>
    <t>Btbd10</t>
  </si>
  <si>
    <t>ENSMUSG00000034457</t>
  </si>
  <si>
    <t>Eda2r</t>
  </si>
  <si>
    <t>ENSMUSG00000089715</t>
  </si>
  <si>
    <t>Cbx6</t>
  </si>
  <si>
    <t>ENSMUSG00000036934</t>
  </si>
  <si>
    <t>4921524J17Rik</t>
  </si>
  <si>
    <t>ENSMUSG00000018507</t>
  </si>
  <si>
    <t>Trpv2</t>
  </si>
  <si>
    <t>ENSMUSG00000020074</t>
  </si>
  <si>
    <t>Ccar1</t>
  </si>
  <si>
    <t>ENSMUSG00000078949</t>
  </si>
  <si>
    <t>R3hdml</t>
  </si>
  <si>
    <t>ENSMUSG00000075590</t>
  </si>
  <si>
    <t>Nrbp2</t>
  </si>
  <si>
    <t>ENSMUSG00000023008</t>
  </si>
  <si>
    <t>Fmnl3</t>
  </si>
  <si>
    <t>ENSMUSG00000026018</t>
  </si>
  <si>
    <t>Ica1l</t>
  </si>
  <si>
    <t>ENSMUSG00000016831</t>
  </si>
  <si>
    <t>Tox4</t>
  </si>
  <si>
    <t>ENSMUSG00000087590</t>
  </si>
  <si>
    <t>Epb41l4aos</t>
  </si>
  <si>
    <t>ENSMUSG00000029587</t>
  </si>
  <si>
    <t>Zfp12</t>
  </si>
  <si>
    <t>ENSMUSG00000024528</t>
  </si>
  <si>
    <t>Srfbp1</t>
  </si>
  <si>
    <t>ENSMUSG00000026411</t>
  </si>
  <si>
    <t>Tmem9</t>
  </si>
  <si>
    <t>ENSMUSG00000102059</t>
  </si>
  <si>
    <t>Gm20257</t>
  </si>
  <si>
    <t>ENSMUSG00000010601</t>
  </si>
  <si>
    <t>Apol7a</t>
  </si>
  <si>
    <t>ENSMUSG00000006589</t>
  </si>
  <si>
    <t>Aprt</t>
  </si>
  <si>
    <t>ENSMUSG00000025860</t>
  </si>
  <si>
    <t>Xiap</t>
  </si>
  <si>
    <t>ENSMUSG00000002731</t>
  </si>
  <si>
    <t>Prkra</t>
  </si>
  <si>
    <t>ENSMUSG00000010609</t>
  </si>
  <si>
    <t>Psen2</t>
  </si>
  <si>
    <t>ENSMUSG00000026803</t>
  </si>
  <si>
    <t>Ttf1</t>
  </si>
  <si>
    <t>ENSMUSG00000054850</t>
  </si>
  <si>
    <t>Smim10l2a</t>
  </si>
  <si>
    <t>ENSMUSG00000037936</t>
  </si>
  <si>
    <t>Scarb1</t>
  </si>
  <si>
    <t>ENSMUSG00000028691</t>
  </si>
  <si>
    <t>Prdx1</t>
  </si>
  <si>
    <t>ENSMUSG00000026674</t>
  </si>
  <si>
    <t>Ddr2</t>
  </si>
  <si>
    <t>ENSMUSG00000029027</t>
  </si>
  <si>
    <t>Dffb</t>
  </si>
  <si>
    <t>ENSMUSG00000059183</t>
  </si>
  <si>
    <t>Mtfmt</t>
  </si>
  <si>
    <t>ENSMUSG00000051557</t>
  </si>
  <si>
    <t>Pusl1</t>
  </si>
  <si>
    <t>ENSMUSG00000004798</t>
  </si>
  <si>
    <t>Ulk2</t>
  </si>
  <si>
    <t>ENSMUSG00000117662</t>
  </si>
  <si>
    <t>Gm4013</t>
  </si>
  <si>
    <t>ENSMUSG00000060739</t>
  </si>
  <si>
    <t>Nsa2</t>
  </si>
  <si>
    <t>ENSMUSG00000070420</t>
  </si>
  <si>
    <t>Zscan25</t>
  </si>
  <si>
    <t>ENSMUSG00000005506</t>
  </si>
  <si>
    <t>Celf1</t>
  </si>
  <si>
    <t>ENSMUSG00000022442</t>
  </si>
  <si>
    <t>Ttll1</t>
  </si>
  <si>
    <t>ENSMUSG00000066892</t>
  </si>
  <si>
    <t>Fbxl12</t>
  </si>
  <si>
    <t>ENSMUSG00000047528</t>
  </si>
  <si>
    <t>Flacc1</t>
  </si>
  <si>
    <t>ENSMUSG00000038967</t>
  </si>
  <si>
    <t>Pdk2</t>
  </si>
  <si>
    <t>ENSMUSG00000030595</t>
  </si>
  <si>
    <t>Nfkbib</t>
  </si>
  <si>
    <t>ENSMUSG00000031843</t>
  </si>
  <si>
    <t>Mphosph6</t>
  </si>
  <si>
    <t>ENSMUSG00000026817</t>
  </si>
  <si>
    <t>Ak1</t>
  </si>
  <si>
    <t>ENSMUSG00000069743</t>
  </si>
  <si>
    <t>Zfp820</t>
  </si>
  <si>
    <t>ENSMUSG00000006333</t>
  </si>
  <si>
    <t>Rps9</t>
  </si>
  <si>
    <t>ENSMUSG00000032966</t>
  </si>
  <si>
    <t>Fkbp1a</t>
  </si>
  <si>
    <t>ENSMUSG00000019849</t>
  </si>
  <si>
    <t>Prep</t>
  </si>
  <si>
    <t>ENSMUSG00000025508</t>
  </si>
  <si>
    <t>Rplp2</t>
  </si>
  <si>
    <t>ENSMUSG00000022178</t>
  </si>
  <si>
    <t>Ajuba</t>
  </si>
  <si>
    <t>ENSMUSG00000045257</t>
  </si>
  <si>
    <t>Morn2</t>
  </si>
  <si>
    <t>ENSMUSG00000027509</t>
  </si>
  <si>
    <t>Rae1</t>
  </si>
  <si>
    <t>ENSMUSG00000028954</t>
  </si>
  <si>
    <t>Nub1</t>
  </si>
  <si>
    <t>ENSMUSG00000022283</t>
  </si>
  <si>
    <t>Pabpc1</t>
  </si>
  <si>
    <t>ENSMUSG00000059975</t>
  </si>
  <si>
    <t>Zfp74</t>
  </si>
  <si>
    <t>ENSMUSG00000041440</t>
  </si>
  <si>
    <t>Gk5</t>
  </si>
  <si>
    <t>ENSMUSG00000058594</t>
  </si>
  <si>
    <t>Fbh1</t>
  </si>
  <si>
    <t>ENSMUSG00000097906</t>
  </si>
  <si>
    <t>Gm9625</t>
  </si>
  <si>
    <t>ENSMUSG00000094595</t>
  </si>
  <si>
    <t>Fsbp</t>
  </si>
  <si>
    <t>ENSMUSG00000082809</t>
  </si>
  <si>
    <t>Gm14150</t>
  </si>
  <si>
    <t>ENSMUSG00000042439</t>
  </si>
  <si>
    <t>Zfp532</t>
  </si>
  <si>
    <t>ENSMUSG00000090137</t>
  </si>
  <si>
    <t>Uba52</t>
  </si>
  <si>
    <t>ENSMUSG00000079260</t>
  </si>
  <si>
    <t>Tmppe</t>
  </si>
  <si>
    <t>ENSMUSG00000073838</t>
  </si>
  <si>
    <t>Tufm</t>
  </si>
  <si>
    <t>ENSMUSG00000021037</t>
  </si>
  <si>
    <t>Ahsa1</t>
  </si>
  <si>
    <t>ENSMUSG00000068335</t>
  </si>
  <si>
    <t>Dok1</t>
  </si>
  <si>
    <t>ENSMUSG00000019877</t>
  </si>
  <si>
    <t>Serinc1</t>
  </si>
  <si>
    <t>ENSMUSG00000002771</t>
  </si>
  <si>
    <t>Grin2d</t>
  </si>
  <si>
    <t>ENSMUSG00000001127</t>
  </si>
  <si>
    <t>Araf</t>
  </si>
  <si>
    <t>ENSMUSG00000017721</t>
  </si>
  <si>
    <t>Pigt</t>
  </si>
  <si>
    <t>ENSMUSG00000019194</t>
  </si>
  <si>
    <t>Scn1b</t>
  </si>
  <si>
    <t>ENSMUSG00000056629</t>
  </si>
  <si>
    <t>Fkbp2</t>
  </si>
  <si>
    <t>ENSMUSG00000017667</t>
  </si>
  <si>
    <t>Zfp334</t>
  </si>
  <si>
    <t>ENSMUSG00000015027</t>
  </si>
  <si>
    <t>Galns</t>
  </si>
  <si>
    <t>ENSMUSG00000023892</t>
  </si>
  <si>
    <t>Zfp51</t>
  </si>
  <si>
    <t>ENSMUSG00000043993</t>
  </si>
  <si>
    <t>2900052L18Rik</t>
  </si>
  <si>
    <t>ENSMUSG00000025439</t>
  </si>
  <si>
    <t>Clns1a</t>
  </si>
  <si>
    <t>ENSMUSG00000001281</t>
  </si>
  <si>
    <t>Itgb7</t>
  </si>
  <si>
    <t>ENSMUSG00000020828</t>
  </si>
  <si>
    <t>Pld2</t>
  </si>
  <si>
    <t>ENSMUSG00000029516</t>
  </si>
  <si>
    <t>Cit</t>
  </si>
  <si>
    <t>ENSMUSG00000032540</t>
  </si>
  <si>
    <t>Abhd5</t>
  </si>
  <si>
    <t>ENSMUSG00000052310</t>
  </si>
  <si>
    <t>Slc39a1</t>
  </si>
  <si>
    <t>ENSMUSG00000020778</t>
  </si>
  <si>
    <t>Ten1</t>
  </si>
  <si>
    <t>ENSMUSG00000048897</t>
  </si>
  <si>
    <t>Zfp710</t>
  </si>
  <si>
    <t>ENSMUSG00000032724</t>
  </si>
  <si>
    <t>Abtb2</t>
  </si>
  <si>
    <t>ENSMUSG00000005674</t>
  </si>
  <si>
    <t>Tomm40l</t>
  </si>
  <si>
    <t>ENSMUSG00000021371</t>
  </si>
  <si>
    <t>Mcur1</t>
  </si>
  <si>
    <t>ENSMUSG00000034850</t>
  </si>
  <si>
    <t>Tmem127</t>
  </si>
  <si>
    <t>ENSMUSG00000005779</t>
  </si>
  <si>
    <t>Psmb4</t>
  </si>
  <si>
    <t>ENSMUSG00000025869</t>
  </si>
  <si>
    <t>Nop16</t>
  </si>
  <si>
    <t>ENSMUSG00000081999</t>
  </si>
  <si>
    <t>Gm13461</t>
  </si>
  <si>
    <t>ENSMUSG00000036376</t>
  </si>
  <si>
    <t>Abt1</t>
  </si>
  <si>
    <t>ENSMUSG00000024414</t>
  </si>
  <si>
    <t>Mrpl27</t>
  </si>
  <si>
    <t>ENSMUSG00000091133</t>
  </si>
  <si>
    <t>Gm17108</t>
  </si>
  <si>
    <t>ENSMUSG00000018377</t>
  </si>
  <si>
    <t>Vezf1</t>
  </si>
  <si>
    <t>ENSMUSG00000086629</t>
  </si>
  <si>
    <t>2810403D21Rik</t>
  </si>
  <si>
    <t>ENSMUSG00000052214</t>
  </si>
  <si>
    <t>Opa3</t>
  </si>
  <si>
    <t>ENSMUSG00000032199</t>
  </si>
  <si>
    <t>Polr2m</t>
  </si>
  <si>
    <t>ENSMUSG00000107971</t>
  </si>
  <si>
    <t>Gm44260</t>
  </si>
  <si>
    <t>ENSMUSG00000047281</t>
  </si>
  <si>
    <t>Sfn</t>
  </si>
  <si>
    <t>ENSMUSG00000053929</t>
  </si>
  <si>
    <t>Cyhr1</t>
  </si>
  <si>
    <t>ENSMUSG00000011114</t>
  </si>
  <si>
    <t>Tbrg1</t>
  </si>
  <si>
    <t>ENSMUSG00000054206</t>
  </si>
  <si>
    <t>Gzmm</t>
  </si>
  <si>
    <t>ENSMUSG00000042804</t>
  </si>
  <si>
    <t>Gpr153</t>
  </si>
  <si>
    <t>ENSMUSG00000024604</t>
  </si>
  <si>
    <t>Rbm22</t>
  </si>
  <si>
    <t>ENSMUSG00000006095</t>
  </si>
  <si>
    <t>Tbcb</t>
  </si>
  <si>
    <t>ENSMUSG00000024732</t>
  </si>
  <si>
    <t>Ccdc86</t>
  </si>
  <si>
    <t>ENSMUSG00000097466</t>
  </si>
  <si>
    <t>D430036J16Rik</t>
  </si>
  <si>
    <t>ENSMUSG00000031673</t>
  </si>
  <si>
    <t>Cdh11</t>
  </si>
  <si>
    <t>ENSMUSG00000029145</t>
  </si>
  <si>
    <t>Eif2b4</t>
  </si>
  <si>
    <t>ENSMUSG00000026565</t>
  </si>
  <si>
    <t>Pou2f1</t>
  </si>
  <si>
    <t>ENSMUSG00000090958</t>
  </si>
  <si>
    <t>Lrrc32</t>
  </si>
  <si>
    <t>ENSMUSG00000019082</t>
  </si>
  <si>
    <t>Slc25a22</t>
  </si>
  <si>
    <t>ENSMUSG00000022018</t>
  </si>
  <si>
    <t>Rgcc</t>
  </si>
  <si>
    <t>ENSMUSG00000004846</t>
  </si>
  <si>
    <t>Plod3</t>
  </si>
  <si>
    <t>ENSMUSG00000031156</t>
  </si>
  <si>
    <t>Slc35a2</t>
  </si>
  <si>
    <t>ENSMUSG00000039357</t>
  </si>
  <si>
    <t>Fut11</t>
  </si>
  <si>
    <t>ENSMUSG00000032507</t>
  </si>
  <si>
    <t>Fbxl2</t>
  </si>
  <si>
    <t>ENSMUSG00000033184</t>
  </si>
  <si>
    <t>Tmed7</t>
  </si>
  <si>
    <t>ENSMUSG00000029167</t>
  </si>
  <si>
    <t>Ppargc1a</t>
  </si>
  <si>
    <t>ENSMUSG00000042363</t>
  </si>
  <si>
    <t>Lgalsl</t>
  </si>
  <si>
    <t>ENSMUSG00000007603</t>
  </si>
  <si>
    <t>Dus3l</t>
  </si>
  <si>
    <t>ENSMUSG00000101122</t>
  </si>
  <si>
    <t>Gm17971</t>
  </si>
  <si>
    <t>ENSMUSG00000005078</t>
  </si>
  <si>
    <t>Jkamp</t>
  </si>
  <si>
    <t>ENSMUSG00000034343</t>
  </si>
  <si>
    <t>Ube2f</t>
  </si>
  <si>
    <t>ENSMUSG00000098134</t>
  </si>
  <si>
    <t>Rnf113a2</t>
  </si>
  <si>
    <t>ENSMUSG00000098789</t>
  </si>
  <si>
    <t>Jmjd7</t>
  </si>
  <si>
    <t>ENSMUSG00000018287</t>
  </si>
  <si>
    <t>Spag7</t>
  </si>
  <si>
    <t>ENSMUSG00000026436</t>
  </si>
  <si>
    <t>Elk4</t>
  </si>
  <si>
    <t>ENSMUSG00000062376</t>
  </si>
  <si>
    <t>Borcs7</t>
  </si>
  <si>
    <t>ENSMUSG00000096210</t>
  </si>
  <si>
    <t>H1f0</t>
  </si>
  <si>
    <t>ENSMUSG00000002332</t>
  </si>
  <si>
    <t>Dhrs1</t>
  </si>
  <si>
    <t>ENSMUSG00000028948</t>
  </si>
  <si>
    <t>Nol9</t>
  </si>
  <si>
    <t>ENSMUSG00000062151</t>
  </si>
  <si>
    <t>Unc13c</t>
  </si>
  <si>
    <t>ENSMUSG00000024818</t>
  </si>
  <si>
    <t>Slc25a45</t>
  </si>
  <si>
    <t>ENSMUSG00000066551</t>
  </si>
  <si>
    <t>Hmgb1</t>
  </si>
  <si>
    <t>ENSMUSG00000079652</t>
  </si>
  <si>
    <t>Fam71f2</t>
  </si>
  <si>
    <t>ENSMUSG00000086233</t>
  </si>
  <si>
    <t>Gm11816</t>
  </si>
  <si>
    <t>ENSMUSG00000032580</t>
  </si>
  <si>
    <t>Rbm5</t>
  </si>
  <si>
    <t>ENSMUSG00000113831</t>
  </si>
  <si>
    <t>Gm49602</t>
  </si>
  <si>
    <t>ENSMUSG00000046982</t>
  </si>
  <si>
    <t>Tshz1</t>
  </si>
  <si>
    <t>ENSMUSG00000027597</t>
  </si>
  <si>
    <t>Ahcy</t>
  </si>
  <si>
    <t>ENSMUSG00000035529</t>
  </si>
  <si>
    <t>Prdm4</t>
  </si>
  <si>
    <t>ENSMUSG00000040123</t>
  </si>
  <si>
    <t>Zmym5</t>
  </si>
  <si>
    <t>ENSMUSG00000022016</t>
  </si>
  <si>
    <t>Akap11</t>
  </si>
  <si>
    <t>ENSMUSG00000069520</t>
  </si>
  <si>
    <t>Tmem19</t>
  </si>
  <si>
    <t>ENSMUSG00000002846</t>
  </si>
  <si>
    <t>Timmdc1</t>
  </si>
  <si>
    <t>ENSMUSG00000030374</t>
  </si>
  <si>
    <t>Strn4</t>
  </si>
  <si>
    <t>ENSMUSG00000036977</t>
  </si>
  <si>
    <t>Anapc10</t>
  </si>
  <si>
    <t>ENSMUSG00000024644</t>
  </si>
  <si>
    <t>Cndp2</t>
  </si>
  <si>
    <t>ENSMUSG00000018449</t>
  </si>
  <si>
    <t>Rpain</t>
  </si>
  <si>
    <t>ENSMUSG00000103622</t>
  </si>
  <si>
    <t>Gm38391</t>
  </si>
  <si>
    <t>ENSMUSG00000042010</t>
  </si>
  <si>
    <t>Acacb</t>
  </si>
  <si>
    <t>ENSMUSG00000038417</t>
  </si>
  <si>
    <t>Fig4</t>
  </si>
  <si>
    <t>ENSMUSG00000020709</t>
  </si>
  <si>
    <t>Adap2</t>
  </si>
  <si>
    <t>ENSMUSG00000020953</t>
  </si>
  <si>
    <t>Coch</t>
  </si>
  <si>
    <t>ENSMUSG00000029726</t>
  </si>
  <si>
    <t>Mepce</t>
  </si>
  <si>
    <t>ENSMUSG00000027177</t>
  </si>
  <si>
    <t>Hipk3</t>
  </si>
  <si>
    <t>ENSMUSG00000039737</t>
  </si>
  <si>
    <t>Prkrip1</t>
  </si>
  <si>
    <t>ENSMUSG00000021771</t>
  </si>
  <si>
    <t>Vdac2</t>
  </si>
  <si>
    <t>ENSMUSG00000054737</t>
  </si>
  <si>
    <t>Zfp182</t>
  </si>
  <si>
    <t>ENSMUSG00000002221</t>
  </si>
  <si>
    <t>Paxip1</t>
  </si>
  <si>
    <t>ENSMUSG00000020057</t>
  </si>
  <si>
    <t>Dram1</t>
  </si>
  <si>
    <t>ENSMUSG00000036304</t>
  </si>
  <si>
    <t>Zdhhc23</t>
  </si>
  <si>
    <t>ENSMUSG00000027663</t>
  </si>
  <si>
    <t>Zmat3</t>
  </si>
  <si>
    <t>ENSMUSG00000045518</t>
  </si>
  <si>
    <t>Onecut3</t>
  </si>
  <si>
    <t>ENSMUSG00000074886</t>
  </si>
  <si>
    <t>Grk6</t>
  </si>
  <si>
    <t>ENSMUSG00000000127</t>
  </si>
  <si>
    <t>Fer</t>
  </si>
  <si>
    <t>ENSMUSG00000048612</t>
  </si>
  <si>
    <t>Myof</t>
  </si>
  <si>
    <t>ENSMUSG00000052406</t>
  </si>
  <si>
    <t>Rexo4</t>
  </si>
  <si>
    <t>ENSMUSG00000040423</t>
  </si>
  <si>
    <t>Rc3h1</t>
  </si>
  <si>
    <t>ENSMUSG00000008429</t>
  </si>
  <si>
    <t>Herpud2</t>
  </si>
  <si>
    <t>ENSMUSG00000063281</t>
  </si>
  <si>
    <t>Zfp35</t>
  </si>
  <si>
    <t>ENSMUSG00000014956</t>
  </si>
  <si>
    <t>Ppp1cb</t>
  </si>
  <si>
    <t>ENSMUSG00000009681</t>
  </si>
  <si>
    <t>Bcr</t>
  </si>
  <si>
    <t>ENSMUSG00000028677</t>
  </si>
  <si>
    <t>Rnf220</t>
  </si>
  <si>
    <t>ENSMUSG00000015745</t>
  </si>
  <si>
    <t>Plekho1</t>
  </si>
  <si>
    <t>ENSMUSG00000027680</t>
  </si>
  <si>
    <t>Fxr1</t>
  </si>
  <si>
    <t>ENSMUSG00000117942</t>
  </si>
  <si>
    <t>Maskbp3</t>
  </si>
  <si>
    <t>ENSMUSG00000001134</t>
  </si>
  <si>
    <t>Uxt</t>
  </si>
  <si>
    <t>ENSMUSG00000030852</t>
  </si>
  <si>
    <t>Tacc2</t>
  </si>
  <si>
    <t>ENSMUSG00000003437</t>
  </si>
  <si>
    <t>Paf1</t>
  </si>
  <si>
    <t>ENSMUSG00000070972</t>
  </si>
  <si>
    <t>Dnajc25</t>
  </si>
  <si>
    <t>ENSMUSG00000025130</t>
  </si>
  <si>
    <t>P4hb</t>
  </si>
  <si>
    <t>ENSMUSG00000025199</t>
  </si>
  <si>
    <t>Chuk</t>
  </si>
  <si>
    <t>ENSMUSG00000024580</t>
  </si>
  <si>
    <t>Grpel2</t>
  </si>
  <si>
    <t>ENSMUSG00000021070</t>
  </si>
  <si>
    <t>Bdkrb2</t>
  </si>
  <si>
    <t>ENSMUSG00000022635</t>
  </si>
  <si>
    <t>Zcrb1</t>
  </si>
  <si>
    <t>ENSMUSG00000020170</t>
  </si>
  <si>
    <t>Frs2</t>
  </si>
  <si>
    <t>ENSMUSG00000031951</t>
  </si>
  <si>
    <t>Tmem231</t>
  </si>
  <si>
    <t>ENSMUSG00000071533</t>
  </si>
  <si>
    <t>Pcnp</t>
  </si>
  <si>
    <t>ENSMUSG00000026638</t>
  </si>
  <si>
    <t>Irf6</t>
  </si>
  <si>
    <t>ENSMUSG00000086416</t>
  </si>
  <si>
    <t>Gm14002</t>
  </si>
  <si>
    <t>ENSMUSG00000037868</t>
  </si>
  <si>
    <t>Egr2</t>
  </si>
  <si>
    <t>ENSMUSG00000061244</t>
  </si>
  <si>
    <t>Exoc5</t>
  </si>
  <si>
    <t>ENSMUSG00000023169</t>
  </si>
  <si>
    <t>Slc38a1</t>
  </si>
  <si>
    <t>ENSMUSG00000040147</t>
  </si>
  <si>
    <t>Maob</t>
  </si>
  <si>
    <t>ENSMUSG00000024201</t>
  </si>
  <si>
    <t>Kdm4b</t>
  </si>
  <si>
    <t>ENSMUSG00000074978</t>
  </si>
  <si>
    <t>Actg-ps1</t>
  </si>
  <si>
    <t>ENSMUSG00000071074</t>
  </si>
  <si>
    <t>Yipf3</t>
  </si>
  <si>
    <t>ENSMUSG00000044627</t>
  </si>
  <si>
    <t>Swi5</t>
  </si>
  <si>
    <t>ENSMUSG00000040189</t>
  </si>
  <si>
    <t>Ccdc114</t>
  </si>
  <si>
    <t>ENSMUSG00000078651</t>
  </si>
  <si>
    <t>Aoc2</t>
  </si>
  <si>
    <t>ENSMUSG00000034157</t>
  </si>
  <si>
    <t>Cipc</t>
  </si>
  <si>
    <t>ENSMUSG00000004098</t>
  </si>
  <si>
    <t>Col5a3</t>
  </si>
  <si>
    <t>ENSMUSG00000003198</t>
  </si>
  <si>
    <t>Zfp959</t>
  </si>
  <si>
    <t>ENSMUSG00000046671</t>
  </si>
  <si>
    <t>Mtfr1l</t>
  </si>
  <si>
    <t>ENSMUSG00000002661</t>
  </si>
  <si>
    <t>Alkbh7</t>
  </si>
  <si>
    <t>ENSMUSG00000071669</t>
  </si>
  <si>
    <t>Snx29</t>
  </si>
  <si>
    <t>ENSMUSG00000055334</t>
  </si>
  <si>
    <t>Snupn</t>
  </si>
  <si>
    <t>ENSMUSG00000028467</t>
  </si>
  <si>
    <t>Gba2</t>
  </si>
  <si>
    <t>ENSMUSG00000084384</t>
  </si>
  <si>
    <t>Gm12251</t>
  </si>
  <si>
    <t>ENSMUSG00000028907</t>
  </si>
  <si>
    <t>Utp11</t>
  </si>
  <si>
    <t>ENSMUSG00000037315</t>
  </si>
  <si>
    <t>Jade3</t>
  </si>
  <si>
    <t>ENSMUSG00000029521</t>
  </si>
  <si>
    <t>Chek2</t>
  </si>
  <si>
    <t>ENSMUSG00000042492</t>
  </si>
  <si>
    <t>Tbc1d10b</t>
  </si>
  <si>
    <t>ENSMUSG00000089847</t>
  </si>
  <si>
    <t>Timm10b</t>
  </si>
  <si>
    <t>ENSMUSG00000078495</t>
  </si>
  <si>
    <t>Zfp984</t>
  </si>
  <si>
    <t>ENSMUSG00000020232</t>
  </si>
  <si>
    <t>Hmg20b</t>
  </si>
  <si>
    <t>ENSMUSG00000075502</t>
  </si>
  <si>
    <t>Kbtbd6</t>
  </si>
  <si>
    <t>ENSMUSG00000029155</t>
  </si>
  <si>
    <t>Spata18</t>
  </si>
  <si>
    <t>ENSMUSG00000033335</t>
  </si>
  <si>
    <t>Dnm2</t>
  </si>
  <si>
    <t>ENSMUSG00000033014</t>
  </si>
  <si>
    <t>Trim33</t>
  </si>
  <si>
    <t>ENSMUSG00000028102</t>
  </si>
  <si>
    <t>Pex11b</t>
  </si>
  <si>
    <t>ENSMUSG00000002319</t>
  </si>
  <si>
    <t>Ipo4</t>
  </si>
  <si>
    <t>ENSMUSG00000031791</t>
  </si>
  <si>
    <t>Tmem38a</t>
  </si>
  <si>
    <t>ENSMUSG00000085334</t>
  </si>
  <si>
    <t>Gm12940</t>
  </si>
  <si>
    <t>ENSMUSG00000097779</t>
  </si>
  <si>
    <t>4833407H14Rik</t>
  </si>
  <si>
    <t>ENSMUSG00000033323</t>
  </si>
  <si>
    <t>Ctdp1</t>
  </si>
  <si>
    <t>ENSMUSG00000017631</t>
  </si>
  <si>
    <t>Abr</t>
  </si>
  <si>
    <t>ENSMUSG00000067365</t>
  </si>
  <si>
    <t>Tmem128</t>
  </si>
  <si>
    <t>ENSMUSG00000040891</t>
  </si>
  <si>
    <t>Foxa3</t>
  </si>
  <si>
    <t>ENSMUSG00000110393</t>
  </si>
  <si>
    <t>Gm36445</t>
  </si>
  <si>
    <t>ENSMUSG00000064061</t>
  </si>
  <si>
    <t>Dzip3</t>
  </si>
  <si>
    <t>ENSMUSG00000020888</t>
  </si>
  <si>
    <t>Dvl2</t>
  </si>
  <si>
    <t>ENSMUSG00000009549</t>
  </si>
  <si>
    <t>Srp14</t>
  </si>
  <si>
    <t>ENSMUSG00000023944</t>
  </si>
  <si>
    <t>Hsp90ab1</t>
  </si>
  <si>
    <t>ENSMUSG00000095105</t>
  </si>
  <si>
    <t>Edaradd</t>
  </si>
  <si>
    <t>ENSMUSG00000090622</t>
  </si>
  <si>
    <t>A930033H14Rik</t>
  </si>
  <si>
    <t>ENSMUSG00000030772</t>
  </si>
  <si>
    <t>Dkk3</t>
  </si>
  <si>
    <t>ENSMUSG00000028121</t>
  </si>
  <si>
    <t>Bcar3</t>
  </si>
  <si>
    <t>ENSMUSG00000044005</t>
  </si>
  <si>
    <t>Gls2</t>
  </si>
  <si>
    <t>ENSMUSG00000085795</t>
  </si>
  <si>
    <t>Zfp703</t>
  </si>
  <si>
    <t>ENSMUSG00000085882</t>
  </si>
  <si>
    <t>2610507I01Rik</t>
  </si>
  <si>
    <t>ENSMUSG00000002210</t>
  </si>
  <si>
    <t>Smg9</t>
  </si>
  <si>
    <t>ENSMUSG00000030982</t>
  </si>
  <si>
    <t>Vps35l</t>
  </si>
  <si>
    <t>ENSMUSG00000029014</t>
  </si>
  <si>
    <t>Dnajc2</t>
  </si>
  <si>
    <t>ENSMUSG00000027712</t>
  </si>
  <si>
    <t>Anxa5</t>
  </si>
  <si>
    <t>ENSMUSG00000096847</t>
  </si>
  <si>
    <t>Tmem151b</t>
  </si>
  <si>
    <t>ENSMUSG00000035142</t>
  </si>
  <si>
    <t>Nubpl</t>
  </si>
  <si>
    <t>ENSMUSG00000041303</t>
  </si>
  <si>
    <t>Gtf3c3</t>
  </si>
  <si>
    <t>ENSMUSG00000035297</t>
  </si>
  <si>
    <t>Cops4</t>
  </si>
  <si>
    <t>ENSMUSG00000006463</t>
  </si>
  <si>
    <t>Zdhhc24</t>
  </si>
  <si>
    <t>ENSMUSG00000044636</t>
  </si>
  <si>
    <t>Csrnp2</t>
  </si>
  <si>
    <t>ENSMUSG00000020705</t>
  </si>
  <si>
    <t>Ddx42</t>
  </si>
  <si>
    <t>ENSMUSG00000018572</t>
  </si>
  <si>
    <t>Phf23</t>
  </si>
  <si>
    <t>ENSMUSG00000003970</t>
  </si>
  <si>
    <t>Rpl8</t>
  </si>
  <si>
    <t>ENSMUSG00000022092</t>
  </si>
  <si>
    <t>Ppp3cc</t>
  </si>
  <si>
    <t>ENSMUSG00000028430</t>
  </si>
  <si>
    <t>Nol6</t>
  </si>
  <si>
    <t>ENSMUSG00000027883</t>
  </si>
  <si>
    <t>Gpsm2</t>
  </si>
  <si>
    <t>ENSMUSG00000039826</t>
  </si>
  <si>
    <t>Trub2</t>
  </si>
  <si>
    <t>ENSMUSG00000002763</t>
  </si>
  <si>
    <t>Pex6</t>
  </si>
  <si>
    <t>ENSMUSG00000030822</t>
  </si>
  <si>
    <t>Prr14</t>
  </si>
  <si>
    <t>ENSMUSG00000044617</t>
  </si>
  <si>
    <t>Zbtb39</t>
  </si>
  <si>
    <t>ENSMUSG00000028545</t>
  </si>
  <si>
    <t>Bend5</t>
  </si>
  <si>
    <t>ENSMUSG00000039128</t>
  </si>
  <si>
    <t>Cdc123</t>
  </si>
  <si>
    <t>ENSMUSG00000047123</t>
  </si>
  <si>
    <t>Ticam1</t>
  </si>
  <si>
    <t>ENSMUSG00000046230</t>
  </si>
  <si>
    <t>Vps13a</t>
  </si>
  <si>
    <t>ENSMUSG00000020929</t>
  </si>
  <si>
    <t>Eftud2</t>
  </si>
  <si>
    <t>ENSMUSG00000022452</t>
  </si>
  <si>
    <t>Smdt1</t>
  </si>
  <si>
    <t>ENSMUSG00000024969</t>
  </si>
  <si>
    <t>Mark2</t>
  </si>
  <si>
    <t>ENSMUSG00000100798</t>
  </si>
  <si>
    <t>Gm19589</t>
  </si>
  <si>
    <t>ENSMUSG00000038335</t>
  </si>
  <si>
    <t>Tsr1</t>
  </si>
  <si>
    <t>ENSMUSG00000039166</t>
  </si>
  <si>
    <t>Akap7</t>
  </si>
  <si>
    <t>ENSMUSG00000074203</t>
  </si>
  <si>
    <t>G430095P16Rik</t>
  </si>
  <si>
    <t>ENSMUSG00000056708</t>
  </si>
  <si>
    <t>Ier5</t>
  </si>
  <si>
    <t>ENSMUSG00000072770</t>
  </si>
  <si>
    <t>Acrbp</t>
  </si>
  <si>
    <t>ENSMUSG00000063268</t>
  </si>
  <si>
    <t>Parp10</t>
  </si>
  <si>
    <t>ENSMUSG00000051185</t>
  </si>
  <si>
    <t>Fam174a</t>
  </si>
  <si>
    <t>ENSMUSG00000034973</t>
  </si>
  <si>
    <t>Dop1a</t>
  </si>
  <si>
    <t>ENSMUSG00000027797</t>
  </si>
  <si>
    <t>Dclk1</t>
  </si>
  <si>
    <t>ENSMUSG00000000902</t>
  </si>
  <si>
    <t>Smarcb1</t>
  </si>
  <si>
    <t>ENSMUSG00000026888</t>
  </si>
  <si>
    <t>Grb14</t>
  </si>
  <si>
    <t>ENSMUSG00000034342</t>
  </si>
  <si>
    <t>Cbl</t>
  </si>
  <si>
    <t>ENSMUSG00000028457</t>
  </si>
  <si>
    <t>Atp8b5</t>
  </si>
  <si>
    <t>ENSMUSG00000048164</t>
  </si>
  <si>
    <t>Gm7204</t>
  </si>
  <si>
    <t>ENSMUSG00000022811</t>
  </si>
  <si>
    <t>Zfp148</t>
  </si>
  <si>
    <t>ENSMUSG00000006941</t>
  </si>
  <si>
    <t>Eif1b</t>
  </si>
  <si>
    <t>ENSMUSG00000020415</t>
  </si>
  <si>
    <t>Pttg1</t>
  </si>
  <si>
    <t>ENSMUSG00000010911</t>
  </si>
  <si>
    <t>Apip</t>
  </si>
  <si>
    <t>ENSMUSG00000057897</t>
  </si>
  <si>
    <t>Camk2b</t>
  </si>
  <si>
    <t>ENSMUSG00000049932</t>
  </si>
  <si>
    <t>H2ax</t>
  </si>
  <si>
    <t>ENSMUSG00000078771</t>
  </si>
  <si>
    <t>Evi2a</t>
  </si>
  <si>
    <t>ENSMUSG00000057691</t>
  </si>
  <si>
    <t>Zfp746</t>
  </si>
  <si>
    <t>ENSMUSG00000047037</t>
  </si>
  <si>
    <t>Nipa1</t>
  </si>
  <si>
    <t>ENSMUSG00000020290</t>
  </si>
  <si>
    <t>Xpo1</t>
  </si>
  <si>
    <t>ENSMUSG00000097145</t>
  </si>
  <si>
    <t>9230114K14Rik</t>
  </si>
  <si>
    <t>ENSMUSG00000028189</t>
  </si>
  <si>
    <t>Ctbs</t>
  </si>
  <si>
    <t>ENSMUSG00000068547</t>
  </si>
  <si>
    <t>Clca4a</t>
  </si>
  <si>
    <t>ENSMUSG00000098985</t>
  </si>
  <si>
    <t>Gm27219</t>
  </si>
  <si>
    <t>ENSMUSG00000027784</t>
  </si>
  <si>
    <t>Ppm1l</t>
  </si>
  <si>
    <t>ENSMUSG00000061758</t>
  </si>
  <si>
    <t>Akr1b10</t>
  </si>
  <si>
    <t>ENSMUSG00000025364</t>
  </si>
  <si>
    <t>Pa2g4</t>
  </si>
  <si>
    <t>ENSMUSG00000022615</t>
  </si>
  <si>
    <t>Tymp</t>
  </si>
  <si>
    <t>ENSMUSG00000028247</t>
  </si>
  <si>
    <t>Coq3</t>
  </si>
  <si>
    <t>ENSMUSG00000041650</t>
  </si>
  <si>
    <t>Pcca</t>
  </si>
  <si>
    <t>ENSMUSG00000029073</t>
  </si>
  <si>
    <t>Cptp</t>
  </si>
  <si>
    <t>ENSMUSG00000039239</t>
  </si>
  <si>
    <t>Tgfb2</t>
  </si>
  <si>
    <t>ENSMUSG00000047797</t>
  </si>
  <si>
    <t>Gjb1</t>
  </si>
  <si>
    <t>ENSMUSG00000036093</t>
  </si>
  <si>
    <t>Arl5a</t>
  </si>
  <si>
    <t>ENSMUSG00000010392</t>
  </si>
  <si>
    <t>Gosr1</t>
  </si>
  <si>
    <t>ENSMUSG00000109901</t>
  </si>
  <si>
    <t>Chmp1b</t>
  </si>
  <si>
    <t>ENSMUSG00000024386</t>
  </si>
  <si>
    <t>Proc</t>
  </si>
  <si>
    <t>ENSMUSG00000031200</t>
  </si>
  <si>
    <t>Mtcp1</t>
  </si>
  <si>
    <t>ENSMUSG00000027510</t>
  </si>
  <si>
    <t>Rbm38</t>
  </si>
  <si>
    <t>ENSMUSG00000030281</t>
  </si>
  <si>
    <t>Il17rc</t>
  </si>
  <si>
    <t>ENSMUSG00000000355</t>
  </si>
  <si>
    <t>Mcts1</t>
  </si>
  <si>
    <t>ENSMUSG00000027332</t>
  </si>
  <si>
    <t>Ivd</t>
  </si>
  <si>
    <t>ENSMUSG00000046818</t>
  </si>
  <si>
    <t>Ddit4l</t>
  </si>
  <si>
    <t>ENSMUSG00000047767</t>
  </si>
  <si>
    <t>Atg16l2</t>
  </si>
  <si>
    <t>ENSMUSG00000046096</t>
  </si>
  <si>
    <t>Mosmo</t>
  </si>
  <si>
    <t>ENSMUSG00000031299</t>
  </si>
  <si>
    <t>Pdha1</t>
  </si>
  <si>
    <t>ENSMUSG00000003814</t>
  </si>
  <si>
    <t>Calr</t>
  </si>
  <si>
    <t>ENSMUSG00000026667</t>
  </si>
  <si>
    <t>Uhmk1</t>
  </si>
  <si>
    <t>ENSMUSG00000022871</t>
  </si>
  <si>
    <t>Fetub</t>
  </si>
  <si>
    <t>ENSMUSG00000020361</t>
  </si>
  <si>
    <t>Hspa4</t>
  </si>
  <si>
    <t>ENSMUSG00000026349</t>
  </si>
  <si>
    <t>Ccnt2</t>
  </si>
  <si>
    <t>ENSMUSG00000039615</t>
  </si>
  <si>
    <t>Stub1</t>
  </si>
  <si>
    <t>ENSMUSG00000067336</t>
  </si>
  <si>
    <t>Bmpr2</t>
  </si>
  <si>
    <t>ENSMUSG00000097842</t>
  </si>
  <si>
    <t>9330104G04Rik</t>
  </si>
  <si>
    <t>ENSMUSG00000030643</t>
  </si>
  <si>
    <t>Rab30</t>
  </si>
  <si>
    <t>ENSMUSG00000024780</t>
  </si>
  <si>
    <t>Cdc37l1</t>
  </si>
  <si>
    <t>ENSMUSG00000027200</t>
  </si>
  <si>
    <t>Sema6d</t>
  </si>
  <si>
    <t>ENSMUSG00000085875</t>
  </si>
  <si>
    <t>Gm12905</t>
  </si>
  <si>
    <t>ENSMUSG00000024983</t>
  </si>
  <si>
    <t>Vti1a</t>
  </si>
  <si>
    <t>ENSMUSG00000083097</t>
  </si>
  <si>
    <t>Gm14494</t>
  </si>
  <si>
    <t>ENSMUSG00000069874</t>
  </si>
  <si>
    <t>Irgm2</t>
  </si>
  <si>
    <t>ENSMUSG00000027078</t>
  </si>
  <si>
    <t>Ube2l6</t>
  </si>
  <si>
    <t>ENSMUSG00000031446</t>
  </si>
  <si>
    <t>Cul4a</t>
  </si>
  <si>
    <t>ENSMUSG00000097503</t>
  </si>
  <si>
    <t>3110045C21Rik</t>
  </si>
  <si>
    <t>ENSMUSG00000074994</t>
  </si>
  <si>
    <t>Qser1</t>
  </si>
  <si>
    <t>ENSMUSG00000059182</t>
  </si>
  <si>
    <t>Skap2</t>
  </si>
  <si>
    <t>ENSMUSG00000107201</t>
  </si>
  <si>
    <t>5930420M18Rik</t>
  </si>
  <si>
    <t>ENSMUSG00000019428</t>
  </si>
  <si>
    <t>Fkbp8</t>
  </si>
  <si>
    <t>ENSMUSG00000061613</t>
  </si>
  <si>
    <t>U2af1</t>
  </si>
  <si>
    <t>ENSMUSG00000086331</t>
  </si>
  <si>
    <t>Gm16310</t>
  </si>
  <si>
    <t>ENSMUSG00000034584</t>
  </si>
  <si>
    <t>Exph5</t>
  </si>
  <si>
    <t>ENSMUSG00000024384</t>
  </si>
  <si>
    <t>Iws1</t>
  </si>
  <si>
    <t>ENSMUSG00000043881</t>
  </si>
  <si>
    <t>Kbtbd7</t>
  </si>
  <si>
    <t>ENSMUSG00000039960</t>
  </si>
  <si>
    <t>Rhou</t>
  </si>
  <si>
    <t>ENSMUSG00000028821</t>
  </si>
  <si>
    <t>Syf2</t>
  </si>
  <si>
    <t>ENSMUSG00000019039</t>
  </si>
  <si>
    <t>Dalrd3</t>
  </si>
  <si>
    <t>ENSMUSG00000038545</t>
  </si>
  <si>
    <t>Cul7</t>
  </si>
  <si>
    <t>ENSMUSG00000022141</t>
  </si>
  <si>
    <t>Nipbl</t>
  </si>
  <si>
    <t>ENSMUSG00000046861</t>
  </si>
  <si>
    <t>Hectd3</t>
  </si>
  <si>
    <t>ENSMUSG00000117819</t>
  </si>
  <si>
    <t>Gm50253</t>
  </si>
  <si>
    <t>ENSMUSG00000063543</t>
  </si>
  <si>
    <t>Gm5616</t>
  </si>
  <si>
    <t>ENSMUSG00000022820</t>
  </si>
  <si>
    <t>Ndufb4</t>
  </si>
  <si>
    <t>ENSMUSG00000062619</t>
  </si>
  <si>
    <t>2310039H08Rik</t>
  </si>
  <si>
    <t>ENSMUSG00000040146</t>
  </si>
  <si>
    <t>Rgl3</t>
  </si>
  <si>
    <t>ENSMUSG00000038481</t>
  </si>
  <si>
    <t>Cdk19</t>
  </si>
  <si>
    <t>ENSMUSG00000020163</t>
  </si>
  <si>
    <t>Uqcr11</t>
  </si>
  <si>
    <t>ENSMUSG00000081534</t>
  </si>
  <si>
    <t>Slc48a1</t>
  </si>
  <si>
    <t>ENSMUSG00000097745</t>
  </si>
  <si>
    <t>AI115009</t>
  </si>
  <si>
    <t>ENSMUSG00000024392</t>
  </si>
  <si>
    <t>Bag6</t>
  </si>
  <si>
    <t>ENSMUSG00000039089</t>
  </si>
  <si>
    <t>L3mbtl3</t>
  </si>
  <si>
    <t>ENSMUSG00000024350</t>
  </si>
  <si>
    <t>Dnajc18</t>
  </si>
  <si>
    <t>ENSMUSG00000030621</t>
  </si>
  <si>
    <t>Me3</t>
  </si>
  <si>
    <t>ENSMUSG00000032062</t>
  </si>
  <si>
    <t>2310030G06Rik</t>
  </si>
  <si>
    <t>ENSMUSG00000030060</t>
  </si>
  <si>
    <t>Hmces</t>
  </si>
  <si>
    <t>ENSMUSG00000116508</t>
  </si>
  <si>
    <t>Gm49463</t>
  </si>
  <si>
    <t>ENSMUSG00000066800</t>
  </si>
  <si>
    <t>Rnasel</t>
  </si>
  <si>
    <t>ENSMUSG00000026811</t>
  </si>
  <si>
    <t>St6galnac6</t>
  </si>
  <si>
    <t>ENSMUSG00000034845</t>
  </si>
  <si>
    <t>Plvap</t>
  </si>
  <si>
    <t>ENSMUSG00000090210</t>
  </si>
  <si>
    <t>Itga10</t>
  </si>
  <si>
    <t>ENSMUSG00000022537</t>
  </si>
  <si>
    <t>Tmem44</t>
  </si>
  <si>
    <t>ENSMUSG00000062198</t>
  </si>
  <si>
    <t>2700097O09Rik</t>
  </si>
  <si>
    <t>ENSMUSG00000029345</t>
  </si>
  <si>
    <t>Tfip11</t>
  </si>
  <si>
    <t>ENSMUSG00000051390</t>
  </si>
  <si>
    <t>Zbtb22</t>
  </si>
  <si>
    <t>ENSMUSG00000059495</t>
  </si>
  <si>
    <t>Arhgef12</t>
  </si>
  <si>
    <t>ENSMUSG00000003233</t>
  </si>
  <si>
    <t>Dvl3</t>
  </si>
  <si>
    <t>ENSMUSG00000052681</t>
  </si>
  <si>
    <t>Rap1b</t>
  </si>
  <si>
    <t>ENSMUSG00000029922</t>
  </si>
  <si>
    <t>Mkrn1</t>
  </si>
  <si>
    <t>ENSMUSG00000002014</t>
  </si>
  <si>
    <t>Ssr4</t>
  </si>
  <si>
    <t>ENSMUSG00000028637</t>
  </si>
  <si>
    <t>Ccdc30</t>
  </si>
  <si>
    <t>ENSMUSG00000059070</t>
  </si>
  <si>
    <t>Rpl18</t>
  </si>
  <si>
    <t>ENSMUSG00000020132</t>
  </si>
  <si>
    <t>Rab21</t>
  </si>
  <si>
    <t>ENSMUSG00000093846</t>
  </si>
  <si>
    <t>Gm4425</t>
  </si>
  <si>
    <t>ENSMUSG00000044408</t>
  </si>
  <si>
    <t>Sptssa</t>
  </si>
  <si>
    <t>ENSMUSG00000034259</t>
  </si>
  <si>
    <t>Exosc4</t>
  </si>
  <si>
    <t>ENSMUSG00000050299</t>
  </si>
  <si>
    <t>Gm9843</t>
  </si>
  <si>
    <t>ENSMUSG00000026103</t>
  </si>
  <si>
    <t>Gls</t>
  </si>
  <si>
    <t>ENSMUSG00000026219</t>
  </si>
  <si>
    <t>Trip12</t>
  </si>
  <si>
    <t>ENSMUSG00000031201</t>
  </si>
  <si>
    <t>Brcc3</t>
  </si>
  <si>
    <t>ENSMUSG00000022146</t>
  </si>
  <si>
    <t>Osmr</t>
  </si>
  <si>
    <t>ENSMUSG00000027466</t>
  </si>
  <si>
    <t>Rbck1</t>
  </si>
  <si>
    <t>ENSMUSG00000032475</t>
  </si>
  <si>
    <t>Nck1</t>
  </si>
  <si>
    <t>ENSMUSG00000022020</t>
  </si>
  <si>
    <t>Naa16</t>
  </si>
  <si>
    <t>ENSMUSG00000091243</t>
  </si>
  <si>
    <t>Vgll3</t>
  </si>
  <si>
    <t>ENSMUSG00000001424</t>
  </si>
  <si>
    <t>Snd1</t>
  </si>
  <si>
    <t>ENSMUSG00000085208</t>
  </si>
  <si>
    <t>Brip1os</t>
  </si>
  <si>
    <t>ENSMUSG00000071722</t>
  </si>
  <si>
    <t>Spin4</t>
  </si>
  <si>
    <t>ENSMUSG00000075701</t>
  </si>
  <si>
    <t>Selenos</t>
  </si>
  <si>
    <t>ENSMUSG00000024767</t>
  </si>
  <si>
    <t>Otub1</t>
  </si>
  <si>
    <t>ENSMUSG00000045636</t>
  </si>
  <si>
    <t>Mtus1</t>
  </si>
  <si>
    <t>ENSMUSG00000029136</t>
  </si>
  <si>
    <t>Rbks</t>
  </si>
  <si>
    <t>ENSMUSG00000062611</t>
  </si>
  <si>
    <t>Rps3a2</t>
  </si>
  <si>
    <t>ENSMUSG00000044340</t>
  </si>
  <si>
    <t>Phlpp1</t>
  </si>
  <si>
    <t>ENSMUSG00000014303</t>
  </si>
  <si>
    <t>Glis2</t>
  </si>
  <si>
    <t>ENSMUSG00000036450</t>
  </si>
  <si>
    <t>Hif1an</t>
  </si>
  <si>
    <t>ENSMUSG00000024286</t>
  </si>
  <si>
    <t>Ccny</t>
  </si>
  <si>
    <t>ENSMUSG00000021772</t>
  </si>
  <si>
    <t>Nkiras1</t>
  </si>
  <si>
    <t>ENSMUSG00000020620</t>
  </si>
  <si>
    <t>Abca8b</t>
  </si>
  <si>
    <t>ENSMUSG00000032307</t>
  </si>
  <si>
    <t>Ube2q2</t>
  </si>
  <si>
    <t>ENSMUSG00000017485</t>
  </si>
  <si>
    <t>Top2b</t>
  </si>
  <si>
    <t>ENSMUSG00000100755</t>
  </si>
  <si>
    <t>Rps23-ps1</t>
  </si>
  <si>
    <t>ENSMUSG00000019461</t>
  </si>
  <si>
    <t>Plscr3</t>
  </si>
  <si>
    <t>ENSMUSG00000074064</t>
  </si>
  <si>
    <t>Mlycd</t>
  </si>
  <si>
    <t>ENSMUSG00000020064</t>
  </si>
  <si>
    <t>Herc4</t>
  </si>
  <si>
    <t>ENSMUSG00000063687</t>
  </si>
  <si>
    <t>Pcdhb5</t>
  </si>
  <si>
    <t>ENSMUSG00000031668</t>
  </si>
  <si>
    <t>Eif2ak3</t>
  </si>
  <si>
    <t>ENSMUSG00000005621</t>
  </si>
  <si>
    <t>Zfp592</t>
  </si>
  <si>
    <t>ENSMUSG00000020321</t>
  </si>
  <si>
    <t>Mdh1</t>
  </si>
  <si>
    <t>ENSMUSG00000025876</t>
  </si>
  <si>
    <t>Unc5a</t>
  </si>
  <si>
    <t>ENSMUSG00000032382</t>
  </si>
  <si>
    <t>Snx1</t>
  </si>
  <si>
    <t>ENSMUSG00000030861</t>
  </si>
  <si>
    <t>Acadsb</t>
  </si>
  <si>
    <t>ENSMUSG00000027642</t>
  </si>
  <si>
    <t>Rpn2</t>
  </si>
  <si>
    <t>ENSMUSG00000024180</t>
  </si>
  <si>
    <t>Tmem8</t>
  </si>
  <si>
    <t>ENSMUSG00000042298</t>
  </si>
  <si>
    <t>Ttc19</t>
  </si>
  <si>
    <t>ENSMUSG00000028878</t>
  </si>
  <si>
    <t>Fam76a</t>
  </si>
  <si>
    <t>ENSMUSG00000035725</t>
  </si>
  <si>
    <t>Prkx</t>
  </si>
  <si>
    <t>ENSMUSG00000010025</t>
  </si>
  <si>
    <t>Aldh3a2</t>
  </si>
  <si>
    <t>ENSMUSG00000057103</t>
  </si>
  <si>
    <t>Nat8f1</t>
  </si>
  <si>
    <t>ENSMUSG00000038290</t>
  </si>
  <si>
    <t>Smg6</t>
  </si>
  <si>
    <t>ENSMUSG00000066554</t>
  </si>
  <si>
    <t>Gm10167</t>
  </si>
  <si>
    <t>ENSMUSG00000039768</t>
  </si>
  <si>
    <t>Dnajc11</t>
  </si>
  <si>
    <t>ENSMUSG00000058503</t>
  </si>
  <si>
    <t>Fam133b</t>
  </si>
  <si>
    <t>ENSMUSG00000053510</t>
  </si>
  <si>
    <t>Nrd1</t>
  </si>
  <si>
    <t>ENSMUSG00000021392</t>
  </si>
  <si>
    <t>Nol8</t>
  </si>
  <si>
    <t>ENSMUSG00000042460</t>
  </si>
  <si>
    <t>C1galt1</t>
  </si>
  <si>
    <t>ENSMUSG00000102780</t>
  </si>
  <si>
    <t>Gm38253</t>
  </si>
  <si>
    <t>ENSMUSG00000093594</t>
  </si>
  <si>
    <t>Gm20707</t>
  </si>
  <si>
    <t>ENSMUSG00000024539</t>
  </si>
  <si>
    <t>Ptpn2</t>
  </si>
  <si>
    <t>ENSMUSG00000031729</t>
  </si>
  <si>
    <t>Ist1</t>
  </si>
  <si>
    <t>ENSMUSG00000056592</t>
  </si>
  <si>
    <t>Zfp658</t>
  </si>
  <si>
    <t>ENSMUSG00000025437</t>
  </si>
  <si>
    <t>Usp33</t>
  </si>
  <si>
    <t>ENSMUSG00000046434</t>
  </si>
  <si>
    <t>Hnrnpa1</t>
  </si>
  <si>
    <t>ENSMUSG00000044807</t>
  </si>
  <si>
    <t>Zfp354c</t>
  </si>
  <si>
    <t>ENSMUSG00000018547</t>
  </si>
  <si>
    <t>Pip4k2b</t>
  </si>
  <si>
    <t>ENSMUSG00000001524</t>
  </si>
  <si>
    <t>Gtf2h4</t>
  </si>
  <si>
    <t>ENSMUSG00000096681</t>
  </si>
  <si>
    <t>Rps19-ps1</t>
  </si>
  <si>
    <t>ENSMUSG00000106978</t>
  </si>
  <si>
    <t>N4bp2os</t>
  </si>
  <si>
    <t>ENSMUSG00000094974</t>
  </si>
  <si>
    <t>Rps19-ps2</t>
  </si>
  <si>
    <t>ENSMUSG00000027454</t>
  </si>
  <si>
    <t>Gins1</t>
  </si>
  <si>
    <t>ENSMUSG00000091845</t>
  </si>
  <si>
    <t>Rpl36-ps12</t>
  </si>
  <si>
    <t>ENSMUSG00000025409</t>
  </si>
  <si>
    <t>Mbd6</t>
  </si>
  <si>
    <t>ENSMUSG00000024835</t>
  </si>
  <si>
    <t>Coro1b</t>
  </si>
  <si>
    <t>ENSMUSG00000020829</t>
  </si>
  <si>
    <t>Slc46a1</t>
  </si>
  <si>
    <t>ENSMUSG00000022466</t>
  </si>
  <si>
    <t>Rpap3</t>
  </si>
  <si>
    <t>ENSMUSG00000070493</t>
  </si>
  <si>
    <t>Chchd2</t>
  </si>
  <si>
    <t>ENSMUSG00000025745</t>
  </si>
  <si>
    <t>Hadha</t>
  </si>
  <si>
    <t>ENSMUSG00000031378</t>
  </si>
  <si>
    <t>Abcd1</t>
  </si>
  <si>
    <t>ENSMUSG00000041353</t>
  </si>
  <si>
    <t>Tmem29</t>
  </si>
  <si>
    <t>ENSMUSG00000052456</t>
  </si>
  <si>
    <t>Asna1</t>
  </si>
  <si>
    <t>ENSMUSG00000029998</t>
  </si>
  <si>
    <t>Pcyox1</t>
  </si>
  <si>
    <t>ENSMUSG00000030869</t>
  </si>
  <si>
    <t>Ndufab1</t>
  </si>
  <si>
    <t>ENSMUSG00000020133</t>
  </si>
  <si>
    <t>2310011J03Rik</t>
  </si>
  <si>
    <t>ENSMUSG00000038037</t>
  </si>
  <si>
    <t>Socs1</t>
  </si>
  <si>
    <t>ENSMUSG00000054967</t>
  </si>
  <si>
    <t>Zfp647</t>
  </si>
  <si>
    <t>ENSMUSG00000029260</t>
  </si>
  <si>
    <t>Ugt2b34</t>
  </si>
  <si>
    <t>ENSMUSG00000029371</t>
  </si>
  <si>
    <t>Cxcl5</t>
  </si>
  <si>
    <t>ENSMUSG00000018068</t>
  </si>
  <si>
    <t>Ints2</t>
  </si>
  <si>
    <t>ENSMUSG00000078896</t>
  </si>
  <si>
    <t>Zfp965</t>
  </si>
  <si>
    <t>ENSMUSG00000026457</t>
  </si>
  <si>
    <t>Adipor1</t>
  </si>
  <si>
    <t>ENSMUSG00000026471</t>
  </si>
  <si>
    <t>Mr1</t>
  </si>
  <si>
    <t>ENSMUSG00000058192</t>
  </si>
  <si>
    <t>Zfp846</t>
  </si>
  <si>
    <t>ENSMUSG00000064284</t>
  </si>
  <si>
    <t>Cdpf1</t>
  </si>
  <si>
    <t>ENSMUSG00000042742</t>
  </si>
  <si>
    <t>Bmt2</t>
  </si>
  <si>
    <t>ENSMUSG00000034445</t>
  </si>
  <si>
    <t>Cyb561a3</t>
  </si>
  <si>
    <t>ENSMUSG00000025372</t>
  </si>
  <si>
    <t>Baiap2</t>
  </si>
  <si>
    <t>ENSMUSG00000021615</t>
  </si>
  <si>
    <t>Xrcc4</t>
  </si>
  <si>
    <t>ENSMUSG00000020160</t>
  </si>
  <si>
    <t>Meis1</t>
  </si>
  <si>
    <t>ENSMUSG00000029556</t>
  </si>
  <si>
    <t>Hnf1a</t>
  </si>
  <si>
    <t>ENSMUSG00000025511</t>
  </si>
  <si>
    <t>Tspan4</t>
  </si>
  <si>
    <t>ENSMUSG00000072660</t>
  </si>
  <si>
    <t>Gm6288</t>
  </si>
  <si>
    <t>ENSMUSG00000096981</t>
  </si>
  <si>
    <t>Gm16845</t>
  </si>
  <si>
    <t>ENSMUSG00000107499</t>
  </si>
  <si>
    <t>Ccdc142</t>
  </si>
  <si>
    <t>ENSMUSG00000060671</t>
  </si>
  <si>
    <t>Atp8b2</t>
  </si>
  <si>
    <t>ENSMUSG00000054405</t>
  </si>
  <si>
    <t>Dnajc8</t>
  </si>
  <si>
    <t>ENSMUSG00000059796</t>
  </si>
  <si>
    <t>Eif4a1</t>
  </si>
  <si>
    <t>ENSMUSG00000019802</t>
  </si>
  <si>
    <t>Sec63</t>
  </si>
  <si>
    <t>ENSMUSG00000027244</t>
  </si>
  <si>
    <t>Atg13</t>
  </si>
  <si>
    <t>ENSMUSG00000028522</t>
  </si>
  <si>
    <t>Mier1</t>
  </si>
  <si>
    <t>ENSMUSG00000118383</t>
  </si>
  <si>
    <t>Gm50321</t>
  </si>
  <si>
    <t>ENSMUSG00000046691</t>
  </si>
  <si>
    <t>Chtf8</t>
  </si>
  <si>
    <t>ENSMUSG00000105345</t>
  </si>
  <si>
    <t>BC030343</t>
  </si>
  <si>
    <t>ENSMUSG00000029554</t>
  </si>
  <si>
    <t>Mad1l1</t>
  </si>
  <si>
    <t>ENSMUSG00000039985</t>
  </si>
  <si>
    <t>Sinhcaf</t>
  </si>
  <si>
    <t>ENSMUSG00000017299</t>
  </si>
  <si>
    <t>Dnttip1</t>
  </si>
  <si>
    <t>ENSMUSG00000113555</t>
  </si>
  <si>
    <t>Gm10095</t>
  </si>
  <si>
    <t>ENSMUSG00000006736</t>
  </si>
  <si>
    <t>Tspan31</t>
  </si>
  <si>
    <t>ENSMUSG00000066441</t>
  </si>
  <si>
    <t>Rdh11</t>
  </si>
  <si>
    <t>ENSMUSG00000024357</t>
  </si>
  <si>
    <t>Sil1</t>
  </si>
  <si>
    <t>ENSMUSG00000036292</t>
  </si>
  <si>
    <t>Gramd1c</t>
  </si>
  <si>
    <t>ENSMUSG00000072772</t>
  </si>
  <si>
    <t>Grcc10</t>
  </si>
  <si>
    <t>ENSMUSG00000082044</t>
  </si>
  <si>
    <t>Snrpert</t>
  </si>
  <si>
    <t>ENSMUSG00000067203</t>
  </si>
  <si>
    <t>H2-K2</t>
  </si>
  <si>
    <t>ENSMUSG00000044734</t>
  </si>
  <si>
    <t>Serpinb1a</t>
  </si>
  <si>
    <t>ENSMUSG00000024325</t>
  </si>
  <si>
    <t>Ring1</t>
  </si>
  <si>
    <t>ENSMUSG00000034422</t>
  </si>
  <si>
    <t>Parp14</t>
  </si>
  <si>
    <t>ENSMUSG00000107092</t>
  </si>
  <si>
    <t>Gm7993</t>
  </si>
  <si>
    <t>ENSMUSG00000085287</t>
  </si>
  <si>
    <t>4833418N02Rik</t>
  </si>
  <si>
    <t>ENSMUSG00000045730</t>
  </si>
  <si>
    <t>Adrb2</t>
  </si>
  <si>
    <t>ENSMUSG00000096965</t>
  </si>
  <si>
    <t>3300005D01Rik</t>
  </si>
  <si>
    <t>ENSMUSG00000020152</t>
  </si>
  <si>
    <t>Actr2</t>
  </si>
  <si>
    <t>ENSMUSG00000027522</t>
  </si>
  <si>
    <t>Stx16</t>
  </si>
  <si>
    <t>ENSMUSG00000027329</t>
  </si>
  <si>
    <t>Spef1</t>
  </si>
  <si>
    <t>ENSMUSG00000042854</t>
  </si>
  <si>
    <t>Trp53rkb</t>
  </si>
  <si>
    <t>ENSMUSG00000030030</t>
  </si>
  <si>
    <t>1700003E16Rik</t>
  </si>
  <si>
    <t>ENSMUSG00000028976</t>
  </si>
  <si>
    <t>Slc2a5</t>
  </si>
  <si>
    <t>ENSMUSG00000020135</t>
  </si>
  <si>
    <t>Apc2</t>
  </si>
  <si>
    <t>ENSMUSG00000004264</t>
  </si>
  <si>
    <t>Phb2</t>
  </si>
  <si>
    <t>ENSMUSG00000028898</t>
  </si>
  <si>
    <t>Trnau1ap</t>
  </si>
  <si>
    <t>ENSMUSG00000006932</t>
  </si>
  <si>
    <t>Ctnnb1</t>
  </si>
  <si>
    <t>ENSMUSG00000028701</t>
  </si>
  <si>
    <t>Lurap1</t>
  </si>
  <si>
    <t>ENSMUSG00000048921</t>
  </si>
  <si>
    <t>Zfp689</t>
  </si>
  <si>
    <t>ENSMUSG00000043140</t>
  </si>
  <si>
    <t>Tmem186</t>
  </si>
  <si>
    <t>ENSMUSG00000025354</t>
  </si>
  <si>
    <t>Dnajc14</t>
  </si>
  <si>
    <t>ENSMUSG00000073639</t>
  </si>
  <si>
    <t>Rab18</t>
  </si>
  <si>
    <t>ENSMUSG00000034022</t>
  </si>
  <si>
    <t>Cpsf1</t>
  </si>
  <si>
    <t>ENSMUSG00000042256</t>
  </si>
  <si>
    <t>Ptchd4</t>
  </si>
  <si>
    <t>ENSMUSG00000040021</t>
  </si>
  <si>
    <t>Lats1</t>
  </si>
  <si>
    <t>ENSMUSG00000039713</t>
  </si>
  <si>
    <t>Plekhg5</t>
  </si>
  <si>
    <t>ENSMUSG00000024446</t>
  </si>
  <si>
    <t>Rpp21</t>
  </si>
  <si>
    <t>ENSMUSG00000037712</t>
  </si>
  <si>
    <t>Fermt2</t>
  </si>
  <si>
    <t>ENSMUSG00000050029</t>
  </si>
  <si>
    <t>Rap2c</t>
  </si>
  <si>
    <t>ENSMUSG00000054619</t>
  </si>
  <si>
    <t>Mettl7a1</t>
  </si>
  <si>
    <t>ENSMUSG00000002129</t>
  </si>
  <si>
    <t>Sf3a1</t>
  </si>
  <si>
    <t>ENSMUSG00000106961</t>
  </si>
  <si>
    <t>Gm43128</t>
  </si>
  <si>
    <t>ENSMUSG00000024387</t>
  </si>
  <si>
    <t>Csnk2b</t>
  </si>
  <si>
    <t>ENSMUSG00000036992</t>
  </si>
  <si>
    <t>Nxt1</t>
  </si>
  <si>
    <t>ENSMUSG00000040720</t>
  </si>
  <si>
    <t>Virma</t>
  </si>
  <si>
    <t>ENSMUSG00000072623</t>
  </si>
  <si>
    <t>Zfp9</t>
  </si>
  <si>
    <t>ENSMUSG00000035933</t>
  </si>
  <si>
    <t>Cog5</t>
  </si>
  <si>
    <t>ENSMUSG00000028453</t>
  </si>
  <si>
    <t>Fancg</t>
  </si>
  <si>
    <t>ENSMUSG00000074825</t>
  </si>
  <si>
    <t>Itpripl1</t>
  </si>
  <si>
    <t>ENSMUSG00000018166</t>
  </si>
  <si>
    <t>Erbb3</t>
  </si>
  <si>
    <t>ENSMUSG00000113529</t>
  </si>
  <si>
    <t>Gm47484</t>
  </si>
  <si>
    <t>ENSMUSG00000034435</t>
  </si>
  <si>
    <t>Tmem30b</t>
  </si>
  <si>
    <t>ENSMUSG00000033475</t>
  </si>
  <si>
    <t>Tomm6</t>
  </si>
  <si>
    <t>ENSMUSG00000050511</t>
  </si>
  <si>
    <t>Oprd1</t>
  </si>
  <si>
    <t>ENSMUSG00000018347</t>
  </si>
  <si>
    <t>Zkscan6</t>
  </si>
  <si>
    <t>ENSMUSG00000087543</t>
  </si>
  <si>
    <t>Gm16576</t>
  </si>
  <si>
    <t>ENSMUSG00000101523</t>
  </si>
  <si>
    <t>Csnk2a3</t>
  </si>
  <si>
    <t>ENSMUSG00000021621</t>
  </si>
  <si>
    <t>Zcchc9</t>
  </si>
  <si>
    <t>ENSMUSG00000019853</t>
  </si>
  <si>
    <t>Hebp2</t>
  </si>
  <si>
    <t>ENSMUSG00000005054</t>
  </si>
  <si>
    <t>Cstb</t>
  </si>
  <si>
    <t>ENSMUSG00000054381</t>
  </si>
  <si>
    <t>Zfp747</t>
  </si>
  <si>
    <t>ENSMUSG00000040722</t>
  </si>
  <si>
    <t>Scamp5</t>
  </si>
  <si>
    <t>ENSMUSG00000020812</t>
  </si>
  <si>
    <t>Snhg16</t>
  </si>
  <si>
    <t>ENSMUSG00000023495</t>
  </si>
  <si>
    <t>Pcbp4</t>
  </si>
  <si>
    <t>ENSMUSG00000022779</t>
  </si>
  <si>
    <t>Top3b</t>
  </si>
  <si>
    <t>ENSMUSG00000109865</t>
  </si>
  <si>
    <t>Hspa14</t>
  </si>
  <si>
    <t>ENSMUSG00000028906</t>
  </si>
  <si>
    <t>Epb41</t>
  </si>
  <si>
    <t>ENSMUSG00000021466</t>
  </si>
  <si>
    <t>Ptch1</t>
  </si>
  <si>
    <t>ENSMUSG00000054792</t>
  </si>
  <si>
    <t>Klhl18</t>
  </si>
  <si>
    <t>ENSMUSG00000056201</t>
  </si>
  <si>
    <t>Cfl1</t>
  </si>
  <si>
    <t>ENSMUSG00000102555</t>
  </si>
  <si>
    <t>6430511E19Rik</t>
  </si>
  <si>
    <t>ENSMUSG00000037523</t>
  </si>
  <si>
    <t>Mavs</t>
  </si>
  <si>
    <t>ENSMUSG00000033233</t>
  </si>
  <si>
    <t>Trim45</t>
  </si>
  <si>
    <t>ENSMUSG00000004567</t>
  </si>
  <si>
    <t>Mcoln1</t>
  </si>
  <si>
    <t>ENSMUSG00000049643</t>
  </si>
  <si>
    <t>2310022A10Rik</t>
  </si>
  <si>
    <t>ENSMUSG00000046667</t>
  </si>
  <si>
    <t>Rbm12b1</t>
  </si>
  <si>
    <t>ENSMUSG00000041632</t>
  </si>
  <si>
    <t>Mrps27</t>
  </si>
  <si>
    <t>ENSMUSG00000009406</t>
  </si>
  <si>
    <t>Elk1</t>
  </si>
  <si>
    <t>ENSMUSG00000042770</t>
  </si>
  <si>
    <t>Hebp1</t>
  </si>
  <si>
    <t>ENSMUSG00000023147</t>
  </si>
  <si>
    <t>Get1</t>
  </si>
  <si>
    <t>ENSMUSG00000025417</t>
  </si>
  <si>
    <t>Pip4k2c</t>
  </si>
  <si>
    <t>ENSMUSG00000117694</t>
  </si>
  <si>
    <t>ENSMUSG00000035305</t>
  </si>
  <si>
    <t>Ror1</t>
  </si>
  <si>
    <t>ENSMUSG00000021113</t>
  </si>
  <si>
    <t>Snapc1</t>
  </si>
  <si>
    <t>ENSMUSG00000049401</t>
  </si>
  <si>
    <t>Ogfr</t>
  </si>
  <si>
    <t>ENSMUSG00000027569</t>
  </si>
  <si>
    <t>Mrgbp</t>
  </si>
  <si>
    <t>ENSMUSG00000024581</t>
  </si>
  <si>
    <t>Napg</t>
  </si>
  <si>
    <t>ENSMUSG00000028684</t>
  </si>
  <si>
    <t>Urod</t>
  </si>
  <si>
    <t>ENSMUSG00000084235</t>
  </si>
  <si>
    <t>Gm15421</t>
  </si>
  <si>
    <t>ENSMUSG00000018363</t>
  </si>
  <si>
    <t>Smurf2</t>
  </si>
  <si>
    <t>ENSMUSG00000026189</t>
  </si>
  <si>
    <t>Pecr</t>
  </si>
  <si>
    <t>ENSMUSG00000016534</t>
  </si>
  <si>
    <t>Lamp2</t>
  </si>
  <si>
    <t>ENSMUSG00000021611</t>
  </si>
  <si>
    <t>Tert</t>
  </si>
  <si>
    <t>ENSMUSG00000104960</t>
  </si>
  <si>
    <t>Snhg8</t>
  </si>
  <si>
    <t>ENSMUSG00000025227</t>
  </si>
  <si>
    <t>Mfsd13a</t>
  </si>
  <si>
    <t>ENSMUSG00000056673</t>
  </si>
  <si>
    <t>Kdm5d</t>
  </si>
  <si>
    <t>ENSMUSG00000081281</t>
  </si>
  <si>
    <t>Rpl7-ps9</t>
  </si>
  <si>
    <t>ENSMUSG00000014905</t>
  </si>
  <si>
    <t>Dnajb9</t>
  </si>
  <si>
    <t>ENSMUSG00000105135</t>
  </si>
  <si>
    <t>Gm43667</t>
  </si>
  <si>
    <t>ENSMUSG00000055835</t>
  </si>
  <si>
    <t>Zfp1</t>
  </si>
  <si>
    <t>ENSMUSG00000013698</t>
  </si>
  <si>
    <t>Pea15a</t>
  </si>
  <si>
    <t>ENSMUSG00000033382</t>
  </si>
  <si>
    <t>Trappc8</t>
  </si>
  <si>
    <t>ENSMUSG00000010047</t>
  </si>
  <si>
    <t>Hyal2</t>
  </si>
  <si>
    <t>ENSMUSG00000027935</t>
  </si>
  <si>
    <t>Rab13</t>
  </si>
  <si>
    <t>ENSMUSG00000039253</t>
  </si>
  <si>
    <t>Fn3krp</t>
  </si>
  <si>
    <t>ENSMUSG00000049922</t>
  </si>
  <si>
    <t>Slc35c1</t>
  </si>
  <si>
    <t>ENSMUSG00000031352</t>
  </si>
  <si>
    <t>Hccs</t>
  </si>
  <si>
    <t>ENSMUSG00000040102</t>
  </si>
  <si>
    <t>Klhl42</t>
  </si>
  <si>
    <t>ENSMUSG00000029247</t>
  </si>
  <si>
    <t>Paics</t>
  </si>
  <si>
    <t>ENSMUSG00000000915</t>
  </si>
  <si>
    <t>Hip1r</t>
  </si>
  <si>
    <t>ENSMUSG00000039601</t>
  </si>
  <si>
    <t>Rcan2</t>
  </si>
  <si>
    <t>ENSMUSG00000002814</t>
  </si>
  <si>
    <t>Top3a</t>
  </si>
  <si>
    <t>ENSMUSG00000039976</t>
  </si>
  <si>
    <t>Tbc1d16</t>
  </si>
  <si>
    <t>ENSMUSG00000018427</t>
  </si>
  <si>
    <t>Ypel2</t>
  </si>
  <si>
    <t>ENSMUSG00000030946</t>
  </si>
  <si>
    <t>Lhpp</t>
  </si>
  <si>
    <t>ENSMUSG00000048379</t>
  </si>
  <si>
    <t>Socs4</t>
  </si>
  <si>
    <t>ENSMUSG00000087370</t>
  </si>
  <si>
    <t>Tmem170b</t>
  </si>
  <si>
    <t>ENSMUSG00000091055</t>
  </si>
  <si>
    <t>Siglec15</t>
  </si>
  <si>
    <t>ENSMUSG00000002968</t>
  </si>
  <si>
    <t>Med25</t>
  </si>
  <si>
    <t>ENSMUSG00000048455</t>
  </si>
  <si>
    <t>Sprr1b</t>
  </si>
  <si>
    <t>ENSMUSG00000039328</t>
  </si>
  <si>
    <t>Rnf122</t>
  </si>
  <si>
    <t>ENSMUSG00000030672</t>
  </si>
  <si>
    <t>Mylpf</t>
  </si>
  <si>
    <t>ENSMUSG00000024769</t>
  </si>
  <si>
    <t>Cdc42bpg</t>
  </si>
  <si>
    <t>ENSMUSG00000027854</t>
  </si>
  <si>
    <t>Sike1</t>
  </si>
  <si>
    <t>ENSMUSG00000021669</t>
  </si>
  <si>
    <t>Col4a3bp</t>
  </si>
  <si>
    <t>ENSMUSG00000070427</t>
  </si>
  <si>
    <t>Il18bp</t>
  </si>
  <si>
    <t>ENSMUSG00000067038</t>
  </si>
  <si>
    <t>Rps12-ps3</t>
  </si>
  <si>
    <t>ENSMUSG00000030254</t>
  </si>
  <si>
    <t>Rad18</t>
  </si>
  <si>
    <t>ENSMUSG00000040725</t>
  </si>
  <si>
    <t>Hnrnpul1</t>
  </si>
  <si>
    <t>ENSMUSG00000057835</t>
  </si>
  <si>
    <t>Zfp119a</t>
  </si>
  <si>
    <t>ENSMUSG00000040774</t>
  </si>
  <si>
    <t>Cept1</t>
  </si>
  <si>
    <t>ENSMUSG00000015652</t>
  </si>
  <si>
    <t>Steap1</t>
  </si>
  <si>
    <t>ENSMUSG00000078867</t>
  </si>
  <si>
    <t>Gm14418</t>
  </si>
  <si>
    <t>ENSMUSG00000035206</t>
  </si>
  <si>
    <t>Sppl2b</t>
  </si>
  <si>
    <t>ENSMUSG00000024050</t>
  </si>
  <si>
    <t>Wiz</t>
  </si>
  <si>
    <t>ENSMUSG00000027363</t>
  </si>
  <si>
    <t>Usp8</t>
  </si>
  <si>
    <t>ENSMUSG00000071064</t>
  </si>
  <si>
    <t>Zfp827</t>
  </si>
  <si>
    <t>ENSMUSG00000036030</t>
  </si>
  <si>
    <t>Prtg</t>
  </si>
  <si>
    <t>ENSMUSG00000008384</t>
  </si>
  <si>
    <t>Sertad1</t>
  </si>
  <si>
    <t>ENSMUSG00000028194</t>
  </si>
  <si>
    <t>Ddah1</t>
  </si>
  <si>
    <t>ENSMUSG00000039199</t>
  </si>
  <si>
    <t>Zdhhc1</t>
  </si>
  <si>
    <t>ENSMUSG00000068141</t>
  </si>
  <si>
    <t>Gm10232</t>
  </si>
  <si>
    <t>ENSMUSG00000024276</t>
  </si>
  <si>
    <t>Zfp397</t>
  </si>
  <si>
    <t>ENSMUSG00000020706</t>
  </si>
  <si>
    <t>Ftsj3</t>
  </si>
  <si>
    <t>ENSMUSG00000034327</t>
  </si>
  <si>
    <t>Kctd9</t>
  </si>
  <si>
    <t>ENSMUSG00000024873</t>
  </si>
  <si>
    <t>Cnih2</t>
  </si>
  <si>
    <t>ENSMUSG00000024187</t>
  </si>
  <si>
    <t>Fam234a</t>
  </si>
  <si>
    <t>ENSMUSG00000032562</t>
  </si>
  <si>
    <t>Gnai2</t>
  </si>
  <si>
    <t>ENSMUSG00000107994</t>
  </si>
  <si>
    <t>D830050J10Rik</t>
  </si>
  <si>
    <t>ENSMUSG00000057522</t>
  </si>
  <si>
    <t>Spop</t>
  </si>
  <si>
    <t>ENSMUSG00000046688</t>
  </si>
  <si>
    <t>Tifa</t>
  </si>
  <si>
    <t>ENSMUSG00000016477</t>
  </si>
  <si>
    <t>E2f3</t>
  </si>
  <si>
    <t>ENSMUSG00000044982</t>
  </si>
  <si>
    <t>Sft2d3</t>
  </si>
  <si>
    <t>ENSMUSG00000027224</t>
  </si>
  <si>
    <t>Duoxa1</t>
  </si>
  <si>
    <t>ENSMUSG00000071078</t>
  </si>
  <si>
    <t>Nr2c2ap</t>
  </si>
  <si>
    <t>ENSMUSG00000028454</t>
  </si>
  <si>
    <t>Pigo</t>
  </si>
  <si>
    <t>ENSMUSG00000090290</t>
  </si>
  <si>
    <t>Tarbp1</t>
  </si>
  <si>
    <t>ENSMUSG00000027215</t>
  </si>
  <si>
    <t>Cd82</t>
  </si>
  <si>
    <t>ENSMUSG00000097333</t>
  </si>
  <si>
    <t>Zfp87</t>
  </si>
  <si>
    <t>ENSMUSG00000117822</t>
  </si>
  <si>
    <t>Eef1a1-ps1</t>
  </si>
  <si>
    <t>ENSMUSG00000097994</t>
  </si>
  <si>
    <t>Gm26982</t>
  </si>
  <si>
    <t>ENSMUSG00000110357</t>
  </si>
  <si>
    <t>A030001D20Rik</t>
  </si>
  <si>
    <t>ENSMUSG00000040540</t>
  </si>
  <si>
    <t>Ctdsp2-ps</t>
  </si>
  <si>
    <t>ENSMUSG00000097081</t>
  </si>
  <si>
    <t>Gm10425</t>
  </si>
  <si>
    <t>ENSMUSG00000053286</t>
  </si>
  <si>
    <t>Trmt1l</t>
  </si>
  <si>
    <t>ENSMUSG00000089862</t>
  </si>
  <si>
    <t>Umad1</t>
  </si>
  <si>
    <t>ENSMUSG00000000711</t>
  </si>
  <si>
    <t>Rab5b</t>
  </si>
  <si>
    <t>ENSMUSG00000020312</t>
  </si>
  <si>
    <t>Shc2</t>
  </si>
  <si>
    <t>ENSMUSG00000046947</t>
  </si>
  <si>
    <t>Adck2</t>
  </si>
  <si>
    <t>ENSMUSG00000007908</t>
  </si>
  <si>
    <t>Hmgcll1</t>
  </si>
  <si>
    <t>ENSMUSG00000037316</t>
  </si>
  <si>
    <t>Bag4</t>
  </si>
  <si>
    <t>ENSMUSG00000031767</t>
  </si>
  <si>
    <t>Nudt7</t>
  </si>
  <si>
    <t>ENSMUSG00000027001</t>
  </si>
  <si>
    <t>Dusp19</t>
  </si>
  <si>
    <t>ENSMUSG00000078349</t>
  </si>
  <si>
    <t>AW011738</t>
  </si>
  <si>
    <t>ENSMUSG00000027420</t>
  </si>
  <si>
    <t>Bfsp1</t>
  </si>
  <si>
    <t>ENSMUSG00000030604</t>
  </si>
  <si>
    <t>Zfp626</t>
  </si>
  <si>
    <t>ENSMUSG00000026933</t>
  </si>
  <si>
    <t>Camsap1</t>
  </si>
  <si>
    <t>ENSMUSG00000043153</t>
  </si>
  <si>
    <t>Crppa</t>
  </si>
  <si>
    <t>ENSMUSG00000031381</t>
  </si>
  <si>
    <t>Piga</t>
  </si>
  <si>
    <t>ENSMUSG00000024143</t>
  </si>
  <si>
    <t>Rhoq</t>
  </si>
  <si>
    <t>ENSMUSG00000048732</t>
  </si>
  <si>
    <t>Klhl11</t>
  </si>
  <si>
    <t>ENSMUSG00000028696</t>
  </si>
  <si>
    <t>Ipp</t>
  </si>
  <si>
    <t>ENSMUSG00000001855</t>
  </si>
  <si>
    <t>Nup214</t>
  </si>
  <si>
    <t>ENSMUSG00000024960</t>
  </si>
  <si>
    <t>Plcb3</t>
  </si>
  <si>
    <t>ENSMUSG00000031095</t>
  </si>
  <si>
    <t>Cul4b</t>
  </si>
  <si>
    <t>ENSMUSG00000018217</t>
  </si>
  <si>
    <t>Pmp22</t>
  </si>
  <si>
    <t>ENSMUSG00000032604</t>
  </si>
  <si>
    <t>Qars</t>
  </si>
  <si>
    <t>ENSMUSG00000030435</t>
  </si>
  <si>
    <t>U2af2</t>
  </si>
  <si>
    <t>ENSMUSG00000048416</t>
  </si>
  <si>
    <t>Mlf1</t>
  </si>
  <si>
    <t>ENSMUSG00000032258</t>
  </si>
  <si>
    <t>Lca5</t>
  </si>
  <si>
    <t>ENSMUSG00000027489</t>
  </si>
  <si>
    <t>Necab3</t>
  </si>
  <si>
    <t>ENSMUSG00000029053</t>
  </si>
  <si>
    <t>Prkcz</t>
  </si>
  <si>
    <t>ENSMUSG00000020397</t>
  </si>
  <si>
    <t>Med7</t>
  </si>
  <si>
    <t>ENSMUSG00000066975</t>
  </si>
  <si>
    <t>Cryba4</t>
  </si>
  <si>
    <t>ENSMUSG00000029798</t>
  </si>
  <si>
    <t>Herc6</t>
  </si>
  <si>
    <t>ENSMUSG00000033249</t>
  </si>
  <si>
    <t>Hsf4</t>
  </si>
  <si>
    <t>ENSMUSG00000013495</t>
  </si>
  <si>
    <t>Tmem175</t>
  </si>
  <si>
    <t>ENSMUSG00000039952</t>
  </si>
  <si>
    <t>Dag1</t>
  </si>
  <si>
    <t>ENSMUSG00000084347</t>
  </si>
  <si>
    <t>Akt2-ps</t>
  </si>
  <si>
    <t>ENSMUSG00000084817</t>
  </si>
  <si>
    <t>Gm5526</t>
  </si>
  <si>
    <t>ENSMUSG00000057098</t>
  </si>
  <si>
    <t>Ebf1</t>
  </si>
  <si>
    <t>ENSMUSG00000002546</t>
  </si>
  <si>
    <t>Golga2</t>
  </si>
  <si>
    <t>ENSMUSG00000037750</t>
  </si>
  <si>
    <t>Fam222b</t>
  </si>
  <si>
    <t>ENSMUSG00000027086</t>
  </si>
  <si>
    <t>Fastkd1</t>
  </si>
  <si>
    <t>ENSMUSG00000029486</t>
  </si>
  <si>
    <t>Mrpl1</t>
  </si>
  <si>
    <t>ENSMUSG00000021607</t>
  </si>
  <si>
    <t>Mrpl36</t>
  </si>
  <si>
    <t>ENSMUSG00000038803</t>
  </si>
  <si>
    <t>Ost4</t>
  </si>
  <si>
    <t>ENSMUSG00000019774</t>
  </si>
  <si>
    <t>Mtrf1l</t>
  </si>
  <si>
    <t>ENSMUSG00000028879</t>
  </si>
  <si>
    <t>Stx12</t>
  </si>
  <si>
    <t>ENSMUSG00000046516</t>
  </si>
  <si>
    <t>Cox17</t>
  </si>
  <si>
    <t>ENSMUSG00000068115</t>
  </si>
  <si>
    <t>Ninl</t>
  </si>
  <si>
    <t>ENSMUSG00000042428</t>
  </si>
  <si>
    <t>Mgat3</t>
  </si>
  <si>
    <t>ENSMUSG00000103041</t>
  </si>
  <si>
    <t>Gm37305</t>
  </si>
  <si>
    <t>ENSMUSG00000034211</t>
  </si>
  <si>
    <t>Mrps17</t>
  </si>
  <si>
    <t>ENSMUSG00000111857</t>
  </si>
  <si>
    <t>1190001M18Rik</t>
  </si>
  <si>
    <t>ENSMUSG00000034681</t>
  </si>
  <si>
    <t>Rnps1</t>
  </si>
  <si>
    <t>ENSMUSG00000023952</t>
  </si>
  <si>
    <t>Gtpbp2</t>
  </si>
  <si>
    <t>ENSMUSG00000031422</t>
  </si>
  <si>
    <t>Morf4l2</t>
  </si>
  <si>
    <t>ENSMUSG00000045665</t>
  </si>
  <si>
    <t>Mfsd5</t>
  </si>
  <si>
    <t>ENSMUSG00000031860</t>
  </si>
  <si>
    <t>Pbx4</t>
  </si>
  <si>
    <t>ENSMUSG00000036073</t>
  </si>
  <si>
    <t>Galt</t>
  </si>
  <si>
    <t>ENSMUSG00000037049</t>
  </si>
  <si>
    <t>Smpd1</t>
  </si>
  <si>
    <t>ENSMUSG00000003099</t>
  </si>
  <si>
    <t>Ppp5c</t>
  </si>
  <si>
    <t>ENSMUSG00000028931</t>
  </si>
  <si>
    <t>Kcnab2</t>
  </si>
  <si>
    <t>ENSMUSG00000049904</t>
  </si>
  <si>
    <t>Tmem17</t>
  </si>
  <si>
    <t>ENSMUSG00000040078</t>
  </si>
  <si>
    <t>Ptges3-ps</t>
  </si>
  <si>
    <t>ENSMUSG00000099843</t>
  </si>
  <si>
    <t>Gm7160</t>
  </si>
  <si>
    <t>ENSMUSG00000030722</t>
  </si>
  <si>
    <t>Nfatc2ip</t>
  </si>
  <si>
    <t>ENSMUSG00000062563</t>
  </si>
  <si>
    <t>Cys1</t>
  </si>
  <si>
    <t>ENSMUSG00000029326</t>
  </si>
  <si>
    <t>Enoph1</t>
  </si>
  <si>
    <t>ENSMUSG00000002658</t>
  </si>
  <si>
    <t>Gtf2f1</t>
  </si>
  <si>
    <t>ENSMUSG00000058291</t>
  </si>
  <si>
    <t>Zfp68</t>
  </si>
  <si>
    <t>ENSMUSG00000030446</t>
  </si>
  <si>
    <t>Zfp273</t>
  </si>
  <si>
    <t>ENSMUSG00000047989</t>
  </si>
  <si>
    <t>Ino80c</t>
  </si>
  <si>
    <t>ENSMUSG00000032633</t>
  </si>
  <si>
    <t>Flcn</t>
  </si>
  <si>
    <t>ENSMUSG00000100213</t>
  </si>
  <si>
    <t>Gm28151</t>
  </si>
  <si>
    <t>ENSMUSG00000049562</t>
  </si>
  <si>
    <t>Ap5b1</t>
  </si>
  <si>
    <t>ENSMUSG00000013367</t>
  </si>
  <si>
    <t>Iglon5</t>
  </si>
  <si>
    <t>ENSMUSG00000028312</t>
  </si>
  <si>
    <t>Smc2</t>
  </si>
  <si>
    <t>ENSMUSG00000003527</t>
  </si>
  <si>
    <t>Ess2</t>
  </si>
  <si>
    <t>ENSMUSG00000028076</t>
  </si>
  <si>
    <t>Cd1d1</t>
  </si>
  <si>
    <t>ENSMUSG00000020954</t>
  </si>
  <si>
    <t>Strn3</t>
  </si>
  <si>
    <t>ENSMUSG00000035834</t>
  </si>
  <si>
    <t>Polr3g</t>
  </si>
  <si>
    <t>ENSMUSG00000047656</t>
  </si>
  <si>
    <t>Trpt1</t>
  </si>
  <si>
    <t>ENSMUSG00000049354</t>
  </si>
  <si>
    <t>Dcaf7</t>
  </si>
  <si>
    <t>ENSMUSG00000040850</t>
  </si>
  <si>
    <t>Psme4</t>
  </si>
  <si>
    <t>ENSMUSG00000109086</t>
  </si>
  <si>
    <t>Gm5596</t>
  </si>
  <si>
    <t>ENSMUSG00000066306</t>
  </si>
  <si>
    <t>Numa1</t>
  </si>
  <si>
    <t>ENSMUSG00000038014</t>
  </si>
  <si>
    <t>Fam120a</t>
  </si>
  <si>
    <t>ENSMUSG00000108181</t>
  </si>
  <si>
    <t>C030015A19Rik</t>
  </si>
  <si>
    <t>ENSMUSG00000025134</t>
  </si>
  <si>
    <t>Alyref</t>
  </si>
  <si>
    <t>ENSMUSG00000040549</t>
  </si>
  <si>
    <t>Ckap5</t>
  </si>
  <si>
    <t>ENSMUSG00000025139</t>
  </si>
  <si>
    <t>Tollip</t>
  </si>
  <si>
    <t>ENSMUSG00000038213</t>
  </si>
  <si>
    <t>Tapbpl</t>
  </si>
  <si>
    <t>ENSMUSG00000025738</t>
  </si>
  <si>
    <t>Fbxl16</t>
  </si>
  <si>
    <t>ENSMUSG00000046032</t>
  </si>
  <si>
    <t>Snx12</t>
  </si>
  <si>
    <t>ENSMUSG00000027589</t>
  </si>
  <si>
    <t>Pcmtd2</t>
  </si>
  <si>
    <t>ENSMUSG00000042670</t>
  </si>
  <si>
    <t>Immp1l</t>
  </si>
  <si>
    <t>ENSMUSG00000031706</t>
  </si>
  <si>
    <t>Rfx1</t>
  </si>
  <si>
    <t>ENSMUSG00000080776</t>
  </si>
  <si>
    <t>Gm12174</t>
  </si>
  <si>
    <t>ENSMUSG00000022033</t>
  </si>
  <si>
    <t>Pbk</t>
  </si>
  <si>
    <t>ENSMUSG00000022551</t>
  </si>
  <si>
    <t>Cyc1</t>
  </si>
  <si>
    <t>ENSMUSG00000025352</t>
  </si>
  <si>
    <t>Gdf11</t>
  </si>
  <si>
    <t>ENSMUSG00000029217</t>
  </si>
  <si>
    <t>Tec</t>
  </si>
  <si>
    <t>ENSMUSG00000023048</t>
  </si>
  <si>
    <t>Prr13</t>
  </si>
  <si>
    <t>ENSMUSG00000037679</t>
  </si>
  <si>
    <t>Inf2</t>
  </si>
  <si>
    <t>ENSMUSG00000047514</t>
  </si>
  <si>
    <t>Tspyl1</t>
  </si>
  <si>
    <t>ENSMUSG00000031983</t>
  </si>
  <si>
    <t>2310022B05Rik</t>
  </si>
  <si>
    <t>ENSMUSG00000020537</t>
  </si>
  <si>
    <t>Drg2</t>
  </si>
  <si>
    <t>ENSMUSG00000097573</t>
  </si>
  <si>
    <t>G730003C15Rik</t>
  </si>
  <si>
    <t>ENSMUSG00000098050</t>
  </si>
  <si>
    <t>Gm5345</t>
  </si>
  <si>
    <t>ENSMUSG00000066270</t>
  </si>
  <si>
    <t>Gm10157</t>
  </si>
  <si>
    <t>ENSMUSG00000115354</t>
  </si>
  <si>
    <t>Gm49083</t>
  </si>
  <si>
    <t>ENSMUSG00000006235</t>
  </si>
  <si>
    <t>Epor</t>
  </si>
  <si>
    <t>ENSMUSG00000074656</t>
  </si>
  <si>
    <t>Eif2s2</t>
  </si>
  <si>
    <t>ENSMUSG00000038241</t>
  </si>
  <si>
    <t>Cep250</t>
  </si>
  <si>
    <t>ENSMUSG00000025429</t>
  </si>
  <si>
    <t>Pstpip2</t>
  </si>
  <si>
    <t>ENSMUSG00000003344</t>
  </si>
  <si>
    <t>Btbd2</t>
  </si>
  <si>
    <t>ENSMUSG00000069631</t>
  </si>
  <si>
    <t>Strada</t>
  </si>
  <si>
    <t>ENSMUSG00000027387</t>
  </si>
  <si>
    <t>Zc3h8</t>
  </si>
  <si>
    <t>ENSMUSG00000034781</t>
  </si>
  <si>
    <t>Gna11</t>
  </si>
  <si>
    <t>ENSMUSG00000031595</t>
  </si>
  <si>
    <t>Pdgfrl</t>
  </si>
  <si>
    <t>ENSMUSG00000020647</t>
  </si>
  <si>
    <t>Ncoa1</t>
  </si>
  <si>
    <t>ENSMUSG00000059674</t>
  </si>
  <si>
    <t>Cdh24</t>
  </si>
  <si>
    <t>ENSMUSG00000069135</t>
  </si>
  <si>
    <t>Fgfr1op</t>
  </si>
  <si>
    <t>ENSMUSG00000075162</t>
  </si>
  <si>
    <t>Gm10812</t>
  </si>
  <si>
    <t>ENSMUSG00000103046</t>
  </si>
  <si>
    <t>Gm37309</t>
  </si>
  <si>
    <t>ENSMUSG00000040929</t>
  </si>
  <si>
    <t>Rfx3</t>
  </si>
  <si>
    <t>ENSMUSG00000071650</t>
  </si>
  <si>
    <t>Ganab</t>
  </si>
  <si>
    <t>ENSMUSG00000024081</t>
  </si>
  <si>
    <t>Cebpz</t>
  </si>
  <si>
    <t>ENSMUSG00000026878</t>
  </si>
  <si>
    <t>Rab14</t>
  </si>
  <si>
    <t>ENSMUSG00000031433</t>
  </si>
  <si>
    <t>Rbm41</t>
  </si>
  <si>
    <t>ENSMUSG00000002010</t>
  </si>
  <si>
    <t>Idh3g</t>
  </si>
  <si>
    <t>ENSMUSG00000085829</t>
  </si>
  <si>
    <t>Gm4285</t>
  </si>
  <si>
    <t>ENSMUSG00000114951</t>
  </si>
  <si>
    <t>Gm20784</t>
  </si>
  <si>
    <t>ENSMUSG00000029169</t>
  </si>
  <si>
    <t>Dhx15</t>
  </si>
  <si>
    <t>ENSMUSG00000068457</t>
  </si>
  <si>
    <t>Uty</t>
  </si>
  <si>
    <t>ENSMUSG00000078087</t>
  </si>
  <si>
    <t>Rps12l1</t>
  </si>
  <si>
    <t>ENSMUSG00000030095</t>
  </si>
  <si>
    <t>Tmem43</t>
  </si>
  <si>
    <t>ENSMUSG00000096472</t>
  </si>
  <si>
    <t>Cdkn2d</t>
  </si>
  <si>
    <t>ENSMUSG00000001089</t>
  </si>
  <si>
    <t>Luzp1</t>
  </si>
  <si>
    <t>ENSMUSG00000006782</t>
  </si>
  <si>
    <t>Cnp</t>
  </si>
  <si>
    <t>ENSMUSG00000042367</t>
  </si>
  <si>
    <t>Gjb3</t>
  </si>
  <si>
    <t>ENSMUSG00000069114</t>
  </si>
  <si>
    <t>Zbtb10</t>
  </si>
  <si>
    <t>ENSMUSG00000039577</t>
  </si>
  <si>
    <t>Nphp4</t>
  </si>
  <si>
    <t>ENSMUSG00000054021</t>
  </si>
  <si>
    <t>Sirt5</t>
  </si>
  <si>
    <t>ENSMUSG00000038702</t>
  </si>
  <si>
    <t>Dsel</t>
  </si>
  <si>
    <t>ENSMUSG00000052271</t>
  </si>
  <si>
    <t>Bhlha15</t>
  </si>
  <si>
    <t>ENSMUSG00000024991</t>
  </si>
  <si>
    <t>Eif3a</t>
  </si>
  <si>
    <t>ENSMUSG00000060181</t>
  </si>
  <si>
    <t>Slc35e3</t>
  </si>
  <si>
    <t>ENSMUSG00000026003</t>
  </si>
  <si>
    <t>Acadl</t>
  </si>
  <si>
    <t>ENSMUSG00000036504</t>
  </si>
  <si>
    <t>Phpt1</t>
  </si>
  <si>
    <t>ENSMUSG00000026918</t>
  </si>
  <si>
    <t>Brd3</t>
  </si>
  <si>
    <t>ENSMUSG00000029141</t>
  </si>
  <si>
    <t>Slc4a1ap</t>
  </si>
  <si>
    <t>ENSMUSG00000044026</t>
  </si>
  <si>
    <t>Slc35g1</t>
  </si>
  <si>
    <t>ENSMUSG00000093674</t>
  </si>
  <si>
    <t>Rpl41</t>
  </si>
  <si>
    <t>ENSMUSG00000083364</t>
  </si>
  <si>
    <t>Llph-ps2</t>
  </si>
  <si>
    <t>ENSMUSG00000042155</t>
  </si>
  <si>
    <t>Klhl23</t>
  </si>
  <si>
    <t>ENSMUSG00000051147</t>
  </si>
  <si>
    <t>Nat2</t>
  </si>
  <si>
    <t>ENSMUSG00000025231</t>
  </si>
  <si>
    <t>Sufu</t>
  </si>
  <si>
    <t>ENSMUSG00000098428</t>
  </si>
  <si>
    <t>Gm2260</t>
  </si>
  <si>
    <t>ENSMUSG00000040297</t>
  </si>
  <si>
    <t>Suco</t>
  </si>
  <si>
    <t>ENSMUSG00000022365</t>
  </si>
  <si>
    <t>Derl1</t>
  </si>
  <si>
    <t>ENSMUSG00000074698</t>
  </si>
  <si>
    <t>Csnk2a1</t>
  </si>
  <si>
    <t>ENSMUSG00000035367</t>
  </si>
  <si>
    <t>Rmi1</t>
  </si>
  <si>
    <t>ENSMUSG00000071652</t>
  </si>
  <si>
    <t>Ints5</t>
  </si>
  <si>
    <t>ENSMUSG00000103857</t>
  </si>
  <si>
    <t>Gm37249</t>
  </si>
  <si>
    <t>ENSMUSG00000033434</t>
  </si>
  <si>
    <t>Gtpbp6</t>
  </si>
  <si>
    <t>ENSMUSG00000087153</t>
  </si>
  <si>
    <t>Gm6483</t>
  </si>
  <si>
    <t>ENSMUSG00000050558</t>
  </si>
  <si>
    <t>Prokr2</t>
  </si>
  <si>
    <t>ENSMUSG00000040152</t>
  </si>
  <si>
    <t>Thbs1</t>
  </si>
  <si>
    <t>ENSMUSG00000064105</t>
  </si>
  <si>
    <t>Cnnm2</t>
  </si>
  <si>
    <t>ENSMUSG00000044339</t>
  </si>
  <si>
    <t>Alkbh2</t>
  </si>
  <si>
    <t>ENSMUSG00000062098</t>
  </si>
  <si>
    <t>Btbd3</t>
  </si>
  <si>
    <t>ENSMUSG00000061887</t>
  </si>
  <si>
    <t>Ssbp3</t>
  </si>
  <si>
    <t>ENSMUSG00000058655</t>
  </si>
  <si>
    <t>Eif4b</t>
  </si>
  <si>
    <t>ENSMUSG00000026848</t>
  </si>
  <si>
    <t>Tor1b</t>
  </si>
  <si>
    <t>ENSMUSG00000095193</t>
  </si>
  <si>
    <t>Gm20939</t>
  </si>
  <si>
    <t>ENSMUSG00000043602</t>
  </si>
  <si>
    <t>Zfp3</t>
  </si>
  <si>
    <t>ENSMUSG00000028991</t>
  </si>
  <si>
    <t>Mtor</t>
  </si>
  <si>
    <t>ENSMUSG00000062797</t>
  </si>
  <si>
    <t>Hikeshi</t>
  </si>
  <si>
    <t>ENSMUSG00000003528</t>
  </si>
  <si>
    <t>Slc25a1</t>
  </si>
  <si>
    <t>ENSMUSG00000033594</t>
  </si>
  <si>
    <t>Spata2l</t>
  </si>
  <si>
    <t>ENSMUSG00000044465</t>
  </si>
  <si>
    <t>Fam160a2</t>
  </si>
  <si>
    <t>ENSMUSG00000050213</t>
  </si>
  <si>
    <t>Snip1</t>
  </si>
  <si>
    <t>ENSMUSG00000021338</t>
  </si>
  <si>
    <t>Carmil1</t>
  </si>
  <si>
    <t>ENSMUSG00000037536</t>
  </si>
  <si>
    <t>Fbxo34</t>
  </si>
  <si>
    <t>ENSMUSG00000040918</t>
  </si>
  <si>
    <t>Slc19a2</t>
  </si>
  <si>
    <t>ENSMUSG00000079104</t>
  </si>
  <si>
    <t>Prps1l3</t>
  </si>
  <si>
    <t>ENSMUSG00000019715</t>
  </si>
  <si>
    <t>Gle1</t>
  </si>
  <si>
    <t>ENSMUSG00000020585</t>
  </si>
  <si>
    <t>Laptm4a</t>
  </si>
  <si>
    <t>ENSMUSG00000097180</t>
  </si>
  <si>
    <t>2700038G22Rik</t>
  </si>
  <si>
    <t>ENSMUSG00000072620</t>
  </si>
  <si>
    <t>Slfn2</t>
  </si>
  <si>
    <t>ENSMUSG00000049396</t>
  </si>
  <si>
    <t>Gemin4</t>
  </si>
  <si>
    <t>ENSMUSG00000118537</t>
  </si>
  <si>
    <t>Shld3</t>
  </si>
  <si>
    <t>ENSMUSG00000032889</t>
  </si>
  <si>
    <t>Gm6685</t>
  </si>
  <si>
    <t>ENSMUSG00000067147</t>
  </si>
  <si>
    <t>Rpl7a-ps11</t>
  </si>
  <si>
    <t>ENSMUSG00000042354</t>
  </si>
  <si>
    <t>Gnl3</t>
  </si>
  <si>
    <t>ENSMUSG00000022103</t>
  </si>
  <si>
    <t>Gfra2</t>
  </si>
  <si>
    <t>ENSMUSG00000034832</t>
  </si>
  <si>
    <t>Tet3</t>
  </si>
  <si>
    <t>ENSMUSG00000036206</t>
  </si>
  <si>
    <t>Sh3bp4</t>
  </si>
  <si>
    <t>ENSMUSG00000039660</t>
  </si>
  <si>
    <t>Spout1</t>
  </si>
  <si>
    <t>ENSMUSG00000052062</t>
  </si>
  <si>
    <t>Pard3b</t>
  </si>
  <si>
    <t>ENSMUSG00000031256</t>
  </si>
  <si>
    <t>Cstf2</t>
  </si>
  <si>
    <t>ENSMUSG00000010554</t>
  </si>
  <si>
    <t>Mettl16</t>
  </si>
  <si>
    <t>ENSMUSG00000066026</t>
  </si>
  <si>
    <t>Dhrs3</t>
  </si>
  <si>
    <t>ENSMUSG00000036644</t>
  </si>
  <si>
    <t>Tbc1d9b</t>
  </si>
  <si>
    <t>ENSMUSG00000001415</t>
  </si>
  <si>
    <t>Smg5</t>
  </si>
  <si>
    <t>ENSMUSG00000063019</t>
  </si>
  <si>
    <t>Manbal</t>
  </si>
  <si>
    <t>ENSMUSG00000069744</t>
  </si>
  <si>
    <t>Psmb3</t>
  </si>
  <si>
    <t>ENSMUSG00000041852</t>
  </si>
  <si>
    <t>Tcf20</t>
  </si>
  <si>
    <t>ENSMUSG00000050677</t>
  </si>
  <si>
    <t>Ccdc96</t>
  </si>
  <si>
    <t>ENSMUSG00000048481</t>
  </si>
  <si>
    <t>Mypop</t>
  </si>
  <si>
    <t>ENSMUSG00000013822</t>
  </si>
  <si>
    <t>Elof1</t>
  </si>
  <si>
    <t>ENSMUSG00000040795</t>
  </si>
  <si>
    <t>Iqcc</t>
  </si>
  <si>
    <t>ENSMUSG00000035868</t>
  </si>
  <si>
    <t>Zfp983</t>
  </si>
  <si>
    <t>ENSMUSG00000023971</t>
  </si>
  <si>
    <t>Rrp36</t>
  </si>
  <si>
    <t>ENSMUSG00000000131</t>
  </si>
  <si>
    <t>Xpo6</t>
  </si>
  <si>
    <t>ENSMUSG00000028359</t>
  </si>
  <si>
    <t>Orm3</t>
  </si>
  <si>
    <t>ENSMUSG00000063931</t>
  </si>
  <si>
    <t>Pepd</t>
  </si>
  <si>
    <t>ENSMUSG00000016382</t>
  </si>
  <si>
    <t>Pls3</t>
  </si>
  <si>
    <t>ENSMUSG00000023286</t>
  </si>
  <si>
    <t>Ube2j2</t>
  </si>
  <si>
    <t>ENSMUSG00000073856</t>
  </si>
  <si>
    <t>Iqck</t>
  </si>
  <si>
    <t>ENSMUSG00000005374</t>
  </si>
  <si>
    <t>Tbl2</t>
  </si>
  <si>
    <t>ENSMUSG00000025068</t>
  </si>
  <si>
    <t>Gsto1</t>
  </si>
  <si>
    <t>ENSMUSG00000095325</t>
  </si>
  <si>
    <t>Zfp870</t>
  </si>
  <si>
    <t>ENSMUSG00000030032</t>
  </si>
  <si>
    <t>Wdr54</t>
  </si>
  <si>
    <t>ENSMUSG00000045983</t>
  </si>
  <si>
    <t>Eif4g1</t>
  </si>
  <si>
    <t>ENSMUSG00000038871</t>
  </si>
  <si>
    <t>Bpgm</t>
  </si>
  <si>
    <t>ENSMUSG00000020993</t>
  </si>
  <si>
    <t>Trappc6b</t>
  </si>
  <si>
    <t>ENSMUSG00000079677</t>
  </si>
  <si>
    <t>Fdx2</t>
  </si>
  <si>
    <t>ENSMUSG00000018412</t>
  </si>
  <si>
    <t>Kansl1</t>
  </si>
  <si>
    <t>ENSMUSG00000087141</t>
  </si>
  <si>
    <t>Plcxd2</t>
  </si>
  <si>
    <t>ENSMUSG00000026917</t>
  </si>
  <si>
    <t>Wdr5</t>
  </si>
  <si>
    <t>ENSMUSG00000034587</t>
  </si>
  <si>
    <t>8430429K09Rik</t>
  </si>
  <si>
    <t>ENSMUSG00000041225</t>
  </si>
  <si>
    <t>Arhgap12</t>
  </si>
  <si>
    <t>ENSMUSG00000038346</t>
  </si>
  <si>
    <t>Zfp384</t>
  </si>
  <si>
    <t>ENSMUSG00000024403</t>
  </si>
  <si>
    <t>Atp6v1g2</t>
  </si>
  <si>
    <t>ENSMUSG00000027859</t>
  </si>
  <si>
    <t>Ngf</t>
  </si>
  <si>
    <t>ENSMUSG00000020679</t>
  </si>
  <si>
    <t>Hnf1b</t>
  </si>
  <si>
    <t>ENSMUSG00000030671</t>
  </si>
  <si>
    <t>Pde3b</t>
  </si>
  <si>
    <t>ENSMUSG00000038827</t>
  </si>
  <si>
    <t>Abitram</t>
  </si>
  <si>
    <t>ENSMUSG00000024740</t>
  </si>
  <si>
    <t>Ddb1</t>
  </si>
  <si>
    <t>ENSMUSG00000052117</t>
  </si>
  <si>
    <t>D630039A03Rik</t>
  </si>
  <si>
    <t>ENSMUSG00000039629</t>
  </si>
  <si>
    <t>Strip2</t>
  </si>
  <si>
    <t>ENSMUSG00000021374</t>
  </si>
  <si>
    <t>Nup153</t>
  </si>
  <si>
    <t>ENSMUSG00000005580</t>
  </si>
  <si>
    <t>Adcy9</t>
  </si>
  <si>
    <t>ENSMUSG00000037058</t>
  </si>
  <si>
    <t>Paip2</t>
  </si>
  <si>
    <t>ENSMUSG00000022109</t>
  </si>
  <si>
    <t>Med4</t>
  </si>
  <si>
    <t>ENSMUSG00000054453</t>
  </si>
  <si>
    <t>Sytl5</t>
  </si>
  <si>
    <t>ENSMUSG00000030780</t>
  </si>
  <si>
    <t>BC017158</t>
  </si>
  <si>
    <t>ENSMUSG00000041679</t>
  </si>
  <si>
    <t>Lrrc29</t>
  </si>
  <si>
    <t>ENSMUSG00000062627</t>
  </si>
  <si>
    <t>Mysm1</t>
  </si>
  <si>
    <t>ENSMUSG00000030207</t>
  </si>
  <si>
    <t>Fam234b</t>
  </si>
  <si>
    <t>ENSMUSG00000069045</t>
  </si>
  <si>
    <t>Ddx3y</t>
  </si>
  <si>
    <t>ENSMUSG00000025486</t>
  </si>
  <si>
    <t>Sirt3</t>
  </si>
  <si>
    <t>ENSMUSG00000040105</t>
  </si>
  <si>
    <t>Plpp6</t>
  </si>
  <si>
    <t>ENSMUSG00000031858</t>
  </si>
  <si>
    <t>Mau2</t>
  </si>
  <si>
    <t>ENSMUSG00000020053</t>
  </si>
  <si>
    <t>Igf1</t>
  </si>
  <si>
    <t>ENSMUSG00000022261</t>
  </si>
  <si>
    <t>Sdc2</t>
  </si>
  <si>
    <t>ENSMUSG00000095253</t>
  </si>
  <si>
    <t>Zfp799</t>
  </si>
  <si>
    <t>ENSMUSG00000002413</t>
  </si>
  <si>
    <t>Braf</t>
  </si>
  <si>
    <t>ENSMUSG00000082229</t>
  </si>
  <si>
    <t>Nap1l2</t>
  </si>
  <si>
    <t>ENSMUSG00000040822</t>
  </si>
  <si>
    <t>1700123O20Rik</t>
  </si>
  <si>
    <t>ENSMUSG00000034875</t>
  </si>
  <si>
    <t>Nudt19</t>
  </si>
  <si>
    <t>ENSMUSG00000046623</t>
  </si>
  <si>
    <t>Gjb4</t>
  </si>
  <si>
    <t>ENSMUSG00000078768</t>
  </si>
  <si>
    <t>Zfp566</t>
  </si>
  <si>
    <t>ENSMUSG00000024841</t>
  </si>
  <si>
    <t>Eif1ad</t>
  </si>
  <si>
    <t>ENSMUSG00000042579</t>
  </si>
  <si>
    <t>4632404H12Rik</t>
  </si>
  <si>
    <t>ENSMUSG00000031245</t>
  </si>
  <si>
    <t>Hmgn5</t>
  </si>
  <si>
    <t>ENSMUSG00000071604</t>
  </si>
  <si>
    <t>Fam189a2</t>
  </si>
  <si>
    <t>ENSMUSG00000010110</t>
  </si>
  <si>
    <t>Stx5a</t>
  </si>
  <si>
    <t>ENSMUSG00000041935</t>
  </si>
  <si>
    <t>AW549877</t>
  </si>
  <si>
    <t>ENSMUSG00000063787</t>
  </si>
  <si>
    <t>Chchd1</t>
  </si>
  <si>
    <t>ENSMUSG00000039233</t>
  </si>
  <si>
    <t>Tbce</t>
  </si>
  <si>
    <t>ENSMUSG00000026571</t>
  </si>
  <si>
    <t>Dcaf6</t>
  </si>
  <si>
    <t>ENSMUSG00000027272</t>
  </si>
  <si>
    <t>Ubr1</t>
  </si>
  <si>
    <t>ENSMUSG00000028709</t>
  </si>
  <si>
    <t>Mob3c</t>
  </si>
  <si>
    <t>ENSMUSG00000021420</t>
  </si>
  <si>
    <t>Fars2</t>
  </si>
  <si>
    <t>ENSMUSG00000021737</t>
  </si>
  <si>
    <t>Psmd6</t>
  </si>
  <si>
    <t>ENSMUSG00000090066</t>
  </si>
  <si>
    <t>1110002E22Rik</t>
  </si>
  <si>
    <t>ENSMUSG00000110605</t>
  </si>
  <si>
    <t>Gm32856</t>
  </si>
  <si>
    <t>ENSMUSG00000026966</t>
  </si>
  <si>
    <t>Ssna1</t>
  </si>
  <si>
    <t>ENSMUSG00000018666</t>
  </si>
  <si>
    <t>Cbx1</t>
  </si>
  <si>
    <t>ENSMUSG00000039221</t>
  </si>
  <si>
    <t>Rpl22l1</t>
  </si>
  <si>
    <t>ENSMUSG00000097375</t>
  </si>
  <si>
    <t>6720427I07Rik</t>
  </si>
  <si>
    <t>ENSMUSG00000039219</t>
  </si>
  <si>
    <t>Arid4b</t>
  </si>
  <si>
    <t>ENSMUSG00000035279</t>
  </si>
  <si>
    <t>Ssc5d</t>
  </si>
  <si>
    <t>ENSMUSG00000041187</t>
  </si>
  <si>
    <t>Prkd2</t>
  </si>
  <si>
    <t>ENSMUSG00000025326</t>
  </si>
  <si>
    <t>Ube3a</t>
  </si>
  <si>
    <t>ENSMUSG00000035284</t>
  </si>
  <si>
    <t>Vps13c</t>
  </si>
  <si>
    <t>ENSMUSG00000034595</t>
  </si>
  <si>
    <t>Ppp1r18</t>
  </si>
  <si>
    <t>ENSMUSG00000041012</t>
  </si>
  <si>
    <t>Cmtm8</t>
  </si>
  <si>
    <t>ENSMUSG00000031370</t>
  </si>
  <si>
    <t>Zrsr2</t>
  </si>
  <si>
    <t>ENSMUSG00000045210</t>
  </si>
  <si>
    <t>Vcpip1</t>
  </si>
  <si>
    <t>ENSMUSG00000076928</t>
  </si>
  <si>
    <t>Trac</t>
  </si>
  <si>
    <t>ENSMUSG00000087424</t>
  </si>
  <si>
    <t>5730405O15Rik</t>
  </si>
  <si>
    <t>ENSMUSG00000105742</t>
  </si>
  <si>
    <t>Gm42748</t>
  </si>
  <si>
    <t>ENSMUSG00000007777</t>
  </si>
  <si>
    <t>0610009B22Rik</t>
  </si>
  <si>
    <t>ENSMUSG00000068196</t>
  </si>
  <si>
    <t>Col8a1</t>
  </si>
  <si>
    <t>ENSMUSG00000030403</t>
  </si>
  <si>
    <t>Vasp</t>
  </si>
  <si>
    <t>ENSMUSG00000026509</t>
  </si>
  <si>
    <t>Capn2</t>
  </si>
  <si>
    <t>ENSMUSG00000109198</t>
  </si>
  <si>
    <t>D7Bwg0826e</t>
  </si>
  <si>
    <t>ENSMUSG00000025911</t>
  </si>
  <si>
    <t>Adhfe1</t>
  </si>
  <si>
    <t>ENSMUSG00000060419</t>
  </si>
  <si>
    <t>Rps16-ps2</t>
  </si>
  <si>
    <t>ENSMUSG00000055480</t>
  </si>
  <si>
    <t>Zfp458</t>
  </si>
  <si>
    <t>ENSMUSG00000039191</t>
  </si>
  <si>
    <t>Rbpj</t>
  </si>
  <si>
    <t>ENSMUSG00000044927</t>
  </si>
  <si>
    <t>H1f10</t>
  </si>
  <si>
    <t>ENSMUSG00000020553</t>
  </si>
  <si>
    <t>Pctp</t>
  </si>
  <si>
    <t>ENSMUSG00000020166</t>
  </si>
  <si>
    <t>Cnot2</t>
  </si>
  <si>
    <t>ENSMUSG00000038930</t>
  </si>
  <si>
    <t>Rccd1</t>
  </si>
  <si>
    <t>ENSMUSG00000074406</t>
  </si>
  <si>
    <t>Zfp628</t>
  </si>
  <si>
    <t>ENSMUSG00000025499</t>
  </si>
  <si>
    <t>Hras</t>
  </si>
  <si>
    <t>ENSMUSG00000028955</t>
  </si>
  <si>
    <t>Vamp3</t>
  </si>
  <si>
    <t>ENSMUSG00000113188</t>
  </si>
  <si>
    <t>Gm35638</t>
  </si>
  <si>
    <t>ENSMUSG00000033955</t>
  </si>
  <si>
    <t>Tnks1bp1</t>
  </si>
  <si>
    <t>ENSMUSG00000027465</t>
  </si>
  <si>
    <t>Tbc1d20</t>
  </si>
  <si>
    <t>ENSMUSG00000031392</t>
  </si>
  <si>
    <t>Irak1</t>
  </si>
  <si>
    <t>ENSMUSG00000004885</t>
  </si>
  <si>
    <t>Crabp2</t>
  </si>
  <si>
    <t>ENSMUSG00000102302</t>
  </si>
  <si>
    <t>Gm38190</t>
  </si>
  <si>
    <t>ENSMUSG00000019984</t>
  </si>
  <si>
    <t>Med23</t>
  </si>
  <si>
    <t>ENSMUSG00000059498</t>
  </si>
  <si>
    <t>Fcgr3</t>
  </si>
  <si>
    <t>ENSMUSG00000045273</t>
  </si>
  <si>
    <t>Cenph</t>
  </si>
  <si>
    <t>ENSMUSG00000002477</t>
  </si>
  <si>
    <t>Snrpd1</t>
  </si>
  <si>
    <t>ENSMUSG00000081695</t>
  </si>
  <si>
    <t>Rpsa-ps5</t>
  </si>
  <si>
    <t>ENSMUSG00000026280</t>
  </si>
  <si>
    <t>Atg4b</t>
  </si>
  <si>
    <t>ENSMUSG00000020941</t>
  </si>
  <si>
    <t>Map3k14</t>
  </si>
  <si>
    <t>ENSMUSG00000032531</t>
  </si>
  <si>
    <t>Amotl2</t>
  </si>
  <si>
    <t>ENSMUSG00000025016</t>
  </si>
  <si>
    <t>Tm9sf3</t>
  </si>
  <si>
    <t>ENSMUSG00000005320</t>
  </si>
  <si>
    <t>Fgfr4</t>
  </si>
  <si>
    <t>ENSMUSG00000084786</t>
  </si>
  <si>
    <t>Ubl5</t>
  </si>
  <si>
    <t>ENSMUSG00000034453</t>
  </si>
  <si>
    <t>Polr3b</t>
  </si>
  <si>
    <t>ENSMUSG00000028863</t>
  </si>
  <si>
    <t>Meaf6</t>
  </si>
  <si>
    <t>ENSMUSG00000078435</t>
  </si>
  <si>
    <t>AU041133</t>
  </si>
  <si>
    <t>ENSMUSG00000050668</t>
  </si>
  <si>
    <t>Gpatch11</t>
  </si>
  <si>
    <t>ENSMUSG00000026915</t>
  </si>
  <si>
    <t>Strbp</t>
  </si>
  <si>
    <t>ENSMUSG00000023980</t>
  </si>
  <si>
    <t>Taf8</t>
  </si>
  <si>
    <t>ENSMUSG00000023232</t>
  </si>
  <si>
    <t>Serinc2</t>
  </si>
  <si>
    <t>ENSMUSG00000033276</t>
  </si>
  <si>
    <t>Stk36</t>
  </si>
  <si>
    <t>ENSMUSG00000032403</t>
  </si>
  <si>
    <t>2300009A05Rik</t>
  </si>
  <si>
    <t>ENSMUSG00000037857</t>
  </si>
  <si>
    <t>Nufip2</t>
  </si>
  <si>
    <t>ENSMUSG00000037111</t>
  </si>
  <si>
    <t>Setd7</t>
  </si>
  <si>
    <t>ENSMUSG00000040385</t>
  </si>
  <si>
    <t>Ppp1ca</t>
  </si>
  <si>
    <t>ENSMUSG00000073888</t>
  </si>
  <si>
    <t>Ccl27a</t>
  </si>
  <si>
    <t>ENSMUSG00000112550</t>
  </si>
  <si>
    <t>Gm6627</t>
  </si>
  <si>
    <t>ENSMUSG00000047921</t>
  </si>
  <si>
    <t>Trappc9</t>
  </si>
  <si>
    <t>ENSMUSG00000049734</t>
  </si>
  <si>
    <t>Trex1</t>
  </si>
  <si>
    <t>ENSMUSG00000061306</t>
  </si>
  <si>
    <t>Slc38a10</t>
  </si>
  <si>
    <t>ENSMUSG00000003226</t>
  </si>
  <si>
    <t>Ranbp2</t>
  </si>
  <si>
    <t>ENSMUSG00000018862</t>
  </si>
  <si>
    <t>Otop3</t>
  </si>
  <si>
    <t>ENSMUSG00000033735</t>
  </si>
  <si>
    <t>Spr</t>
  </si>
  <si>
    <t>ENSMUSG00000035967</t>
  </si>
  <si>
    <t>Ints6l</t>
  </si>
  <si>
    <t>ENSMUSG00000026926</t>
  </si>
  <si>
    <t>Pmpca</t>
  </si>
  <si>
    <t>ENSMUSG00000037465</t>
  </si>
  <si>
    <t>Klf10</t>
  </si>
  <si>
    <t>ENSMUSG00000002910</t>
  </si>
  <si>
    <t>Arrdc2</t>
  </si>
  <si>
    <t>ENSMUSG00000022792</t>
  </si>
  <si>
    <t>Yars2</t>
  </si>
  <si>
    <t>ENSMUSG00000002108</t>
  </si>
  <si>
    <t>Nr1h3</t>
  </si>
  <si>
    <t>ENSMUSG00000025722</t>
  </si>
  <si>
    <t>Wdr73</t>
  </si>
  <si>
    <t>ENSMUSG00000048310</t>
  </si>
  <si>
    <t>Pskh1</t>
  </si>
  <si>
    <t>ENSMUSG00000041949</t>
  </si>
  <si>
    <t>Tango6</t>
  </si>
  <si>
    <t>ENSMUSG00000042348</t>
  </si>
  <si>
    <t>Arl15</t>
  </si>
  <si>
    <t>ENSMUSG00000012519</t>
  </si>
  <si>
    <t>Mlkl</t>
  </si>
  <si>
    <t>ENSMUSG00000041258</t>
  </si>
  <si>
    <t>Zfp236</t>
  </si>
  <si>
    <t>ENSMUSG00000031590</t>
  </si>
  <si>
    <t>Frg1</t>
  </si>
  <si>
    <t>ENSMUSG00000030965</t>
  </si>
  <si>
    <t>Abraxas2</t>
  </si>
  <si>
    <t>ENSMUSG00000081272</t>
  </si>
  <si>
    <t>Ap2m1-ps</t>
  </si>
  <si>
    <t>ENSMUSG00000000811</t>
  </si>
  <si>
    <t>Txnrd3</t>
  </si>
  <si>
    <t>ENSMUSG00000032342</t>
  </si>
  <si>
    <t>Mto1</t>
  </si>
  <si>
    <t>ENSMUSG00000040158</t>
  </si>
  <si>
    <t>Tax1bp3</t>
  </si>
  <si>
    <t>ENSMUSG00000024501</t>
  </si>
  <si>
    <t>Dpysl3</t>
  </si>
  <si>
    <t>ENSMUSG00000047842</t>
  </si>
  <si>
    <t>Diras2</t>
  </si>
  <si>
    <t>ENSMUSG00000042046</t>
  </si>
  <si>
    <t>Dstyk</t>
  </si>
  <si>
    <t>ENSMUSG00000024807</t>
  </si>
  <si>
    <t>Syvn1</t>
  </si>
  <si>
    <t>ENSMUSG00000044150</t>
  </si>
  <si>
    <t>Bclaf3</t>
  </si>
  <si>
    <t>ENSMUSG00000113149</t>
  </si>
  <si>
    <t>Gm49383</t>
  </si>
  <si>
    <t>ENSMUSG00000033009</t>
  </si>
  <si>
    <t>Ogfod1</t>
  </si>
  <si>
    <t>ENSMUSG00000113361</t>
  </si>
  <si>
    <t>B930059L03Rik</t>
  </si>
  <si>
    <t>ENSMUSG00000057193</t>
  </si>
  <si>
    <t>Slc44a2</t>
  </si>
  <si>
    <t>ENSMUSG00000092247</t>
  </si>
  <si>
    <t>Gm20426</t>
  </si>
  <si>
    <t>ENSMUSG00000021495</t>
  </si>
  <si>
    <t>Fam193b</t>
  </si>
  <si>
    <t>ENSMUSG00000035329</t>
  </si>
  <si>
    <t>Fbxo33</t>
  </si>
  <si>
    <t>ENSMUSG00000017404</t>
  </si>
  <si>
    <t>Rpl19</t>
  </si>
  <si>
    <t>ENSMUSG00000028894</t>
  </si>
  <si>
    <t>Inpp5b</t>
  </si>
  <si>
    <t>ENSMUSG00000031749</t>
  </si>
  <si>
    <t>St3gal2</t>
  </si>
  <si>
    <t>ENSMUSG00000038042</t>
  </si>
  <si>
    <t>Ptpdc1</t>
  </si>
  <si>
    <t>ENSMUSG00000002984</t>
  </si>
  <si>
    <t>Tomm40</t>
  </si>
  <si>
    <t>ENSMUSG00000012889</t>
  </si>
  <si>
    <t>Podnl1</t>
  </si>
  <si>
    <t>ENSMUSG00000093769</t>
  </si>
  <si>
    <t>H3c14</t>
  </si>
  <si>
    <t>ENSMUSG00000031642</t>
  </si>
  <si>
    <t>Sh3rf1</t>
  </si>
  <si>
    <t>ENSMUSG00000041763</t>
  </si>
  <si>
    <t>Tpp2</t>
  </si>
  <si>
    <t>ENSMUSG00000028883</t>
  </si>
  <si>
    <t>Sema3a</t>
  </si>
  <si>
    <t>ENSMUSG00000098905</t>
  </si>
  <si>
    <t>Zfp953</t>
  </si>
  <si>
    <t>ENSMUSG00000007888</t>
  </si>
  <si>
    <t>Crlf1</t>
  </si>
  <si>
    <t>ENSMUSG00000078652</t>
  </si>
  <si>
    <t>Psme3</t>
  </si>
  <si>
    <t>ENSMUSG00000097187</t>
  </si>
  <si>
    <t>Gm19426</t>
  </si>
  <si>
    <t>ENSMUSG00000036766</t>
  </si>
  <si>
    <t>Dner</t>
  </si>
  <si>
    <t>ENSMUSG00000001999</t>
  </si>
  <si>
    <t>Blvra</t>
  </si>
  <si>
    <t>ENSMUSG00000020381</t>
  </si>
  <si>
    <t>Mrnip</t>
  </si>
  <si>
    <t>ENSMUSG00000015363</t>
  </si>
  <si>
    <t>Trabd</t>
  </si>
  <si>
    <t>ENSMUSG00000031320</t>
  </si>
  <si>
    <t>Rps4x</t>
  </si>
  <si>
    <t>ENSMUSG00000021764</t>
  </si>
  <si>
    <t>Ndufs4</t>
  </si>
  <si>
    <t>ENSMUSG00000033900</t>
  </si>
  <si>
    <t>Map9</t>
  </si>
  <si>
    <t>ENSMUSG00000021981</t>
  </si>
  <si>
    <t>Cab39l</t>
  </si>
  <si>
    <t>ENSMUSG00000089662</t>
  </si>
  <si>
    <t>Gm14057</t>
  </si>
  <si>
    <t>ENSMUSG00000012076</t>
  </si>
  <si>
    <t>Brms1l</t>
  </si>
  <si>
    <t>ENSMUSG00000108738</t>
  </si>
  <si>
    <t>Gm44777</t>
  </si>
  <si>
    <t>ENSMUSG00000024217</t>
  </si>
  <si>
    <t>Snrpc</t>
  </si>
  <si>
    <t>ENSMUSG00000028179</t>
  </si>
  <si>
    <t>Cth</t>
  </si>
  <si>
    <t>ENSMUSG00000026361</t>
  </si>
  <si>
    <t>Cdc73</t>
  </si>
  <si>
    <t>ENSMUSG00000031833</t>
  </si>
  <si>
    <t>Mast3</t>
  </si>
  <si>
    <t>ENSMUSG00000042496</t>
  </si>
  <si>
    <t>Prdm10</t>
  </si>
  <si>
    <t>ENSMUSG00000040613</t>
  </si>
  <si>
    <t>Apobec1</t>
  </si>
  <si>
    <t>ENSMUSG00000022211</t>
  </si>
  <si>
    <t>Carmil3</t>
  </si>
  <si>
    <t>ENSMUSG00000000804</t>
  </si>
  <si>
    <t>Usp32</t>
  </si>
  <si>
    <t>ENSMUSG00000029673</t>
  </si>
  <si>
    <t>Auts2</t>
  </si>
  <si>
    <t>ENSMUSG00000037075</t>
  </si>
  <si>
    <t>Rnf139</t>
  </si>
  <si>
    <t>ENSMUSG00000056904</t>
  </si>
  <si>
    <t>Gm5620</t>
  </si>
  <si>
    <t>ENSMUSG00000040616</t>
  </si>
  <si>
    <t>Tmem51</t>
  </si>
  <si>
    <t>Ecadherin</t>
    <phoneticPr fontId="3"/>
  </si>
  <si>
    <t>low</t>
    <phoneticPr fontId="3"/>
  </si>
  <si>
    <t>high</t>
    <phoneticPr fontId="3"/>
  </si>
  <si>
    <t>NAME</t>
  </si>
  <si>
    <t>NES</t>
  </si>
  <si>
    <t>NOM p-val</t>
  </si>
  <si>
    <t>FDR q-val</t>
  </si>
  <si>
    <t>MMP2</t>
    <phoneticPr fontId="1"/>
  </si>
  <si>
    <t>MMP3</t>
    <phoneticPr fontId="1"/>
  </si>
  <si>
    <t>MMP9</t>
    <phoneticPr fontId="1"/>
  </si>
  <si>
    <t>MMP2/Vector MMP2 expression</t>
    <phoneticPr fontId="1"/>
  </si>
  <si>
    <t>MMP3/Vector MMP3 expression</t>
    <phoneticPr fontId="1"/>
  </si>
  <si>
    <t>Bactin</t>
    <phoneticPr fontId="3"/>
  </si>
  <si>
    <t>E-cadherin/bactin</t>
    <phoneticPr fontId="3"/>
  </si>
  <si>
    <t>Vehicle</t>
    <phoneticPr fontId="1"/>
  </si>
  <si>
    <t>GM6001</t>
    <phoneticPr fontId="1"/>
  </si>
  <si>
    <t>OD 570 nm</t>
    <phoneticPr fontId="1"/>
  </si>
  <si>
    <t>Re1726</t>
  </si>
  <si>
    <t>Re1234</t>
  </si>
  <si>
    <t>Re1235</t>
  </si>
  <si>
    <t>Re1618</t>
  </si>
  <si>
    <t>Re1619</t>
  </si>
  <si>
    <t>Re1623</t>
  </si>
  <si>
    <t>Re1206</t>
  </si>
  <si>
    <t>Re71</t>
  </si>
  <si>
    <t>Re55</t>
  </si>
  <si>
    <t>Re547</t>
  </si>
  <si>
    <t>Re1233</t>
  </si>
  <si>
    <t>Re1239</t>
  </si>
  <si>
    <t>Re1240</t>
  </si>
  <si>
    <t>Re1100</t>
  </si>
  <si>
    <t>Re1101</t>
  </si>
  <si>
    <t>Re1102</t>
  </si>
  <si>
    <t>Re899</t>
  </si>
  <si>
    <t>Re980</t>
  </si>
  <si>
    <t>Re960</t>
  </si>
  <si>
    <t>Re961</t>
  </si>
  <si>
    <t>Re375</t>
  </si>
  <si>
    <t>Re640</t>
  </si>
  <si>
    <t>Re641</t>
  </si>
  <si>
    <t>Re1055</t>
  </si>
  <si>
    <t>Re653</t>
  </si>
  <si>
    <t>number</t>
    <phoneticPr fontId="2"/>
  </si>
  <si>
    <t>Re1236</t>
    <phoneticPr fontId="1"/>
  </si>
  <si>
    <t>30 weeks old</t>
    <phoneticPr fontId="1"/>
  </si>
  <si>
    <t>8 weeks old</t>
    <phoneticPr fontId="1"/>
  </si>
  <si>
    <t>Alcian blue area</t>
    <phoneticPr fontId="3"/>
  </si>
  <si>
    <t>Pancreas area</t>
    <phoneticPr fontId="3"/>
  </si>
  <si>
    <t>Alcian blue area / pancreas area (%)</t>
    <phoneticPr fontId="1"/>
  </si>
  <si>
    <t>KC</t>
    <phoneticPr fontId="1"/>
  </si>
  <si>
    <t>Re557</t>
    <phoneticPr fontId="3"/>
  </si>
  <si>
    <t>Re558</t>
    <phoneticPr fontId="3"/>
  </si>
  <si>
    <t xml:space="preserve">Re559 </t>
    <phoneticPr fontId="3"/>
  </si>
  <si>
    <t xml:space="preserve">Re560 </t>
    <phoneticPr fontId="3"/>
  </si>
  <si>
    <t>Re564</t>
    <phoneticPr fontId="3"/>
  </si>
  <si>
    <t>Re565</t>
    <phoneticPr fontId="3"/>
  </si>
  <si>
    <t>Re566</t>
    <phoneticPr fontId="3"/>
  </si>
  <si>
    <t>Re568</t>
    <phoneticPr fontId="3"/>
  </si>
  <si>
    <t>RC</t>
  </si>
  <si>
    <t>RC</t>
    <phoneticPr fontId="1"/>
  </si>
  <si>
    <t>PanRCeatic weight / body weight (%)</t>
  </si>
  <si>
    <t>Ptf1a-Cre</t>
  </si>
  <si>
    <t>pRb positive cells</t>
    <phoneticPr fontId="1"/>
  </si>
  <si>
    <t>PanIN cells</t>
    <phoneticPr fontId="1"/>
  </si>
  <si>
    <t>pRb positive cells / PanIN cells (%)</t>
    <phoneticPr fontId="1"/>
  </si>
  <si>
    <t>Ki67 positive cells</t>
    <phoneticPr fontId="1"/>
  </si>
  <si>
    <t>Ki67 positive cells / PanIN cells (%)</t>
    <phoneticPr fontId="1"/>
  </si>
  <si>
    <t>date</t>
    <phoneticPr fontId="1"/>
  </si>
  <si>
    <t>genotype</t>
    <phoneticPr fontId="3"/>
  </si>
  <si>
    <t>death</t>
    <phoneticPr fontId="3"/>
  </si>
  <si>
    <t>♀</t>
    <phoneticPr fontId="1"/>
  </si>
  <si>
    <t>♂</t>
    <phoneticPr fontId="1"/>
  </si>
  <si>
    <t>Re589</t>
  </si>
  <si>
    <t>KRPC</t>
    <phoneticPr fontId="3"/>
  </si>
  <si>
    <t>Re626</t>
  </si>
  <si>
    <t>Re772</t>
  </si>
  <si>
    <t>Re862</t>
  </si>
  <si>
    <t>Re1322</t>
  </si>
  <si>
    <t>Re1149</t>
  </si>
  <si>
    <t>Re1312</t>
  </si>
  <si>
    <t>Re1135</t>
  </si>
  <si>
    <t>Re1269</t>
  </si>
  <si>
    <t>Re1947</t>
  </si>
  <si>
    <t>KPRC 394</t>
    <phoneticPr fontId="1"/>
  </si>
  <si>
    <t>KPRC 508</t>
    <phoneticPr fontId="1"/>
  </si>
  <si>
    <t>KPRC 860</t>
    <phoneticPr fontId="1"/>
  </si>
  <si>
    <t>KPRC 946</t>
    <phoneticPr fontId="1"/>
  </si>
  <si>
    <t>KPRC 972</t>
    <phoneticPr fontId="1"/>
  </si>
  <si>
    <t>KPRC 1141</t>
    <phoneticPr fontId="1"/>
  </si>
  <si>
    <t>MMP9/Vector MMP9 expression</t>
    <phoneticPr fontId="1"/>
  </si>
  <si>
    <t xml:space="preserve">cdh1 </t>
  </si>
  <si>
    <t xml:space="preserve">cdh2 </t>
  </si>
  <si>
    <t xml:space="preserve">zeb1 </t>
  </si>
  <si>
    <t>snail2</t>
  </si>
  <si>
    <t xml:space="preserve">twist1 </t>
  </si>
  <si>
    <t>Ratio calculated using the Delta-Delta method</t>
  </si>
  <si>
    <t>KRC340 Vehicle</t>
  </si>
  <si>
    <t>KRC340 GM6001</t>
  </si>
  <si>
    <t>KRC356 Vehicle</t>
  </si>
  <si>
    <t>KRC356 GM6001</t>
  </si>
  <si>
    <t>KRC373 Vehicle</t>
  </si>
  <si>
    <t>KRC373 GM6001</t>
  </si>
  <si>
    <t xml:space="preserve">&lt;25 weeks </t>
    <phoneticPr fontId="3"/>
  </si>
  <si>
    <t>&gt;=25, &lt;35 weeks</t>
    <phoneticPr fontId="3"/>
  </si>
  <si>
    <t>&gt;=35 weeks</t>
    <phoneticPr fontId="3"/>
  </si>
  <si>
    <t>Clinical feature</t>
  </si>
  <si>
    <t>category</t>
  </si>
  <si>
    <t>RECK high</t>
  </si>
  <si>
    <t xml:space="preserve">RECK low </t>
  </si>
  <si>
    <t>P value</t>
  </si>
  <si>
    <t>Ecadherin</t>
  </si>
  <si>
    <t>GS&lt;br&gt; follow link to MSigDB</t>
  </si>
  <si>
    <t>GS DETAILS</t>
  </si>
  <si>
    <t>SIZE</t>
  </si>
  <si>
    <t>ES</t>
  </si>
  <si>
    <t>FWER p-val</t>
  </si>
  <si>
    <t>RANK AT MAX</t>
  </si>
  <si>
    <t>LEADING EDGE</t>
  </si>
  <si>
    <t>HALLMARK_TNFA_SIGNALING_VIA_NFKB</t>
  </si>
  <si>
    <t>Details ...</t>
  </si>
  <si>
    <t>tags=38%, list=14%, signal=43%</t>
  </si>
  <si>
    <t>HALLMARK_WNT_BETA_CATENIN_SIGNALING</t>
  </si>
  <si>
    <t>tags=61%, list=22%, signal=78%</t>
  </si>
  <si>
    <t>HALLMARK_P53_PATHWAY</t>
  </si>
  <si>
    <t>tags=22%, list=9%, signal=23%</t>
  </si>
  <si>
    <t>HALLMARK_COAGULATION</t>
  </si>
  <si>
    <t>tags=32%, list=11%, signal=36%</t>
  </si>
  <si>
    <t>HALLMARK_HYPOXIA</t>
  </si>
  <si>
    <t>tags=27%, list=10%, signal=30%</t>
  </si>
  <si>
    <t>HALLMARK_KRAS_SIGNALING_UP</t>
  </si>
  <si>
    <t>tags=36%, list=17%, signal=43%</t>
  </si>
  <si>
    <t>HALLMARK_ANGIOGENESIS</t>
  </si>
  <si>
    <t>tags=41%, list=9%, signal=45%</t>
  </si>
  <si>
    <t>HALLMARK_INFLAMMATORY_RESPONSE</t>
  </si>
  <si>
    <t>tags=30%, list=13%, signal=34%</t>
  </si>
  <si>
    <t>HALLMARK_IL2_STAT5_SIGNALING</t>
  </si>
  <si>
    <t>tags=29%, list=16%, signal=34%</t>
  </si>
  <si>
    <t>HALLMARK_NOTCH_SIGNALING</t>
  </si>
  <si>
    <t>tags=21%, list=6%, signal=22%</t>
  </si>
  <si>
    <t>HALLMARK_APOPTOSIS</t>
  </si>
  <si>
    <t>tags=21%, list=8%, signal=23%</t>
  </si>
  <si>
    <t>HALLMARK_IL6_JAK_STAT3_SIGNALING</t>
  </si>
  <si>
    <t>tags=43%, list=24%, signal=56%</t>
  </si>
  <si>
    <t>HALLMARK_E2F_TARGETS</t>
  </si>
  <si>
    <t>tags=57%, list=27%, signal=76%</t>
  </si>
  <si>
    <t>HALLMARK_G2M_CHECKPOINT</t>
  </si>
  <si>
    <t>tags=42%, list=22%, signal=52%</t>
  </si>
  <si>
    <t>HALLMARK_FATTY_ACID_METABOLISM</t>
  </si>
  <si>
    <t>tags=25%, list=10%, signal=27%</t>
  </si>
  <si>
    <t>HALLMARK_MYC_TARGETS_V2</t>
  </si>
  <si>
    <t>tags=54%, list=28%, signal=74%</t>
  </si>
  <si>
    <t>HALLMARK_MYC_TARGETS_V1</t>
  </si>
  <si>
    <t>tags=42%, list=30%, signal=59%</t>
  </si>
  <si>
    <t>HALLMARK_CHOLESTEROL_HOMEOSTASIS</t>
  </si>
  <si>
    <t>tags=29%, list=8%, signal=31%</t>
  </si>
  <si>
    <t>HALLMARK_OXIDATIVE_PHOSPHORYLATION</t>
  </si>
  <si>
    <t>tags=26%, list=19%, signal=32%</t>
  </si>
  <si>
    <t>HALLMARK_REACTIVE_OXYGEN_SPECIES_PATHWAY</t>
  </si>
  <si>
    <t>tags=28%, list=14%, signal=32%</t>
  </si>
  <si>
    <t>HALLMARK_DNA_REPAIR</t>
  </si>
  <si>
    <t>tags=33%, list=24%, signal=43%</t>
  </si>
  <si>
    <t>HALLMARK_EPITHELIAL_MESENCHYMAL_TRANSITION</t>
  </si>
  <si>
    <t>tags=9%, list=3%, signal=9%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</si>
</sst>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E+00"/>
    <numFmt numFmtId="177" formatCode="0.E+00"/>
    <numFmt numFmtId="178" formatCode="0_ "/>
    <numFmt numFmtId="179" formatCode="0.0000_ "/>
    <numFmt numFmtId="180" formatCode="0.000_ "/>
    <numFmt numFmtId="181" formatCode="0.00_ "/>
    <numFmt numFmtId="182" formatCode="0.0_ "/>
    <numFmt numFmtId="183" formatCode="0.00_);[Red]\(0.00\)"/>
    <numFmt numFmtId="184" formatCode="0.0000"/>
    <numFmt numFmtId="185" formatCode="0.000%"/>
  </numFmts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indexed="8"/>
      <name val="游ゴシック"/>
      <family val="2"/>
      <scheme val="minor"/>
    </font>
    <font>
      <i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86">
    <xf numFmtId="0" fontId="0" fillId="0" borderId="0" xfId="0">
      <alignment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0" borderId="0" xfId="0" applyAlignment="1"/>
    <xf numFmtId="0" fontId="0" fillId="0" borderId="1" xfId="0" applyBorder="1">
      <alignment vertical="center"/>
    </xf>
    <xf numFmtId="0" fontId="0" fillId="0" borderId="2" xfId="0" applyBorder="1" applyAlignment="1"/>
    <xf numFmtId="0" fontId="0" fillId="0" borderId="3" xfId="0" applyBorder="1" applyAlignment="1"/>
    <xf numFmtId="0" fontId="4" fillId="0" borderId="0" xfId="1"/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10" xfId="0" applyBorder="1">
      <alignment vertical="center"/>
    </xf>
    <xf numFmtId="0" fontId="5" fillId="0" borderId="0" xfId="0" applyFont="1">
      <alignment vertical="center"/>
    </xf>
    <xf numFmtId="0" fontId="5" fillId="0" borderId="0" xfId="0" applyFont="1" applyAlignment="1"/>
    <xf numFmtId="178" fontId="0" fillId="0" borderId="0" xfId="0" applyNumberFormat="1">
      <alignment vertical="center"/>
    </xf>
    <xf numFmtId="9" fontId="0" fillId="0" borderId="0" xfId="0" applyNumberFormat="1">
      <alignment vertical="center"/>
    </xf>
    <xf numFmtId="176" fontId="0" fillId="0" borderId="11" xfId="0" applyNumberFormat="1" applyBorder="1">
      <alignment vertical="center"/>
    </xf>
    <xf numFmtId="176" fontId="0" fillId="0" borderId="9" xfId="0" applyNumberFormat="1" applyBorder="1">
      <alignment vertical="center"/>
    </xf>
    <xf numFmtId="0" fontId="0" fillId="0" borderId="12" xfId="0" applyBorder="1">
      <alignment vertical="center"/>
    </xf>
    <xf numFmtId="176" fontId="0" fillId="0" borderId="13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0" borderId="12" xfId="0" applyNumberFormat="1" applyBorder="1">
      <alignment vertical="center"/>
    </xf>
    <xf numFmtId="176" fontId="0" fillId="0" borderId="6" xfId="0" applyNumberForma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9" fontId="0" fillId="0" borderId="11" xfId="0" applyNumberFormat="1" applyBorder="1">
      <alignment vertical="center"/>
    </xf>
    <xf numFmtId="9" fontId="0" fillId="0" borderId="8" xfId="0" applyNumberFormat="1" applyBorder="1">
      <alignment vertical="center"/>
    </xf>
    <xf numFmtId="9" fontId="0" fillId="0" borderId="9" xfId="0" applyNumberFormat="1" applyBorder="1">
      <alignment vertical="center"/>
    </xf>
    <xf numFmtId="9" fontId="0" fillId="0" borderId="5" xfId="0" applyNumberFormat="1" applyBorder="1">
      <alignment vertical="center"/>
    </xf>
    <xf numFmtId="9" fontId="0" fillId="0" borderId="6" xfId="0" applyNumberFormat="1" applyBorder="1">
      <alignment vertical="center"/>
    </xf>
    <xf numFmtId="11" fontId="0" fillId="0" borderId="4" xfId="0" applyNumberFormat="1" applyBorder="1" applyAlignment="1"/>
    <xf numFmtId="0" fontId="0" fillId="0" borderId="6" xfId="0" applyBorder="1" applyAlignment="1"/>
    <xf numFmtId="0" fontId="0" fillId="0" borderId="11" xfId="0" applyBorder="1" applyAlignment="1"/>
    <xf numFmtId="0" fontId="0" fillId="0" borderId="7" xfId="0" applyBorder="1" applyAlignment="1"/>
    <xf numFmtId="0" fontId="0" fillId="0" borderId="9" xfId="0" applyBorder="1" applyAlignment="1"/>
    <xf numFmtId="0" fontId="0" fillId="0" borderId="4" xfId="0" applyBorder="1" applyAlignment="1"/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179" fontId="0" fillId="0" borderId="0" xfId="0" applyNumberFormat="1">
      <alignment vertical="center"/>
    </xf>
    <xf numFmtId="176" fontId="0" fillId="0" borderId="4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5" xfId="0" applyBorder="1" applyAlignment="1"/>
    <xf numFmtId="0" fontId="5" fillId="0" borderId="10" xfId="0" applyFont="1" applyBorder="1" applyAlignment="1"/>
    <xf numFmtId="0" fontId="5" fillId="0" borderId="7" xfId="0" applyFont="1" applyBorder="1">
      <alignment vertical="center"/>
    </xf>
    <xf numFmtId="0" fontId="0" fillId="0" borderId="8" xfId="0" applyBorder="1" applyAlignment="1"/>
    <xf numFmtId="180" fontId="0" fillId="0" borderId="0" xfId="0" applyNumberFormat="1">
      <alignment vertical="center"/>
    </xf>
    <xf numFmtId="180" fontId="0" fillId="0" borderId="4" xfId="0" applyNumberFormat="1" applyBorder="1">
      <alignment vertical="center"/>
    </xf>
    <xf numFmtId="180" fontId="0" fillId="0" borderId="12" xfId="0" applyNumberFormat="1" applyBorder="1">
      <alignment vertical="center"/>
    </xf>
    <xf numFmtId="180" fontId="0" fillId="0" borderId="6" xfId="0" applyNumberFormat="1" applyBorder="1">
      <alignment vertical="center"/>
    </xf>
    <xf numFmtId="180" fontId="0" fillId="0" borderId="7" xfId="0" applyNumberFormat="1" applyBorder="1">
      <alignment vertical="center"/>
    </xf>
    <xf numFmtId="180" fontId="0" fillId="0" borderId="14" xfId="0" applyNumberFormat="1" applyBorder="1">
      <alignment vertical="center"/>
    </xf>
    <xf numFmtId="180" fontId="0" fillId="0" borderId="9" xfId="0" applyNumberFormat="1" applyBorder="1">
      <alignment vertical="center"/>
    </xf>
    <xf numFmtId="181" fontId="0" fillId="0" borderId="0" xfId="0" applyNumberFormat="1" applyAlignment="1"/>
    <xf numFmtId="182" fontId="0" fillId="0" borderId="0" xfId="0" applyNumberFormat="1" applyAlignment="1"/>
    <xf numFmtId="181" fontId="0" fillId="0" borderId="0" xfId="0" applyNumberFormat="1">
      <alignment vertical="center"/>
    </xf>
    <xf numFmtId="0" fontId="5" fillId="0" borderId="4" xfId="0" applyFont="1" applyBorder="1" applyAlignment="1"/>
    <xf numFmtId="0" fontId="5" fillId="0" borderId="5" xfId="0" applyFont="1" applyBorder="1" applyAlignment="1"/>
    <xf numFmtId="0" fontId="5" fillId="0" borderId="6" xfId="0" applyFont="1" applyBorder="1" applyAlignment="1"/>
    <xf numFmtId="181" fontId="0" fillId="0" borderId="7" xfId="0" applyNumberFormat="1" applyBorder="1">
      <alignment vertical="center"/>
    </xf>
    <xf numFmtId="181" fontId="0" fillId="0" borderId="8" xfId="0" applyNumberFormat="1" applyBorder="1">
      <alignment vertical="center"/>
    </xf>
    <xf numFmtId="181" fontId="0" fillId="0" borderId="9" xfId="0" applyNumberFormat="1" applyBorder="1">
      <alignment vertical="center"/>
    </xf>
    <xf numFmtId="181" fontId="0" fillId="0" borderId="4" xfId="0" applyNumberFormat="1" applyBorder="1">
      <alignment vertical="center"/>
    </xf>
    <xf numFmtId="181" fontId="0" fillId="0" borderId="5" xfId="0" applyNumberFormat="1" applyBorder="1">
      <alignment vertical="center"/>
    </xf>
    <xf numFmtId="181" fontId="0" fillId="0" borderId="6" xfId="0" applyNumberFormat="1" applyBorder="1">
      <alignment vertical="center"/>
    </xf>
    <xf numFmtId="180" fontId="0" fillId="0" borderId="5" xfId="0" applyNumberFormat="1" applyBorder="1">
      <alignment vertical="center"/>
    </xf>
    <xf numFmtId="180" fontId="0" fillId="0" borderId="8" xfId="0" applyNumberFormat="1" applyBorder="1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 applyAlignment="1">
      <alignment horizontal="center" vertical="center"/>
    </xf>
    <xf numFmtId="185" fontId="0" fillId="0" borderId="0" xfId="0" applyNumberFormat="1" applyAlignment="1"/>
    <xf numFmtId="0" fontId="0" fillId="0" borderId="0" xfId="0" applyAlignment="1">
      <alignment horizontal="right" vertical="center"/>
    </xf>
    <xf numFmtId="0" fontId="0" fillId="0" borderId="14" xfId="0" applyBorder="1" applyAlignment="1"/>
    <xf numFmtId="0" fontId="0" fillId="0" borderId="12" xfId="0" applyBorder="1" applyAlignment="1"/>
    <xf numFmtId="182" fontId="0" fillId="0" borderId="0" xfId="0" applyNumberFormat="1">
      <alignment vertical="center"/>
    </xf>
    <xf numFmtId="182" fontId="0" fillId="0" borderId="5" xfId="0" applyNumberFormat="1" applyBorder="1">
      <alignment vertical="center"/>
    </xf>
    <xf numFmtId="182" fontId="0" fillId="0" borderId="6" xfId="0" applyNumberFormat="1" applyBorder="1">
      <alignment vertical="center"/>
    </xf>
    <xf numFmtId="182" fontId="0" fillId="0" borderId="11" xfId="0" applyNumberFormat="1" applyBorder="1">
      <alignment vertical="center"/>
    </xf>
    <xf numFmtId="182" fontId="0" fillId="0" borderId="8" xfId="0" applyNumberFormat="1" applyBorder="1">
      <alignment vertical="center"/>
    </xf>
    <xf numFmtId="182" fontId="0" fillId="0" borderId="9" xfId="0" applyNumberFormat="1" applyBorder="1">
      <alignment vertical="center"/>
    </xf>
    <xf numFmtId="182" fontId="5" fillId="0" borderId="5" xfId="0" applyNumberFormat="1" applyFont="1" applyBorder="1">
      <alignment vertical="center"/>
    </xf>
    <xf numFmtId="182" fontId="5" fillId="0" borderId="6" xfId="0" applyNumberFormat="1" applyFont="1" applyBorder="1">
      <alignment vertical="center"/>
    </xf>
  </cellXfs>
  <cellStyles count="2">
    <cellStyle name="標準" xfId="0" builtinId="0"/>
    <cellStyle name="標準 2" xfId="1" xr:uid="{2841AA76-0A98-441D-B151-8A57FE6DF95A}"/>
  </cellStyles>
  <dxfs count="7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38" Type="http://schemas.microsoft.com/office/2017/10/relationships/person" Target="persons/pers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microsoft.com/office/2017/10/relationships/person" Target="persons/pers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10/relationships/person" Target="persons/person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microsoft.com/office/2017/10/relationships/person" Target="persons/person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800B00-351E-4235-A292-90FBD96DA3D2}" name="テーブル1" displayName="テーブル1" ref="H1:L13" totalsRowShown="0" headerRowDxfId="6" dataDxfId="5">
  <autoFilter ref="H1:L13" xr:uid="{2E800B00-351E-4235-A292-90FBD96DA3D2}"/>
  <tableColumns count="5">
    <tableColumn id="1" xr3:uid="{2AC0DE01-FC77-498D-A4A4-F0817B3D4BB0}" name="Clinical feature" dataDxfId="4"/>
    <tableColumn id="2" xr3:uid="{ADB90DAD-F474-488C-A989-D5EC6E78E0B1}" name="category" dataDxfId="3"/>
    <tableColumn id="3" xr3:uid="{1A89355D-B32E-4B5C-AE01-BDA79F74C249}" name="RECK high" dataDxfId="2"/>
    <tableColumn id="4" xr3:uid="{552EDDF7-0706-4EDA-9BD0-34E81F279732}" name="RECK low " dataDxfId="1"/>
    <tableColumn id="5" xr3:uid="{9894C635-2B59-4E23-82E3-4930169D2170}" name="P valu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BAC3F-647E-453D-A52D-DD42FB6EA640}">
  <dimension ref="A1:K47"/>
  <sheetViews>
    <sheetView workbookViewId="0"/>
  </sheetViews>
  <sheetFormatPr defaultRowHeight="18.75" x14ac:dyDescent="0.4"/>
  <cols>
    <col min="1" max="1" width="13.5" bestFit="1" customWidth="1"/>
    <col min="2" max="2" width="13.375" bestFit="1" customWidth="1"/>
  </cols>
  <sheetData>
    <row r="1" spans="1:4" x14ac:dyDescent="0.4">
      <c r="A1" t="s">
        <v>19</v>
      </c>
      <c r="B1" t="s">
        <v>17</v>
      </c>
      <c r="C1" t="s">
        <v>18</v>
      </c>
      <c r="D1" t="s">
        <v>7</v>
      </c>
    </row>
    <row r="2" spans="1:4" x14ac:dyDescent="0.4">
      <c r="A2" t="s">
        <v>8</v>
      </c>
      <c r="B2">
        <v>21.93</v>
      </c>
      <c r="C2">
        <v>30.33</v>
      </c>
      <c r="D2" s="2">
        <v>2.9603839189656245E-3</v>
      </c>
    </row>
    <row r="3" spans="1:4" x14ac:dyDescent="0.4">
      <c r="A3" t="s">
        <v>13</v>
      </c>
      <c r="B3">
        <v>20.55</v>
      </c>
      <c r="C3">
        <v>29.54</v>
      </c>
      <c r="D3" s="2">
        <v>1.9667100587045312E-3</v>
      </c>
    </row>
    <row r="4" spans="1:4" x14ac:dyDescent="0.4">
      <c r="A4" t="s">
        <v>14</v>
      </c>
      <c r="B4">
        <v>20.38</v>
      </c>
      <c r="C4">
        <v>31.09</v>
      </c>
      <c r="D4" s="2">
        <v>5.9699232309183017E-4</v>
      </c>
    </row>
    <row r="5" spans="1:4" x14ac:dyDescent="0.4">
      <c r="A5" t="s">
        <v>12</v>
      </c>
      <c r="B5">
        <v>23.37</v>
      </c>
      <c r="C5">
        <v>34.79</v>
      </c>
      <c r="D5" s="2">
        <v>3.6495342984251472E-4</v>
      </c>
    </row>
    <row r="6" spans="1:4" x14ac:dyDescent="0.4">
      <c r="A6" t="s">
        <v>0</v>
      </c>
      <c r="B6">
        <v>20.16</v>
      </c>
      <c r="C6">
        <v>34.47</v>
      </c>
      <c r="D6" s="2">
        <v>4.9233505811897461E-5</v>
      </c>
    </row>
    <row r="7" spans="1:4" x14ac:dyDescent="0.4">
      <c r="A7" t="s">
        <v>15</v>
      </c>
      <c r="B7">
        <v>20.43</v>
      </c>
      <c r="C7" t="s">
        <v>6</v>
      </c>
      <c r="D7" s="2">
        <v>0</v>
      </c>
    </row>
    <row r="8" spans="1:4" x14ac:dyDescent="0.4">
      <c r="A8" t="s">
        <v>16</v>
      </c>
      <c r="B8">
        <v>19</v>
      </c>
      <c r="C8" t="s">
        <v>6</v>
      </c>
      <c r="D8" s="2">
        <v>0</v>
      </c>
    </row>
    <row r="9" spans="1:4" x14ac:dyDescent="0.4">
      <c r="A9" t="s">
        <v>1</v>
      </c>
      <c r="B9">
        <v>18.93</v>
      </c>
      <c r="C9" t="s">
        <v>6</v>
      </c>
      <c r="D9" s="2">
        <v>0</v>
      </c>
    </row>
    <row r="10" spans="1:4" x14ac:dyDescent="0.4">
      <c r="A10" t="s">
        <v>2</v>
      </c>
      <c r="B10">
        <v>23.54</v>
      </c>
      <c r="C10" t="s">
        <v>6</v>
      </c>
      <c r="D10" s="2">
        <v>0</v>
      </c>
    </row>
    <row r="11" spans="1:4" x14ac:dyDescent="0.4">
      <c r="A11" t="s">
        <v>3</v>
      </c>
      <c r="B11">
        <v>18.739999999999998</v>
      </c>
      <c r="C11" t="s">
        <v>6</v>
      </c>
      <c r="D11" s="2">
        <v>0</v>
      </c>
    </row>
    <row r="13" spans="1:4" x14ac:dyDescent="0.4">
      <c r="A13" t="s">
        <v>20</v>
      </c>
      <c r="B13" t="s">
        <v>17</v>
      </c>
      <c r="C13" t="s">
        <v>18</v>
      </c>
      <c r="D13" t="s">
        <v>7</v>
      </c>
    </row>
    <row r="14" spans="1:4" x14ac:dyDescent="0.4">
      <c r="A14" t="s">
        <v>9</v>
      </c>
      <c r="B14">
        <v>16.93</v>
      </c>
      <c r="C14">
        <v>25.15</v>
      </c>
      <c r="D14" s="2">
        <v>3.3537712360849803E-3</v>
      </c>
    </row>
    <row r="15" spans="1:4" x14ac:dyDescent="0.4">
      <c r="A15" t="s">
        <v>13</v>
      </c>
      <c r="B15">
        <v>20.74</v>
      </c>
      <c r="C15">
        <v>31.15</v>
      </c>
      <c r="D15" s="2">
        <v>7.3498376338431001E-4</v>
      </c>
    </row>
    <row r="16" spans="1:4" x14ac:dyDescent="0.4">
      <c r="A16" t="s">
        <v>14</v>
      </c>
      <c r="B16">
        <v>20.62</v>
      </c>
      <c r="C16">
        <v>31.03</v>
      </c>
      <c r="D16" s="2">
        <v>7.3498376338431001E-4</v>
      </c>
    </row>
    <row r="17" spans="1:4" x14ac:dyDescent="0.4">
      <c r="A17" t="s">
        <v>12</v>
      </c>
      <c r="B17">
        <v>23.89</v>
      </c>
      <c r="C17">
        <v>35.03</v>
      </c>
      <c r="D17" s="2">
        <v>4.431245875572073E-4</v>
      </c>
    </row>
    <row r="18" spans="1:4" x14ac:dyDescent="0.4">
      <c r="A18" t="s">
        <v>0</v>
      </c>
      <c r="B18">
        <v>20.7</v>
      </c>
      <c r="C18">
        <v>35.58</v>
      </c>
      <c r="D18" s="2">
        <v>3.3164516068300178E-5</v>
      </c>
    </row>
    <row r="19" spans="1:4" x14ac:dyDescent="0.4">
      <c r="A19" t="s">
        <v>15</v>
      </c>
      <c r="B19">
        <v>20.16</v>
      </c>
      <c r="C19" t="s">
        <v>6</v>
      </c>
      <c r="D19" s="2">
        <v>0</v>
      </c>
    </row>
    <row r="20" spans="1:4" x14ac:dyDescent="0.4">
      <c r="A20" t="s">
        <v>16</v>
      </c>
      <c r="B20">
        <v>19.190000000000001</v>
      </c>
      <c r="C20" t="s">
        <v>6</v>
      </c>
      <c r="D20" s="2">
        <v>0</v>
      </c>
    </row>
    <row r="21" spans="1:4" x14ac:dyDescent="0.4">
      <c r="A21" t="s">
        <v>1</v>
      </c>
      <c r="B21">
        <v>19.18</v>
      </c>
      <c r="C21" t="s">
        <v>6</v>
      </c>
      <c r="D21" s="2">
        <v>0</v>
      </c>
    </row>
    <row r="22" spans="1:4" x14ac:dyDescent="0.4">
      <c r="A22" t="s">
        <v>2</v>
      </c>
      <c r="B22">
        <v>23.63</v>
      </c>
      <c r="C22" t="s">
        <v>6</v>
      </c>
      <c r="D22" s="2">
        <v>0</v>
      </c>
    </row>
    <row r="23" spans="1:4" x14ac:dyDescent="0.4">
      <c r="A23" t="s">
        <v>3</v>
      </c>
      <c r="B23">
        <v>18.97</v>
      </c>
      <c r="C23" t="s">
        <v>6</v>
      </c>
      <c r="D23" s="2">
        <v>0</v>
      </c>
    </row>
    <row r="24" spans="1:4" x14ac:dyDescent="0.4">
      <c r="D24" s="1"/>
    </row>
    <row r="25" spans="1:4" x14ac:dyDescent="0.4">
      <c r="A25" t="s">
        <v>21</v>
      </c>
      <c r="B25" t="s">
        <v>17</v>
      </c>
      <c r="C25" t="s">
        <v>18</v>
      </c>
      <c r="D25" t="s">
        <v>7</v>
      </c>
    </row>
    <row r="26" spans="1:4" x14ac:dyDescent="0.4">
      <c r="A26" t="s">
        <v>10</v>
      </c>
      <c r="B26">
        <v>19.95</v>
      </c>
      <c r="C26">
        <v>28.15</v>
      </c>
      <c r="D26" s="2">
        <v>3.4005881378754888E-3</v>
      </c>
    </row>
    <row r="27" spans="1:4" x14ac:dyDescent="0.4">
      <c r="A27" t="s">
        <v>13</v>
      </c>
      <c r="B27">
        <v>19.809999999999999</v>
      </c>
      <c r="C27">
        <v>29.54</v>
      </c>
      <c r="D27" s="2">
        <v>1.1775467067292585E-3</v>
      </c>
    </row>
    <row r="28" spans="1:4" x14ac:dyDescent="0.4">
      <c r="A28" t="s">
        <v>14</v>
      </c>
      <c r="B28">
        <v>21.13</v>
      </c>
      <c r="C28">
        <v>31.09</v>
      </c>
      <c r="D28" s="2">
        <v>1.0040174088438143E-3</v>
      </c>
    </row>
    <row r="29" spans="1:4" x14ac:dyDescent="0.4">
      <c r="A29" t="s">
        <v>11</v>
      </c>
      <c r="B29">
        <v>24.18</v>
      </c>
      <c r="C29">
        <v>35.9</v>
      </c>
      <c r="D29" s="2">
        <v>2.9643429794800984E-4</v>
      </c>
    </row>
    <row r="30" spans="1:4" x14ac:dyDescent="0.4">
      <c r="A30" t="s">
        <v>0</v>
      </c>
      <c r="B30">
        <v>20.38</v>
      </c>
      <c r="C30">
        <v>34.47</v>
      </c>
      <c r="D30" s="2">
        <v>5.7343917798706815E-5</v>
      </c>
    </row>
    <row r="31" spans="1:4" x14ac:dyDescent="0.4">
      <c r="A31" t="s">
        <v>15</v>
      </c>
      <c r="B31">
        <v>20.55</v>
      </c>
      <c r="C31" t="s">
        <v>6</v>
      </c>
      <c r="D31" s="2">
        <v>0</v>
      </c>
    </row>
    <row r="32" spans="1:4" x14ac:dyDescent="0.4">
      <c r="A32" t="s">
        <v>16</v>
      </c>
      <c r="B32">
        <v>19.09</v>
      </c>
      <c r="C32" t="s">
        <v>6</v>
      </c>
      <c r="D32" s="2">
        <v>0</v>
      </c>
    </row>
    <row r="33" spans="1:11" x14ac:dyDescent="0.4">
      <c r="A33" t="s">
        <v>1</v>
      </c>
      <c r="B33">
        <v>18.739999999999998</v>
      </c>
      <c r="C33" t="s">
        <v>6</v>
      </c>
      <c r="D33" s="2">
        <v>0</v>
      </c>
    </row>
    <row r="34" spans="1:11" x14ac:dyDescent="0.4">
      <c r="A34" t="s">
        <v>2</v>
      </c>
      <c r="B34">
        <v>23.28</v>
      </c>
      <c r="C34" t="s">
        <v>6</v>
      </c>
      <c r="D34" s="2">
        <v>0</v>
      </c>
    </row>
    <row r="35" spans="1:11" x14ac:dyDescent="0.4">
      <c r="A35" t="s">
        <v>3</v>
      </c>
      <c r="B35">
        <v>18.940000000000001</v>
      </c>
      <c r="C35" t="s">
        <v>6</v>
      </c>
      <c r="D35" s="2">
        <v>0</v>
      </c>
    </row>
    <row r="36" spans="1:11" x14ac:dyDescent="0.4">
      <c r="D36" s="2"/>
    </row>
    <row r="37" spans="1:11" x14ac:dyDescent="0.4">
      <c r="A37" s="8" t="s">
        <v>25</v>
      </c>
      <c r="B37" s="18" t="s">
        <v>22</v>
      </c>
      <c r="C37" s="18" t="s">
        <v>23</v>
      </c>
      <c r="D37" s="9" t="s">
        <v>24</v>
      </c>
    </row>
    <row r="38" spans="1:11" x14ac:dyDescent="0.4">
      <c r="A38" s="8" t="s">
        <v>4</v>
      </c>
      <c r="B38" s="21">
        <f>AVERAGE(D2,D14,D26)</f>
        <v>3.2382477643086976E-3</v>
      </c>
      <c r="C38" s="21">
        <f>_xlfn.STDEV.P(D2,D14,D26)</f>
        <v>1.9740684382757193E-4</v>
      </c>
      <c r="D38" s="22">
        <f t="shared" ref="D38:D47" si="0">C38/SQRT(COUNT(D2,D14,D26))</f>
        <v>1.1397289442372307E-4</v>
      </c>
      <c r="E38" s="2"/>
      <c r="F38" s="2"/>
      <c r="G38" s="2"/>
      <c r="H38" s="2"/>
      <c r="I38" s="2"/>
      <c r="J38" s="2"/>
      <c r="K38" s="2"/>
    </row>
    <row r="39" spans="1:11" x14ac:dyDescent="0.4">
      <c r="A39" s="11" t="s">
        <v>13</v>
      </c>
      <c r="B39" s="19">
        <f t="shared" ref="B39:B47" si="1">AVERAGE(D3,D15,D27)</f>
        <v>1.2930801762726998E-3</v>
      </c>
      <c r="C39" s="19">
        <f t="shared" ref="C39:C47" si="2">_xlfn.STDEV.P(D3,D15,D27)</f>
        <v>5.0944309697575853E-4</v>
      </c>
      <c r="D39" s="16">
        <f t="shared" si="0"/>
        <v>2.9412710917575084E-4</v>
      </c>
      <c r="E39" s="2"/>
      <c r="F39" s="2"/>
      <c r="G39" s="2"/>
      <c r="H39" s="2"/>
      <c r="I39" s="2"/>
      <c r="J39" s="2"/>
      <c r="K39" s="2"/>
    </row>
    <row r="40" spans="1:11" x14ac:dyDescent="0.4">
      <c r="A40" s="11" t="s">
        <v>14</v>
      </c>
      <c r="B40" s="19">
        <f t="shared" si="1"/>
        <v>7.786644984399848E-4</v>
      </c>
      <c r="C40" s="19">
        <f t="shared" si="2"/>
        <v>1.6901353016668137E-4</v>
      </c>
      <c r="D40" s="16">
        <f t="shared" si="0"/>
        <v>9.7580007138422433E-5</v>
      </c>
      <c r="E40" s="2"/>
      <c r="F40" s="2"/>
      <c r="G40" s="2"/>
      <c r="H40" s="2"/>
      <c r="I40" s="2"/>
      <c r="J40" s="2"/>
      <c r="K40" s="2"/>
    </row>
    <row r="41" spans="1:11" x14ac:dyDescent="0.4">
      <c r="A41" s="11" t="s">
        <v>5</v>
      </c>
      <c r="B41" s="19">
        <f t="shared" si="1"/>
        <v>3.6817077178257727E-4</v>
      </c>
      <c r="C41" s="19">
        <f t="shared" si="2"/>
        <v>5.9929256813218364E-5</v>
      </c>
      <c r="D41" s="16">
        <f t="shared" si="0"/>
        <v>3.4600172553445837E-5</v>
      </c>
    </row>
    <row r="42" spans="1:11" x14ac:dyDescent="0.4">
      <c r="A42" s="11" t="s">
        <v>0</v>
      </c>
      <c r="B42" s="19">
        <f t="shared" si="1"/>
        <v>4.6580646559634822E-5</v>
      </c>
      <c r="C42" s="19">
        <f t="shared" si="2"/>
        <v>1.0047855946065791E-5</v>
      </c>
      <c r="D42" s="16">
        <f t="shared" si="0"/>
        <v>5.8011323352396666E-6</v>
      </c>
    </row>
    <row r="43" spans="1:11" x14ac:dyDescent="0.4">
      <c r="A43" s="11" t="s">
        <v>15</v>
      </c>
      <c r="B43" s="19">
        <f t="shared" si="1"/>
        <v>0</v>
      </c>
      <c r="C43" s="19">
        <f t="shared" si="2"/>
        <v>0</v>
      </c>
      <c r="D43" s="16">
        <f t="shared" si="0"/>
        <v>0</v>
      </c>
    </row>
    <row r="44" spans="1:11" x14ac:dyDescent="0.4">
      <c r="A44" s="11" t="s">
        <v>16</v>
      </c>
      <c r="B44" s="19">
        <f t="shared" si="1"/>
        <v>0</v>
      </c>
      <c r="C44" s="19">
        <f t="shared" si="2"/>
        <v>0</v>
      </c>
      <c r="D44" s="16">
        <f t="shared" si="0"/>
        <v>0</v>
      </c>
    </row>
    <row r="45" spans="1:11" x14ac:dyDescent="0.4">
      <c r="A45" s="11" t="s">
        <v>1</v>
      </c>
      <c r="B45" s="19">
        <f t="shared" si="1"/>
        <v>0</v>
      </c>
      <c r="C45" s="19">
        <f t="shared" si="2"/>
        <v>0</v>
      </c>
      <c r="D45" s="16">
        <f t="shared" si="0"/>
        <v>0</v>
      </c>
    </row>
    <row r="46" spans="1:11" x14ac:dyDescent="0.4">
      <c r="A46" s="11" t="s">
        <v>2</v>
      </c>
      <c r="B46" s="19">
        <f t="shared" si="1"/>
        <v>0</v>
      </c>
      <c r="C46" s="19">
        <f t="shared" si="2"/>
        <v>0</v>
      </c>
      <c r="D46" s="16">
        <f t="shared" si="0"/>
        <v>0</v>
      </c>
    </row>
    <row r="47" spans="1:11" x14ac:dyDescent="0.4">
      <c r="A47" s="10" t="s">
        <v>3</v>
      </c>
      <c r="B47" s="20">
        <f t="shared" si="1"/>
        <v>0</v>
      </c>
      <c r="C47" s="20">
        <f t="shared" si="2"/>
        <v>0</v>
      </c>
      <c r="D47" s="17">
        <f t="shared" si="0"/>
        <v>0</v>
      </c>
    </row>
  </sheetData>
  <sortState xmlns:xlrd2="http://schemas.microsoft.com/office/spreadsheetml/2017/richdata2" ref="A26:D34">
    <sortCondition descending="1" ref="D26:D34"/>
  </sortState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C2315-2360-4DBE-B3FC-9D7AEC65A6D1}">
  <dimension ref="A1:J24"/>
  <sheetViews>
    <sheetView workbookViewId="0"/>
  </sheetViews>
  <sheetFormatPr defaultRowHeight="18.75" x14ac:dyDescent="0.4"/>
  <cols>
    <col min="1" max="1" width="25.5" bestFit="1" customWidth="1"/>
    <col min="2" max="2" width="10.25" bestFit="1" customWidth="1"/>
  </cols>
  <sheetData>
    <row r="1" spans="1:10" x14ac:dyDescent="0.4">
      <c r="A1" s="3" t="s">
        <v>530</v>
      </c>
      <c r="B1" s="3" t="s">
        <v>531</v>
      </c>
      <c r="C1" s="3" t="s">
        <v>532</v>
      </c>
      <c r="D1" s="3" t="s">
        <v>533</v>
      </c>
      <c r="E1" s="3" t="s">
        <v>523</v>
      </c>
      <c r="F1" s="3" t="s">
        <v>526</v>
      </c>
      <c r="G1" s="3" t="s">
        <v>525</v>
      </c>
    </row>
    <row r="2" spans="1:10" x14ac:dyDescent="0.4">
      <c r="A2" s="3" t="s">
        <v>527</v>
      </c>
      <c r="B2" s="15">
        <v>0.32949146412037039</v>
      </c>
      <c r="C2" s="15">
        <v>0.33962919560185184</v>
      </c>
      <c r="D2" s="15">
        <v>0.27946780960648149</v>
      </c>
      <c r="E2" s="15">
        <v>0.10108716724537037</v>
      </c>
      <c r="F2" s="15">
        <v>0.15166095196759261</v>
      </c>
      <c r="G2" s="15">
        <v>0.1553658130787037</v>
      </c>
    </row>
    <row r="4" spans="1:10" x14ac:dyDescent="0.4">
      <c r="A4" s="3" t="s">
        <v>530</v>
      </c>
      <c r="B4" t="s">
        <v>538</v>
      </c>
      <c r="C4" t="s">
        <v>535</v>
      </c>
      <c r="D4" t="s">
        <v>534</v>
      </c>
      <c r="E4" t="s">
        <v>536</v>
      </c>
      <c r="F4" t="s">
        <v>537</v>
      </c>
      <c r="G4" t="s">
        <v>520</v>
      </c>
      <c r="H4" t="s">
        <v>521</v>
      </c>
      <c r="I4" t="s">
        <v>613</v>
      </c>
      <c r="J4" t="s">
        <v>522</v>
      </c>
    </row>
    <row r="5" spans="1:10" x14ac:dyDescent="0.4">
      <c r="A5" t="s">
        <v>528</v>
      </c>
      <c r="B5" s="15">
        <v>0.107</v>
      </c>
      <c r="C5" s="15">
        <v>0.109</v>
      </c>
      <c r="D5" s="15">
        <v>0.26500000000000001</v>
      </c>
      <c r="E5" s="15">
        <v>4.4999999999999998E-2</v>
      </c>
      <c r="F5" s="15">
        <v>0.29699999999999999</v>
      </c>
      <c r="G5" s="15">
        <v>0.41899999999999998</v>
      </c>
      <c r="H5" s="15">
        <v>0.33</v>
      </c>
      <c r="I5" s="15">
        <v>0.624</v>
      </c>
      <c r="J5" s="15">
        <v>0.78500000000000003</v>
      </c>
    </row>
    <row r="7" spans="1:10" x14ac:dyDescent="0.4">
      <c r="A7" s="3" t="s">
        <v>530</v>
      </c>
      <c r="B7" s="3" t="s">
        <v>539</v>
      </c>
      <c r="C7" s="3" t="s">
        <v>532</v>
      </c>
      <c r="D7" s="3" t="s">
        <v>533</v>
      </c>
      <c r="E7" s="3" t="s">
        <v>523</v>
      </c>
      <c r="F7" s="3" t="s">
        <v>524</v>
      </c>
      <c r="G7" s="3" t="s">
        <v>525</v>
      </c>
    </row>
    <row r="8" spans="1:10" x14ac:dyDescent="0.4">
      <c r="A8" t="s">
        <v>529</v>
      </c>
      <c r="B8" s="15">
        <v>0.29759777777777779</v>
      </c>
      <c r="C8" s="15">
        <v>0.22130666666666668</v>
      </c>
      <c r="D8" s="15">
        <v>0.159914</v>
      </c>
      <c r="E8" s="15">
        <v>0.49330333333333343</v>
      </c>
      <c r="F8" s="15">
        <v>0.58774999999999999</v>
      </c>
      <c r="G8" s="15">
        <v>0.33891333333333334</v>
      </c>
    </row>
    <row r="11" spans="1:10" x14ac:dyDescent="0.4">
      <c r="A11" s="8" t="s">
        <v>541</v>
      </c>
      <c r="B11" s="23" t="s">
        <v>477</v>
      </c>
      <c r="C11" s="24" t="s">
        <v>540</v>
      </c>
    </row>
    <row r="12" spans="1:10" x14ac:dyDescent="0.4">
      <c r="A12" s="8" t="s">
        <v>22</v>
      </c>
      <c r="B12" s="28">
        <f>AVERAGE(B2:D2)</f>
        <v>0.31619615644290122</v>
      </c>
      <c r="C12" s="29">
        <f>AVERAGE(E2:G2)</f>
        <v>0.13603797743055557</v>
      </c>
    </row>
    <row r="13" spans="1:10" x14ac:dyDescent="0.4">
      <c r="A13" s="11" t="s">
        <v>23</v>
      </c>
      <c r="B13" s="15">
        <f>_xlfn.STDEV.P(B2:D2)</f>
        <v>2.629856771638478E-2</v>
      </c>
      <c r="C13" s="25">
        <f>_xlfn.STDEV.P(E2:G2)</f>
        <v>2.4760194512076377E-2</v>
      </c>
    </row>
    <row r="14" spans="1:10" x14ac:dyDescent="0.4">
      <c r="A14" s="10" t="s">
        <v>24</v>
      </c>
      <c r="B14" s="26">
        <f>B13/SQRT(COUNT(B2:D2))</f>
        <v>1.5183485150356356E-2</v>
      </c>
      <c r="C14" s="27">
        <f>C13/SQRT(COUNT(E2:G2))</f>
        <v>1.4295304966734791E-2</v>
      </c>
    </row>
    <row r="16" spans="1:10" x14ac:dyDescent="0.4">
      <c r="A16" s="8" t="s">
        <v>542</v>
      </c>
      <c r="B16" s="23" t="s">
        <v>477</v>
      </c>
      <c r="C16" s="24" t="s">
        <v>540</v>
      </c>
    </row>
    <row r="17" spans="1:3" x14ac:dyDescent="0.4">
      <c r="A17" s="8" t="s">
        <v>22</v>
      </c>
      <c r="B17" s="28">
        <f>AVERAGE(D5:F5)</f>
        <v>0.20233333333333334</v>
      </c>
      <c r="C17" s="29">
        <f>AVERAGE(G5:J5)</f>
        <v>0.53949999999999998</v>
      </c>
    </row>
    <row r="18" spans="1:3" x14ac:dyDescent="0.4">
      <c r="A18" s="11" t="s">
        <v>23</v>
      </c>
      <c r="B18" s="15">
        <f>_xlfn.STDEV.P(D5:F5)</f>
        <v>0.1120158718912439</v>
      </c>
      <c r="C18" s="25">
        <f>_xlfn.STDEV.P(G5:J5)</f>
        <v>0.17735627984370908</v>
      </c>
    </row>
    <row r="19" spans="1:3" x14ac:dyDescent="0.4">
      <c r="A19" s="10" t="s">
        <v>24</v>
      </c>
      <c r="B19" s="26">
        <f>B18/SQRT(COUNT(D5:F5))</f>
        <v>6.4672393789920304E-2</v>
      </c>
      <c r="C19" s="27">
        <f>C18/SQRT(COUNT(G5:J5))</f>
        <v>8.867813992185454E-2</v>
      </c>
    </row>
    <row r="21" spans="1:3" x14ac:dyDescent="0.4">
      <c r="A21" s="8" t="s">
        <v>543</v>
      </c>
      <c r="B21" s="23" t="s">
        <v>477</v>
      </c>
      <c r="C21" s="24" t="s">
        <v>540</v>
      </c>
    </row>
    <row r="22" spans="1:3" x14ac:dyDescent="0.4">
      <c r="A22" s="8" t="s">
        <v>22</v>
      </c>
      <c r="B22" s="28">
        <f>AVERAGE(B8:D8)</f>
        <v>0.22627281481481484</v>
      </c>
      <c r="C22" s="29">
        <f>AVERAGE(E8:G8)</f>
        <v>0.47332222222222226</v>
      </c>
    </row>
    <row r="23" spans="1:3" x14ac:dyDescent="0.4">
      <c r="A23" s="11" t="s">
        <v>23</v>
      </c>
      <c r="B23" s="15">
        <f>_xlfn.STDEV.P(B8:D8)</f>
        <v>5.6318751385082758E-2</v>
      </c>
      <c r="C23" s="25">
        <f>_xlfn.STDEV.P(E8:G8)</f>
        <v>0.1025649559072048</v>
      </c>
    </row>
    <row r="24" spans="1:3" x14ac:dyDescent="0.4">
      <c r="A24" s="10" t="s">
        <v>24</v>
      </c>
      <c r="B24" s="26">
        <f>B23/SQRT(COUNT(B8:D8))</f>
        <v>3.2515646272601138E-2</v>
      </c>
      <c r="C24" s="27">
        <f>C23/SQRT(COUNT(E8:G8))</f>
        <v>5.9215904902446791E-2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6454-9DB0-4EF1-970E-1C139D8316F9}">
  <dimension ref="A1:I15"/>
  <sheetViews>
    <sheetView workbookViewId="0"/>
  </sheetViews>
  <sheetFormatPr defaultRowHeight="18.75" x14ac:dyDescent="0.4"/>
  <cols>
    <col min="1" max="1" width="14" bestFit="1" customWidth="1"/>
    <col min="2" max="2" width="18.125" bestFit="1" customWidth="1"/>
    <col min="3" max="3" width="16.25" bestFit="1" customWidth="1"/>
    <col min="4" max="4" width="13.375" bestFit="1" customWidth="1"/>
  </cols>
  <sheetData>
    <row r="1" spans="1:9" x14ac:dyDescent="0.4">
      <c r="A1" t="s">
        <v>25</v>
      </c>
      <c r="B1" t="s">
        <v>17</v>
      </c>
      <c r="C1" t="s">
        <v>18</v>
      </c>
      <c r="D1" t="s">
        <v>7</v>
      </c>
    </row>
    <row r="2" spans="1:9" x14ac:dyDescent="0.4">
      <c r="A2" s="3" t="s">
        <v>544</v>
      </c>
      <c r="B2" s="3">
        <v>17.489999999999998</v>
      </c>
      <c r="C2" s="3" t="s">
        <v>6</v>
      </c>
      <c r="D2" s="42">
        <v>0</v>
      </c>
      <c r="F2" t="s">
        <v>555</v>
      </c>
    </row>
    <row r="3" spans="1:9" x14ac:dyDescent="0.4">
      <c r="A3" s="3" t="s">
        <v>550</v>
      </c>
      <c r="B3" s="3">
        <v>16.73</v>
      </c>
      <c r="C3" s="3">
        <v>25.62</v>
      </c>
      <c r="D3" s="42">
        <f>2^(B3-C3)</f>
        <v>2.1078676494227081E-3</v>
      </c>
      <c r="F3" t="s">
        <v>556</v>
      </c>
    </row>
    <row r="4" spans="1:9" x14ac:dyDescent="0.4">
      <c r="A4" s="3" t="s">
        <v>545</v>
      </c>
      <c r="B4" s="3">
        <v>18.7</v>
      </c>
      <c r="C4" s="3" t="s">
        <v>6</v>
      </c>
      <c r="D4" s="42">
        <v>0</v>
      </c>
    </row>
    <row r="5" spans="1:9" x14ac:dyDescent="0.4">
      <c r="A5" s="3" t="s">
        <v>546</v>
      </c>
      <c r="B5" s="3">
        <v>17.170000000000002</v>
      </c>
      <c r="C5" s="3">
        <v>25.5</v>
      </c>
      <c r="D5" s="42">
        <f>2^(B5-C5)</f>
        <v>3.1075643896676546E-3</v>
      </c>
    </row>
    <row r="6" spans="1:9" x14ac:dyDescent="0.4">
      <c r="A6" s="3" t="s">
        <v>547</v>
      </c>
      <c r="B6" s="3">
        <v>17.38</v>
      </c>
      <c r="C6" s="3" t="s">
        <v>6</v>
      </c>
      <c r="D6" s="42">
        <v>0</v>
      </c>
    </row>
    <row r="7" spans="1:9" x14ac:dyDescent="0.4">
      <c r="A7" s="3" t="s">
        <v>551</v>
      </c>
      <c r="B7" s="3">
        <v>17.82</v>
      </c>
      <c r="C7" s="3">
        <v>27.85</v>
      </c>
      <c r="D7" s="42">
        <f>2^(B7-C7)</f>
        <v>9.5646513436223259E-4</v>
      </c>
    </row>
    <row r="8" spans="1:9" x14ac:dyDescent="0.4">
      <c r="A8" s="3" t="s">
        <v>548</v>
      </c>
      <c r="B8" s="3">
        <v>15.59</v>
      </c>
      <c r="C8" s="3" t="s">
        <v>6</v>
      </c>
      <c r="D8" s="42">
        <v>0</v>
      </c>
    </row>
    <row r="9" spans="1:9" x14ac:dyDescent="0.4">
      <c r="A9" s="3" t="s">
        <v>552</v>
      </c>
      <c r="B9" s="3">
        <v>14.59</v>
      </c>
      <c r="C9" s="3">
        <v>25.03</v>
      </c>
      <c r="D9" s="42">
        <f>2^(B9-C9)</f>
        <v>7.1985801625542038E-4</v>
      </c>
      <c r="I9" s="12"/>
    </row>
    <row r="10" spans="1:9" x14ac:dyDescent="0.4">
      <c r="A10" s="3" t="s">
        <v>549</v>
      </c>
      <c r="B10" s="3">
        <v>16.84</v>
      </c>
      <c r="C10" s="3" t="s">
        <v>6</v>
      </c>
      <c r="D10" s="42">
        <v>0</v>
      </c>
    </row>
    <row r="11" spans="1:9" x14ac:dyDescent="0.4">
      <c r="A11" s="3" t="s">
        <v>553</v>
      </c>
      <c r="B11" s="3">
        <v>16.989999999999998</v>
      </c>
      <c r="C11" s="3">
        <v>26.34</v>
      </c>
      <c r="D11" s="42">
        <f>2^(B11-C11)</f>
        <v>1.5323908162045907E-3</v>
      </c>
    </row>
    <row r="13" spans="1:9" x14ac:dyDescent="0.4">
      <c r="A13" s="8" t="s">
        <v>25</v>
      </c>
      <c r="B13" s="8" t="s">
        <v>22</v>
      </c>
      <c r="C13" s="18" t="s">
        <v>23</v>
      </c>
      <c r="D13" s="9" t="s">
        <v>24</v>
      </c>
    </row>
    <row r="14" spans="1:9" x14ac:dyDescent="0.4">
      <c r="A14" s="35" t="s">
        <v>554</v>
      </c>
      <c r="B14" s="43">
        <f>AVERAGE(D4,D2,D6,D8,D10)</f>
        <v>0</v>
      </c>
      <c r="C14" s="21">
        <f>_xlfn.STDEV.P(D4,D2,D6,D8,D10)</f>
        <v>0</v>
      </c>
      <c r="D14" s="22">
        <f>C14/SQRT(COUNT(#REF!,#REF!,D4))</f>
        <v>0</v>
      </c>
    </row>
    <row r="15" spans="1:9" x14ac:dyDescent="0.4">
      <c r="A15" s="33" t="s">
        <v>233</v>
      </c>
      <c r="B15" s="44">
        <f>AVERAGE(D5,D3,D7,D9,D11)</f>
        <v>1.6848292011825213E-3</v>
      </c>
      <c r="C15" s="20">
        <f>_xlfn.STDEV.P(D5,D3,D7,D9,D11)</f>
        <v>8.5884317637535852E-4</v>
      </c>
      <c r="D15" s="17">
        <f>C15/SQRT(COUNT(#REF!,#REF!,D5))</f>
        <v>8.5884317637535852E-4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F17B7-F8AF-4325-A5C4-2840B7988ACA}">
  <dimension ref="A1:G17"/>
  <sheetViews>
    <sheetView workbookViewId="0"/>
  </sheetViews>
  <sheetFormatPr defaultRowHeight="18.75" x14ac:dyDescent="0.4"/>
  <cols>
    <col min="1" max="1" width="17.5" bestFit="1" customWidth="1"/>
    <col min="2" max="2" width="16.875" bestFit="1" customWidth="1"/>
    <col min="3" max="4" width="20.375" bestFit="1" customWidth="1"/>
  </cols>
  <sheetData>
    <row r="1" spans="1:7" x14ac:dyDescent="0.4">
      <c r="A1" t="s">
        <v>25</v>
      </c>
      <c r="B1" t="s">
        <v>561</v>
      </c>
      <c r="C1" t="s">
        <v>560</v>
      </c>
      <c r="D1" t="s">
        <v>559</v>
      </c>
      <c r="E1" t="s">
        <v>558</v>
      </c>
    </row>
    <row r="2" spans="1:7" x14ac:dyDescent="0.4">
      <c r="A2" t="s">
        <v>562</v>
      </c>
      <c r="B2">
        <v>429723</v>
      </c>
      <c r="C2">
        <v>0</v>
      </c>
      <c r="D2">
        <f>B2-C2</f>
        <v>429723</v>
      </c>
      <c r="E2" s="49">
        <f>D2/B2</f>
        <v>1</v>
      </c>
      <c r="G2" t="s">
        <v>555</v>
      </c>
    </row>
    <row r="3" spans="1:7" x14ac:dyDescent="0.4">
      <c r="A3" t="s">
        <v>563</v>
      </c>
      <c r="B3">
        <v>335461</v>
      </c>
      <c r="C3">
        <v>148287</v>
      </c>
      <c r="D3">
        <f t="shared" ref="D3:D13" si="0">B3-C3</f>
        <v>187174</v>
      </c>
      <c r="E3" s="49">
        <f t="shared" ref="E3:E13" si="1">D3/B3</f>
        <v>0.55796053788666944</v>
      </c>
      <c r="G3" t="s">
        <v>556</v>
      </c>
    </row>
    <row r="4" spans="1:7" x14ac:dyDescent="0.4">
      <c r="A4" t="s">
        <v>564</v>
      </c>
      <c r="B4">
        <v>568206</v>
      </c>
      <c r="C4">
        <v>63623</v>
      </c>
      <c r="D4">
        <f t="shared" si="0"/>
        <v>504583</v>
      </c>
      <c r="E4" s="49">
        <f t="shared" si="1"/>
        <v>0.88802828551616841</v>
      </c>
    </row>
    <row r="5" spans="1:7" x14ac:dyDescent="0.4">
      <c r="A5" t="s">
        <v>565</v>
      </c>
      <c r="B5">
        <v>867686</v>
      </c>
      <c r="C5">
        <v>175871</v>
      </c>
      <c r="D5">
        <f t="shared" si="0"/>
        <v>691815</v>
      </c>
      <c r="E5" s="49">
        <f t="shared" si="1"/>
        <v>0.79731031732677493</v>
      </c>
    </row>
    <row r="6" spans="1:7" x14ac:dyDescent="0.4">
      <c r="A6" t="s">
        <v>566</v>
      </c>
      <c r="B6">
        <v>647485</v>
      </c>
      <c r="C6">
        <v>60804</v>
      </c>
      <c r="D6">
        <f t="shared" si="0"/>
        <v>586681</v>
      </c>
      <c r="E6" s="49">
        <f t="shared" si="1"/>
        <v>0.90609203302006991</v>
      </c>
    </row>
    <row r="7" spans="1:7" x14ac:dyDescent="0.4">
      <c r="A7" t="s">
        <v>567</v>
      </c>
      <c r="B7">
        <v>648077</v>
      </c>
      <c r="C7">
        <v>224160</v>
      </c>
      <c r="D7">
        <f t="shared" si="0"/>
        <v>423917</v>
      </c>
      <c r="E7" s="49">
        <f t="shared" si="1"/>
        <v>0.65411517458573598</v>
      </c>
    </row>
    <row r="8" spans="1:7" x14ac:dyDescent="0.4">
      <c r="A8" t="s">
        <v>568</v>
      </c>
      <c r="B8">
        <v>757146</v>
      </c>
      <c r="C8">
        <v>332466</v>
      </c>
      <c r="D8">
        <f t="shared" si="0"/>
        <v>424680</v>
      </c>
      <c r="E8" s="49">
        <f t="shared" si="1"/>
        <v>0.56089578496089265</v>
      </c>
    </row>
    <row r="9" spans="1:7" x14ac:dyDescent="0.4">
      <c r="A9" t="s">
        <v>569</v>
      </c>
      <c r="B9">
        <v>939916</v>
      </c>
      <c r="C9">
        <v>612495</v>
      </c>
      <c r="D9">
        <f t="shared" si="0"/>
        <v>327421</v>
      </c>
      <c r="E9" s="49">
        <f t="shared" si="1"/>
        <v>0.34835134203482016</v>
      </c>
    </row>
    <row r="10" spans="1:7" x14ac:dyDescent="0.4">
      <c r="A10" t="s">
        <v>570</v>
      </c>
      <c r="B10">
        <v>676090</v>
      </c>
      <c r="C10">
        <v>168761</v>
      </c>
      <c r="D10">
        <f t="shared" si="0"/>
        <v>507329</v>
      </c>
      <c r="E10" s="49">
        <f t="shared" si="1"/>
        <v>0.75038678282477189</v>
      </c>
    </row>
    <row r="11" spans="1:7" x14ac:dyDescent="0.4">
      <c r="A11" t="s">
        <v>571</v>
      </c>
      <c r="B11">
        <v>824520</v>
      </c>
      <c r="C11">
        <v>406081</v>
      </c>
      <c r="D11">
        <f t="shared" si="0"/>
        <v>418439</v>
      </c>
      <c r="E11" s="49">
        <f t="shared" si="1"/>
        <v>0.50749405714840146</v>
      </c>
    </row>
    <row r="12" spans="1:7" x14ac:dyDescent="0.4">
      <c r="A12" t="s">
        <v>572</v>
      </c>
      <c r="B12">
        <v>920735</v>
      </c>
      <c r="C12">
        <v>578206</v>
      </c>
      <c r="D12">
        <f t="shared" si="0"/>
        <v>342529</v>
      </c>
      <c r="E12" s="49">
        <f t="shared" si="1"/>
        <v>0.37201692126399016</v>
      </c>
    </row>
    <row r="13" spans="1:7" x14ac:dyDescent="0.4">
      <c r="A13" t="s">
        <v>573</v>
      </c>
      <c r="B13">
        <v>912776</v>
      </c>
      <c r="C13">
        <v>512468</v>
      </c>
      <c r="D13">
        <f t="shared" si="0"/>
        <v>400308</v>
      </c>
      <c r="E13" s="49">
        <f t="shared" si="1"/>
        <v>0.43856104893204906</v>
      </c>
    </row>
    <row r="15" spans="1:7" x14ac:dyDescent="0.4">
      <c r="A15" s="8" t="s">
        <v>25</v>
      </c>
      <c r="B15" s="8" t="s">
        <v>22</v>
      </c>
      <c r="C15" s="18" t="s">
        <v>23</v>
      </c>
      <c r="D15" s="9" t="s">
        <v>24</v>
      </c>
    </row>
    <row r="16" spans="1:7" x14ac:dyDescent="0.4">
      <c r="A16" s="35" t="s">
        <v>554</v>
      </c>
      <c r="B16" s="50">
        <f>AVERAGE(E2:E7)</f>
        <v>0.80058439138923643</v>
      </c>
      <c r="C16" s="51">
        <f>_xlfn.STDEV.P(E2:E7)</f>
        <v>0.15213763907539776</v>
      </c>
      <c r="D16" s="52">
        <f>C16/SQRT(COUNT(E2:E7))</f>
        <v>6.2109931067739349E-2</v>
      </c>
    </row>
    <row r="17" spans="1:4" x14ac:dyDescent="0.4">
      <c r="A17" s="33" t="s">
        <v>233</v>
      </c>
      <c r="B17" s="53">
        <f>AVERAGE(E8:E13)</f>
        <v>0.49628432286082091</v>
      </c>
      <c r="C17" s="54">
        <f>_xlfn.STDEV.P(E8:E13)</f>
        <v>0.13510914699234119</v>
      </c>
      <c r="D17" s="55">
        <f>C17/SQRT(COUNT(E8:E13))</f>
        <v>5.5158078285654076E-2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C192D-63FF-4CA2-9A76-CFF24970D0DF}">
  <dimension ref="A1:J31"/>
  <sheetViews>
    <sheetView workbookViewId="0"/>
  </sheetViews>
  <sheetFormatPr defaultRowHeight="18.75" x14ac:dyDescent="0.4"/>
  <cols>
    <col min="1" max="1" width="15.375" bestFit="1" customWidth="1"/>
    <col min="5" max="5" width="13.125" bestFit="1" customWidth="1"/>
  </cols>
  <sheetData>
    <row r="1" spans="1:10" x14ac:dyDescent="0.4">
      <c r="A1" s="3" t="s">
        <v>25</v>
      </c>
      <c r="B1" s="3" t="s">
        <v>574</v>
      </c>
      <c r="C1" s="3" t="s">
        <v>575</v>
      </c>
      <c r="E1" s="3"/>
      <c r="F1" s="3" t="s">
        <v>574</v>
      </c>
      <c r="G1" s="3" t="s">
        <v>575</v>
      </c>
      <c r="H1" s="3" t="s">
        <v>612</v>
      </c>
    </row>
    <row r="2" spans="1:10" x14ac:dyDescent="0.4">
      <c r="A2" s="3" t="s">
        <v>576</v>
      </c>
      <c r="B2" s="3">
        <v>224</v>
      </c>
      <c r="C2" s="3">
        <v>39</v>
      </c>
      <c r="E2" s="3" t="s">
        <v>606</v>
      </c>
      <c r="F2" s="3">
        <f>AVERAGE(B2:B6)</f>
        <v>249.4</v>
      </c>
      <c r="G2" s="3">
        <f>AVERAGE(C2:C6)</f>
        <v>33.200000000000003</v>
      </c>
      <c r="H2" s="3">
        <f>G2/F2*100</f>
        <v>13.311948676824379</v>
      </c>
      <c r="J2" t="s">
        <v>555</v>
      </c>
    </row>
    <row r="3" spans="1:10" x14ac:dyDescent="0.4">
      <c r="A3" s="3" t="s">
        <v>577</v>
      </c>
      <c r="B3" s="3">
        <v>224</v>
      </c>
      <c r="C3" s="3">
        <v>18</v>
      </c>
      <c r="E3" s="3" t="s">
        <v>607</v>
      </c>
      <c r="F3" s="3">
        <f>AVERAGE(B7:B11)</f>
        <v>257</v>
      </c>
      <c r="G3" s="3">
        <f>AVERAGE(C7:C11)</f>
        <v>34.799999999999997</v>
      </c>
      <c r="H3" s="3">
        <f t="shared" ref="H3:H7" si="0">G3/F3*100</f>
        <v>13.540856031128405</v>
      </c>
      <c r="J3" t="s">
        <v>556</v>
      </c>
    </row>
    <row r="4" spans="1:10" x14ac:dyDescent="0.4">
      <c r="A4" s="3" t="s">
        <v>578</v>
      </c>
      <c r="B4" s="3">
        <v>231</v>
      </c>
      <c r="C4" s="3">
        <v>74</v>
      </c>
      <c r="E4" s="3" t="s">
        <v>608</v>
      </c>
      <c r="F4" s="3">
        <f>AVERAGE(B12:B16)</f>
        <v>372</v>
      </c>
      <c r="G4" s="3">
        <f>AVERAGE(C12:C16)</f>
        <v>33</v>
      </c>
      <c r="H4" s="3">
        <f t="shared" si="0"/>
        <v>8.870967741935484</v>
      </c>
    </row>
    <row r="5" spans="1:10" x14ac:dyDescent="0.4">
      <c r="A5" s="3" t="s">
        <v>579</v>
      </c>
      <c r="B5" s="3">
        <v>256</v>
      </c>
      <c r="C5" s="3">
        <v>23</v>
      </c>
      <c r="E5" s="3" t="s">
        <v>609</v>
      </c>
      <c r="F5" s="3">
        <f>AVERAGE(B17:B21)</f>
        <v>7.6</v>
      </c>
      <c r="G5" s="3">
        <f>AVERAGE(C17:C21)</f>
        <v>0.2</v>
      </c>
      <c r="H5" s="3">
        <f t="shared" si="0"/>
        <v>2.6315789473684212</v>
      </c>
    </row>
    <row r="6" spans="1:10" x14ac:dyDescent="0.4">
      <c r="A6" s="3" t="s">
        <v>580</v>
      </c>
      <c r="B6" s="3">
        <v>312</v>
      </c>
      <c r="C6" s="3">
        <v>12</v>
      </c>
      <c r="E6" s="3" t="s">
        <v>610</v>
      </c>
      <c r="F6" s="3">
        <f>AVERAGE(B22:B26)</f>
        <v>7.8</v>
      </c>
      <c r="G6" s="3">
        <f>AVERAGE(C22:C26)</f>
        <v>0.2</v>
      </c>
      <c r="H6" s="3">
        <f t="shared" si="0"/>
        <v>2.5641025641025643</v>
      </c>
    </row>
    <row r="7" spans="1:10" x14ac:dyDescent="0.4">
      <c r="A7" s="3" t="s">
        <v>581</v>
      </c>
      <c r="B7" s="3">
        <v>170</v>
      </c>
      <c r="C7" s="3">
        <v>66</v>
      </c>
      <c r="E7" s="3" t="s">
        <v>611</v>
      </c>
      <c r="F7" s="3">
        <f>AVERAGE(B27:B31)</f>
        <v>8.8000000000000007</v>
      </c>
      <c r="G7" s="3">
        <f>AVERAGE(C27:C31)</f>
        <v>0.4</v>
      </c>
      <c r="H7" s="3">
        <f t="shared" si="0"/>
        <v>4.5454545454545459</v>
      </c>
    </row>
    <row r="8" spans="1:10" x14ac:dyDescent="0.4">
      <c r="A8" s="3" t="s">
        <v>582</v>
      </c>
      <c r="B8" s="3">
        <v>221</v>
      </c>
      <c r="C8" s="3">
        <v>36</v>
      </c>
    </row>
    <row r="9" spans="1:10" x14ac:dyDescent="0.4">
      <c r="A9" s="3" t="s">
        <v>583</v>
      </c>
      <c r="B9" s="3">
        <v>241</v>
      </c>
      <c r="C9" s="3">
        <v>23</v>
      </c>
      <c r="E9" s="8" t="s">
        <v>25</v>
      </c>
      <c r="F9" s="8" t="s">
        <v>22</v>
      </c>
      <c r="G9" s="18" t="s">
        <v>23</v>
      </c>
      <c r="H9" s="9" t="s">
        <v>24</v>
      </c>
    </row>
    <row r="10" spans="1:10" x14ac:dyDescent="0.4">
      <c r="A10" s="3" t="s">
        <v>584</v>
      </c>
      <c r="B10" s="3">
        <v>319</v>
      </c>
      <c r="C10" s="3">
        <v>29</v>
      </c>
      <c r="E10" s="35" t="s">
        <v>554</v>
      </c>
      <c r="F10" s="50">
        <f>AVERAGE(H2:H4)</f>
        <v>11.907924149962758</v>
      </c>
      <c r="G10" s="51">
        <f>_xlfn.STDEV.P(H2:H4)</f>
        <v>2.1494848704448524</v>
      </c>
      <c r="H10" s="52">
        <f>G10/SQRT(COUNT(H2:H4))</f>
        <v>1.2410056685703634</v>
      </c>
    </row>
    <row r="11" spans="1:10" x14ac:dyDescent="0.4">
      <c r="A11" s="3" t="s">
        <v>585</v>
      </c>
      <c r="B11" s="3">
        <v>334</v>
      </c>
      <c r="C11" s="3">
        <v>20</v>
      </c>
      <c r="E11" s="33" t="s">
        <v>233</v>
      </c>
      <c r="F11" s="53">
        <f>AVERAGE(H5:H7)</f>
        <v>3.2470453523085099</v>
      </c>
      <c r="G11" s="54">
        <f>_xlfn.STDEV.P(H5:H7)</f>
        <v>0.91852711453691582</v>
      </c>
      <c r="H11" s="55">
        <f>G11/SQRT(COUNT(H5:H7))</f>
        <v>0.53031187683585856</v>
      </c>
    </row>
    <row r="12" spans="1:10" x14ac:dyDescent="0.4">
      <c r="A12" s="3" t="s">
        <v>586</v>
      </c>
      <c r="B12" s="3">
        <v>338</v>
      </c>
      <c r="C12" s="3">
        <v>31</v>
      </c>
    </row>
    <row r="13" spans="1:10" x14ac:dyDescent="0.4">
      <c r="A13" s="3" t="s">
        <v>587</v>
      </c>
      <c r="B13" s="3">
        <v>370</v>
      </c>
      <c r="C13" s="3">
        <v>23</v>
      </c>
    </row>
    <row r="14" spans="1:10" x14ac:dyDescent="0.4">
      <c r="A14" s="3" t="s">
        <v>588</v>
      </c>
      <c r="B14" s="3">
        <v>351</v>
      </c>
      <c r="C14" s="3">
        <v>45</v>
      </c>
    </row>
    <row r="15" spans="1:10" x14ac:dyDescent="0.4">
      <c r="A15" s="3" t="s">
        <v>589</v>
      </c>
      <c r="B15" s="3">
        <v>446</v>
      </c>
      <c r="C15" s="3">
        <v>56</v>
      </c>
    </row>
    <row r="16" spans="1:10" x14ac:dyDescent="0.4">
      <c r="A16" s="3" t="s">
        <v>590</v>
      </c>
      <c r="B16" s="3">
        <v>355</v>
      </c>
      <c r="C16" s="3">
        <v>10</v>
      </c>
    </row>
    <row r="17" spans="1:3" x14ac:dyDescent="0.4">
      <c r="A17" s="3" t="s">
        <v>591</v>
      </c>
      <c r="B17" s="3">
        <v>6</v>
      </c>
      <c r="C17" s="3">
        <v>0</v>
      </c>
    </row>
    <row r="18" spans="1:3" x14ac:dyDescent="0.4">
      <c r="A18" s="3" t="s">
        <v>592</v>
      </c>
      <c r="B18" s="3">
        <v>7</v>
      </c>
      <c r="C18" s="3">
        <v>0</v>
      </c>
    </row>
    <row r="19" spans="1:3" x14ac:dyDescent="0.4">
      <c r="A19" s="3" t="s">
        <v>593</v>
      </c>
      <c r="B19" s="3">
        <v>7</v>
      </c>
      <c r="C19" s="3">
        <v>1</v>
      </c>
    </row>
    <row r="20" spans="1:3" x14ac:dyDescent="0.4">
      <c r="A20" s="3" t="s">
        <v>594</v>
      </c>
      <c r="B20" s="3">
        <v>10</v>
      </c>
      <c r="C20" s="3">
        <v>0</v>
      </c>
    </row>
    <row r="21" spans="1:3" x14ac:dyDescent="0.4">
      <c r="A21" s="3" t="s">
        <v>595</v>
      </c>
      <c r="B21" s="3">
        <v>8</v>
      </c>
      <c r="C21" s="3">
        <v>0</v>
      </c>
    </row>
    <row r="22" spans="1:3" x14ac:dyDescent="0.4">
      <c r="A22" s="3" t="s">
        <v>596</v>
      </c>
      <c r="B22" s="3">
        <v>5</v>
      </c>
      <c r="C22" s="3">
        <v>0</v>
      </c>
    </row>
    <row r="23" spans="1:3" x14ac:dyDescent="0.4">
      <c r="A23" s="3" t="s">
        <v>597</v>
      </c>
      <c r="B23" s="3">
        <v>8</v>
      </c>
      <c r="C23" s="3">
        <v>0</v>
      </c>
    </row>
    <row r="24" spans="1:3" x14ac:dyDescent="0.4">
      <c r="A24" s="3" t="s">
        <v>598</v>
      </c>
      <c r="B24" s="3">
        <v>7</v>
      </c>
      <c r="C24" s="3">
        <v>1</v>
      </c>
    </row>
    <row r="25" spans="1:3" x14ac:dyDescent="0.4">
      <c r="A25" s="3" t="s">
        <v>599</v>
      </c>
      <c r="B25" s="3">
        <v>12</v>
      </c>
      <c r="C25" s="3">
        <v>0</v>
      </c>
    </row>
    <row r="26" spans="1:3" x14ac:dyDescent="0.4">
      <c r="A26" s="3" t="s">
        <v>600</v>
      </c>
      <c r="B26" s="3">
        <v>7</v>
      </c>
      <c r="C26" s="3">
        <v>0</v>
      </c>
    </row>
    <row r="27" spans="1:3" x14ac:dyDescent="0.4">
      <c r="A27" s="3" t="s">
        <v>601</v>
      </c>
      <c r="B27" s="3">
        <v>6</v>
      </c>
      <c r="C27" s="3">
        <v>0</v>
      </c>
    </row>
    <row r="28" spans="1:3" x14ac:dyDescent="0.4">
      <c r="A28" s="3" t="s">
        <v>602</v>
      </c>
      <c r="B28" s="3">
        <v>5</v>
      </c>
      <c r="C28" s="3">
        <v>1</v>
      </c>
    </row>
    <row r="29" spans="1:3" x14ac:dyDescent="0.4">
      <c r="A29" s="3" t="s">
        <v>603</v>
      </c>
      <c r="B29" s="3">
        <v>10</v>
      </c>
      <c r="C29" s="3">
        <v>0</v>
      </c>
    </row>
    <row r="30" spans="1:3" x14ac:dyDescent="0.4">
      <c r="A30" s="3" t="s">
        <v>604</v>
      </c>
      <c r="B30" s="3">
        <v>10</v>
      </c>
      <c r="C30" s="3">
        <v>1</v>
      </c>
    </row>
    <row r="31" spans="1:3" x14ac:dyDescent="0.4">
      <c r="A31" s="3" t="s">
        <v>605</v>
      </c>
      <c r="B31" s="3">
        <v>13</v>
      </c>
      <c r="C31" s="3">
        <v>0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2DC7-5D14-4F03-856E-444A4857F7AE}">
  <dimension ref="A1:F30"/>
  <sheetViews>
    <sheetView workbookViewId="0"/>
  </sheetViews>
  <sheetFormatPr defaultRowHeight="18.75" x14ac:dyDescent="0.4"/>
  <cols>
    <col min="1" max="1" width="11" bestFit="1" customWidth="1"/>
  </cols>
  <sheetData>
    <row r="1" spans="1:6" x14ac:dyDescent="0.4">
      <c r="B1" t="s">
        <v>614</v>
      </c>
      <c r="C1" t="s">
        <v>615</v>
      </c>
      <c r="D1" t="s">
        <v>616</v>
      </c>
    </row>
    <row r="2" spans="1:6" x14ac:dyDescent="0.4">
      <c r="A2" s="3" t="s">
        <v>617</v>
      </c>
      <c r="B2" s="3">
        <v>28.8</v>
      </c>
      <c r="C2" s="3">
        <v>1.6</v>
      </c>
      <c r="D2" s="56">
        <f t="shared" ref="D2:D11" si="0">C2/B2*100</f>
        <v>5.5555555555555562</v>
      </c>
      <c r="F2" t="s">
        <v>555</v>
      </c>
    </row>
    <row r="3" spans="1:6" x14ac:dyDescent="0.4">
      <c r="A3" s="3" t="s">
        <v>617</v>
      </c>
      <c r="B3" s="3">
        <v>26.6</v>
      </c>
      <c r="C3" s="3">
        <v>2.5</v>
      </c>
      <c r="D3" s="56">
        <f t="shared" si="0"/>
        <v>9.3984962406015029</v>
      </c>
      <c r="F3" t="s">
        <v>556</v>
      </c>
    </row>
    <row r="4" spans="1:6" x14ac:dyDescent="0.4">
      <c r="A4" s="3" t="s">
        <v>617</v>
      </c>
      <c r="B4" s="3">
        <v>24.2</v>
      </c>
      <c r="C4" s="3">
        <v>2.8</v>
      </c>
      <c r="D4" s="56">
        <f t="shared" si="0"/>
        <v>11.570247933884296</v>
      </c>
    </row>
    <row r="5" spans="1:6" x14ac:dyDescent="0.4">
      <c r="A5" s="3" t="s">
        <v>617</v>
      </c>
      <c r="B5" s="3">
        <v>27.2</v>
      </c>
      <c r="C5" s="3">
        <v>2.4</v>
      </c>
      <c r="D5" s="56">
        <f t="shared" si="0"/>
        <v>8.8235294117647065</v>
      </c>
    </row>
    <row r="6" spans="1:6" x14ac:dyDescent="0.4">
      <c r="A6" s="3" t="s">
        <v>617</v>
      </c>
      <c r="B6" s="3">
        <v>25.5</v>
      </c>
      <c r="C6" s="3">
        <v>1.3</v>
      </c>
      <c r="D6" s="56">
        <f t="shared" si="0"/>
        <v>5.0980392156862742</v>
      </c>
    </row>
    <row r="7" spans="1:6" x14ac:dyDescent="0.4">
      <c r="A7" s="3" t="s">
        <v>618</v>
      </c>
      <c r="B7" s="57">
        <v>28.4</v>
      </c>
      <c r="C7" s="57">
        <v>1</v>
      </c>
      <c r="D7" s="56">
        <f t="shared" si="0"/>
        <v>3.5211267605633805</v>
      </c>
    </row>
    <row r="8" spans="1:6" x14ac:dyDescent="0.4">
      <c r="A8" s="3" t="s">
        <v>618</v>
      </c>
      <c r="B8" s="57">
        <v>25.2</v>
      </c>
      <c r="C8" s="57">
        <v>0.7</v>
      </c>
      <c r="D8" s="56">
        <f t="shared" si="0"/>
        <v>2.7777777777777777</v>
      </c>
    </row>
    <row r="9" spans="1:6" x14ac:dyDescent="0.4">
      <c r="A9" s="3" t="s">
        <v>618</v>
      </c>
      <c r="B9" s="57">
        <v>24.4</v>
      </c>
      <c r="C9" s="57">
        <v>1.5</v>
      </c>
      <c r="D9" s="56">
        <f t="shared" si="0"/>
        <v>6.1475409836065582</v>
      </c>
    </row>
    <row r="10" spans="1:6" x14ac:dyDescent="0.4">
      <c r="A10" s="3" t="s">
        <v>618</v>
      </c>
      <c r="B10" s="57">
        <v>28</v>
      </c>
      <c r="C10" s="57">
        <v>1.3</v>
      </c>
      <c r="D10" s="56">
        <f t="shared" si="0"/>
        <v>4.6428571428571432</v>
      </c>
    </row>
    <row r="11" spans="1:6" x14ac:dyDescent="0.4">
      <c r="A11" s="3" t="s">
        <v>618</v>
      </c>
      <c r="B11" s="57">
        <v>23.9</v>
      </c>
      <c r="C11" s="57">
        <v>1.5</v>
      </c>
      <c r="D11" s="56">
        <f t="shared" si="0"/>
        <v>6.2761506276150625</v>
      </c>
    </row>
    <row r="13" spans="1:6" x14ac:dyDescent="0.4">
      <c r="A13" s="8" t="s">
        <v>25</v>
      </c>
      <c r="B13" s="8" t="s">
        <v>22</v>
      </c>
      <c r="C13" s="18" t="s">
        <v>23</v>
      </c>
      <c r="D13" s="9" t="s">
        <v>24</v>
      </c>
    </row>
    <row r="14" spans="1:6" x14ac:dyDescent="0.4">
      <c r="A14" s="35" t="s">
        <v>554</v>
      </c>
      <c r="B14" s="50">
        <f>AVERAGE(D2:D6)</f>
        <v>8.0891736714984663</v>
      </c>
      <c r="C14" s="51">
        <f>_xlfn.STDEV.P(D2:D6)</f>
        <v>2.4387532902551143</v>
      </c>
      <c r="D14" s="52">
        <f>C14/SQRT(COUNT(D2:D6))</f>
        <v>1.0906436274723421</v>
      </c>
    </row>
    <row r="15" spans="1:6" x14ac:dyDescent="0.4">
      <c r="A15" s="33" t="s">
        <v>233</v>
      </c>
      <c r="B15" s="53">
        <f>AVERAGE(D7:D11)</f>
        <v>4.673090658483984</v>
      </c>
      <c r="C15" s="54">
        <f>_xlfn.STDEV.P(D7:D11)</f>
        <v>1.3902482389296558</v>
      </c>
      <c r="D15" s="55">
        <f>C15/SQRT(COUNT(D7:D11))</f>
        <v>0.62173791356921593</v>
      </c>
    </row>
    <row r="17" spans="1:4" x14ac:dyDescent="0.4">
      <c r="A17" s="3"/>
      <c r="B17" s="3" t="s">
        <v>622</v>
      </c>
      <c r="C17" s="3" t="s">
        <v>621</v>
      </c>
      <c r="D17" s="3" t="s">
        <v>623</v>
      </c>
    </row>
    <row r="18" spans="1:4" x14ac:dyDescent="0.4">
      <c r="A18" s="3" t="s">
        <v>619</v>
      </c>
      <c r="B18" s="3">
        <v>1214712</v>
      </c>
      <c r="C18" s="3">
        <v>3319842</v>
      </c>
      <c r="D18" s="3">
        <f>B18/C18*100</f>
        <v>36.58945214862635</v>
      </c>
    </row>
    <row r="19" spans="1:4" x14ac:dyDescent="0.4">
      <c r="A19" s="3" t="s">
        <v>619</v>
      </c>
      <c r="B19" s="3">
        <v>1682916</v>
      </c>
      <c r="C19" s="3">
        <v>3114563</v>
      </c>
      <c r="D19" s="3">
        <f t="shared" ref="D19:D26" si="1">B19/C19*100</f>
        <v>54.033776166993576</v>
      </c>
    </row>
    <row r="20" spans="1:4" x14ac:dyDescent="0.4">
      <c r="A20" s="3" t="s">
        <v>619</v>
      </c>
      <c r="B20" s="3">
        <v>2450251</v>
      </c>
      <c r="C20" s="3">
        <v>4910753</v>
      </c>
      <c r="D20" s="3">
        <f t="shared" si="1"/>
        <v>49.895627004656923</v>
      </c>
    </row>
    <row r="21" spans="1:4" x14ac:dyDescent="0.4">
      <c r="A21" s="3" t="s">
        <v>619</v>
      </c>
      <c r="B21" s="3">
        <v>1441135</v>
      </c>
      <c r="C21" s="3">
        <v>3853117</v>
      </c>
      <c r="D21" s="3">
        <f t="shared" si="1"/>
        <v>37.401797038605366</v>
      </c>
    </row>
    <row r="22" spans="1:4" x14ac:dyDescent="0.4">
      <c r="A22" s="3" t="s">
        <v>620</v>
      </c>
      <c r="B22" s="3">
        <v>44866</v>
      </c>
      <c r="C22" s="3">
        <v>3228220</v>
      </c>
      <c r="D22" s="3">
        <f t="shared" si="1"/>
        <v>1.3898061470407841</v>
      </c>
    </row>
    <row r="23" spans="1:4" x14ac:dyDescent="0.4">
      <c r="A23" s="3" t="s">
        <v>620</v>
      </c>
      <c r="B23" s="3">
        <v>155263</v>
      </c>
      <c r="C23" s="3">
        <v>2786214</v>
      </c>
      <c r="D23" s="3">
        <f t="shared" si="1"/>
        <v>5.5725439610884155</v>
      </c>
    </row>
    <row r="24" spans="1:4" x14ac:dyDescent="0.4">
      <c r="A24" s="3" t="s">
        <v>620</v>
      </c>
      <c r="B24" s="3">
        <v>943918</v>
      </c>
      <c r="C24" s="3">
        <v>4010510</v>
      </c>
      <c r="D24" s="3">
        <f t="shared" si="1"/>
        <v>23.536108873933738</v>
      </c>
    </row>
    <row r="25" spans="1:4" x14ac:dyDescent="0.4">
      <c r="A25" s="3" t="s">
        <v>620</v>
      </c>
      <c r="B25" s="3">
        <v>621069</v>
      </c>
      <c r="C25" s="3">
        <v>2756054</v>
      </c>
      <c r="D25" s="3">
        <f t="shared" si="1"/>
        <v>22.534718115102244</v>
      </c>
    </row>
    <row r="26" spans="1:4" x14ac:dyDescent="0.4">
      <c r="A26" s="3" t="s">
        <v>620</v>
      </c>
      <c r="B26" s="3">
        <v>174332</v>
      </c>
      <c r="C26" s="3">
        <v>4040235</v>
      </c>
      <c r="D26" s="3">
        <f t="shared" si="1"/>
        <v>4.3148975245251826</v>
      </c>
    </row>
    <row r="28" spans="1:4" x14ac:dyDescent="0.4">
      <c r="A28" s="8" t="s">
        <v>25</v>
      </c>
      <c r="B28" s="8" t="s">
        <v>22</v>
      </c>
      <c r="C28" s="18" t="s">
        <v>23</v>
      </c>
      <c r="D28" s="9" t="s">
        <v>24</v>
      </c>
    </row>
    <row r="29" spans="1:4" x14ac:dyDescent="0.4">
      <c r="A29" s="35" t="s">
        <v>554</v>
      </c>
      <c r="B29" s="50">
        <f>AVERAGE(D18:D21)</f>
        <v>44.480163089720556</v>
      </c>
      <c r="C29" s="51">
        <f>_xlfn.STDEV.P(D18:D21)</f>
        <v>7.6316013613412661</v>
      </c>
      <c r="D29" s="52">
        <f>C29/SQRT(COUNT(D18:D21))</f>
        <v>3.815800680670633</v>
      </c>
    </row>
    <row r="30" spans="1:4" x14ac:dyDescent="0.4">
      <c r="A30" s="33" t="s">
        <v>233</v>
      </c>
      <c r="B30" s="53">
        <f>AVERAGE(D22:D26)</f>
        <v>11.469614924338071</v>
      </c>
      <c r="C30" s="54">
        <f>_xlfn.STDEV.P(D22:D26)</f>
        <v>9.5457294835078521</v>
      </c>
      <c r="D30" s="55">
        <f>C30/SQRT(COUNT(D22:D26))</f>
        <v>4.2689800039895029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2FE06-8FA7-4495-B88B-5F860BDB8AEE}">
  <dimension ref="A1:M47"/>
  <sheetViews>
    <sheetView topLeftCell="A19" workbookViewId="0"/>
  </sheetViews>
  <sheetFormatPr defaultRowHeight="18.75" x14ac:dyDescent="0.4"/>
  <cols>
    <col min="1" max="1" width="14.25" bestFit="1" customWidth="1"/>
    <col min="2" max="2" width="11.125" customWidth="1"/>
    <col min="5" max="5" width="10.5" customWidth="1"/>
  </cols>
  <sheetData>
    <row r="1" spans="1:13" x14ac:dyDescent="0.4">
      <c r="A1" t="s">
        <v>25</v>
      </c>
      <c r="B1" s="13" t="s">
        <v>629</v>
      </c>
      <c r="C1" s="13" t="s">
        <v>624</v>
      </c>
      <c r="D1" s="13" t="s">
        <v>625</v>
      </c>
      <c r="E1" s="13" t="s">
        <v>626</v>
      </c>
      <c r="F1" s="13" t="s">
        <v>627</v>
      </c>
      <c r="G1" s="13" t="s">
        <v>628</v>
      </c>
    </row>
    <row r="2" spans="1:13" x14ac:dyDescent="0.4">
      <c r="A2" s="3" t="s">
        <v>544</v>
      </c>
      <c r="B2" s="56">
        <v>18.7</v>
      </c>
      <c r="C2" s="56">
        <v>28.07</v>
      </c>
      <c r="D2" s="56">
        <v>23.19</v>
      </c>
      <c r="E2" s="56">
        <v>26.34</v>
      </c>
      <c r="F2" s="56">
        <v>28.05</v>
      </c>
      <c r="G2" s="56">
        <v>23</v>
      </c>
    </row>
    <row r="3" spans="1:13" x14ac:dyDescent="0.4">
      <c r="A3" s="3" t="s">
        <v>550</v>
      </c>
      <c r="B3" s="56">
        <v>17.170000000000002</v>
      </c>
      <c r="C3" s="56">
        <v>25.81</v>
      </c>
      <c r="D3" s="56">
        <v>21.66</v>
      </c>
      <c r="E3" s="56">
        <v>25.06</v>
      </c>
      <c r="F3" s="56">
        <v>27.36</v>
      </c>
      <c r="G3" s="56">
        <v>22.75</v>
      </c>
    </row>
    <row r="4" spans="1:13" x14ac:dyDescent="0.4">
      <c r="A4" s="3" t="s">
        <v>545</v>
      </c>
      <c r="B4" s="56">
        <v>17.489999999999998</v>
      </c>
      <c r="C4" s="56">
        <v>24.15</v>
      </c>
      <c r="D4" s="56">
        <v>23.33</v>
      </c>
      <c r="E4" s="56">
        <v>23.82</v>
      </c>
      <c r="F4" s="56">
        <v>25.42</v>
      </c>
      <c r="G4" s="56">
        <v>23.56</v>
      </c>
    </row>
    <row r="5" spans="1:13" x14ac:dyDescent="0.4">
      <c r="A5" s="3" t="s">
        <v>546</v>
      </c>
      <c r="B5" s="56">
        <v>16.73</v>
      </c>
      <c r="C5" s="56">
        <v>22.09</v>
      </c>
      <c r="D5" s="56">
        <v>22.22</v>
      </c>
      <c r="E5" s="56">
        <v>23.31</v>
      </c>
      <c r="F5" s="56">
        <v>25.74</v>
      </c>
      <c r="G5" s="56">
        <v>23.01</v>
      </c>
    </row>
    <row r="6" spans="1:13" x14ac:dyDescent="0.4">
      <c r="A6" s="3" t="s">
        <v>547</v>
      </c>
      <c r="B6" s="56">
        <v>17.38</v>
      </c>
      <c r="C6" s="56">
        <v>25.32</v>
      </c>
      <c r="D6" s="56">
        <v>24.58</v>
      </c>
      <c r="E6" s="56">
        <v>25.65</v>
      </c>
      <c r="F6" s="56">
        <v>28.28</v>
      </c>
      <c r="G6" s="56">
        <v>23.14</v>
      </c>
    </row>
    <row r="7" spans="1:13" x14ac:dyDescent="0.4">
      <c r="A7" s="3" t="s">
        <v>551</v>
      </c>
      <c r="B7" s="56">
        <v>17.82</v>
      </c>
      <c r="C7" s="56">
        <v>24.71</v>
      </c>
      <c r="D7" s="56">
        <v>25.27</v>
      </c>
      <c r="E7" s="56">
        <v>26.34</v>
      </c>
      <c r="F7" s="56">
        <v>29.08</v>
      </c>
      <c r="G7" s="56">
        <v>24.07</v>
      </c>
    </row>
    <row r="8" spans="1:13" x14ac:dyDescent="0.4">
      <c r="A8" s="3" t="s">
        <v>548</v>
      </c>
      <c r="B8" s="56">
        <v>15.59</v>
      </c>
      <c r="C8" s="56">
        <v>21.09</v>
      </c>
      <c r="D8" s="56">
        <v>22.86</v>
      </c>
      <c r="E8" s="56">
        <v>23.56</v>
      </c>
      <c r="F8" s="56">
        <v>24.72</v>
      </c>
      <c r="G8" s="56">
        <v>22.56</v>
      </c>
      <c r="H8" s="3"/>
    </row>
    <row r="9" spans="1:13" x14ac:dyDescent="0.4">
      <c r="A9" s="3" t="s">
        <v>552</v>
      </c>
      <c r="B9" s="56">
        <v>14.59</v>
      </c>
      <c r="C9" s="56">
        <v>19.829999999999998</v>
      </c>
      <c r="D9" s="56">
        <v>21.9</v>
      </c>
      <c r="E9" s="56">
        <v>24.11</v>
      </c>
      <c r="F9" s="56">
        <v>28.26</v>
      </c>
      <c r="G9" s="56">
        <v>22.85</v>
      </c>
      <c r="H9" s="3"/>
    </row>
    <row r="10" spans="1:13" x14ac:dyDescent="0.4">
      <c r="A10" s="3" t="s">
        <v>549</v>
      </c>
      <c r="B10" s="56">
        <v>16.84</v>
      </c>
      <c r="C10" s="56">
        <v>25.82</v>
      </c>
      <c r="D10" s="56">
        <v>22.17</v>
      </c>
      <c r="E10" s="56">
        <v>24.71</v>
      </c>
      <c r="F10" s="56">
        <v>26.2</v>
      </c>
      <c r="G10" s="56">
        <v>22.86</v>
      </c>
    </row>
    <row r="11" spans="1:13" x14ac:dyDescent="0.4">
      <c r="A11" s="3" t="s">
        <v>553</v>
      </c>
      <c r="B11" s="56">
        <v>16.989999999999998</v>
      </c>
      <c r="C11" s="56">
        <v>26.18</v>
      </c>
      <c r="D11" s="56">
        <v>22.13</v>
      </c>
      <c r="E11" s="56">
        <v>25.24</v>
      </c>
      <c r="F11" s="56">
        <v>26.68</v>
      </c>
      <c r="G11" s="56">
        <v>23.12</v>
      </c>
    </row>
    <row r="12" spans="1:13" x14ac:dyDescent="0.4">
      <c r="A12" s="3"/>
      <c r="B12" s="3"/>
      <c r="C12" s="3"/>
      <c r="D12" s="3"/>
      <c r="E12" s="3"/>
      <c r="F12" s="3"/>
      <c r="G12" s="3"/>
      <c r="H12" s="3"/>
    </row>
    <row r="13" spans="1:13" x14ac:dyDescent="0.4">
      <c r="A13" s="3" t="s">
        <v>630</v>
      </c>
      <c r="B13" s="13" t="s">
        <v>631</v>
      </c>
      <c r="C13" s="13" t="s">
        <v>632</v>
      </c>
      <c r="D13" s="13" t="s">
        <v>633</v>
      </c>
      <c r="E13" s="13" t="s">
        <v>634</v>
      </c>
      <c r="F13" s="13" t="s">
        <v>635</v>
      </c>
      <c r="I13" s="56"/>
      <c r="J13" s="56"/>
      <c r="K13" s="56"/>
      <c r="L13" s="56"/>
      <c r="M13" s="56"/>
    </row>
    <row r="14" spans="1:13" x14ac:dyDescent="0.4">
      <c r="A14" s="3" t="s">
        <v>544</v>
      </c>
      <c r="B14" s="2">
        <f>2^($B2-C2)</f>
        <v>1.5112939390062388E-3</v>
      </c>
      <c r="C14" s="2">
        <f t="shared" ref="C14:F14" si="0">2^($B2-D2)</f>
        <v>4.4501568612408428E-2</v>
      </c>
      <c r="D14" s="2">
        <f t="shared" si="0"/>
        <v>5.0133824123550948E-3</v>
      </c>
      <c r="E14" s="2">
        <f t="shared" si="0"/>
        <v>1.5323908162045907E-3</v>
      </c>
      <c r="F14" s="2">
        <f t="shared" si="0"/>
        <v>5.0765774772264703E-2</v>
      </c>
      <c r="I14" s="56"/>
      <c r="J14" s="56"/>
      <c r="K14" s="56"/>
      <c r="L14" s="56"/>
      <c r="M14" s="56"/>
    </row>
    <row r="15" spans="1:13" x14ac:dyDescent="0.4">
      <c r="A15" s="3" t="s">
        <v>550</v>
      </c>
      <c r="B15" s="2">
        <f t="shared" ref="B15:F15" si="1">2^($B3-C3)</f>
        <v>2.5066912061775539E-3</v>
      </c>
      <c r="C15" s="2">
        <f t="shared" si="1"/>
        <v>4.4501568612408546E-2</v>
      </c>
      <c r="D15" s="2">
        <f t="shared" si="1"/>
        <v>4.2157352988454284E-3</v>
      </c>
      <c r="E15" s="2">
        <f t="shared" si="1"/>
        <v>8.5606027472269215E-4</v>
      </c>
      <c r="F15" s="2">
        <f t="shared" si="1"/>
        <v>2.0905118043533032E-2</v>
      </c>
      <c r="I15" s="56"/>
      <c r="J15" s="56"/>
      <c r="K15" s="56"/>
      <c r="L15" s="56"/>
      <c r="M15" s="56"/>
    </row>
    <row r="16" spans="1:13" x14ac:dyDescent="0.4">
      <c r="A16" s="3" t="s">
        <v>545</v>
      </c>
      <c r="B16" s="2">
        <f t="shared" ref="B16:F16" si="2">2^($B4-C4)</f>
        <v>9.8887233903928173E-3</v>
      </c>
      <c r="C16" s="2">
        <f t="shared" si="2"/>
        <v>1.7457611532378441E-2</v>
      </c>
      <c r="D16" s="2">
        <f t="shared" si="2"/>
        <v>1.2430257558670586E-2</v>
      </c>
      <c r="E16" s="2">
        <f t="shared" si="2"/>
        <v>4.1004557954025965E-3</v>
      </c>
      <c r="F16" s="2">
        <f t="shared" si="2"/>
        <v>1.4884968719436526E-2</v>
      </c>
      <c r="I16" s="56"/>
      <c r="J16" s="56"/>
      <c r="K16" s="56"/>
      <c r="L16" s="56"/>
      <c r="M16" s="56"/>
    </row>
    <row r="17" spans="1:13" x14ac:dyDescent="0.4">
      <c r="A17" s="3" t="s">
        <v>546</v>
      </c>
      <c r="B17" s="2">
        <f t="shared" ref="B17:F17" si="3">2^($B5-C5)</f>
        <v>2.4348893114390636E-2</v>
      </c>
      <c r="C17" s="2">
        <f t="shared" si="3"/>
        <v>2.2250784306204269E-2</v>
      </c>
      <c r="D17" s="2">
        <f t="shared" si="3"/>
        <v>1.0452559021766518E-2</v>
      </c>
      <c r="E17" s="2">
        <f t="shared" si="3"/>
        <v>1.939633780150464E-3</v>
      </c>
      <c r="F17" s="2">
        <f t="shared" si="3"/>
        <v>1.2868609644805819E-2</v>
      </c>
      <c r="I17" s="56"/>
      <c r="J17" s="56"/>
      <c r="K17" s="56"/>
      <c r="L17" s="56"/>
      <c r="M17" s="56"/>
    </row>
    <row r="18" spans="1:13" x14ac:dyDescent="0.4">
      <c r="A18" s="3" t="s">
        <v>547</v>
      </c>
      <c r="B18" s="2">
        <f t="shared" ref="B18:F18" si="4">2^($B6-C6)</f>
        <v>4.0721318782856271E-3</v>
      </c>
      <c r="C18" s="2">
        <f t="shared" si="4"/>
        <v>6.8011762757509723E-3</v>
      </c>
      <c r="D18" s="2">
        <f t="shared" si="4"/>
        <v>3.2395294758376632E-3</v>
      </c>
      <c r="E18" s="2">
        <f t="shared" si="4"/>
        <v>5.2332688600404895E-4</v>
      </c>
      <c r="F18" s="2">
        <f t="shared" si="4"/>
        <v>1.8453010334836397E-2</v>
      </c>
    </row>
    <row r="19" spans="1:13" x14ac:dyDescent="0.4">
      <c r="A19" s="3" t="s">
        <v>551</v>
      </c>
      <c r="B19" s="2">
        <f t="shared" ref="B19:F19" si="5">2^($B7-C7)</f>
        <v>8.4314705976908343E-3</v>
      </c>
      <c r="C19" s="2">
        <f t="shared" si="5"/>
        <v>5.7190847497876037E-3</v>
      </c>
      <c r="D19" s="2">
        <f t="shared" si="5"/>
        <v>2.7241087233406372E-3</v>
      </c>
      <c r="E19" s="2">
        <f t="shared" si="5"/>
        <v>4.0775777315838423E-4</v>
      </c>
      <c r="F19" s="2">
        <f t="shared" si="5"/>
        <v>1.3139006488339287E-2</v>
      </c>
    </row>
    <row r="20" spans="1:13" x14ac:dyDescent="0.4">
      <c r="A20" s="3" t="s">
        <v>548</v>
      </c>
      <c r="B20" s="2">
        <f t="shared" ref="B20:F20" si="6">2^($B8-C8)</f>
        <v>2.2097086912079608E-2</v>
      </c>
      <c r="C20" s="2">
        <f t="shared" si="6"/>
        <v>6.4790589516753264E-3</v>
      </c>
      <c r="D20" s="2">
        <f t="shared" si="6"/>
        <v>3.9883286160437275E-3</v>
      </c>
      <c r="E20" s="2">
        <f t="shared" si="6"/>
        <v>1.7848270512293E-3</v>
      </c>
      <c r="F20" s="2">
        <f t="shared" si="6"/>
        <v>7.976657232087455E-3</v>
      </c>
    </row>
    <row r="21" spans="1:13" x14ac:dyDescent="0.4">
      <c r="A21" s="3" t="s">
        <v>552</v>
      </c>
      <c r="B21" s="2">
        <f t="shared" ref="B21:F21" si="7">2^($B9-C9)</f>
        <v>2.6460791011329005E-2</v>
      </c>
      <c r="C21" s="2">
        <f t="shared" si="7"/>
        <v>6.3018887439228672E-3</v>
      </c>
      <c r="D21" s="2">
        <f t="shared" si="7"/>
        <v>1.3620543616703184E-3</v>
      </c>
      <c r="E21" s="2">
        <f t="shared" si="7"/>
        <v>7.6722007722279523E-5</v>
      </c>
      <c r="F21" s="2">
        <f t="shared" si="7"/>
        <v>3.262062185267066E-3</v>
      </c>
    </row>
    <row r="22" spans="1:13" x14ac:dyDescent="0.4">
      <c r="A22" s="3" t="s">
        <v>549</v>
      </c>
      <c r="B22" s="2">
        <f t="shared" ref="B22:F22" si="8">2^($B10-C10)</f>
        <v>1.9803896089649001E-3</v>
      </c>
      <c r="C22" s="2">
        <f t="shared" si="8"/>
        <v>2.4860515117341178E-2</v>
      </c>
      <c r="D22" s="2">
        <f t="shared" si="8"/>
        <v>4.2745847705497608E-3</v>
      </c>
      <c r="E22" s="2">
        <f t="shared" si="8"/>
        <v>1.5218058196494143E-3</v>
      </c>
      <c r="F22" s="2">
        <f t="shared" si="8"/>
        <v>1.5409886007708748E-2</v>
      </c>
    </row>
    <row r="23" spans="1:13" x14ac:dyDescent="0.4">
      <c r="A23" s="3" t="s">
        <v>553</v>
      </c>
      <c r="B23" s="2">
        <f t="shared" ref="B23:F23" si="9">2^($B11-C11)</f>
        <v>1.71212054944538E-3</v>
      </c>
      <c r="C23" s="2">
        <f t="shared" si="9"/>
        <v>2.835997360366127E-2</v>
      </c>
      <c r="D23" s="2">
        <f t="shared" si="9"/>
        <v>3.2847516220848244E-3</v>
      </c>
      <c r="E23" s="2">
        <f t="shared" si="9"/>
        <v>1.2106520507216658E-3</v>
      </c>
      <c r="F23" s="2">
        <f t="shared" si="9"/>
        <v>1.4278616409834364E-2</v>
      </c>
    </row>
    <row r="25" spans="1:13" x14ac:dyDescent="0.4">
      <c r="A25" s="3" t="s">
        <v>636</v>
      </c>
      <c r="B25" s="13" t="s">
        <v>631</v>
      </c>
      <c r="C25" s="13" t="s">
        <v>632</v>
      </c>
      <c r="D25" s="13" t="s">
        <v>633</v>
      </c>
      <c r="E25" s="13" t="s">
        <v>634</v>
      </c>
      <c r="F25" s="13" t="s">
        <v>635</v>
      </c>
    </row>
    <row r="26" spans="1:13" x14ac:dyDescent="0.4">
      <c r="A26" s="3" t="s">
        <v>544</v>
      </c>
      <c r="B26" s="56">
        <v>1</v>
      </c>
      <c r="C26" s="56">
        <v>1</v>
      </c>
      <c r="D26" s="56">
        <v>1</v>
      </c>
      <c r="E26" s="56">
        <v>1</v>
      </c>
      <c r="F26" s="56">
        <v>1</v>
      </c>
    </row>
    <row r="27" spans="1:13" x14ac:dyDescent="0.4">
      <c r="A27" s="3" t="s">
        <v>550</v>
      </c>
      <c r="B27" s="56">
        <f>B15/B14</f>
        <v>1.6586390916288893</v>
      </c>
      <c r="C27" s="56">
        <f>C15/C14</f>
        <v>1.0000000000000027</v>
      </c>
      <c r="D27" s="56">
        <f>D15/D14</f>
        <v>0.84089641525371639</v>
      </c>
      <c r="E27" s="56">
        <f>E15/E14</f>
        <v>0.55864356903611123</v>
      </c>
      <c r="F27" s="56">
        <f>F15/F14</f>
        <v>0.41179550863378733</v>
      </c>
    </row>
    <row r="28" spans="1:13" x14ac:dyDescent="0.4">
      <c r="A28" s="3" t="s">
        <v>545</v>
      </c>
      <c r="B28" s="58">
        <v>1</v>
      </c>
      <c r="C28" s="58">
        <v>1</v>
      </c>
      <c r="D28" s="58">
        <v>1</v>
      </c>
      <c r="E28" s="58">
        <v>1</v>
      </c>
      <c r="F28" s="58">
        <v>1</v>
      </c>
    </row>
    <row r="29" spans="1:13" x14ac:dyDescent="0.4">
      <c r="A29" s="3" t="s">
        <v>546</v>
      </c>
      <c r="B29" s="56">
        <f>B17/B16</f>
        <v>2.4622888266898326</v>
      </c>
      <c r="C29" s="56">
        <f>C17/C16</f>
        <v>1.2745606273192631</v>
      </c>
      <c r="D29" s="56">
        <f>D17/D16</f>
        <v>0.84089641525371717</v>
      </c>
      <c r="E29" s="56">
        <f>E17/E16</f>
        <v>0.47302882336279994</v>
      </c>
      <c r="F29" s="56">
        <f>F17/F16</f>
        <v>0.8645372313078642</v>
      </c>
    </row>
    <row r="30" spans="1:13" x14ac:dyDescent="0.4">
      <c r="A30" s="3" t="s">
        <v>547</v>
      </c>
      <c r="B30" s="58">
        <v>1</v>
      </c>
      <c r="C30" s="58">
        <v>1</v>
      </c>
      <c r="D30" s="58">
        <v>1</v>
      </c>
      <c r="E30" s="58">
        <v>1</v>
      </c>
      <c r="F30" s="58">
        <v>1</v>
      </c>
    </row>
    <row r="31" spans="1:13" x14ac:dyDescent="0.4">
      <c r="A31" s="3" t="s">
        <v>551</v>
      </c>
      <c r="B31" s="56">
        <f>B19/B18</f>
        <v>2.0705298476827561</v>
      </c>
      <c r="C31" s="56">
        <f>C19/C18</f>
        <v>0.84089641525371484</v>
      </c>
      <c r="D31" s="56">
        <f>D19/D18</f>
        <v>0.84089641525371495</v>
      </c>
      <c r="E31" s="56">
        <f>E19/E18</f>
        <v>0.77916457966050201</v>
      </c>
      <c r="F31" s="56">
        <f>F19/F18</f>
        <v>0.71202509779853629</v>
      </c>
    </row>
    <row r="32" spans="1:13" x14ac:dyDescent="0.4">
      <c r="A32" s="3" t="s">
        <v>548</v>
      </c>
      <c r="B32" s="58">
        <v>1</v>
      </c>
      <c r="C32" s="58">
        <v>1</v>
      </c>
      <c r="D32" s="58">
        <v>1</v>
      </c>
      <c r="E32" s="58">
        <v>1</v>
      </c>
      <c r="F32" s="58">
        <v>1</v>
      </c>
    </row>
    <row r="33" spans="1:6" x14ac:dyDescent="0.4">
      <c r="A33" s="3" t="s">
        <v>552</v>
      </c>
      <c r="B33" s="56">
        <f>B21/B20</f>
        <v>1.1974787046189301</v>
      </c>
      <c r="C33" s="56">
        <f>C21/C20</f>
        <v>0.97265494741228631</v>
      </c>
      <c r="D33" s="56">
        <f>D21/D20</f>
        <v>0.34151006418859869</v>
      </c>
      <c r="E33" s="56">
        <f>E21/E20</f>
        <v>4.2985681816866919E-2</v>
      </c>
      <c r="F33" s="56">
        <f>F21/F20</f>
        <v>0.40895102927888993</v>
      </c>
    </row>
    <row r="34" spans="1:6" x14ac:dyDescent="0.4">
      <c r="A34" s="3" t="s">
        <v>549</v>
      </c>
      <c r="B34" s="58">
        <v>1</v>
      </c>
      <c r="C34" s="58">
        <v>1</v>
      </c>
      <c r="D34" s="58">
        <v>1</v>
      </c>
      <c r="E34" s="58">
        <v>1</v>
      </c>
      <c r="F34" s="58">
        <v>1</v>
      </c>
    </row>
    <row r="35" spans="1:6" x14ac:dyDescent="0.4">
      <c r="A35" s="3" t="s">
        <v>553</v>
      </c>
      <c r="B35" s="56">
        <f>B23/B22</f>
        <v>0.86453723130786486</v>
      </c>
      <c r="C35" s="56">
        <f>C23/C22</f>
        <v>1.1407637158684247</v>
      </c>
      <c r="D35" s="56">
        <f>D23/D22</f>
        <v>0.76843759064400718</v>
      </c>
      <c r="E35" s="56">
        <f>E23/E22</f>
        <v>0.79553648375491792</v>
      </c>
      <c r="F35" s="56">
        <f>F23/F22</f>
        <v>0.92658806189036891</v>
      </c>
    </row>
    <row r="37" spans="1:6" x14ac:dyDescent="0.4">
      <c r="A37" s="3" t="s">
        <v>22</v>
      </c>
      <c r="B37" s="59" t="s">
        <v>631</v>
      </c>
      <c r="C37" s="60" t="s">
        <v>632</v>
      </c>
      <c r="D37" s="60" t="s">
        <v>633</v>
      </c>
      <c r="E37" s="60" t="s">
        <v>634</v>
      </c>
      <c r="F37" s="61" t="s">
        <v>635</v>
      </c>
    </row>
    <row r="38" spans="1:6" x14ac:dyDescent="0.4">
      <c r="A38" s="35" t="s">
        <v>554</v>
      </c>
      <c r="B38" s="65">
        <f>AVERAGE(B26,B28,B30,B32,B34)</f>
        <v>1</v>
      </c>
      <c r="C38" s="66">
        <f t="shared" ref="C38:F39" si="10">AVERAGE(C26,C28,C30,C32,C34)</f>
        <v>1</v>
      </c>
      <c r="D38" s="66">
        <f t="shared" si="10"/>
        <v>1</v>
      </c>
      <c r="E38" s="66">
        <f t="shared" si="10"/>
        <v>1</v>
      </c>
      <c r="F38" s="67">
        <f t="shared" si="10"/>
        <v>1</v>
      </c>
    </row>
    <row r="39" spans="1:6" x14ac:dyDescent="0.4">
      <c r="A39" s="33" t="s">
        <v>233</v>
      </c>
      <c r="B39" s="62">
        <f>AVERAGE(B27,B29,B31,B33,B35)</f>
        <v>1.6506947403856551</v>
      </c>
      <c r="C39" s="63">
        <f t="shared" si="10"/>
        <v>1.0457751411707383</v>
      </c>
      <c r="D39" s="63">
        <f t="shared" si="10"/>
        <v>0.72652738011875084</v>
      </c>
      <c r="E39" s="63">
        <f t="shared" si="10"/>
        <v>0.52987182752623962</v>
      </c>
      <c r="F39" s="64">
        <f t="shared" si="10"/>
        <v>0.66477938578188933</v>
      </c>
    </row>
    <row r="41" spans="1:6" x14ac:dyDescent="0.4">
      <c r="A41" s="3" t="s">
        <v>23</v>
      </c>
      <c r="B41" s="59" t="s">
        <v>631</v>
      </c>
      <c r="C41" s="60" t="s">
        <v>632</v>
      </c>
      <c r="D41" s="60" t="s">
        <v>633</v>
      </c>
      <c r="E41" s="60" t="s">
        <v>634</v>
      </c>
      <c r="F41" s="61" t="s">
        <v>635</v>
      </c>
    </row>
    <row r="42" spans="1:6" x14ac:dyDescent="0.4">
      <c r="A42" s="35" t="s">
        <v>554</v>
      </c>
      <c r="B42" s="65">
        <f>_xlfn.STDEV.P(B26,B28,B30,B32,B34)</f>
        <v>0</v>
      </c>
      <c r="C42" s="66">
        <f t="shared" ref="C42:F43" si="11">_xlfn.STDEV.P(C26,C28,C30,C32,C34)</f>
        <v>0</v>
      </c>
      <c r="D42" s="66">
        <f t="shared" si="11"/>
        <v>0</v>
      </c>
      <c r="E42" s="66">
        <f t="shared" si="11"/>
        <v>0</v>
      </c>
      <c r="F42" s="67">
        <f t="shared" si="11"/>
        <v>0</v>
      </c>
    </row>
    <row r="43" spans="1:6" x14ac:dyDescent="0.4">
      <c r="A43" s="33" t="s">
        <v>233</v>
      </c>
      <c r="B43" s="62">
        <f>_xlfn.STDEV.P(B27,B29,B31,B33,B35)</f>
        <v>0.57592673060299149</v>
      </c>
      <c r="C43" s="63">
        <f t="shared" si="11"/>
        <v>0.14885082909622782</v>
      </c>
      <c r="D43" s="63">
        <f t="shared" si="11"/>
        <v>0.19454337711957109</v>
      </c>
      <c r="E43" s="63">
        <f t="shared" si="11"/>
        <v>0.27343798015321175</v>
      </c>
      <c r="F43" s="64">
        <f t="shared" si="11"/>
        <v>0.21914749696344948</v>
      </c>
    </row>
    <row r="45" spans="1:6" x14ac:dyDescent="0.4">
      <c r="A45" s="3" t="s">
        <v>24</v>
      </c>
      <c r="B45" s="59" t="s">
        <v>631</v>
      </c>
      <c r="C45" s="60" t="s">
        <v>632</v>
      </c>
      <c r="D45" s="60" t="s">
        <v>633</v>
      </c>
      <c r="E45" s="60" t="s">
        <v>634</v>
      </c>
      <c r="F45" s="61" t="s">
        <v>635</v>
      </c>
    </row>
    <row r="46" spans="1:6" x14ac:dyDescent="0.4">
      <c r="A46" s="35" t="s">
        <v>554</v>
      </c>
      <c r="B46" s="65">
        <f>B42/SQRT(5)</f>
        <v>0</v>
      </c>
      <c r="C46" s="66">
        <f t="shared" ref="C46:F47" si="12">C42/SQRT(5)</f>
        <v>0</v>
      </c>
      <c r="D46" s="66">
        <f t="shared" si="12"/>
        <v>0</v>
      </c>
      <c r="E46" s="66">
        <f t="shared" si="12"/>
        <v>0</v>
      </c>
      <c r="F46" s="67">
        <f t="shared" si="12"/>
        <v>0</v>
      </c>
    </row>
    <row r="47" spans="1:6" x14ac:dyDescent="0.4">
      <c r="A47" s="33" t="s">
        <v>233</v>
      </c>
      <c r="B47" s="62">
        <f>B43/SQRT(5)</f>
        <v>0.25756226393749948</v>
      </c>
      <c r="C47" s="63">
        <f t="shared" si="12"/>
        <v>6.6568114473273793E-2</v>
      </c>
      <c r="D47" s="63">
        <f t="shared" si="12"/>
        <v>8.7002443162347634E-2</v>
      </c>
      <c r="E47" s="63">
        <f t="shared" si="12"/>
        <v>0.12228518225056396</v>
      </c>
      <c r="F47" s="64">
        <f t="shared" si="12"/>
        <v>9.800574006184036E-2</v>
      </c>
    </row>
  </sheetData>
  <phoneticPr fontId="1"/>
  <pageMargins left="0.7" right="0.7" top="0.75" bottom="0.75" header="0.3" footer="0.3"/>
  <pageSetup paperSize="9" orientation="portrait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B14B7-1F5B-4EDE-BB59-94286C8ADC4D}">
  <dimension ref="A1:D11"/>
  <sheetViews>
    <sheetView workbookViewId="0"/>
  </sheetViews>
  <sheetFormatPr defaultRowHeight="18.75" x14ac:dyDescent="0.4"/>
  <cols>
    <col min="1" max="1" width="13.375" bestFit="1" customWidth="1"/>
  </cols>
  <sheetData>
    <row r="1" spans="1:4" x14ac:dyDescent="0.4">
      <c r="B1" t="s">
        <v>637</v>
      </c>
      <c r="C1" t="s">
        <v>639</v>
      </c>
      <c r="D1" t="s">
        <v>640</v>
      </c>
    </row>
    <row r="2" spans="1:4" x14ac:dyDescent="0.4">
      <c r="A2" t="s">
        <v>619</v>
      </c>
      <c r="B2">
        <v>16370.572</v>
      </c>
      <c r="C2" s="3">
        <v>5004.4889999999996</v>
      </c>
      <c r="D2" s="3">
        <f>C2/B2</f>
        <v>0.30570031395359915</v>
      </c>
    </row>
    <row r="3" spans="1:4" x14ac:dyDescent="0.4">
      <c r="A3" t="s">
        <v>619</v>
      </c>
      <c r="B3">
        <v>15066.43</v>
      </c>
      <c r="C3" s="3">
        <v>4440.0039999999999</v>
      </c>
      <c r="D3" s="3">
        <f t="shared" ref="D3:D7" si="0">C3/B3</f>
        <v>0.29469516003459345</v>
      </c>
    </row>
    <row r="4" spans="1:4" x14ac:dyDescent="0.4">
      <c r="A4" t="s">
        <v>619</v>
      </c>
      <c r="B4">
        <v>16348.522000000001</v>
      </c>
      <c r="C4" s="3">
        <v>4933.2460000000001</v>
      </c>
      <c r="D4" s="3">
        <f t="shared" si="0"/>
        <v>0.30175486199914586</v>
      </c>
    </row>
    <row r="5" spans="1:4" x14ac:dyDescent="0.4">
      <c r="A5" t="s">
        <v>620</v>
      </c>
      <c r="B5">
        <v>17775.651999999998</v>
      </c>
      <c r="C5" s="3">
        <v>15967.016</v>
      </c>
      <c r="D5" s="3">
        <f t="shared" si="0"/>
        <v>0.89825205848989398</v>
      </c>
    </row>
    <row r="6" spans="1:4" x14ac:dyDescent="0.4">
      <c r="A6" t="s">
        <v>620</v>
      </c>
      <c r="B6">
        <v>20544.672999999999</v>
      </c>
      <c r="C6" s="3">
        <v>9305.0660000000007</v>
      </c>
      <c r="D6" s="3">
        <f t="shared" si="0"/>
        <v>0.45291867142397452</v>
      </c>
    </row>
    <row r="7" spans="1:4" x14ac:dyDescent="0.4">
      <c r="A7" t="s">
        <v>620</v>
      </c>
      <c r="B7">
        <v>17131.258000000002</v>
      </c>
      <c r="C7" s="3">
        <v>11662.48</v>
      </c>
      <c r="D7" s="3">
        <f t="shared" si="0"/>
        <v>0.6807719549842749</v>
      </c>
    </row>
    <row r="9" spans="1:4" x14ac:dyDescent="0.4">
      <c r="A9" s="8" t="s">
        <v>25</v>
      </c>
      <c r="B9" s="8" t="s">
        <v>22</v>
      </c>
      <c r="C9" s="18" t="s">
        <v>23</v>
      </c>
      <c r="D9" s="9" t="s">
        <v>24</v>
      </c>
    </row>
    <row r="10" spans="1:4" x14ac:dyDescent="0.4">
      <c r="A10" s="35" t="s">
        <v>554</v>
      </c>
      <c r="B10" s="50">
        <f>AVERAGE(D2:D4)</f>
        <v>0.30071677866244612</v>
      </c>
      <c r="C10" s="51">
        <f>_xlfn.STDEV.P(D2:D4)</f>
        <v>4.5524034645230207E-3</v>
      </c>
      <c r="D10" s="52">
        <f>C10/SQRT(COUNT(D2:D4))</f>
        <v>2.6283313657021511E-3</v>
      </c>
    </row>
    <row r="11" spans="1:4" x14ac:dyDescent="0.4">
      <c r="A11" s="33" t="s">
        <v>233</v>
      </c>
      <c r="B11" s="53">
        <f>AVERAGE(D5:D7)</f>
        <v>0.67731422829938115</v>
      </c>
      <c r="C11" s="54">
        <f>_xlfn.STDEV.P(D5:D7)</f>
        <v>0.18182303358718782</v>
      </c>
      <c r="D11" s="55">
        <f>C11/SQRT(COUNT(D5:D7))</f>
        <v>0.10497557738643726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42DB8-EF42-4EA2-ABB6-8ED4FBB22E1C}">
  <dimension ref="A1:G55402"/>
  <sheetViews>
    <sheetView workbookViewId="0"/>
  </sheetViews>
  <sheetFormatPr defaultRowHeight="18.75" x14ac:dyDescent="0.4"/>
  <cols>
    <col min="1" max="1" width="23" bestFit="1" customWidth="1"/>
  </cols>
  <sheetData>
    <row r="1" spans="1:7" x14ac:dyDescent="0.4">
      <c r="A1" s="70" t="s">
        <v>641</v>
      </c>
      <c r="B1" s="70" t="s">
        <v>642</v>
      </c>
      <c r="C1" t="s">
        <v>643</v>
      </c>
      <c r="D1" t="s">
        <v>644</v>
      </c>
      <c r="E1" t="s">
        <v>645</v>
      </c>
      <c r="F1" t="s">
        <v>646</v>
      </c>
      <c r="G1" t="s">
        <v>647</v>
      </c>
    </row>
    <row r="2" spans="1:7" x14ac:dyDescent="0.4">
      <c r="A2" s="70" t="s">
        <v>648</v>
      </c>
      <c r="B2" s="70" t="s">
        <v>649</v>
      </c>
      <c r="C2">
        <v>11.74726997</v>
      </c>
      <c r="D2">
        <v>3.319975457</v>
      </c>
      <c r="E2">
        <v>431.73134340000001</v>
      </c>
      <c r="F2" s="71">
        <v>6.8200000000000002E-96</v>
      </c>
      <c r="G2" s="71">
        <v>9.6199999999999998E-92</v>
      </c>
    </row>
    <row r="3" spans="1:7" x14ac:dyDescent="0.4">
      <c r="A3" s="70" t="s">
        <v>650</v>
      </c>
      <c r="B3" s="70" t="s">
        <v>651</v>
      </c>
      <c r="C3">
        <v>8.8092508120000002</v>
      </c>
      <c r="D3">
        <v>0.446330116</v>
      </c>
      <c r="E3">
        <v>83.114985520000005</v>
      </c>
      <c r="F3" s="71">
        <v>7.7400000000000006E-20</v>
      </c>
      <c r="G3" s="71">
        <v>5.46E-16</v>
      </c>
    </row>
    <row r="4" spans="1:7" x14ac:dyDescent="0.4">
      <c r="A4" s="70" t="s">
        <v>652</v>
      </c>
      <c r="B4" s="70" t="s">
        <v>653</v>
      </c>
      <c r="C4">
        <v>-1.5201972100000001</v>
      </c>
      <c r="D4">
        <v>5.1552594279999999</v>
      </c>
      <c r="E4">
        <v>82.308306790000003</v>
      </c>
      <c r="F4" s="71">
        <v>1.16E-19</v>
      </c>
      <c r="G4" s="71">
        <v>5.4700000000000001E-16</v>
      </c>
    </row>
    <row r="5" spans="1:7" x14ac:dyDescent="0.4">
      <c r="A5" s="70" t="s">
        <v>654</v>
      </c>
      <c r="B5" s="70" t="s">
        <v>655</v>
      </c>
      <c r="C5">
        <v>7.5736895569999998</v>
      </c>
      <c r="D5">
        <v>-0.70267629799999998</v>
      </c>
      <c r="E5">
        <v>51.189836739999997</v>
      </c>
      <c r="F5" s="71">
        <v>8.3899999999999996E-13</v>
      </c>
      <c r="G5" s="71">
        <v>2.9499999999999999E-9</v>
      </c>
    </row>
    <row r="6" spans="1:7" x14ac:dyDescent="0.4">
      <c r="A6" s="70" t="s">
        <v>656</v>
      </c>
      <c r="B6" s="70" t="s">
        <v>657</v>
      </c>
      <c r="C6">
        <v>1.7456051859999999</v>
      </c>
      <c r="D6">
        <v>2.3709294559999998</v>
      </c>
      <c r="E6">
        <v>39.733967219999997</v>
      </c>
      <c r="F6" s="71">
        <v>2.9099999999999998E-10</v>
      </c>
      <c r="G6" s="71">
        <v>8.1999999999999998E-7</v>
      </c>
    </row>
    <row r="7" spans="1:7" x14ac:dyDescent="0.4">
      <c r="A7" s="70" t="s">
        <v>658</v>
      </c>
      <c r="B7" s="70" t="s">
        <v>659</v>
      </c>
      <c r="C7">
        <v>0.56525704600000004</v>
      </c>
      <c r="D7">
        <v>5.6741149999999996</v>
      </c>
      <c r="E7">
        <v>32.909784479999999</v>
      </c>
      <c r="F7" s="71">
        <v>9.6500000000000004E-9</v>
      </c>
      <c r="G7" s="71">
        <v>2.27E-5</v>
      </c>
    </row>
    <row r="8" spans="1:7" x14ac:dyDescent="0.4">
      <c r="A8" s="70" t="s">
        <v>662</v>
      </c>
      <c r="B8" s="70" t="s">
        <v>663</v>
      </c>
      <c r="C8">
        <v>-1.5029064510000001</v>
      </c>
      <c r="D8">
        <v>4.7460338589999997</v>
      </c>
      <c r="E8">
        <v>31.910980429999999</v>
      </c>
      <c r="F8" s="71">
        <v>1.6099999999999999E-8</v>
      </c>
      <c r="G8" s="71">
        <v>3.0300000000000001E-5</v>
      </c>
    </row>
    <row r="9" spans="1:7" x14ac:dyDescent="0.4">
      <c r="A9" s="70" t="s">
        <v>664</v>
      </c>
      <c r="B9" s="70" t="s">
        <v>665</v>
      </c>
      <c r="C9">
        <v>0.50764837299999999</v>
      </c>
      <c r="D9">
        <v>6.1374292879999999</v>
      </c>
      <c r="E9">
        <v>31.784893820000001</v>
      </c>
      <c r="F9" s="71">
        <v>1.7199999999999999E-8</v>
      </c>
      <c r="G9" s="71">
        <v>3.0300000000000001E-5</v>
      </c>
    </row>
    <row r="10" spans="1:7" x14ac:dyDescent="0.4">
      <c r="A10" s="70" t="s">
        <v>660</v>
      </c>
      <c r="B10" s="70" t="s">
        <v>661</v>
      </c>
      <c r="C10">
        <v>1.684586975</v>
      </c>
      <c r="D10">
        <v>3.090043954</v>
      </c>
      <c r="E10">
        <v>31.152389150000001</v>
      </c>
      <c r="F10" s="71">
        <v>2.3899999999999999E-8</v>
      </c>
      <c r="G10" s="71">
        <v>3.7400000000000001E-5</v>
      </c>
    </row>
    <row r="11" spans="1:7" x14ac:dyDescent="0.4">
      <c r="A11" s="70" t="s">
        <v>666</v>
      </c>
      <c r="B11" s="70" t="s">
        <v>667</v>
      </c>
      <c r="C11">
        <v>-2.157293417</v>
      </c>
      <c r="D11">
        <v>2.5516932030000001</v>
      </c>
      <c r="E11">
        <v>27.17795125</v>
      </c>
      <c r="F11" s="71">
        <v>1.86E-7</v>
      </c>
      <c r="G11">
        <v>2.6153199999999998E-4</v>
      </c>
    </row>
    <row r="12" spans="1:7" x14ac:dyDescent="0.4">
      <c r="A12" s="70" t="s">
        <v>668</v>
      </c>
      <c r="B12" s="70" t="s">
        <v>669</v>
      </c>
      <c r="C12">
        <v>-1.9556694109999999</v>
      </c>
      <c r="D12">
        <v>2.6724016580000001</v>
      </c>
      <c r="E12">
        <v>26.139138729999999</v>
      </c>
      <c r="F12" s="71">
        <v>3.1800000000000002E-7</v>
      </c>
      <c r="G12">
        <v>4.07033E-4</v>
      </c>
    </row>
    <row r="13" spans="1:7" x14ac:dyDescent="0.4">
      <c r="A13" s="70" t="s">
        <v>672</v>
      </c>
      <c r="B13" s="70" t="s">
        <v>673</v>
      </c>
      <c r="C13">
        <v>0.75285428799999998</v>
      </c>
      <c r="D13">
        <v>6.1315144100000003</v>
      </c>
      <c r="E13">
        <v>24.462991209999998</v>
      </c>
      <c r="F13" s="71">
        <v>7.5799999999999998E-7</v>
      </c>
      <c r="G13">
        <v>8.8969600000000004E-4</v>
      </c>
    </row>
    <row r="14" spans="1:7" x14ac:dyDescent="0.4">
      <c r="A14" s="70" t="s">
        <v>674</v>
      </c>
      <c r="B14" s="70" t="s">
        <v>675</v>
      </c>
      <c r="C14">
        <v>-0.49523577899999999</v>
      </c>
      <c r="D14">
        <v>6.7372647710000004</v>
      </c>
      <c r="E14">
        <v>23.725532749999999</v>
      </c>
      <c r="F14" s="71">
        <v>1.11E-6</v>
      </c>
      <c r="G14">
        <v>1.204482E-3</v>
      </c>
    </row>
    <row r="15" spans="1:7" x14ac:dyDescent="0.4">
      <c r="A15" s="70" t="s">
        <v>670</v>
      </c>
      <c r="B15" s="70" t="s">
        <v>671</v>
      </c>
      <c r="C15">
        <v>1.931419437</v>
      </c>
      <c r="D15">
        <v>2.088822645</v>
      </c>
      <c r="E15">
        <v>23.474461850000001</v>
      </c>
      <c r="F15" s="71">
        <v>1.2699999999999999E-6</v>
      </c>
      <c r="G15">
        <v>1.2743279999999999E-3</v>
      </c>
    </row>
    <row r="16" spans="1:7" x14ac:dyDescent="0.4">
      <c r="A16" s="70" t="s">
        <v>676</v>
      </c>
      <c r="B16" s="70" t="s">
        <v>677</v>
      </c>
      <c r="C16">
        <v>0.85765038299999996</v>
      </c>
      <c r="D16">
        <v>3.834947702</v>
      </c>
      <c r="E16">
        <v>22.216853919999998</v>
      </c>
      <c r="F16" s="71">
        <v>2.4399999999999999E-6</v>
      </c>
      <c r="G16">
        <v>2.2154879999999998E-3</v>
      </c>
    </row>
    <row r="17" spans="1:7" x14ac:dyDescent="0.4">
      <c r="A17" s="70" t="s">
        <v>678</v>
      </c>
      <c r="B17" s="70" t="s">
        <v>679</v>
      </c>
      <c r="C17">
        <v>0.79485076399999999</v>
      </c>
      <c r="D17">
        <v>5.0493725850000004</v>
      </c>
      <c r="E17">
        <v>22.15492467</v>
      </c>
      <c r="F17" s="71">
        <v>2.52E-6</v>
      </c>
      <c r="G17">
        <v>2.2154879999999998E-3</v>
      </c>
    </row>
    <row r="18" spans="1:7" x14ac:dyDescent="0.4">
      <c r="A18" s="70" t="s">
        <v>680</v>
      </c>
      <c r="B18" s="70" t="s">
        <v>681</v>
      </c>
      <c r="C18">
        <v>-1.1908951059999999</v>
      </c>
      <c r="D18">
        <v>3.5260234910000001</v>
      </c>
      <c r="E18">
        <v>21.32026316</v>
      </c>
      <c r="F18" s="71">
        <v>3.89E-6</v>
      </c>
      <c r="G18">
        <v>3.2217399999999998E-3</v>
      </c>
    </row>
    <row r="19" spans="1:7" x14ac:dyDescent="0.4">
      <c r="A19" s="70" t="s">
        <v>682</v>
      </c>
      <c r="B19" s="70" t="s">
        <v>683</v>
      </c>
      <c r="C19">
        <v>-0.53521500499999997</v>
      </c>
      <c r="D19">
        <v>7.4339178820000003</v>
      </c>
      <c r="E19">
        <v>20.77829539</v>
      </c>
      <c r="F19" s="71">
        <v>5.1599999999999997E-6</v>
      </c>
      <c r="G19">
        <v>3.8367549999999999E-3</v>
      </c>
    </row>
    <row r="20" spans="1:7" x14ac:dyDescent="0.4">
      <c r="A20" s="70" t="s">
        <v>686</v>
      </c>
      <c r="B20" s="70" t="s">
        <v>687</v>
      </c>
      <c r="C20">
        <v>0.579858188</v>
      </c>
      <c r="D20">
        <v>4.6245569240000002</v>
      </c>
      <c r="E20">
        <v>20.772402289999999</v>
      </c>
      <c r="F20" s="71">
        <v>5.1699999999999996E-6</v>
      </c>
      <c r="G20">
        <v>3.8367549999999999E-3</v>
      </c>
    </row>
    <row r="21" spans="1:7" x14ac:dyDescent="0.4">
      <c r="A21" s="70" t="s">
        <v>688</v>
      </c>
      <c r="B21" s="70" t="s">
        <v>689</v>
      </c>
      <c r="C21">
        <v>0.640526076</v>
      </c>
      <c r="D21">
        <v>5.3207010669999999</v>
      </c>
      <c r="E21">
        <v>20.52990574</v>
      </c>
      <c r="F21" s="71">
        <v>5.8699999999999997E-6</v>
      </c>
      <c r="G21">
        <v>4.137071E-3</v>
      </c>
    </row>
    <row r="22" spans="1:7" x14ac:dyDescent="0.4">
      <c r="A22" s="70" t="s">
        <v>684</v>
      </c>
      <c r="B22" s="70" t="s">
        <v>685</v>
      </c>
      <c r="C22">
        <v>-0.68338920800000003</v>
      </c>
      <c r="D22">
        <v>7.2629362549999996</v>
      </c>
      <c r="E22">
        <v>19.981113189999999</v>
      </c>
      <c r="F22" s="71">
        <v>7.8199999999999997E-6</v>
      </c>
      <c r="G22">
        <v>5.2490669999999996E-3</v>
      </c>
    </row>
    <row r="23" spans="1:7" x14ac:dyDescent="0.4">
      <c r="A23" s="70" t="s">
        <v>692</v>
      </c>
      <c r="B23" s="70" t="s">
        <v>693</v>
      </c>
      <c r="C23">
        <v>-1.84032376</v>
      </c>
      <c r="D23">
        <v>2.7298830500000002</v>
      </c>
      <c r="E23">
        <v>19.634009630000001</v>
      </c>
      <c r="F23" s="71">
        <v>9.38E-6</v>
      </c>
      <c r="G23">
        <v>6.0082010000000003E-3</v>
      </c>
    </row>
    <row r="24" spans="1:7" x14ac:dyDescent="0.4">
      <c r="A24" s="70" t="s">
        <v>690</v>
      </c>
      <c r="B24" s="70" t="s">
        <v>691</v>
      </c>
      <c r="C24">
        <v>1.488148407</v>
      </c>
      <c r="D24">
        <v>2.0669287889999999</v>
      </c>
      <c r="E24">
        <v>19.480069910000001</v>
      </c>
      <c r="F24" s="71">
        <v>1.0200000000000001E-5</v>
      </c>
      <c r="G24">
        <v>6.2292299999999997E-3</v>
      </c>
    </row>
    <row r="25" spans="1:7" x14ac:dyDescent="0.4">
      <c r="A25" s="70" t="s">
        <v>696</v>
      </c>
      <c r="B25" s="70" t="s">
        <v>697</v>
      </c>
      <c r="C25">
        <v>-0.54562186499999998</v>
      </c>
      <c r="D25">
        <v>6.0152573040000004</v>
      </c>
      <c r="E25">
        <v>18.95040796</v>
      </c>
      <c r="F25" s="71">
        <v>1.34E-5</v>
      </c>
      <c r="G25">
        <v>7.8785810000000008E-3</v>
      </c>
    </row>
    <row r="26" spans="1:7" x14ac:dyDescent="0.4">
      <c r="A26" s="70" t="s">
        <v>694</v>
      </c>
      <c r="B26" s="70" t="s">
        <v>695</v>
      </c>
      <c r="C26">
        <v>0.770965177</v>
      </c>
      <c r="D26">
        <v>3.9779722030000002</v>
      </c>
      <c r="E26">
        <v>18.698698440000001</v>
      </c>
      <c r="F26" s="71">
        <v>1.5299999999999999E-5</v>
      </c>
      <c r="G26">
        <v>8.6304299999999997E-3</v>
      </c>
    </row>
    <row r="27" spans="1:7" x14ac:dyDescent="0.4">
      <c r="A27" s="70" t="s">
        <v>704</v>
      </c>
      <c r="B27" s="70" t="s">
        <v>705</v>
      </c>
      <c r="C27">
        <v>0.36859910800000001</v>
      </c>
      <c r="D27">
        <v>6.3020797079999999</v>
      </c>
      <c r="E27">
        <v>17.67338458</v>
      </c>
      <c r="F27" s="71">
        <v>2.62E-5</v>
      </c>
      <c r="G27">
        <v>1.4217097E-2</v>
      </c>
    </row>
    <row r="28" spans="1:7" x14ac:dyDescent="0.4">
      <c r="A28" s="70" t="s">
        <v>698</v>
      </c>
      <c r="B28" s="70" t="s">
        <v>699</v>
      </c>
      <c r="C28">
        <v>2.4076022319999999</v>
      </c>
      <c r="D28">
        <v>0.78150495900000005</v>
      </c>
      <c r="E28">
        <v>17.419069690000001</v>
      </c>
      <c r="F28" s="71">
        <v>3.0000000000000001E-5</v>
      </c>
      <c r="G28">
        <v>1.5649718E-2</v>
      </c>
    </row>
    <row r="29" spans="1:7" x14ac:dyDescent="0.4">
      <c r="A29" s="70" t="s">
        <v>700</v>
      </c>
      <c r="B29" s="70" t="s">
        <v>701</v>
      </c>
      <c r="C29">
        <v>0.56721161099999995</v>
      </c>
      <c r="D29">
        <v>6.6315564269999996</v>
      </c>
      <c r="E29">
        <v>17.140906340000001</v>
      </c>
      <c r="F29" s="71">
        <v>3.4700000000000003E-5</v>
      </c>
      <c r="G29">
        <v>1.6979095E-2</v>
      </c>
    </row>
    <row r="30" spans="1:7" x14ac:dyDescent="0.4">
      <c r="A30" s="70" t="s">
        <v>702</v>
      </c>
      <c r="B30" s="70" t="s">
        <v>703</v>
      </c>
      <c r="C30">
        <v>-0.87177591499999996</v>
      </c>
      <c r="D30">
        <v>4.509097584</v>
      </c>
      <c r="E30">
        <v>17.128376670000002</v>
      </c>
      <c r="F30" s="71">
        <v>3.4900000000000001E-5</v>
      </c>
      <c r="G30">
        <v>1.6979095E-2</v>
      </c>
    </row>
    <row r="31" spans="1:7" x14ac:dyDescent="0.4">
      <c r="A31" s="70" t="s">
        <v>706</v>
      </c>
      <c r="B31" s="70" t="s">
        <v>707</v>
      </c>
      <c r="C31">
        <v>2.6185251159999998</v>
      </c>
      <c r="D31">
        <v>-0.846706666</v>
      </c>
      <c r="E31">
        <v>16.550093539999999</v>
      </c>
      <c r="F31" s="71">
        <v>4.74E-5</v>
      </c>
      <c r="G31">
        <v>2.2259899E-2</v>
      </c>
    </row>
    <row r="32" spans="1:7" x14ac:dyDescent="0.4">
      <c r="A32" s="70" t="s">
        <v>710</v>
      </c>
      <c r="B32" s="70" t="s">
        <v>711</v>
      </c>
      <c r="C32">
        <v>0.52398387099999999</v>
      </c>
      <c r="D32">
        <v>5.7335343060000001</v>
      </c>
      <c r="E32">
        <v>15.93631055</v>
      </c>
      <c r="F32" s="71">
        <v>6.5500000000000006E-5</v>
      </c>
      <c r="G32">
        <v>2.9783732E-2</v>
      </c>
    </row>
    <row r="33" spans="1:7" x14ac:dyDescent="0.4">
      <c r="A33" s="70" t="s">
        <v>708</v>
      </c>
      <c r="B33" s="70" t="s">
        <v>709</v>
      </c>
      <c r="C33">
        <v>0.53258117999999999</v>
      </c>
      <c r="D33">
        <v>4.9545990419999999</v>
      </c>
      <c r="E33">
        <v>15.77878151</v>
      </c>
      <c r="F33" s="71">
        <v>7.1199999999999996E-5</v>
      </c>
      <c r="G33">
        <v>3.1357612999999999E-2</v>
      </c>
    </row>
    <row r="34" spans="1:7" x14ac:dyDescent="0.4">
      <c r="A34" s="70" t="s">
        <v>712</v>
      </c>
      <c r="B34" s="70" t="s">
        <v>713</v>
      </c>
      <c r="C34">
        <v>-0.65391207299999998</v>
      </c>
      <c r="D34">
        <v>8.2038196429999992</v>
      </c>
      <c r="E34">
        <v>15.645655769999999</v>
      </c>
      <c r="F34" s="71">
        <v>7.64E-5</v>
      </c>
      <c r="G34">
        <v>3.2624557999999998E-2</v>
      </c>
    </row>
    <row r="35" spans="1:7" x14ac:dyDescent="0.4">
      <c r="A35" s="70" t="s">
        <v>714</v>
      </c>
      <c r="B35" s="70" t="s">
        <v>715</v>
      </c>
      <c r="C35">
        <v>-0.76539601400000001</v>
      </c>
      <c r="D35">
        <v>4.035218263</v>
      </c>
      <c r="E35">
        <v>15.540615320000001</v>
      </c>
      <c r="F35" s="71">
        <v>8.0799999999999999E-5</v>
      </c>
      <c r="G35">
        <v>3.3473876E-2</v>
      </c>
    </row>
    <row r="36" spans="1:7" x14ac:dyDescent="0.4">
      <c r="A36" s="70" t="s">
        <v>733</v>
      </c>
      <c r="B36" s="70" t="s">
        <v>734</v>
      </c>
      <c r="C36">
        <v>0.407729917</v>
      </c>
      <c r="D36">
        <v>5.7790924800000001</v>
      </c>
      <c r="E36">
        <v>15.149036730000001</v>
      </c>
      <c r="F36" s="71">
        <v>9.9300000000000001E-5</v>
      </c>
      <c r="G36">
        <v>4.0006418000000002E-2</v>
      </c>
    </row>
    <row r="37" spans="1:7" x14ac:dyDescent="0.4">
      <c r="A37" s="70" t="s">
        <v>718</v>
      </c>
      <c r="B37" s="70" t="s">
        <v>719</v>
      </c>
      <c r="C37">
        <v>-1.3336014570000001</v>
      </c>
      <c r="D37">
        <v>2.9870946850000002</v>
      </c>
      <c r="E37">
        <v>15.05034191</v>
      </c>
      <c r="F37">
        <v>1.04681E-4</v>
      </c>
      <c r="G37">
        <v>4.0345141000000001E-2</v>
      </c>
    </row>
    <row r="38" spans="1:7" x14ac:dyDescent="0.4">
      <c r="A38" s="70" t="s">
        <v>725</v>
      </c>
      <c r="B38" s="70" t="s">
        <v>726</v>
      </c>
      <c r="C38">
        <v>-0.48790064</v>
      </c>
      <c r="D38">
        <v>5.3691373970000003</v>
      </c>
      <c r="E38">
        <v>15.02822331</v>
      </c>
      <c r="F38">
        <v>1.05915E-4</v>
      </c>
      <c r="G38">
        <v>4.0345141000000001E-2</v>
      </c>
    </row>
    <row r="39" spans="1:7" x14ac:dyDescent="0.4">
      <c r="A39" s="70" t="s">
        <v>720</v>
      </c>
      <c r="B39" s="70" t="s">
        <v>673</v>
      </c>
      <c r="C39">
        <v>-0.64874336499999996</v>
      </c>
      <c r="D39">
        <v>6.156272908</v>
      </c>
      <c r="E39">
        <v>14.82665444</v>
      </c>
      <c r="F39">
        <v>1.17858E-4</v>
      </c>
      <c r="G39">
        <v>4.3712882000000002E-2</v>
      </c>
    </row>
    <row r="40" spans="1:7" x14ac:dyDescent="0.4">
      <c r="A40" s="70" t="s">
        <v>729</v>
      </c>
      <c r="B40" s="70" t="s">
        <v>730</v>
      </c>
      <c r="C40">
        <v>2.339498743</v>
      </c>
      <c r="D40">
        <v>2.9472120899999998</v>
      </c>
      <c r="E40">
        <v>14.70478574</v>
      </c>
      <c r="F40">
        <v>1.2572700000000001E-4</v>
      </c>
      <c r="G40">
        <v>4.4525397000000001E-2</v>
      </c>
    </row>
    <row r="41" spans="1:7" x14ac:dyDescent="0.4">
      <c r="A41" s="70" t="s">
        <v>723</v>
      </c>
      <c r="B41" s="70" t="s">
        <v>724</v>
      </c>
      <c r="C41">
        <v>-1.1981710160000001</v>
      </c>
      <c r="D41">
        <v>2.9805549949999999</v>
      </c>
      <c r="E41">
        <v>14.68523577</v>
      </c>
      <c r="F41">
        <v>1.27038E-4</v>
      </c>
      <c r="G41">
        <v>4.4525397000000001E-2</v>
      </c>
    </row>
    <row r="42" spans="1:7" x14ac:dyDescent="0.4">
      <c r="A42" s="70" t="s">
        <v>727</v>
      </c>
      <c r="B42" s="70" t="s">
        <v>728</v>
      </c>
      <c r="C42">
        <v>-1.1598498049999999</v>
      </c>
      <c r="D42">
        <v>3.2497894810000001</v>
      </c>
      <c r="E42">
        <v>14.648668260000001</v>
      </c>
      <c r="F42">
        <v>1.2952600000000001E-4</v>
      </c>
      <c r="G42">
        <v>4.4525397000000001E-2</v>
      </c>
    </row>
    <row r="43" spans="1:7" x14ac:dyDescent="0.4">
      <c r="A43" s="70" t="s">
        <v>716</v>
      </c>
      <c r="B43" s="70" t="s">
        <v>717</v>
      </c>
      <c r="C43">
        <v>-1.8060034620000001</v>
      </c>
      <c r="D43">
        <v>1.6756725859999999</v>
      </c>
      <c r="E43">
        <v>14.34136146</v>
      </c>
      <c r="F43">
        <v>1.52478E-4</v>
      </c>
      <c r="G43">
        <v>5.0259458999999999E-2</v>
      </c>
    </row>
    <row r="44" spans="1:7" x14ac:dyDescent="0.4">
      <c r="A44" s="70" t="s">
        <v>735</v>
      </c>
      <c r="B44" s="70" t="s">
        <v>736</v>
      </c>
      <c r="C44">
        <v>-1.5365903949999999</v>
      </c>
      <c r="D44">
        <v>0.62334433099999997</v>
      </c>
      <c r="E44">
        <v>14.29965492</v>
      </c>
      <c r="F44">
        <v>1.5589299999999999E-4</v>
      </c>
      <c r="G44">
        <v>5.0259458999999999E-2</v>
      </c>
    </row>
    <row r="45" spans="1:7" x14ac:dyDescent="0.4">
      <c r="A45" s="70" t="s">
        <v>721</v>
      </c>
      <c r="B45" s="70" t="s">
        <v>722</v>
      </c>
      <c r="C45">
        <v>0.86659272200000004</v>
      </c>
      <c r="D45">
        <v>3.140648493</v>
      </c>
      <c r="E45">
        <v>14.287482779999999</v>
      </c>
      <c r="F45">
        <v>1.5690499999999999E-4</v>
      </c>
      <c r="G45">
        <v>5.0259458999999999E-2</v>
      </c>
    </row>
    <row r="46" spans="1:7" x14ac:dyDescent="0.4">
      <c r="A46" s="70" t="s">
        <v>731</v>
      </c>
      <c r="B46" s="70" t="s">
        <v>732</v>
      </c>
      <c r="C46">
        <v>-1.868623873</v>
      </c>
      <c r="D46">
        <v>1.974418657</v>
      </c>
      <c r="E46">
        <v>14.10307435</v>
      </c>
      <c r="F46">
        <v>1.7306099999999999E-4</v>
      </c>
      <c r="G46">
        <v>5.4202609999999998E-2</v>
      </c>
    </row>
    <row r="47" spans="1:7" x14ac:dyDescent="0.4">
      <c r="A47" s="70" t="s">
        <v>737</v>
      </c>
      <c r="B47" s="70" t="s">
        <v>738</v>
      </c>
      <c r="C47">
        <v>-0.61324488499999996</v>
      </c>
      <c r="D47">
        <v>4.2912770739999999</v>
      </c>
      <c r="E47">
        <v>14.03966219</v>
      </c>
      <c r="F47">
        <v>1.7899499999999999E-4</v>
      </c>
      <c r="G47">
        <v>5.4842540000000002E-2</v>
      </c>
    </row>
    <row r="48" spans="1:7" x14ac:dyDescent="0.4">
      <c r="A48" s="70" t="s">
        <v>739</v>
      </c>
      <c r="B48" s="70" t="s">
        <v>740</v>
      </c>
      <c r="C48">
        <v>1.04784169</v>
      </c>
      <c r="D48">
        <v>3.067610283</v>
      </c>
      <c r="E48">
        <v>13.978817340000001</v>
      </c>
      <c r="F48">
        <v>1.8488200000000001E-4</v>
      </c>
      <c r="G48">
        <v>5.5440962000000003E-2</v>
      </c>
    </row>
    <row r="49" spans="1:7" x14ac:dyDescent="0.4">
      <c r="A49" s="70" t="s">
        <v>741</v>
      </c>
      <c r="B49" s="70" t="s">
        <v>742</v>
      </c>
      <c r="C49">
        <v>0.99974819100000001</v>
      </c>
      <c r="D49">
        <v>2.8751408610000002</v>
      </c>
      <c r="E49">
        <v>13.77536145</v>
      </c>
      <c r="F49">
        <v>2.0602000000000001E-4</v>
      </c>
      <c r="G49">
        <v>6.0492769000000002E-2</v>
      </c>
    </row>
    <row r="50" spans="1:7" x14ac:dyDescent="0.4">
      <c r="A50" s="70" t="s">
        <v>747</v>
      </c>
      <c r="B50" s="70" t="s">
        <v>748</v>
      </c>
      <c r="C50">
        <v>-0.51925513000000001</v>
      </c>
      <c r="D50">
        <v>4.7031443609999997</v>
      </c>
      <c r="E50">
        <v>13.2408451</v>
      </c>
      <c r="F50">
        <v>2.7391399999999999E-4</v>
      </c>
      <c r="G50">
        <v>7.8786722000000003E-2</v>
      </c>
    </row>
    <row r="51" spans="1:7" x14ac:dyDescent="0.4">
      <c r="A51" s="70" t="s">
        <v>745</v>
      </c>
      <c r="B51" s="70" t="s">
        <v>746</v>
      </c>
      <c r="C51">
        <v>1.498677252</v>
      </c>
      <c r="D51">
        <v>1.2224348920000001</v>
      </c>
      <c r="E51">
        <v>12.93409475</v>
      </c>
      <c r="F51">
        <v>3.2265100000000003E-4</v>
      </c>
      <c r="G51">
        <v>8.9739976999999999E-2</v>
      </c>
    </row>
    <row r="52" spans="1:7" x14ac:dyDescent="0.4">
      <c r="A52" s="70" t="s">
        <v>755</v>
      </c>
      <c r="B52" s="70" t="s">
        <v>756</v>
      </c>
      <c r="C52">
        <v>0.43017792100000002</v>
      </c>
      <c r="D52">
        <v>5.6460051590000004</v>
      </c>
      <c r="E52">
        <v>12.92207556</v>
      </c>
      <c r="F52">
        <v>3.2473000000000002E-4</v>
      </c>
      <c r="G52">
        <v>8.9739976999999999E-2</v>
      </c>
    </row>
    <row r="53" spans="1:7" x14ac:dyDescent="0.4">
      <c r="A53" s="70" t="s">
        <v>751</v>
      </c>
      <c r="B53" s="70" t="s">
        <v>752</v>
      </c>
      <c r="C53">
        <v>0.47877512</v>
      </c>
      <c r="D53">
        <v>6.4011912889999998</v>
      </c>
      <c r="E53">
        <v>12.82607153</v>
      </c>
      <c r="F53">
        <v>3.41823E-4</v>
      </c>
      <c r="G53">
        <v>9.2004470000000005E-2</v>
      </c>
    </row>
    <row r="54" spans="1:7" x14ac:dyDescent="0.4">
      <c r="A54" s="70" t="s">
        <v>743</v>
      </c>
      <c r="B54" s="70" t="s">
        <v>744</v>
      </c>
      <c r="C54">
        <v>-0.35848699000000001</v>
      </c>
      <c r="D54">
        <v>6.9274761429999998</v>
      </c>
      <c r="E54">
        <v>12.80345601</v>
      </c>
      <c r="F54">
        <v>3.4598000000000002E-4</v>
      </c>
      <c r="G54">
        <v>9.2004470000000005E-2</v>
      </c>
    </row>
    <row r="55" spans="1:7" x14ac:dyDescent="0.4">
      <c r="A55" s="70" t="s">
        <v>765</v>
      </c>
      <c r="B55" s="70" t="s">
        <v>766</v>
      </c>
      <c r="C55">
        <v>1.4012758080000001</v>
      </c>
      <c r="D55">
        <v>4.5623089999999998E-2</v>
      </c>
      <c r="E55">
        <v>12.383487089999999</v>
      </c>
      <c r="F55">
        <v>4.3314699999999999E-4</v>
      </c>
      <c r="G55">
        <v>0.11305148600000001</v>
      </c>
    </row>
    <row r="56" spans="1:7" x14ac:dyDescent="0.4">
      <c r="A56" s="70" t="s">
        <v>753</v>
      </c>
      <c r="B56" s="70" t="s">
        <v>754</v>
      </c>
      <c r="C56">
        <v>1.865432735</v>
      </c>
      <c r="D56">
        <v>1.5668601259999999</v>
      </c>
      <c r="E56">
        <v>12.324467459999999</v>
      </c>
      <c r="F56">
        <v>4.4705899999999998E-4</v>
      </c>
      <c r="G56">
        <v>0.114561019</v>
      </c>
    </row>
    <row r="57" spans="1:7" x14ac:dyDescent="0.4">
      <c r="A57" s="70" t="s">
        <v>763</v>
      </c>
      <c r="B57" s="70" t="s">
        <v>764</v>
      </c>
      <c r="C57">
        <v>0.62677310799999997</v>
      </c>
      <c r="D57">
        <v>6.4868918410000003</v>
      </c>
      <c r="E57">
        <v>12.251223080000001</v>
      </c>
      <c r="F57">
        <v>4.6495299999999999E-4</v>
      </c>
      <c r="G57">
        <v>0.117018782</v>
      </c>
    </row>
    <row r="58" spans="1:7" x14ac:dyDescent="0.4">
      <c r="A58" s="70" t="s">
        <v>759</v>
      </c>
      <c r="B58" s="70" t="s">
        <v>760</v>
      </c>
      <c r="C58">
        <v>0.93210062199999999</v>
      </c>
      <c r="D58">
        <v>3.4019367859999998</v>
      </c>
      <c r="E58">
        <v>12.04325175</v>
      </c>
      <c r="F58">
        <v>5.1980199999999998E-4</v>
      </c>
      <c r="G58">
        <v>0.127000481</v>
      </c>
    </row>
    <row r="59" spans="1:7" x14ac:dyDescent="0.4">
      <c r="A59" s="70" t="s">
        <v>767</v>
      </c>
      <c r="B59" s="70" t="s">
        <v>768</v>
      </c>
      <c r="C59">
        <v>0.62885854699999999</v>
      </c>
      <c r="D59">
        <v>3.3644622900000001</v>
      </c>
      <c r="E59">
        <v>12.03311815</v>
      </c>
      <c r="F59">
        <v>5.2263600000000004E-4</v>
      </c>
      <c r="G59">
        <v>0.127000481</v>
      </c>
    </row>
    <row r="60" spans="1:7" x14ac:dyDescent="0.4">
      <c r="A60" s="70" t="s">
        <v>761</v>
      </c>
      <c r="B60" s="70" t="s">
        <v>762</v>
      </c>
      <c r="C60">
        <v>0.77693089400000004</v>
      </c>
      <c r="D60">
        <v>3.3311779179999998</v>
      </c>
      <c r="E60">
        <v>11.990503629999999</v>
      </c>
      <c r="F60">
        <v>5.3472299999999997E-4</v>
      </c>
      <c r="G60">
        <v>0.127735444</v>
      </c>
    </row>
    <row r="61" spans="1:7" x14ac:dyDescent="0.4">
      <c r="A61" s="70" t="s">
        <v>749</v>
      </c>
      <c r="B61" s="70" t="s">
        <v>750</v>
      </c>
      <c r="C61">
        <v>-0.32764647800000002</v>
      </c>
      <c r="D61">
        <v>7.3163770919999997</v>
      </c>
      <c r="E61">
        <v>11.9467406</v>
      </c>
      <c r="F61">
        <v>5.4743100000000002E-4</v>
      </c>
      <c r="G61">
        <v>0.12859145799999999</v>
      </c>
    </row>
    <row r="62" spans="1:7" x14ac:dyDescent="0.4">
      <c r="A62" s="70" t="s">
        <v>769</v>
      </c>
      <c r="B62" s="70" t="s">
        <v>770</v>
      </c>
      <c r="C62">
        <v>-0.51128966200000003</v>
      </c>
      <c r="D62">
        <v>4.4282000840000002</v>
      </c>
      <c r="E62">
        <v>11.889221539999999</v>
      </c>
      <c r="F62">
        <v>5.6459700000000002E-4</v>
      </c>
      <c r="G62">
        <v>0.12882901199999999</v>
      </c>
    </row>
    <row r="63" spans="1:7" x14ac:dyDescent="0.4">
      <c r="A63" s="70" t="s">
        <v>773</v>
      </c>
      <c r="B63" s="70" t="s">
        <v>774</v>
      </c>
      <c r="C63">
        <v>-0.81027495400000005</v>
      </c>
      <c r="D63">
        <v>5.2272474950000003</v>
      </c>
      <c r="E63">
        <v>11.882220569999999</v>
      </c>
      <c r="F63">
        <v>5.6672299999999999E-4</v>
      </c>
      <c r="G63">
        <v>0.12882901199999999</v>
      </c>
    </row>
    <row r="64" spans="1:7" x14ac:dyDescent="0.4">
      <c r="A64" s="70" t="s">
        <v>775</v>
      </c>
      <c r="B64" s="70" t="s">
        <v>776</v>
      </c>
      <c r="C64">
        <v>-0.96566180999999995</v>
      </c>
      <c r="D64">
        <v>5.2163650510000004</v>
      </c>
      <c r="E64">
        <v>11.728335169999999</v>
      </c>
      <c r="F64">
        <v>6.1555599999999996E-4</v>
      </c>
      <c r="G64">
        <v>0.134321891</v>
      </c>
    </row>
    <row r="65" spans="1:7" x14ac:dyDescent="0.4">
      <c r="A65" s="70" t="s">
        <v>779</v>
      </c>
      <c r="B65" s="70" t="s">
        <v>780</v>
      </c>
      <c r="C65">
        <v>-2.2206985079999999</v>
      </c>
      <c r="D65">
        <v>0.243882138</v>
      </c>
      <c r="E65">
        <v>11.721412600000001</v>
      </c>
      <c r="F65">
        <v>6.1784999999999997E-4</v>
      </c>
      <c r="G65">
        <v>0.134321891</v>
      </c>
    </row>
    <row r="66" spans="1:7" x14ac:dyDescent="0.4">
      <c r="A66" s="70" t="s">
        <v>771</v>
      </c>
      <c r="B66" s="70" t="s">
        <v>772</v>
      </c>
      <c r="C66">
        <v>0.56421845999999998</v>
      </c>
      <c r="D66">
        <v>6.5541981939999996</v>
      </c>
      <c r="E66">
        <v>11.69770999</v>
      </c>
      <c r="F66">
        <v>6.2577100000000001E-4</v>
      </c>
      <c r="G66">
        <v>0.134321891</v>
      </c>
    </row>
    <row r="67" spans="1:7" x14ac:dyDescent="0.4">
      <c r="A67" s="70" t="s">
        <v>1448</v>
      </c>
      <c r="B67" s="70" t="s">
        <v>1449</v>
      </c>
      <c r="C67">
        <v>0.278707753</v>
      </c>
      <c r="D67">
        <v>10.76601748</v>
      </c>
      <c r="E67">
        <v>11.67169455</v>
      </c>
      <c r="F67">
        <v>6.3458199999999996E-4</v>
      </c>
      <c r="G67">
        <v>0.134321891</v>
      </c>
    </row>
    <row r="68" spans="1:7" x14ac:dyDescent="0.4">
      <c r="A68" s="70" t="s">
        <v>757</v>
      </c>
      <c r="B68" s="70" t="s">
        <v>758</v>
      </c>
      <c r="C68">
        <v>0.36654462300000001</v>
      </c>
      <c r="D68">
        <v>7.2973387489999997</v>
      </c>
      <c r="E68">
        <v>11.66012978</v>
      </c>
      <c r="F68">
        <v>6.3853900000000003E-4</v>
      </c>
      <c r="G68">
        <v>0.134321891</v>
      </c>
    </row>
    <row r="69" spans="1:7" x14ac:dyDescent="0.4">
      <c r="A69" s="70" t="s">
        <v>777</v>
      </c>
      <c r="B69" s="70" t="s">
        <v>778</v>
      </c>
      <c r="C69">
        <v>0.56716912600000002</v>
      </c>
      <c r="D69">
        <v>4.0437756660000002</v>
      </c>
      <c r="E69">
        <v>11.554912160000001</v>
      </c>
      <c r="F69">
        <v>6.7570499999999997E-4</v>
      </c>
      <c r="G69">
        <v>0.140049799</v>
      </c>
    </row>
    <row r="70" spans="1:7" x14ac:dyDescent="0.4">
      <c r="A70" s="70" t="s">
        <v>795</v>
      </c>
      <c r="B70" s="70" t="s">
        <v>796</v>
      </c>
      <c r="C70">
        <v>2.7777668389999999</v>
      </c>
      <c r="D70">
        <v>-1.7211580829999999</v>
      </c>
      <c r="E70">
        <v>11.376084240000001</v>
      </c>
      <c r="F70">
        <v>7.4395799999999997E-4</v>
      </c>
      <c r="G70">
        <v>0.15196147900000001</v>
      </c>
    </row>
    <row r="71" spans="1:7" x14ac:dyDescent="0.4">
      <c r="A71" s="70" t="s">
        <v>781</v>
      </c>
      <c r="B71" s="70" t="s">
        <v>782</v>
      </c>
      <c r="C71">
        <v>0.508188525</v>
      </c>
      <c r="D71">
        <v>4.5231359060000003</v>
      </c>
      <c r="E71">
        <v>11.265126840000001</v>
      </c>
      <c r="F71">
        <v>7.8976800000000005E-4</v>
      </c>
      <c r="G71">
        <v>0.15901411300000001</v>
      </c>
    </row>
    <row r="72" spans="1:7" x14ac:dyDescent="0.4">
      <c r="A72" s="70" t="s">
        <v>783</v>
      </c>
      <c r="B72" s="70" t="s">
        <v>784</v>
      </c>
      <c r="C72">
        <v>-0.45974636200000002</v>
      </c>
      <c r="D72">
        <v>6.1643885269999998</v>
      </c>
      <c r="E72">
        <v>10.810026929999999</v>
      </c>
      <c r="F72">
        <v>1.009518E-3</v>
      </c>
      <c r="G72">
        <v>0.19908546699999999</v>
      </c>
    </row>
    <row r="73" spans="1:7" x14ac:dyDescent="0.4">
      <c r="A73" s="70" t="s">
        <v>791</v>
      </c>
      <c r="B73" s="70" t="s">
        <v>792</v>
      </c>
      <c r="C73">
        <v>0.58479670500000003</v>
      </c>
      <c r="D73">
        <v>4.2869276960000002</v>
      </c>
      <c r="E73">
        <v>10.79628587</v>
      </c>
      <c r="F73">
        <v>1.017039E-3</v>
      </c>
      <c r="G73">
        <v>0.19908546699999999</v>
      </c>
    </row>
    <row r="74" spans="1:7" x14ac:dyDescent="0.4">
      <c r="A74" s="70" t="s">
        <v>787</v>
      </c>
      <c r="B74" s="70" t="s">
        <v>788</v>
      </c>
      <c r="C74">
        <v>-1.379715026</v>
      </c>
      <c r="D74">
        <v>0.70372173800000004</v>
      </c>
      <c r="E74">
        <v>10.730420199999999</v>
      </c>
      <c r="F74">
        <v>1.0538850000000001E-3</v>
      </c>
      <c r="G74">
        <v>0.20347201200000001</v>
      </c>
    </row>
    <row r="75" spans="1:7" x14ac:dyDescent="0.4">
      <c r="A75" s="70" t="s">
        <v>785</v>
      </c>
      <c r="B75" s="70" t="s">
        <v>786</v>
      </c>
      <c r="C75">
        <v>0.36457299700000001</v>
      </c>
      <c r="D75">
        <v>5.0240594400000003</v>
      </c>
      <c r="E75">
        <v>10.692721540000001</v>
      </c>
      <c r="F75">
        <v>1.0755789999999999E-3</v>
      </c>
      <c r="G75">
        <v>0.204854118</v>
      </c>
    </row>
    <row r="76" spans="1:7" x14ac:dyDescent="0.4">
      <c r="A76" s="70" t="s">
        <v>789</v>
      </c>
      <c r="B76" s="70" t="s">
        <v>790</v>
      </c>
      <c r="C76">
        <v>1.1424385370000001</v>
      </c>
      <c r="D76">
        <v>2.115082181</v>
      </c>
      <c r="E76">
        <v>10.56890069</v>
      </c>
      <c r="F76">
        <v>1.150061E-3</v>
      </c>
      <c r="G76">
        <v>0.214379502</v>
      </c>
    </row>
    <row r="77" spans="1:7" x14ac:dyDescent="0.4">
      <c r="A77" s="70" t="s">
        <v>797</v>
      </c>
      <c r="B77" s="70" t="s">
        <v>798</v>
      </c>
      <c r="C77">
        <v>1.6441585160000001</v>
      </c>
      <c r="D77">
        <v>0.81193652999999999</v>
      </c>
      <c r="E77">
        <v>10.559359199999999</v>
      </c>
      <c r="F77">
        <v>1.156013E-3</v>
      </c>
      <c r="G77">
        <v>0.214379502</v>
      </c>
    </row>
    <row r="78" spans="1:7" x14ac:dyDescent="0.4">
      <c r="A78" s="70" t="s">
        <v>805</v>
      </c>
      <c r="B78" s="70" t="s">
        <v>806</v>
      </c>
      <c r="C78">
        <v>0.40541395099999999</v>
      </c>
      <c r="D78">
        <v>4.5878340120000001</v>
      </c>
      <c r="E78">
        <v>10.501862389999999</v>
      </c>
      <c r="F78">
        <v>1.1925429999999999E-3</v>
      </c>
      <c r="G78">
        <v>0.218281805</v>
      </c>
    </row>
    <row r="79" spans="1:7" x14ac:dyDescent="0.4">
      <c r="A79" s="70" t="s">
        <v>793</v>
      </c>
      <c r="B79" s="70" t="s">
        <v>794</v>
      </c>
      <c r="C79">
        <v>-4.1275700850000003</v>
      </c>
      <c r="D79">
        <v>0.93139822999999999</v>
      </c>
      <c r="E79">
        <v>10.45391892</v>
      </c>
      <c r="F79">
        <v>1.223895E-3</v>
      </c>
      <c r="G79">
        <v>0.22114845</v>
      </c>
    </row>
    <row r="80" spans="1:7" x14ac:dyDescent="0.4">
      <c r="A80" s="70" t="s">
        <v>799</v>
      </c>
      <c r="B80" s="70" t="s">
        <v>800</v>
      </c>
      <c r="C80">
        <v>0.34390700099999999</v>
      </c>
      <c r="D80">
        <v>6.2832876620000002</v>
      </c>
      <c r="E80">
        <v>10.41888503</v>
      </c>
      <c r="F80">
        <v>1.2473320000000001E-3</v>
      </c>
      <c r="G80">
        <v>0.22253030400000001</v>
      </c>
    </row>
    <row r="81" spans="1:7" x14ac:dyDescent="0.4">
      <c r="A81" s="70" t="s">
        <v>817</v>
      </c>
      <c r="B81" s="70" t="s">
        <v>818</v>
      </c>
      <c r="C81">
        <v>0.29052144299999999</v>
      </c>
      <c r="D81">
        <v>6.2642862470000003</v>
      </c>
      <c r="E81">
        <v>10.371730469999999</v>
      </c>
      <c r="F81">
        <v>1.279596E-3</v>
      </c>
      <c r="G81">
        <v>0.22543274199999999</v>
      </c>
    </row>
    <row r="82" spans="1:7" x14ac:dyDescent="0.4">
      <c r="A82" s="70" t="s">
        <v>813</v>
      </c>
      <c r="B82" s="70" t="s">
        <v>814</v>
      </c>
      <c r="C82">
        <v>-0.338985447</v>
      </c>
      <c r="D82">
        <v>6.4817089179999998</v>
      </c>
      <c r="E82">
        <v>10.156414120000001</v>
      </c>
      <c r="F82">
        <v>1.438E-3</v>
      </c>
      <c r="G82">
        <v>0.24815811900000001</v>
      </c>
    </row>
    <row r="83" spans="1:7" x14ac:dyDescent="0.4">
      <c r="A83" s="70" t="s">
        <v>803</v>
      </c>
      <c r="B83" s="70" t="s">
        <v>804</v>
      </c>
      <c r="C83">
        <v>0.44853139199999997</v>
      </c>
      <c r="D83">
        <v>4.0553195390000001</v>
      </c>
      <c r="E83">
        <v>10.148989739999999</v>
      </c>
      <c r="F83">
        <v>1.443803E-3</v>
      </c>
      <c r="G83">
        <v>0.24815811900000001</v>
      </c>
    </row>
    <row r="84" spans="1:7" x14ac:dyDescent="0.4">
      <c r="A84" s="70" t="s">
        <v>811</v>
      </c>
      <c r="B84" s="70" t="s">
        <v>812</v>
      </c>
      <c r="C84">
        <v>-3.6150900560000001</v>
      </c>
      <c r="D84">
        <v>0.66200984699999998</v>
      </c>
      <c r="E84">
        <v>10.01753669</v>
      </c>
      <c r="F84">
        <v>1.5505670000000001E-3</v>
      </c>
      <c r="G84">
        <v>0.261550071</v>
      </c>
    </row>
    <row r="85" spans="1:7" x14ac:dyDescent="0.4">
      <c r="A85" s="70" t="s">
        <v>825</v>
      </c>
      <c r="B85" s="70" t="s">
        <v>826</v>
      </c>
      <c r="C85">
        <v>-0.39163452199999998</v>
      </c>
      <c r="D85">
        <v>5.2809378950000001</v>
      </c>
      <c r="E85">
        <v>9.9879208259999999</v>
      </c>
      <c r="F85">
        <v>1.575704E-3</v>
      </c>
      <c r="G85">
        <v>0.261550071</v>
      </c>
    </row>
    <row r="86" spans="1:7" x14ac:dyDescent="0.4">
      <c r="A86" s="70" t="s">
        <v>809</v>
      </c>
      <c r="B86" s="70" t="s">
        <v>810</v>
      </c>
      <c r="C86">
        <v>1.178512311</v>
      </c>
      <c r="D86">
        <v>0.98814100100000002</v>
      </c>
      <c r="E86">
        <v>9.9648157580000003</v>
      </c>
      <c r="F86">
        <v>1.5956010000000001E-3</v>
      </c>
      <c r="G86">
        <v>0.261550071</v>
      </c>
    </row>
    <row r="87" spans="1:7" x14ac:dyDescent="0.4">
      <c r="A87" s="70" t="s">
        <v>815</v>
      </c>
      <c r="B87" s="70" t="s">
        <v>816</v>
      </c>
      <c r="C87">
        <v>1.1687092139999999</v>
      </c>
      <c r="D87">
        <v>2.6448562419999999</v>
      </c>
      <c r="E87">
        <v>9.9540770710000004</v>
      </c>
      <c r="F87">
        <v>1.6049359999999999E-3</v>
      </c>
      <c r="G87">
        <v>0.261550071</v>
      </c>
    </row>
    <row r="88" spans="1:7" x14ac:dyDescent="0.4">
      <c r="A88" s="70" t="s">
        <v>801</v>
      </c>
      <c r="B88" s="70" t="s">
        <v>802</v>
      </c>
      <c r="C88">
        <v>-0.85138118799999996</v>
      </c>
      <c r="D88">
        <v>3.3404776190000001</v>
      </c>
      <c r="E88">
        <v>9.9431315260000002</v>
      </c>
      <c r="F88">
        <v>1.6145070000000001E-3</v>
      </c>
      <c r="G88">
        <v>0.261550071</v>
      </c>
    </row>
    <row r="89" spans="1:7" x14ac:dyDescent="0.4">
      <c r="A89" s="70" t="s">
        <v>831</v>
      </c>
      <c r="B89" s="70" t="s">
        <v>832</v>
      </c>
      <c r="C89">
        <v>1.8510017009999999</v>
      </c>
      <c r="D89">
        <v>0.13481638700000001</v>
      </c>
      <c r="E89">
        <v>9.8455238279999993</v>
      </c>
      <c r="F89">
        <v>1.7024550000000001E-3</v>
      </c>
      <c r="G89">
        <v>0.27009666700000001</v>
      </c>
    </row>
    <row r="90" spans="1:7" x14ac:dyDescent="0.4">
      <c r="A90" s="70" t="s">
        <v>1098</v>
      </c>
      <c r="B90" s="70" t="s">
        <v>1099</v>
      </c>
      <c r="C90">
        <v>0.334568054</v>
      </c>
      <c r="D90">
        <v>9.9240337570000001</v>
      </c>
      <c r="E90">
        <v>9.8397684160000001</v>
      </c>
      <c r="F90">
        <v>1.70779E-3</v>
      </c>
      <c r="G90">
        <v>0.27009666700000001</v>
      </c>
    </row>
    <row r="91" spans="1:7" x14ac:dyDescent="0.4">
      <c r="A91" s="70" t="s">
        <v>807</v>
      </c>
      <c r="B91" s="70" t="s">
        <v>808</v>
      </c>
      <c r="C91">
        <v>1.6232541789999999</v>
      </c>
      <c r="D91">
        <v>1.2779308089999999</v>
      </c>
      <c r="E91">
        <v>9.8215862949999995</v>
      </c>
      <c r="F91">
        <v>1.7247549999999999E-3</v>
      </c>
      <c r="G91">
        <v>0.27009666700000001</v>
      </c>
    </row>
    <row r="92" spans="1:7" x14ac:dyDescent="0.4">
      <c r="A92" s="70" t="s">
        <v>821</v>
      </c>
      <c r="B92" s="70" t="s">
        <v>822</v>
      </c>
      <c r="C92">
        <v>1.4073486040000001</v>
      </c>
      <c r="D92">
        <v>2.477590685</v>
      </c>
      <c r="E92">
        <v>9.7179283539999997</v>
      </c>
      <c r="F92">
        <v>1.8247910000000001E-3</v>
      </c>
      <c r="G92">
        <v>0.28262201199999998</v>
      </c>
    </row>
    <row r="93" spans="1:7" x14ac:dyDescent="0.4">
      <c r="A93" s="70" t="s">
        <v>823</v>
      </c>
      <c r="B93" s="70" t="s">
        <v>824</v>
      </c>
      <c r="C93">
        <v>1.4603214449999999</v>
      </c>
      <c r="D93">
        <v>3.1285514239999999</v>
      </c>
      <c r="E93">
        <v>9.6652112460000001</v>
      </c>
      <c r="F93">
        <v>1.8779020000000001E-3</v>
      </c>
      <c r="G93">
        <v>0.287686371</v>
      </c>
    </row>
    <row r="94" spans="1:7" x14ac:dyDescent="0.4">
      <c r="A94" s="70" t="s">
        <v>835</v>
      </c>
      <c r="B94" s="70" t="s">
        <v>836</v>
      </c>
      <c r="C94">
        <v>0.78985947099999998</v>
      </c>
      <c r="D94">
        <v>5.0003485699999999</v>
      </c>
      <c r="E94">
        <v>9.5896335819999994</v>
      </c>
      <c r="F94">
        <v>1.9567899999999999E-3</v>
      </c>
      <c r="G94">
        <v>0.29654835699999998</v>
      </c>
    </row>
    <row r="95" spans="1:7" x14ac:dyDescent="0.4">
      <c r="A95" s="70" t="s">
        <v>871</v>
      </c>
      <c r="B95" s="70" t="s">
        <v>872</v>
      </c>
      <c r="C95">
        <v>0.25992761800000003</v>
      </c>
      <c r="D95">
        <v>8.4731970640000007</v>
      </c>
      <c r="E95">
        <v>9.5329365260000003</v>
      </c>
      <c r="F95">
        <v>2.0181690000000002E-3</v>
      </c>
      <c r="G95">
        <v>0.30259660500000002</v>
      </c>
    </row>
    <row r="96" spans="1:7" x14ac:dyDescent="0.4">
      <c r="A96" s="70" t="s">
        <v>829</v>
      </c>
      <c r="B96" s="70" t="s">
        <v>830</v>
      </c>
      <c r="C96">
        <v>-0.31686595099999998</v>
      </c>
      <c r="D96">
        <v>6.8503723570000004</v>
      </c>
      <c r="E96">
        <v>9.4048681330000008</v>
      </c>
      <c r="F96">
        <v>2.1641009999999999E-3</v>
      </c>
      <c r="G96">
        <v>0.32106144199999997</v>
      </c>
    </row>
    <row r="97" spans="1:7" x14ac:dyDescent="0.4">
      <c r="A97" s="70" t="s">
        <v>845</v>
      </c>
      <c r="B97" s="70" t="s">
        <v>846</v>
      </c>
      <c r="C97">
        <v>0.35942815900000002</v>
      </c>
      <c r="D97">
        <v>4.5055788659999996</v>
      </c>
      <c r="E97">
        <v>9.3362373810000001</v>
      </c>
      <c r="F97">
        <v>2.2466629999999999E-3</v>
      </c>
      <c r="G97">
        <v>0.32506385700000001</v>
      </c>
    </row>
    <row r="98" spans="1:7" x14ac:dyDescent="0.4">
      <c r="A98" s="70" t="s">
        <v>833</v>
      </c>
      <c r="B98" s="70" t="s">
        <v>834</v>
      </c>
      <c r="C98">
        <v>-0.659101398</v>
      </c>
      <c r="D98">
        <v>4.3420163589999996</v>
      </c>
      <c r="E98">
        <v>9.3310472040000008</v>
      </c>
      <c r="F98">
        <v>2.2530359999999999E-3</v>
      </c>
      <c r="G98">
        <v>0.32506385700000001</v>
      </c>
    </row>
    <row r="99" spans="1:7" x14ac:dyDescent="0.4">
      <c r="A99" s="70" t="s">
        <v>841</v>
      </c>
      <c r="B99" s="70" t="s">
        <v>842</v>
      </c>
      <c r="C99">
        <v>1.3506331060000001</v>
      </c>
      <c r="D99">
        <v>0.43719390800000002</v>
      </c>
      <c r="E99">
        <v>9.3199769749999994</v>
      </c>
      <c r="F99">
        <v>2.2666880000000002E-3</v>
      </c>
      <c r="G99">
        <v>0.32506385700000001</v>
      </c>
    </row>
    <row r="100" spans="1:7" x14ac:dyDescent="0.4">
      <c r="A100" s="70" t="s">
        <v>819</v>
      </c>
      <c r="B100" s="70" t="s">
        <v>820</v>
      </c>
      <c r="C100">
        <v>1.7258575490000001</v>
      </c>
      <c r="D100">
        <v>1.2837824870000001</v>
      </c>
      <c r="E100">
        <v>9.2974458000000002</v>
      </c>
      <c r="F100">
        <v>2.2947359999999999E-3</v>
      </c>
      <c r="G100">
        <v>0.32506385700000001</v>
      </c>
    </row>
    <row r="101" spans="1:7" x14ac:dyDescent="0.4">
      <c r="A101" s="70" t="s">
        <v>855</v>
      </c>
      <c r="B101" s="70" t="s">
        <v>856</v>
      </c>
      <c r="C101">
        <v>0.37660652500000003</v>
      </c>
      <c r="D101">
        <v>4.7510846600000001</v>
      </c>
      <c r="E101">
        <v>9.2881585940000004</v>
      </c>
      <c r="F101">
        <v>2.3063990000000002E-3</v>
      </c>
      <c r="G101">
        <v>0.32506385700000001</v>
      </c>
    </row>
    <row r="102" spans="1:7" x14ac:dyDescent="0.4">
      <c r="A102" s="70" t="s">
        <v>837</v>
      </c>
      <c r="B102" s="70" t="s">
        <v>838</v>
      </c>
      <c r="C102">
        <v>-1.9405756620000001</v>
      </c>
      <c r="D102">
        <v>0.64193271200000002</v>
      </c>
      <c r="E102">
        <v>9.2473614749999999</v>
      </c>
      <c r="F102">
        <v>2.3583499999999999E-3</v>
      </c>
      <c r="G102">
        <v>0.32909486799999998</v>
      </c>
    </row>
    <row r="103" spans="1:7" x14ac:dyDescent="0.4">
      <c r="A103" s="70" t="s">
        <v>839</v>
      </c>
      <c r="B103" s="70" t="s">
        <v>840</v>
      </c>
      <c r="C103">
        <v>-1.375911026</v>
      </c>
      <c r="D103">
        <v>2.1965530219999998</v>
      </c>
      <c r="E103">
        <v>9.1156713709999995</v>
      </c>
      <c r="F103">
        <v>2.5342889999999999E-3</v>
      </c>
      <c r="G103">
        <v>0.350179148</v>
      </c>
    </row>
    <row r="104" spans="1:7" x14ac:dyDescent="0.4">
      <c r="A104" s="70" t="s">
        <v>859</v>
      </c>
      <c r="B104" s="70" t="s">
        <v>860</v>
      </c>
      <c r="C104">
        <v>0.32875662999999999</v>
      </c>
      <c r="D104">
        <v>5.9952609880000001</v>
      </c>
      <c r="E104">
        <v>9.0723092580000007</v>
      </c>
      <c r="F104">
        <v>2.5950909999999999E-3</v>
      </c>
      <c r="G104">
        <v>0.35473144200000001</v>
      </c>
    </row>
    <row r="105" spans="1:7" x14ac:dyDescent="0.4">
      <c r="A105" s="70" t="s">
        <v>853</v>
      </c>
      <c r="B105" s="70" t="s">
        <v>854</v>
      </c>
      <c r="C105">
        <v>1.0285921790000001</v>
      </c>
      <c r="D105">
        <v>3.7468079520000002</v>
      </c>
      <c r="E105">
        <v>9.0565369879999995</v>
      </c>
      <c r="F105">
        <v>2.6175730000000002E-3</v>
      </c>
      <c r="G105">
        <v>0.35473144200000001</v>
      </c>
    </row>
    <row r="106" spans="1:7" x14ac:dyDescent="0.4">
      <c r="A106" s="70" t="s">
        <v>843</v>
      </c>
      <c r="B106" s="70" t="s">
        <v>844</v>
      </c>
      <c r="C106">
        <v>0.64048760999999998</v>
      </c>
      <c r="D106">
        <v>3.512682275</v>
      </c>
      <c r="E106">
        <v>9.0311943219999993</v>
      </c>
      <c r="F106">
        <v>2.6541099999999999E-3</v>
      </c>
      <c r="G106">
        <v>0.35625741999999999</v>
      </c>
    </row>
    <row r="107" spans="1:7" x14ac:dyDescent="0.4">
      <c r="A107" s="70" t="s">
        <v>898</v>
      </c>
      <c r="B107" s="70" t="s">
        <v>899</v>
      </c>
      <c r="C107">
        <v>0.247338578</v>
      </c>
      <c r="D107">
        <v>8.4226059769999999</v>
      </c>
      <c r="E107">
        <v>8.9753720809999997</v>
      </c>
      <c r="F107">
        <v>2.7364289999999999E-3</v>
      </c>
      <c r="G107">
        <v>0.36382642500000001</v>
      </c>
    </row>
    <row r="108" spans="1:7" x14ac:dyDescent="0.4">
      <c r="A108" s="70" t="s">
        <v>938</v>
      </c>
      <c r="B108" s="70" t="s">
        <v>939</v>
      </c>
      <c r="C108">
        <v>0.32705926600000002</v>
      </c>
      <c r="D108">
        <v>8.7779630910000002</v>
      </c>
      <c r="E108">
        <v>8.9582935839999998</v>
      </c>
      <c r="F108">
        <v>2.762128E-3</v>
      </c>
      <c r="G108">
        <v>0.36382642500000001</v>
      </c>
    </row>
    <row r="109" spans="1:7" x14ac:dyDescent="0.4">
      <c r="A109" s="70" t="s">
        <v>867</v>
      </c>
      <c r="B109" s="70" t="s">
        <v>868</v>
      </c>
      <c r="C109">
        <v>1.499885514</v>
      </c>
      <c r="D109">
        <v>0.535208711</v>
      </c>
      <c r="E109">
        <v>8.8819485450000002</v>
      </c>
      <c r="F109">
        <v>2.8800399999999999E-3</v>
      </c>
      <c r="G109">
        <v>0.37584521700000001</v>
      </c>
    </row>
    <row r="110" spans="1:7" x14ac:dyDescent="0.4">
      <c r="A110" s="70" t="s">
        <v>865</v>
      </c>
      <c r="B110" s="70" t="s">
        <v>866</v>
      </c>
      <c r="C110">
        <v>1.1253066540000001</v>
      </c>
      <c r="D110">
        <v>0.404478122</v>
      </c>
      <c r="E110">
        <v>8.8594159010000002</v>
      </c>
      <c r="F110">
        <v>2.9158090000000001E-3</v>
      </c>
      <c r="G110">
        <v>0.37702207900000001</v>
      </c>
    </row>
    <row r="111" spans="1:7" x14ac:dyDescent="0.4">
      <c r="A111" s="70" t="s">
        <v>861</v>
      </c>
      <c r="B111" s="70" t="s">
        <v>862</v>
      </c>
      <c r="C111">
        <v>0.38287690099999999</v>
      </c>
      <c r="D111">
        <v>5.1562318979999997</v>
      </c>
      <c r="E111">
        <v>8.8187695749999993</v>
      </c>
      <c r="F111">
        <v>2.9814759999999998E-3</v>
      </c>
      <c r="G111">
        <v>0.38200844</v>
      </c>
    </row>
    <row r="112" spans="1:7" x14ac:dyDescent="0.4">
      <c r="A112" s="70" t="s">
        <v>851</v>
      </c>
      <c r="B112" s="70" t="s">
        <v>852</v>
      </c>
      <c r="C112">
        <v>-0.59465537300000004</v>
      </c>
      <c r="D112">
        <v>3.832514915</v>
      </c>
      <c r="E112">
        <v>8.7779915289999995</v>
      </c>
      <c r="F112">
        <v>3.0488669999999998E-3</v>
      </c>
      <c r="G112">
        <v>0.38336457099999999</v>
      </c>
    </row>
    <row r="113" spans="1:7" x14ac:dyDescent="0.4">
      <c r="A113" s="70" t="s">
        <v>879</v>
      </c>
      <c r="B113" s="70" t="s">
        <v>880</v>
      </c>
      <c r="C113">
        <v>0.31932190500000002</v>
      </c>
      <c r="D113">
        <v>5.2800280229999998</v>
      </c>
      <c r="E113">
        <v>8.7756121490000005</v>
      </c>
      <c r="F113">
        <v>3.052847E-3</v>
      </c>
      <c r="G113">
        <v>0.38336457099999999</v>
      </c>
    </row>
    <row r="114" spans="1:7" x14ac:dyDescent="0.4">
      <c r="A114" s="70" t="s">
        <v>902</v>
      </c>
      <c r="B114" s="70" t="s">
        <v>903</v>
      </c>
      <c r="C114">
        <v>1.753995223</v>
      </c>
      <c r="D114">
        <v>-6.7226689000000006E-2</v>
      </c>
      <c r="E114">
        <v>8.7632180730000009</v>
      </c>
      <c r="F114">
        <v>3.073662E-3</v>
      </c>
      <c r="G114">
        <v>0.38336457099999999</v>
      </c>
    </row>
    <row r="115" spans="1:7" x14ac:dyDescent="0.4">
      <c r="A115" s="70" t="s">
        <v>847</v>
      </c>
      <c r="B115" s="70" t="s">
        <v>848</v>
      </c>
      <c r="C115">
        <v>-0.27349589400000002</v>
      </c>
      <c r="D115">
        <v>7.9871876510000002</v>
      </c>
      <c r="E115">
        <v>8.7430560219999993</v>
      </c>
      <c r="F115">
        <v>3.107832E-3</v>
      </c>
      <c r="G115">
        <v>0.38422622200000001</v>
      </c>
    </row>
    <row r="116" spans="1:7" x14ac:dyDescent="0.4">
      <c r="A116" s="70" t="s">
        <v>1154</v>
      </c>
      <c r="B116" s="70" t="s">
        <v>1155</v>
      </c>
      <c r="C116">
        <v>0.47295244199999997</v>
      </c>
      <c r="D116">
        <v>10.847899549999999</v>
      </c>
      <c r="E116">
        <v>8.62227195</v>
      </c>
      <c r="F116">
        <v>3.3207739999999999E-3</v>
      </c>
      <c r="G116">
        <v>0.40698250699999999</v>
      </c>
    </row>
    <row r="117" spans="1:7" x14ac:dyDescent="0.4">
      <c r="A117" s="70" t="s">
        <v>883</v>
      </c>
      <c r="B117" s="70" t="s">
        <v>884</v>
      </c>
      <c r="C117">
        <v>1.262391625</v>
      </c>
      <c r="D117">
        <v>0.86841789899999999</v>
      </c>
      <c r="E117">
        <v>8.5738535890000005</v>
      </c>
      <c r="F117">
        <v>3.410246E-3</v>
      </c>
      <c r="G117">
        <v>0.41338195500000002</v>
      </c>
    </row>
    <row r="118" spans="1:7" x14ac:dyDescent="0.4">
      <c r="A118" s="70" t="s">
        <v>869</v>
      </c>
      <c r="B118" s="70" t="s">
        <v>870</v>
      </c>
      <c r="C118">
        <v>-1.1915940309999999</v>
      </c>
      <c r="D118">
        <v>1.4704920159999999</v>
      </c>
      <c r="E118">
        <v>8.5624616539999998</v>
      </c>
      <c r="F118">
        <v>3.431651E-3</v>
      </c>
      <c r="G118">
        <v>0.41338195500000002</v>
      </c>
    </row>
    <row r="119" spans="1:7" x14ac:dyDescent="0.4">
      <c r="A119" s="70" t="s">
        <v>881</v>
      </c>
      <c r="B119" s="70" t="s">
        <v>882</v>
      </c>
      <c r="C119">
        <v>-0.48133003299999999</v>
      </c>
      <c r="D119">
        <v>5.0150780619999997</v>
      </c>
      <c r="E119">
        <v>8.5170895400000006</v>
      </c>
      <c r="F119">
        <v>3.5182669999999998E-3</v>
      </c>
      <c r="G119">
        <v>0.42022421300000001</v>
      </c>
    </row>
    <row r="120" spans="1:7" x14ac:dyDescent="0.4">
      <c r="A120" s="70" t="s">
        <v>827</v>
      </c>
      <c r="B120" s="70" t="s">
        <v>828</v>
      </c>
      <c r="C120">
        <v>0.239723404</v>
      </c>
      <c r="D120">
        <v>7.3331608020000001</v>
      </c>
      <c r="E120">
        <v>8.4682233070000006</v>
      </c>
      <c r="F120">
        <v>3.6140429999999999E-3</v>
      </c>
      <c r="G120">
        <v>0.428036268</v>
      </c>
    </row>
    <row r="121" spans="1:7" x14ac:dyDescent="0.4">
      <c r="A121" s="70" t="s">
        <v>906</v>
      </c>
      <c r="B121" s="70" t="s">
        <v>907</v>
      </c>
      <c r="C121">
        <v>0.34712508199999997</v>
      </c>
      <c r="D121">
        <v>5.6434515449999996</v>
      </c>
      <c r="E121">
        <v>8.4077798930000007</v>
      </c>
      <c r="F121">
        <v>3.7361859999999998E-3</v>
      </c>
      <c r="G121">
        <v>0.436607825</v>
      </c>
    </row>
    <row r="122" spans="1:7" x14ac:dyDescent="0.4">
      <c r="A122" s="70" t="s">
        <v>891</v>
      </c>
      <c r="B122" s="70" t="s">
        <v>892</v>
      </c>
      <c r="C122">
        <v>0.95331537600000005</v>
      </c>
      <c r="D122">
        <v>3.6888561630000001</v>
      </c>
      <c r="E122">
        <v>8.3877312110000002</v>
      </c>
      <c r="F122">
        <v>3.7776210000000001E-3</v>
      </c>
      <c r="G122">
        <v>0.436607825</v>
      </c>
    </row>
    <row r="123" spans="1:7" x14ac:dyDescent="0.4">
      <c r="A123" s="70" t="s">
        <v>895</v>
      </c>
      <c r="B123" s="70" t="s">
        <v>896</v>
      </c>
      <c r="C123">
        <v>0.51212350299999998</v>
      </c>
      <c r="D123">
        <v>3.9217898689999999</v>
      </c>
      <c r="E123">
        <v>8.3787875490000001</v>
      </c>
      <c r="F123">
        <v>3.796256E-3</v>
      </c>
      <c r="G123">
        <v>0.436607825</v>
      </c>
    </row>
    <row r="124" spans="1:7" x14ac:dyDescent="0.4">
      <c r="A124" s="70" t="s">
        <v>900</v>
      </c>
      <c r="B124" s="70" t="s">
        <v>901</v>
      </c>
      <c r="C124">
        <v>-0.39115960300000002</v>
      </c>
      <c r="D124">
        <v>4.9307943300000003</v>
      </c>
      <c r="E124">
        <v>8.3583241699999995</v>
      </c>
      <c r="F124">
        <v>3.8392449999999998E-3</v>
      </c>
      <c r="G124">
        <v>0.436607825</v>
      </c>
    </row>
    <row r="125" spans="1:7" x14ac:dyDescent="0.4">
      <c r="A125" s="70" t="s">
        <v>857</v>
      </c>
      <c r="B125" s="70" t="s">
        <v>858</v>
      </c>
      <c r="C125">
        <v>0.25835736799999998</v>
      </c>
      <c r="D125">
        <v>6.9667772819999998</v>
      </c>
      <c r="E125">
        <v>8.3323001380000008</v>
      </c>
      <c r="F125">
        <v>3.894631E-3</v>
      </c>
      <c r="G125">
        <v>0.436607825</v>
      </c>
    </row>
    <row r="126" spans="1:7" x14ac:dyDescent="0.4">
      <c r="A126" s="70" t="s">
        <v>875</v>
      </c>
      <c r="B126" s="70" t="s">
        <v>876</v>
      </c>
      <c r="C126">
        <v>-0.61071150500000004</v>
      </c>
      <c r="D126">
        <v>3.1946988950000001</v>
      </c>
      <c r="E126">
        <v>8.3208345119999993</v>
      </c>
      <c r="F126">
        <v>3.9192910000000001E-3</v>
      </c>
      <c r="G126">
        <v>0.436607825</v>
      </c>
    </row>
    <row r="127" spans="1:7" x14ac:dyDescent="0.4">
      <c r="A127" s="70" t="s">
        <v>887</v>
      </c>
      <c r="B127" s="70" t="s">
        <v>888</v>
      </c>
      <c r="C127">
        <v>0.98768825299999996</v>
      </c>
      <c r="D127">
        <v>2.5354008399999999</v>
      </c>
      <c r="E127">
        <v>8.3171952359999999</v>
      </c>
      <c r="F127">
        <v>3.9271510000000003E-3</v>
      </c>
      <c r="G127">
        <v>0.436607825</v>
      </c>
    </row>
    <row r="128" spans="1:7" x14ac:dyDescent="0.4">
      <c r="A128" s="70" t="s">
        <v>885</v>
      </c>
      <c r="B128" s="70" t="s">
        <v>886</v>
      </c>
      <c r="C128">
        <v>1.527077451</v>
      </c>
      <c r="D128">
        <v>1.9670728449999999</v>
      </c>
      <c r="E128">
        <v>8.3070037340000003</v>
      </c>
      <c r="F128">
        <v>3.9492490000000002E-3</v>
      </c>
      <c r="G128">
        <v>0.436607825</v>
      </c>
    </row>
    <row r="129" spans="1:7" x14ac:dyDescent="0.4">
      <c r="A129" s="70" t="s">
        <v>889</v>
      </c>
      <c r="B129" s="70" t="s">
        <v>890</v>
      </c>
      <c r="C129">
        <v>1.2325292370000001</v>
      </c>
      <c r="D129">
        <v>1.752324454</v>
      </c>
      <c r="E129">
        <v>8.2840692980000004</v>
      </c>
      <c r="F129">
        <v>3.9994399999999999E-3</v>
      </c>
      <c r="G129">
        <v>0.436607825</v>
      </c>
    </row>
    <row r="130" spans="1:7" x14ac:dyDescent="0.4">
      <c r="A130" s="70" t="s">
        <v>910</v>
      </c>
      <c r="B130" s="70" t="s">
        <v>911</v>
      </c>
      <c r="C130">
        <v>0.448355267</v>
      </c>
      <c r="D130">
        <v>4.1393067549999998</v>
      </c>
      <c r="E130">
        <v>8.2757354559999996</v>
      </c>
      <c r="F130">
        <v>4.0178380000000001E-3</v>
      </c>
      <c r="G130">
        <v>0.436607825</v>
      </c>
    </row>
    <row r="131" spans="1:7" x14ac:dyDescent="0.4">
      <c r="A131" s="70" t="s">
        <v>873</v>
      </c>
      <c r="B131" s="70" t="s">
        <v>874</v>
      </c>
      <c r="C131">
        <v>-1.168195718</v>
      </c>
      <c r="D131">
        <v>1.651673468</v>
      </c>
      <c r="E131">
        <v>8.2715208069999999</v>
      </c>
      <c r="F131">
        <v>4.0271760000000004E-3</v>
      </c>
      <c r="G131">
        <v>0.436607825</v>
      </c>
    </row>
    <row r="132" spans="1:7" x14ac:dyDescent="0.4">
      <c r="A132" s="70" t="s">
        <v>916</v>
      </c>
      <c r="B132" s="70" t="s">
        <v>917</v>
      </c>
      <c r="C132">
        <v>0.27144116699999998</v>
      </c>
      <c r="D132">
        <v>5.4780412480000003</v>
      </c>
      <c r="E132">
        <v>8.2359830939999998</v>
      </c>
      <c r="F132">
        <v>4.1067919999999997E-3</v>
      </c>
      <c r="G132">
        <v>0.44184067700000001</v>
      </c>
    </row>
    <row r="133" spans="1:7" x14ac:dyDescent="0.4">
      <c r="A133" s="70" t="s">
        <v>877</v>
      </c>
      <c r="B133" s="70" t="s">
        <v>878</v>
      </c>
      <c r="C133">
        <v>-0.34140442300000001</v>
      </c>
      <c r="D133">
        <v>6.078194732</v>
      </c>
      <c r="E133">
        <v>8.2047119669999997</v>
      </c>
      <c r="F133">
        <v>4.1781739999999998E-3</v>
      </c>
      <c r="G133">
        <v>0.44351657</v>
      </c>
    </row>
    <row r="134" spans="1:7" x14ac:dyDescent="0.4">
      <c r="A134" s="70" t="s">
        <v>946</v>
      </c>
      <c r="B134" s="70" t="s">
        <v>947</v>
      </c>
      <c r="C134">
        <v>2.6252526490000001</v>
      </c>
      <c r="D134">
        <v>-1.4257477590000001</v>
      </c>
      <c r="E134">
        <v>8.2016175120000003</v>
      </c>
      <c r="F134">
        <v>4.1853059999999997E-3</v>
      </c>
      <c r="G134">
        <v>0.44351657</v>
      </c>
    </row>
    <row r="135" spans="1:7" x14ac:dyDescent="0.4">
      <c r="A135" s="70" t="s">
        <v>930</v>
      </c>
      <c r="B135" s="70" t="s">
        <v>931</v>
      </c>
      <c r="C135">
        <v>1.141958333</v>
      </c>
      <c r="D135">
        <v>0.51754535899999998</v>
      </c>
      <c r="E135">
        <v>8.1832707330000005</v>
      </c>
      <c r="F135">
        <v>4.2278460000000004E-3</v>
      </c>
      <c r="G135">
        <v>0.44468107400000001</v>
      </c>
    </row>
    <row r="136" spans="1:7" x14ac:dyDescent="0.4">
      <c r="A136" s="70" t="s">
        <v>922</v>
      </c>
      <c r="B136" s="70" t="s">
        <v>923</v>
      </c>
      <c r="C136">
        <v>0.29539182400000003</v>
      </c>
      <c r="D136">
        <v>6.7466221739999996</v>
      </c>
      <c r="E136">
        <v>8.1529612940000007</v>
      </c>
      <c r="F136">
        <v>4.2990900000000002E-3</v>
      </c>
      <c r="G136">
        <v>0.44639331100000001</v>
      </c>
    </row>
    <row r="137" spans="1:7" x14ac:dyDescent="0.4">
      <c r="A137" s="70" t="s">
        <v>908</v>
      </c>
      <c r="B137" s="70" t="s">
        <v>909</v>
      </c>
      <c r="C137">
        <v>0.23471305200000001</v>
      </c>
      <c r="D137">
        <v>6.2262353739999998</v>
      </c>
      <c r="E137">
        <v>8.1332511279999995</v>
      </c>
      <c r="F137">
        <v>4.3460749999999996E-3</v>
      </c>
      <c r="G137">
        <v>0.44639331100000001</v>
      </c>
    </row>
    <row r="138" spans="1:7" x14ac:dyDescent="0.4">
      <c r="A138" s="70" t="s">
        <v>849</v>
      </c>
      <c r="B138" s="70" t="s">
        <v>850</v>
      </c>
      <c r="C138">
        <v>-0.26293298999999998</v>
      </c>
      <c r="D138">
        <v>7.8202352919999996</v>
      </c>
      <c r="E138">
        <v>8.1294251539999998</v>
      </c>
      <c r="F138">
        <v>4.3552549999999997E-3</v>
      </c>
      <c r="G138">
        <v>0.44639331100000001</v>
      </c>
    </row>
    <row r="139" spans="1:7" x14ac:dyDescent="0.4">
      <c r="A139" s="70" t="s">
        <v>912</v>
      </c>
      <c r="B139" s="70" t="s">
        <v>913</v>
      </c>
      <c r="C139">
        <v>1.093515426</v>
      </c>
      <c r="D139">
        <v>3.6543190120000002</v>
      </c>
      <c r="E139">
        <v>8.1229591840000008</v>
      </c>
      <c r="F139">
        <v>4.3708159999999996E-3</v>
      </c>
      <c r="G139">
        <v>0.44639331100000001</v>
      </c>
    </row>
    <row r="140" spans="1:7" x14ac:dyDescent="0.4">
      <c r="A140" s="70" t="s">
        <v>863</v>
      </c>
      <c r="B140" s="70" t="s">
        <v>864</v>
      </c>
      <c r="C140">
        <v>-0.33358184299999999</v>
      </c>
      <c r="D140">
        <v>7.1865645870000003</v>
      </c>
      <c r="E140">
        <v>8.0518718919999994</v>
      </c>
      <c r="F140">
        <v>4.5456660000000003E-3</v>
      </c>
      <c r="G140">
        <v>0.46091092900000002</v>
      </c>
    </row>
    <row r="141" spans="1:7" x14ac:dyDescent="0.4">
      <c r="A141" s="70" t="s">
        <v>893</v>
      </c>
      <c r="B141" s="70" t="s">
        <v>894</v>
      </c>
      <c r="C141">
        <v>0.28533777599999999</v>
      </c>
      <c r="D141">
        <v>7.233626332</v>
      </c>
      <c r="E141">
        <v>7.9925452999999997</v>
      </c>
      <c r="F141">
        <v>4.6970340000000001E-3</v>
      </c>
      <c r="G141">
        <v>0.47187336899999999</v>
      </c>
    </row>
    <row r="142" spans="1:7" x14ac:dyDescent="0.4">
      <c r="A142" s="70" t="s">
        <v>920</v>
      </c>
      <c r="B142" s="70" t="s">
        <v>921</v>
      </c>
      <c r="C142">
        <v>0.53185927</v>
      </c>
      <c r="D142">
        <v>3.8355022640000001</v>
      </c>
      <c r="E142">
        <v>7.9834296489999996</v>
      </c>
      <c r="F142">
        <v>4.7207430000000003E-3</v>
      </c>
      <c r="G142">
        <v>0.47187336899999999</v>
      </c>
    </row>
    <row r="143" spans="1:7" x14ac:dyDescent="0.4">
      <c r="A143" s="70" t="s">
        <v>934</v>
      </c>
      <c r="B143" s="70" t="s">
        <v>935</v>
      </c>
      <c r="C143">
        <v>1.024692194</v>
      </c>
      <c r="D143">
        <v>1.1052249540000001</v>
      </c>
      <c r="E143">
        <v>7.9537322189999999</v>
      </c>
      <c r="F143">
        <v>4.7988309999999999E-3</v>
      </c>
      <c r="G143">
        <v>0.476300897</v>
      </c>
    </row>
    <row r="144" spans="1:7" x14ac:dyDescent="0.4">
      <c r="A144" s="70" t="s">
        <v>926</v>
      </c>
      <c r="B144" s="70" t="s">
        <v>927</v>
      </c>
      <c r="C144">
        <v>1.48842601</v>
      </c>
      <c r="D144">
        <v>-0.70102351399999996</v>
      </c>
      <c r="E144">
        <v>7.9261797639999996</v>
      </c>
      <c r="F144">
        <v>4.8724559999999998E-3</v>
      </c>
      <c r="G144">
        <v>0.48022657600000002</v>
      </c>
    </row>
    <row r="145" spans="1:7" x14ac:dyDescent="0.4">
      <c r="A145" s="70" t="s">
        <v>918</v>
      </c>
      <c r="B145" s="70" t="s">
        <v>919</v>
      </c>
      <c r="C145">
        <v>-0.39972516299999999</v>
      </c>
      <c r="D145">
        <v>4.2054009499999996</v>
      </c>
      <c r="E145">
        <v>7.8844529870000004</v>
      </c>
      <c r="F145">
        <v>4.9861560000000003E-3</v>
      </c>
      <c r="G145">
        <v>0.48343094399999997</v>
      </c>
    </row>
    <row r="146" spans="1:7" x14ac:dyDescent="0.4">
      <c r="A146" s="70" t="s">
        <v>958</v>
      </c>
      <c r="B146" s="70" t="s">
        <v>959</v>
      </c>
      <c r="C146">
        <v>0.34636946299999999</v>
      </c>
      <c r="D146">
        <v>4.7941284380000004</v>
      </c>
      <c r="E146">
        <v>7.8838034199999996</v>
      </c>
      <c r="F146">
        <v>4.9879470000000004E-3</v>
      </c>
      <c r="G146">
        <v>0.48343094399999997</v>
      </c>
    </row>
    <row r="147" spans="1:7" x14ac:dyDescent="0.4">
      <c r="A147" s="70" t="s">
        <v>944</v>
      </c>
      <c r="B147" s="70" t="s">
        <v>945</v>
      </c>
      <c r="C147">
        <v>-0.721986927</v>
      </c>
      <c r="D147">
        <v>4.9635929970000001</v>
      </c>
      <c r="E147">
        <v>7.8765944120000002</v>
      </c>
      <c r="F147">
        <v>5.0078700000000002E-3</v>
      </c>
      <c r="G147">
        <v>0.48343094399999997</v>
      </c>
    </row>
    <row r="148" spans="1:7" x14ac:dyDescent="0.4">
      <c r="A148" s="70" t="s">
        <v>954</v>
      </c>
      <c r="B148" s="70" t="s">
        <v>955</v>
      </c>
      <c r="C148">
        <v>0.73501636299999995</v>
      </c>
      <c r="D148">
        <v>5.7226910609999999</v>
      </c>
      <c r="E148">
        <v>7.8443405180000001</v>
      </c>
      <c r="F148">
        <v>5.0980050000000001E-3</v>
      </c>
      <c r="G148">
        <v>0.48878425800000003</v>
      </c>
    </row>
    <row r="149" spans="1:7" x14ac:dyDescent="0.4">
      <c r="A149" s="70" t="s">
        <v>960</v>
      </c>
      <c r="B149" s="70" t="s">
        <v>961</v>
      </c>
      <c r="C149">
        <v>0.38179754300000002</v>
      </c>
      <c r="D149">
        <v>5.5154387600000003</v>
      </c>
      <c r="E149">
        <v>7.8231649990000003</v>
      </c>
      <c r="F149">
        <v>5.1580790000000003E-3</v>
      </c>
      <c r="G149">
        <v>0.49045693000000001</v>
      </c>
    </row>
    <row r="150" spans="1:7" x14ac:dyDescent="0.4">
      <c r="A150" s="70" t="s">
        <v>932</v>
      </c>
      <c r="B150" s="70" t="s">
        <v>933</v>
      </c>
      <c r="C150">
        <v>0.26307340600000001</v>
      </c>
      <c r="D150">
        <v>6.9493470190000002</v>
      </c>
      <c r="E150">
        <v>7.8137398119999997</v>
      </c>
      <c r="F150">
        <v>5.1850489999999997E-3</v>
      </c>
      <c r="G150">
        <v>0.49045693000000001</v>
      </c>
    </row>
    <row r="151" spans="1:7" x14ac:dyDescent="0.4">
      <c r="A151" s="70" t="s">
        <v>936</v>
      </c>
      <c r="B151" s="70" t="s">
        <v>937</v>
      </c>
      <c r="C151">
        <v>1.2658659240000001</v>
      </c>
      <c r="D151">
        <v>2.375121155</v>
      </c>
      <c r="E151">
        <v>7.7795894939999997</v>
      </c>
      <c r="F151">
        <v>5.2839799999999998E-3</v>
      </c>
      <c r="G151">
        <v>0.49648278800000001</v>
      </c>
    </row>
    <row r="152" spans="1:7" x14ac:dyDescent="0.4">
      <c r="A152" s="70" t="s">
        <v>952</v>
      </c>
      <c r="B152" s="70" t="s">
        <v>953</v>
      </c>
      <c r="C152">
        <v>0.466028993</v>
      </c>
      <c r="D152">
        <v>3.5117235660000001</v>
      </c>
      <c r="E152">
        <v>7.7545433560000001</v>
      </c>
      <c r="F152">
        <v>5.3577590000000001E-3</v>
      </c>
      <c r="G152">
        <v>0.49854041599999999</v>
      </c>
    </row>
    <row r="153" spans="1:7" x14ac:dyDescent="0.4">
      <c r="A153" s="70" t="s">
        <v>948</v>
      </c>
      <c r="B153" s="70" t="s">
        <v>949</v>
      </c>
      <c r="C153">
        <v>-2.761627678</v>
      </c>
      <c r="D153">
        <v>2.685427877</v>
      </c>
      <c r="E153">
        <v>7.7366406919999999</v>
      </c>
      <c r="F153">
        <v>5.4111369999999999E-3</v>
      </c>
      <c r="G153">
        <v>0.49854041599999999</v>
      </c>
    </row>
    <row r="154" spans="1:7" x14ac:dyDescent="0.4">
      <c r="A154" s="70" t="s">
        <v>964</v>
      </c>
      <c r="B154" s="70" t="s">
        <v>965</v>
      </c>
      <c r="C154">
        <v>1.397342453</v>
      </c>
      <c r="D154">
        <v>0.26562133500000001</v>
      </c>
      <c r="E154">
        <v>7.7363539159999997</v>
      </c>
      <c r="F154">
        <v>5.411997E-3</v>
      </c>
      <c r="G154">
        <v>0.49854041599999999</v>
      </c>
    </row>
    <row r="155" spans="1:7" x14ac:dyDescent="0.4">
      <c r="A155" s="70" t="s">
        <v>904</v>
      </c>
      <c r="B155" s="70" t="s">
        <v>905</v>
      </c>
      <c r="C155">
        <v>0.252587907</v>
      </c>
      <c r="D155">
        <v>7.2100791759999998</v>
      </c>
      <c r="E155">
        <v>7.6951193069999997</v>
      </c>
      <c r="F155">
        <v>5.537035E-3</v>
      </c>
      <c r="G155">
        <v>0.50674656299999998</v>
      </c>
    </row>
    <row r="156" spans="1:7" x14ac:dyDescent="0.4">
      <c r="A156" s="70" t="s">
        <v>988</v>
      </c>
      <c r="B156" s="70" t="s">
        <v>989</v>
      </c>
      <c r="C156">
        <v>-1.414608769</v>
      </c>
      <c r="D156">
        <v>-0.25072043700000002</v>
      </c>
      <c r="E156">
        <v>7.6719788299999996</v>
      </c>
      <c r="F156">
        <v>5.6084919999999996E-3</v>
      </c>
      <c r="G156">
        <v>0.50997472200000005</v>
      </c>
    </row>
    <row r="157" spans="1:7" x14ac:dyDescent="0.4">
      <c r="A157" s="70" t="s">
        <v>914</v>
      </c>
      <c r="B157" s="70" t="s">
        <v>915</v>
      </c>
      <c r="C157">
        <v>-0.27727294400000002</v>
      </c>
      <c r="D157">
        <v>6.8344437960000004</v>
      </c>
      <c r="E157">
        <v>7.6485835660000001</v>
      </c>
      <c r="F157">
        <v>5.6816920000000003E-3</v>
      </c>
      <c r="G157">
        <v>0.51331897500000001</v>
      </c>
    </row>
    <row r="158" spans="1:7" x14ac:dyDescent="0.4">
      <c r="A158" s="70" t="s">
        <v>942</v>
      </c>
      <c r="B158" s="70" t="s">
        <v>943</v>
      </c>
      <c r="C158">
        <v>-0.48053780200000001</v>
      </c>
      <c r="D158">
        <v>3.8411331290000001</v>
      </c>
      <c r="E158">
        <v>7.6274493799999998</v>
      </c>
      <c r="F158">
        <v>5.7486539999999997E-3</v>
      </c>
      <c r="G158">
        <v>0.51398897700000001</v>
      </c>
    </row>
    <row r="159" spans="1:7" x14ac:dyDescent="0.4">
      <c r="A159" s="70" t="s">
        <v>966</v>
      </c>
      <c r="B159" s="70" t="s">
        <v>967</v>
      </c>
      <c r="C159">
        <v>0.87535619399999998</v>
      </c>
      <c r="D159">
        <v>3.1233371640000001</v>
      </c>
      <c r="E159">
        <v>7.623253364</v>
      </c>
      <c r="F159">
        <v>5.7620450000000004E-3</v>
      </c>
      <c r="G159">
        <v>0.51398897700000001</v>
      </c>
    </row>
    <row r="160" spans="1:7" x14ac:dyDescent="0.4">
      <c r="A160" s="70" t="s">
        <v>962</v>
      </c>
      <c r="B160" s="70" t="s">
        <v>963</v>
      </c>
      <c r="C160">
        <v>0.86039484399999999</v>
      </c>
      <c r="D160">
        <v>1.5193184959999999</v>
      </c>
      <c r="E160">
        <v>7.5800716719999999</v>
      </c>
      <c r="F160">
        <v>5.9017089999999998E-3</v>
      </c>
      <c r="G160">
        <v>0.52225038300000004</v>
      </c>
    </row>
    <row r="161" spans="1:7" x14ac:dyDescent="0.4">
      <c r="A161" s="70" t="s">
        <v>974</v>
      </c>
      <c r="B161" s="70" t="s">
        <v>975</v>
      </c>
      <c r="C161">
        <v>-1.634912076</v>
      </c>
      <c r="D161">
        <v>-0.69798672500000003</v>
      </c>
      <c r="E161">
        <v>7.5599338190000003</v>
      </c>
      <c r="F161">
        <v>5.9680180000000003E-3</v>
      </c>
      <c r="G161">
        <v>0.52225038300000004</v>
      </c>
    </row>
    <row r="162" spans="1:7" x14ac:dyDescent="0.4">
      <c r="A162" s="70" t="s">
        <v>978</v>
      </c>
      <c r="B162" s="70" t="s">
        <v>979</v>
      </c>
      <c r="C162">
        <v>-0.260154416</v>
      </c>
      <c r="D162">
        <v>5.7545277889999999</v>
      </c>
      <c r="E162">
        <v>7.5369079540000001</v>
      </c>
      <c r="F162">
        <v>6.0447690000000002E-3</v>
      </c>
      <c r="G162">
        <v>0.52225038300000004</v>
      </c>
    </row>
    <row r="163" spans="1:7" x14ac:dyDescent="0.4">
      <c r="A163" s="70" t="s">
        <v>986</v>
      </c>
      <c r="B163" s="70" t="s">
        <v>987</v>
      </c>
      <c r="C163">
        <v>-0.29888637099999998</v>
      </c>
      <c r="D163">
        <v>4.8969097890000004</v>
      </c>
      <c r="E163">
        <v>7.5325548189999996</v>
      </c>
      <c r="F163">
        <v>6.0593920000000003E-3</v>
      </c>
      <c r="G163">
        <v>0.52225038300000004</v>
      </c>
    </row>
    <row r="164" spans="1:7" x14ac:dyDescent="0.4">
      <c r="A164" s="70" t="s">
        <v>990</v>
      </c>
      <c r="B164" s="70" t="s">
        <v>991</v>
      </c>
      <c r="C164">
        <v>-0.299480107</v>
      </c>
      <c r="D164">
        <v>5.9924349929999998</v>
      </c>
      <c r="E164">
        <v>7.5308332030000003</v>
      </c>
      <c r="F164">
        <v>6.0651849999999998E-3</v>
      </c>
      <c r="G164">
        <v>0.52225038300000004</v>
      </c>
    </row>
    <row r="165" spans="1:7" x14ac:dyDescent="0.4">
      <c r="A165" s="70" t="s">
        <v>950</v>
      </c>
      <c r="B165" s="70" t="s">
        <v>951</v>
      </c>
      <c r="C165">
        <v>-0.56808243000000003</v>
      </c>
      <c r="D165">
        <v>3.766062153</v>
      </c>
      <c r="E165">
        <v>7.5273308889999999</v>
      </c>
      <c r="F165">
        <v>6.0769880000000002E-3</v>
      </c>
      <c r="G165">
        <v>0.52225038300000004</v>
      </c>
    </row>
    <row r="166" spans="1:7" x14ac:dyDescent="0.4">
      <c r="A166" s="70" t="s">
        <v>970</v>
      </c>
      <c r="B166" s="70" t="s">
        <v>971</v>
      </c>
      <c r="C166">
        <v>1.178721696</v>
      </c>
      <c r="D166">
        <v>1.9446446120000001</v>
      </c>
      <c r="E166">
        <v>7.5102780530000004</v>
      </c>
      <c r="F166">
        <v>6.1347900000000002E-3</v>
      </c>
      <c r="G166">
        <v>0.52265847799999998</v>
      </c>
    </row>
    <row r="167" spans="1:7" x14ac:dyDescent="0.4">
      <c r="A167" s="70" t="s">
        <v>940</v>
      </c>
      <c r="B167" s="70" t="s">
        <v>941</v>
      </c>
      <c r="C167">
        <v>-1.2464714809999999</v>
      </c>
      <c r="D167">
        <v>1.355139468</v>
      </c>
      <c r="E167">
        <v>7.5017622130000001</v>
      </c>
      <c r="F167">
        <v>6.1638650000000001E-3</v>
      </c>
      <c r="G167">
        <v>0.52265847799999998</v>
      </c>
    </row>
    <row r="168" spans="1:7" x14ac:dyDescent="0.4">
      <c r="A168" s="70" t="s">
        <v>956</v>
      </c>
      <c r="B168" s="70" t="s">
        <v>957</v>
      </c>
      <c r="C168">
        <v>1.0624246500000001</v>
      </c>
      <c r="D168">
        <v>0.33608473100000003</v>
      </c>
      <c r="E168">
        <v>7.4854508700000002</v>
      </c>
      <c r="F168">
        <v>6.2199489999999998E-3</v>
      </c>
      <c r="G168">
        <v>0.52265847799999998</v>
      </c>
    </row>
    <row r="169" spans="1:7" x14ac:dyDescent="0.4">
      <c r="A169" s="70" t="s">
        <v>1008</v>
      </c>
      <c r="B169" s="70" t="s">
        <v>1009</v>
      </c>
      <c r="C169">
        <v>0.295033039</v>
      </c>
      <c r="D169">
        <v>6.5274268549999999</v>
      </c>
      <c r="E169">
        <v>7.4746307659999998</v>
      </c>
      <c r="F169">
        <v>6.2574400000000004E-3</v>
      </c>
      <c r="G169">
        <v>0.52265847799999998</v>
      </c>
    </row>
    <row r="170" spans="1:7" x14ac:dyDescent="0.4">
      <c r="A170" s="70" t="s">
        <v>1000</v>
      </c>
      <c r="B170" s="70" t="s">
        <v>1001</v>
      </c>
      <c r="C170">
        <v>0.35629866700000001</v>
      </c>
      <c r="D170">
        <v>6.5572365680000004</v>
      </c>
      <c r="E170">
        <v>7.4718376170000003</v>
      </c>
      <c r="F170">
        <v>6.2671549999999999E-3</v>
      </c>
      <c r="G170">
        <v>0.52265847799999998</v>
      </c>
    </row>
    <row r="171" spans="1:7" x14ac:dyDescent="0.4">
      <c r="A171" s="70" t="s">
        <v>998</v>
      </c>
      <c r="B171" s="70" t="s">
        <v>999</v>
      </c>
      <c r="C171">
        <v>-0.21885024</v>
      </c>
      <c r="D171">
        <v>6.331031684</v>
      </c>
      <c r="E171">
        <v>7.4528576190000004</v>
      </c>
      <c r="F171">
        <v>6.3335819999999999E-3</v>
      </c>
      <c r="G171">
        <v>0.52295983000000001</v>
      </c>
    </row>
    <row r="172" spans="1:7" x14ac:dyDescent="0.4">
      <c r="A172" s="70" t="s">
        <v>976</v>
      </c>
      <c r="B172" s="70" t="s">
        <v>977</v>
      </c>
      <c r="C172">
        <v>0.53309757899999999</v>
      </c>
      <c r="D172">
        <v>3.6322745319999998</v>
      </c>
      <c r="E172">
        <v>7.4496215709999998</v>
      </c>
      <c r="F172">
        <v>6.3449789999999997E-3</v>
      </c>
      <c r="G172">
        <v>0.52295983000000001</v>
      </c>
    </row>
    <row r="173" spans="1:7" x14ac:dyDescent="0.4">
      <c r="A173" s="70" t="s">
        <v>1016</v>
      </c>
      <c r="B173" s="70" t="s">
        <v>1017</v>
      </c>
      <c r="C173">
        <v>0.33491273399999999</v>
      </c>
      <c r="D173">
        <v>6.1644238959999997</v>
      </c>
      <c r="E173">
        <v>7.4265659470000003</v>
      </c>
      <c r="F173">
        <v>6.4267869999999998E-3</v>
      </c>
      <c r="G173">
        <v>0.52478547799999997</v>
      </c>
    </row>
    <row r="174" spans="1:7" x14ac:dyDescent="0.4">
      <c r="A174" s="70" t="s">
        <v>980</v>
      </c>
      <c r="B174" s="70" t="s">
        <v>981</v>
      </c>
      <c r="C174">
        <v>1.523184098</v>
      </c>
      <c r="D174">
        <v>-1.1398490509999999</v>
      </c>
      <c r="E174">
        <v>7.4210460700000001</v>
      </c>
      <c r="F174">
        <v>6.446533E-3</v>
      </c>
      <c r="G174">
        <v>0.52478547799999997</v>
      </c>
    </row>
    <row r="175" spans="1:7" x14ac:dyDescent="0.4">
      <c r="A175" s="70" t="s">
        <v>982</v>
      </c>
      <c r="B175" s="70" t="s">
        <v>983</v>
      </c>
      <c r="C175">
        <v>0.54735431099999998</v>
      </c>
      <c r="D175">
        <v>3.3180145099999998</v>
      </c>
      <c r="E175">
        <v>7.4063397870000003</v>
      </c>
      <c r="F175">
        <v>6.4994420000000002E-3</v>
      </c>
      <c r="G175">
        <v>0.52478547799999997</v>
      </c>
    </row>
    <row r="176" spans="1:7" x14ac:dyDescent="0.4">
      <c r="A176" s="70" t="s">
        <v>1002</v>
      </c>
      <c r="B176" s="70" t="s">
        <v>1003</v>
      </c>
      <c r="C176">
        <v>-1.3909400460000001</v>
      </c>
      <c r="D176">
        <v>0.18734236000000001</v>
      </c>
      <c r="E176">
        <v>7.39163031</v>
      </c>
      <c r="F176">
        <v>6.5528069999999999E-3</v>
      </c>
      <c r="G176">
        <v>0.52478547799999997</v>
      </c>
    </row>
    <row r="177" spans="1:7" x14ac:dyDescent="0.4">
      <c r="A177" s="70" t="s">
        <v>1036</v>
      </c>
      <c r="B177" s="70" t="s">
        <v>1037</v>
      </c>
      <c r="C177">
        <v>-0.21561197900000001</v>
      </c>
      <c r="D177">
        <v>8.4518286099999997</v>
      </c>
      <c r="E177">
        <v>7.3914942679999998</v>
      </c>
      <c r="F177">
        <v>6.5533020000000004E-3</v>
      </c>
      <c r="G177">
        <v>0.52478547799999997</v>
      </c>
    </row>
    <row r="178" spans="1:7" x14ac:dyDescent="0.4">
      <c r="A178" s="70" t="s">
        <v>984</v>
      </c>
      <c r="B178" s="70" t="s">
        <v>985</v>
      </c>
      <c r="C178">
        <v>-0.50297119099999998</v>
      </c>
      <c r="D178">
        <v>4.0316177609999997</v>
      </c>
      <c r="E178">
        <v>7.3367728110000003</v>
      </c>
      <c r="F178">
        <v>6.755802E-3</v>
      </c>
      <c r="G178">
        <v>0.53322332400000005</v>
      </c>
    </row>
    <row r="179" spans="1:7" x14ac:dyDescent="0.4">
      <c r="A179" s="70" t="s">
        <v>1020</v>
      </c>
      <c r="B179" s="70" t="s">
        <v>1021</v>
      </c>
      <c r="C179">
        <v>-2.0487291619999999</v>
      </c>
      <c r="D179">
        <v>-0.89575361600000003</v>
      </c>
      <c r="E179">
        <v>7.3353391070000002</v>
      </c>
      <c r="F179">
        <v>6.7611920000000001E-3</v>
      </c>
      <c r="G179">
        <v>0.53322332400000005</v>
      </c>
    </row>
    <row r="180" spans="1:7" x14ac:dyDescent="0.4">
      <c r="A180" s="70" t="s">
        <v>1004</v>
      </c>
      <c r="B180" s="70" t="s">
        <v>1005</v>
      </c>
      <c r="C180">
        <v>1.037314523</v>
      </c>
      <c r="D180">
        <v>6.2584935430000002</v>
      </c>
      <c r="E180">
        <v>7.3248609849999999</v>
      </c>
      <c r="F180">
        <v>6.8007220000000004E-3</v>
      </c>
      <c r="G180">
        <v>0.53322332400000005</v>
      </c>
    </row>
    <row r="181" spans="1:7" x14ac:dyDescent="0.4">
      <c r="A181" s="70" t="s">
        <v>994</v>
      </c>
      <c r="B181" s="70" t="s">
        <v>995</v>
      </c>
      <c r="C181">
        <v>-0.56814154400000005</v>
      </c>
      <c r="D181">
        <v>4.4937398240000004</v>
      </c>
      <c r="E181">
        <v>7.3224097290000003</v>
      </c>
      <c r="F181">
        <v>6.8100039999999997E-3</v>
      </c>
      <c r="G181">
        <v>0.53322332400000005</v>
      </c>
    </row>
    <row r="182" spans="1:7" x14ac:dyDescent="0.4">
      <c r="A182" s="70" t="s">
        <v>992</v>
      </c>
      <c r="B182" s="70" t="s">
        <v>993</v>
      </c>
      <c r="C182">
        <v>1.191137715</v>
      </c>
      <c r="D182">
        <v>1.3673986140000001</v>
      </c>
      <c r="E182">
        <v>7.2473892700000002</v>
      </c>
      <c r="F182">
        <v>7.1004170000000004E-3</v>
      </c>
      <c r="G182">
        <v>0.552383866</v>
      </c>
    </row>
    <row r="183" spans="1:7" x14ac:dyDescent="0.4">
      <c r="A183" s="70" t="s">
        <v>968</v>
      </c>
      <c r="B183" s="70" t="s">
        <v>969</v>
      </c>
      <c r="C183">
        <v>0.21426168800000001</v>
      </c>
      <c r="D183">
        <v>6.9774560120000002</v>
      </c>
      <c r="E183">
        <v>7.2250073669999999</v>
      </c>
      <c r="F183">
        <v>7.189488E-3</v>
      </c>
      <c r="G183">
        <v>0.552383866</v>
      </c>
    </row>
    <row r="184" spans="1:7" x14ac:dyDescent="0.4">
      <c r="A184" s="70" t="s">
        <v>996</v>
      </c>
      <c r="B184" s="70" t="s">
        <v>997</v>
      </c>
      <c r="C184">
        <v>-1.059840543</v>
      </c>
      <c r="D184">
        <v>3.6208253849999998</v>
      </c>
      <c r="E184">
        <v>7.2182346739999996</v>
      </c>
      <c r="F184">
        <v>7.2166649999999997E-3</v>
      </c>
      <c r="G184">
        <v>0.552383866</v>
      </c>
    </row>
    <row r="185" spans="1:7" x14ac:dyDescent="0.4">
      <c r="A185" s="70" t="s">
        <v>1026</v>
      </c>
      <c r="B185" s="70" t="s">
        <v>1027</v>
      </c>
      <c r="C185">
        <v>1.587408704</v>
      </c>
      <c r="D185">
        <v>-0.32833401099999998</v>
      </c>
      <c r="E185">
        <v>7.2127823119999999</v>
      </c>
      <c r="F185">
        <v>7.2386200000000003E-3</v>
      </c>
      <c r="G185">
        <v>0.552383866</v>
      </c>
    </row>
    <row r="186" spans="1:7" x14ac:dyDescent="0.4">
      <c r="A186" s="70" t="s">
        <v>1010</v>
      </c>
      <c r="B186" s="70" t="s">
        <v>1011</v>
      </c>
      <c r="C186">
        <v>0.373229692</v>
      </c>
      <c r="D186">
        <v>6.3547952600000004</v>
      </c>
      <c r="E186">
        <v>7.2097955999999996</v>
      </c>
      <c r="F186">
        <v>7.2506749999999998E-3</v>
      </c>
      <c r="G186">
        <v>0.552383866</v>
      </c>
    </row>
    <row r="187" spans="1:7" x14ac:dyDescent="0.4">
      <c r="A187" s="70" t="s">
        <v>1006</v>
      </c>
      <c r="B187" s="70" t="s">
        <v>1007</v>
      </c>
      <c r="C187">
        <v>-0.75389784699999995</v>
      </c>
      <c r="D187">
        <v>3.2127667949999998</v>
      </c>
      <c r="E187">
        <v>7.1582973499999998</v>
      </c>
      <c r="F187">
        <v>7.4617989999999999E-3</v>
      </c>
      <c r="G187">
        <v>0.56541183100000003</v>
      </c>
    </row>
    <row r="188" spans="1:7" x14ac:dyDescent="0.4">
      <c r="A188" s="70" t="s">
        <v>1014</v>
      </c>
      <c r="B188" s="70" t="s">
        <v>1015</v>
      </c>
      <c r="C188">
        <v>-3.5920776619999999</v>
      </c>
      <c r="D188">
        <v>0.56281242600000003</v>
      </c>
      <c r="E188">
        <v>7.1401604829999998</v>
      </c>
      <c r="F188">
        <v>7.5376410000000003E-3</v>
      </c>
      <c r="G188">
        <v>0.56698720800000002</v>
      </c>
    </row>
    <row r="189" spans="1:7" x14ac:dyDescent="0.4">
      <c r="A189" s="70" t="s">
        <v>1044</v>
      </c>
      <c r="B189" s="70" t="s">
        <v>1045</v>
      </c>
      <c r="C189">
        <v>0.229430622</v>
      </c>
      <c r="D189">
        <v>6.5495971559999999</v>
      </c>
      <c r="E189">
        <v>7.1341264620000002</v>
      </c>
      <c r="F189">
        <v>7.5630480000000002E-3</v>
      </c>
      <c r="G189">
        <v>0.56698720800000002</v>
      </c>
    </row>
    <row r="190" spans="1:7" x14ac:dyDescent="0.4">
      <c r="A190" s="70" t="s">
        <v>1024</v>
      </c>
      <c r="B190" s="70" t="s">
        <v>1025</v>
      </c>
      <c r="C190">
        <v>-0.26966051299999999</v>
      </c>
      <c r="D190">
        <v>5.5372168679999998</v>
      </c>
      <c r="E190">
        <v>7.0984048020000001</v>
      </c>
      <c r="F190">
        <v>7.7152590000000004E-3</v>
      </c>
      <c r="G190">
        <v>0.57253186599999994</v>
      </c>
    </row>
    <row r="191" spans="1:7" x14ac:dyDescent="0.4">
      <c r="A191" s="70" t="s">
        <v>1022</v>
      </c>
      <c r="B191" s="70" t="s">
        <v>1023</v>
      </c>
      <c r="C191">
        <v>0.68175851899999995</v>
      </c>
      <c r="D191">
        <v>3.4489172689999998</v>
      </c>
      <c r="E191">
        <v>7.0977093880000002</v>
      </c>
      <c r="F191">
        <v>7.7182529999999996E-3</v>
      </c>
      <c r="G191">
        <v>0.57253186599999994</v>
      </c>
    </row>
    <row r="192" spans="1:7" x14ac:dyDescent="0.4">
      <c r="A192" s="70" t="s">
        <v>1012</v>
      </c>
      <c r="B192" s="70" t="s">
        <v>1013</v>
      </c>
      <c r="C192">
        <v>0.888850539</v>
      </c>
      <c r="D192">
        <v>2.3356315809999999</v>
      </c>
      <c r="E192">
        <v>7.0579286369999998</v>
      </c>
      <c r="F192">
        <v>7.8915189999999996E-3</v>
      </c>
      <c r="G192">
        <v>0.58139533600000004</v>
      </c>
    </row>
    <row r="193" spans="1:7" x14ac:dyDescent="0.4">
      <c r="A193" s="70" t="s">
        <v>972</v>
      </c>
      <c r="B193" s="70" t="s">
        <v>973</v>
      </c>
      <c r="C193">
        <v>-0.21117412999999999</v>
      </c>
      <c r="D193">
        <v>8.0071585320000001</v>
      </c>
      <c r="E193">
        <v>7.0509833070000001</v>
      </c>
      <c r="F193">
        <v>7.9221750000000001E-3</v>
      </c>
      <c r="G193">
        <v>0.58139533600000004</v>
      </c>
    </row>
    <row r="194" spans="1:7" x14ac:dyDescent="0.4">
      <c r="A194" s="70" t="s">
        <v>1028</v>
      </c>
      <c r="B194" s="70" t="s">
        <v>1029</v>
      </c>
      <c r="C194">
        <v>0.33066610899999999</v>
      </c>
      <c r="D194">
        <v>5.1104617240000003</v>
      </c>
      <c r="E194">
        <v>7.042115409</v>
      </c>
      <c r="F194">
        <v>7.9614939999999995E-3</v>
      </c>
      <c r="G194">
        <v>0.58139533600000004</v>
      </c>
    </row>
    <row r="195" spans="1:7" x14ac:dyDescent="0.4">
      <c r="A195" s="70" t="s">
        <v>1040</v>
      </c>
      <c r="B195" s="70" t="s">
        <v>1041</v>
      </c>
      <c r="C195">
        <v>0.20900179499999999</v>
      </c>
      <c r="D195">
        <v>6.379619462</v>
      </c>
      <c r="E195">
        <v>7.0303902230000004</v>
      </c>
      <c r="F195">
        <v>8.0137890000000003E-3</v>
      </c>
      <c r="G195">
        <v>0.58219763000000002</v>
      </c>
    </row>
    <row r="196" spans="1:7" x14ac:dyDescent="0.4">
      <c r="A196" s="70" t="s">
        <v>1030</v>
      </c>
      <c r="B196" s="70" t="s">
        <v>1031</v>
      </c>
      <c r="C196">
        <v>-0.34233604099999998</v>
      </c>
      <c r="D196">
        <v>6.1483833729999997</v>
      </c>
      <c r="E196">
        <v>6.9918310689999998</v>
      </c>
      <c r="F196">
        <v>8.1882540000000007E-3</v>
      </c>
      <c r="G196">
        <v>0.59182184000000004</v>
      </c>
    </row>
    <row r="197" spans="1:7" x14ac:dyDescent="0.4">
      <c r="A197" s="70" t="s">
        <v>928</v>
      </c>
      <c r="B197" s="70" t="s">
        <v>929</v>
      </c>
      <c r="C197">
        <v>0.21265567899999999</v>
      </c>
      <c r="D197">
        <v>7.4494286260000004</v>
      </c>
      <c r="E197">
        <v>6.980835087</v>
      </c>
      <c r="F197">
        <v>8.2387160000000001E-3</v>
      </c>
      <c r="G197">
        <v>0.59243091000000003</v>
      </c>
    </row>
    <row r="198" spans="1:7" x14ac:dyDescent="0.4">
      <c r="A198" s="70" t="s">
        <v>1018</v>
      </c>
      <c r="B198" s="70" t="s">
        <v>1019</v>
      </c>
      <c r="C198">
        <v>-1.1267893250000001</v>
      </c>
      <c r="D198">
        <v>1.030953365</v>
      </c>
      <c r="E198">
        <v>6.9552018179999999</v>
      </c>
      <c r="F198">
        <v>8.3575869999999997E-3</v>
      </c>
      <c r="G198">
        <v>0.59792808200000003</v>
      </c>
    </row>
    <row r="199" spans="1:7" x14ac:dyDescent="0.4">
      <c r="A199" s="70" t="s">
        <v>1052</v>
      </c>
      <c r="B199" s="70" t="s">
        <v>1053</v>
      </c>
      <c r="C199">
        <v>1.5919944580000001</v>
      </c>
      <c r="D199">
        <v>-0.85180550799999999</v>
      </c>
      <c r="E199">
        <v>6.9361372110000001</v>
      </c>
      <c r="F199">
        <v>8.4471340000000002E-3</v>
      </c>
      <c r="G199">
        <v>0.59904406499999996</v>
      </c>
    </row>
    <row r="200" spans="1:7" x14ac:dyDescent="0.4">
      <c r="A200" s="70" t="s">
        <v>1054</v>
      </c>
      <c r="B200" s="70" t="s">
        <v>1055</v>
      </c>
      <c r="C200">
        <v>1.1720561970000001</v>
      </c>
      <c r="D200">
        <v>-0.23078968399999999</v>
      </c>
      <c r="E200">
        <v>6.9337971190000003</v>
      </c>
      <c r="F200">
        <v>8.4581929999999993E-3</v>
      </c>
      <c r="G200">
        <v>0.59904406499999996</v>
      </c>
    </row>
    <row r="201" spans="1:7" x14ac:dyDescent="0.4">
      <c r="A201" s="70" t="s">
        <v>1032</v>
      </c>
      <c r="B201" s="70" t="s">
        <v>1033</v>
      </c>
      <c r="C201">
        <v>0.52443538599999995</v>
      </c>
      <c r="D201">
        <v>4.345408269</v>
      </c>
      <c r="E201">
        <v>6.879841012</v>
      </c>
      <c r="F201">
        <v>8.7173319999999995E-3</v>
      </c>
      <c r="G201">
        <v>0.61431036900000002</v>
      </c>
    </row>
    <row r="202" spans="1:7" x14ac:dyDescent="0.4">
      <c r="A202" s="70" t="s">
        <v>924</v>
      </c>
      <c r="B202" s="70" t="s">
        <v>925</v>
      </c>
      <c r="C202">
        <v>-0.22238829500000001</v>
      </c>
      <c r="D202">
        <v>7.3149543250000004</v>
      </c>
      <c r="E202">
        <v>6.865860606</v>
      </c>
      <c r="F202">
        <v>8.7857930000000001E-3</v>
      </c>
      <c r="G202">
        <v>0.61605452900000002</v>
      </c>
    </row>
    <row r="203" spans="1:7" x14ac:dyDescent="0.4">
      <c r="A203" s="70" t="s">
        <v>1086</v>
      </c>
      <c r="B203" s="70" t="s">
        <v>1087</v>
      </c>
      <c r="C203">
        <v>-1.629024778</v>
      </c>
      <c r="D203">
        <v>0.53929585300000005</v>
      </c>
      <c r="E203">
        <v>6.8394488669999998</v>
      </c>
      <c r="F203">
        <v>8.9166339999999997E-3</v>
      </c>
      <c r="G203">
        <v>0.62008200499999999</v>
      </c>
    </row>
    <row r="204" spans="1:7" x14ac:dyDescent="0.4">
      <c r="A204" s="70" t="s">
        <v>1070</v>
      </c>
      <c r="B204" s="70" t="s">
        <v>1071</v>
      </c>
      <c r="C204">
        <v>1.3734455000000001</v>
      </c>
      <c r="D204">
        <v>-0.17876563700000001</v>
      </c>
      <c r="E204">
        <v>6.8160943029999999</v>
      </c>
      <c r="F204">
        <v>9.0339930000000006E-3</v>
      </c>
      <c r="G204">
        <v>0.62008200499999999</v>
      </c>
    </row>
    <row r="205" spans="1:7" x14ac:dyDescent="0.4">
      <c r="A205" s="70" t="s">
        <v>1060</v>
      </c>
      <c r="B205" s="70" t="s">
        <v>1061</v>
      </c>
      <c r="C205">
        <v>-0.28088966100000001</v>
      </c>
      <c r="D205">
        <v>5.4364957120000001</v>
      </c>
      <c r="E205">
        <v>6.8072098260000002</v>
      </c>
      <c r="F205">
        <v>9.0790520000000006E-3</v>
      </c>
      <c r="G205">
        <v>0.62008200499999999</v>
      </c>
    </row>
    <row r="206" spans="1:7" x14ac:dyDescent="0.4">
      <c r="A206" s="70" t="s">
        <v>1064</v>
      </c>
      <c r="B206" s="70" t="s">
        <v>1065</v>
      </c>
      <c r="C206">
        <v>0.54415948300000005</v>
      </c>
      <c r="D206">
        <v>4.7587843940000001</v>
      </c>
      <c r="E206">
        <v>6.7983640769999996</v>
      </c>
      <c r="F206">
        <v>9.1241440000000007E-3</v>
      </c>
      <c r="G206">
        <v>0.62008200499999999</v>
      </c>
    </row>
    <row r="207" spans="1:7" x14ac:dyDescent="0.4">
      <c r="A207" s="70" t="s">
        <v>1082</v>
      </c>
      <c r="B207" s="70" t="s">
        <v>1083</v>
      </c>
      <c r="C207">
        <v>-1.88317443</v>
      </c>
      <c r="D207">
        <v>-0.53608349200000005</v>
      </c>
      <c r="E207">
        <v>6.7967159449999999</v>
      </c>
      <c r="F207">
        <v>9.1325699999999996E-3</v>
      </c>
      <c r="G207">
        <v>0.62008200499999999</v>
      </c>
    </row>
    <row r="208" spans="1:7" x14ac:dyDescent="0.4">
      <c r="A208" s="70" t="s">
        <v>1072</v>
      </c>
      <c r="B208" s="70" t="s">
        <v>1073</v>
      </c>
      <c r="C208">
        <v>0.37979842899999999</v>
      </c>
      <c r="D208">
        <v>4.4170576600000002</v>
      </c>
      <c r="E208">
        <v>6.7932432970000001</v>
      </c>
      <c r="F208">
        <v>9.1503520000000005E-3</v>
      </c>
      <c r="G208">
        <v>0.62008200499999999</v>
      </c>
    </row>
    <row r="209" spans="1:7" x14ac:dyDescent="0.4">
      <c r="A209" s="70" t="s">
        <v>1048</v>
      </c>
      <c r="B209" s="70" t="s">
        <v>1049</v>
      </c>
      <c r="C209">
        <v>0.47326354799999998</v>
      </c>
      <c r="D209">
        <v>3.2420639269999998</v>
      </c>
      <c r="E209">
        <v>6.7847600589999999</v>
      </c>
      <c r="F209">
        <v>9.1939389999999999E-3</v>
      </c>
      <c r="G209">
        <v>0.62008200499999999</v>
      </c>
    </row>
    <row r="210" spans="1:7" x14ac:dyDescent="0.4">
      <c r="A210" s="70" t="s">
        <v>1068</v>
      </c>
      <c r="B210" s="70" t="s">
        <v>1069</v>
      </c>
      <c r="C210">
        <v>0.35446070000000002</v>
      </c>
      <c r="D210">
        <v>5.231786015</v>
      </c>
      <c r="E210">
        <v>6.7733404349999997</v>
      </c>
      <c r="F210">
        <v>9.2529489999999999E-3</v>
      </c>
      <c r="G210">
        <v>0.62008200499999999</v>
      </c>
    </row>
    <row r="211" spans="1:7" x14ac:dyDescent="0.4">
      <c r="A211" s="70" t="s">
        <v>1034</v>
      </c>
      <c r="B211" s="70" t="s">
        <v>1035</v>
      </c>
      <c r="C211">
        <v>1.089080029</v>
      </c>
      <c r="D211">
        <v>1.2472806400000001</v>
      </c>
      <c r="E211">
        <v>6.7700638910000004</v>
      </c>
      <c r="F211">
        <v>9.2699519999999997E-3</v>
      </c>
      <c r="G211">
        <v>0.62008200499999999</v>
      </c>
    </row>
    <row r="212" spans="1:7" x14ac:dyDescent="0.4">
      <c r="A212" s="70" t="s">
        <v>1046</v>
      </c>
      <c r="B212" s="70" t="s">
        <v>1047</v>
      </c>
      <c r="C212">
        <v>-0.381321044</v>
      </c>
      <c r="D212">
        <v>3.9872331590000001</v>
      </c>
      <c r="E212">
        <v>6.7675167189999996</v>
      </c>
      <c r="F212">
        <v>9.2831919999999991E-3</v>
      </c>
      <c r="G212">
        <v>0.62008200499999999</v>
      </c>
    </row>
    <row r="213" spans="1:7" x14ac:dyDescent="0.4">
      <c r="A213" s="70" t="s">
        <v>1038</v>
      </c>
      <c r="B213" s="70" t="s">
        <v>1039</v>
      </c>
      <c r="C213">
        <v>0.22356764800000001</v>
      </c>
      <c r="D213">
        <v>7.0445190520000001</v>
      </c>
      <c r="E213">
        <v>6.7557358020000002</v>
      </c>
      <c r="F213">
        <v>9.3446799999999993E-3</v>
      </c>
      <c r="G213">
        <v>0.62029227099999995</v>
      </c>
    </row>
    <row r="214" spans="1:7" x14ac:dyDescent="0.4">
      <c r="A214" s="70" t="s">
        <v>1074</v>
      </c>
      <c r="B214" s="70" t="s">
        <v>1075</v>
      </c>
      <c r="C214">
        <v>0.236306558</v>
      </c>
      <c r="D214">
        <v>5.6526871209999996</v>
      </c>
      <c r="E214">
        <v>6.7464872869999999</v>
      </c>
      <c r="F214">
        <v>9.3932440000000002E-3</v>
      </c>
      <c r="G214">
        <v>0.62029227099999995</v>
      </c>
    </row>
    <row r="215" spans="1:7" x14ac:dyDescent="0.4">
      <c r="A215" s="70" t="s">
        <v>1094</v>
      </c>
      <c r="B215" s="70" t="s">
        <v>1095</v>
      </c>
      <c r="C215">
        <v>0.34194198100000001</v>
      </c>
      <c r="D215">
        <v>6.3436084250000002</v>
      </c>
      <c r="E215">
        <v>6.7417209089999997</v>
      </c>
      <c r="F215">
        <v>9.4183730000000007E-3</v>
      </c>
      <c r="G215">
        <v>0.62029227099999995</v>
      </c>
    </row>
    <row r="216" spans="1:7" x14ac:dyDescent="0.4">
      <c r="A216" s="70" t="s">
        <v>1114</v>
      </c>
      <c r="B216" s="70" t="s">
        <v>1115</v>
      </c>
      <c r="C216">
        <v>0.347249533</v>
      </c>
      <c r="D216">
        <v>5.5666133909999997</v>
      </c>
      <c r="E216">
        <v>6.7195186519999996</v>
      </c>
      <c r="F216">
        <v>9.5363359999999994E-3</v>
      </c>
      <c r="G216">
        <v>0.62514010099999995</v>
      </c>
    </row>
    <row r="217" spans="1:7" x14ac:dyDescent="0.4">
      <c r="A217" s="70" t="s">
        <v>1062</v>
      </c>
      <c r="B217" s="70" t="s">
        <v>1063</v>
      </c>
      <c r="C217">
        <v>-0.42111417699999998</v>
      </c>
      <c r="D217">
        <v>4.9716437029999998</v>
      </c>
      <c r="E217">
        <v>6.7097755340000003</v>
      </c>
      <c r="F217">
        <v>9.5885789999999999E-3</v>
      </c>
      <c r="G217">
        <v>0.62565480399999995</v>
      </c>
    </row>
    <row r="218" spans="1:7" x14ac:dyDescent="0.4">
      <c r="A218" s="70" t="s">
        <v>1078</v>
      </c>
      <c r="B218" s="70" t="s">
        <v>1079</v>
      </c>
      <c r="C218">
        <v>0.72246808900000004</v>
      </c>
      <c r="D218">
        <v>3.4394327570000001</v>
      </c>
      <c r="E218">
        <v>6.6565877029999996</v>
      </c>
      <c r="F218">
        <v>9.8789910000000002E-3</v>
      </c>
      <c r="G218">
        <v>0.64145155399999998</v>
      </c>
    </row>
    <row r="219" spans="1:7" x14ac:dyDescent="0.4">
      <c r="A219" s="70" t="s">
        <v>1050</v>
      </c>
      <c r="B219" s="70" t="s">
        <v>1051</v>
      </c>
      <c r="C219">
        <v>-0.62166707399999999</v>
      </c>
      <c r="D219">
        <v>3.294404015</v>
      </c>
      <c r="E219">
        <v>6.6437119439999996</v>
      </c>
      <c r="F219">
        <v>9.9506390000000007E-3</v>
      </c>
      <c r="G219">
        <v>0.64145155399999998</v>
      </c>
    </row>
    <row r="220" spans="1:7" x14ac:dyDescent="0.4">
      <c r="A220" s="70" t="s">
        <v>1112</v>
      </c>
      <c r="B220" s="70" t="s">
        <v>1113</v>
      </c>
      <c r="C220">
        <v>0.26761235799999999</v>
      </c>
      <c r="D220">
        <v>8.3224124879999994</v>
      </c>
      <c r="E220">
        <v>6.6407471689999999</v>
      </c>
      <c r="F220">
        <v>9.9672119999999996E-3</v>
      </c>
      <c r="G220">
        <v>0.64145155399999998</v>
      </c>
    </row>
    <row r="221" spans="1:7" x14ac:dyDescent="0.4">
      <c r="A221" s="70" t="s">
        <v>1058</v>
      </c>
      <c r="B221" s="70" t="s">
        <v>1059</v>
      </c>
      <c r="C221">
        <v>0.39442066199999998</v>
      </c>
      <c r="D221">
        <v>3.839600361</v>
      </c>
      <c r="E221">
        <v>6.6320507739999996</v>
      </c>
      <c r="F221">
        <v>1.0015988E-2</v>
      </c>
      <c r="G221">
        <v>0.64166064499999997</v>
      </c>
    </row>
    <row r="222" spans="1:7" x14ac:dyDescent="0.4">
      <c r="A222" s="70" t="s">
        <v>1056</v>
      </c>
      <c r="B222" s="70" t="s">
        <v>1057</v>
      </c>
      <c r="C222">
        <v>0.96322806800000005</v>
      </c>
      <c r="D222">
        <v>3.023600772</v>
      </c>
      <c r="E222">
        <v>6.6200114479999996</v>
      </c>
      <c r="F222">
        <v>1.0083919E-2</v>
      </c>
      <c r="G222">
        <v>0.64237220500000003</v>
      </c>
    </row>
    <row r="223" spans="1:7" x14ac:dyDescent="0.4">
      <c r="A223" s="70" t="s">
        <v>1096</v>
      </c>
      <c r="B223" s="70" t="s">
        <v>1097</v>
      </c>
      <c r="C223">
        <v>0.39270813700000001</v>
      </c>
      <c r="D223">
        <v>4.9205494959999996</v>
      </c>
      <c r="E223">
        <v>6.6111625009999999</v>
      </c>
      <c r="F223">
        <v>1.0134148000000001E-2</v>
      </c>
      <c r="G223">
        <v>0.64237220500000003</v>
      </c>
    </row>
    <row r="224" spans="1:7" x14ac:dyDescent="0.4">
      <c r="A224" s="70" t="s">
        <v>1100</v>
      </c>
      <c r="B224" s="70" t="s">
        <v>1101</v>
      </c>
      <c r="C224">
        <v>-0.239922361</v>
      </c>
      <c r="D224">
        <v>6.0317104779999999</v>
      </c>
      <c r="E224">
        <v>6.5799085660000003</v>
      </c>
      <c r="F224">
        <v>1.0313619E-2</v>
      </c>
      <c r="G224">
        <v>0.64237220500000003</v>
      </c>
    </row>
    <row r="225" spans="1:7" x14ac:dyDescent="0.4">
      <c r="A225" s="70" t="s">
        <v>1128</v>
      </c>
      <c r="B225" s="70" t="s">
        <v>1129</v>
      </c>
      <c r="C225">
        <v>0.22927730900000001</v>
      </c>
      <c r="D225">
        <v>5.8703961710000003</v>
      </c>
      <c r="E225">
        <v>6.5750287170000004</v>
      </c>
      <c r="F225">
        <v>1.0341932999999999E-2</v>
      </c>
      <c r="G225">
        <v>0.64237220500000003</v>
      </c>
    </row>
    <row r="226" spans="1:7" x14ac:dyDescent="0.4">
      <c r="A226" s="70" t="s">
        <v>1106</v>
      </c>
      <c r="B226" s="70" t="s">
        <v>1107</v>
      </c>
      <c r="C226">
        <v>0.28632878</v>
      </c>
      <c r="D226">
        <v>4.9949383940000001</v>
      </c>
      <c r="E226">
        <v>6.5719804750000002</v>
      </c>
      <c r="F226">
        <v>1.0359660999999999E-2</v>
      </c>
      <c r="G226">
        <v>0.64237220500000003</v>
      </c>
    </row>
    <row r="227" spans="1:7" x14ac:dyDescent="0.4">
      <c r="A227" s="70" t="s">
        <v>1142</v>
      </c>
      <c r="B227" s="70" t="s">
        <v>1143</v>
      </c>
      <c r="C227">
        <v>0.25938366800000001</v>
      </c>
      <c r="D227">
        <v>5.4495278770000004</v>
      </c>
      <c r="E227">
        <v>6.5695434590000001</v>
      </c>
      <c r="F227">
        <v>1.0373856000000001E-2</v>
      </c>
      <c r="G227">
        <v>0.64237220500000003</v>
      </c>
    </row>
    <row r="228" spans="1:7" x14ac:dyDescent="0.4">
      <c r="A228" s="70" t="s">
        <v>1066</v>
      </c>
      <c r="B228" s="70" t="s">
        <v>1067</v>
      </c>
      <c r="C228">
        <v>0.66790677899999995</v>
      </c>
      <c r="D228">
        <v>3.3321785620000002</v>
      </c>
      <c r="E228">
        <v>6.5683083939999998</v>
      </c>
      <c r="F228">
        <v>1.0381057000000001E-2</v>
      </c>
      <c r="G228">
        <v>0.64237220500000003</v>
      </c>
    </row>
    <row r="229" spans="1:7" x14ac:dyDescent="0.4">
      <c r="A229" s="70" t="s">
        <v>1088</v>
      </c>
      <c r="B229" s="70" t="s">
        <v>1089</v>
      </c>
      <c r="C229">
        <v>0.88611763799999999</v>
      </c>
      <c r="D229">
        <v>3.1049049850000001</v>
      </c>
      <c r="E229">
        <v>6.5664818619999998</v>
      </c>
      <c r="F229">
        <v>1.0391717E-2</v>
      </c>
      <c r="G229">
        <v>0.64237220500000003</v>
      </c>
    </row>
    <row r="230" spans="1:7" x14ac:dyDescent="0.4">
      <c r="A230" s="70" t="s">
        <v>1090</v>
      </c>
      <c r="B230" s="70" t="s">
        <v>1091</v>
      </c>
      <c r="C230">
        <v>-0.20133506000000001</v>
      </c>
      <c r="D230">
        <v>6.4749690519999996</v>
      </c>
      <c r="E230">
        <v>6.5461964469999998</v>
      </c>
      <c r="F230">
        <v>1.0510861999999999E-2</v>
      </c>
      <c r="G230">
        <v>0.64689995099999997</v>
      </c>
    </row>
    <row r="231" spans="1:7" x14ac:dyDescent="0.4">
      <c r="A231" s="70" t="s">
        <v>1084</v>
      </c>
      <c r="B231" s="70" t="s">
        <v>1085</v>
      </c>
      <c r="C231">
        <v>-0.69984763100000003</v>
      </c>
      <c r="D231">
        <v>3.239272159</v>
      </c>
      <c r="E231">
        <v>6.533563053</v>
      </c>
      <c r="F231">
        <v>1.058577E-2</v>
      </c>
      <c r="G231">
        <v>0.648677587</v>
      </c>
    </row>
    <row r="232" spans="1:7" x14ac:dyDescent="0.4">
      <c r="A232" s="70" t="s">
        <v>1080</v>
      </c>
      <c r="B232" s="70" t="s">
        <v>1081</v>
      </c>
      <c r="C232">
        <v>0.21682025999999999</v>
      </c>
      <c r="D232">
        <v>7.0650462300000001</v>
      </c>
      <c r="E232">
        <v>6.456103133</v>
      </c>
      <c r="F232">
        <v>1.1057187E-2</v>
      </c>
      <c r="G232">
        <v>0.67463203199999999</v>
      </c>
    </row>
    <row r="233" spans="1:7" x14ac:dyDescent="0.4">
      <c r="A233" s="70" t="s">
        <v>1140</v>
      </c>
      <c r="B233" s="70" t="s">
        <v>1141</v>
      </c>
      <c r="C233">
        <v>0.31286121300000003</v>
      </c>
      <c r="D233">
        <v>5.5917868009999996</v>
      </c>
      <c r="E233">
        <v>6.4365362240000001</v>
      </c>
      <c r="F233">
        <v>1.1179643E-2</v>
      </c>
      <c r="G233">
        <v>0.67916330599999997</v>
      </c>
    </row>
    <row r="234" spans="1:7" x14ac:dyDescent="0.4">
      <c r="A234" s="70" t="s">
        <v>1076</v>
      </c>
      <c r="B234" s="70" t="s">
        <v>1077</v>
      </c>
      <c r="C234">
        <v>0.22571012300000001</v>
      </c>
      <c r="D234">
        <v>7.1636614080000003</v>
      </c>
      <c r="E234">
        <v>6.4174017660000002</v>
      </c>
      <c r="F234">
        <v>1.1300737999999999E-2</v>
      </c>
      <c r="G234">
        <v>0.68357340099999997</v>
      </c>
    </row>
    <row r="235" spans="1:7" x14ac:dyDescent="0.4">
      <c r="A235" s="70" t="s">
        <v>1124</v>
      </c>
      <c r="B235" s="70" t="s">
        <v>1125</v>
      </c>
      <c r="C235">
        <v>-1.44397658</v>
      </c>
      <c r="D235">
        <v>-0.37553728600000003</v>
      </c>
      <c r="E235">
        <v>6.3719400970000004</v>
      </c>
      <c r="F235">
        <v>1.1593877000000001E-2</v>
      </c>
      <c r="G235">
        <v>0.69830815700000004</v>
      </c>
    </row>
    <row r="236" spans="1:7" x14ac:dyDescent="0.4">
      <c r="A236" s="70" t="s">
        <v>1092</v>
      </c>
      <c r="B236" s="70" t="s">
        <v>1093</v>
      </c>
      <c r="C236">
        <v>-0.23176324500000001</v>
      </c>
      <c r="D236">
        <v>6.0483887950000002</v>
      </c>
      <c r="E236">
        <v>6.3299731320000001</v>
      </c>
      <c r="F236">
        <v>1.1871412E-2</v>
      </c>
      <c r="G236">
        <v>0.71198159599999999</v>
      </c>
    </row>
    <row r="237" spans="1:7" x14ac:dyDescent="0.4">
      <c r="A237" s="70" t="s">
        <v>1110</v>
      </c>
      <c r="B237" s="70" t="s">
        <v>1111</v>
      </c>
      <c r="C237">
        <v>-0.210103602</v>
      </c>
      <c r="D237">
        <v>6.103885719</v>
      </c>
      <c r="E237">
        <v>6.3106265920000002</v>
      </c>
      <c r="F237">
        <v>1.2001642E-2</v>
      </c>
      <c r="G237">
        <v>0.71592977899999999</v>
      </c>
    </row>
    <row r="238" spans="1:7" x14ac:dyDescent="0.4">
      <c r="A238" s="70" t="s">
        <v>1042</v>
      </c>
      <c r="B238" s="70" t="s">
        <v>1043</v>
      </c>
      <c r="C238">
        <v>-0.21700364</v>
      </c>
      <c r="D238">
        <v>7.2032919069999997</v>
      </c>
      <c r="E238">
        <v>6.3017147229999999</v>
      </c>
      <c r="F238">
        <v>1.2062124E-2</v>
      </c>
      <c r="G238">
        <v>0.71592977899999999</v>
      </c>
    </row>
    <row r="239" spans="1:7" x14ac:dyDescent="0.4">
      <c r="A239" s="70" t="s">
        <v>1126</v>
      </c>
      <c r="B239" s="70" t="s">
        <v>1127</v>
      </c>
      <c r="C239">
        <v>0.70303274999999998</v>
      </c>
      <c r="D239">
        <v>4.324093328</v>
      </c>
      <c r="E239">
        <v>6.2967106299999998</v>
      </c>
      <c r="F239">
        <v>1.2096223E-2</v>
      </c>
      <c r="G239">
        <v>0.71592977899999999</v>
      </c>
    </row>
    <row r="240" spans="1:7" x14ac:dyDescent="0.4">
      <c r="A240" s="70" t="s">
        <v>1152</v>
      </c>
      <c r="B240" s="70" t="s">
        <v>1153</v>
      </c>
      <c r="C240">
        <v>0.28904511799999999</v>
      </c>
      <c r="D240">
        <v>4.7687164590000002</v>
      </c>
      <c r="E240">
        <v>6.2757054820000002</v>
      </c>
      <c r="F240">
        <v>1.2240437999999999E-2</v>
      </c>
      <c r="G240">
        <v>0.71592977899999999</v>
      </c>
    </row>
    <row r="241" spans="1:7" x14ac:dyDescent="0.4">
      <c r="A241" s="70" t="s">
        <v>1104</v>
      </c>
      <c r="B241" s="70" t="s">
        <v>1105</v>
      </c>
      <c r="C241">
        <v>-0.42846055199999999</v>
      </c>
      <c r="D241">
        <v>5.2327806270000004</v>
      </c>
      <c r="E241">
        <v>6.2681477909999996</v>
      </c>
      <c r="F241">
        <v>1.2292758000000001E-2</v>
      </c>
      <c r="G241">
        <v>0.71592977899999999</v>
      </c>
    </row>
    <row r="242" spans="1:7" x14ac:dyDescent="0.4">
      <c r="A242" s="70" t="s">
        <v>1144</v>
      </c>
      <c r="B242" s="70" t="s">
        <v>1145</v>
      </c>
      <c r="C242">
        <v>1.030387376</v>
      </c>
      <c r="D242">
        <v>-2.4692590000000001E-3</v>
      </c>
      <c r="E242">
        <v>6.2681432729999997</v>
      </c>
      <c r="F242">
        <v>1.2292789E-2</v>
      </c>
      <c r="G242">
        <v>0.71592977899999999</v>
      </c>
    </row>
    <row r="243" spans="1:7" x14ac:dyDescent="0.4">
      <c r="A243" s="70" t="s">
        <v>1156</v>
      </c>
      <c r="B243" s="70" t="s">
        <v>1157</v>
      </c>
      <c r="C243">
        <v>0.28890736500000003</v>
      </c>
      <c r="D243">
        <v>4.7191562290000002</v>
      </c>
      <c r="E243">
        <v>6.2623300220000004</v>
      </c>
      <c r="F243">
        <v>1.2333189E-2</v>
      </c>
      <c r="G243">
        <v>0.71592977899999999</v>
      </c>
    </row>
    <row r="244" spans="1:7" x14ac:dyDescent="0.4">
      <c r="A244" s="70" t="s">
        <v>1136</v>
      </c>
      <c r="B244" s="70" t="s">
        <v>1137</v>
      </c>
      <c r="C244">
        <v>-1.9698669950000001</v>
      </c>
      <c r="D244">
        <v>-0.52018382600000002</v>
      </c>
      <c r="E244">
        <v>6.2551898469999996</v>
      </c>
      <c r="F244">
        <v>1.2382997999999999E-2</v>
      </c>
      <c r="G244">
        <v>0.71592977899999999</v>
      </c>
    </row>
    <row r="245" spans="1:7" x14ac:dyDescent="0.4">
      <c r="A245" s="70" t="s">
        <v>1146</v>
      </c>
      <c r="B245" s="70" t="s">
        <v>1147</v>
      </c>
      <c r="C245">
        <v>-1.488582726</v>
      </c>
      <c r="D245">
        <v>-0.86065380800000002</v>
      </c>
      <c r="E245">
        <v>6.2535574919999997</v>
      </c>
      <c r="F245">
        <v>1.2394413999999999E-2</v>
      </c>
      <c r="G245">
        <v>0.71592977899999999</v>
      </c>
    </row>
    <row r="246" spans="1:7" x14ac:dyDescent="0.4">
      <c r="A246" s="70" t="s">
        <v>1138</v>
      </c>
      <c r="B246" s="70" t="s">
        <v>1139</v>
      </c>
      <c r="C246">
        <v>-1.652723328</v>
      </c>
      <c r="D246">
        <v>-0.62462579600000001</v>
      </c>
      <c r="E246">
        <v>6.2456642640000002</v>
      </c>
      <c r="F246">
        <v>1.2449768E-2</v>
      </c>
      <c r="G246">
        <v>0.71619196799999996</v>
      </c>
    </row>
    <row r="247" spans="1:7" x14ac:dyDescent="0.4">
      <c r="A247" s="70" t="s">
        <v>1102</v>
      </c>
      <c r="B247" s="70" t="s">
        <v>1103</v>
      </c>
      <c r="C247">
        <v>-1.062990568</v>
      </c>
      <c r="D247">
        <v>1.310941205</v>
      </c>
      <c r="E247">
        <v>6.2283816170000001</v>
      </c>
      <c r="F247">
        <v>1.2571858E-2</v>
      </c>
      <c r="G247">
        <v>0.72027550100000004</v>
      </c>
    </row>
    <row r="248" spans="1:7" x14ac:dyDescent="0.4">
      <c r="A248" s="70" t="s">
        <v>1118</v>
      </c>
      <c r="B248" s="70" t="s">
        <v>1119</v>
      </c>
      <c r="C248">
        <v>-0.32767727099999999</v>
      </c>
      <c r="D248">
        <v>4.1482233749999997</v>
      </c>
      <c r="E248">
        <v>6.2080320520000001</v>
      </c>
      <c r="F248">
        <v>1.2717193E-2</v>
      </c>
      <c r="G248">
        <v>0.72399145799999998</v>
      </c>
    </row>
    <row r="249" spans="1:7" x14ac:dyDescent="0.4">
      <c r="A249" s="70" t="s">
        <v>1210</v>
      </c>
      <c r="B249" s="70" t="s">
        <v>1211</v>
      </c>
      <c r="C249">
        <v>0.32575764299999999</v>
      </c>
      <c r="D249">
        <v>8.588400601</v>
      </c>
      <c r="E249">
        <v>6.203067087</v>
      </c>
      <c r="F249">
        <v>1.2752914000000001E-2</v>
      </c>
      <c r="G249">
        <v>0.72399145799999998</v>
      </c>
    </row>
    <row r="250" spans="1:7" x14ac:dyDescent="0.4">
      <c r="A250" s="70" t="s">
        <v>1120</v>
      </c>
      <c r="B250" s="70" t="s">
        <v>1121</v>
      </c>
      <c r="C250">
        <v>0.34820522300000001</v>
      </c>
      <c r="D250">
        <v>7.8074419119999998</v>
      </c>
      <c r="E250">
        <v>6.1929675209999999</v>
      </c>
      <c r="F250">
        <v>1.2825893999999999E-2</v>
      </c>
      <c r="G250">
        <v>0.72399145799999998</v>
      </c>
    </row>
    <row r="251" spans="1:7" x14ac:dyDescent="0.4">
      <c r="A251" s="70" t="s">
        <v>1116</v>
      </c>
      <c r="B251" s="70" t="s">
        <v>1117</v>
      </c>
      <c r="C251">
        <v>0.29156873900000002</v>
      </c>
      <c r="D251">
        <v>8.0412195279999992</v>
      </c>
      <c r="E251">
        <v>6.1887112350000004</v>
      </c>
      <c r="F251">
        <v>1.2856777999999999E-2</v>
      </c>
      <c r="G251">
        <v>0.72399145799999998</v>
      </c>
    </row>
    <row r="252" spans="1:7" x14ac:dyDescent="0.4">
      <c r="A252" s="70" t="s">
        <v>1150</v>
      </c>
      <c r="B252" s="70" t="s">
        <v>1151</v>
      </c>
      <c r="C252">
        <v>0.34686420499999998</v>
      </c>
      <c r="D252">
        <v>4.5524675539999997</v>
      </c>
      <c r="E252">
        <v>6.1819324760000001</v>
      </c>
      <c r="F252">
        <v>1.2906124999999999E-2</v>
      </c>
      <c r="G252">
        <v>0.72399145799999998</v>
      </c>
    </row>
    <row r="253" spans="1:7" x14ac:dyDescent="0.4">
      <c r="A253" s="70" t="s">
        <v>1132</v>
      </c>
      <c r="B253" s="70" t="s">
        <v>1133</v>
      </c>
      <c r="C253">
        <v>0.43647529699999998</v>
      </c>
      <c r="D253">
        <v>4.3466774429999999</v>
      </c>
      <c r="E253">
        <v>6.1766203600000003</v>
      </c>
      <c r="F253">
        <v>1.294493E-2</v>
      </c>
      <c r="G253">
        <v>0.72399145799999998</v>
      </c>
    </row>
    <row r="254" spans="1:7" x14ac:dyDescent="0.4">
      <c r="A254" s="70" t="s">
        <v>1164</v>
      </c>
      <c r="B254" s="70" t="s">
        <v>1165</v>
      </c>
      <c r="C254">
        <v>0.21765684900000001</v>
      </c>
      <c r="D254">
        <v>5.9897190020000002</v>
      </c>
      <c r="E254">
        <v>6.1552929619999999</v>
      </c>
      <c r="F254">
        <v>1.3101941000000001E-2</v>
      </c>
      <c r="G254">
        <v>0.729876525</v>
      </c>
    </row>
    <row r="255" spans="1:7" x14ac:dyDescent="0.4">
      <c r="A255" s="70" t="s">
        <v>1130</v>
      </c>
      <c r="B255" s="70" t="s">
        <v>1131</v>
      </c>
      <c r="C255">
        <v>1.070753018</v>
      </c>
      <c r="D255">
        <v>1.2325892510000001</v>
      </c>
      <c r="E255">
        <v>6.1289757930000004</v>
      </c>
      <c r="F255">
        <v>1.3298389000000001E-2</v>
      </c>
      <c r="G255">
        <v>0.73523832600000005</v>
      </c>
    </row>
    <row r="256" spans="1:7" x14ac:dyDescent="0.4">
      <c r="A256" s="70" t="s">
        <v>1192</v>
      </c>
      <c r="B256" s="70" t="s">
        <v>1193</v>
      </c>
      <c r="C256">
        <v>0.29290080499999999</v>
      </c>
      <c r="D256">
        <v>5.3088613990000004</v>
      </c>
      <c r="E256">
        <v>6.1284261229999997</v>
      </c>
      <c r="F256">
        <v>1.3302524E-2</v>
      </c>
      <c r="G256">
        <v>0.73523832600000005</v>
      </c>
    </row>
    <row r="257" spans="1:7" x14ac:dyDescent="0.4">
      <c r="A257" s="70" t="s">
        <v>1134</v>
      </c>
      <c r="B257" s="70" t="s">
        <v>1135</v>
      </c>
      <c r="C257">
        <v>1.2192827719999999</v>
      </c>
      <c r="D257">
        <v>1.690135945</v>
      </c>
      <c r="E257">
        <v>6.1020907849999997</v>
      </c>
      <c r="F257">
        <v>1.3502204E-2</v>
      </c>
      <c r="G257">
        <v>0.74167762999999998</v>
      </c>
    </row>
    <row r="258" spans="1:7" x14ac:dyDescent="0.4">
      <c r="A258" s="70" t="s">
        <v>1158</v>
      </c>
      <c r="B258" s="70" t="s">
        <v>1159</v>
      </c>
      <c r="C258">
        <v>-0.25502419199999998</v>
      </c>
      <c r="D258">
        <v>5.5401814869999999</v>
      </c>
      <c r="E258">
        <v>6.0949717430000003</v>
      </c>
      <c r="F258">
        <v>1.3556709E-2</v>
      </c>
      <c r="G258">
        <v>0.74167762999999998</v>
      </c>
    </row>
    <row r="259" spans="1:7" x14ac:dyDescent="0.4">
      <c r="A259" s="70" t="s">
        <v>1108</v>
      </c>
      <c r="B259" s="70" t="s">
        <v>1109</v>
      </c>
      <c r="C259">
        <v>0.250911681</v>
      </c>
      <c r="D259">
        <v>7.1039512829999998</v>
      </c>
      <c r="E259">
        <v>6.0923420869999996</v>
      </c>
      <c r="F259">
        <v>1.3576899999999999E-2</v>
      </c>
      <c r="G259">
        <v>0.74167762999999998</v>
      </c>
    </row>
    <row r="260" spans="1:7" x14ac:dyDescent="0.4">
      <c r="A260" s="70" t="s">
        <v>1190</v>
      </c>
      <c r="B260" s="70" t="s">
        <v>1191</v>
      </c>
      <c r="C260">
        <v>0.253572503</v>
      </c>
      <c r="D260">
        <v>5.2418097189999999</v>
      </c>
      <c r="E260">
        <v>6.0817886950000002</v>
      </c>
      <c r="F260">
        <v>1.3658241E-2</v>
      </c>
      <c r="G260">
        <v>0.74260467799999996</v>
      </c>
    </row>
    <row r="261" spans="1:7" x14ac:dyDescent="0.4">
      <c r="A261" s="70" t="s">
        <v>1180</v>
      </c>
      <c r="B261" s="70" t="s">
        <v>1181</v>
      </c>
      <c r="C261">
        <v>0.27216230400000002</v>
      </c>
      <c r="D261">
        <v>5.4711815340000003</v>
      </c>
      <c r="E261">
        <v>6.0764926849999998</v>
      </c>
      <c r="F261">
        <v>1.3699249E-2</v>
      </c>
      <c r="G261">
        <v>0.74260467799999996</v>
      </c>
    </row>
    <row r="262" spans="1:7" x14ac:dyDescent="0.4">
      <c r="A262" s="70" t="s">
        <v>1166</v>
      </c>
      <c r="B262" s="70" t="s">
        <v>1167</v>
      </c>
      <c r="C262">
        <v>0.39422389899999999</v>
      </c>
      <c r="D262">
        <v>5.7739864699999996</v>
      </c>
      <c r="E262">
        <v>6.0557239169999999</v>
      </c>
      <c r="F262">
        <v>1.3861292000000001E-2</v>
      </c>
      <c r="G262">
        <v>0.748509761</v>
      </c>
    </row>
    <row r="263" spans="1:7" x14ac:dyDescent="0.4">
      <c r="A263" s="70" t="s">
        <v>1162</v>
      </c>
      <c r="B263" s="70" t="s">
        <v>1163</v>
      </c>
      <c r="C263">
        <v>0.674367885</v>
      </c>
      <c r="D263">
        <v>3.3577947379999999</v>
      </c>
      <c r="E263">
        <v>6.0289667619999996</v>
      </c>
      <c r="F263">
        <v>1.4072968999999999E-2</v>
      </c>
      <c r="G263">
        <v>0.75703977099999997</v>
      </c>
    </row>
    <row r="264" spans="1:7" x14ac:dyDescent="0.4">
      <c r="A264" s="70" t="s">
        <v>1182</v>
      </c>
      <c r="B264" s="70" t="s">
        <v>1183</v>
      </c>
      <c r="C264">
        <v>0.36029045599999998</v>
      </c>
      <c r="D264">
        <v>4.2210519010000001</v>
      </c>
      <c r="E264">
        <v>6.0152865469999997</v>
      </c>
      <c r="F264">
        <v>1.4182475E-2</v>
      </c>
      <c r="G264">
        <v>0.76002969099999995</v>
      </c>
    </row>
    <row r="265" spans="1:7" x14ac:dyDescent="0.4">
      <c r="A265" s="70" t="s">
        <v>1194</v>
      </c>
      <c r="B265" s="70" t="s">
        <v>1195</v>
      </c>
      <c r="C265">
        <v>0.36154909699999999</v>
      </c>
      <c r="D265">
        <v>5.2354067400000002</v>
      </c>
      <c r="E265">
        <v>5.9955381369999996</v>
      </c>
      <c r="F265">
        <v>1.4342105000000001E-2</v>
      </c>
      <c r="G265">
        <v>0.76567285699999998</v>
      </c>
    </row>
    <row r="266" spans="1:7" x14ac:dyDescent="0.4">
      <c r="A266" s="70" t="s">
        <v>1160</v>
      </c>
      <c r="B266" s="70" t="s">
        <v>1161</v>
      </c>
      <c r="C266">
        <v>-0.38644885499999998</v>
      </c>
      <c r="D266">
        <v>3.8030516630000002</v>
      </c>
      <c r="E266">
        <v>5.9453967240000001</v>
      </c>
      <c r="F266">
        <v>1.475577E-2</v>
      </c>
      <c r="G266">
        <v>0.78427542900000002</v>
      </c>
    </row>
    <row r="267" spans="1:7" x14ac:dyDescent="0.4">
      <c r="A267" s="70" t="s">
        <v>1196</v>
      </c>
      <c r="B267" s="70" t="s">
        <v>1197</v>
      </c>
      <c r="C267">
        <v>0.31622436300000001</v>
      </c>
      <c r="D267">
        <v>4.7639692120000001</v>
      </c>
      <c r="E267">
        <v>5.9337360820000002</v>
      </c>
      <c r="F267">
        <v>1.4853718E-2</v>
      </c>
      <c r="G267">
        <v>0.78427542900000002</v>
      </c>
    </row>
    <row r="268" spans="1:7" x14ac:dyDescent="0.4">
      <c r="A268" s="70" t="s">
        <v>1200</v>
      </c>
      <c r="B268" s="70" t="s">
        <v>1201</v>
      </c>
      <c r="C268">
        <v>0.20206276300000001</v>
      </c>
      <c r="D268">
        <v>6.8138047549999996</v>
      </c>
      <c r="E268">
        <v>5.9332879509999996</v>
      </c>
      <c r="F268">
        <v>1.4857495E-2</v>
      </c>
      <c r="G268">
        <v>0.78427542900000002</v>
      </c>
    </row>
    <row r="269" spans="1:7" x14ac:dyDescent="0.4">
      <c r="A269" s="70" t="s">
        <v>1230</v>
      </c>
      <c r="B269" s="70" t="s">
        <v>1231</v>
      </c>
      <c r="C269">
        <v>0.18978830999999999</v>
      </c>
      <c r="D269">
        <v>8.3093503599999998</v>
      </c>
      <c r="E269">
        <v>5.9160818339999999</v>
      </c>
      <c r="F269">
        <v>1.5003287000000001E-2</v>
      </c>
      <c r="G269">
        <v>0.78536573499999995</v>
      </c>
    </row>
    <row r="270" spans="1:7" x14ac:dyDescent="0.4">
      <c r="A270" s="70" t="s">
        <v>1176</v>
      </c>
      <c r="B270" s="70" t="s">
        <v>1177</v>
      </c>
      <c r="C270">
        <v>0.461481959</v>
      </c>
      <c r="D270">
        <v>4.0592704790000003</v>
      </c>
      <c r="E270">
        <v>5.9059805990000003</v>
      </c>
      <c r="F270">
        <v>1.5089563E-2</v>
      </c>
      <c r="G270">
        <v>0.78536573499999995</v>
      </c>
    </row>
    <row r="271" spans="1:7" x14ac:dyDescent="0.4">
      <c r="A271" s="70" t="s">
        <v>1178</v>
      </c>
      <c r="B271" s="70" t="s">
        <v>1179</v>
      </c>
      <c r="C271">
        <v>1.2453253959999999</v>
      </c>
      <c r="D271">
        <v>-0.63200559899999997</v>
      </c>
      <c r="E271">
        <v>5.9017331730000002</v>
      </c>
      <c r="F271">
        <v>1.5125993000000001E-2</v>
      </c>
      <c r="G271">
        <v>0.78536573499999995</v>
      </c>
    </row>
    <row r="272" spans="1:7" x14ac:dyDescent="0.4">
      <c r="A272" s="70" t="s">
        <v>1122</v>
      </c>
      <c r="B272" s="70" t="s">
        <v>1123</v>
      </c>
      <c r="C272">
        <v>0.198939648</v>
      </c>
      <c r="D272">
        <v>7.9111342799999997</v>
      </c>
      <c r="E272">
        <v>5.8983073880000001</v>
      </c>
      <c r="F272">
        <v>1.5155442E-2</v>
      </c>
      <c r="G272">
        <v>0.78536573499999995</v>
      </c>
    </row>
    <row r="273" spans="1:7" x14ac:dyDescent="0.4">
      <c r="A273" s="70" t="s">
        <v>1174</v>
      </c>
      <c r="B273" s="70" t="s">
        <v>1175</v>
      </c>
      <c r="C273">
        <v>-0.33076918199999999</v>
      </c>
      <c r="D273">
        <v>3.9820176840000001</v>
      </c>
      <c r="E273">
        <v>5.8981534020000002</v>
      </c>
      <c r="F273">
        <v>1.5156767E-2</v>
      </c>
      <c r="G273">
        <v>0.78536573499999995</v>
      </c>
    </row>
    <row r="274" spans="1:7" x14ac:dyDescent="0.4">
      <c r="A274" s="70" t="s">
        <v>1204</v>
      </c>
      <c r="B274" s="70" t="s">
        <v>1205</v>
      </c>
      <c r="C274">
        <v>0.38471805100000001</v>
      </c>
      <c r="D274">
        <v>4.8369507729999999</v>
      </c>
      <c r="E274">
        <v>5.8715255190000004</v>
      </c>
      <c r="F274">
        <v>1.5387712E-2</v>
      </c>
      <c r="G274">
        <v>0.79441175600000002</v>
      </c>
    </row>
    <row r="275" spans="1:7" x14ac:dyDescent="0.4">
      <c r="A275" s="70" t="s">
        <v>1170</v>
      </c>
      <c r="B275" s="70" t="s">
        <v>1171</v>
      </c>
      <c r="C275">
        <v>-0.74276621200000004</v>
      </c>
      <c r="D275">
        <v>2.956234244</v>
      </c>
      <c r="E275">
        <v>5.8546201819999997</v>
      </c>
      <c r="F275">
        <v>1.5536210999999999E-2</v>
      </c>
      <c r="G275">
        <v>0.79915091800000004</v>
      </c>
    </row>
    <row r="276" spans="1:7" x14ac:dyDescent="0.4">
      <c r="A276" s="70" t="s">
        <v>1198</v>
      </c>
      <c r="B276" s="70" t="s">
        <v>1199</v>
      </c>
      <c r="C276">
        <v>1.424478965</v>
      </c>
      <c r="D276">
        <v>0.86256643700000002</v>
      </c>
      <c r="E276">
        <v>5.8439390849999997</v>
      </c>
      <c r="F276">
        <v>1.5630794999999999E-2</v>
      </c>
      <c r="G276">
        <v>0.80109246300000003</v>
      </c>
    </row>
    <row r="277" spans="1:7" x14ac:dyDescent="0.4">
      <c r="A277" s="70" t="s">
        <v>1172</v>
      </c>
      <c r="B277" s="70" t="s">
        <v>1173</v>
      </c>
      <c r="C277">
        <v>0.32091666299999999</v>
      </c>
      <c r="D277">
        <v>7.8962465860000002</v>
      </c>
      <c r="E277">
        <v>5.8280789149999999</v>
      </c>
      <c r="F277">
        <v>1.5772338E-2</v>
      </c>
      <c r="G277">
        <v>0.805417877</v>
      </c>
    </row>
    <row r="278" spans="1:7" x14ac:dyDescent="0.4">
      <c r="A278" s="70" t="s">
        <v>1202</v>
      </c>
      <c r="B278" s="70" t="s">
        <v>1203</v>
      </c>
      <c r="C278">
        <v>-0.197846038</v>
      </c>
      <c r="D278">
        <v>6.351718634</v>
      </c>
      <c r="E278">
        <v>5.8203285520000003</v>
      </c>
      <c r="F278">
        <v>1.5841984999999999E-2</v>
      </c>
      <c r="G278">
        <v>0.80585977900000005</v>
      </c>
    </row>
    <row r="279" spans="1:7" x14ac:dyDescent="0.4">
      <c r="A279" s="70" t="s">
        <v>1168</v>
      </c>
      <c r="B279" s="70" t="s">
        <v>1169</v>
      </c>
      <c r="C279">
        <v>0.840954753</v>
      </c>
      <c r="D279">
        <v>3.1647619570000001</v>
      </c>
      <c r="E279">
        <v>5.8144142140000001</v>
      </c>
      <c r="F279">
        <v>1.5895347000000001E-2</v>
      </c>
      <c r="G279">
        <v>0.80585977900000005</v>
      </c>
    </row>
    <row r="280" spans="1:7" x14ac:dyDescent="0.4">
      <c r="A280" s="70" t="s">
        <v>1212</v>
      </c>
      <c r="B280" s="70" t="s">
        <v>1213</v>
      </c>
      <c r="C280">
        <v>-1.332659558</v>
      </c>
      <c r="D280">
        <v>-0.428387148</v>
      </c>
      <c r="E280">
        <v>5.7691179440000004</v>
      </c>
      <c r="F280">
        <v>1.6310219000000001E-2</v>
      </c>
      <c r="G280">
        <v>0.82131734099999998</v>
      </c>
    </row>
    <row r="281" spans="1:7" x14ac:dyDescent="0.4">
      <c r="A281" s="70" t="s">
        <v>1208</v>
      </c>
      <c r="B281" s="70" t="s">
        <v>1209</v>
      </c>
      <c r="C281">
        <v>1.239050752</v>
      </c>
      <c r="D281">
        <v>-0.77249589699999999</v>
      </c>
      <c r="E281">
        <v>5.7593244139999999</v>
      </c>
      <c r="F281">
        <v>1.6401377000000002E-2</v>
      </c>
      <c r="G281">
        <v>0.82131734099999998</v>
      </c>
    </row>
    <row r="282" spans="1:7" x14ac:dyDescent="0.4">
      <c r="A282" s="70" t="s">
        <v>1218</v>
      </c>
      <c r="B282" s="70" t="s">
        <v>1219</v>
      </c>
      <c r="C282">
        <v>-0.20240128299999999</v>
      </c>
      <c r="D282">
        <v>8.2802317740000007</v>
      </c>
      <c r="E282">
        <v>5.7591525209999999</v>
      </c>
      <c r="F282">
        <v>1.6402982E-2</v>
      </c>
      <c r="G282">
        <v>0.82131734099999998</v>
      </c>
    </row>
    <row r="283" spans="1:7" x14ac:dyDescent="0.4">
      <c r="A283" s="70" t="s">
        <v>1244</v>
      </c>
      <c r="B283" s="70" t="s">
        <v>1245</v>
      </c>
      <c r="C283">
        <v>1.4757522460000001</v>
      </c>
      <c r="D283">
        <v>-0.120341476</v>
      </c>
      <c r="E283">
        <v>5.7464858950000002</v>
      </c>
      <c r="F283">
        <v>1.6521674E-2</v>
      </c>
      <c r="G283">
        <v>0.82131734099999998</v>
      </c>
    </row>
    <row r="284" spans="1:7" x14ac:dyDescent="0.4">
      <c r="A284" s="70" t="s">
        <v>1148</v>
      </c>
      <c r="B284" s="70" t="s">
        <v>1149</v>
      </c>
      <c r="C284">
        <v>-0.25234298999999999</v>
      </c>
      <c r="D284">
        <v>7.1455723459999998</v>
      </c>
      <c r="E284">
        <v>5.7438945520000004</v>
      </c>
      <c r="F284">
        <v>1.6546064999999999E-2</v>
      </c>
      <c r="G284">
        <v>0.82131734099999998</v>
      </c>
    </row>
    <row r="285" spans="1:7" x14ac:dyDescent="0.4">
      <c r="A285" s="70" t="s">
        <v>1186</v>
      </c>
      <c r="B285" s="70" t="s">
        <v>1187</v>
      </c>
      <c r="C285">
        <v>-0.363535526</v>
      </c>
      <c r="D285">
        <v>6.324166655</v>
      </c>
      <c r="E285">
        <v>5.7434887359999998</v>
      </c>
      <c r="F285">
        <v>1.6549887999999999E-2</v>
      </c>
      <c r="G285">
        <v>0.82131734099999998</v>
      </c>
    </row>
    <row r="286" spans="1:7" x14ac:dyDescent="0.4">
      <c r="A286" s="70" t="s">
        <v>1260</v>
      </c>
      <c r="B286" s="70" t="s">
        <v>1261</v>
      </c>
      <c r="C286">
        <v>0.30993288699999999</v>
      </c>
      <c r="D286">
        <v>5.148506501</v>
      </c>
      <c r="E286">
        <v>5.7298130140000003</v>
      </c>
      <c r="F286">
        <v>1.6679257999999999E-2</v>
      </c>
      <c r="G286">
        <v>0.82399863799999995</v>
      </c>
    </row>
    <row r="287" spans="1:7" x14ac:dyDescent="0.4">
      <c r="A287" s="70" t="s">
        <v>1348</v>
      </c>
      <c r="B287" s="70" t="s">
        <v>1349</v>
      </c>
      <c r="C287">
        <v>0.36746938299999998</v>
      </c>
      <c r="D287">
        <v>8.917671447</v>
      </c>
      <c r="E287">
        <v>5.7254399749999996</v>
      </c>
      <c r="F287">
        <v>1.6720846000000001E-2</v>
      </c>
      <c r="G287">
        <v>0.82399863799999995</v>
      </c>
    </row>
    <row r="288" spans="1:7" x14ac:dyDescent="0.4">
      <c r="A288" s="70" t="s">
        <v>1246</v>
      </c>
      <c r="B288" s="70" t="s">
        <v>1247</v>
      </c>
      <c r="C288">
        <v>1.48759022</v>
      </c>
      <c r="D288">
        <v>0.242180537</v>
      </c>
      <c r="E288">
        <v>5.6691992999999998</v>
      </c>
      <c r="F288">
        <v>1.7265335E-2</v>
      </c>
      <c r="G288">
        <v>0.84786631099999998</v>
      </c>
    </row>
    <row r="289" spans="1:7" x14ac:dyDescent="0.4">
      <c r="A289" s="70" t="s">
        <v>1184</v>
      </c>
      <c r="B289" s="70" t="s">
        <v>1185</v>
      </c>
      <c r="C289">
        <v>0.25242761400000002</v>
      </c>
      <c r="D289">
        <v>7.2229024910000001</v>
      </c>
      <c r="E289">
        <v>5.6342922959999999</v>
      </c>
      <c r="F289">
        <v>1.7612454E-2</v>
      </c>
      <c r="G289">
        <v>0.854956932</v>
      </c>
    </row>
    <row r="290" spans="1:7" x14ac:dyDescent="0.4">
      <c r="A290" s="70" t="s">
        <v>1258</v>
      </c>
      <c r="B290" s="70" t="s">
        <v>1259</v>
      </c>
      <c r="C290">
        <v>-0.89649150300000002</v>
      </c>
      <c r="D290">
        <v>0.136467644</v>
      </c>
      <c r="E290">
        <v>5.6318799950000002</v>
      </c>
      <c r="F290">
        <v>1.7636707000000001E-2</v>
      </c>
      <c r="G290">
        <v>0.854956932</v>
      </c>
    </row>
    <row r="291" spans="1:7" x14ac:dyDescent="0.4">
      <c r="A291" s="70" t="s">
        <v>1264</v>
      </c>
      <c r="B291" s="70" t="s">
        <v>1265</v>
      </c>
      <c r="C291">
        <v>0.38234751900000002</v>
      </c>
      <c r="D291">
        <v>4.7412987940000004</v>
      </c>
      <c r="E291">
        <v>5.6270957749999999</v>
      </c>
      <c r="F291">
        <v>1.7684907999999999E-2</v>
      </c>
      <c r="G291">
        <v>0.854956932</v>
      </c>
    </row>
    <row r="292" spans="1:7" x14ac:dyDescent="0.4">
      <c r="A292" s="70" t="s">
        <v>1234</v>
      </c>
      <c r="B292" s="70" t="s">
        <v>1235</v>
      </c>
      <c r="C292">
        <v>-1.2952069589999999</v>
      </c>
      <c r="D292">
        <v>-2.1309291000000001E-2</v>
      </c>
      <c r="E292">
        <v>5.61888991</v>
      </c>
      <c r="F292">
        <v>1.7767899E-2</v>
      </c>
      <c r="G292">
        <v>0.854956932</v>
      </c>
    </row>
    <row r="293" spans="1:7" x14ac:dyDescent="0.4">
      <c r="A293" s="70" t="s">
        <v>1206</v>
      </c>
      <c r="B293" s="70" t="s">
        <v>1207</v>
      </c>
      <c r="C293">
        <v>0.402836105</v>
      </c>
      <c r="D293">
        <v>3.3847783410000001</v>
      </c>
      <c r="E293">
        <v>5.6148664520000002</v>
      </c>
      <c r="F293">
        <v>1.7808738000000001E-2</v>
      </c>
      <c r="G293">
        <v>0.854956932</v>
      </c>
    </row>
    <row r="294" spans="1:7" x14ac:dyDescent="0.4">
      <c r="A294" s="70" t="s">
        <v>1236</v>
      </c>
      <c r="B294" s="70" t="s">
        <v>1237</v>
      </c>
      <c r="C294">
        <v>0.40373305999999998</v>
      </c>
      <c r="D294">
        <v>4.1149483509999998</v>
      </c>
      <c r="E294">
        <v>5.6046850429999999</v>
      </c>
      <c r="F294">
        <v>1.7912515E-2</v>
      </c>
      <c r="G294">
        <v>0.854956932</v>
      </c>
    </row>
    <row r="295" spans="1:7" x14ac:dyDescent="0.4">
      <c r="A295" s="70" t="s">
        <v>1284</v>
      </c>
      <c r="B295" s="70" t="s">
        <v>1285</v>
      </c>
      <c r="C295">
        <v>0.19771008100000001</v>
      </c>
      <c r="D295">
        <v>6.2654240740000002</v>
      </c>
      <c r="E295">
        <v>5.5949693030000001</v>
      </c>
      <c r="F295">
        <v>1.8012126999999999E-2</v>
      </c>
      <c r="G295">
        <v>0.854956932</v>
      </c>
    </row>
    <row r="296" spans="1:7" x14ac:dyDescent="0.4">
      <c r="A296" s="70" t="s">
        <v>1216</v>
      </c>
      <c r="B296" s="70" t="s">
        <v>1217</v>
      </c>
      <c r="C296">
        <v>0.94605757700000004</v>
      </c>
      <c r="D296">
        <v>1.040116764</v>
      </c>
      <c r="E296">
        <v>5.5900203470000003</v>
      </c>
      <c r="F296">
        <v>1.8063085999999999E-2</v>
      </c>
      <c r="G296">
        <v>0.854956932</v>
      </c>
    </row>
    <row r="297" spans="1:7" x14ac:dyDescent="0.4">
      <c r="A297" s="70" t="s">
        <v>1222</v>
      </c>
      <c r="B297" s="70" t="s">
        <v>1223</v>
      </c>
      <c r="C297">
        <v>0.91351661200000001</v>
      </c>
      <c r="D297">
        <v>2.6523972599999999</v>
      </c>
      <c r="E297">
        <v>5.5831131269999998</v>
      </c>
      <c r="F297">
        <v>1.8134458999999999E-2</v>
      </c>
      <c r="G297">
        <v>0.854956932</v>
      </c>
    </row>
    <row r="298" spans="1:7" x14ac:dyDescent="0.4">
      <c r="A298" s="70" t="s">
        <v>1240</v>
      </c>
      <c r="B298" s="70" t="s">
        <v>1241</v>
      </c>
      <c r="C298">
        <v>0.56787557899999996</v>
      </c>
      <c r="D298">
        <v>3.3217281179999998</v>
      </c>
      <c r="E298">
        <v>5.5823096100000003</v>
      </c>
      <c r="F298">
        <v>1.8142781E-2</v>
      </c>
      <c r="G298">
        <v>0.854956932</v>
      </c>
    </row>
    <row r="299" spans="1:7" x14ac:dyDescent="0.4">
      <c r="A299" s="70" t="s">
        <v>1214</v>
      </c>
      <c r="B299" s="70" t="s">
        <v>1215</v>
      </c>
      <c r="C299">
        <v>1.14893497</v>
      </c>
      <c r="D299">
        <v>1.724905758</v>
      </c>
      <c r="E299">
        <v>5.5736397880000004</v>
      </c>
      <c r="F299">
        <v>1.8232821999999999E-2</v>
      </c>
      <c r="G299">
        <v>0.854956932</v>
      </c>
    </row>
    <row r="300" spans="1:7" x14ac:dyDescent="0.4">
      <c r="A300" s="70" t="s">
        <v>1226</v>
      </c>
      <c r="B300" s="70" t="s">
        <v>1227</v>
      </c>
      <c r="C300">
        <v>0.42733396000000001</v>
      </c>
      <c r="D300">
        <v>3.73832108</v>
      </c>
      <c r="E300">
        <v>5.5698997620000004</v>
      </c>
      <c r="F300">
        <v>1.8271807000000001E-2</v>
      </c>
      <c r="G300">
        <v>0.854956932</v>
      </c>
    </row>
    <row r="301" spans="1:7" x14ac:dyDescent="0.4">
      <c r="A301" s="70" t="s">
        <v>1250</v>
      </c>
      <c r="B301" s="70" t="s">
        <v>1251</v>
      </c>
      <c r="C301">
        <v>-1.4269907289999999</v>
      </c>
      <c r="D301">
        <v>0.78196873</v>
      </c>
      <c r="E301">
        <v>5.5688665559999997</v>
      </c>
      <c r="F301">
        <v>1.8282592E-2</v>
      </c>
      <c r="G301">
        <v>0.854956932</v>
      </c>
    </row>
    <row r="302" spans="1:7" x14ac:dyDescent="0.4">
      <c r="A302" s="70" t="s">
        <v>1256</v>
      </c>
      <c r="B302" s="70" t="s">
        <v>1257</v>
      </c>
      <c r="C302">
        <v>-0.23453302100000001</v>
      </c>
      <c r="D302">
        <v>5.4831791650000001</v>
      </c>
      <c r="E302">
        <v>5.5686323519999998</v>
      </c>
      <c r="F302">
        <v>1.8285037000000001E-2</v>
      </c>
      <c r="G302">
        <v>0.854956932</v>
      </c>
    </row>
    <row r="303" spans="1:7" x14ac:dyDescent="0.4">
      <c r="A303" s="70" t="s">
        <v>1302</v>
      </c>
      <c r="B303" s="70" t="s">
        <v>1303</v>
      </c>
      <c r="C303">
        <v>0.23042720799999999</v>
      </c>
      <c r="D303">
        <v>5.5453474509999996</v>
      </c>
      <c r="E303">
        <v>5.5653221659999996</v>
      </c>
      <c r="F303">
        <v>1.8319638999999999E-2</v>
      </c>
      <c r="G303">
        <v>0.854956932</v>
      </c>
    </row>
    <row r="304" spans="1:7" x14ac:dyDescent="0.4">
      <c r="A304" s="70" t="s">
        <v>1254</v>
      </c>
      <c r="B304" s="70" t="s">
        <v>1255</v>
      </c>
      <c r="C304">
        <v>-0.95971097900000002</v>
      </c>
      <c r="D304">
        <v>0.31212301799999997</v>
      </c>
      <c r="E304">
        <v>5.5456121530000004</v>
      </c>
      <c r="F304">
        <v>1.8527075E-2</v>
      </c>
      <c r="G304">
        <v>0.85610335100000001</v>
      </c>
    </row>
    <row r="305" spans="1:7" x14ac:dyDescent="0.4">
      <c r="A305" s="70" t="s">
        <v>1268</v>
      </c>
      <c r="B305" s="70" t="s">
        <v>1269</v>
      </c>
      <c r="C305">
        <v>1.10984682</v>
      </c>
      <c r="D305">
        <v>0.72475382799999999</v>
      </c>
      <c r="E305">
        <v>5.5420992519999999</v>
      </c>
      <c r="F305">
        <v>1.8564300999999998E-2</v>
      </c>
      <c r="G305">
        <v>0.85610335100000001</v>
      </c>
    </row>
    <row r="306" spans="1:7" x14ac:dyDescent="0.4">
      <c r="A306" s="70" t="s">
        <v>1228</v>
      </c>
      <c r="B306" s="70" t="s">
        <v>1229</v>
      </c>
      <c r="C306">
        <v>-0.60892306299999999</v>
      </c>
      <c r="D306">
        <v>3.0761517220000001</v>
      </c>
      <c r="E306">
        <v>5.5416846519999998</v>
      </c>
      <c r="F306">
        <v>1.8568699000000001E-2</v>
      </c>
      <c r="G306">
        <v>0.85610335100000001</v>
      </c>
    </row>
    <row r="307" spans="1:7" x14ac:dyDescent="0.4">
      <c r="A307" s="70" t="s">
        <v>1252</v>
      </c>
      <c r="B307" s="70" t="s">
        <v>1253</v>
      </c>
      <c r="C307">
        <v>1.4072587569999999</v>
      </c>
      <c r="D307">
        <v>-1.1211600129999999</v>
      </c>
      <c r="E307">
        <v>5.5399443609999999</v>
      </c>
      <c r="F307">
        <v>1.8587174000000001E-2</v>
      </c>
      <c r="G307">
        <v>0.85610335100000001</v>
      </c>
    </row>
    <row r="308" spans="1:7" x14ac:dyDescent="0.4">
      <c r="A308" s="70" t="s">
        <v>1330</v>
      </c>
      <c r="B308" s="70" t="s">
        <v>1331</v>
      </c>
      <c r="C308">
        <v>1.1502010030000001</v>
      </c>
      <c r="D308">
        <v>-0.117733376</v>
      </c>
      <c r="E308">
        <v>5.5282465939999996</v>
      </c>
      <c r="F308">
        <v>1.8711848E-2</v>
      </c>
      <c r="G308">
        <v>0.85638171500000004</v>
      </c>
    </row>
    <row r="309" spans="1:7" x14ac:dyDescent="0.4">
      <c r="A309" s="70" t="s">
        <v>1224</v>
      </c>
      <c r="B309" s="70" t="s">
        <v>1225</v>
      </c>
      <c r="C309">
        <v>0.490936335</v>
      </c>
      <c r="D309">
        <v>3.0569258709999998</v>
      </c>
      <c r="E309">
        <v>5.5279760519999996</v>
      </c>
      <c r="F309">
        <v>1.8714741999999999E-2</v>
      </c>
      <c r="G309">
        <v>0.85638171500000004</v>
      </c>
    </row>
    <row r="310" spans="1:7" x14ac:dyDescent="0.4">
      <c r="A310" s="70" t="s">
        <v>1274</v>
      </c>
      <c r="B310" s="70" t="s">
        <v>1275</v>
      </c>
      <c r="C310">
        <v>-1.130747867</v>
      </c>
      <c r="D310">
        <v>0.42628833599999999</v>
      </c>
      <c r="E310">
        <v>5.5118586680000003</v>
      </c>
      <c r="F310">
        <v>1.8887964E-2</v>
      </c>
      <c r="G310">
        <v>0.86151123399999996</v>
      </c>
    </row>
    <row r="311" spans="1:7" x14ac:dyDescent="0.4">
      <c r="A311" s="70" t="s">
        <v>1266</v>
      </c>
      <c r="B311" s="70" t="s">
        <v>1267</v>
      </c>
      <c r="C311">
        <v>-0.295563517</v>
      </c>
      <c r="D311">
        <v>5.1357576209999998</v>
      </c>
      <c r="E311">
        <v>5.4984663180000002</v>
      </c>
      <c r="F311">
        <v>1.903316E-2</v>
      </c>
      <c r="G311">
        <v>0.86533339300000001</v>
      </c>
    </row>
    <row r="312" spans="1:7" x14ac:dyDescent="0.4">
      <c r="A312" s="70" t="s">
        <v>1278</v>
      </c>
      <c r="B312" s="70" t="s">
        <v>1279</v>
      </c>
      <c r="C312">
        <v>-0.29088583899999998</v>
      </c>
      <c r="D312">
        <v>4.7390039719999999</v>
      </c>
      <c r="E312">
        <v>5.4676739940000001</v>
      </c>
      <c r="F312">
        <v>1.9371391000000002E-2</v>
      </c>
      <c r="G312">
        <v>0.87408515399999998</v>
      </c>
    </row>
    <row r="313" spans="1:7" x14ac:dyDescent="0.4">
      <c r="A313" s="70" t="s">
        <v>1242</v>
      </c>
      <c r="B313" s="70" t="s">
        <v>1243</v>
      </c>
      <c r="C313">
        <v>0.618260688</v>
      </c>
      <c r="D313">
        <v>2.362469672</v>
      </c>
      <c r="E313">
        <v>5.4651918869999996</v>
      </c>
      <c r="F313">
        <v>1.9398924000000001E-2</v>
      </c>
      <c r="G313">
        <v>0.87408515399999998</v>
      </c>
    </row>
    <row r="314" spans="1:7" x14ac:dyDescent="0.4">
      <c r="A314" s="70" t="s">
        <v>1272</v>
      </c>
      <c r="B314" s="70" t="s">
        <v>1273</v>
      </c>
      <c r="C314">
        <v>0.44547065299999999</v>
      </c>
      <c r="D314">
        <v>3.5134616759999999</v>
      </c>
      <c r="E314">
        <v>5.4640403820000003</v>
      </c>
      <c r="F314">
        <v>1.9411711000000002E-2</v>
      </c>
      <c r="G314">
        <v>0.87408515399999998</v>
      </c>
    </row>
    <row r="315" spans="1:7" x14ac:dyDescent="0.4">
      <c r="A315" s="70" t="s">
        <v>1220</v>
      </c>
      <c r="B315" s="70" t="s">
        <v>1221</v>
      </c>
      <c r="C315">
        <v>-0.18776762499999999</v>
      </c>
      <c r="D315">
        <v>6.9329994700000004</v>
      </c>
      <c r="E315">
        <v>5.450188668</v>
      </c>
      <c r="F315">
        <v>1.9566213999999998E-2</v>
      </c>
      <c r="G315">
        <v>0.87823634900000003</v>
      </c>
    </row>
    <row r="316" spans="1:7" x14ac:dyDescent="0.4">
      <c r="A316" s="70" t="s">
        <v>1326</v>
      </c>
      <c r="B316" s="70" t="s">
        <v>1327</v>
      </c>
      <c r="C316">
        <v>0.24892220000000001</v>
      </c>
      <c r="D316">
        <v>5.6963661940000003</v>
      </c>
      <c r="E316">
        <v>5.4362202650000002</v>
      </c>
      <c r="F316">
        <v>1.9723305999999999E-2</v>
      </c>
      <c r="G316">
        <v>0.88030888500000004</v>
      </c>
    </row>
    <row r="317" spans="1:7" x14ac:dyDescent="0.4">
      <c r="A317" s="70" t="s">
        <v>1248</v>
      </c>
      <c r="B317" s="70" t="s">
        <v>1249</v>
      </c>
      <c r="C317">
        <v>0.716884933</v>
      </c>
      <c r="D317">
        <v>2.4124271510000002</v>
      </c>
      <c r="E317">
        <v>5.4349808419999999</v>
      </c>
      <c r="F317">
        <v>1.9737306999999999E-2</v>
      </c>
      <c r="G317">
        <v>0.88030888500000004</v>
      </c>
    </row>
    <row r="318" spans="1:7" x14ac:dyDescent="0.4">
      <c r="A318" s="70" t="s">
        <v>1298</v>
      </c>
      <c r="B318" s="70" t="s">
        <v>1299</v>
      </c>
      <c r="C318">
        <v>-0.26254040499999998</v>
      </c>
      <c r="D318">
        <v>5.2674859100000004</v>
      </c>
      <c r="E318">
        <v>5.4245409359999996</v>
      </c>
      <c r="F318">
        <v>1.9855655E-2</v>
      </c>
      <c r="G318">
        <v>0.88152671199999999</v>
      </c>
    </row>
    <row r="319" spans="1:7" x14ac:dyDescent="0.4">
      <c r="A319" s="70" t="s">
        <v>1300</v>
      </c>
      <c r="B319" s="70" t="s">
        <v>1301</v>
      </c>
      <c r="C319">
        <v>-1.26131376</v>
      </c>
      <c r="D319">
        <v>-0.115320661</v>
      </c>
      <c r="E319">
        <v>5.421549197</v>
      </c>
      <c r="F319">
        <v>1.9889704000000001E-2</v>
      </c>
      <c r="G319">
        <v>0.88152671199999999</v>
      </c>
    </row>
    <row r="320" spans="1:7" x14ac:dyDescent="0.4">
      <c r="A320" s="70" t="s">
        <v>1238</v>
      </c>
      <c r="B320" s="70" t="s">
        <v>1239</v>
      </c>
      <c r="C320">
        <v>-0.21710859199999999</v>
      </c>
      <c r="D320">
        <v>6.9328030790000001</v>
      </c>
      <c r="E320">
        <v>5.4094248289999998</v>
      </c>
      <c r="F320">
        <v>2.0028313999999998E-2</v>
      </c>
      <c r="G320">
        <v>0.88488732999999997</v>
      </c>
    </row>
    <row r="321" spans="1:7" x14ac:dyDescent="0.4">
      <c r="A321" s="70" t="s">
        <v>1324</v>
      </c>
      <c r="B321" s="70" t="s">
        <v>1325</v>
      </c>
      <c r="C321">
        <v>0.28370741900000002</v>
      </c>
      <c r="D321">
        <v>4.4357426269999998</v>
      </c>
      <c r="E321">
        <v>5.4010701509999999</v>
      </c>
      <c r="F321">
        <v>2.0124408E-2</v>
      </c>
      <c r="G321">
        <v>0.88635441299999995</v>
      </c>
    </row>
    <row r="322" spans="1:7" x14ac:dyDescent="0.4">
      <c r="A322" s="70" t="s">
        <v>1352</v>
      </c>
      <c r="B322" s="70" t="s">
        <v>1353</v>
      </c>
      <c r="C322">
        <v>1.0478887180000001</v>
      </c>
      <c r="D322">
        <v>-6.1020664000000002E-2</v>
      </c>
      <c r="E322">
        <v>5.3878189259999996</v>
      </c>
      <c r="F322">
        <v>2.0277801000000002E-2</v>
      </c>
      <c r="G322">
        <v>0.88955057299999996</v>
      </c>
    </row>
    <row r="323" spans="1:7" x14ac:dyDescent="0.4">
      <c r="A323" s="70" t="s">
        <v>1318</v>
      </c>
      <c r="B323" s="70" t="s">
        <v>1319</v>
      </c>
      <c r="C323">
        <v>0.29759804899999998</v>
      </c>
      <c r="D323">
        <v>4.2919869669999997</v>
      </c>
      <c r="E323">
        <v>5.3760992520000004</v>
      </c>
      <c r="F323">
        <v>2.0414472999999999E-2</v>
      </c>
      <c r="G323">
        <v>0.88955057299999996</v>
      </c>
    </row>
    <row r="324" spans="1:7" x14ac:dyDescent="0.4">
      <c r="A324" s="70" t="s">
        <v>1304</v>
      </c>
      <c r="B324" s="70" t="s">
        <v>1305</v>
      </c>
      <c r="C324">
        <v>1.083600626</v>
      </c>
      <c r="D324">
        <v>0.27238031499999998</v>
      </c>
      <c r="E324">
        <v>5.3757204349999999</v>
      </c>
      <c r="F324">
        <v>2.0418907E-2</v>
      </c>
      <c r="G324">
        <v>0.88955057299999996</v>
      </c>
    </row>
    <row r="325" spans="1:7" x14ac:dyDescent="0.4">
      <c r="A325" s="70" t="s">
        <v>1288</v>
      </c>
      <c r="B325" s="70" t="s">
        <v>1289</v>
      </c>
      <c r="C325">
        <v>-1.3197958169999999</v>
      </c>
      <c r="D325">
        <v>-1.0549220829999999</v>
      </c>
      <c r="E325">
        <v>5.3731139849999998</v>
      </c>
      <c r="F325">
        <v>2.0449438E-2</v>
      </c>
      <c r="G325">
        <v>0.88955057299999996</v>
      </c>
    </row>
    <row r="326" spans="1:7" x14ac:dyDescent="0.4">
      <c r="A326" s="70" t="s">
        <v>1232</v>
      </c>
      <c r="B326" s="70" t="s">
        <v>1233</v>
      </c>
      <c r="C326">
        <v>-0.247433809</v>
      </c>
      <c r="D326">
        <v>6.9923381290000002</v>
      </c>
      <c r="E326">
        <v>5.363300572</v>
      </c>
      <c r="F326">
        <v>2.0564816999999999E-2</v>
      </c>
      <c r="G326">
        <v>0.89099671899999999</v>
      </c>
    </row>
    <row r="327" spans="1:7" x14ac:dyDescent="0.4">
      <c r="A327" s="70" t="s">
        <v>1292</v>
      </c>
      <c r="B327" s="70" t="s">
        <v>1293</v>
      </c>
      <c r="C327">
        <v>-0.199377674</v>
      </c>
      <c r="D327">
        <v>5.9651696000000003</v>
      </c>
      <c r="E327">
        <v>5.3595475810000002</v>
      </c>
      <c r="F327">
        <v>2.0609120000000002E-2</v>
      </c>
      <c r="G327">
        <v>0.89099671899999999</v>
      </c>
    </row>
    <row r="328" spans="1:7" x14ac:dyDescent="0.4">
      <c r="A328" s="70" t="s">
        <v>1286</v>
      </c>
      <c r="B328" s="70" t="s">
        <v>1287</v>
      </c>
      <c r="C328">
        <v>-0.54292881500000001</v>
      </c>
      <c r="D328">
        <v>4.032381515</v>
      </c>
      <c r="E328">
        <v>5.3392519260000002</v>
      </c>
      <c r="F328">
        <v>2.0850418999999999E-2</v>
      </c>
      <c r="G328">
        <v>0.89585123</v>
      </c>
    </row>
    <row r="329" spans="1:7" x14ac:dyDescent="0.4">
      <c r="A329" s="70" t="s">
        <v>1296</v>
      </c>
      <c r="B329" s="70" t="s">
        <v>1297</v>
      </c>
      <c r="C329">
        <v>1.084064082</v>
      </c>
      <c r="D329">
        <v>0.90984621499999996</v>
      </c>
      <c r="E329">
        <v>5.3363613870000002</v>
      </c>
      <c r="F329">
        <v>2.0885022E-2</v>
      </c>
      <c r="G329">
        <v>0.89585123</v>
      </c>
    </row>
    <row r="330" spans="1:7" x14ac:dyDescent="0.4">
      <c r="A330" s="70" t="s">
        <v>1306</v>
      </c>
      <c r="B330" s="70" t="s">
        <v>1307</v>
      </c>
      <c r="C330">
        <v>0.69669295899999995</v>
      </c>
      <c r="D330">
        <v>4.3363768040000004</v>
      </c>
      <c r="E330">
        <v>5.3274155560000001</v>
      </c>
      <c r="F330">
        <v>2.0992492000000001E-2</v>
      </c>
      <c r="G330">
        <v>0.89585123</v>
      </c>
    </row>
    <row r="331" spans="1:7" x14ac:dyDescent="0.4">
      <c r="A331" s="70" t="s">
        <v>1364</v>
      </c>
      <c r="B331" s="70" t="s">
        <v>1365</v>
      </c>
      <c r="C331">
        <v>0.30486637999999999</v>
      </c>
      <c r="D331">
        <v>5.1647978139999999</v>
      </c>
      <c r="E331">
        <v>5.3271398940000001</v>
      </c>
      <c r="F331">
        <v>2.0995811999999999E-2</v>
      </c>
      <c r="G331">
        <v>0.89585123</v>
      </c>
    </row>
    <row r="332" spans="1:7" x14ac:dyDescent="0.4">
      <c r="A332" s="70" t="s">
        <v>1310</v>
      </c>
      <c r="B332" s="70" t="s">
        <v>1311</v>
      </c>
      <c r="C332">
        <v>0.36073818000000002</v>
      </c>
      <c r="D332">
        <v>4.3188553010000001</v>
      </c>
      <c r="E332">
        <v>5.3118441650000001</v>
      </c>
      <c r="F332">
        <v>2.1180924E-2</v>
      </c>
      <c r="G332">
        <v>0.89585123</v>
      </c>
    </row>
    <row r="333" spans="1:7" x14ac:dyDescent="0.4">
      <c r="A333" s="70" t="s">
        <v>1338</v>
      </c>
      <c r="B333" s="70" t="s">
        <v>1339</v>
      </c>
      <c r="C333">
        <v>-1.22594461</v>
      </c>
      <c r="D333">
        <v>0.396830878</v>
      </c>
      <c r="E333">
        <v>5.3108167010000003</v>
      </c>
      <c r="F333">
        <v>2.1193419000000002E-2</v>
      </c>
      <c r="G333">
        <v>0.89585123</v>
      </c>
    </row>
    <row r="334" spans="1:7" x14ac:dyDescent="0.4">
      <c r="A334" s="70" t="s">
        <v>1312</v>
      </c>
      <c r="B334" s="70" t="s">
        <v>1313</v>
      </c>
      <c r="C334">
        <v>-1.6963212999999999</v>
      </c>
      <c r="D334">
        <v>-0.66262694600000005</v>
      </c>
      <c r="E334">
        <v>5.2989407249999996</v>
      </c>
      <c r="F334">
        <v>2.1338396999999999E-2</v>
      </c>
      <c r="G334">
        <v>0.89585123</v>
      </c>
    </row>
    <row r="335" spans="1:7" x14ac:dyDescent="0.4">
      <c r="A335" s="70" t="s">
        <v>1342</v>
      </c>
      <c r="B335" s="70" t="s">
        <v>1343</v>
      </c>
      <c r="C335">
        <v>0.22552709900000001</v>
      </c>
      <c r="D335">
        <v>6.1367952450000001</v>
      </c>
      <c r="E335">
        <v>5.297157092</v>
      </c>
      <c r="F335">
        <v>2.1360259999999999E-2</v>
      </c>
      <c r="G335">
        <v>0.89585123</v>
      </c>
    </row>
    <row r="336" spans="1:7" x14ac:dyDescent="0.4">
      <c r="A336" s="70" t="s">
        <v>1354</v>
      </c>
      <c r="B336" s="70" t="s">
        <v>1355</v>
      </c>
      <c r="C336">
        <v>0.46621532900000001</v>
      </c>
      <c r="D336">
        <v>5.4753161889999999</v>
      </c>
      <c r="E336">
        <v>5.2859550710000001</v>
      </c>
      <c r="F336">
        <v>2.1498098E-2</v>
      </c>
      <c r="G336">
        <v>0.89585123</v>
      </c>
    </row>
    <row r="337" spans="1:7" x14ac:dyDescent="0.4">
      <c r="A337" s="70" t="s">
        <v>1368</v>
      </c>
      <c r="B337" s="70" t="s">
        <v>1369</v>
      </c>
      <c r="C337">
        <v>0.35180530799999998</v>
      </c>
      <c r="D337">
        <v>4.7522111530000002</v>
      </c>
      <c r="E337">
        <v>5.2831053240000001</v>
      </c>
      <c r="F337">
        <v>2.153331E-2</v>
      </c>
      <c r="G337">
        <v>0.89585123</v>
      </c>
    </row>
    <row r="338" spans="1:7" x14ac:dyDescent="0.4">
      <c r="A338" s="70" t="s">
        <v>1316</v>
      </c>
      <c r="B338" s="70" t="s">
        <v>1317</v>
      </c>
      <c r="C338">
        <v>-0.21881577599999999</v>
      </c>
      <c r="D338">
        <v>5.9111039219999997</v>
      </c>
      <c r="E338">
        <v>5.2805870160000001</v>
      </c>
      <c r="F338">
        <v>2.1564475999999999E-2</v>
      </c>
      <c r="G338">
        <v>0.89585123</v>
      </c>
    </row>
    <row r="339" spans="1:7" x14ac:dyDescent="0.4">
      <c r="A339" s="70" t="s">
        <v>1270</v>
      </c>
      <c r="B339" s="70" t="s">
        <v>1271</v>
      </c>
      <c r="C339">
        <v>-1.119170056</v>
      </c>
      <c r="D339">
        <v>1.524675767</v>
      </c>
      <c r="E339">
        <v>5.2782815689999998</v>
      </c>
      <c r="F339">
        <v>2.1593049E-2</v>
      </c>
      <c r="G339">
        <v>0.89585123</v>
      </c>
    </row>
    <row r="340" spans="1:7" x14ac:dyDescent="0.4">
      <c r="A340" s="70" t="s">
        <v>1294</v>
      </c>
      <c r="B340" s="70" t="s">
        <v>1295</v>
      </c>
      <c r="C340">
        <v>-0.18727004999999999</v>
      </c>
      <c r="D340">
        <v>6.4760065869999996</v>
      </c>
      <c r="E340">
        <v>5.2757812150000003</v>
      </c>
      <c r="F340">
        <v>2.1624081999999999E-2</v>
      </c>
      <c r="G340">
        <v>0.89585123</v>
      </c>
    </row>
    <row r="341" spans="1:7" x14ac:dyDescent="0.4">
      <c r="A341" s="70" t="s">
        <v>1322</v>
      </c>
      <c r="B341" s="70" t="s">
        <v>1323</v>
      </c>
      <c r="C341">
        <v>1.4762856950000001</v>
      </c>
      <c r="D341">
        <v>-0.37749799499999998</v>
      </c>
      <c r="E341">
        <v>5.2720116279999996</v>
      </c>
      <c r="F341">
        <v>2.1670956000000002E-2</v>
      </c>
      <c r="G341">
        <v>0.89585123</v>
      </c>
    </row>
    <row r="342" spans="1:7" x14ac:dyDescent="0.4">
      <c r="A342" s="70" t="s">
        <v>1334</v>
      </c>
      <c r="B342" s="70" t="s">
        <v>1335</v>
      </c>
      <c r="C342">
        <v>-0.28693876200000001</v>
      </c>
      <c r="D342">
        <v>4.6332738100000004</v>
      </c>
      <c r="E342">
        <v>5.2716992129999998</v>
      </c>
      <c r="F342">
        <v>2.1674845000000002E-2</v>
      </c>
      <c r="G342">
        <v>0.89585123</v>
      </c>
    </row>
    <row r="343" spans="1:7" x14ac:dyDescent="0.4">
      <c r="A343" s="70" t="s">
        <v>1336</v>
      </c>
      <c r="B343" s="70" t="s">
        <v>1337</v>
      </c>
      <c r="C343">
        <v>1.2147388219999999</v>
      </c>
      <c r="D343">
        <v>-0.66437974200000005</v>
      </c>
      <c r="E343">
        <v>5.2483832069999998</v>
      </c>
      <c r="F343">
        <v>2.1967173E-2</v>
      </c>
      <c r="G343">
        <v>0.90403138699999996</v>
      </c>
    </row>
    <row r="344" spans="1:7" x14ac:dyDescent="0.4">
      <c r="A344" s="70" t="s">
        <v>1372</v>
      </c>
      <c r="B344" s="70" t="s">
        <v>1373</v>
      </c>
      <c r="C344">
        <v>0.39085709200000002</v>
      </c>
      <c r="D344">
        <v>5.3800618849999999</v>
      </c>
      <c r="E344">
        <v>5.2436439469999998</v>
      </c>
      <c r="F344">
        <v>2.2027089999999999E-2</v>
      </c>
      <c r="G344">
        <v>0.90403138699999996</v>
      </c>
    </row>
    <row r="345" spans="1:7" x14ac:dyDescent="0.4">
      <c r="A345" s="70" t="s">
        <v>1276</v>
      </c>
      <c r="B345" s="70" t="s">
        <v>1277</v>
      </c>
      <c r="C345">
        <v>-0.221199065</v>
      </c>
      <c r="D345">
        <v>5.6179080020000001</v>
      </c>
      <c r="E345">
        <v>5.2378873029999999</v>
      </c>
      <c r="F345">
        <v>2.2100096999999999E-2</v>
      </c>
      <c r="G345">
        <v>0.90403138699999996</v>
      </c>
    </row>
    <row r="346" spans="1:7" x14ac:dyDescent="0.4">
      <c r="A346" s="70" t="s">
        <v>1282</v>
      </c>
      <c r="B346" s="70" t="s">
        <v>1283</v>
      </c>
      <c r="C346">
        <v>-0.68082463500000001</v>
      </c>
      <c r="D346">
        <v>2.582389789</v>
      </c>
      <c r="E346">
        <v>5.235587475</v>
      </c>
      <c r="F346">
        <v>2.2129334000000001E-2</v>
      </c>
      <c r="G346">
        <v>0.90403138699999996</v>
      </c>
    </row>
    <row r="347" spans="1:7" x14ac:dyDescent="0.4">
      <c r="A347" s="70" t="s">
        <v>1328</v>
      </c>
      <c r="B347" s="70" t="s">
        <v>1329</v>
      </c>
      <c r="C347">
        <v>-0.23041282900000001</v>
      </c>
      <c r="D347">
        <v>5.9079027399999999</v>
      </c>
      <c r="E347">
        <v>5.2193878829999996</v>
      </c>
      <c r="F347">
        <v>2.2336412E-2</v>
      </c>
      <c r="G347">
        <v>0.90508922999999997</v>
      </c>
    </row>
    <row r="348" spans="1:7" x14ac:dyDescent="0.4">
      <c r="A348" s="70" t="s">
        <v>1388</v>
      </c>
      <c r="B348" s="70" t="s">
        <v>1389</v>
      </c>
      <c r="C348">
        <v>0.28023284399999998</v>
      </c>
      <c r="D348">
        <v>5.3156571049999997</v>
      </c>
      <c r="E348">
        <v>5.2167019589999999</v>
      </c>
      <c r="F348">
        <v>2.2370939999999999E-2</v>
      </c>
      <c r="G348">
        <v>0.90508922999999997</v>
      </c>
    </row>
    <row r="349" spans="1:7" x14ac:dyDescent="0.4">
      <c r="A349" s="70" t="s">
        <v>1280</v>
      </c>
      <c r="B349" s="70" t="s">
        <v>1281</v>
      </c>
      <c r="C349">
        <v>-0.89239859399999999</v>
      </c>
      <c r="D349">
        <v>1.682435962</v>
      </c>
      <c r="E349">
        <v>5.2155114979999997</v>
      </c>
      <c r="F349">
        <v>2.2386261000000001E-2</v>
      </c>
      <c r="G349">
        <v>0.90508922999999997</v>
      </c>
    </row>
    <row r="350" spans="1:7" x14ac:dyDescent="0.4">
      <c r="A350" s="70" t="s">
        <v>1308</v>
      </c>
      <c r="B350" s="70" t="s">
        <v>1309</v>
      </c>
      <c r="C350">
        <v>-1.1133217799999999</v>
      </c>
      <c r="D350">
        <v>1.4757979779999999</v>
      </c>
      <c r="E350">
        <v>5.2135056520000003</v>
      </c>
      <c r="F350">
        <v>2.2412100000000001E-2</v>
      </c>
      <c r="G350">
        <v>0.90508922999999997</v>
      </c>
    </row>
    <row r="351" spans="1:7" x14ac:dyDescent="0.4">
      <c r="A351" s="70" t="s">
        <v>1360</v>
      </c>
      <c r="B351" s="70" t="s">
        <v>1361</v>
      </c>
      <c r="C351">
        <v>-0.245153016</v>
      </c>
      <c r="D351">
        <v>5.114083999</v>
      </c>
      <c r="E351">
        <v>5.1930797469999996</v>
      </c>
      <c r="F351">
        <v>2.2676996000000001E-2</v>
      </c>
      <c r="G351">
        <v>0.91317022000000003</v>
      </c>
    </row>
    <row r="352" spans="1:7" x14ac:dyDescent="0.4">
      <c r="A352" s="70" t="s">
        <v>1366</v>
      </c>
      <c r="B352" s="70" t="s">
        <v>1367</v>
      </c>
      <c r="C352">
        <v>1.485739245</v>
      </c>
      <c r="D352">
        <v>-1.024820879</v>
      </c>
      <c r="E352">
        <v>5.1820158970000003</v>
      </c>
      <c r="F352">
        <v>2.2821831000000001E-2</v>
      </c>
      <c r="G352">
        <v>0.91559643999999996</v>
      </c>
    </row>
    <row r="353" spans="1:7" x14ac:dyDescent="0.4">
      <c r="A353" s="70" t="s">
        <v>1332</v>
      </c>
      <c r="B353" s="70" t="s">
        <v>1333</v>
      </c>
      <c r="C353">
        <v>-0.34120822099999998</v>
      </c>
      <c r="D353">
        <v>4.1341403699999999</v>
      </c>
      <c r="E353">
        <v>5.1785671510000002</v>
      </c>
      <c r="F353">
        <v>2.2867174000000001E-2</v>
      </c>
      <c r="G353">
        <v>0.91559643999999996</v>
      </c>
    </row>
    <row r="354" spans="1:7" x14ac:dyDescent="0.4">
      <c r="A354" s="70" t="s">
        <v>1356</v>
      </c>
      <c r="B354" s="70" t="s">
        <v>1357</v>
      </c>
      <c r="C354">
        <v>0.91913252000000001</v>
      </c>
      <c r="D354">
        <v>3.9926341600000002</v>
      </c>
      <c r="E354">
        <v>5.1692045899999997</v>
      </c>
      <c r="F354">
        <v>2.2990740999999999E-2</v>
      </c>
      <c r="G354">
        <v>0.91793625400000001</v>
      </c>
    </row>
    <row r="355" spans="1:7" x14ac:dyDescent="0.4">
      <c r="A355" s="70" t="s">
        <v>1290</v>
      </c>
      <c r="B355" s="70" t="s">
        <v>1291</v>
      </c>
      <c r="C355">
        <v>-0.180672691</v>
      </c>
      <c r="D355">
        <v>6.679320809</v>
      </c>
      <c r="E355">
        <v>5.1581796329999996</v>
      </c>
      <c r="F355">
        <v>2.3137135999999999E-2</v>
      </c>
      <c r="G355">
        <v>0.92117171799999997</v>
      </c>
    </row>
    <row r="356" spans="1:7" x14ac:dyDescent="0.4">
      <c r="A356" s="70" t="s">
        <v>1398</v>
      </c>
      <c r="B356" s="70" t="s">
        <v>1399</v>
      </c>
      <c r="C356">
        <v>0.18469028300000001</v>
      </c>
      <c r="D356">
        <v>6.1551675010000002</v>
      </c>
      <c r="E356">
        <v>5.1513811760000001</v>
      </c>
      <c r="F356">
        <v>2.3227890000000001E-2</v>
      </c>
      <c r="G356">
        <v>0.92217995900000005</v>
      </c>
    </row>
    <row r="357" spans="1:7" x14ac:dyDescent="0.4">
      <c r="A357" s="70" t="s">
        <v>1188</v>
      </c>
      <c r="B357" s="70" t="s">
        <v>1189</v>
      </c>
      <c r="C357">
        <v>-0.19208906000000001</v>
      </c>
      <c r="D357">
        <v>7.2823398409999998</v>
      </c>
      <c r="E357">
        <v>5.1268686240000001</v>
      </c>
      <c r="F357">
        <v>2.3558191999999999E-2</v>
      </c>
      <c r="G357">
        <v>0.93266618800000001</v>
      </c>
    </row>
    <row r="358" spans="1:7" x14ac:dyDescent="0.4">
      <c r="A358" s="70" t="s">
        <v>1358</v>
      </c>
      <c r="B358" s="70" t="s">
        <v>1359</v>
      </c>
      <c r="C358">
        <v>-0.89635937200000004</v>
      </c>
      <c r="D358">
        <v>0.90836398500000004</v>
      </c>
      <c r="E358">
        <v>5.1051974739999997</v>
      </c>
      <c r="F358">
        <v>2.3854263000000001E-2</v>
      </c>
      <c r="G358">
        <v>0.94174226800000005</v>
      </c>
    </row>
    <row r="359" spans="1:7" x14ac:dyDescent="0.4">
      <c r="A359" s="70" t="s">
        <v>1262</v>
      </c>
      <c r="B359" s="70" t="s">
        <v>1263</v>
      </c>
      <c r="C359">
        <v>0.20782706500000001</v>
      </c>
      <c r="D359">
        <v>7.56393643</v>
      </c>
      <c r="E359">
        <v>5.089676377</v>
      </c>
      <c r="F359">
        <v>2.4068683E-2</v>
      </c>
      <c r="G359">
        <v>0.94536588499999996</v>
      </c>
    </row>
    <row r="360" spans="1:7" x14ac:dyDescent="0.4">
      <c r="A360" s="70" t="s">
        <v>1350</v>
      </c>
      <c r="B360" s="70" t="s">
        <v>1351</v>
      </c>
      <c r="C360">
        <v>1.971771315</v>
      </c>
      <c r="D360">
        <v>1.2033065270000001</v>
      </c>
      <c r="E360">
        <v>5.0769633990000003</v>
      </c>
      <c r="F360">
        <v>2.4245797999999999E-2</v>
      </c>
      <c r="G360">
        <v>0.94536588499999996</v>
      </c>
    </row>
    <row r="361" spans="1:7" x14ac:dyDescent="0.4">
      <c r="A361" s="70" t="s">
        <v>1374</v>
      </c>
      <c r="B361" s="70" t="s">
        <v>1375</v>
      </c>
      <c r="C361">
        <v>-0.26110667399999998</v>
      </c>
      <c r="D361">
        <v>5.0571064569999997</v>
      </c>
      <c r="E361">
        <v>5.0747534610000002</v>
      </c>
      <c r="F361">
        <v>2.4276724E-2</v>
      </c>
      <c r="G361">
        <v>0.94536588499999996</v>
      </c>
    </row>
    <row r="362" spans="1:7" x14ac:dyDescent="0.4">
      <c r="A362" s="70" t="s">
        <v>1382</v>
      </c>
      <c r="B362" s="70" t="s">
        <v>1383</v>
      </c>
      <c r="C362">
        <v>-0.19372640399999999</v>
      </c>
      <c r="D362">
        <v>5.9185027149999998</v>
      </c>
      <c r="E362">
        <v>5.0704022059999998</v>
      </c>
      <c r="F362">
        <v>2.4337735999999999E-2</v>
      </c>
      <c r="G362">
        <v>0.94536588499999996</v>
      </c>
    </row>
    <row r="363" spans="1:7" x14ac:dyDescent="0.4">
      <c r="A363" s="70" t="s">
        <v>1402</v>
      </c>
      <c r="B363" s="70" t="s">
        <v>1403</v>
      </c>
      <c r="C363">
        <v>-0.20720361200000001</v>
      </c>
      <c r="D363">
        <v>6.0321960609999996</v>
      </c>
      <c r="E363">
        <v>5.0659944919999997</v>
      </c>
      <c r="F363">
        <v>2.4399701999999999E-2</v>
      </c>
      <c r="G363">
        <v>0.94536588499999996</v>
      </c>
    </row>
    <row r="364" spans="1:7" x14ac:dyDescent="0.4">
      <c r="A364" s="70" t="s">
        <v>1404</v>
      </c>
      <c r="B364" s="70" t="s">
        <v>1405</v>
      </c>
      <c r="C364">
        <v>0.29819602000000001</v>
      </c>
      <c r="D364">
        <v>4.2201043970000001</v>
      </c>
      <c r="E364">
        <v>5.0657346199999997</v>
      </c>
      <c r="F364">
        <v>2.4403359999999999E-2</v>
      </c>
      <c r="G364">
        <v>0.94536588499999996</v>
      </c>
    </row>
    <row r="365" spans="1:7" x14ac:dyDescent="0.4">
      <c r="A365" s="70" t="s">
        <v>1320</v>
      </c>
      <c r="B365" s="70" t="s">
        <v>1321</v>
      </c>
      <c r="C365">
        <v>-0.199162907</v>
      </c>
      <c r="D365">
        <v>6.9132203490000004</v>
      </c>
      <c r="E365">
        <v>5.0648669310000001</v>
      </c>
      <c r="F365">
        <v>2.4415579999999999E-2</v>
      </c>
      <c r="G365">
        <v>0.94536588499999996</v>
      </c>
    </row>
    <row r="366" spans="1:7" x14ac:dyDescent="0.4">
      <c r="A366" s="70" t="s">
        <v>1386</v>
      </c>
      <c r="B366" s="70" t="s">
        <v>1387</v>
      </c>
      <c r="C366">
        <v>-0.245690563</v>
      </c>
      <c r="D366">
        <v>4.8950728369999998</v>
      </c>
      <c r="E366">
        <v>5.0560358369999996</v>
      </c>
      <c r="F366">
        <v>2.4540309E-2</v>
      </c>
      <c r="G366">
        <v>0.94759208900000003</v>
      </c>
    </row>
    <row r="367" spans="1:7" x14ac:dyDescent="0.4">
      <c r="A367" s="70" t="s">
        <v>1390</v>
      </c>
      <c r="B367" s="70" t="s">
        <v>1391</v>
      </c>
      <c r="C367">
        <v>0.30324392</v>
      </c>
      <c r="D367">
        <v>4.2168784180000003</v>
      </c>
      <c r="E367">
        <v>5.0460031990000003</v>
      </c>
      <c r="F367">
        <v>2.4682810999999999E-2</v>
      </c>
      <c r="G367">
        <v>0.94972239000000003</v>
      </c>
    </row>
    <row r="368" spans="1:7" x14ac:dyDescent="0.4">
      <c r="A368" s="70" t="s">
        <v>1400</v>
      </c>
      <c r="B368" s="70" t="s">
        <v>1401</v>
      </c>
      <c r="C368">
        <v>0.29867813399999998</v>
      </c>
      <c r="D368">
        <v>4.8455088489999998</v>
      </c>
      <c r="E368">
        <v>5.0401043659999996</v>
      </c>
      <c r="F368">
        <v>2.4766997999999998E-2</v>
      </c>
      <c r="G368">
        <v>0.94972239000000003</v>
      </c>
    </row>
    <row r="369" spans="1:7" x14ac:dyDescent="0.4">
      <c r="A369" s="70" t="s">
        <v>1344</v>
      </c>
      <c r="B369" s="70" t="s">
        <v>1345</v>
      </c>
      <c r="C369">
        <v>-0.70801688799999996</v>
      </c>
      <c r="D369">
        <v>1.7671787910000001</v>
      </c>
      <c r="E369">
        <v>5.0379629750000001</v>
      </c>
      <c r="F369">
        <v>2.4797632999999999E-2</v>
      </c>
      <c r="G369">
        <v>0.94972239000000003</v>
      </c>
    </row>
    <row r="370" spans="1:7" x14ac:dyDescent="0.4">
      <c r="A370" s="70" t="s">
        <v>1416</v>
      </c>
      <c r="B370" s="70" t="s">
        <v>1417</v>
      </c>
      <c r="C370">
        <v>0.31569557100000001</v>
      </c>
      <c r="D370">
        <v>4.5119019250000001</v>
      </c>
      <c r="E370">
        <v>5.0315185429999998</v>
      </c>
      <c r="F370">
        <v>2.4890065999999999E-2</v>
      </c>
      <c r="G370">
        <v>0.95067910099999997</v>
      </c>
    </row>
    <row r="371" spans="1:7" x14ac:dyDescent="0.4">
      <c r="A371" s="70" t="s">
        <v>1314</v>
      </c>
      <c r="B371" s="70" t="s">
        <v>1315</v>
      </c>
      <c r="C371">
        <v>0.458921042</v>
      </c>
      <c r="D371">
        <v>3.7518413879999999</v>
      </c>
      <c r="E371">
        <v>5.0194638830000002</v>
      </c>
      <c r="F371">
        <v>2.5063927999999999E-2</v>
      </c>
      <c r="G371">
        <v>0.95473243900000004</v>
      </c>
    </row>
    <row r="372" spans="1:7" x14ac:dyDescent="0.4">
      <c r="A372" s="70" t="s">
        <v>1394</v>
      </c>
      <c r="B372" s="70" t="s">
        <v>1395</v>
      </c>
      <c r="C372">
        <v>1.2143130820000001</v>
      </c>
      <c r="D372">
        <v>0.62116806599999996</v>
      </c>
      <c r="E372">
        <v>5.0088547449999998</v>
      </c>
      <c r="F372">
        <v>2.5217984999999998E-2</v>
      </c>
      <c r="G372">
        <v>0.95801153500000003</v>
      </c>
    </row>
    <row r="373" spans="1:7" x14ac:dyDescent="0.4">
      <c r="A373" s="70" t="s">
        <v>1346</v>
      </c>
      <c r="B373" s="70" t="s">
        <v>1347</v>
      </c>
      <c r="C373">
        <v>-0.24471860100000001</v>
      </c>
      <c r="D373">
        <v>5.0255791070000004</v>
      </c>
      <c r="E373">
        <v>4.9856057900000001</v>
      </c>
      <c r="F373">
        <v>2.5559035000000001E-2</v>
      </c>
      <c r="G373">
        <v>0.96835762199999997</v>
      </c>
    </row>
    <row r="374" spans="1:7" x14ac:dyDescent="0.4">
      <c r="A374" s="70" t="s">
        <v>1378</v>
      </c>
      <c r="B374" s="70" t="s">
        <v>1379</v>
      </c>
      <c r="C374">
        <v>1.506078545</v>
      </c>
      <c r="D374">
        <v>0.99741774999999999</v>
      </c>
      <c r="E374">
        <v>4.9759118879999997</v>
      </c>
      <c r="F374">
        <v>2.5702651E-2</v>
      </c>
      <c r="G374">
        <v>0.97118810300000002</v>
      </c>
    </row>
    <row r="375" spans="1:7" x14ac:dyDescent="0.4">
      <c r="A375" s="70" t="s">
        <v>1414</v>
      </c>
      <c r="B375" s="70" t="s">
        <v>1415</v>
      </c>
      <c r="C375">
        <v>-1.0997072050000001</v>
      </c>
      <c r="D375">
        <v>-0.50479919500000003</v>
      </c>
      <c r="E375">
        <v>4.9622084409999996</v>
      </c>
      <c r="F375">
        <v>2.5907100999999998E-2</v>
      </c>
      <c r="G375">
        <v>0.97415680000000004</v>
      </c>
    </row>
    <row r="376" spans="1:7" x14ac:dyDescent="0.4">
      <c r="A376" s="70" t="s">
        <v>1340</v>
      </c>
      <c r="B376" s="70" t="s">
        <v>1341</v>
      </c>
      <c r="C376">
        <v>-0.82507124799999998</v>
      </c>
      <c r="D376">
        <v>1.7291891479999999</v>
      </c>
      <c r="E376">
        <v>4.9588670370000001</v>
      </c>
      <c r="F376">
        <v>2.5957208999999998E-2</v>
      </c>
      <c r="G376">
        <v>0.97415680000000004</v>
      </c>
    </row>
    <row r="377" spans="1:7" x14ac:dyDescent="0.4">
      <c r="A377" s="70" t="s">
        <v>1438</v>
      </c>
      <c r="B377" s="70" t="s">
        <v>1439</v>
      </c>
      <c r="C377">
        <v>0.99503043000000002</v>
      </c>
      <c r="D377">
        <v>-0.115082504</v>
      </c>
      <c r="E377">
        <v>4.9556426230000001</v>
      </c>
      <c r="F377">
        <v>2.6005658000000001E-2</v>
      </c>
      <c r="G377">
        <v>0.97415680000000004</v>
      </c>
    </row>
    <row r="378" spans="1:7" x14ac:dyDescent="0.4">
      <c r="A378" s="70" t="s">
        <v>1396</v>
      </c>
      <c r="B378" s="70" t="s">
        <v>1397</v>
      </c>
      <c r="C378">
        <v>0.200208468</v>
      </c>
      <c r="D378">
        <v>6.9351968230000001</v>
      </c>
      <c r="E378">
        <v>4.9473476160000001</v>
      </c>
      <c r="F378">
        <v>2.6130728999999998E-2</v>
      </c>
      <c r="G378">
        <v>0.97415680000000004</v>
      </c>
    </row>
    <row r="379" spans="1:7" x14ac:dyDescent="0.4">
      <c r="A379" s="70" t="s">
        <v>1412</v>
      </c>
      <c r="B379" s="70" t="s">
        <v>1413</v>
      </c>
      <c r="C379">
        <v>-0.36427129200000002</v>
      </c>
      <c r="D379">
        <v>4.5965366730000001</v>
      </c>
      <c r="E379">
        <v>4.946596113</v>
      </c>
      <c r="F379">
        <v>2.614209E-2</v>
      </c>
      <c r="G379">
        <v>0.97415680000000004</v>
      </c>
    </row>
    <row r="380" spans="1:7" x14ac:dyDescent="0.4">
      <c r="A380" s="70" t="s">
        <v>1362</v>
      </c>
      <c r="B380" s="70" t="s">
        <v>1363</v>
      </c>
      <c r="C380">
        <v>0.25268552399999999</v>
      </c>
      <c r="D380">
        <v>7.1424870010000001</v>
      </c>
      <c r="E380">
        <v>4.943039679</v>
      </c>
      <c r="F380">
        <v>2.6195929E-2</v>
      </c>
      <c r="G380">
        <v>0.97415680000000004</v>
      </c>
    </row>
    <row r="381" spans="1:7" x14ac:dyDescent="0.4">
      <c r="A381" s="70" t="s">
        <v>1430</v>
      </c>
      <c r="B381" s="70" t="s">
        <v>1431</v>
      </c>
      <c r="C381">
        <v>0.270884081</v>
      </c>
      <c r="D381">
        <v>4.4877385209999998</v>
      </c>
      <c r="E381">
        <v>4.9035774539999997</v>
      </c>
      <c r="F381">
        <v>2.6801117999999999E-2</v>
      </c>
      <c r="G381">
        <v>0.99403936999999998</v>
      </c>
    </row>
    <row r="382" spans="1:7" x14ac:dyDescent="0.4">
      <c r="A382" s="70" t="s">
        <v>1370</v>
      </c>
      <c r="B382" s="70" t="s">
        <v>1371</v>
      </c>
      <c r="C382">
        <v>-0.668098419</v>
      </c>
      <c r="D382">
        <v>1.973535185</v>
      </c>
      <c r="E382">
        <v>4.892011718</v>
      </c>
      <c r="F382">
        <v>2.6981229999999998E-2</v>
      </c>
      <c r="G382">
        <v>0.99644811899999997</v>
      </c>
    </row>
    <row r="383" spans="1:7" x14ac:dyDescent="0.4">
      <c r="A383" s="70" t="s">
        <v>1444</v>
      </c>
      <c r="B383" s="70" t="s">
        <v>1445</v>
      </c>
      <c r="C383">
        <v>0.34329243799999998</v>
      </c>
      <c r="D383">
        <v>5.036161237</v>
      </c>
      <c r="E383">
        <v>4.8903338769999998</v>
      </c>
      <c r="F383">
        <v>2.7007462999999999E-2</v>
      </c>
      <c r="G383">
        <v>0.99644811899999997</v>
      </c>
    </row>
    <row r="384" spans="1:7" x14ac:dyDescent="0.4">
      <c r="A384" s="70" t="s">
        <v>1406</v>
      </c>
      <c r="B384" s="70" t="s">
        <v>1407</v>
      </c>
      <c r="C384">
        <v>0.188324611</v>
      </c>
      <c r="D384">
        <v>6.9573495919999999</v>
      </c>
      <c r="E384">
        <v>4.8769778749999997</v>
      </c>
      <c r="F384">
        <v>2.7217233E-2</v>
      </c>
      <c r="G384">
        <v>0.99760323100000003</v>
      </c>
    </row>
    <row r="385" spans="1:7" x14ac:dyDescent="0.4">
      <c r="A385" s="70" t="s">
        <v>1440</v>
      </c>
      <c r="B385" s="70" t="s">
        <v>1441</v>
      </c>
      <c r="C385">
        <v>1.066282215</v>
      </c>
      <c r="D385">
        <v>-0.462810569</v>
      </c>
      <c r="E385">
        <v>4.8688478020000003</v>
      </c>
      <c r="F385">
        <v>2.7345753E-2</v>
      </c>
      <c r="G385">
        <v>0.99760323100000003</v>
      </c>
    </row>
    <row r="386" spans="1:7" x14ac:dyDescent="0.4">
      <c r="A386" s="70" t="s">
        <v>1432</v>
      </c>
      <c r="B386" s="70" t="s">
        <v>1433</v>
      </c>
      <c r="C386">
        <v>1.2766107550000001</v>
      </c>
      <c r="D386">
        <v>-1.0450349430000001</v>
      </c>
      <c r="E386">
        <v>4.8654755329999997</v>
      </c>
      <c r="F386">
        <v>2.7399247000000002E-2</v>
      </c>
      <c r="G386">
        <v>0.99760323100000003</v>
      </c>
    </row>
    <row r="387" spans="1:7" x14ac:dyDescent="0.4">
      <c r="A387" s="70" t="s">
        <v>1384</v>
      </c>
      <c r="B387" s="70" t="s">
        <v>1385</v>
      </c>
      <c r="C387">
        <v>-0.76154801299999997</v>
      </c>
      <c r="D387">
        <v>1.903553786</v>
      </c>
      <c r="E387">
        <v>4.8471986679999999</v>
      </c>
      <c r="F387">
        <v>2.7691070000000002E-2</v>
      </c>
      <c r="G387">
        <v>0.99760323100000003</v>
      </c>
    </row>
    <row r="388" spans="1:7" x14ac:dyDescent="0.4">
      <c r="A388" s="70" t="s">
        <v>1464</v>
      </c>
      <c r="B388" s="70" t="s">
        <v>1465</v>
      </c>
      <c r="C388">
        <v>-0.20214559500000001</v>
      </c>
      <c r="D388">
        <v>5.7849993749999999</v>
      </c>
      <c r="E388">
        <v>4.846560942</v>
      </c>
      <c r="F388">
        <v>2.770131E-2</v>
      </c>
      <c r="G388">
        <v>0.99760323100000003</v>
      </c>
    </row>
    <row r="389" spans="1:7" x14ac:dyDescent="0.4">
      <c r="A389" s="70" t="s">
        <v>1426</v>
      </c>
      <c r="B389" s="70" t="s">
        <v>1427</v>
      </c>
      <c r="C389">
        <v>0.27740209500000002</v>
      </c>
      <c r="D389">
        <v>4.372729927</v>
      </c>
      <c r="E389">
        <v>4.8451462909999998</v>
      </c>
      <c r="F389">
        <v>2.7724041000000001E-2</v>
      </c>
      <c r="G389">
        <v>0.99760323100000003</v>
      </c>
    </row>
    <row r="390" spans="1:7" x14ac:dyDescent="0.4">
      <c r="A390" s="70" t="s">
        <v>1408</v>
      </c>
      <c r="B390" s="70" t="s">
        <v>1409</v>
      </c>
      <c r="C390">
        <v>-0.181166094</v>
      </c>
      <c r="D390">
        <v>6.5796836550000002</v>
      </c>
      <c r="E390">
        <v>4.836429173</v>
      </c>
      <c r="F390">
        <v>2.7864535999999999E-2</v>
      </c>
      <c r="G390">
        <v>0.99760323100000003</v>
      </c>
    </row>
    <row r="391" spans="1:7" x14ac:dyDescent="0.4">
      <c r="A391" s="70" t="s">
        <v>1434</v>
      </c>
      <c r="B391" s="70" t="s">
        <v>1435</v>
      </c>
      <c r="C391">
        <v>0.59207087899999999</v>
      </c>
      <c r="D391">
        <v>4.9895576310000003</v>
      </c>
      <c r="E391">
        <v>4.832259917</v>
      </c>
      <c r="F391">
        <v>2.7931994000000002E-2</v>
      </c>
      <c r="G391">
        <v>0.99760323100000003</v>
      </c>
    </row>
    <row r="392" spans="1:7" x14ac:dyDescent="0.4">
      <c r="A392" s="70" t="s">
        <v>1410</v>
      </c>
      <c r="B392" s="70" t="s">
        <v>1411</v>
      </c>
      <c r="C392">
        <v>0.38038598600000001</v>
      </c>
      <c r="D392">
        <v>5.0270902800000004</v>
      </c>
      <c r="E392">
        <v>4.8302725410000003</v>
      </c>
      <c r="F392">
        <v>2.796421E-2</v>
      </c>
      <c r="G392">
        <v>0.99760323100000003</v>
      </c>
    </row>
    <row r="393" spans="1:7" x14ac:dyDescent="0.4">
      <c r="A393" s="70" t="s">
        <v>1468</v>
      </c>
      <c r="B393" s="70" t="s">
        <v>1469</v>
      </c>
      <c r="C393">
        <v>0.19866193800000001</v>
      </c>
      <c r="D393">
        <v>5.6334580470000004</v>
      </c>
      <c r="E393">
        <v>4.8286611580000001</v>
      </c>
      <c r="F393">
        <v>2.7990358999999999E-2</v>
      </c>
      <c r="G393">
        <v>0.99760323100000003</v>
      </c>
    </row>
    <row r="394" spans="1:7" x14ac:dyDescent="0.4">
      <c r="A394" s="70" t="s">
        <v>1392</v>
      </c>
      <c r="B394" s="70" t="s">
        <v>1393</v>
      </c>
      <c r="C394">
        <v>-0.36462193999999998</v>
      </c>
      <c r="D394">
        <v>3.5050015229999998</v>
      </c>
      <c r="E394">
        <v>4.827279452</v>
      </c>
      <c r="F394">
        <v>2.8012801E-2</v>
      </c>
      <c r="G394">
        <v>0.99760323100000003</v>
      </c>
    </row>
    <row r="395" spans="1:7" x14ac:dyDescent="0.4">
      <c r="A395" s="70" t="s">
        <v>1460</v>
      </c>
      <c r="B395" s="70" t="s">
        <v>1461</v>
      </c>
      <c r="C395">
        <v>0.25945518099999998</v>
      </c>
      <c r="D395">
        <v>5.4742797769999996</v>
      </c>
      <c r="E395">
        <v>4.8254540090000004</v>
      </c>
      <c r="F395">
        <v>2.8042478999999999E-2</v>
      </c>
      <c r="G395">
        <v>0.99760323100000003</v>
      </c>
    </row>
    <row r="396" spans="1:7" x14ac:dyDescent="0.4">
      <c r="A396" s="70" t="s">
        <v>1452</v>
      </c>
      <c r="B396" s="70" t="s">
        <v>1453</v>
      </c>
      <c r="C396">
        <v>0.181229786</v>
      </c>
      <c r="D396">
        <v>6.4946586030000004</v>
      </c>
      <c r="E396">
        <v>4.8254417260000002</v>
      </c>
      <c r="F396">
        <v>2.8042679000000001E-2</v>
      </c>
      <c r="G396">
        <v>0.99760323100000003</v>
      </c>
    </row>
    <row r="397" spans="1:7" x14ac:dyDescent="0.4">
      <c r="A397" s="70" t="s">
        <v>1376</v>
      </c>
      <c r="B397" s="70" t="s">
        <v>1377</v>
      </c>
      <c r="C397">
        <v>0.246769447</v>
      </c>
      <c r="D397">
        <v>7.3844949289999997</v>
      </c>
      <c r="E397">
        <v>4.8240596020000002</v>
      </c>
      <c r="F397">
        <v>2.8065171E-2</v>
      </c>
      <c r="G397">
        <v>0.99760323100000003</v>
      </c>
    </row>
    <row r="398" spans="1:7" x14ac:dyDescent="0.4">
      <c r="A398" s="70" t="s">
        <v>1418</v>
      </c>
      <c r="B398" s="70" t="s">
        <v>1419</v>
      </c>
      <c r="C398">
        <v>0.31955281099999999</v>
      </c>
      <c r="D398">
        <v>5.6039064830000003</v>
      </c>
      <c r="E398">
        <v>4.8206783230000001</v>
      </c>
      <c r="F398">
        <v>2.8120276999999999E-2</v>
      </c>
      <c r="G398">
        <v>0.99760323100000003</v>
      </c>
    </row>
    <row r="399" spans="1:7" x14ac:dyDescent="0.4">
      <c r="A399" s="70" t="s">
        <v>1482</v>
      </c>
      <c r="B399" s="70" t="s">
        <v>1483</v>
      </c>
      <c r="C399">
        <v>-0.99112873599999995</v>
      </c>
      <c r="D399">
        <v>0.52918060099999997</v>
      </c>
      <c r="E399">
        <v>4.8117002510000004</v>
      </c>
      <c r="F399">
        <v>2.8267141999999999E-2</v>
      </c>
      <c r="G399">
        <v>0.99760323100000003</v>
      </c>
    </row>
    <row r="400" spans="1:7" x14ac:dyDescent="0.4">
      <c r="A400" s="70" t="s">
        <v>1494</v>
      </c>
      <c r="B400" s="70" t="s">
        <v>1495</v>
      </c>
      <c r="C400">
        <v>0.23572536899999999</v>
      </c>
      <c r="D400">
        <v>5.8946468640000003</v>
      </c>
      <c r="E400">
        <v>4.8093090619999996</v>
      </c>
      <c r="F400">
        <v>2.8306392E-2</v>
      </c>
      <c r="G400">
        <v>0.99760323100000003</v>
      </c>
    </row>
    <row r="401" spans="1:7" x14ac:dyDescent="0.4">
      <c r="A401" s="70" t="s">
        <v>1442</v>
      </c>
      <c r="B401" s="70" t="s">
        <v>1443</v>
      </c>
      <c r="C401">
        <v>0.45672313199999998</v>
      </c>
      <c r="D401">
        <v>5.4688829989999999</v>
      </c>
      <c r="E401">
        <v>4.8089160550000001</v>
      </c>
      <c r="F401">
        <v>2.8312849000000001E-2</v>
      </c>
      <c r="G401">
        <v>0.99760323100000003</v>
      </c>
    </row>
    <row r="402" spans="1:7" x14ac:dyDescent="0.4">
      <c r="A402" s="70" t="s">
        <v>1424</v>
      </c>
      <c r="B402" s="70" t="s">
        <v>1425</v>
      </c>
      <c r="C402">
        <v>-0.19271077</v>
      </c>
      <c r="D402">
        <v>5.8845376519999997</v>
      </c>
      <c r="E402">
        <v>4.8015838620000002</v>
      </c>
      <c r="F402">
        <v>2.8433586E-2</v>
      </c>
      <c r="G402">
        <v>0.99864699499999998</v>
      </c>
    </row>
    <row r="403" spans="1:7" x14ac:dyDescent="0.4">
      <c r="A403" s="70" t="s">
        <v>1428</v>
      </c>
      <c r="B403" s="70" t="s">
        <v>1429</v>
      </c>
      <c r="C403">
        <v>0.408002696</v>
      </c>
      <c r="D403">
        <v>3.3217459269999998</v>
      </c>
      <c r="E403">
        <v>4.7985207089999999</v>
      </c>
      <c r="F403">
        <v>2.8484183999999999E-2</v>
      </c>
      <c r="G403">
        <v>0.99864699499999998</v>
      </c>
    </row>
    <row r="404" spans="1:7" x14ac:dyDescent="0.4">
      <c r="A404" s="70" t="s">
        <v>1500</v>
      </c>
      <c r="B404" s="70" t="s">
        <v>1501</v>
      </c>
      <c r="C404">
        <v>0.20807944</v>
      </c>
      <c r="D404">
        <v>5.7843318029999997</v>
      </c>
      <c r="E404">
        <v>4.7776624989999998</v>
      </c>
      <c r="F404">
        <v>2.8831230999999999E-2</v>
      </c>
      <c r="G404">
        <v>0.99975043299999999</v>
      </c>
    </row>
    <row r="405" spans="1:7" x14ac:dyDescent="0.4">
      <c r="A405" s="70" t="s">
        <v>1450</v>
      </c>
      <c r="B405" s="70" t="s">
        <v>1451</v>
      </c>
      <c r="C405">
        <v>-0.192766506</v>
      </c>
      <c r="D405">
        <v>6.0173668579999999</v>
      </c>
      <c r="E405">
        <v>4.7755997859999999</v>
      </c>
      <c r="F405">
        <v>2.8865789999999999E-2</v>
      </c>
      <c r="G405">
        <v>0.99975043299999999</v>
      </c>
    </row>
    <row r="406" spans="1:7" x14ac:dyDescent="0.4">
      <c r="A406" s="70" t="s">
        <v>1472</v>
      </c>
      <c r="B406" s="70" t="s">
        <v>1473</v>
      </c>
      <c r="C406">
        <v>0.455460857</v>
      </c>
      <c r="D406">
        <v>3.8763651640000001</v>
      </c>
      <c r="E406">
        <v>4.7700189799999997</v>
      </c>
      <c r="F406">
        <v>2.8959505999999999E-2</v>
      </c>
      <c r="G406">
        <v>0.99975043299999999</v>
      </c>
    </row>
    <row r="407" spans="1:7" x14ac:dyDescent="0.4">
      <c r="A407" s="70" t="s">
        <v>1454</v>
      </c>
      <c r="B407" s="70" t="s">
        <v>1455</v>
      </c>
      <c r="C407">
        <v>0.94028790399999995</v>
      </c>
      <c r="D407">
        <v>8.4297410890000002</v>
      </c>
      <c r="E407">
        <v>4.7478151579999999</v>
      </c>
      <c r="F407">
        <v>2.9335518000000001E-2</v>
      </c>
      <c r="G407">
        <v>0.99975043299999999</v>
      </c>
    </row>
    <row r="408" spans="1:7" x14ac:dyDescent="0.4">
      <c r="A408" s="70" t="s">
        <v>1436</v>
      </c>
      <c r="B408" s="70" t="s">
        <v>1437</v>
      </c>
      <c r="C408">
        <v>0.30606625399999998</v>
      </c>
      <c r="D408">
        <v>4.2562451149999996</v>
      </c>
      <c r="E408">
        <v>4.7431925010000002</v>
      </c>
      <c r="F408">
        <v>2.9414438000000001E-2</v>
      </c>
      <c r="G408">
        <v>0.99975043299999999</v>
      </c>
    </row>
    <row r="409" spans="1:7" x14ac:dyDescent="0.4">
      <c r="A409" s="70" t="s">
        <v>1476</v>
      </c>
      <c r="B409" s="70" t="s">
        <v>1477</v>
      </c>
      <c r="C409">
        <v>-0.19506494099999999</v>
      </c>
      <c r="D409">
        <v>6.1502584960000002</v>
      </c>
      <c r="E409">
        <v>4.7420170940000004</v>
      </c>
      <c r="F409">
        <v>2.9434541000000002E-2</v>
      </c>
      <c r="G409">
        <v>0.99975043299999999</v>
      </c>
    </row>
    <row r="410" spans="1:7" x14ac:dyDescent="0.4">
      <c r="A410" s="70" t="s">
        <v>1474</v>
      </c>
      <c r="B410" s="70" t="s">
        <v>1475</v>
      </c>
      <c r="C410">
        <v>0.25530998300000002</v>
      </c>
      <c r="D410">
        <v>4.6085670280000004</v>
      </c>
      <c r="E410">
        <v>4.7276847069999999</v>
      </c>
      <c r="F410">
        <v>2.9680814E-2</v>
      </c>
      <c r="G410">
        <v>0.99975043299999999</v>
      </c>
    </row>
    <row r="411" spans="1:7" x14ac:dyDescent="0.4">
      <c r="A411" s="70" t="s">
        <v>1522</v>
      </c>
      <c r="B411" s="70" t="s">
        <v>1523</v>
      </c>
      <c r="C411">
        <v>0.88020914699999997</v>
      </c>
      <c r="D411">
        <v>-8.1695102000000006E-2</v>
      </c>
      <c r="E411">
        <v>4.7206974019999999</v>
      </c>
      <c r="F411">
        <v>2.9801654E-2</v>
      </c>
      <c r="G411">
        <v>0.99975043299999999</v>
      </c>
    </row>
    <row r="412" spans="1:7" x14ac:dyDescent="0.4">
      <c r="A412" s="70" t="s">
        <v>1510</v>
      </c>
      <c r="B412" s="70" t="s">
        <v>1511</v>
      </c>
      <c r="C412">
        <v>0.24221816500000001</v>
      </c>
      <c r="D412">
        <v>5.484610075</v>
      </c>
      <c r="E412">
        <v>4.7159734609999999</v>
      </c>
      <c r="F412">
        <v>2.9883640999999999E-2</v>
      </c>
      <c r="G412">
        <v>0.99975043299999999</v>
      </c>
    </row>
    <row r="413" spans="1:7" x14ac:dyDescent="0.4">
      <c r="A413" s="70" t="s">
        <v>1492</v>
      </c>
      <c r="B413" s="70" t="s">
        <v>1493</v>
      </c>
      <c r="C413">
        <v>0.36230948299999999</v>
      </c>
      <c r="D413">
        <v>4.6036760279999998</v>
      </c>
      <c r="E413">
        <v>4.714925032</v>
      </c>
      <c r="F413">
        <v>2.9901869000000001E-2</v>
      </c>
      <c r="G413">
        <v>0.99975043299999999</v>
      </c>
    </row>
    <row r="414" spans="1:7" x14ac:dyDescent="0.4">
      <c r="A414" s="70" t="s">
        <v>1458</v>
      </c>
      <c r="B414" s="70" t="s">
        <v>1459</v>
      </c>
      <c r="C414">
        <v>-0.26512745399999998</v>
      </c>
      <c r="D414">
        <v>5.2843142099999998</v>
      </c>
      <c r="E414">
        <v>4.7043807019999999</v>
      </c>
      <c r="F414">
        <v>3.0085839999999999E-2</v>
      </c>
      <c r="G414">
        <v>0.99975043299999999</v>
      </c>
    </row>
    <row r="415" spans="1:7" x14ac:dyDescent="0.4">
      <c r="A415" s="70" t="s">
        <v>1486</v>
      </c>
      <c r="B415" s="70" t="s">
        <v>1487</v>
      </c>
      <c r="C415">
        <v>0.35239823999999997</v>
      </c>
      <c r="D415">
        <v>4.2761484110000003</v>
      </c>
      <c r="E415">
        <v>4.6949151819999999</v>
      </c>
      <c r="F415">
        <v>3.0251991999999998E-2</v>
      </c>
      <c r="G415">
        <v>0.99975043299999999</v>
      </c>
    </row>
    <row r="416" spans="1:7" x14ac:dyDescent="0.4">
      <c r="A416" s="70" t="s">
        <v>1446</v>
      </c>
      <c r="B416" s="70" t="s">
        <v>1447</v>
      </c>
      <c r="C416">
        <v>-0.22587644200000001</v>
      </c>
      <c r="D416">
        <v>6.1641508350000001</v>
      </c>
      <c r="E416">
        <v>4.6872056640000004</v>
      </c>
      <c r="F416">
        <v>3.0388027000000001E-2</v>
      </c>
      <c r="G416">
        <v>0.99975043299999999</v>
      </c>
    </row>
    <row r="417" spans="1:7" x14ac:dyDescent="0.4">
      <c r="A417" s="70" t="s">
        <v>1470</v>
      </c>
      <c r="B417" s="70" t="s">
        <v>1471</v>
      </c>
      <c r="C417">
        <v>-1.6321533100000001</v>
      </c>
      <c r="D417">
        <v>-0.71251876300000005</v>
      </c>
      <c r="E417">
        <v>4.6798194769999997</v>
      </c>
      <c r="F417">
        <v>3.0518955E-2</v>
      </c>
      <c r="G417">
        <v>0.99975043299999999</v>
      </c>
    </row>
    <row r="418" spans="1:7" x14ac:dyDescent="0.4">
      <c r="A418" s="70" t="s">
        <v>1526</v>
      </c>
      <c r="B418" s="70" t="s">
        <v>1527</v>
      </c>
      <c r="C418">
        <v>1.0088242039999999</v>
      </c>
      <c r="D418">
        <v>6.5155688000000003E-2</v>
      </c>
      <c r="E418">
        <v>4.661335405</v>
      </c>
      <c r="F418">
        <v>3.0849188999999999E-2</v>
      </c>
      <c r="G418">
        <v>0.99975043299999999</v>
      </c>
    </row>
    <row r="419" spans="1:7" x14ac:dyDescent="0.4">
      <c r="A419" s="70" t="s">
        <v>1512</v>
      </c>
      <c r="B419" s="70" t="s">
        <v>1513</v>
      </c>
      <c r="C419">
        <v>1.0204517390000001</v>
      </c>
      <c r="D419">
        <v>0.58025185400000001</v>
      </c>
      <c r="E419">
        <v>4.6515450329999997</v>
      </c>
      <c r="F419">
        <v>3.1025609999999999E-2</v>
      </c>
      <c r="G419">
        <v>0.99975043299999999</v>
      </c>
    </row>
    <row r="420" spans="1:7" x14ac:dyDescent="0.4">
      <c r="A420" s="70" t="s">
        <v>1420</v>
      </c>
      <c r="B420" s="70" t="s">
        <v>1421</v>
      </c>
      <c r="C420">
        <v>-0.49000367299999997</v>
      </c>
      <c r="D420">
        <v>4.0921103270000003</v>
      </c>
      <c r="E420">
        <v>4.6429948699999999</v>
      </c>
      <c r="F420">
        <v>3.1180543000000002E-2</v>
      </c>
      <c r="G420">
        <v>0.99975043299999999</v>
      </c>
    </row>
    <row r="421" spans="1:7" x14ac:dyDescent="0.4">
      <c r="A421" s="70" t="s">
        <v>1506</v>
      </c>
      <c r="B421" s="70" t="s">
        <v>1507</v>
      </c>
      <c r="C421">
        <v>0.32650646100000003</v>
      </c>
      <c r="D421">
        <v>4.1441351559999999</v>
      </c>
      <c r="E421">
        <v>4.6217862240000001</v>
      </c>
      <c r="F421">
        <v>3.1568348000000003E-2</v>
      </c>
      <c r="G421">
        <v>0.99975043299999999</v>
      </c>
    </row>
    <row r="422" spans="1:7" x14ac:dyDescent="0.4">
      <c r="A422" s="70" t="s">
        <v>1462</v>
      </c>
      <c r="B422" s="70" t="s">
        <v>1463</v>
      </c>
      <c r="C422">
        <v>0.46762711400000001</v>
      </c>
      <c r="D422">
        <v>3.0508542859999999</v>
      </c>
      <c r="E422">
        <v>4.6196874299999999</v>
      </c>
      <c r="F422">
        <v>3.1606996999999998E-2</v>
      </c>
      <c r="G422">
        <v>0.99975043299999999</v>
      </c>
    </row>
    <row r="423" spans="1:7" x14ac:dyDescent="0.4">
      <c r="A423" s="70" t="s">
        <v>1478</v>
      </c>
      <c r="B423" s="70" t="s">
        <v>1479</v>
      </c>
      <c r="C423">
        <v>-1.7029686209999999</v>
      </c>
      <c r="D423">
        <v>-1.2123143810000001</v>
      </c>
      <c r="E423">
        <v>4.6189820920000004</v>
      </c>
      <c r="F423">
        <v>3.1619996999999997E-2</v>
      </c>
      <c r="G423">
        <v>0.99975043299999999</v>
      </c>
    </row>
    <row r="424" spans="1:7" x14ac:dyDescent="0.4">
      <c r="A424" s="70" t="s">
        <v>1488</v>
      </c>
      <c r="B424" s="70" t="s">
        <v>1489</v>
      </c>
      <c r="C424">
        <v>-0.59275133300000005</v>
      </c>
      <c r="D424">
        <v>3.3389176209999998</v>
      </c>
      <c r="E424">
        <v>4.5980477469999999</v>
      </c>
      <c r="F424">
        <v>3.2008385E-2</v>
      </c>
      <c r="G424">
        <v>0.99975043299999999</v>
      </c>
    </row>
    <row r="425" spans="1:7" x14ac:dyDescent="0.4">
      <c r="A425" s="70" t="s">
        <v>1514</v>
      </c>
      <c r="B425" s="70" t="s">
        <v>1515</v>
      </c>
      <c r="C425">
        <v>1.541412094</v>
      </c>
      <c r="D425">
        <v>-1.1848733680000001</v>
      </c>
      <c r="E425">
        <v>4.5965959400000003</v>
      </c>
      <c r="F425">
        <v>3.2035503999999999E-2</v>
      </c>
      <c r="G425">
        <v>0.99975043299999999</v>
      </c>
    </row>
    <row r="426" spans="1:7" x14ac:dyDescent="0.4">
      <c r="A426" s="70" t="s">
        <v>1561</v>
      </c>
      <c r="B426" s="70" t="s">
        <v>1562</v>
      </c>
      <c r="C426">
        <v>0.215038595</v>
      </c>
      <c r="D426">
        <v>6.0371865700000003</v>
      </c>
      <c r="E426">
        <v>4.5937076670000003</v>
      </c>
      <c r="F426">
        <v>3.2089526E-2</v>
      </c>
      <c r="G426">
        <v>0.99975043299999999</v>
      </c>
    </row>
    <row r="427" spans="1:7" x14ac:dyDescent="0.4">
      <c r="A427" s="70" t="s">
        <v>1466</v>
      </c>
      <c r="B427" s="70" t="s">
        <v>1467</v>
      </c>
      <c r="C427">
        <v>0.57010060900000004</v>
      </c>
      <c r="D427">
        <v>2.5982334730000001</v>
      </c>
      <c r="E427">
        <v>4.5918794360000001</v>
      </c>
      <c r="F427">
        <v>3.2123771000000002E-2</v>
      </c>
      <c r="G427">
        <v>0.99975043299999999</v>
      </c>
    </row>
    <row r="428" spans="1:7" x14ac:dyDescent="0.4">
      <c r="A428" s="70" t="s">
        <v>1551</v>
      </c>
      <c r="B428" s="70" t="s">
        <v>1552</v>
      </c>
      <c r="C428">
        <v>0.93594311299999999</v>
      </c>
      <c r="D428">
        <v>0.18995464400000001</v>
      </c>
      <c r="E428">
        <v>4.5876004879999996</v>
      </c>
      <c r="F428">
        <v>3.2204069000000002E-2</v>
      </c>
      <c r="G428">
        <v>0.99975043299999999</v>
      </c>
    </row>
    <row r="429" spans="1:7" x14ac:dyDescent="0.4">
      <c r="A429" s="70" t="s">
        <v>1553</v>
      </c>
      <c r="B429" s="70" t="s">
        <v>1554</v>
      </c>
      <c r="C429">
        <v>1.5825905149999999</v>
      </c>
      <c r="D429">
        <v>-0.85524131999999997</v>
      </c>
      <c r="E429">
        <v>4.5861668389999997</v>
      </c>
      <c r="F429">
        <v>3.2231019E-2</v>
      </c>
      <c r="G429">
        <v>0.99975043299999999</v>
      </c>
    </row>
    <row r="430" spans="1:7" x14ac:dyDescent="0.4">
      <c r="A430" s="70" t="s">
        <v>1547</v>
      </c>
      <c r="B430" s="70" t="s">
        <v>1548</v>
      </c>
      <c r="C430">
        <v>0.238282207</v>
      </c>
      <c r="D430">
        <v>5.0826545660000004</v>
      </c>
      <c r="E430">
        <v>4.5800190000000001</v>
      </c>
      <c r="F430">
        <v>3.2346856E-2</v>
      </c>
      <c r="G430">
        <v>0.99975043299999999</v>
      </c>
    </row>
    <row r="431" spans="1:7" x14ac:dyDescent="0.4">
      <c r="A431" s="70" t="s">
        <v>1504</v>
      </c>
      <c r="B431" s="70" t="s">
        <v>1505</v>
      </c>
      <c r="C431">
        <v>0.51359581899999995</v>
      </c>
      <c r="D431">
        <v>2.9720936390000001</v>
      </c>
      <c r="E431">
        <v>4.5741264040000003</v>
      </c>
      <c r="F431">
        <v>3.2458292E-2</v>
      </c>
      <c r="G431">
        <v>0.99975043299999999</v>
      </c>
    </row>
    <row r="432" spans="1:7" x14ac:dyDescent="0.4">
      <c r="A432" s="70" t="s">
        <v>1528</v>
      </c>
      <c r="B432" s="70" t="s">
        <v>1529</v>
      </c>
      <c r="C432">
        <v>-0.99573119399999999</v>
      </c>
      <c r="D432">
        <v>-0.37747914599999999</v>
      </c>
      <c r="E432">
        <v>4.5730807850000001</v>
      </c>
      <c r="F432">
        <v>3.2478107999999999E-2</v>
      </c>
      <c r="G432">
        <v>0.99975043299999999</v>
      </c>
    </row>
    <row r="433" spans="1:7" x14ac:dyDescent="0.4">
      <c r="A433" s="70" t="s">
        <v>1508</v>
      </c>
      <c r="B433" s="70" t="s">
        <v>1509</v>
      </c>
      <c r="C433">
        <v>0.401581574</v>
      </c>
      <c r="D433">
        <v>7.4870484040000003</v>
      </c>
      <c r="E433">
        <v>4.5578340949999996</v>
      </c>
      <c r="F433">
        <v>3.2768488999999998E-2</v>
      </c>
      <c r="G433">
        <v>0.99975043299999999</v>
      </c>
    </row>
    <row r="434" spans="1:7" x14ac:dyDescent="0.4">
      <c r="A434" s="70" t="s">
        <v>1565</v>
      </c>
      <c r="B434" s="70" t="s">
        <v>1566</v>
      </c>
      <c r="C434">
        <v>0.20972153700000001</v>
      </c>
      <c r="D434">
        <v>8.3083577200000001</v>
      </c>
      <c r="E434">
        <v>4.5497589249999999</v>
      </c>
      <c r="F434">
        <v>3.2923382000000001E-2</v>
      </c>
      <c r="G434">
        <v>0.99975043299999999</v>
      </c>
    </row>
    <row r="435" spans="1:7" x14ac:dyDescent="0.4">
      <c r="A435" s="70" t="s">
        <v>1422</v>
      </c>
      <c r="B435" s="70" t="s">
        <v>1423</v>
      </c>
      <c r="C435">
        <v>-0.169233147</v>
      </c>
      <c r="D435">
        <v>7.0547129440000003</v>
      </c>
      <c r="E435">
        <v>4.549708807</v>
      </c>
      <c r="F435">
        <v>3.2924345000000001E-2</v>
      </c>
      <c r="G435">
        <v>0.99975043299999999</v>
      </c>
    </row>
    <row r="436" spans="1:7" x14ac:dyDescent="0.4">
      <c r="A436" s="70" t="s">
        <v>1543</v>
      </c>
      <c r="B436" s="70" t="s">
        <v>1544</v>
      </c>
      <c r="C436">
        <v>0.33229461700000001</v>
      </c>
      <c r="D436">
        <v>3.9087154640000001</v>
      </c>
      <c r="E436">
        <v>4.5466843529999998</v>
      </c>
      <c r="F436">
        <v>3.2982557000000003E-2</v>
      </c>
      <c r="G436">
        <v>0.99975043299999999</v>
      </c>
    </row>
    <row r="437" spans="1:7" x14ac:dyDescent="0.4">
      <c r="A437" s="70" t="s">
        <v>1502</v>
      </c>
      <c r="B437" s="70" t="s">
        <v>1503</v>
      </c>
      <c r="C437">
        <v>-0.17286953699999999</v>
      </c>
      <c r="D437">
        <v>6.588032857</v>
      </c>
      <c r="E437">
        <v>4.5435542399999997</v>
      </c>
      <c r="F437">
        <v>3.3042914999999999E-2</v>
      </c>
      <c r="G437">
        <v>0.99975043299999999</v>
      </c>
    </row>
    <row r="438" spans="1:7" x14ac:dyDescent="0.4">
      <c r="A438" s="70" t="s">
        <v>1480</v>
      </c>
      <c r="B438" s="70" t="s">
        <v>1481</v>
      </c>
      <c r="C438">
        <v>0.597062498</v>
      </c>
      <c r="D438">
        <v>1.7527978959999999</v>
      </c>
      <c r="E438">
        <v>4.5378770859999999</v>
      </c>
      <c r="F438">
        <v>3.3152683000000002E-2</v>
      </c>
      <c r="G438">
        <v>0.99975043299999999</v>
      </c>
    </row>
    <row r="439" spans="1:7" x14ac:dyDescent="0.4">
      <c r="A439" s="70" t="s">
        <v>1538</v>
      </c>
      <c r="B439" s="70" t="s">
        <v>1539</v>
      </c>
      <c r="C439">
        <v>-0.211449464</v>
      </c>
      <c r="D439">
        <v>5.8850167339999997</v>
      </c>
      <c r="E439">
        <v>4.5365450359999997</v>
      </c>
      <c r="F439">
        <v>3.3178493000000003E-2</v>
      </c>
      <c r="G439">
        <v>0.99975043299999999</v>
      </c>
    </row>
    <row r="440" spans="1:7" x14ac:dyDescent="0.4">
      <c r="A440" s="70" t="s">
        <v>1557</v>
      </c>
      <c r="B440" s="70" t="s">
        <v>1558</v>
      </c>
      <c r="C440">
        <v>1.3074464320000001</v>
      </c>
      <c r="D440">
        <v>0.540759396</v>
      </c>
      <c r="E440">
        <v>4.5335386460000002</v>
      </c>
      <c r="F440">
        <v>3.3236822999999999E-2</v>
      </c>
      <c r="G440">
        <v>0.99975043299999999</v>
      </c>
    </row>
    <row r="441" spans="1:7" x14ac:dyDescent="0.4">
      <c r="A441" s="70" t="s">
        <v>1498</v>
      </c>
      <c r="B441" s="70" t="s">
        <v>1499</v>
      </c>
      <c r="C441">
        <v>0.60518653899999997</v>
      </c>
      <c r="D441">
        <v>2.5655615840000001</v>
      </c>
      <c r="E441">
        <v>4.5218926670000004</v>
      </c>
      <c r="F441">
        <v>3.3463791999999999E-2</v>
      </c>
      <c r="G441">
        <v>0.99975043299999999</v>
      </c>
    </row>
    <row r="442" spans="1:7" x14ac:dyDescent="0.4">
      <c r="A442" s="70" t="s">
        <v>1490</v>
      </c>
      <c r="B442" s="70" t="s">
        <v>1491</v>
      </c>
      <c r="C442">
        <v>1.402194792</v>
      </c>
      <c r="D442">
        <v>1.737049893</v>
      </c>
      <c r="E442">
        <v>4.5008463829999998</v>
      </c>
      <c r="F442">
        <v>3.3878080999999997E-2</v>
      </c>
      <c r="G442">
        <v>0.99975043299999999</v>
      </c>
    </row>
    <row r="443" spans="1:7" x14ac:dyDescent="0.4">
      <c r="A443" s="70" t="s">
        <v>1520</v>
      </c>
      <c r="B443" s="70" t="s">
        <v>1521</v>
      </c>
      <c r="C443">
        <v>-1.0474661839999999</v>
      </c>
      <c r="D443">
        <v>-0.67652494100000005</v>
      </c>
      <c r="E443">
        <v>4.4854948959999996</v>
      </c>
      <c r="F443">
        <v>3.4183647999999997E-2</v>
      </c>
      <c r="G443">
        <v>0.99975043299999999</v>
      </c>
    </row>
    <row r="444" spans="1:7" x14ac:dyDescent="0.4">
      <c r="A444" s="70" t="s">
        <v>1524</v>
      </c>
      <c r="B444" s="70" t="s">
        <v>1525</v>
      </c>
      <c r="C444">
        <v>-0.52250208200000003</v>
      </c>
      <c r="D444">
        <v>5.6890941020000003</v>
      </c>
      <c r="E444">
        <v>4.4758869700000004</v>
      </c>
      <c r="F444">
        <v>3.4376354999999997E-2</v>
      </c>
      <c r="G444">
        <v>0.99975043299999999</v>
      </c>
    </row>
    <row r="445" spans="1:7" x14ac:dyDescent="0.4">
      <c r="A445" s="70" t="s">
        <v>1567</v>
      </c>
      <c r="B445" s="70" t="s">
        <v>1568</v>
      </c>
      <c r="C445">
        <v>0.188493935</v>
      </c>
      <c r="D445">
        <v>5.7394611189999996</v>
      </c>
      <c r="E445">
        <v>4.4725505249999999</v>
      </c>
      <c r="F445">
        <v>3.4443540000000002E-2</v>
      </c>
      <c r="G445">
        <v>0.99975043299999999</v>
      </c>
    </row>
    <row r="446" spans="1:7" x14ac:dyDescent="0.4">
      <c r="A446" s="70" t="s">
        <v>1541</v>
      </c>
      <c r="B446" s="70" t="s">
        <v>1542</v>
      </c>
      <c r="C446">
        <v>-0.27050888000000001</v>
      </c>
      <c r="D446">
        <v>4.1525176220000004</v>
      </c>
      <c r="E446">
        <v>4.4643240869999996</v>
      </c>
      <c r="F446">
        <v>3.460978E-2</v>
      </c>
      <c r="G446">
        <v>0.99975043299999999</v>
      </c>
    </row>
    <row r="447" spans="1:7" x14ac:dyDescent="0.4">
      <c r="A447" s="70" t="s">
        <v>1569</v>
      </c>
      <c r="B447" s="70" t="s">
        <v>1570</v>
      </c>
      <c r="C447">
        <v>0.31305086799999998</v>
      </c>
      <c r="D447">
        <v>4.8600641659999999</v>
      </c>
      <c r="E447">
        <v>4.4424597290000003</v>
      </c>
      <c r="F447">
        <v>3.5055705999999999E-2</v>
      </c>
      <c r="G447">
        <v>0.99975043299999999</v>
      </c>
    </row>
    <row r="448" spans="1:7" x14ac:dyDescent="0.4">
      <c r="A448" s="70" t="s">
        <v>1496</v>
      </c>
      <c r="B448" s="70" t="s">
        <v>1497</v>
      </c>
      <c r="C448">
        <v>-0.202229775</v>
      </c>
      <c r="D448">
        <v>6.9566453680000002</v>
      </c>
      <c r="E448">
        <v>4.4372029099999999</v>
      </c>
      <c r="F448">
        <v>3.5163813000000002E-2</v>
      </c>
      <c r="G448">
        <v>0.99975043299999999</v>
      </c>
    </row>
    <row r="449" spans="1:7" x14ac:dyDescent="0.4">
      <c r="A449" s="70" t="s">
        <v>1540</v>
      </c>
      <c r="B449" s="70" t="s">
        <v>979</v>
      </c>
      <c r="C449">
        <v>1.7663815869999999</v>
      </c>
      <c r="D449">
        <v>0.86214039099999995</v>
      </c>
      <c r="E449">
        <v>4.4246951460000004</v>
      </c>
      <c r="F449">
        <v>3.5422439999999999E-2</v>
      </c>
      <c r="G449">
        <v>0.99975043299999999</v>
      </c>
    </row>
    <row r="450" spans="1:7" x14ac:dyDescent="0.4">
      <c r="A450" s="70" t="s">
        <v>4162</v>
      </c>
      <c r="B450" s="70" t="s">
        <v>4163</v>
      </c>
      <c r="C450">
        <v>-0.16009917600000001</v>
      </c>
      <c r="D450">
        <v>10.57679871</v>
      </c>
      <c r="E450">
        <v>4.4203700660000003</v>
      </c>
      <c r="F450">
        <v>3.5512334E-2</v>
      </c>
      <c r="G450">
        <v>0.99975043299999999</v>
      </c>
    </row>
    <row r="451" spans="1:7" x14ac:dyDescent="0.4">
      <c r="A451" s="70" t="s">
        <v>1585</v>
      </c>
      <c r="B451" s="70" t="s">
        <v>1586</v>
      </c>
      <c r="C451">
        <v>0.779016763</v>
      </c>
      <c r="D451">
        <v>0.18071675200000001</v>
      </c>
      <c r="E451">
        <v>4.4062649</v>
      </c>
      <c r="F451">
        <v>3.5807160999999997E-2</v>
      </c>
      <c r="G451">
        <v>0.99975043299999999</v>
      </c>
    </row>
    <row r="452" spans="1:7" x14ac:dyDescent="0.4">
      <c r="A452" s="70" t="s">
        <v>1595</v>
      </c>
      <c r="B452" s="70" t="s">
        <v>1596</v>
      </c>
      <c r="C452">
        <v>0.16728900299999999</v>
      </c>
      <c r="D452">
        <v>6.2055560630000004</v>
      </c>
      <c r="E452">
        <v>4.4008126550000002</v>
      </c>
      <c r="F452">
        <v>3.5921808999999999E-2</v>
      </c>
      <c r="G452">
        <v>0.99975043299999999</v>
      </c>
    </row>
    <row r="453" spans="1:7" x14ac:dyDescent="0.4">
      <c r="A453" s="70" t="s">
        <v>1456</v>
      </c>
      <c r="B453" s="70" t="s">
        <v>1457</v>
      </c>
      <c r="C453">
        <v>-0.196096248</v>
      </c>
      <c r="D453">
        <v>7.0911679110000003</v>
      </c>
      <c r="E453">
        <v>4.3935773740000004</v>
      </c>
      <c r="F453">
        <v>3.6074545E-2</v>
      </c>
      <c r="G453">
        <v>0.99975043299999999</v>
      </c>
    </row>
    <row r="454" spans="1:7" x14ac:dyDescent="0.4">
      <c r="A454" s="70" t="s">
        <v>1571</v>
      </c>
      <c r="B454" s="70" t="s">
        <v>1572</v>
      </c>
      <c r="C454">
        <v>0.20375954700000001</v>
      </c>
      <c r="D454">
        <v>6.832802364</v>
      </c>
      <c r="E454">
        <v>4.3873327590000004</v>
      </c>
      <c r="F454">
        <v>3.6206914E-2</v>
      </c>
      <c r="G454">
        <v>0.99975043299999999</v>
      </c>
    </row>
    <row r="455" spans="1:7" x14ac:dyDescent="0.4">
      <c r="A455" s="70" t="s">
        <v>1532</v>
      </c>
      <c r="B455" s="70" t="s">
        <v>1533</v>
      </c>
      <c r="C455">
        <v>0.26338225100000001</v>
      </c>
      <c r="D455">
        <v>4.2612417809999998</v>
      </c>
      <c r="E455">
        <v>4.3861909790000002</v>
      </c>
      <c r="F455">
        <v>3.6231171E-2</v>
      </c>
      <c r="G455">
        <v>0.99975043299999999</v>
      </c>
    </row>
    <row r="456" spans="1:7" x14ac:dyDescent="0.4">
      <c r="A456" s="70" t="s">
        <v>1536</v>
      </c>
      <c r="B456" s="70" t="s">
        <v>1537</v>
      </c>
      <c r="C456">
        <v>-0.38267195599999998</v>
      </c>
      <c r="D456">
        <v>3.2424079959999998</v>
      </c>
      <c r="E456">
        <v>4.3861050629999996</v>
      </c>
      <c r="F456">
        <v>3.6232997000000003E-2</v>
      </c>
      <c r="G456">
        <v>0.99975043299999999</v>
      </c>
    </row>
    <row r="457" spans="1:7" x14ac:dyDescent="0.4">
      <c r="A457" s="70" t="s">
        <v>1545</v>
      </c>
      <c r="B457" s="70" t="s">
        <v>1546</v>
      </c>
      <c r="C457">
        <v>-0.18823119899999999</v>
      </c>
      <c r="D457">
        <v>5.941325022</v>
      </c>
      <c r="E457">
        <v>4.3811048570000004</v>
      </c>
      <c r="F457">
        <v>3.6339435000000003E-2</v>
      </c>
      <c r="G457">
        <v>0.99975043299999999</v>
      </c>
    </row>
    <row r="458" spans="1:7" x14ac:dyDescent="0.4">
      <c r="A458" s="70" t="s">
        <v>1597</v>
      </c>
      <c r="B458" s="70" t="s">
        <v>1598</v>
      </c>
      <c r="C458">
        <v>0.20587397199999999</v>
      </c>
      <c r="D458">
        <v>5.7720917309999997</v>
      </c>
      <c r="E458">
        <v>4.3726927199999999</v>
      </c>
      <c r="F458">
        <v>3.6519240000000001E-2</v>
      </c>
      <c r="G458">
        <v>0.99975043299999999</v>
      </c>
    </row>
    <row r="459" spans="1:7" x14ac:dyDescent="0.4">
      <c r="A459" s="70" t="s">
        <v>1589</v>
      </c>
      <c r="B459" s="70" t="s">
        <v>1590</v>
      </c>
      <c r="C459">
        <v>0.30668208699999999</v>
      </c>
      <c r="D459">
        <v>6.4667830650000004</v>
      </c>
      <c r="E459">
        <v>4.3718658489999997</v>
      </c>
      <c r="F459">
        <v>3.6536963999999998E-2</v>
      </c>
      <c r="G459">
        <v>0.99975043299999999</v>
      </c>
    </row>
    <row r="460" spans="1:7" x14ac:dyDescent="0.4">
      <c r="A460" s="70" t="s">
        <v>1555</v>
      </c>
      <c r="B460" s="70" t="s">
        <v>1556</v>
      </c>
      <c r="C460">
        <v>0.380226756</v>
      </c>
      <c r="D460">
        <v>3.3827349199999999</v>
      </c>
      <c r="E460">
        <v>4.3665282249999997</v>
      </c>
      <c r="F460">
        <v>3.6651594000000003E-2</v>
      </c>
      <c r="G460">
        <v>0.99975043299999999</v>
      </c>
    </row>
    <row r="461" spans="1:7" x14ac:dyDescent="0.4">
      <c r="A461" s="70" t="s">
        <v>1518</v>
      </c>
      <c r="B461" s="70" t="s">
        <v>1519</v>
      </c>
      <c r="C461">
        <v>0.190306323</v>
      </c>
      <c r="D461">
        <v>7.8515809770000002</v>
      </c>
      <c r="E461">
        <v>4.3658927209999998</v>
      </c>
      <c r="F461">
        <v>3.6665267000000001E-2</v>
      </c>
      <c r="G461">
        <v>0.99975043299999999</v>
      </c>
    </row>
    <row r="462" spans="1:7" x14ac:dyDescent="0.4">
      <c r="A462" s="70" t="s">
        <v>1583</v>
      </c>
      <c r="B462" s="70" t="s">
        <v>1584</v>
      </c>
      <c r="C462">
        <v>0.27300791000000002</v>
      </c>
      <c r="D462">
        <v>4.2792538240000004</v>
      </c>
      <c r="E462">
        <v>4.3556486080000001</v>
      </c>
      <c r="F462">
        <v>3.6886411000000001E-2</v>
      </c>
      <c r="G462">
        <v>0.99975043299999999</v>
      </c>
    </row>
    <row r="463" spans="1:7" x14ac:dyDescent="0.4">
      <c r="A463" s="70" t="s">
        <v>1581</v>
      </c>
      <c r="B463" s="70" t="s">
        <v>1582</v>
      </c>
      <c r="C463">
        <v>0.31659721400000002</v>
      </c>
      <c r="D463">
        <v>5.0597929859999997</v>
      </c>
      <c r="E463">
        <v>4.3529461679999999</v>
      </c>
      <c r="F463">
        <v>3.6944982000000001E-2</v>
      </c>
      <c r="G463">
        <v>0.99975043299999999</v>
      </c>
    </row>
    <row r="464" spans="1:7" x14ac:dyDescent="0.4">
      <c r="A464" s="70" t="s">
        <v>1599</v>
      </c>
      <c r="B464" s="70" t="s">
        <v>1600</v>
      </c>
      <c r="C464">
        <v>-1.0714366049999999</v>
      </c>
      <c r="D464">
        <v>-0.254793088</v>
      </c>
      <c r="E464">
        <v>4.3376614660000001</v>
      </c>
      <c r="F464">
        <v>3.7278091999999999E-2</v>
      </c>
      <c r="G464">
        <v>0.99975043299999999</v>
      </c>
    </row>
    <row r="465" spans="1:7" x14ac:dyDescent="0.4">
      <c r="A465" s="70" t="s">
        <v>1591</v>
      </c>
      <c r="B465" s="70" t="s">
        <v>1592</v>
      </c>
      <c r="C465">
        <v>0.38594341399999998</v>
      </c>
      <c r="D465">
        <v>4.6025436510000004</v>
      </c>
      <c r="E465">
        <v>4.3358201019999996</v>
      </c>
      <c r="F465">
        <v>3.7318433999999998E-2</v>
      </c>
      <c r="G465">
        <v>0.99975043299999999</v>
      </c>
    </row>
    <row r="466" spans="1:7" x14ac:dyDescent="0.4">
      <c r="A466" s="70" t="s">
        <v>1593</v>
      </c>
      <c r="B466" s="70" t="s">
        <v>1594</v>
      </c>
      <c r="C466">
        <v>-0.232782558</v>
      </c>
      <c r="D466">
        <v>5.2787645339999996</v>
      </c>
      <c r="E466">
        <v>4.3317588330000003</v>
      </c>
      <c r="F466">
        <v>3.7407573E-2</v>
      </c>
      <c r="G466">
        <v>0.99975043299999999</v>
      </c>
    </row>
    <row r="467" spans="1:7" x14ac:dyDescent="0.4">
      <c r="A467" s="70" t="s">
        <v>1605</v>
      </c>
      <c r="B467" s="70" t="s">
        <v>1606</v>
      </c>
      <c r="C467">
        <v>0.34089747500000001</v>
      </c>
      <c r="D467">
        <v>4.8213303669999998</v>
      </c>
      <c r="E467">
        <v>4.3263390819999996</v>
      </c>
      <c r="F467">
        <v>3.7526876000000001E-2</v>
      </c>
      <c r="G467">
        <v>0.99975043299999999</v>
      </c>
    </row>
    <row r="468" spans="1:7" x14ac:dyDescent="0.4">
      <c r="A468" s="70" t="s">
        <v>1587</v>
      </c>
      <c r="B468" s="70" t="s">
        <v>1588</v>
      </c>
      <c r="C468">
        <v>-0.221431986</v>
      </c>
      <c r="D468">
        <v>5.37688392</v>
      </c>
      <c r="E468">
        <v>4.3227787070000003</v>
      </c>
      <c r="F468">
        <v>3.7605465999999997E-2</v>
      </c>
      <c r="G468">
        <v>0.99975043299999999</v>
      </c>
    </row>
    <row r="469" spans="1:7" x14ac:dyDescent="0.4">
      <c r="A469" s="70" t="s">
        <v>1575</v>
      </c>
      <c r="B469" s="70" t="s">
        <v>1576</v>
      </c>
      <c r="C469">
        <v>-0.234633643</v>
      </c>
      <c r="D469">
        <v>4.8712088060000003</v>
      </c>
      <c r="E469">
        <v>4.305587719</v>
      </c>
      <c r="F469">
        <v>3.7987367000000001E-2</v>
      </c>
      <c r="G469">
        <v>0.99975043299999999</v>
      </c>
    </row>
    <row r="470" spans="1:7" x14ac:dyDescent="0.4">
      <c r="A470" s="70" t="s">
        <v>1559</v>
      </c>
      <c r="B470" s="70" t="s">
        <v>1560</v>
      </c>
      <c r="C470">
        <v>0.188341178</v>
      </c>
      <c r="D470">
        <v>6.7880587390000002</v>
      </c>
      <c r="E470">
        <v>4.3036024140000002</v>
      </c>
      <c r="F470">
        <v>3.8031731999999999E-2</v>
      </c>
      <c r="G470">
        <v>0.99975043299999999</v>
      </c>
    </row>
    <row r="471" spans="1:7" x14ac:dyDescent="0.4">
      <c r="A471" s="70" t="s">
        <v>1621</v>
      </c>
      <c r="B471" s="70" t="s">
        <v>1622</v>
      </c>
      <c r="C471">
        <v>-1.02399314</v>
      </c>
      <c r="D471">
        <v>0.24272577100000001</v>
      </c>
      <c r="E471">
        <v>4.2960353050000002</v>
      </c>
      <c r="F471">
        <v>3.8201330999999998E-2</v>
      </c>
      <c r="G471">
        <v>0.99975043299999999</v>
      </c>
    </row>
    <row r="472" spans="1:7" x14ac:dyDescent="0.4">
      <c r="A472" s="70" t="s">
        <v>1563</v>
      </c>
      <c r="B472" s="70" t="s">
        <v>1564</v>
      </c>
      <c r="C472">
        <v>-0.231316881</v>
      </c>
      <c r="D472">
        <v>6.5660531559999997</v>
      </c>
      <c r="E472">
        <v>4.2898350809999997</v>
      </c>
      <c r="F472">
        <v>3.8340883999999999E-2</v>
      </c>
      <c r="G472">
        <v>0.99975043299999999</v>
      </c>
    </row>
    <row r="473" spans="1:7" x14ac:dyDescent="0.4">
      <c r="A473" s="70" t="s">
        <v>1655</v>
      </c>
      <c r="B473" s="70" t="s">
        <v>1656</v>
      </c>
      <c r="C473">
        <v>0.222466476</v>
      </c>
      <c r="D473">
        <v>5.3415812669999996</v>
      </c>
      <c r="E473">
        <v>4.2861431730000001</v>
      </c>
      <c r="F473">
        <v>3.8424235000000001E-2</v>
      </c>
      <c r="G473">
        <v>0.99975043299999999</v>
      </c>
    </row>
    <row r="474" spans="1:7" x14ac:dyDescent="0.4">
      <c r="A474" s="70" t="s">
        <v>1380</v>
      </c>
      <c r="B474" s="70" t="s">
        <v>1381</v>
      </c>
      <c r="C474">
        <v>-0.16935471799999999</v>
      </c>
      <c r="D474">
        <v>7.3107948680000003</v>
      </c>
      <c r="E474">
        <v>4.2768176850000001</v>
      </c>
      <c r="F474">
        <v>3.8635620000000002E-2</v>
      </c>
      <c r="G474">
        <v>0.99975043299999999</v>
      </c>
    </row>
    <row r="475" spans="1:7" x14ac:dyDescent="0.4">
      <c r="A475" s="70" t="s">
        <v>1633</v>
      </c>
      <c r="B475" s="70" t="s">
        <v>1634</v>
      </c>
      <c r="C475">
        <v>1.2320438389999999</v>
      </c>
      <c r="D475">
        <v>0.119370371</v>
      </c>
      <c r="E475">
        <v>4.2716711319999998</v>
      </c>
      <c r="F475">
        <v>3.8752801000000003E-2</v>
      </c>
      <c r="G475">
        <v>0.99975043299999999</v>
      </c>
    </row>
    <row r="476" spans="1:7" x14ac:dyDescent="0.4">
      <c r="A476" s="70" t="s">
        <v>1641</v>
      </c>
      <c r="B476" s="70" t="s">
        <v>1642</v>
      </c>
      <c r="C476">
        <v>0.18565505900000001</v>
      </c>
      <c r="D476">
        <v>6.5818850800000002</v>
      </c>
      <c r="E476">
        <v>4.2617464649999999</v>
      </c>
      <c r="F476">
        <v>3.8979827000000002E-2</v>
      </c>
      <c r="G476">
        <v>0.99975043299999999</v>
      </c>
    </row>
    <row r="477" spans="1:7" x14ac:dyDescent="0.4">
      <c r="A477" s="70" t="s">
        <v>1625</v>
      </c>
      <c r="B477" s="70" t="s">
        <v>1626</v>
      </c>
      <c r="C477">
        <v>-0.20912041100000001</v>
      </c>
      <c r="D477">
        <v>5.5235678989999997</v>
      </c>
      <c r="E477">
        <v>4.2607891999999996</v>
      </c>
      <c r="F477">
        <v>3.9001797999999997E-2</v>
      </c>
      <c r="G477">
        <v>0.99975043299999999</v>
      </c>
    </row>
    <row r="478" spans="1:7" x14ac:dyDescent="0.4">
      <c r="A478" s="70" t="s">
        <v>1516</v>
      </c>
      <c r="B478" s="70" t="s">
        <v>1517</v>
      </c>
      <c r="C478">
        <v>0.198779925</v>
      </c>
      <c r="D478">
        <v>6.7740882500000001</v>
      </c>
      <c r="E478">
        <v>4.2541571539999996</v>
      </c>
      <c r="F478">
        <v>3.9154372999999999E-2</v>
      </c>
      <c r="G478">
        <v>0.99975043299999999</v>
      </c>
    </row>
    <row r="479" spans="1:7" x14ac:dyDescent="0.4">
      <c r="A479" s="70" t="s">
        <v>1573</v>
      </c>
      <c r="B479" s="70" t="s">
        <v>1574</v>
      </c>
      <c r="C479">
        <v>-0.26010420299999998</v>
      </c>
      <c r="D479">
        <v>5.6615510230000003</v>
      </c>
      <c r="E479">
        <v>4.2389566790000002</v>
      </c>
      <c r="F479">
        <v>3.9506437999999998E-2</v>
      </c>
      <c r="G479">
        <v>0.99975043299999999</v>
      </c>
    </row>
    <row r="480" spans="1:7" x14ac:dyDescent="0.4">
      <c r="A480" s="70" t="s">
        <v>1609</v>
      </c>
      <c r="B480" s="70" t="s">
        <v>1610</v>
      </c>
      <c r="C480">
        <v>0.97055934899999996</v>
      </c>
      <c r="D480">
        <v>4.7588179559999997</v>
      </c>
      <c r="E480">
        <v>4.2339934259999996</v>
      </c>
      <c r="F480">
        <v>3.9622112000000001E-2</v>
      </c>
      <c r="G480">
        <v>0.99975043299999999</v>
      </c>
    </row>
    <row r="481" spans="1:7" x14ac:dyDescent="0.4">
      <c r="A481" s="70" t="s">
        <v>1601</v>
      </c>
      <c r="B481" s="70" t="s">
        <v>1602</v>
      </c>
      <c r="C481">
        <v>-0.29359846299999998</v>
      </c>
      <c r="D481">
        <v>4.9929312100000001</v>
      </c>
      <c r="E481">
        <v>4.2291739660000003</v>
      </c>
      <c r="F481">
        <v>3.9734774E-2</v>
      </c>
      <c r="G481">
        <v>0.99975043299999999</v>
      </c>
    </row>
    <row r="482" spans="1:7" x14ac:dyDescent="0.4">
      <c r="A482" s="70" t="s">
        <v>1534</v>
      </c>
      <c r="B482" s="70" t="s">
        <v>1535</v>
      </c>
      <c r="C482">
        <v>0.415855696</v>
      </c>
      <c r="D482">
        <v>3.1324603209999999</v>
      </c>
      <c r="E482">
        <v>4.2264120849999998</v>
      </c>
      <c r="F482">
        <v>3.9799489E-2</v>
      </c>
      <c r="G482">
        <v>0.99975043299999999</v>
      </c>
    </row>
    <row r="483" spans="1:7" x14ac:dyDescent="0.4">
      <c r="A483" s="70" t="s">
        <v>3888</v>
      </c>
      <c r="B483" s="70" t="s">
        <v>3889</v>
      </c>
      <c r="C483">
        <v>-0.15713297500000001</v>
      </c>
      <c r="D483">
        <v>10.28438527</v>
      </c>
      <c r="E483">
        <v>4.2250930809999998</v>
      </c>
      <c r="F483">
        <v>3.9830434999999997E-2</v>
      </c>
      <c r="G483">
        <v>0.99975043299999999</v>
      </c>
    </row>
    <row r="484" spans="1:7" x14ac:dyDescent="0.4">
      <c r="A484" s="70" t="s">
        <v>1579</v>
      </c>
      <c r="B484" s="70" t="s">
        <v>1580</v>
      </c>
      <c r="C484">
        <v>-0.76344351700000002</v>
      </c>
      <c r="D484">
        <v>0.99436786499999996</v>
      </c>
      <c r="E484">
        <v>4.2174995920000002</v>
      </c>
      <c r="F484">
        <v>4.0009077999999997E-2</v>
      </c>
      <c r="G484">
        <v>0.99975043299999999</v>
      </c>
    </row>
    <row r="485" spans="1:7" x14ac:dyDescent="0.4">
      <c r="A485" s="70" t="s">
        <v>1577</v>
      </c>
      <c r="B485" s="70" t="s">
        <v>1578</v>
      </c>
      <c r="C485">
        <v>-0.46671216900000001</v>
      </c>
      <c r="D485">
        <v>4.406392608</v>
      </c>
      <c r="E485">
        <v>4.2138083609999999</v>
      </c>
      <c r="F485">
        <v>4.0096220000000002E-2</v>
      </c>
      <c r="G485">
        <v>0.99975043299999999</v>
      </c>
    </row>
    <row r="486" spans="1:7" x14ac:dyDescent="0.4">
      <c r="A486" s="70" t="s">
        <v>1635</v>
      </c>
      <c r="B486" s="70" t="s">
        <v>1636</v>
      </c>
      <c r="C486">
        <v>0.90375356600000001</v>
      </c>
      <c r="D486">
        <v>0.29083829</v>
      </c>
      <c r="E486">
        <v>4.2123923469999998</v>
      </c>
      <c r="F486">
        <v>4.0129702000000003E-2</v>
      </c>
      <c r="G486">
        <v>0.99975043299999999</v>
      </c>
    </row>
    <row r="487" spans="1:7" x14ac:dyDescent="0.4">
      <c r="A487" s="70" t="s">
        <v>1617</v>
      </c>
      <c r="B487" s="70" t="s">
        <v>1618</v>
      </c>
      <c r="C487">
        <v>1.0044473089999999</v>
      </c>
      <c r="D487">
        <v>-0.72517106799999997</v>
      </c>
      <c r="E487">
        <v>4.2109612529999998</v>
      </c>
      <c r="F487">
        <v>4.0163571000000002E-2</v>
      </c>
      <c r="G487">
        <v>0.99975043299999999</v>
      </c>
    </row>
    <row r="488" spans="1:7" x14ac:dyDescent="0.4">
      <c r="A488" s="70" t="s">
        <v>1607</v>
      </c>
      <c r="B488" s="70" t="s">
        <v>1608</v>
      </c>
      <c r="C488">
        <v>0.37644915499999998</v>
      </c>
      <c r="D488">
        <v>4.2125759059999996</v>
      </c>
      <c r="E488">
        <v>4.2053044870000003</v>
      </c>
      <c r="F488">
        <v>4.0297738999999999E-2</v>
      </c>
      <c r="G488">
        <v>0.99975043299999999</v>
      </c>
    </row>
    <row r="489" spans="1:7" x14ac:dyDescent="0.4">
      <c r="A489" s="70" t="s">
        <v>1619</v>
      </c>
      <c r="B489" s="70" t="s">
        <v>1620</v>
      </c>
      <c r="C489">
        <v>-0.239928949</v>
      </c>
      <c r="D489">
        <v>4.8334594009999998</v>
      </c>
      <c r="E489">
        <v>4.2011707610000002</v>
      </c>
      <c r="F489">
        <v>4.0396081E-2</v>
      </c>
      <c r="G489">
        <v>0.99975043299999999</v>
      </c>
    </row>
    <row r="490" spans="1:7" x14ac:dyDescent="0.4">
      <c r="A490" s="70" t="s">
        <v>1647</v>
      </c>
      <c r="B490" s="70" t="s">
        <v>1648</v>
      </c>
      <c r="C490">
        <v>-0.92517961400000004</v>
      </c>
      <c r="D490">
        <v>-0.20907341400000001</v>
      </c>
      <c r="E490">
        <v>4.1950634060000001</v>
      </c>
      <c r="F490">
        <v>4.0541836999999997E-2</v>
      </c>
      <c r="G490">
        <v>0.99975043299999999</v>
      </c>
    </row>
    <row r="491" spans="1:7" x14ac:dyDescent="0.4">
      <c r="A491" s="70" t="s">
        <v>1631</v>
      </c>
      <c r="B491" s="70" t="s">
        <v>1632</v>
      </c>
      <c r="C491">
        <v>1.111443038</v>
      </c>
      <c r="D491">
        <v>-0.91318728999999998</v>
      </c>
      <c r="E491">
        <v>4.1939203379999999</v>
      </c>
      <c r="F491">
        <v>4.0569177999999997E-2</v>
      </c>
      <c r="G491">
        <v>0.99975043299999999</v>
      </c>
    </row>
    <row r="492" spans="1:7" x14ac:dyDescent="0.4">
      <c r="A492" s="70" t="s">
        <v>1671</v>
      </c>
      <c r="B492" s="70" t="s">
        <v>1672</v>
      </c>
      <c r="C492">
        <v>0.17558947999999999</v>
      </c>
      <c r="D492">
        <v>6.5037462140000004</v>
      </c>
      <c r="E492">
        <v>4.1896981809999998</v>
      </c>
      <c r="F492">
        <v>4.0670337000000001E-2</v>
      </c>
      <c r="G492">
        <v>0.99975043299999999</v>
      </c>
    </row>
    <row r="493" spans="1:7" x14ac:dyDescent="0.4">
      <c r="A493" s="70" t="s">
        <v>1679</v>
      </c>
      <c r="B493" s="70" t="s">
        <v>1680</v>
      </c>
      <c r="C493">
        <v>0.24363404999999999</v>
      </c>
      <c r="D493">
        <v>5.3481165099999997</v>
      </c>
      <c r="E493">
        <v>4.1883406240000003</v>
      </c>
      <c r="F493">
        <v>4.0702918999999997E-2</v>
      </c>
      <c r="G493">
        <v>0.99975043299999999</v>
      </c>
    </row>
    <row r="494" spans="1:7" x14ac:dyDescent="0.4">
      <c r="A494" s="70" t="s">
        <v>1653</v>
      </c>
      <c r="B494" s="70" t="s">
        <v>1654</v>
      </c>
      <c r="C494">
        <v>0.29880510799999999</v>
      </c>
      <c r="D494">
        <v>6.4020255429999997</v>
      </c>
      <c r="E494">
        <v>4.1866457580000001</v>
      </c>
      <c r="F494">
        <v>4.0743635E-2</v>
      </c>
      <c r="G494">
        <v>0.99975043299999999</v>
      </c>
    </row>
    <row r="495" spans="1:7" x14ac:dyDescent="0.4">
      <c r="A495" s="70" t="s">
        <v>1643</v>
      </c>
      <c r="B495" s="70" t="s">
        <v>1644</v>
      </c>
      <c r="C495">
        <v>1.4313489100000001</v>
      </c>
      <c r="D495">
        <v>-1.3948063040000001</v>
      </c>
      <c r="E495">
        <v>4.1843651619999997</v>
      </c>
      <c r="F495">
        <v>4.079849E-2</v>
      </c>
      <c r="G495">
        <v>0.99975043299999999</v>
      </c>
    </row>
    <row r="496" spans="1:7" x14ac:dyDescent="0.4">
      <c r="A496" s="70" t="s">
        <v>1677</v>
      </c>
      <c r="B496" s="70" t="s">
        <v>1678</v>
      </c>
      <c r="C496">
        <v>0.20346679500000001</v>
      </c>
      <c r="D496">
        <v>5.4933903710000003</v>
      </c>
      <c r="E496">
        <v>4.1737792520000001</v>
      </c>
      <c r="F496">
        <v>4.1054128000000002E-2</v>
      </c>
      <c r="G496">
        <v>0.99975043299999999</v>
      </c>
    </row>
    <row r="497" spans="1:7" x14ac:dyDescent="0.4">
      <c r="A497" s="70" t="s">
        <v>1611</v>
      </c>
      <c r="B497" s="70" t="s">
        <v>1612</v>
      </c>
      <c r="C497">
        <v>-0.197582538</v>
      </c>
      <c r="D497">
        <v>5.3993111440000003</v>
      </c>
      <c r="E497">
        <v>4.1665734990000001</v>
      </c>
      <c r="F497">
        <v>4.1229100999999997E-2</v>
      </c>
      <c r="G497">
        <v>0.99975043299999999</v>
      </c>
    </row>
    <row r="498" spans="1:7" x14ac:dyDescent="0.4">
      <c r="A498" s="70" t="s">
        <v>1623</v>
      </c>
      <c r="B498" s="70" t="s">
        <v>1624</v>
      </c>
      <c r="C498">
        <v>0.50656883799999997</v>
      </c>
      <c r="D498">
        <v>2.7734334899999999</v>
      </c>
      <c r="E498">
        <v>4.1656554999999997</v>
      </c>
      <c r="F498">
        <v>4.1251448000000003E-2</v>
      </c>
      <c r="G498">
        <v>0.99975043299999999</v>
      </c>
    </row>
    <row r="499" spans="1:7" x14ac:dyDescent="0.4">
      <c r="A499" s="70" t="s">
        <v>1659</v>
      </c>
      <c r="B499" s="70" t="s">
        <v>1660</v>
      </c>
      <c r="C499">
        <v>1.485883048</v>
      </c>
      <c r="D499">
        <v>-0.74750448899999999</v>
      </c>
      <c r="E499">
        <v>4.1655154919999999</v>
      </c>
      <c r="F499">
        <v>4.1254856999999999E-2</v>
      </c>
      <c r="G499">
        <v>0.99975043299999999</v>
      </c>
    </row>
    <row r="500" spans="1:7" x14ac:dyDescent="0.4">
      <c r="A500" s="70" t="s">
        <v>1719</v>
      </c>
      <c r="B500" s="70" t="s">
        <v>1720</v>
      </c>
      <c r="C500">
        <v>0.25120319699999999</v>
      </c>
      <c r="D500">
        <v>4.9987619480000003</v>
      </c>
      <c r="E500">
        <v>4.1634281089999998</v>
      </c>
      <c r="F500">
        <v>4.1305724000000002E-2</v>
      </c>
      <c r="G500">
        <v>0.99975043299999999</v>
      </c>
    </row>
    <row r="501" spans="1:7" x14ac:dyDescent="0.4">
      <c r="A501" s="70" t="s">
        <v>1649</v>
      </c>
      <c r="B501" s="70" t="s">
        <v>1650</v>
      </c>
      <c r="C501">
        <v>0.74827358099999997</v>
      </c>
      <c r="D501">
        <v>0.60193861100000001</v>
      </c>
      <c r="E501">
        <v>4.1616087669999997</v>
      </c>
      <c r="F501">
        <v>4.1350112000000001E-2</v>
      </c>
      <c r="G501">
        <v>0.99975043299999999</v>
      </c>
    </row>
    <row r="502" spans="1:7" x14ac:dyDescent="0.4">
      <c r="A502" s="70" t="s">
        <v>1683</v>
      </c>
      <c r="B502" s="70" t="s">
        <v>1684</v>
      </c>
      <c r="C502">
        <v>0.273867005</v>
      </c>
      <c r="D502">
        <v>5.0747583990000003</v>
      </c>
      <c r="E502">
        <v>4.1493470300000004</v>
      </c>
      <c r="F502">
        <v>4.1650581999999998E-2</v>
      </c>
      <c r="G502">
        <v>0.99975043299999999</v>
      </c>
    </row>
    <row r="503" spans="1:7" x14ac:dyDescent="0.4">
      <c r="A503" s="70" t="s">
        <v>1665</v>
      </c>
      <c r="B503" s="70" t="s">
        <v>1666</v>
      </c>
      <c r="C503">
        <v>1.179113071</v>
      </c>
      <c r="D503">
        <v>-1.056434691</v>
      </c>
      <c r="E503">
        <v>4.1230508559999999</v>
      </c>
      <c r="F503">
        <v>4.2302725999999999E-2</v>
      </c>
      <c r="G503">
        <v>0.99975043299999999</v>
      </c>
    </row>
    <row r="504" spans="1:7" x14ac:dyDescent="0.4">
      <c r="A504" s="70" t="s">
        <v>1651</v>
      </c>
      <c r="B504" s="70" t="s">
        <v>1652</v>
      </c>
      <c r="C504">
        <v>1.1004502970000001</v>
      </c>
      <c r="D504">
        <v>6.8773076370000004</v>
      </c>
      <c r="E504">
        <v>4.1215264779999998</v>
      </c>
      <c r="F504">
        <v>4.2340858000000002E-2</v>
      </c>
      <c r="G504">
        <v>0.99975043299999999</v>
      </c>
    </row>
    <row r="505" spans="1:7" x14ac:dyDescent="0.4">
      <c r="A505" s="70" t="s">
        <v>1703</v>
      </c>
      <c r="B505" s="70" t="s">
        <v>1704</v>
      </c>
      <c r="C505">
        <v>-1.0852095209999999</v>
      </c>
      <c r="D505">
        <v>0.139697772</v>
      </c>
      <c r="E505">
        <v>4.1212244729999998</v>
      </c>
      <c r="F505">
        <v>4.2348416E-2</v>
      </c>
      <c r="G505">
        <v>0.99975043299999999</v>
      </c>
    </row>
    <row r="506" spans="1:7" x14ac:dyDescent="0.4">
      <c r="A506" s="70" t="s">
        <v>1981</v>
      </c>
      <c r="B506" s="70" t="s">
        <v>1982</v>
      </c>
      <c r="C506">
        <v>0.183744035</v>
      </c>
      <c r="D506">
        <v>8.6530994379999999</v>
      </c>
      <c r="E506">
        <v>4.119314148</v>
      </c>
      <c r="F506">
        <v>4.2396262999999997E-2</v>
      </c>
      <c r="G506">
        <v>0.99975043299999999</v>
      </c>
    </row>
    <row r="507" spans="1:7" x14ac:dyDescent="0.4">
      <c r="A507" s="70" t="s">
        <v>1530</v>
      </c>
      <c r="B507" s="70" t="s">
        <v>1531</v>
      </c>
      <c r="C507">
        <v>0.194097937</v>
      </c>
      <c r="D507">
        <v>7.5300181579999999</v>
      </c>
      <c r="E507">
        <v>4.1143376719999996</v>
      </c>
      <c r="F507">
        <v>4.2521172000000003E-2</v>
      </c>
      <c r="G507">
        <v>0.99975043299999999</v>
      </c>
    </row>
    <row r="508" spans="1:7" x14ac:dyDescent="0.4">
      <c r="A508" s="70" t="s">
        <v>1627</v>
      </c>
      <c r="B508" s="70" t="s">
        <v>1628</v>
      </c>
      <c r="C508">
        <v>-0.43229967899999999</v>
      </c>
      <c r="D508">
        <v>3.4416396749999998</v>
      </c>
      <c r="E508">
        <v>4.1064774049999997</v>
      </c>
      <c r="F508">
        <v>4.2719251999999999E-2</v>
      </c>
      <c r="G508">
        <v>0.99975043299999999</v>
      </c>
    </row>
    <row r="509" spans="1:7" x14ac:dyDescent="0.4">
      <c r="A509" s="70" t="s">
        <v>1645</v>
      </c>
      <c r="B509" s="70" t="s">
        <v>1646</v>
      </c>
      <c r="C509">
        <v>0.39286652999999999</v>
      </c>
      <c r="D509">
        <v>3.400673727</v>
      </c>
      <c r="E509">
        <v>4.094221224</v>
      </c>
      <c r="F509">
        <v>4.3030049000000001E-2</v>
      </c>
      <c r="G509">
        <v>0.99975043299999999</v>
      </c>
    </row>
    <row r="510" spans="1:7" x14ac:dyDescent="0.4">
      <c r="A510" s="70" t="s">
        <v>1669</v>
      </c>
      <c r="B510" s="70" t="s">
        <v>1670</v>
      </c>
      <c r="C510">
        <v>0.30044864999999998</v>
      </c>
      <c r="D510">
        <v>4.1415995240000001</v>
      </c>
      <c r="E510">
        <v>4.0929696440000001</v>
      </c>
      <c r="F510">
        <v>4.3061921000000003E-2</v>
      </c>
      <c r="G510">
        <v>0.99975043299999999</v>
      </c>
    </row>
    <row r="511" spans="1:7" x14ac:dyDescent="0.4">
      <c r="A511" s="70" t="s">
        <v>1697</v>
      </c>
      <c r="B511" s="70" t="s">
        <v>1698</v>
      </c>
      <c r="C511">
        <v>-0.21140336700000001</v>
      </c>
      <c r="D511">
        <v>5.123231133</v>
      </c>
      <c r="E511">
        <v>4.0737869150000003</v>
      </c>
      <c r="F511">
        <v>4.3553529000000001E-2</v>
      </c>
      <c r="G511">
        <v>0.99975043299999999</v>
      </c>
    </row>
    <row r="512" spans="1:7" x14ac:dyDescent="0.4">
      <c r="A512" s="70" t="s">
        <v>1603</v>
      </c>
      <c r="B512" s="70" t="s">
        <v>1604</v>
      </c>
      <c r="C512">
        <v>-0.19768555800000001</v>
      </c>
      <c r="D512">
        <v>6.2505026209999999</v>
      </c>
      <c r="E512">
        <v>4.0701096620000001</v>
      </c>
      <c r="F512">
        <v>4.3648441000000003E-2</v>
      </c>
      <c r="G512">
        <v>0.99975043299999999</v>
      </c>
    </row>
    <row r="513" spans="1:7" x14ac:dyDescent="0.4">
      <c r="A513" s="70" t="s">
        <v>1761</v>
      </c>
      <c r="B513" s="70" t="s">
        <v>1762</v>
      </c>
      <c r="C513">
        <v>1.640223403</v>
      </c>
      <c r="D513">
        <v>-1.0431993879999999</v>
      </c>
      <c r="E513">
        <v>4.0553093479999998</v>
      </c>
      <c r="F513">
        <v>4.4032650999999999E-2</v>
      </c>
      <c r="G513">
        <v>0.99975043299999999</v>
      </c>
    </row>
    <row r="514" spans="1:7" x14ac:dyDescent="0.4">
      <c r="A514" s="70" t="s">
        <v>1615</v>
      </c>
      <c r="B514" s="70" t="s">
        <v>1616</v>
      </c>
      <c r="C514">
        <v>-0.73795597999999996</v>
      </c>
      <c r="D514">
        <v>1.781043189</v>
      </c>
      <c r="E514">
        <v>4.053612781</v>
      </c>
      <c r="F514">
        <v>4.4076919999999999E-2</v>
      </c>
      <c r="G514">
        <v>0.99975043299999999</v>
      </c>
    </row>
    <row r="515" spans="1:7" x14ac:dyDescent="0.4">
      <c r="A515" s="70" t="s">
        <v>1673</v>
      </c>
      <c r="B515" s="70" t="s">
        <v>1674</v>
      </c>
      <c r="C515">
        <v>-0.23953561600000001</v>
      </c>
      <c r="D515">
        <v>4.7980000780000003</v>
      </c>
      <c r="E515">
        <v>4.0515247099999998</v>
      </c>
      <c r="F515">
        <v>4.4131468E-2</v>
      </c>
      <c r="G515">
        <v>0.99975043299999999</v>
      </c>
    </row>
    <row r="516" spans="1:7" x14ac:dyDescent="0.4">
      <c r="A516" s="70" t="s">
        <v>1715</v>
      </c>
      <c r="B516" s="70" t="s">
        <v>1716</v>
      </c>
      <c r="C516">
        <v>-1.5652846730000001</v>
      </c>
      <c r="D516">
        <v>-1.03830464</v>
      </c>
      <c r="E516">
        <v>4.0409369220000002</v>
      </c>
      <c r="F516">
        <v>4.4409160000000003E-2</v>
      </c>
      <c r="G516">
        <v>0.99975043299999999</v>
      </c>
    </row>
    <row r="517" spans="1:7" x14ac:dyDescent="0.4">
      <c r="A517" s="70" t="s">
        <v>1765</v>
      </c>
      <c r="B517" s="70" t="s">
        <v>1766</v>
      </c>
      <c r="C517">
        <v>1.6299087459999999</v>
      </c>
      <c r="D517">
        <v>-1.5777874169999999</v>
      </c>
      <c r="E517">
        <v>4.0394903549999999</v>
      </c>
      <c r="F517">
        <v>4.4447242999999997E-2</v>
      </c>
      <c r="G517">
        <v>0.99975043299999999</v>
      </c>
    </row>
    <row r="518" spans="1:7" x14ac:dyDescent="0.4">
      <c r="A518" s="70" t="s">
        <v>1699</v>
      </c>
      <c r="B518" s="70" t="s">
        <v>1700</v>
      </c>
      <c r="C518">
        <v>-0.15945719799999999</v>
      </c>
      <c r="D518">
        <v>6.3685174880000002</v>
      </c>
      <c r="E518">
        <v>4.0291626149999997</v>
      </c>
      <c r="F518">
        <v>4.4720133000000002E-2</v>
      </c>
      <c r="G518">
        <v>0.99975043299999999</v>
      </c>
    </row>
    <row r="519" spans="1:7" x14ac:dyDescent="0.4">
      <c r="A519" s="70" t="s">
        <v>1639</v>
      </c>
      <c r="B519" s="70" t="s">
        <v>1640</v>
      </c>
      <c r="C519">
        <v>-0.37872938099999998</v>
      </c>
      <c r="D519">
        <v>3.6042628200000002</v>
      </c>
      <c r="E519">
        <v>4.0167730490000002</v>
      </c>
      <c r="F519">
        <v>4.5049831999999998E-2</v>
      </c>
      <c r="G519">
        <v>0.99975043299999999</v>
      </c>
    </row>
    <row r="520" spans="1:7" x14ac:dyDescent="0.4">
      <c r="A520" s="70" t="s">
        <v>1737</v>
      </c>
      <c r="B520" s="70" t="s">
        <v>1738</v>
      </c>
      <c r="C520">
        <v>1.198494892</v>
      </c>
      <c r="D520">
        <v>-1.0676816579999999</v>
      </c>
      <c r="E520">
        <v>4.0131640940000004</v>
      </c>
      <c r="F520">
        <v>4.5146350000000002E-2</v>
      </c>
      <c r="G520">
        <v>0.99975043299999999</v>
      </c>
    </row>
    <row r="521" spans="1:7" x14ac:dyDescent="0.4">
      <c r="A521" s="70" t="s">
        <v>1637</v>
      </c>
      <c r="B521" s="70" t="s">
        <v>1638</v>
      </c>
      <c r="C521">
        <v>-0.17101506699999999</v>
      </c>
      <c r="D521">
        <v>6.7270122240000001</v>
      </c>
      <c r="E521">
        <v>4.0069838229999997</v>
      </c>
      <c r="F521">
        <v>4.5312142999999999E-2</v>
      </c>
      <c r="G521">
        <v>0.99975043299999999</v>
      </c>
    </row>
    <row r="522" spans="1:7" x14ac:dyDescent="0.4">
      <c r="A522" s="70" t="s">
        <v>1801</v>
      </c>
      <c r="B522" s="70" t="s">
        <v>1802</v>
      </c>
      <c r="C522">
        <v>0.27547254500000001</v>
      </c>
      <c r="D522">
        <v>4.9200518950000003</v>
      </c>
      <c r="E522">
        <v>4.006114577</v>
      </c>
      <c r="F522">
        <v>4.5335513000000001E-2</v>
      </c>
      <c r="G522">
        <v>0.99975043299999999</v>
      </c>
    </row>
    <row r="523" spans="1:7" x14ac:dyDescent="0.4">
      <c r="A523" s="70" t="s">
        <v>1661</v>
      </c>
      <c r="B523" s="70" t="s">
        <v>1662</v>
      </c>
      <c r="C523">
        <v>-0.23942707699999999</v>
      </c>
      <c r="D523">
        <v>4.714495178</v>
      </c>
      <c r="E523">
        <v>4.0046194110000002</v>
      </c>
      <c r="F523">
        <v>4.5375739999999998E-2</v>
      </c>
      <c r="G523">
        <v>0.99975043299999999</v>
      </c>
    </row>
    <row r="524" spans="1:7" x14ac:dyDescent="0.4">
      <c r="A524" s="70" t="s">
        <v>1753</v>
      </c>
      <c r="B524" s="70" t="s">
        <v>1754</v>
      </c>
      <c r="C524">
        <v>-1.10580283</v>
      </c>
      <c r="D524">
        <v>-4.2447700999999997E-2</v>
      </c>
      <c r="E524">
        <v>4.0017712730000001</v>
      </c>
      <c r="F524">
        <v>4.5452474E-2</v>
      </c>
      <c r="G524">
        <v>0.99975043299999999</v>
      </c>
    </row>
    <row r="525" spans="1:7" x14ac:dyDescent="0.4">
      <c r="A525" s="70" t="s">
        <v>1773</v>
      </c>
      <c r="B525" s="70" t="s">
        <v>1774</v>
      </c>
      <c r="C525">
        <v>0.23953387800000001</v>
      </c>
      <c r="D525">
        <v>5.7045033780000001</v>
      </c>
      <c r="E525">
        <v>3.9989404030000002</v>
      </c>
      <c r="F525">
        <v>4.5528878000000002E-2</v>
      </c>
      <c r="G525">
        <v>0.99975043299999999</v>
      </c>
    </row>
    <row r="526" spans="1:7" x14ac:dyDescent="0.4">
      <c r="A526" s="70" t="s">
        <v>2047</v>
      </c>
      <c r="B526" s="70" t="s">
        <v>2048</v>
      </c>
      <c r="C526">
        <v>0.26347762800000002</v>
      </c>
      <c r="D526">
        <v>9.0113856349999999</v>
      </c>
      <c r="E526">
        <v>3.9966800039999999</v>
      </c>
      <c r="F526">
        <v>4.5589982000000001E-2</v>
      </c>
      <c r="G526">
        <v>0.99975043299999999</v>
      </c>
    </row>
    <row r="527" spans="1:7" x14ac:dyDescent="0.4">
      <c r="A527" s="70" t="s">
        <v>1739</v>
      </c>
      <c r="B527" s="70" t="s">
        <v>1740</v>
      </c>
      <c r="C527">
        <v>-0.17913026900000001</v>
      </c>
      <c r="D527">
        <v>5.9673639979999997</v>
      </c>
      <c r="E527">
        <v>3.9923898090000001</v>
      </c>
      <c r="F527">
        <v>4.5706193999999999E-2</v>
      </c>
      <c r="G527">
        <v>0.99975043299999999</v>
      </c>
    </row>
    <row r="528" spans="1:7" x14ac:dyDescent="0.4">
      <c r="A528" s="70" t="s">
        <v>1549</v>
      </c>
      <c r="B528" s="70" t="s">
        <v>1550</v>
      </c>
      <c r="C528">
        <v>-0.163050958</v>
      </c>
      <c r="D528">
        <v>6.7699634739999999</v>
      </c>
      <c r="E528">
        <v>3.9895011170000001</v>
      </c>
      <c r="F528">
        <v>4.5784617999999999E-2</v>
      </c>
      <c r="G528">
        <v>0.99975043299999999</v>
      </c>
    </row>
    <row r="529" spans="1:7" x14ac:dyDescent="0.4">
      <c r="A529" s="70" t="s">
        <v>1689</v>
      </c>
      <c r="B529" s="70" t="s">
        <v>1690</v>
      </c>
      <c r="C529">
        <v>0.89967316100000005</v>
      </c>
      <c r="D529">
        <v>2.114029607</v>
      </c>
      <c r="E529">
        <v>3.9853297840000002</v>
      </c>
      <c r="F529">
        <v>4.5898115000000003E-2</v>
      </c>
      <c r="G529">
        <v>0.99975043299999999</v>
      </c>
    </row>
    <row r="530" spans="1:7" x14ac:dyDescent="0.4">
      <c r="A530" s="70" t="s">
        <v>1685</v>
      </c>
      <c r="B530" s="70" t="s">
        <v>1686</v>
      </c>
      <c r="C530">
        <v>-0.189120337</v>
      </c>
      <c r="D530">
        <v>5.8857297300000004</v>
      </c>
      <c r="E530">
        <v>3.9851550069999999</v>
      </c>
      <c r="F530">
        <v>4.5902877000000002E-2</v>
      </c>
      <c r="G530">
        <v>0.99975043299999999</v>
      </c>
    </row>
    <row r="531" spans="1:7" x14ac:dyDescent="0.4">
      <c r="A531" s="70" t="s">
        <v>1733</v>
      </c>
      <c r="B531" s="70" t="s">
        <v>1734</v>
      </c>
      <c r="C531">
        <v>-1.193150857</v>
      </c>
      <c r="D531">
        <v>-0.59163685200000005</v>
      </c>
      <c r="E531">
        <v>3.983409134</v>
      </c>
      <c r="F531">
        <v>4.5950472999999999E-2</v>
      </c>
      <c r="G531">
        <v>0.99975043299999999</v>
      </c>
    </row>
    <row r="532" spans="1:7" x14ac:dyDescent="0.4">
      <c r="A532" s="70" t="s">
        <v>1721</v>
      </c>
      <c r="B532" s="70" t="s">
        <v>1722</v>
      </c>
      <c r="C532">
        <v>0.30572917100000002</v>
      </c>
      <c r="D532">
        <v>4.1770701460000002</v>
      </c>
      <c r="E532">
        <v>3.981538273</v>
      </c>
      <c r="F532">
        <v>4.6001533999999997E-2</v>
      </c>
      <c r="G532">
        <v>0.99975043299999999</v>
      </c>
    </row>
    <row r="533" spans="1:7" x14ac:dyDescent="0.4">
      <c r="A533" s="70" t="s">
        <v>1769</v>
      </c>
      <c r="B533" s="70" t="s">
        <v>1770</v>
      </c>
      <c r="C533">
        <v>-0.23314499699999999</v>
      </c>
      <c r="D533">
        <v>5.1711226530000003</v>
      </c>
      <c r="E533">
        <v>3.9803319930000001</v>
      </c>
      <c r="F533">
        <v>4.6034488999999998E-2</v>
      </c>
      <c r="G533">
        <v>0.99975043299999999</v>
      </c>
    </row>
    <row r="534" spans="1:7" x14ac:dyDescent="0.4">
      <c r="A534" s="70" t="s">
        <v>2209</v>
      </c>
      <c r="B534" s="70" t="s">
        <v>2210</v>
      </c>
      <c r="C534">
        <v>0.33915000200000001</v>
      </c>
      <c r="D534">
        <v>9.7619834460000003</v>
      </c>
      <c r="E534">
        <v>3.9737610800000001</v>
      </c>
      <c r="F534">
        <v>4.6214439000000003E-2</v>
      </c>
      <c r="G534">
        <v>0.99975043299999999</v>
      </c>
    </row>
    <row r="535" spans="1:7" x14ac:dyDescent="0.4">
      <c r="A535" s="70" t="s">
        <v>1795</v>
      </c>
      <c r="B535" s="70" t="s">
        <v>1796</v>
      </c>
      <c r="C535">
        <v>0.76705232199999995</v>
      </c>
      <c r="D535">
        <v>-1.5587815E-2</v>
      </c>
      <c r="E535">
        <v>3.9678823589999999</v>
      </c>
      <c r="F535">
        <v>4.6376061000000003E-2</v>
      </c>
      <c r="G535">
        <v>0.99975043299999999</v>
      </c>
    </row>
    <row r="536" spans="1:7" x14ac:dyDescent="0.4">
      <c r="A536" s="70" t="s">
        <v>1691</v>
      </c>
      <c r="B536" s="70" t="s">
        <v>1692</v>
      </c>
      <c r="C536">
        <v>-0.28352640600000001</v>
      </c>
      <c r="D536">
        <v>3.8870206610000002</v>
      </c>
      <c r="E536">
        <v>3.9673599859999999</v>
      </c>
      <c r="F536">
        <v>4.6390450999999999E-2</v>
      </c>
      <c r="G536">
        <v>0.99975043299999999</v>
      </c>
    </row>
    <row r="537" spans="1:7" x14ac:dyDescent="0.4">
      <c r="A537" s="70" t="s">
        <v>1707</v>
      </c>
      <c r="B537" s="70" t="s">
        <v>1708</v>
      </c>
      <c r="C537">
        <v>1.097738801</v>
      </c>
      <c r="D537">
        <v>-1.0735095020000001</v>
      </c>
      <c r="E537">
        <v>3.9666663550000001</v>
      </c>
      <c r="F537">
        <v>4.6409565999999999E-2</v>
      </c>
      <c r="G537">
        <v>0.99975043299999999</v>
      </c>
    </row>
    <row r="538" spans="1:7" x14ac:dyDescent="0.4">
      <c r="A538" s="70" t="s">
        <v>1713</v>
      </c>
      <c r="B538" s="70" t="s">
        <v>1714</v>
      </c>
      <c r="C538">
        <v>-0.16733052700000001</v>
      </c>
      <c r="D538">
        <v>6.1837317819999997</v>
      </c>
      <c r="E538">
        <v>3.966220882</v>
      </c>
      <c r="F538">
        <v>4.6421847000000002E-2</v>
      </c>
      <c r="G538">
        <v>0.99975043299999999</v>
      </c>
    </row>
    <row r="539" spans="1:7" x14ac:dyDescent="0.4">
      <c r="A539" s="70" t="s">
        <v>1484</v>
      </c>
      <c r="B539" s="70" t="s">
        <v>1485</v>
      </c>
      <c r="C539">
        <v>-0.17154936800000001</v>
      </c>
      <c r="D539">
        <v>7.3794863360000003</v>
      </c>
      <c r="E539">
        <v>3.9639997789999999</v>
      </c>
      <c r="F539">
        <v>4.6483129999999998E-2</v>
      </c>
      <c r="G539">
        <v>0.99975043299999999</v>
      </c>
    </row>
    <row r="540" spans="1:7" x14ac:dyDescent="0.4">
      <c r="A540" s="70" t="s">
        <v>1717</v>
      </c>
      <c r="B540" s="70" t="s">
        <v>1718</v>
      </c>
      <c r="C540">
        <v>-1.116204695</v>
      </c>
      <c r="D540">
        <v>-0.96066690399999999</v>
      </c>
      <c r="E540">
        <v>3.9621532770000001</v>
      </c>
      <c r="F540">
        <v>4.6534142000000001E-2</v>
      </c>
      <c r="G540">
        <v>0.99975043299999999</v>
      </c>
    </row>
    <row r="541" spans="1:7" x14ac:dyDescent="0.4">
      <c r="A541" s="70" t="s">
        <v>1613</v>
      </c>
      <c r="B541" s="70" t="s">
        <v>1614</v>
      </c>
      <c r="C541">
        <v>-0.80702053799999995</v>
      </c>
      <c r="D541">
        <v>2.5834914219999998</v>
      </c>
      <c r="E541">
        <v>3.9611104500000001</v>
      </c>
      <c r="F541">
        <v>4.6562976999999998E-2</v>
      </c>
      <c r="G541">
        <v>0.99975043299999999</v>
      </c>
    </row>
    <row r="542" spans="1:7" x14ac:dyDescent="0.4">
      <c r="A542" s="70" t="s">
        <v>1823</v>
      </c>
      <c r="B542" s="70" t="s">
        <v>1824</v>
      </c>
      <c r="C542">
        <v>0.177166554</v>
      </c>
      <c r="D542">
        <v>6.1548062430000003</v>
      </c>
      <c r="E542">
        <v>3.9486077079999999</v>
      </c>
      <c r="F542">
        <v>4.6910164999999997E-2</v>
      </c>
      <c r="G542">
        <v>0.99975043299999999</v>
      </c>
    </row>
    <row r="543" spans="1:7" x14ac:dyDescent="0.4">
      <c r="A543" s="70" t="s">
        <v>1759</v>
      </c>
      <c r="B543" s="70" t="s">
        <v>1760</v>
      </c>
      <c r="C543">
        <v>-1.062595111</v>
      </c>
      <c r="D543">
        <v>-0.90378240099999996</v>
      </c>
      <c r="E543">
        <v>3.936340913</v>
      </c>
      <c r="F543">
        <v>4.7253454E-2</v>
      </c>
      <c r="G543">
        <v>0.99975043299999999</v>
      </c>
    </row>
    <row r="544" spans="1:7" x14ac:dyDescent="0.4">
      <c r="A544" s="70" t="s">
        <v>1731</v>
      </c>
      <c r="B544" s="70" t="s">
        <v>1732</v>
      </c>
      <c r="C544">
        <v>0.87579836700000002</v>
      </c>
      <c r="D544">
        <v>2.272931094</v>
      </c>
      <c r="E544">
        <v>3.9356209560000002</v>
      </c>
      <c r="F544">
        <v>4.7273685000000003E-2</v>
      </c>
      <c r="G544">
        <v>0.99975043299999999</v>
      </c>
    </row>
    <row r="545" spans="1:7" x14ac:dyDescent="0.4">
      <c r="A545" s="70" t="s">
        <v>1771</v>
      </c>
      <c r="B545" s="70" t="s">
        <v>1772</v>
      </c>
      <c r="C545">
        <v>1.1343442589999999</v>
      </c>
      <c r="D545">
        <v>-0.26646509899999998</v>
      </c>
      <c r="E545">
        <v>3.9353904989999999</v>
      </c>
      <c r="F545">
        <v>4.7280162000000001E-2</v>
      </c>
      <c r="G545">
        <v>0.99975043299999999</v>
      </c>
    </row>
    <row r="546" spans="1:7" x14ac:dyDescent="0.4">
      <c r="A546" s="70" t="s">
        <v>1827</v>
      </c>
      <c r="B546" s="70" t="s">
        <v>1828</v>
      </c>
      <c r="C546">
        <v>0.22669462900000001</v>
      </c>
      <c r="D546">
        <v>4.8064730630000003</v>
      </c>
      <c r="E546">
        <v>3.9325966170000002</v>
      </c>
      <c r="F546">
        <v>4.7358765999999997E-2</v>
      </c>
      <c r="G546">
        <v>0.99975043299999999</v>
      </c>
    </row>
    <row r="547" spans="1:7" x14ac:dyDescent="0.4">
      <c r="A547" s="70" t="s">
        <v>1675</v>
      </c>
      <c r="B547" s="70" t="s">
        <v>1676</v>
      </c>
      <c r="C547">
        <v>1.2624997099999999</v>
      </c>
      <c r="D547">
        <v>-1.240214605</v>
      </c>
      <c r="E547">
        <v>3.9324749890000001</v>
      </c>
      <c r="F547">
        <v>4.7362191999999997E-2</v>
      </c>
      <c r="G547">
        <v>0.99975043299999999</v>
      </c>
    </row>
    <row r="548" spans="1:7" x14ac:dyDescent="0.4">
      <c r="A548" s="70" t="s">
        <v>1797</v>
      </c>
      <c r="B548" s="70" t="s">
        <v>1798</v>
      </c>
      <c r="C548">
        <v>0.194406945</v>
      </c>
      <c r="D548">
        <v>6.3323356500000001</v>
      </c>
      <c r="E548">
        <v>3.924620134</v>
      </c>
      <c r="F548">
        <v>4.7583938999999999E-2</v>
      </c>
      <c r="G548">
        <v>0.99975043299999999</v>
      </c>
    </row>
    <row r="549" spans="1:7" x14ac:dyDescent="0.4">
      <c r="A549" s="70" t="s">
        <v>1745</v>
      </c>
      <c r="B549" s="70" t="s">
        <v>1746</v>
      </c>
      <c r="C549">
        <v>-0.56971305699999997</v>
      </c>
      <c r="D549">
        <v>3.6208404070000002</v>
      </c>
      <c r="E549">
        <v>3.923366272</v>
      </c>
      <c r="F549">
        <v>4.7619438E-2</v>
      </c>
      <c r="G549">
        <v>0.99975043299999999</v>
      </c>
    </row>
    <row r="550" spans="1:7" x14ac:dyDescent="0.4">
      <c r="A550" s="70" t="s">
        <v>1687</v>
      </c>
      <c r="B550" s="70" t="s">
        <v>1688</v>
      </c>
      <c r="C550">
        <v>-0.693068142</v>
      </c>
      <c r="D550">
        <v>1.318120529</v>
      </c>
      <c r="E550">
        <v>3.9209523129999999</v>
      </c>
      <c r="F550">
        <v>4.7687858999999999E-2</v>
      </c>
      <c r="G550">
        <v>0.99975043299999999</v>
      </c>
    </row>
    <row r="551" spans="1:7" x14ac:dyDescent="0.4">
      <c r="A551" s="70" t="s">
        <v>1741</v>
      </c>
      <c r="B551" s="70" t="s">
        <v>1742</v>
      </c>
      <c r="C551">
        <v>0.237183271</v>
      </c>
      <c r="D551">
        <v>6.9707866709999999</v>
      </c>
      <c r="E551">
        <v>3.9110251709999999</v>
      </c>
      <c r="F551">
        <v>4.7970327E-2</v>
      </c>
      <c r="G551">
        <v>0.99975043299999999</v>
      </c>
    </row>
    <row r="552" spans="1:7" x14ac:dyDescent="0.4">
      <c r="A552" s="70" t="s">
        <v>1793</v>
      </c>
      <c r="B552" s="70" t="s">
        <v>1794</v>
      </c>
      <c r="C552">
        <v>0.367166887</v>
      </c>
      <c r="D552">
        <v>5.3507504619999997</v>
      </c>
      <c r="E552">
        <v>3.9107568659999998</v>
      </c>
      <c r="F552">
        <v>4.7977985000000001E-2</v>
      </c>
      <c r="G552">
        <v>0.99975043299999999</v>
      </c>
    </row>
    <row r="553" spans="1:7" x14ac:dyDescent="0.4">
      <c r="A553" s="70" t="s">
        <v>1743</v>
      </c>
      <c r="B553" s="70" t="s">
        <v>1744</v>
      </c>
      <c r="C553">
        <v>0.41698359699999998</v>
      </c>
      <c r="D553">
        <v>3.487222219</v>
      </c>
      <c r="E553">
        <v>3.909554135</v>
      </c>
      <c r="F553">
        <v>4.8012333999999997E-2</v>
      </c>
      <c r="G553">
        <v>0.99975043299999999</v>
      </c>
    </row>
    <row r="554" spans="1:7" x14ac:dyDescent="0.4">
      <c r="A554" s="70" t="s">
        <v>1727</v>
      </c>
      <c r="B554" s="70" t="s">
        <v>1728</v>
      </c>
      <c r="C554">
        <v>0.75509839999999995</v>
      </c>
      <c r="D554">
        <v>2.228196772</v>
      </c>
      <c r="E554">
        <v>3.9089637220000002</v>
      </c>
      <c r="F554">
        <v>4.8029203999999999E-2</v>
      </c>
      <c r="G554">
        <v>0.99975043299999999</v>
      </c>
    </row>
    <row r="555" spans="1:7" x14ac:dyDescent="0.4">
      <c r="A555" s="70" t="s">
        <v>1695</v>
      </c>
      <c r="B555" s="70" t="s">
        <v>1696</v>
      </c>
      <c r="C555">
        <v>-0.75157415299999997</v>
      </c>
      <c r="D555">
        <v>2.2906283489999999</v>
      </c>
      <c r="E555">
        <v>3.9075858829999999</v>
      </c>
      <c r="F555">
        <v>4.8068600000000003E-2</v>
      </c>
      <c r="G555">
        <v>0.99975043299999999</v>
      </c>
    </row>
    <row r="556" spans="1:7" x14ac:dyDescent="0.4">
      <c r="A556" s="70" t="s">
        <v>1711</v>
      </c>
      <c r="B556" s="70" t="s">
        <v>1712</v>
      </c>
      <c r="C556">
        <v>0.76826133299999999</v>
      </c>
      <c r="D556">
        <v>2.4235572539999999</v>
      </c>
      <c r="E556">
        <v>3.9047230279999998</v>
      </c>
      <c r="F556">
        <v>4.8150564E-2</v>
      </c>
      <c r="G556">
        <v>0.99975043299999999</v>
      </c>
    </row>
    <row r="557" spans="1:7" x14ac:dyDescent="0.4">
      <c r="A557" s="70" t="s">
        <v>1701</v>
      </c>
      <c r="B557" s="70" t="s">
        <v>1702</v>
      </c>
      <c r="C557">
        <v>0.58787273299999998</v>
      </c>
      <c r="D557">
        <v>2.3071674390000001</v>
      </c>
      <c r="E557">
        <v>3.9029463720000002</v>
      </c>
      <c r="F557">
        <v>4.8201503999999999E-2</v>
      </c>
      <c r="G557">
        <v>0.99975043299999999</v>
      </c>
    </row>
    <row r="558" spans="1:7" x14ac:dyDescent="0.4">
      <c r="A558" s="70" t="s">
        <v>1729</v>
      </c>
      <c r="B558" s="70" t="s">
        <v>1730</v>
      </c>
      <c r="C558">
        <v>0.36247802200000001</v>
      </c>
      <c r="D558">
        <v>3.9465746519999998</v>
      </c>
      <c r="E558">
        <v>3.8964195639999999</v>
      </c>
      <c r="F558">
        <v>4.8389129000000003E-2</v>
      </c>
      <c r="G558">
        <v>0.99975043299999999</v>
      </c>
    </row>
    <row r="559" spans="1:7" x14ac:dyDescent="0.4">
      <c r="A559" s="70" t="s">
        <v>1751</v>
      </c>
      <c r="B559" s="70" t="s">
        <v>1752</v>
      </c>
      <c r="C559">
        <v>0.289808756</v>
      </c>
      <c r="D559">
        <v>4.3148020530000002</v>
      </c>
      <c r="E559">
        <v>3.8953537150000002</v>
      </c>
      <c r="F559">
        <v>4.8419841999999998E-2</v>
      </c>
      <c r="G559">
        <v>0.99975043299999999</v>
      </c>
    </row>
    <row r="560" spans="1:7" x14ac:dyDescent="0.4">
      <c r="A560" s="70" t="s">
        <v>1755</v>
      </c>
      <c r="B560" s="70" t="s">
        <v>1756</v>
      </c>
      <c r="C560">
        <v>0.84274852300000003</v>
      </c>
      <c r="D560">
        <v>1.1705391700000001</v>
      </c>
      <c r="E560">
        <v>3.8867382020000001</v>
      </c>
      <c r="F560">
        <v>4.8668859000000002E-2</v>
      </c>
      <c r="G560">
        <v>0.99975043299999999</v>
      </c>
    </row>
    <row r="561" spans="1:7" x14ac:dyDescent="0.4">
      <c r="A561" s="70" t="s">
        <v>1785</v>
      </c>
      <c r="B561" s="70" t="s">
        <v>1786</v>
      </c>
      <c r="C561">
        <v>1.422599422</v>
      </c>
      <c r="D561">
        <v>-0.92995611300000003</v>
      </c>
      <c r="E561">
        <v>3.8864961309999999</v>
      </c>
      <c r="F561">
        <v>4.8675875E-2</v>
      </c>
      <c r="G561">
        <v>0.99975043299999999</v>
      </c>
    </row>
    <row r="562" spans="1:7" x14ac:dyDescent="0.4">
      <c r="A562" s="70" t="s">
        <v>1723</v>
      </c>
      <c r="B562" s="70" t="s">
        <v>1724</v>
      </c>
      <c r="C562">
        <v>0.59451137499999995</v>
      </c>
      <c r="D562">
        <v>2.2515797389999999</v>
      </c>
      <c r="E562">
        <v>3.8843902680000002</v>
      </c>
      <c r="F562">
        <v>4.8736955999999998E-2</v>
      </c>
      <c r="G562">
        <v>0.99975043299999999</v>
      </c>
    </row>
    <row r="563" spans="1:7" x14ac:dyDescent="0.4">
      <c r="A563" s="70" t="s">
        <v>1825</v>
      </c>
      <c r="B563" s="70" t="s">
        <v>1826</v>
      </c>
      <c r="C563">
        <v>0.90243258599999998</v>
      </c>
      <c r="D563">
        <v>-0.13680019400000001</v>
      </c>
      <c r="E563">
        <v>3.8822308369999998</v>
      </c>
      <c r="F563">
        <v>4.8799675000000001E-2</v>
      </c>
      <c r="G563">
        <v>0.99975043299999999</v>
      </c>
    </row>
    <row r="564" spans="1:7" x14ac:dyDescent="0.4">
      <c r="A564" s="70" t="s">
        <v>1779</v>
      </c>
      <c r="B564" s="70" t="s">
        <v>1780</v>
      </c>
      <c r="C564">
        <v>0.93624127400000001</v>
      </c>
      <c r="D564">
        <v>0.89242866300000001</v>
      </c>
      <c r="E564">
        <v>3.8817409230000002</v>
      </c>
      <c r="F564">
        <v>4.8813915999999999E-2</v>
      </c>
      <c r="G564">
        <v>0.99975043299999999</v>
      </c>
    </row>
    <row r="565" spans="1:7" x14ac:dyDescent="0.4">
      <c r="A565" s="70" t="s">
        <v>1817</v>
      </c>
      <c r="B565" s="70" t="s">
        <v>1818</v>
      </c>
      <c r="C565">
        <v>0.71603923700000005</v>
      </c>
      <c r="D565">
        <v>0.57484059700000001</v>
      </c>
      <c r="E565">
        <v>3.8812947389999999</v>
      </c>
      <c r="F565">
        <v>4.8826889999999998E-2</v>
      </c>
      <c r="G565">
        <v>0.99975043299999999</v>
      </c>
    </row>
    <row r="566" spans="1:7" x14ac:dyDescent="0.4">
      <c r="A566" s="70" t="s">
        <v>1813</v>
      </c>
      <c r="B566" s="70" t="s">
        <v>1814</v>
      </c>
      <c r="C566">
        <v>0.92133477900000005</v>
      </c>
      <c r="D566">
        <v>-0.46814747699999998</v>
      </c>
      <c r="E566">
        <v>3.8808663370000001</v>
      </c>
      <c r="F566">
        <v>4.8839349999999997E-2</v>
      </c>
      <c r="G566">
        <v>0.99975043299999999</v>
      </c>
    </row>
    <row r="567" spans="1:7" x14ac:dyDescent="0.4">
      <c r="A567" s="70" t="s">
        <v>1821</v>
      </c>
      <c r="B567" s="70" t="s">
        <v>1822</v>
      </c>
      <c r="C567">
        <v>0.23785274000000001</v>
      </c>
      <c r="D567">
        <v>6.8906796789999998</v>
      </c>
      <c r="E567">
        <v>3.8799170059999999</v>
      </c>
      <c r="F567">
        <v>4.8866973000000001E-2</v>
      </c>
      <c r="G567">
        <v>0.99975043299999999</v>
      </c>
    </row>
    <row r="568" spans="1:7" x14ac:dyDescent="0.4">
      <c r="A568" s="70" t="s">
        <v>1843</v>
      </c>
      <c r="B568" s="70" t="s">
        <v>1844</v>
      </c>
      <c r="C568">
        <v>0.183108778</v>
      </c>
      <c r="D568">
        <v>6.4027280040000001</v>
      </c>
      <c r="E568">
        <v>3.8797151830000001</v>
      </c>
      <c r="F568">
        <v>4.8872848000000003E-2</v>
      </c>
      <c r="G568">
        <v>0.99975043299999999</v>
      </c>
    </row>
    <row r="569" spans="1:7" x14ac:dyDescent="0.4">
      <c r="A569" s="70" t="s">
        <v>1767</v>
      </c>
      <c r="B569" s="70" t="s">
        <v>1768</v>
      </c>
      <c r="C569">
        <v>-1.490600124</v>
      </c>
      <c r="D569">
        <v>-0.71073133099999997</v>
      </c>
      <c r="E569">
        <v>3.8782178530000002</v>
      </c>
      <c r="F569">
        <v>4.8916454999999998E-2</v>
      </c>
      <c r="G569">
        <v>0.99975043299999999</v>
      </c>
    </row>
    <row r="570" spans="1:7" x14ac:dyDescent="0.4">
      <c r="A570" s="70" t="s">
        <v>1885</v>
      </c>
      <c r="B570" s="70" t="s">
        <v>1886</v>
      </c>
      <c r="C570">
        <v>0.22892617300000001</v>
      </c>
      <c r="D570">
        <v>5.2296691009999998</v>
      </c>
      <c r="E570">
        <v>3.8771654510000002</v>
      </c>
      <c r="F570">
        <v>4.8947129999999998E-2</v>
      </c>
      <c r="G570">
        <v>0.99975043299999999</v>
      </c>
    </row>
    <row r="571" spans="1:7" x14ac:dyDescent="0.4">
      <c r="A571" s="70" t="s">
        <v>1709</v>
      </c>
      <c r="B571" s="70" t="s">
        <v>1710</v>
      </c>
      <c r="C571">
        <v>1.7702717450000001</v>
      </c>
      <c r="D571">
        <v>2.1255282559999999</v>
      </c>
      <c r="E571">
        <v>3.8769112849999998</v>
      </c>
      <c r="F571">
        <v>4.8954540999999997E-2</v>
      </c>
      <c r="G571">
        <v>0.99975043299999999</v>
      </c>
    </row>
    <row r="572" spans="1:7" x14ac:dyDescent="0.4">
      <c r="A572" s="70" t="s">
        <v>1845</v>
      </c>
      <c r="B572" s="70" t="s">
        <v>1846</v>
      </c>
      <c r="C572">
        <v>0.160216896</v>
      </c>
      <c r="D572">
        <v>6.1918787499999999</v>
      </c>
      <c r="E572">
        <v>3.875290793</v>
      </c>
      <c r="F572">
        <v>4.9001821000000001E-2</v>
      </c>
      <c r="G572">
        <v>0.99975043299999999</v>
      </c>
    </row>
    <row r="573" spans="1:7" x14ac:dyDescent="0.4">
      <c r="A573" s="70" t="s">
        <v>1757</v>
      </c>
      <c r="B573" s="70" t="s">
        <v>1758</v>
      </c>
      <c r="C573">
        <v>-0.79639792300000001</v>
      </c>
      <c r="D573">
        <v>4.2609789850000004</v>
      </c>
      <c r="E573">
        <v>3.872930341</v>
      </c>
      <c r="F573">
        <v>4.9070776000000003E-2</v>
      </c>
      <c r="G573">
        <v>0.99975043299999999</v>
      </c>
    </row>
    <row r="574" spans="1:7" x14ac:dyDescent="0.4">
      <c r="A574" s="70" t="s">
        <v>1693</v>
      </c>
      <c r="B574" s="70" t="s">
        <v>1694</v>
      </c>
      <c r="C574">
        <v>-0.57573365799999998</v>
      </c>
      <c r="D574">
        <v>2.4448724309999998</v>
      </c>
      <c r="E574">
        <v>3.8709411089999999</v>
      </c>
      <c r="F574">
        <v>4.9128966000000003E-2</v>
      </c>
      <c r="G574">
        <v>0.99975043299999999</v>
      </c>
    </row>
    <row r="575" spans="1:7" x14ac:dyDescent="0.4">
      <c r="A575" s="70" t="s">
        <v>1865</v>
      </c>
      <c r="B575" s="70" t="s">
        <v>1866</v>
      </c>
      <c r="C575">
        <v>0.16968847300000001</v>
      </c>
      <c r="D575">
        <v>6.2799613949999999</v>
      </c>
      <c r="E575">
        <v>3.8706053580000002</v>
      </c>
      <c r="F575">
        <v>4.9138794999999999E-2</v>
      </c>
      <c r="G575">
        <v>0.99975043299999999</v>
      </c>
    </row>
    <row r="576" spans="1:7" x14ac:dyDescent="0.4">
      <c r="A576" s="70" t="s">
        <v>1819</v>
      </c>
      <c r="B576" s="70" t="s">
        <v>1820</v>
      </c>
      <c r="C576">
        <v>0.24998915999999999</v>
      </c>
      <c r="D576">
        <v>4.7770457469999998</v>
      </c>
      <c r="E576">
        <v>3.8654649069999998</v>
      </c>
      <c r="F576">
        <v>4.9289537000000001E-2</v>
      </c>
      <c r="G576">
        <v>0.99975043299999999</v>
      </c>
    </row>
    <row r="577" spans="1:7" x14ac:dyDescent="0.4">
      <c r="A577" s="70" t="s">
        <v>2239</v>
      </c>
      <c r="B577" s="70" t="s">
        <v>2240</v>
      </c>
      <c r="C577">
        <v>-0.29103022000000001</v>
      </c>
      <c r="D577">
        <v>8.8972959110000005</v>
      </c>
      <c r="E577">
        <v>3.861632314</v>
      </c>
      <c r="F577">
        <v>4.9402242999999998E-2</v>
      </c>
      <c r="G577">
        <v>0.99975043299999999</v>
      </c>
    </row>
    <row r="578" spans="1:7" x14ac:dyDescent="0.4">
      <c r="A578" s="70" t="s">
        <v>1763</v>
      </c>
      <c r="B578" s="70" t="s">
        <v>1764</v>
      </c>
      <c r="C578">
        <v>-0.22406130399999999</v>
      </c>
      <c r="D578">
        <v>4.955881314</v>
      </c>
      <c r="E578">
        <v>3.8597192769999999</v>
      </c>
      <c r="F578">
        <v>4.9458602999999997E-2</v>
      </c>
      <c r="G578">
        <v>0.99975043299999999</v>
      </c>
    </row>
    <row r="579" spans="1:7" x14ac:dyDescent="0.4">
      <c r="A579" s="70" t="s">
        <v>1787</v>
      </c>
      <c r="B579" s="70" t="s">
        <v>1788</v>
      </c>
      <c r="C579">
        <v>0.29819089199999999</v>
      </c>
      <c r="D579">
        <v>4.1153149969999996</v>
      </c>
      <c r="E579">
        <v>3.8491022560000001</v>
      </c>
      <c r="F579">
        <v>4.9772625000000001E-2</v>
      </c>
      <c r="G579">
        <v>0.99975043299999999</v>
      </c>
    </row>
    <row r="580" spans="1:7" x14ac:dyDescent="0.4">
      <c r="A580" s="70" t="s">
        <v>1799</v>
      </c>
      <c r="B580" s="70" t="s">
        <v>1800</v>
      </c>
      <c r="C580">
        <v>0.229123146</v>
      </c>
      <c r="D580">
        <v>6.9141097250000003</v>
      </c>
      <c r="E580">
        <v>3.847628147</v>
      </c>
      <c r="F580">
        <v>4.9816391000000002E-2</v>
      </c>
      <c r="G580">
        <v>0.99975043299999999</v>
      </c>
    </row>
    <row r="581" spans="1:7" x14ac:dyDescent="0.4">
      <c r="A581" s="70" t="s">
        <v>1749</v>
      </c>
      <c r="B581" s="70" t="s">
        <v>1750</v>
      </c>
      <c r="C581">
        <v>-0.16432200799999999</v>
      </c>
      <c r="D581">
        <v>6.2523175369999997</v>
      </c>
      <c r="E581">
        <v>3.828372071</v>
      </c>
      <c r="F581">
        <v>5.0391854E-2</v>
      </c>
      <c r="G581">
        <v>0.99975043299999999</v>
      </c>
    </row>
    <row r="582" spans="1:7" x14ac:dyDescent="0.4">
      <c r="A582" s="70" t="s">
        <v>1857</v>
      </c>
      <c r="B582" s="70" t="s">
        <v>1858</v>
      </c>
      <c r="C582">
        <v>0.21226399200000001</v>
      </c>
      <c r="D582">
        <v>5.388554353</v>
      </c>
      <c r="E582">
        <v>3.8257485170000001</v>
      </c>
      <c r="F582">
        <v>5.0470800000000003E-2</v>
      </c>
      <c r="G582">
        <v>0.99975043299999999</v>
      </c>
    </row>
    <row r="583" spans="1:7" x14ac:dyDescent="0.4">
      <c r="A583" s="70" t="s">
        <v>1811</v>
      </c>
      <c r="B583" s="70" t="s">
        <v>1812</v>
      </c>
      <c r="C583">
        <v>1.0820547579999999</v>
      </c>
      <c r="D583">
        <v>-1.023571386</v>
      </c>
      <c r="E583">
        <v>3.8241180259999998</v>
      </c>
      <c r="F583">
        <v>5.0519929999999998E-2</v>
      </c>
      <c r="G583">
        <v>0.99975043299999999</v>
      </c>
    </row>
    <row r="584" spans="1:7" x14ac:dyDescent="0.4">
      <c r="A584" s="70" t="s">
        <v>1735</v>
      </c>
      <c r="B584" s="70" t="s">
        <v>1736</v>
      </c>
      <c r="C584">
        <v>-0.156187308</v>
      </c>
      <c r="D584">
        <v>6.2548145909999997</v>
      </c>
      <c r="E584">
        <v>3.814443485</v>
      </c>
      <c r="F584">
        <v>5.0812481999999999E-2</v>
      </c>
      <c r="G584">
        <v>0.99975043299999999</v>
      </c>
    </row>
    <row r="585" spans="1:7" x14ac:dyDescent="0.4">
      <c r="A585" s="70" t="s">
        <v>1789</v>
      </c>
      <c r="B585" s="70" t="s">
        <v>1790</v>
      </c>
      <c r="C585">
        <v>0.32243092200000001</v>
      </c>
      <c r="D585">
        <v>3.457630376</v>
      </c>
      <c r="E585">
        <v>3.8138085159999999</v>
      </c>
      <c r="F585">
        <v>5.0831745999999997E-2</v>
      </c>
      <c r="G585">
        <v>0.99975043299999999</v>
      </c>
    </row>
    <row r="586" spans="1:7" x14ac:dyDescent="0.4">
      <c r="A586" s="70" t="s">
        <v>1893</v>
      </c>
      <c r="B586" s="70" t="s">
        <v>1894</v>
      </c>
      <c r="C586">
        <v>0.210280351</v>
      </c>
      <c r="D586">
        <v>4.925700462</v>
      </c>
      <c r="E586">
        <v>3.8068969749999999</v>
      </c>
      <c r="F586">
        <v>5.1041928E-2</v>
      </c>
      <c r="G586">
        <v>0.99975043299999999</v>
      </c>
    </row>
    <row r="587" spans="1:7" x14ac:dyDescent="0.4">
      <c r="A587" s="70" t="s">
        <v>1899</v>
      </c>
      <c r="B587" s="70" t="s">
        <v>1900</v>
      </c>
      <c r="C587">
        <v>0.224206392</v>
      </c>
      <c r="D587">
        <v>4.754845446</v>
      </c>
      <c r="E587">
        <v>3.8047643240000002</v>
      </c>
      <c r="F587">
        <v>5.1106968000000003E-2</v>
      </c>
      <c r="G587">
        <v>0.99975043299999999</v>
      </c>
    </row>
    <row r="588" spans="1:7" x14ac:dyDescent="0.4">
      <c r="A588" s="70" t="s">
        <v>1855</v>
      </c>
      <c r="B588" s="70" t="s">
        <v>1856</v>
      </c>
      <c r="C588">
        <v>0.91565115200000002</v>
      </c>
      <c r="D588">
        <v>-0.27327751300000003</v>
      </c>
      <c r="E588">
        <v>3.8008284319999999</v>
      </c>
      <c r="F588">
        <v>5.1227230999999998E-2</v>
      </c>
      <c r="G588">
        <v>0.99975043299999999</v>
      </c>
    </row>
    <row r="589" spans="1:7" x14ac:dyDescent="0.4">
      <c r="A589" s="70" t="s">
        <v>1747</v>
      </c>
      <c r="B589" s="70" t="s">
        <v>1748</v>
      </c>
      <c r="C589">
        <v>0.181851719</v>
      </c>
      <c r="D589">
        <v>7.8662183900000002</v>
      </c>
      <c r="E589">
        <v>3.792879702</v>
      </c>
      <c r="F589">
        <v>5.1471023999999997E-2</v>
      </c>
      <c r="G589">
        <v>0.99975043299999999</v>
      </c>
    </row>
    <row r="590" spans="1:7" x14ac:dyDescent="0.4">
      <c r="A590" s="70" t="s">
        <v>1891</v>
      </c>
      <c r="B590" s="70" t="s">
        <v>1892</v>
      </c>
      <c r="C590">
        <v>1.1838977550000001</v>
      </c>
      <c r="D590">
        <v>0.39132829299999999</v>
      </c>
      <c r="E590">
        <v>3.7907717889999999</v>
      </c>
      <c r="F590">
        <v>5.1535879999999999E-2</v>
      </c>
      <c r="G590">
        <v>0.99975043299999999</v>
      </c>
    </row>
    <row r="591" spans="1:7" x14ac:dyDescent="0.4">
      <c r="A591" s="70" t="s">
        <v>1705</v>
      </c>
      <c r="B591" s="70" t="s">
        <v>1706</v>
      </c>
      <c r="C591">
        <v>-0.16465969599999999</v>
      </c>
      <c r="D591">
        <v>6.9174487710000001</v>
      </c>
      <c r="E591">
        <v>3.7812155010000001</v>
      </c>
      <c r="F591">
        <v>5.1830995999999997E-2</v>
      </c>
      <c r="G591">
        <v>0.99975043299999999</v>
      </c>
    </row>
    <row r="592" spans="1:7" x14ac:dyDescent="0.4">
      <c r="A592" s="70" t="s">
        <v>1873</v>
      </c>
      <c r="B592" s="70" t="s">
        <v>1874</v>
      </c>
      <c r="C592">
        <v>0.26562059399999999</v>
      </c>
      <c r="D592">
        <v>3.9593831900000001</v>
      </c>
      <c r="E592">
        <v>3.7796848349999999</v>
      </c>
      <c r="F592">
        <v>5.1878431000000003E-2</v>
      </c>
      <c r="G592">
        <v>0.99975043299999999</v>
      </c>
    </row>
    <row r="593" spans="1:7" x14ac:dyDescent="0.4">
      <c r="A593" s="70" t="s">
        <v>1791</v>
      </c>
      <c r="B593" s="70" t="s">
        <v>1792</v>
      </c>
      <c r="C593">
        <v>-0.16107555200000001</v>
      </c>
      <c r="D593">
        <v>6.1932211519999996</v>
      </c>
      <c r="E593">
        <v>3.7768422519999998</v>
      </c>
      <c r="F593">
        <v>5.1966644999999999E-2</v>
      </c>
      <c r="G593">
        <v>0.99975043299999999</v>
      </c>
    </row>
    <row r="594" spans="1:7" x14ac:dyDescent="0.4">
      <c r="A594" s="70" t="s">
        <v>1781</v>
      </c>
      <c r="B594" s="70" t="s">
        <v>1782</v>
      </c>
      <c r="C594">
        <v>-0.26369165300000003</v>
      </c>
      <c r="D594">
        <v>4.351866448</v>
      </c>
      <c r="E594">
        <v>3.774042933</v>
      </c>
      <c r="F594">
        <v>5.2053672000000002E-2</v>
      </c>
      <c r="G594">
        <v>0.99975043299999999</v>
      </c>
    </row>
    <row r="595" spans="1:7" x14ac:dyDescent="0.4">
      <c r="A595" s="70" t="s">
        <v>1667</v>
      </c>
      <c r="B595" s="70" t="s">
        <v>1668</v>
      </c>
      <c r="C595">
        <v>-0.16625250599999999</v>
      </c>
      <c r="D595">
        <v>7.0560267019999996</v>
      </c>
      <c r="E595">
        <v>3.7687560680000001</v>
      </c>
      <c r="F595">
        <v>5.2218452999999998E-2</v>
      </c>
      <c r="G595">
        <v>0.99975043299999999</v>
      </c>
    </row>
    <row r="596" spans="1:7" x14ac:dyDescent="0.4">
      <c r="A596" s="70" t="s">
        <v>1841</v>
      </c>
      <c r="B596" s="70" t="s">
        <v>1842</v>
      </c>
      <c r="C596">
        <v>-0.90316618199999998</v>
      </c>
      <c r="D596">
        <v>-0.53060761599999995</v>
      </c>
      <c r="E596">
        <v>3.7682480489999999</v>
      </c>
      <c r="F596">
        <v>5.2234316000000003E-2</v>
      </c>
      <c r="G596">
        <v>0.99975043299999999</v>
      </c>
    </row>
    <row r="597" spans="1:7" x14ac:dyDescent="0.4">
      <c r="A597" s="70" t="s">
        <v>1777</v>
      </c>
      <c r="B597" s="70" t="s">
        <v>1778</v>
      </c>
      <c r="C597">
        <v>-0.30754626499999999</v>
      </c>
      <c r="D597">
        <v>3.714361775</v>
      </c>
      <c r="E597">
        <v>3.7679012049999998</v>
      </c>
      <c r="F597">
        <v>5.2245149999999997E-2</v>
      </c>
      <c r="G597">
        <v>0.99975043299999999</v>
      </c>
    </row>
    <row r="598" spans="1:7" x14ac:dyDescent="0.4">
      <c r="A598" s="70" t="s">
        <v>1833</v>
      </c>
      <c r="B598" s="70" t="s">
        <v>1834</v>
      </c>
      <c r="C598">
        <v>-0.154680768</v>
      </c>
      <c r="D598">
        <v>6.3810423140000001</v>
      </c>
      <c r="E598">
        <v>3.7650559000000001</v>
      </c>
      <c r="F598">
        <v>5.2334108999999997E-2</v>
      </c>
      <c r="G598">
        <v>0.99975043299999999</v>
      </c>
    </row>
    <row r="599" spans="1:7" x14ac:dyDescent="0.4">
      <c r="A599" s="70" t="s">
        <v>1809</v>
      </c>
      <c r="B599" s="70" t="s">
        <v>1810</v>
      </c>
      <c r="C599">
        <v>-0.98064404500000002</v>
      </c>
      <c r="D599">
        <v>0.33767111900000002</v>
      </c>
      <c r="E599">
        <v>3.7613127899999999</v>
      </c>
      <c r="F599">
        <v>5.2451381999999998E-2</v>
      </c>
      <c r="G599">
        <v>0.99975043299999999</v>
      </c>
    </row>
    <row r="600" spans="1:7" x14ac:dyDescent="0.4">
      <c r="A600" s="70" t="s">
        <v>1847</v>
      </c>
      <c r="B600" s="70" t="s">
        <v>1848</v>
      </c>
      <c r="C600">
        <v>-0.18574327099999999</v>
      </c>
      <c r="D600">
        <v>5.7893466269999996</v>
      </c>
      <c r="E600">
        <v>3.7611849479999999</v>
      </c>
      <c r="F600">
        <v>5.2455393000000003E-2</v>
      </c>
      <c r="G600">
        <v>0.99975043299999999</v>
      </c>
    </row>
    <row r="601" spans="1:7" x14ac:dyDescent="0.4">
      <c r="A601" s="70" t="s">
        <v>1807</v>
      </c>
      <c r="B601" s="70" t="s">
        <v>1808</v>
      </c>
      <c r="C601">
        <v>0.65096272799999999</v>
      </c>
      <c r="D601">
        <v>1.560531326</v>
      </c>
      <c r="E601">
        <v>3.7591493749999998</v>
      </c>
      <c r="F601">
        <v>5.2519290000000003E-2</v>
      </c>
      <c r="G601">
        <v>0.99975043299999999</v>
      </c>
    </row>
    <row r="602" spans="1:7" x14ac:dyDescent="0.4">
      <c r="A602" s="70" t="s">
        <v>1849</v>
      </c>
      <c r="B602" s="70" t="s">
        <v>1850</v>
      </c>
      <c r="C602">
        <v>-0.76469469700000003</v>
      </c>
      <c r="D602">
        <v>0.82662489100000003</v>
      </c>
      <c r="E602">
        <v>3.7576032420000001</v>
      </c>
      <c r="F602">
        <v>5.2567878999999998E-2</v>
      </c>
      <c r="G602">
        <v>0.99975043299999999</v>
      </c>
    </row>
    <row r="603" spans="1:7" x14ac:dyDescent="0.4">
      <c r="A603" s="70" t="s">
        <v>2301</v>
      </c>
      <c r="B603" s="70" t="s">
        <v>2302</v>
      </c>
      <c r="C603">
        <v>0.37959755499999998</v>
      </c>
      <c r="D603">
        <v>9.4187175480000001</v>
      </c>
      <c r="E603">
        <v>3.7571712160000001</v>
      </c>
      <c r="F603">
        <v>5.2581464000000001E-2</v>
      </c>
      <c r="G603">
        <v>0.99975043299999999</v>
      </c>
    </row>
    <row r="604" spans="1:7" x14ac:dyDescent="0.4">
      <c r="A604" s="70" t="s">
        <v>1859</v>
      </c>
      <c r="B604" s="70" t="s">
        <v>1860</v>
      </c>
      <c r="C604">
        <v>-0.198466438</v>
      </c>
      <c r="D604">
        <v>5.7989622179999998</v>
      </c>
      <c r="E604">
        <v>3.751689421</v>
      </c>
      <c r="F604">
        <v>5.2754165999999998E-2</v>
      </c>
      <c r="G604">
        <v>0.99975043299999999</v>
      </c>
    </row>
    <row r="605" spans="1:7" x14ac:dyDescent="0.4">
      <c r="A605" s="70" t="s">
        <v>1897</v>
      </c>
      <c r="B605" s="70" t="s">
        <v>1898</v>
      </c>
      <c r="C605">
        <v>0.89942946899999998</v>
      </c>
      <c r="D605">
        <v>-8.1242469999999997E-2</v>
      </c>
      <c r="E605">
        <v>3.7489436629999999</v>
      </c>
      <c r="F605">
        <v>5.2840895999999998E-2</v>
      </c>
      <c r="G605">
        <v>0.99975043299999999</v>
      </c>
    </row>
    <row r="606" spans="1:7" x14ac:dyDescent="0.4">
      <c r="A606" s="70" t="s">
        <v>1805</v>
      </c>
      <c r="B606" s="70" t="s">
        <v>1806</v>
      </c>
      <c r="C606">
        <v>-0.19106121100000001</v>
      </c>
      <c r="D606">
        <v>5.6121266409999997</v>
      </c>
      <c r="E606">
        <v>3.747588049</v>
      </c>
      <c r="F606">
        <v>5.2883771000000003E-2</v>
      </c>
      <c r="G606">
        <v>0.99975043299999999</v>
      </c>
    </row>
    <row r="607" spans="1:7" x14ac:dyDescent="0.4">
      <c r="A607" s="70" t="s">
        <v>1853</v>
      </c>
      <c r="B607" s="70" t="s">
        <v>1854</v>
      </c>
      <c r="C607">
        <v>0.406819765</v>
      </c>
      <c r="D607">
        <v>4.0645058430000001</v>
      </c>
      <c r="E607">
        <v>3.7467704940000002</v>
      </c>
      <c r="F607">
        <v>5.2909645999999998E-2</v>
      </c>
      <c r="G607">
        <v>0.99975043299999999</v>
      </c>
    </row>
    <row r="608" spans="1:7" x14ac:dyDescent="0.4">
      <c r="A608" s="70" t="s">
        <v>1861</v>
      </c>
      <c r="B608" s="70" t="s">
        <v>1862</v>
      </c>
      <c r="C608">
        <v>-0.28030825799999998</v>
      </c>
      <c r="D608">
        <v>3.96164081</v>
      </c>
      <c r="E608">
        <v>3.7365523020000002</v>
      </c>
      <c r="F608">
        <v>5.3234180999999998E-2</v>
      </c>
      <c r="G608">
        <v>0.99975043299999999</v>
      </c>
    </row>
    <row r="609" spans="1:7" x14ac:dyDescent="0.4">
      <c r="A609" s="70" t="s">
        <v>1629</v>
      </c>
      <c r="B609" s="70" t="s">
        <v>1630</v>
      </c>
      <c r="C609">
        <v>-0.17040718099999999</v>
      </c>
      <c r="D609">
        <v>7.2538802240000004</v>
      </c>
      <c r="E609">
        <v>3.7327167139999999</v>
      </c>
      <c r="F609">
        <v>5.3356543999999999E-2</v>
      </c>
      <c r="G609">
        <v>0.99975043299999999</v>
      </c>
    </row>
    <row r="610" spans="1:7" x14ac:dyDescent="0.4">
      <c r="A610" s="70" t="s">
        <v>1831</v>
      </c>
      <c r="B610" s="70" t="s">
        <v>1832</v>
      </c>
      <c r="C610">
        <v>-0.15562097899999999</v>
      </c>
      <c r="D610">
        <v>6.1879744969999999</v>
      </c>
      <c r="E610">
        <v>3.7318021479999999</v>
      </c>
      <c r="F610">
        <v>5.3385765000000002E-2</v>
      </c>
      <c r="G610">
        <v>0.99975043299999999</v>
      </c>
    </row>
    <row r="611" spans="1:7" x14ac:dyDescent="0.4">
      <c r="A611" s="70" t="s">
        <v>1869</v>
      </c>
      <c r="B611" s="70" t="s">
        <v>1870</v>
      </c>
      <c r="C611">
        <v>-0.85336497300000003</v>
      </c>
      <c r="D611">
        <v>-0.44609968900000002</v>
      </c>
      <c r="E611">
        <v>3.730778103</v>
      </c>
      <c r="F611">
        <v>5.3418503999999999E-2</v>
      </c>
      <c r="G611">
        <v>0.99975043299999999</v>
      </c>
    </row>
    <row r="612" spans="1:7" x14ac:dyDescent="0.4">
      <c r="A612" s="70" t="s">
        <v>1839</v>
      </c>
      <c r="B612" s="70" t="s">
        <v>1840</v>
      </c>
      <c r="C612">
        <v>-0.17611587400000001</v>
      </c>
      <c r="D612">
        <v>6.4486247060000004</v>
      </c>
      <c r="E612">
        <v>3.73049009</v>
      </c>
      <c r="F612">
        <v>5.3427715000000001E-2</v>
      </c>
      <c r="G612">
        <v>0.99975043299999999</v>
      </c>
    </row>
    <row r="613" spans="1:7" x14ac:dyDescent="0.4">
      <c r="A613" s="70" t="s">
        <v>1921</v>
      </c>
      <c r="B613" s="70" t="s">
        <v>1922</v>
      </c>
      <c r="C613">
        <v>-1.1862789</v>
      </c>
      <c r="D613">
        <v>-0.40284709099999999</v>
      </c>
      <c r="E613">
        <v>3.7292792889999999</v>
      </c>
      <c r="F613">
        <v>5.3466459000000001E-2</v>
      </c>
      <c r="G613">
        <v>0.99975043299999999</v>
      </c>
    </row>
    <row r="614" spans="1:7" x14ac:dyDescent="0.4">
      <c r="A614" s="70" t="s">
        <v>1837</v>
      </c>
      <c r="B614" s="70" t="s">
        <v>1838</v>
      </c>
      <c r="C614">
        <v>-0.246247986</v>
      </c>
      <c r="D614">
        <v>4.2199348570000002</v>
      </c>
      <c r="E614">
        <v>3.7241592520000002</v>
      </c>
      <c r="F614">
        <v>5.3630621000000003E-2</v>
      </c>
      <c r="G614">
        <v>0.99975043299999999</v>
      </c>
    </row>
    <row r="615" spans="1:7" x14ac:dyDescent="0.4">
      <c r="A615" s="70" t="s">
        <v>1887</v>
      </c>
      <c r="B615" s="70" t="s">
        <v>1888</v>
      </c>
      <c r="C615">
        <v>0.17704110000000001</v>
      </c>
      <c r="D615">
        <v>5.6227290090000004</v>
      </c>
      <c r="E615">
        <v>3.7122894749999999</v>
      </c>
      <c r="F615">
        <v>5.4013255000000003E-2</v>
      </c>
      <c r="G615">
        <v>0.99975043299999999</v>
      </c>
    </row>
    <row r="616" spans="1:7" x14ac:dyDescent="0.4">
      <c r="A616" s="70" t="s">
        <v>1881</v>
      </c>
      <c r="B616" s="70" t="s">
        <v>1882</v>
      </c>
      <c r="C616">
        <v>1.0007082949999999</v>
      </c>
      <c r="D616">
        <v>-0.92663188600000002</v>
      </c>
      <c r="E616">
        <v>3.708361923</v>
      </c>
      <c r="F616">
        <v>5.4140500000000001E-2</v>
      </c>
      <c r="G616">
        <v>0.99975043299999999</v>
      </c>
    </row>
    <row r="617" spans="1:7" x14ac:dyDescent="0.4">
      <c r="A617" s="70" t="s">
        <v>1989</v>
      </c>
      <c r="B617" s="70" t="s">
        <v>1990</v>
      </c>
      <c r="C617">
        <v>0.157871974</v>
      </c>
      <c r="D617">
        <v>6.3413327830000004</v>
      </c>
      <c r="E617">
        <v>3.7042571080000002</v>
      </c>
      <c r="F617">
        <v>5.4273826999999997E-2</v>
      </c>
      <c r="G617">
        <v>0.99975043299999999</v>
      </c>
    </row>
    <row r="618" spans="1:7" x14ac:dyDescent="0.4">
      <c r="A618" s="70" t="s">
        <v>1991</v>
      </c>
      <c r="B618" s="70" t="s">
        <v>1992</v>
      </c>
      <c r="C618">
        <v>-1.5245340970000001</v>
      </c>
      <c r="D618">
        <v>-0.87730455299999999</v>
      </c>
      <c r="E618">
        <v>3.6991354749999998</v>
      </c>
      <c r="F618">
        <v>5.4440668999999997E-2</v>
      </c>
      <c r="G618">
        <v>0.99975043299999999</v>
      </c>
    </row>
    <row r="619" spans="1:7" x14ac:dyDescent="0.4">
      <c r="A619" s="70" t="s">
        <v>1835</v>
      </c>
      <c r="B619" s="70" t="s">
        <v>1836</v>
      </c>
      <c r="C619">
        <v>-0.59448834299999997</v>
      </c>
      <c r="D619">
        <v>3.1048627080000002</v>
      </c>
      <c r="E619">
        <v>3.6958375700000001</v>
      </c>
      <c r="F619">
        <v>5.4548389000000003E-2</v>
      </c>
      <c r="G619">
        <v>0.99975043299999999</v>
      </c>
    </row>
    <row r="620" spans="1:7" x14ac:dyDescent="0.4">
      <c r="A620" s="70" t="s">
        <v>1851</v>
      </c>
      <c r="B620" s="70" t="s">
        <v>1852</v>
      </c>
      <c r="C620">
        <v>0.15388711999999999</v>
      </c>
      <c r="D620">
        <v>6.84559579</v>
      </c>
      <c r="E620">
        <v>3.6923297850000001</v>
      </c>
      <c r="F620">
        <v>5.4663212000000003E-2</v>
      </c>
      <c r="G620">
        <v>0.99975043299999999</v>
      </c>
    </row>
    <row r="621" spans="1:7" x14ac:dyDescent="0.4">
      <c r="A621" s="70" t="s">
        <v>1955</v>
      </c>
      <c r="B621" s="70" t="s">
        <v>1956</v>
      </c>
      <c r="C621">
        <v>0.22515723600000001</v>
      </c>
      <c r="D621">
        <v>4.5883134070000002</v>
      </c>
      <c r="E621">
        <v>3.689914447</v>
      </c>
      <c r="F621">
        <v>5.4742423999999998E-2</v>
      </c>
      <c r="G621">
        <v>0.99975043299999999</v>
      </c>
    </row>
    <row r="622" spans="1:7" x14ac:dyDescent="0.4">
      <c r="A622" s="70" t="s">
        <v>1931</v>
      </c>
      <c r="B622" s="70" t="s">
        <v>1932</v>
      </c>
      <c r="C622">
        <v>0.28771752099999998</v>
      </c>
      <c r="D622">
        <v>4.716832041</v>
      </c>
      <c r="E622">
        <v>3.6896335800000002</v>
      </c>
      <c r="F622">
        <v>5.4751643000000003E-2</v>
      </c>
      <c r="G622">
        <v>0.99975043299999999</v>
      </c>
    </row>
    <row r="623" spans="1:7" x14ac:dyDescent="0.4">
      <c r="A623" s="70" t="s">
        <v>1967</v>
      </c>
      <c r="B623" s="70" t="s">
        <v>1968</v>
      </c>
      <c r="C623">
        <v>-0.20615921000000001</v>
      </c>
      <c r="D623">
        <v>5.376629619</v>
      </c>
      <c r="E623">
        <v>3.6866816490000001</v>
      </c>
      <c r="F623">
        <v>5.4848635999999999E-2</v>
      </c>
      <c r="G623">
        <v>0.99975043299999999</v>
      </c>
    </row>
    <row r="624" spans="1:7" x14ac:dyDescent="0.4">
      <c r="A624" s="70" t="s">
        <v>1657</v>
      </c>
      <c r="B624" s="70" t="s">
        <v>1658</v>
      </c>
      <c r="C624">
        <v>-0.19936108</v>
      </c>
      <c r="D624">
        <v>7.5606323910000004</v>
      </c>
      <c r="E624">
        <v>3.6824907410000001</v>
      </c>
      <c r="F624">
        <v>5.4986650999999998E-2</v>
      </c>
      <c r="G624">
        <v>0.99975043299999999</v>
      </c>
    </row>
    <row r="625" spans="1:7" x14ac:dyDescent="0.4">
      <c r="A625" s="70" t="s">
        <v>1867</v>
      </c>
      <c r="B625" s="70" t="s">
        <v>1868</v>
      </c>
      <c r="C625">
        <v>-0.19356630599999999</v>
      </c>
      <c r="D625">
        <v>5.3999313190000002</v>
      </c>
      <c r="E625">
        <v>3.6759569280000002</v>
      </c>
      <c r="F625">
        <v>5.5202556999999999E-2</v>
      </c>
      <c r="G625">
        <v>0.99975043299999999</v>
      </c>
    </row>
    <row r="626" spans="1:7" x14ac:dyDescent="0.4">
      <c r="A626" s="70" t="s">
        <v>3062</v>
      </c>
      <c r="B626" s="70" t="s">
        <v>3063</v>
      </c>
      <c r="C626">
        <v>0.150389778</v>
      </c>
      <c r="D626">
        <v>9.2442977440000007</v>
      </c>
      <c r="E626">
        <v>3.6718400189999998</v>
      </c>
      <c r="F626">
        <v>5.5339060000000002E-2</v>
      </c>
      <c r="G626">
        <v>0.99975043299999999</v>
      </c>
    </row>
    <row r="627" spans="1:7" x14ac:dyDescent="0.4">
      <c r="A627" s="70" t="s">
        <v>1949</v>
      </c>
      <c r="B627" s="70" t="s">
        <v>1950</v>
      </c>
      <c r="C627">
        <v>-0.18918043000000001</v>
      </c>
      <c r="D627">
        <v>5.3576231249999999</v>
      </c>
      <c r="E627">
        <v>3.6614063200000002</v>
      </c>
      <c r="F627">
        <v>5.5686610999999997E-2</v>
      </c>
      <c r="G627">
        <v>0.99975043299999999</v>
      </c>
    </row>
    <row r="628" spans="1:7" x14ac:dyDescent="0.4">
      <c r="A628" s="70" t="s">
        <v>1975</v>
      </c>
      <c r="B628" s="70" t="s">
        <v>1976</v>
      </c>
      <c r="C628">
        <v>0.79783371700000005</v>
      </c>
      <c r="D628">
        <v>7.1170026999999997E-2</v>
      </c>
      <c r="E628">
        <v>3.6597474189999999</v>
      </c>
      <c r="F628">
        <v>5.5742082999999998E-2</v>
      </c>
      <c r="G628">
        <v>0.99975043299999999</v>
      </c>
    </row>
    <row r="629" spans="1:7" x14ac:dyDescent="0.4">
      <c r="A629" s="70" t="s">
        <v>1889</v>
      </c>
      <c r="B629" s="70" t="s">
        <v>1890</v>
      </c>
      <c r="C629">
        <v>-0.19201896299999999</v>
      </c>
      <c r="D629">
        <v>5.6863031050000004</v>
      </c>
      <c r="E629">
        <v>3.6536612239999999</v>
      </c>
      <c r="F629">
        <v>5.5946100999999998E-2</v>
      </c>
      <c r="G629">
        <v>0.99975043299999999</v>
      </c>
    </row>
    <row r="630" spans="1:7" x14ac:dyDescent="0.4">
      <c r="A630" s="70" t="s">
        <v>2001</v>
      </c>
      <c r="B630" s="70" t="s">
        <v>2002</v>
      </c>
      <c r="C630">
        <v>0.167371558</v>
      </c>
      <c r="D630">
        <v>6.3696779369999996</v>
      </c>
      <c r="E630">
        <v>3.6526628099999998</v>
      </c>
      <c r="F630">
        <v>5.5979644000000002E-2</v>
      </c>
      <c r="G630">
        <v>0.99975043299999999</v>
      </c>
    </row>
    <row r="631" spans="1:7" x14ac:dyDescent="0.4">
      <c r="A631" s="70" t="s">
        <v>1775</v>
      </c>
      <c r="B631" s="70" t="s">
        <v>1776</v>
      </c>
      <c r="C631">
        <v>0.161304265</v>
      </c>
      <c r="D631">
        <v>7.2147659290000004</v>
      </c>
      <c r="E631">
        <v>3.652341732</v>
      </c>
      <c r="F631">
        <v>5.5990435999999998E-2</v>
      </c>
      <c r="G631">
        <v>0.99975043299999999</v>
      </c>
    </row>
    <row r="632" spans="1:7" x14ac:dyDescent="0.4">
      <c r="A632" s="70" t="s">
        <v>1877</v>
      </c>
      <c r="B632" s="70" t="s">
        <v>1878</v>
      </c>
      <c r="C632">
        <v>0.60362249199999995</v>
      </c>
      <c r="D632">
        <v>1.5170813160000001</v>
      </c>
      <c r="E632">
        <v>3.65107128</v>
      </c>
      <c r="F632">
        <v>5.6033158999999999E-2</v>
      </c>
      <c r="G632">
        <v>0.99975043299999999</v>
      </c>
    </row>
    <row r="633" spans="1:7" x14ac:dyDescent="0.4">
      <c r="A633" s="70" t="s">
        <v>1963</v>
      </c>
      <c r="B633" s="70" t="s">
        <v>1964</v>
      </c>
      <c r="C633">
        <v>-0.22032638700000001</v>
      </c>
      <c r="D633">
        <v>4.9290800629999998</v>
      </c>
      <c r="E633">
        <v>3.6498917990000002</v>
      </c>
      <c r="F633">
        <v>5.6072853999999998E-2</v>
      </c>
      <c r="G633">
        <v>0.99975043299999999</v>
      </c>
    </row>
    <row r="634" spans="1:7" x14ac:dyDescent="0.4">
      <c r="A634" s="70" t="s">
        <v>1995</v>
      </c>
      <c r="B634" s="70" t="s">
        <v>1996</v>
      </c>
      <c r="C634">
        <v>0.32166306700000002</v>
      </c>
      <c r="D634">
        <v>4.5846909079999998</v>
      </c>
      <c r="E634">
        <v>3.6473511240000001</v>
      </c>
      <c r="F634">
        <v>5.6158461E-2</v>
      </c>
      <c r="G634">
        <v>0.99975043299999999</v>
      </c>
    </row>
    <row r="635" spans="1:7" x14ac:dyDescent="0.4">
      <c r="A635" s="70" t="s">
        <v>1883</v>
      </c>
      <c r="B635" s="70" t="s">
        <v>1884</v>
      </c>
      <c r="C635">
        <v>0.23719557799999999</v>
      </c>
      <c r="D635">
        <v>4.3526587770000003</v>
      </c>
      <c r="E635">
        <v>3.641657828</v>
      </c>
      <c r="F635">
        <v>5.6350797000000001E-2</v>
      </c>
      <c r="G635">
        <v>0.99975043299999999</v>
      </c>
    </row>
    <row r="636" spans="1:7" x14ac:dyDescent="0.4">
      <c r="A636" s="70" t="s">
        <v>2015</v>
      </c>
      <c r="B636" s="70" t="s">
        <v>2016</v>
      </c>
      <c r="C636">
        <v>0.217165633</v>
      </c>
      <c r="D636">
        <v>4.7325579199999996</v>
      </c>
      <c r="E636">
        <v>3.6335691419999998</v>
      </c>
      <c r="F636">
        <v>5.6625258999999997E-2</v>
      </c>
      <c r="G636">
        <v>0.99975043299999999</v>
      </c>
    </row>
    <row r="637" spans="1:7" x14ac:dyDescent="0.4">
      <c r="A637" s="70" t="s">
        <v>1999</v>
      </c>
      <c r="B637" s="70" t="s">
        <v>2000</v>
      </c>
      <c r="C637">
        <v>-0.20139402300000001</v>
      </c>
      <c r="D637">
        <v>5.1815343159999996</v>
      </c>
      <c r="E637">
        <v>3.626869068</v>
      </c>
      <c r="F637">
        <v>5.6853677999999998E-2</v>
      </c>
      <c r="G637">
        <v>0.99975043299999999</v>
      </c>
    </row>
    <row r="638" spans="1:7" x14ac:dyDescent="0.4">
      <c r="A638" s="70" t="s">
        <v>2019</v>
      </c>
      <c r="B638" s="70" t="s">
        <v>2020</v>
      </c>
      <c r="C638">
        <v>0.21214263899999999</v>
      </c>
      <c r="D638">
        <v>5.6937070219999999</v>
      </c>
      <c r="E638">
        <v>3.6175359020000002</v>
      </c>
      <c r="F638">
        <v>5.7173494999999998E-2</v>
      </c>
      <c r="G638">
        <v>0.99975043299999999</v>
      </c>
    </row>
    <row r="639" spans="1:7" x14ac:dyDescent="0.4">
      <c r="A639" s="70" t="s">
        <v>1863</v>
      </c>
      <c r="B639" s="70" t="s">
        <v>1864</v>
      </c>
      <c r="C639">
        <v>-0.62124781399999995</v>
      </c>
      <c r="D639">
        <v>1.8767043619999999</v>
      </c>
      <c r="E639">
        <v>3.6171177330000002</v>
      </c>
      <c r="F639">
        <v>5.7187869000000002E-2</v>
      </c>
      <c r="G639">
        <v>0.99975043299999999</v>
      </c>
    </row>
    <row r="640" spans="1:7" x14ac:dyDescent="0.4">
      <c r="A640" s="70" t="s">
        <v>3046</v>
      </c>
      <c r="B640" s="70" t="s">
        <v>3047</v>
      </c>
      <c r="C640">
        <v>0.15967703799999999</v>
      </c>
      <c r="D640">
        <v>9.2623345990000008</v>
      </c>
      <c r="E640">
        <v>3.6163448119999999</v>
      </c>
      <c r="F640">
        <v>5.7214447000000002E-2</v>
      </c>
      <c r="G640">
        <v>0.99975043299999999</v>
      </c>
    </row>
    <row r="641" spans="1:7" x14ac:dyDescent="0.4">
      <c r="A641" s="70" t="s">
        <v>1905</v>
      </c>
      <c r="B641" s="70" t="s">
        <v>1906</v>
      </c>
      <c r="C641">
        <v>0.66293475700000004</v>
      </c>
      <c r="D641">
        <v>1.846882275</v>
      </c>
      <c r="E641">
        <v>3.6144625210000001</v>
      </c>
      <c r="F641">
        <v>5.7279227000000002E-2</v>
      </c>
      <c r="G641">
        <v>0.99975043299999999</v>
      </c>
    </row>
    <row r="642" spans="1:7" x14ac:dyDescent="0.4">
      <c r="A642" s="70" t="s">
        <v>2037</v>
      </c>
      <c r="B642" s="70" t="s">
        <v>2038</v>
      </c>
      <c r="C642">
        <v>0.239653844</v>
      </c>
      <c r="D642">
        <v>5.1271455240000003</v>
      </c>
      <c r="E642">
        <v>3.6138957029999998</v>
      </c>
      <c r="F642">
        <v>5.7298750000000002E-2</v>
      </c>
      <c r="G642">
        <v>0.99975043299999999</v>
      </c>
    </row>
    <row r="643" spans="1:7" x14ac:dyDescent="0.4">
      <c r="A643" s="70" t="s">
        <v>1895</v>
      </c>
      <c r="B643" s="70" t="s">
        <v>1896</v>
      </c>
      <c r="C643">
        <v>-0.23166705100000001</v>
      </c>
      <c r="D643">
        <v>5.9154735970000001</v>
      </c>
      <c r="E643">
        <v>3.6111296789999998</v>
      </c>
      <c r="F643">
        <v>5.7394120999999999E-2</v>
      </c>
      <c r="G643">
        <v>0.99975043299999999</v>
      </c>
    </row>
    <row r="644" spans="1:7" x14ac:dyDescent="0.4">
      <c r="A644" s="70" t="s">
        <v>1871</v>
      </c>
      <c r="B644" s="70" t="s">
        <v>1872</v>
      </c>
      <c r="C644">
        <v>0.450967915</v>
      </c>
      <c r="D644">
        <v>2.5303868070000002</v>
      </c>
      <c r="E644">
        <v>3.6107045699999998</v>
      </c>
      <c r="F644">
        <v>5.7408793E-2</v>
      </c>
      <c r="G644">
        <v>0.99975043299999999</v>
      </c>
    </row>
    <row r="645" spans="1:7" x14ac:dyDescent="0.4">
      <c r="A645" s="70" t="s">
        <v>1901</v>
      </c>
      <c r="B645" s="70" t="s">
        <v>1902</v>
      </c>
      <c r="C645">
        <v>1.2377061899999999</v>
      </c>
      <c r="D645">
        <v>-1.3012191179999999</v>
      </c>
      <c r="E645">
        <v>3.608762757</v>
      </c>
      <c r="F645">
        <v>5.7475864000000002E-2</v>
      </c>
      <c r="G645">
        <v>0.99975043299999999</v>
      </c>
    </row>
    <row r="646" spans="1:7" x14ac:dyDescent="0.4">
      <c r="A646" s="70" t="s">
        <v>1903</v>
      </c>
      <c r="B646" s="70" t="s">
        <v>1904</v>
      </c>
      <c r="C646">
        <v>-0.70035178899999995</v>
      </c>
      <c r="D646">
        <v>3.6054114610000001</v>
      </c>
      <c r="E646">
        <v>3.6070351729999999</v>
      </c>
      <c r="F646">
        <v>5.7535606000000003E-2</v>
      </c>
      <c r="G646">
        <v>0.99975043299999999</v>
      </c>
    </row>
    <row r="647" spans="1:7" x14ac:dyDescent="0.4">
      <c r="A647" s="70" t="s">
        <v>1681</v>
      </c>
      <c r="B647" s="70" t="s">
        <v>1682</v>
      </c>
      <c r="C647">
        <v>-0.156046457</v>
      </c>
      <c r="D647">
        <v>7.7902636459999997</v>
      </c>
      <c r="E647">
        <v>3.6034563140000002</v>
      </c>
      <c r="F647">
        <v>5.7659575999999997E-2</v>
      </c>
      <c r="G647">
        <v>0.99975043299999999</v>
      </c>
    </row>
    <row r="648" spans="1:7" x14ac:dyDescent="0.4">
      <c r="A648" s="70" t="s">
        <v>1979</v>
      </c>
      <c r="B648" s="70" t="s">
        <v>1980</v>
      </c>
      <c r="C648">
        <v>0.22102396499999999</v>
      </c>
      <c r="D648">
        <v>5.7800103839999997</v>
      </c>
      <c r="E648">
        <v>3.601607075</v>
      </c>
      <c r="F648">
        <v>5.7723744E-2</v>
      </c>
      <c r="G648">
        <v>0.99975043299999999</v>
      </c>
    </row>
    <row r="649" spans="1:7" x14ac:dyDescent="0.4">
      <c r="A649" s="70" t="s">
        <v>1879</v>
      </c>
      <c r="B649" s="70" t="s">
        <v>1880</v>
      </c>
      <c r="C649">
        <v>-0.15984342500000001</v>
      </c>
      <c r="D649">
        <v>6.49242527</v>
      </c>
      <c r="E649">
        <v>3.5981749660000002</v>
      </c>
      <c r="F649">
        <v>5.7843038999999999E-2</v>
      </c>
      <c r="G649">
        <v>0.99975043299999999</v>
      </c>
    </row>
    <row r="650" spans="1:7" x14ac:dyDescent="0.4">
      <c r="A650" s="70" t="s">
        <v>1961</v>
      </c>
      <c r="B650" s="70" t="s">
        <v>1962</v>
      </c>
      <c r="C650">
        <v>0.93341866299999998</v>
      </c>
      <c r="D650">
        <v>-0.78457026399999996</v>
      </c>
      <c r="E650">
        <v>3.5968885149999998</v>
      </c>
      <c r="F650">
        <v>5.7887820999999999E-2</v>
      </c>
      <c r="G650">
        <v>0.99975043299999999</v>
      </c>
    </row>
    <row r="651" spans="1:7" x14ac:dyDescent="0.4">
      <c r="A651" s="70" t="s">
        <v>1913</v>
      </c>
      <c r="B651" s="70" t="s">
        <v>1914</v>
      </c>
      <c r="C651">
        <v>-0.178678789</v>
      </c>
      <c r="D651">
        <v>5.6526217350000003</v>
      </c>
      <c r="E651">
        <v>3.5932669069999998</v>
      </c>
      <c r="F651">
        <v>5.8014089999999997E-2</v>
      </c>
      <c r="G651">
        <v>0.99975043299999999</v>
      </c>
    </row>
    <row r="652" spans="1:7" x14ac:dyDescent="0.4">
      <c r="A652" s="70" t="s">
        <v>2043</v>
      </c>
      <c r="B652" s="70" t="s">
        <v>2044</v>
      </c>
      <c r="C652">
        <v>0.75074409200000003</v>
      </c>
      <c r="D652">
        <v>-6.5975907E-2</v>
      </c>
      <c r="E652">
        <v>3.5895085359999999</v>
      </c>
      <c r="F652">
        <v>5.8145437000000001E-2</v>
      </c>
      <c r="G652">
        <v>0.99975043299999999</v>
      </c>
    </row>
    <row r="653" spans="1:7" x14ac:dyDescent="0.4">
      <c r="A653" s="70" t="s">
        <v>1925</v>
      </c>
      <c r="B653" s="70" t="s">
        <v>1926</v>
      </c>
      <c r="C653">
        <v>-0.15038385600000001</v>
      </c>
      <c r="D653">
        <v>6.4448228480000003</v>
      </c>
      <c r="E653">
        <v>3.5871574939999999</v>
      </c>
      <c r="F653">
        <v>5.8227761000000003E-2</v>
      </c>
      <c r="G653">
        <v>0.99975043299999999</v>
      </c>
    </row>
    <row r="654" spans="1:7" x14ac:dyDescent="0.4">
      <c r="A654" s="70" t="s">
        <v>1945</v>
      </c>
      <c r="B654" s="70" t="s">
        <v>1946</v>
      </c>
      <c r="C654">
        <v>1.1248415279999999</v>
      </c>
      <c r="D654">
        <v>1.9488285540000001</v>
      </c>
      <c r="E654">
        <v>3.58466262</v>
      </c>
      <c r="F654">
        <v>5.8315257000000002E-2</v>
      </c>
      <c r="G654">
        <v>0.99975043299999999</v>
      </c>
    </row>
    <row r="655" spans="1:7" x14ac:dyDescent="0.4">
      <c r="A655" s="70" t="s">
        <v>1971</v>
      </c>
      <c r="B655" s="70" t="s">
        <v>1972</v>
      </c>
      <c r="C655">
        <v>0.27958272200000001</v>
      </c>
      <c r="D655">
        <v>3.9985847209999998</v>
      </c>
      <c r="E655">
        <v>3.579774784</v>
      </c>
      <c r="F655">
        <v>5.8487079999999997E-2</v>
      </c>
      <c r="G655">
        <v>0.99975043299999999</v>
      </c>
    </row>
    <row r="656" spans="1:7" x14ac:dyDescent="0.4">
      <c r="A656" s="70" t="s">
        <v>1933</v>
      </c>
      <c r="B656" s="70" t="s">
        <v>1934</v>
      </c>
      <c r="C656">
        <v>-0.15932657</v>
      </c>
      <c r="D656">
        <v>6.7472161850000001</v>
      </c>
      <c r="E656">
        <v>3.579492068</v>
      </c>
      <c r="F656">
        <v>5.8497035000000003E-2</v>
      </c>
      <c r="G656">
        <v>0.99975043299999999</v>
      </c>
    </row>
    <row r="657" spans="1:7" x14ac:dyDescent="0.4">
      <c r="A657" s="70" t="s">
        <v>1875</v>
      </c>
      <c r="B657" s="70" t="s">
        <v>1876</v>
      </c>
      <c r="C657">
        <v>0.15375309600000001</v>
      </c>
      <c r="D657">
        <v>7.9568449269999997</v>
      </c>
      <c r="E657">
        <v>3.5776112879999999</v>
      </c>
      <c r="F657">
        <v>5.8563306000000002E-2</v>
      </c>
      <c r="G657">
        <v>0.99975043299999999</v>
      </c>
    </row>
    <row r="658" spans="1:7" x14ac:dyDescent="0.4">
      <c r="A658" s="70" t="s">
        <v>1783</v>
      </c>
      <c r="B658" s="70" t="s">
        <v>1784</v>
      </c>
      <c r="C658">
        <v>-0.15578941499999999</v>
      </c>
      <c r="D658">
        <v>7.0624656740000002</v>
      </c>
      <c r="E658">
        <v>3.575618709</v>
      </c>
      <c r="F658">
        <v>5.8633602999999999E-2</v>
      </c>
      <c r="G658">
        <v>0.99975043299999999</v>
      </c>
    </row>
    <row r="659" spans="1:7" x14ac:dyDescent="0.4">
      <c r="A659" s="70" t="s">
        <v>1951</v>
      </c>
      <c r="B659" s="70" t="s">
        <v>1952</v>
      </c>
      <c r="C659">
        <v>-1.4623338910000001</v>
      </c>
      <c r="D659">
        <v>-1.2240160330000001</v>
      </c>
      <c r="E659">
        <v>3.570850906</v>
      </c>
      <c r="F659">
        <v>5.8802172999999999E-2</v>
      </c>
      <c r="G659">
        <v>0.99975043299999999</v>
      </c>
    </row>
    <row r="660" spans="1:7" x14ac:dyDescent="0.4">
      <c r="A660" s="70" t="s">
        <v>1927</v>
      </c>
      <c r="B660" s="70" t="s">
        <v>1928</v>
      </c>
      <c r="C660">
        <v>-0.63982726300000003</v>
      </c>
      <c r="D660">
        <v>2.671576129</v>
      </c>
      <c r="E660">
        <v>3.5651762300000001</v>
      </c>
      <c r="F660">
        <v>5.9003476999999999E-2</v>
      </c>
      <c r="G660">
        <v>0.99975043299999999</v>
      </c>
    </row>
    <row r="661" spans="1:7" x14ac:dyDescent="0.4">
      <c r="A661" s="70" t="s">
        <v>1915</v>
      </c>
      <c r="B661" s="70" t="s">
        <v>1916</v>
      </c>
      <c r="C661">
        <v>-0.535310375</v>
      </c>
      <c r="D661">
        <v>3.0709286769999999</v>
      </c>
      <c r="E661">
        <v>3.5621369010000001</v>
      </c>
      <c r="F661">
        <v>5.9111596000000002E-2</v>
      </c>
      <c r="G661">
        <v>0.99975043299999999</v>
      </c>
    </row>
    <row r="662" spans="1:7" x14ac:dyDescent="0.4">
      <c r="A662" s="70" t="s">
        <v>1973</v>
      </c>
      <c r="B662" s="70" t="s">
        <v>1974</v>
      </c>
      <c r="C662">
        <v>0.164024857</v>
      </c>
      <c r="D662">
        <v>6.0616228330000004</v>
      </c>
      <c r="E662">
        <v>3.5607787270000002</v>
      </c>
      <c r="F662">
        <v>5.9159979000000001E-2</v>
      </c>
      <c r="G662">
        <v>0.99975043299999999</v>
      </c>
    </row>
    <row r="663" spans="1:7" x14ac:dyDescent="0.4">
      <c r="A663" s="70" t="s">
        <v>1943</v>
      </c>
      <c r="B663" s="70" t="s">
        <v>1944</v>
      </c>
      <c r="C663">
        <v>0.42350506999999998</v>
      </c>
      <c r="D663">
        <v>3.708680851</v>
      </c>
      <c r="E663">
        <v>3.5549566100000001</v>
      </c>
      <c r="F663">
        <v>5.9367860000000001E-2</v>
      </c>
      <c r="G663">
        <v>0.99975043299999999</v>
      </c>
    </row>
    <row r="664" spans="1:7" x14ac:dyDescent="0.4">
      <c r="A664" s="70" t="s">
        <v>1947</v>
      </c>
      <c r="B664" s="70" t="s">
        <v>1948</v>
      </c>
      <c r="C664">
        <v>-0.248408087</v>
      </c>
      <c r="D664">
        <v>4.8710658359999996</v>
      </c>
      <c r="E664">
        <v>3.5537725280000001</v>
      </c>
      <c r="F664">
        <v>5.9410233E-2</v>
      </c>
      <c r="G664">
        <v>0.99975043299999999</v>
      </c>
    </row>
    <row r="665" spans="1:7" x14ac:dyDescent="0.4">
      <c r="A665" s="70" t="s">
        <v>1937</v>
      </c>
      <c r="B665" s="70" t="s">
        <v>1938</v>
      </c>
      <c r="C665">
        <v>-0.27980567699999997</v>
      </c>
      <c r="D665">
        <v>4.0714498910000003</v>
      </c>
      <c r="E665">
        <v>3.5532062799999999</v>
      </c>
      <c r="F665">
        <v>5.9430508E-2</v>
      </c>
      <c r="G665">
        <v>0.99975043299999999</v>
      </c>
    </row>
    <row r="666" spans="1:7" x14ac:dyDescent="0.4">
      <c r="A666" s="70" t="s">
        <v>1965</v>
      </c>
      <c r="B666" s="70" t="s">
        <v>1966</v>
      </c>
      <c r="C666">
        <v>-4.5682213469999997</v>
      </c>
      <c r="D666">
        <v>-4.4114684000000001E-2</v>
      </c>
      <c r="E666">
        <v>3.5529576760000001</v>
      </c>
      <c r="F666">
        <v>5.9439411999999997E-2</v>
      </c>
      <c r="G666">
        <v>0.99975043299999999</v>
      </c>
    </row>
    <row r="667" spans="1:7" x14ac:dyDescent="0.4">
      <c r="A667" s="70" t="s">
        <v>1983</v>
      </c>
      <c r="B667" s="70" t="s">
        <v>1984</v>
      </c>
      <c r="C667">
        <v>0.148794171</v>
      </c>
      <c r="D667">
        <v>8.1526576750000004</v>
      </c>
      <c r="E667">
        <v>3.5496851920000001</v>
      </c>
      <c r="F667">
        <v>5.9556748E-2</v>
      </c>
      <c r="G667">
        <v>0.99975043299999999</v>
      </c>
    </row>
    <row r="668" spans="1:7" x14ac:dyDescent="0.4">
      <c r="A668" s="70" t="s">
        <v>1917</v>
      </c>
      <c r="B668" s="70" t="s">
        <v>1918</v>
      </c>
      <c r="C668">
        <v>-0.35033335300000001</v>
      </c>
      <c r="D668">
        <v>3.2224410059999999</v>
      </c>
      <c r="E668">
        <v>3.5428085560000002</v>
      </c>
      <c r="F668">
        <v>5.9804116999999997E-2</v>
      </c>
      <c r="G668">
        <v>0.99975043299999999</v>
      </c>
    </row>
    <row r="669" spans="1:7" x14ac:dyDescent="0.4">
      <c r="A669" s="70" t="s">
        <v>1953</v>
      </c>
      <c r="B669" s="70" t="s">
        <v>1954</v>
      </c>
      <c r="C669">
        <v>0.86352338900000003</v>
      </c>
      <c r="D669">
        <v>1.188791384</v>
      </c>
      <c r="E669">
        <v>3.5375748229999999</v>
      </c>
      <c r="F669">
        <v>5.9993118999999998E-2</v>
      </c>
      <c r="G669">
        <v>0.99975043299999999</v>
      </c>
    </row>
    <row r="670" spans="1:7" x14ac:dyDescent="0.4">
      <c r="A670" s="70" t="s">
        <v>1993</v>
      </c>
      <c r="B670" s="70" t="s">
        <v>1994</v>
      </c>
      <c r="C670">
        <v>0.959556623</v>
      </c>
      <c r="D670">
        <v>0.53572854400000003</v>
      </c>
      <c r="E670">
        <v>3.5352604859999999</v>
      </c>
      <c r="F670">
        <v>6.0076896999999997E-2</v>
      </c>
      <c r="G670">
        <v>0.99975043299999999</v>
      </c>
    </row>
    <row r="671" spans="1:7" x14ac:dyDescent="0.4">
      <c r="A671" s="70" t="s">
        <v>2021</v>
      </c>
      <c r="B671" s="70" t="s">
        <v>2022</v>
      </c>
      <c r="C671">
        <v>-1.181595261</v>
      </c>
      <c r="D671">
        <v>-0.92913053099999998</v>
      </c>
      <c r="E671">
        <v>3.5312869980000001</v>
      </c>
      <c r="F671">
        <v>6.0221025999999997E-2</v>
      </c>
      <c r="G671">
        <v>0.99975043299999999</v>
      </c>
    </row>
    <row r="672" spans="1:7" x14ac:dyDescent="0.4">
      <c r="A672" s="70" t="s">
        <v>1957</v>
      </c>
      <c r="B672" s="70" t="s">
        <v>1958</v>
      </c>
      <c r="C672">
        <v>-1.0287609900000001</v>
      </c>
      <c r="D672">
        <v>-1.076617199</v>
      </c>
      <c r="E672">
        <v>3.528408126</v>
      </c>
      <c r="F672">
        <v>6.0325680999999999E-2</v>
      </c>
      <c r="G672">
        <v>0.99975043299999999</v>
      </c>
    </row>
    <row r="673" spans="1:7" x14ac:dyDescent="0.4">
      <c r="A673" s="70" t="s">
        <v>1815</v>
      </c>
      <c r="B673" s="70" t="s">
        <v>1816</v>
      </c>
      <c r="C673">
        <v>-0.16019993099999999</v>
      </c>
      <c r="D673">
        <v>7.1021978140000002</v>
      </c>
      <c r="E673">
        <v>3.5282229950000001</v>
      </c>
      <c r="F673">
        <v>6.0332416999999999E-2</v>
      </c>
      <c r="G673">
        <v>0.99975043299999999</v>
      </c>
    </row>
    <row r="674" spans="1:7" x14ac:dyDescent="0.4">
      <c r="A674" s="70" t="s">
        <v>2007</v>
      </c>
      <c r="B674" s="70" t="s">
        <v>2008</v>
      </c>
      <c r="C674">
        <v>0.29394333499999997</v>
      </c>
      <c r="D674">
        <v>4.1781762149999997</v>
      </c>
      <c r="E674">
        <v>3.5273564409999998</v>
      </c>
      <c r="F674">
        <v>6.0363961000000001E-2</v>
      </c>
      <c r="G674">
        <v>0.99975043299999999</v>
      </c>
    </row>
    <row r="675" spans="1:7" x14ac:dyDescent="0.4">
      <c r="A675" s="70" t="s">
        <v>2063</v>
      </c>
      <c r="B675" s="70" t="s">
        <v>2064</v>
      </c>
      <c r="C675">
        <v>0.74258150300000003</v>
      </c>
      <c r="D675">
        <v>0.54395916499999997</v>
      </c>
      <c r="E675">
        <v>3.5260166040000001</v>
      </c>
      <c r="F675">
        <v>6.0412766E-2</v>
      </c>
      <c r="G675">
        <v>0.99975043299999999</v>
      </c>
    </row>
    <row r="676" spans="1:7" x14ac:dyDescent="0.4">
      <c r="A676" s="70" t="s">
        <v>1663</v>
      </c>
      <c r="B676" s="70" t="s">
        <v>1664</v>
      </c>
      <c r="C676">
        <v>-0.15611543899999999</v>
      </c>
      <c r="D676">
        <v>7.6066694269999999</v>
      </c>
      <c r="E676">
        <v>3.5241719530000002</v>
      </c>
      <c r="F676">
        <v>6.0480028999999998E-2</v>
      </c>
      <c r="G676">
        <v>0.99975043299999999</v>
      </c>
    </row>
    <row r="677" spans="1:7" x14ac:dyDescent="0.4">
      <c r="A677" s="70" t="s">
        <v>1929</v>
      </c>
      <c r="B677" s="70" t="s">
        <v>1930</v>
      </c>
      <c r="C677">
        <v>-0.80569415700000002</v>
      </c>
      <c r="D677">
        <v>1.883940647</v>
      </c>
      <c r="E677">
        <v>3.5145079720000001</v>
      </c>
      <c r="F677">
        <v>6.0833718000000002E-2</v>
      </c>
      <c r="G677">
        <v>0.99975043299999999</v>
      </c>
    </row>
    <row r="678" spans="1:7" x14ac:dyDescent="0.4">
      <c r="A678" s="70" t="s">
        <v>1935</v>
      </c>
      <c r="B678" s="70" t="s">
        <v>1936</v>
      </c>
      <c r="C678">
        <v>-1.164079372</v>
      </c>
      <c r="D678">
        <v>-1.191074634</v>
      </c>
      <c r="E678">
        <v>3.5100582560000002</v>
      </c>
      <c r="F678">
        <v>6.0997310999999999E-2</v>
      </c>
      <c r="G678">
        <v>0.99975043299999999</v>
      </c>
    </row>
    <row r="679" spans="1:7" x14ac:dyDescent="0.4">
      <c r="A679" s="70" t="s">
        <v>1911</v>
      </c>
      <c r="B679" s="70" t="s">
        <v>1912</v>
      </c>
      <c r="C679">
        <v>-0.65476300799999998</v>
      </c>
      <c r="D679">
        <v>2.6005259710000002</v>
      </c>
      <c r="E679">
        <v>3.508332469</v>
      </c>
      <c r="F679">
        <v>6.1060885000000002E-2</v>
      </c>
      <c r="G679">
        <v>0.99975043299999999</v>
      </c>
    </row>
    <row r="680" spans="1:7" x14ac:dyDescent="0.4">
      <c r="A680" s="70" t="s">
        <v>2041</v>
      </c>
      <c r="B680" s="70" t="s">
        <v>2042</v>
      </c>
      <c r="C680">
        <v>-0.18851538600000001</v>
      </c>
      <c r="D680">
        <v>5.2961874780000002</v>
      </c>
      <c r="E680">
        <v>3.5017195669999999</v>
      </c>
      <c r="F680">
        <v>6.1305143999999999E-2</v>
      </c>
      <c r="G680">
        <v>0.99975043299999999</v>
      </c>
    </row>
    <row r="681" spans="1:7" x14ac:dyDescent="0.4">
      <c r="A681" s="70" t="s">
        <v>2017</v>
      </c>
      <c r="B681" s="70" t="s">
        <v>2018</v>
      </c>
      <c r="C681">
        <v>-1.389244057</v>
      </c>
      <c r="D681">
        <v>-0.64171346900000004</v>
      </c>
      <c r="E681">
        <v>3.4978996379999998</v>
      </c>
      <c r="F681">
        <v>6.1446713E-2</v>
      </c>
      <c r="G681">
        <v>0.99975043299999999</v>
      </c>
    </row>
    <row r="682" spans="1:7" x14ac:dyDescent="0.4">
      <c r="A682" s="70" t="s">
        <v>2075</v>
      </c>
      <c r="B682" s="70" t="s">
        <v>2076</v>
      </c>
      <c r="C682">
        <v>0.85416039600000004</v>
      </c>
      <c r="D682">
        <v>-0.39832909700000002</v>
      </c>
      <c r="E682">
        <v>3.496781457</v>
      </c>
      <c r="F682">
        <v>6.1488220000000003E-2</v>
      </c>
      <c r="G682">
        <v>0.99975043299999999</v>
      </c>
    </row>
    <row r="683" spans="1:7" x14ac:dyDescent="0.4">
      <c r="A683" s="70" t="s">
        <v>1909</v>
      </c>
      <c r="B683" s="70" t="s">
        <v>1910</v>
      </c>
      <c r="C683">
        <v>-0.24273511</v>
      </c>
      <c r="D683">
        <v>4.1953359170000004</v>
      </c>
      <c r="E683">
        <v>3.4951099000000001</v>
      </c>
      <c r="F683">
        <v>6.1550322999999997E-2</v>
      </c>
      <c r="G683">
        <v>0.99975043299999999</v>
      </c>
    </row>
    <row r="684" spans="1:7" x14ac:dyDescent="0.4">
      <c r="A684" s="70" t="s">
        <v>2081</v>
      </c>
      <c r="B684" s="70" t="s">
        <v>2082</v>
      </c>
      <c r="C684">
        <v>0.36914356199999998</v>
      </c>
      <c r="D684">
        <v>5.374838123</v>
      </c>
      <c r="E684">
        <v>3.491457569</v>
      </c>
      <c r="F684">
        <v>6.1686249999999998E-2</v>
      </c>
      <c r="G684">
        <v>0.99975043299999999</v>
      </c>
    </row>
    <row r="685" spans="1:7" x14ac:dyDescent="0.4">
      <c r="A685" s="70" t="s">
        <v>2077</v>
      </c>
      <c r="B685" s="70" t="s">
        <v>2078</v>
      </c>
      <c r="C685">
        <v>0.248699009</v>
      </c>
      <c r="D685">
        <v>4.3242445739999997</v>
      </c>
      <c r="E685">
        <v>3.489956689</v>
      </c>
      <c r="F685">
        <v>6.1742199999999997E-2</v>
      </c>
      <c r="G685">
        <v>0.99975043299999999</v>
      </c>
    </row>
    <row r="686" spans="1:7" x14ac:dyDescent="0.4">
      <c r="A686" s="70" t="s">
        <v>2005</v>
      </c>
      <c r="B686" s="70" t="s">
        <v>2006</v>
      </c>
      <c r="C686">
        <v>-0.77596782399999997</v>
      </c>
      <c r="D686">
        <v>2.0526738830000002</v>
      </c>
      <c r="E686">
        <v>3.4896589200000001</v>
      </c>
      <c r="F686">
        <v>6.1753307E-2</v>
      </c>
      <c r="G686">
        <v>0.99975043299999999</v>
      </c>
    </row>
    <row r="687" spans="1:7" x14ac:dyDescent="0.4">
      <c r="A687" s="70" t="s">
        <v>1997</v>
      </c>
      <c r="B687" s="70" t="s">
        <v>1998</v>
      </c>
      <c r="C687">
        <v>-0.32820728599999999</v>
      </c>
      <c r="D687">
        <v>4.7741880449999998</v>
      </c>
      <c r="E687">
        <v>3.4852590229999998</v>
      </c>
      <c r="F687">
        <v>6.1917671000000001E-2</v>
      </c>
      <c r="G687">
        <v>0.99975043299999999</v>
      </c>
    </row>
    <row r="688" spans="1:7" x14ac:dyDescent="0.4">
      <c r="A688" s="70" t="s">
        <v>2013</v>
      </c>
      <c r="B688" s="70" t="s">
        <v>2014</v>
      </c>
      <c r="C688">
        <v>-0.77717147900000005</v>
      </c>
      <c r="D688">
        <v>4.0488391740000003</v>
      </c>
      <c r="E688">
        <v>3.4820755600000002</v>
      </c>
      <c r="F688">
        <v>6.2036884E-2</v>
      </c>
      <c r="G688">
        <v>0.99975043299999999</v>
      </c>
    </row>
    <row r="689" spans="1:7" x14ac:dyDescent="0.4">
      <c r="A689" s="70" t="s">
        <v>1907</v>
      </c>
      <c r="B689" s="70" t="s">
        <v>1908</v>
      </c>
      <c r="C689">
        <v>-0.156834425</v>
      </c>
      <c r="D689">
        <v>6.9539395349999999</v>
      </c>
      <c r="E689">
        <v>3.4799186839999998</v>
      </c>
      <c r="F689">
        <v>6.2117791999999998E-2</v>
      </c>
      <c r="G689">
        <v>0.99975043299999999</v>
      </c>
    </row>
    <row r="690" spans="1:7" x14ac:dyDescent="0.4">
      <c r="A690" s="70" t="s">
        <v>2049</v>
      </c>
      <c r="B690" s="70" t="s">
        <v>2050</v>
      </c>
      <c r="C690">
        <v>0.25650471400000002</v>
      </c>
      <c r="D690">
        <v>4.8434113160000001</v>
      </c>
      <c r="E690">
        <v>3.4773098729999998</v>
      </c>
      <c r="F690">
        <v>6.2215804E-2</v>
      </c>
      <c r="G690">
        <v>0.99975043299999999</v>
      </c>
    </row>
    <row r="691" spans="1:7" x14ac:dyDescent="0.4">
      <c r="A691" s="70" t="s">
        <v>1987</v>
      </c>
      <c r="B691" s="70" t="s">
        <v>1988</v>
      </c>
      <c r="C691">
        <v>-1.246934907</v>
      </c>
      <c r="D691">
        <v>-1.272315053</v>
      </c>
      <c r="E691">
        <v>3.4762437720000001</v>
      </c>
      <c r="F691">
        <v>6.2255904000000001E-2</v>
      </c>
      <c r="G691">
        <v>0.99975043299999999</v>
      </c>
    </row>
    <row r="692" spans="1:7" x14ac:dyDescent="0.4">
      <c r="A692" s="70" t="s">
        <v>2027</v>
      </c>
      <c r="B692" s="70" t="s">
        <v>2028</v>
      </c>
      <c r="C692">
        <v>0.49840002700000002</v>
      </c>
      <c r="D692">
        <v>2.0350193609999998</v>
      </c>
      <c r="E692">
        <v>3.47601519</v>
      </c>
      <c r="F692">
        <v>6.2264505999999997E-2</v>
      </c>
      <c r="G692">
        <v>0.99975043299999999</v>
      </c>
    </row>
    <row r="693" spans="1:7" x14ac:dyDescent="0.4">
      <c r="A693" s="70" t="s">
        <v>2051</v>
      </c>
      <c r="B693" s="70" t="s">
        <v>2052</v>
      </c>
      <c r="C693">
        <v>0.25253642399999998</v>
      </c>
      <c r="D693">
        <v>6.5998229290000001</v>
      </c>
      <c r="E693">
        <v>3.4736957249999998</v>
      </c>
      <c r="F693">
        <v>6.2351858000000003E-2</v>
      </c>
      <c r="G693">
        <v>0.99975043299999999</v>
      </c>
    </row>
    <row r="694" spans="1:7" x14ac:dyDescent="0.4">
      <c r="A694" s="70" t="s">
        <v>2071</v>
      </c>
      <c r="B694" s="70" t="s">
        <v>2072</v>
      </c>
      <c r="C694">
        <v>-0.15098794500000001</v>
      </c>
      <c r="D694">
        <v>8.3140133620000007</v>
      </c>
      <c r="E694">
        <v>3.463779175</v>
      </c>
      <c r="F694">
        <v>6.2726795000000002E-2</v>
      </c>
      <c r="G694">
        <v>0.99975043299999999</v>
      </c>
    </row>
    <row r="695" spans="1:7" x14ac:dyDescent="0.4">
      <c r="A695" s="70" t="s">
        <v>2011</v>
      </c>
      <c r="B695" s="70" t="s">
        <v>2012</v>
      </c>
      <c r="C695">
        <v>0.72512435799999997</v>
      </c>
      <c r="D695">
        <v>2.0233946669999998</v>
      </c>
      <c r="E695">
        <v>3.4618426389999999</v>
      </c>
      <c r="F695">
        <v>6.2800294000000007E-2</v>
      </c>
      <c r="G695">
        <v>0.99975043299999999</v>
      </c>
    </row>
    <row r="696" spans="1:7" x14ac:dyDescent="0.4">
      <c r="A696" s="70" t="s">
        <v>1959</v>
      </c>
      <c r="B696" s="70" t="s">
        <v>1960</v>
      </c>
      <c r="C696">
        <v>0.18020740900000001</v>
      </c>
      <c r="D696">
        <v>6.8691337929999996</v>
      </c>
      <c r="E696">
        <v>3.4610460440000002</v>
      </c>
      <c r="F696">
        <v>6.2830554999999996E-2</v>
      </c>
      <c r="G696">
        <v>0.99975043299999999</v>
      </c>
    </row>
    <row r="697" spans="1:7" x14ac:dyDescent="0.4">
      <c r="A697" s="70" t="s">
        <v>2025</v>
      </c>
      <c r="B697" s="70" t="s">
        <v>2026</v>
      </c>
      <c r="C697">
        <v>0.45669601399999998</v>
      </c>
      <c r="D697">
        <v>3.098350714</v>
      </c>
      <c r="E697">
        <v>3.4609750410000002</v>
      </c>
      <c r="F697">
        <v>6.2833253000000006E-2</v>
      </c>
      <c r="G697">
        <v>0.99975043299999999</v>
      </c>
    </row>
    <row r="698" spans="1:7" x14ac:dyDescent="0.4">
      <c r="A698" s="70" t="s">
        <v>2003</v>
      </c>
      <c r="B698" s="70" t="s">
        <v>2004</v>
      </c>
      <c r="C698">
        <v>0.941030213</v>
      </c>
      <c r="D698">
        <v>1.8228886529999999</v>
      </c>
      <c r="E698">
        <v>3.4590804290000001</v>
      </c>
      <c r="F698">
        <v>6.2905290000000003E-2</v>
      </c>
      <c r="G698">
        <v>0.99975043299999999</v>
      </c>
    </row>
    <row r="699" spans="1:7" x14ac:dyDescent="0.4">
      <c r="A699" s="70" t="s">
        <v>2053</v>
      </c>
      <c r="B699" s="70" t="s">
        <v>2054</v>
      </c>
      <c r="C699">
        <v>1.035288792</v>
      </c>
      <c r="D699">
        <v>4.4639921520000003</v>
      </c>
      <c r="E699">
        <v>3.4564212809999999</v>
      </c>
      <c r="F699">
        <v>6.3006543999999998E-2</v>
      </c>
      <c r="G699">
        <v>0.99975043299999999</v>
      </c>
    </row>
    <row r="700" spans="1:7" x14ac:dyDescent="0.4">
      <c r="A700" s="70" t="s">
        <v>2031</v>
      </c>
      <c r="B700" s="70" t="s">
        <v>2032</v>
      </c>
      <c r="C700">
        <v>0.58740042199999998</v>
      </c>
      <c r="D700">
        <v>4.2950164050000001</v>
      </c>
      <c r="E700">
        <v>3.454930139</v>
      </c>
      <c r="F700">
        <v>6.3063400000000006E-2</v>
      </c>
      <c r="G700">
        <v>0.99975043299999999</v>
      </c>
    </row>
    <row r="701" spans="1:7" x14ac:dyDescent="0.4">
      <c r="A701" s="70" t="s">
        <v>2061</v>
      </c>
      <c r="B701" s="70" t="s">
        <v>2062</v>
      </c>
      <c r="C701">
        <v>-0.81171819300000003</v>
      </c>
      <c r="D701">
        <v>0.53474134399999995</v>
      </c>
      <c r="E701">
        <v>3.4534833119999999</v>
      </c>
      <c r="F701">
        <v>6.3118618000000001E-2</v>
      </c>
      <c r="G701">
        <v>0.99975043299999999</v>
      </c>
    </row>
    <row r="702" spans="1:7" x14ac:dyDescent="0.4">
      <c r="A702" s="70" t="s">
        <v>2129</v>
      </c>
      <c r="B702" s="70" t="s">
        <v>2130</v>
      </c>
      <c r="C702">
        <v>0.72196017599999995</v>
      </c>
      <c r="D702">
        <v>0.158412093</v>
      </c>
      <c r="E702">
        <v>3.4517635160000002</v>
      </c>
      <c r="F702">
        <v>6.3184321000000002E-2</v>
      </c>
      <c r="G702">
        <v>0.99975043299999999</v>
      </c>
    </row>
    <row r="703" spans="1:7" x14ac:dyDescent="0.4">
      <c r="A703" s="70" t="s">
        <v>2085</v>
      </c>
      <c r="B703" s="70" t="s">
        <v>2086</v>
      </c>
      <c r="C703">
        <v>0.17012540200000001</v>
      </c>
      <c r="D703">
        <v>5.6754450800000003</v>
      </c>
      <c r="E703">
        <v>3.4513627169999999</v>
      </c>
      <c r="F703">
        <v>6.3199643E-2</v>
      </c>
      <c r="G703">
        <v>0.99975043299999999</v>
      </c>
    </row>
    <row r="704" spans="1:7" x14ac:dyDescent="0.4">
      <c r="A704" s="70" t="s">
        <v>1725</v>
      </c>
      <c r="B704" s="70" t="s">
        <v>1726</v>
      </c>
      <c r="C704">
        <v>-0.15563531999999999</v>
      </c>
      <c r="D704">
        <v>7.4757593690000004</v>
      </c>
      <c r="E704">
        <v>3.4487970090000002</v>
      </c>
      <c r="F704">
        <v>6.3297824000000003E-2</v>
      </c>
      <c r="G704">
        <v>0.99975043299999999</v>
      </c>
    </row>
    <row r="705" spans="1:7" x14ac:dyDescent="0.4">
      <c r="A705" s="70" t="s">
        <v>2105</v>
      </c>
      <c r="B705" s="70" t="s">
        <v>2106</v>
      </c>
      <c r="C705">
        <v>0.24407394499999999</v>
      </c>
      <c r="D705">
        <v>4.5938888650000003</v>
      </c>
      <c r="E705">
        <v>3.4477516760000002</v>
      </c>
      <c r="F705">
        <v>6.3337872000000003E-2</v>
      </c>
      <c r="G705">
        <v>0.99975043299999999</v>
      </c>
    </row>
    <row r="706" spans="1:7" x14ac:dyDescent="0.4">
      <c r="A706" s="70" t="s">
        <v>2069</v>
      </c>
      <c r="B706" s="70" t="s">
        <v>2070</v>
      </c>
      <c r="C706">
        <v>-1.075523716</v>
      </c>
      <c r="D706">
        <v>0.25128338300000003</v>
      </c>
      <c r="E706">
        <v>3.447715911</v>
      </c>
      <c r="F706">
        <v>6.3339243000000003E-2</v>
      </c>
      <c r="G706">
        <v>0.99975043299999999</v>
      </c>
    </row>
    <row r="707" spans="1:7" x14ac:dyDescent="0.4">
      <c r="A707" s="70" t="s">
        <v>2087</v>
      </c>
      <c r="B707" s="70" t="s">
        <v>2088</v>
      </c>
      <c r="C707">
        <v>-1.4049982459999999</v>
      </c>
      <c r="D707">
        <v>6.6964444999999997E-2</v>
      </c>
      <c r="E707">
        <v>3.4472701410000002</v>
      </c>
      <c r="F707">
        <v>6.3356330000000002E-2</v>
      </c>
      <c r="G707">
        <v>0.99975043299999999</v>
      </c>
    </row>
    <row r="708" spans="1:7" x14ac:dyDescent="0.4">
      <c r="A708" s="70" t="s">
        <v>1939</v>
      </c>
      <c r="B708" s="70" t="s">
        <v>1940</v>
      </c>
      <c r="C708">
        <v>-0.33061199200000002</v>
      </c>
      <c r="D708">
        <v>3.5983696200000002</v>
      </c>
      <c r="E708">
        <v>3.4454467499999999</v>
      </c>
      <c r="F708">
        <v>6.3426272000000006E-2</v>
      </c>
      <c r="G708">
        <v>0.99975043299999999</v>
      </c>
    </row>
    <row r="709" spans="1:7" x14ac:dyDescent="0.4">
      <c r="A709" s="70" t="s">
        <v>2023</v>
      </c>
      <c r="B709" s="70" t="s">
        <v>2024</v>
      </c>
      <c r="C709">
        <v>-0.51756999999999997</v>
      </c>
      <c r="D709">
        <v>6.2085953719999996</v>
      </c>
      <c r="E709">
        <v>3.4402294320000002</v>
      </c>
      <c r="F709">
        <v>6.3626856999999995E-2</v>
      </c>
      <c r="G709">
        <v>0.99975043299999999</v>
      </c>
    </row>
    <row r="710" spans="1:7" x14ac:dyDescent="0.4">
      <c r="A710" s="70" t="s">
        <v>2123</v>
      </c>
      <c r="B710" s="70" t="s">
        <v>2124</v>
      </c>
      <c r="C710">
        <v>0.251429448</v>
      </c>
      <c r="D710">
        <v>6.0275306459999998</v>
      </c>
      <c r="E710">
        <v>3.4389287120000001</v>
      </c>
      <c r="F710">
        <v>6.3676969E-2</v>
      </c>
      <c r="G710">
        <v>0.99975043299999999</v>
      </c>
    </row>
    <row r="711" spans="1:7" x14ac:dyDescent="0.4">
      <c r="A711" s="70" t="s">
        <v>2039</v>
      </c>
      <c r="B711" s="70" t="s">
        <v>2040</v>
      </c>
      <c r="C711">
        <v>-0.19729929800000001</v>
      </c>
      <c r="D711">
        <v>5.061954633</v>
      </c>
      <c r="E711">
        <v>3.4352067709999998</v>
      </c>
      <c r="F711">
        <v>6.3820595999999993E-2</v>
      </c>
      <c r="G711">
        <v>0.99975043299999999</v>
      </c>
    </row>
    <row r="712" spans="1:7" x14ac:dyDescent="0.4">
      <c r="A712" s="70" t="s">
        <v>2073</v>
      </c>
      <c r="B712" s="70" t="s">
        <v>2074</v>
      </c>
      <c r="C712">
        <v>-1.298687189</v>
      </c>
      <c r="D712">
        <v>-0.74668067500000002</v>
      </c>
      <c r="E712">
        <v>3.4347798539999999</v>
      </c>
      <c r="F712">
        <v>6.3837091999999998E-2</v>
      </c>
      <c r="G712">
        <v>0.99975043299999999</v>
      </c>
    </row>
    <row r="713" spans="1:7" x14ac:dyDescent="0.4">
      <c r="A713" s="70" t="s">
        <v>2095</v>
      </c>
      <c r="B713" s="70" t="s">
        <v>2096</v>
      </c>
      <c r="C713">
        <v>-0.33178363799999999</v>
      </c>
      <c r="D713">
        <v>5.193106427</v>
      </c>
      <c r="E713">
        <v>3.433646193</v>
      </c>
      <c r="F713">
        <v>6.3880919999999994E-2</v>
      </c>
      <c r="G713">
        <v>0.99975043299999999</v>
      </c>
    </row>
    <row r="714" spans="1:7" x14ac:dyDescent="0.4">
      <c r="A714" s="70" t="s">
        <v>1803</v>
      </c>
      <c r="B714" s="70" t="s">
        <v>1804</v>
      </c>
      <c r="C714">
        <v>-0.16686990600000001</v>
      </c>
      <c r="D714">
        <v>7.7433520390000004</v>
      </c>
      <c r="E714">
        <v>3.427821201</v>
      </c>
      <c r="F714">
        <v>6.4106623000000001E-2</v>
      </c>
      <c r="G714">
        <v>0.99975043299999999</v>
      </c>
    </row>
    <row r="715" spans="1:7" x14ac:dyDescent="0.4">
      <c r="A715" s="70" t="s">
        <v>2059</v>
      </c>
      <c r="B715" s="70" t="s">
        <v>2060</v>
      </c>
      <c r="C715">
        <v>0.76203749499999995</v>
      </c>
      <c r="D715">
        <v>1.0119149190000001</v>
      </c>
      <c r="E715">
        <v>3.4263891979999999</v>
      </c>
      <c r="F715">
        <v>6.4162239999999995E-2</v>
      </c>
      <c r="G715">
        <v>0.99975043299999999</v>
      </c>
    </row>
    <row r="716" spans="1:7" x14ac:dyDescent="0.4">
      <c r="A716" s="70" t="s">
        <v>2101</v>
      </c>
      <c r="B716" s="70" t="s">
        <v>2102</v>
      </c>
      <c r="C716">
        <v>-0.88045912199999998</v>
      </c>
      <c r="D716">
        <v>-0.31141705400000003</v>
      </c>
      <c r="E716">
        <v>3.4260431269999998</v>
      </c>
      <c r="F716">
        <v>6.4175687999999995E-2</v>
      </c>
      <c r="G716">
        <v>0.99975043299999999</v>
      </c>
    </row>
    <row r="717" spans="1:7" x14ac:dyDescent="0.4">
      <c r="A717" s="70" t="s">
        <v>2213</v>
      </c>
      <c r="B717" s="70" t="s">
        <v>2214</v>
      </c>
      <c r="C717">
        <v>0.18423447400000001</v>
      </c>
      <c r="D717">
        <v>5.6460575970000004</v>
      </c>
      <c r="E717">
        <v>3.4258071389999998</v>
      </c>
      <c r="F717">
        <v>6.4184860999999996E-2</v>
      </c>
      <c r="G717">
        <v>0.99975043299999999</v>
      </c>
    </row>
    <row r="718" spans="1:7" x14ac:dyDescent="0.4">
      <c r="A718" s="70" t="s">
        <v>2065</v>
      </c>
      <c r="B718" s="70" t="s">
        <v>2066</v>
      </c>
      <c r="C718">
        <v>-0.16809845100000001</v>
      </c>
      <c r="D718">
        <v>6.1495504959999998</v>
      </c>
      <c r="E718">
        <v>3.4222698060000001</v>
      </c>
      <c r="F718">
        <v>6.4322516999999996E-2</v>
      </c>
      <c r="G718">
        <v>0.99975043299999999</v>
      </c>
    </row>
    <row r="719" spans="1:7" x14ac:dyDescent="0.4">
      <c r="A719" s="70" t="s">
        <v>2149</v>
      </c>
      <c r="B719" s="70" t="s">
        <v>2150</v>
      </c>
      <c r="C719">
        <v>0.21755284499999999</v>
      </c>
      <c r="D719">
        <v>5.4938416849999996</v>
      </c>
      <c r="E719">
        <v>3.4174480470000002</v>
      </c>
      <c r="F719">
        <v>6.4510664999999995E-2</v>
      </c>
      <c r="G719">
        <v>0.99975043299999999</v>
      </c>
    </row>
    <row r="720" spans="1:7" x14ac:dyDescent="0.4">
      <c r="A720" s="70" t="s">
        <v>2167</v>
      </c>
      <c r="B720" s="70" t="s">
        <v>2168</v>
      </c>
      <c r="C720">
        <v>0.23337208600000001</v>
      </c>
      <c r="D720">
        <v>5.3775700579999999</v>
      </c>
      <c r="E720">
        <v>3.4107460939999998</v>
      </c>
      <c r="F720">
        <v>6.4773153999999999E-2</v>
      </c>
      <c r="G720">
        <v>0.99975043299999999</v>
      </c>
    </row>
    <row r="721" spans="1:7" x14ac:dyDescent="0.4">
      <c r="A721" s="70" t="s">
        <v>2079</v>
      </c>
      <c r="B721" s="70" t="s">
        <v>2080</v>
      </c>
      <c r="C721">
        <v>0.16449507999999999</v>
      </c>
      <c r="D721">
        <v>6.7015487010000001</v>
      </c>
      <c r="E721">
        <v>3.4101169179999999</v>
      </c>
      <c r="F721">
        <v>6.4797855000000001E-2</v>
      </c>
      <c r="G721">
        <v>0.99975043299999999</v>
      </c>
    </row>
    <row r="722" spans="1:7" x14ac:dyDescent="0.4">
      <c r="A722" s="70" t="s">
        <v>1977</v>
      </c>
      <c r="B722" s="70" t="s">
        <v>1978</v>
      </c>
      <c r="C722">
        <v>-0.83514340600000003</v>
      </c>
      <c r="D722">
        <v>2.1710488720000001</v>
      </c>
      <c r="E722">
        <v>3.4091858930000001</v>
      </c>
      <c r="F722">
        <v>6.4834425000000001E-2</v>
      </c>
      <c r="G722">
        <v>0.99975043299999999</v>
      </c>
    </row>
    <row r="723" spans="1:7" x14ac:dyDescent="0.4">
      <c r="A723" s="70" t="s">
        <v>2083</v>
      </c>
      <c r="B723" s="70" t="s">
        <v>2084</v>
      </c>
      <c r="C723">
        <v>-0.162360268</v>
      </c>
      <c r="D723">
        <v>5.794531546</v>
      </c>
      <c r="E723">
        <v>3.4087347800000001</v>
      </c>
      <c r="F723">
        <v>6.4852151999999996E-2</v>
      </c>
      <c r="G723">
        <v>0.99975043299999999</v>
      </c>
    </row>
    <row r="724" spans="1:7" x14ac:dyDescent="0.4">
      <c r="A724" s="70" t="s">
        <v>2133</v>
      </c>
      <c r="B724" s="70" t="s">
        <v>2134</v>
      </c>
      <c r="C724">
        <v>0.21262421200000001</v>
      </c>
      <c r="D724">
        <v>4.7713776159999997</v>
      </c>
      <c r="E724">
        <v>3.4056934499999998</v>
      </c>
      <c r="F724">
        <v>6.4971799999999996E-2</v>
      </c>
      <c r="G724">
        <v>0.99975043299999999</v>
      </c>
    </row>
    <row r="725" spans="1:7" x14ac:dyDescent="0.4">
      <c r="A725" s="70" t="s">
        <v>2009</v>
      </c>
      <c r="B725" s="70" t="s">
        <v>2010</v>
      </c>
      <c r="C725">
        <v>0.192266353</v>
      </c>
      <c r="D725">
        <v>6.7584443829999996</v>
      </c>
      <c r="E725">
        <v>3.402408925</v>
      </c>
      <c r="F725">
        <v>6.5101280999999997E-2</v>
      </c>
      <c r="G725">
        <v>0.99975043299999999</v>
      </c>
    </row>
    <row r="726" spans="1:7" x14ac:dyDescent="0.4">
      <c r="A726" s="70" t="s">
        <v>2125</v>
      </c>
      <c r="B726" s="70" t="s">
        <v>2126</v>
      </c>
      <c r="C726">
        <v>0.18730860699999999</v>
      </c>
      <c r="D726">
        <v>5.844017354</v>
      </c>
      <c r="E726">
        <v>3.3982012450000001</v>
      </c>
      <c r="F726">
        <v>6.5267556000000004E-2</v>
      </c>
      <c r="G726">
        <v>0.99975043299999999</v>
      </c>
    </row>
    <row r="727" spans="1:7" x14ac:dyDescent="0.4">
      <c r="A727" s="70" t="s">
        <v>2177</v>
      </c>
      <c r="B727" s="70" t="s">
        <v>2178</v>
      </c>
      <c r="C727">
        <v>0.195508286</v>
      </c>
      <c r="D727">
        <v>5.280804657</v>
      </c>
      <c r="E727">
        <v>3.3933749259999999</v>
      </c>
      <c r="F727">
        <v>6.5458836000000006E-2</v>
      </c>
      <c r="G727">
        <v>0.99975043299999999</v>
      </c>
    </row>
    <row r="728" spans="1:7" x14ac:dyDescent="0.4">
      <c r="A728" s="70" t="s">
        <v>2033</v>
      </c>
      <c r="B728" s="70" t="s">
        <v>2034</v>
      </c>
      <c r="C728">
        <v>-0.66849646399999996</v>
      </c>
      <c r="D728">
        <v>1.2978801360000001</v>
      </c>
      <c r="E728">
        <v>3.389613014</v>
      </c>
      <c r="F728">
        <v>6.5608345999999998E-2</v>
      </c>
      <c r="G728">
        <v>0.99975043299999999</v>
      </c>
    </row>
    <row r="729" spans="1:7" x14ac:dyDescent="0.4">
      <c r="A729" s="70" t="s">
        <v>2119</v>
      </c>
      <c r="B729" s="70" t="s">
        <v>2120</v>
      </c>
      <c r="C729">
        <v>1.1536599919999999</v>
      </c>
      <c r="D729">
        <v>0.48890665300000002</v>
      </c>
      <c r="E729">
        <v>3.3851413419999998</v>
      </c>
      <c r="F729">
        <v>6.5786538000000006E-2</v>
      </c>
      <c r="G729">
        <v>0.99975043299999999</v>
      </c>
    </row>
    <row r="730" spans="1:7" x14ac:dyDescent="0.4">
      <c r="A730" s="70" t="s">
        <v>2035</v>
      </c>
      <c r="B730" s="70" t="s">
        <v>2036</v>
      </c>
      <c r="C730">
        <v>-0.36665641300000001</v>
      </c>
      <c r="D730">
        <v>3.506931126</v>
      </c>
      <c r="E730">
        <v>3.3843283959999999</v>
      </c>
      <c r="F730">
        <v>6.5818988999999994E-2</v>
      </c>
      <c r="G730">
        <v>0.99975043299999999</v>
      </c>
    </row>
    <row r="731" spans="1:7" x14ac:dyDescent="0.4">
      <c r="A731" s="70" t="s">
        <v>2089</v>
      </c>
      <c r="B731" s="70" t="s">
        <v>2090</v>
      </c>
      <c r="C731">
        <v>-1.384750251</v>
      </c>
      <c r="D731">
        <v>-0.71060547299999999</v>
      </c>
      <c r="E731">
        <v>3.380702812</v>
      </c>
      <c r="F731">
        <v>6.5963920999999995E-2</v>
      </c>
      <c r="G731">
        <v>0.99975043299999999</v>
      </c>
    </row>
    <row r="732" spans="1:7" x14ac:dyDescent="0.4">
      <c r="A732" s="70" t="s">
        <v>2193</v>
      </c>
      <c r="B732" s="70" t="s">
        <v>2194</v>
      </c>
      <c r="C732">
        <v>0.182274508</v>
      </c>
      <c r="D732">
        <v>5.8030463650000002</v>
      </c>
      <c r="E732">
        <v>3.3763117079999998</v>
      </c>
      <c r="F732">
        <v>6.6139910999999996E-2</v>
      </c>
      <c r="G732">
        <v>0.99975043299999999</v>
      </c>
    </row>
    <row r="733" spans="1:7" x14ac:dyDescent="0.4">
      <c r="A733" s="70" t="s">
        <v>2067</v>
      </c>
      <c r="B733" s="70" t="s">
        <v>2068</v>
      </c>
      <c r="C733">
        <v>-0.22360376800000001</v>
      </c>
      <c r="D733">
        <v>4.536992219</v>
      </c>
      <c r="E733">
        <v>3.3761876100000001</v>
      </c>
      <c r="F733">
        <v>6.6144891999999997E-2</v>
      </c>
      <c r="G733">
        <v>0.99975043299999999</v>
      </c>
    </row>
    <row r="734" spans="1:7" x14ac:dyDescent="0.4">
      <c r="A734" s="70" t="s">
        <v>2109</v>
      </c>
      <c r="B734" s="70" t="s">
        <v>2110</v>
      </c>
      <c r="C734">
        <v>0.30675197700000001</v>
      </c>
      <c r="D734">
        <v>6.7367876740000003</v>
      </c>
      <c r="E734">
        <v>3.370084093</v>
      </c>
      <c r="F734">
        <v>6.6390366000000006E-2</v>
      </c>
      <c r="G734">
        <v>0.99975043299999999</v>
      </c>
    </row>
    <row r="735" spans="1:7" x14ac:dyDescent="0.4">
      <c r="A735" s="70" t="s">
        <v>2107</v>
      </c>
      <c r="B735" s="70" t="s">
        <v>2108</v>
      </c>
      <c r="C735">
        <v>0.36325706099999999</v>
      </c>
      <c r="D735">
        <v>4.6739082759999997</v>
      </c>
      <c r="E735">
        <v>3.3690817989999999</v>
      </c>
      <c r="F735">
        <v>6.643077E-2</v>
      </c>
      <c r="G735">
        <v>0.99975043299999999</v>
      </c>
    </row>
    <row r="736" spans="1:7" x14ac:dyDescent="0.4">
      <c r="A736" s="70" t="s">
        <v>1941</v>
      </c>
      <c r="B736" s="70" t="s">
        <v>1942</v>
      </c>
      <c r="C736">
        <v>-0.40516433400000001</v>
      </c>
      <c r="D736">
        <v>3.1622148370000001</v>
      </c>
      <c r="E736">
        <v>3.3687058300000001</v>
      </c>
      <c r="F736">
        <v>6.6445932999999999E-2</v>
      </c>
      <c r="G736">
        <v>0.99975043299999999</v>
      </c>
    </row>
    <row r="737" spans="1:7" x14ac:dyDescent="0.4">
      <c r="A737" s="70" t="s">
        <v>2147</v>
      </c>
      <c r="B737" s="70" t="s">
        <v>2148</v>
      </c>
      <c r="C737">
        <v>0.85037578300000005</v>
      </c>
      <c r="D737">
        <v>-0.37625337399999997</v>
      </c>
      <c r="E737">
        <v>3.366008807</v>
      </c>
      <c r="F737">
        <v>6.6554810000000006E-2</v>
      </c>
      <c r="G737">
        <v>0.99975043299999999</v>
      </c>
    </row>
    <row r="738" spans="1:7" x14ac:dyDescent="0.4">
      <c r="A738" s="70" t="s">
        <v>1985</v>
      </c>
      <c r="B738" s="70" t="s">
        <v>1986</v>
      </c>
      <c r="C738">
        <v>-0.14573581699999999</v>
      </c>
      <c r="D738">
        <v>6.9621826090000001</v>
      </c>
      <c r="E738">
        <v>3.3642129889999999</v>
      </c>
      <c r="F738">
        <v>6.6627411999999997E-2</v>
      </c>
      <c r="G738">
        <v>0.99975043299999999</v>
      </c>
    </row>
    <row r="739" spans="1:7" x14ac:dyDescent="0.4">
      <c r="A739" s="70" t="s">
        <v>2141</v>
      </c>
      <c r="B739" s="70" t="s">
        <v>2142</v>
      </c>
      <c r="C739">
        <v>1.1707779039999999</v>
      </c>
      <c r="D739">
        <v>-0.95617231899999999</v>
      </c>
      <c r="E739">
        <v>3.3632880730000001</v>
      </c>
      <c r="F739">
        <v>6.6664838000000004E-2</v>
      </c>
      <c r="G739">
        <v>0.99975043299999999</v>
      </c>
    </row>
    <row r="740" spans="1:7" x14ac:dyDescent="0.4">
      <c r="A740" s="70" t="s">
        <v>2111</v>
      </c>
      <c r="B740" s="70" t="s">
        <v>2112</v>
      </c>
      <c r="C740">
        <v>1.1069367640000001</v>
      </c>
      <c r="D740">
        <v>-1.018850078</v>
      </c>
      <c r="E740">
        <v>3.3620110259999998</v>
      </c>
      <c r="F740">
        <v>6.6716549E-2</v>
      </c>
      <c r="G740">
        <v>0.99975043299999999</v>
      </c>
    </row>
    <row r="741" spans="1:7" x14ac:dyDescent="0.4">
      <c r="A741" s="70" t="s">
        <v>2189</v>
      </c>
      <c r="B741" s="70" t="s">
        <v>2190</v>
      </c>
      <c r="C741">
        <v>0.240193607</v>
      </c>
      <c r="D741">
        <v>4.5645135960000003</v>
      </c>
      <c r="E741">
        <v>3.3615811</v>
      </c>
      <c r="F741">
        <v>6.6733968000000005E-2</v>
      </c>
      <c r="G741">
        <v>0.99975043299999999</v>
      </c>
    </row>
    <row r="742" spans="1:7" x14ac:dyDescent="0.4">
      <c r="A742" s="70" t="s">
        <v>2195</v>
      </c>
      <c r="B742" s="70" t="s">
        <v>2196</v>
      </c>
      <c r="C742">
        <v>1.2996880310000001</v>
      </c>
      <c r="D742">
        <v>-1.112390644</v>
      </c>
      <c r="E742">
        <v>3.352462123</v>
      </c>
      <c r="F742">
        <v>6.7104573000000001E-2</v>
      </c>
      <c r="G742">
        <v>0.99975043299999999</v>
      </c>
    </row>
    <row r="743" spans="1:7" x14ac:dyDescent="0.4">
      <c r="A743" s="70" t="s">
        <v>3988</v>
      </c>
      <c r="B743" s="70" t="s">
        <v>3989</v>
      </c>
      <c r="C743">
        <v>0.15210585300000001</v>
      </c>
      <c r="D743">
        <v>9.7484027770000008</v>
      </c>
      <c r="E743">
        <v>3.352062106</v>
      </c>
      <c r="F743">
        <v>6.7120880999999993E-2</v>
      </c>
      <c r="G743">
        <v>0.99975043299999999</v>
      </c>
    </row>
    <row r="744" spans="1:7" x14ac:dyDescent="0.4">
      <c r="A744" s="70" t="s">
        <v>1919</v>
      </c>
      <c r="B744" s="70" t="s">
        <v>1920</v>
      </c>
      <c r="C744">
        <v>-0.170248382</v>
      </c>
      <c r="D744">
        <v>7.0743982030000003</v>
      </c>
      <c r="E744">
        <v>3.3474402190000001</v>
      </c>
      <c r="F744">
        <v>6.7309608000000007E-2</v>
      </c>
      <c r="G744">
        <v>0.99975043299999999</v>
      </c>
    </row>
    <row r="745" spans="1:7" x14ac:dyDescent="0.4">
      <c r="A745" s="70" t="s">
        <v>2163</v>
      </c>
      <c r="B745" s="70" t="s">
        <v>2164</v>
      </c>
      <c r="C745">
        <v>0.21404551999999999</v>
      </c>
      <c r="D745">
        <v>4.7074194829999998</v>
      </c>
      <c r="E745">
        <v>3.3449956529999998</v>
      </c>
      <c r="F745">
        <v>6.7409656999999998E-2</v>
      </c>
      <c r="G745">
        <v>0.99975043299999999</v>
      </c>
    </row>
    <row r="746" spans="1:7" x14ac:dyDescent="0.4">
      <c r="A746" s="70" t="s">
        <v>2235</v>
      </c>
      <c r="B746" s="70" t="s">
        <v>2236</v>
      </c>
      <c r="C746">
        <v>0.244766293</v>
      </c>
      <c r="D746">
        <v>4.9344922670000004</v>
      </c>
      <c r="E746">
        <v>3.3444647550000002</v>
      </c>
      <c r="F746">
        <v>6.7431405999999999E-2</v>
      </c>
      <c r="G746">
        <v>0.99975043299999999</v>
      </c>
    </row>
    <row r="747" spans="1:7" x14ac:dyDescent="0.4">
      <c r="A747" s="70" t="s">
        <v>2055</v>
      </c>
      <c r="B747" s="70" t="s">
        <v>2056</v>
      </c>
      <c r="C747">
        <v>0.165263621</v>
      </c>
      <c r="D747">
        <v>7.8804822879999996</v>
      </c>
      <c r="E747">
        <v>3.340987632</v>
      </c>
      <c r="F747">
        <v>6.7574038000000003E-2</v>
      </c>
      <c r="G747">
        <v>0.99975043299999999</v>
      </c>
    </row>
    <row r="748" spans="1:7" x14ac:dyDescent="0.4">
      <c r="A748" s="70" t="s">
        <v>2127</v>
      </c>
      <c r="B748" s="70" t="s">
        <v>2128</v>
      </c>
      <c r="C748">
        <v>0.23213813</v>
      </c>
      <c r="D748">
        <v>4.5375604510000001</v>
      </c>
      <c r="E748">
        <v>3.3389416500000002</v>
      </c>
      <c r="F748">
        <v>6.7658115000000005E-2</v>
      </c>
      <c r="G748">
        <v>0.99975043299999999</v>
      </c>
    </row>
    <row r="749" spans="1:7" x14ac:dyDescent="0.4">
      <c r="A749" s="70" t="s">
        <v>2169</v>
      </c>
      <c r="B749" s="70" t="s">
        <v>2170</v>
      </c>
      <c r="C749">
        <v>-0.72719686900000002</v>
      </c>
      <c r="D749">
        <v>2.2819875999999999E-2</v>
      </c>
      <c r="E749">
        <v>3.3384934999999998</v>
      </c>
      <c r="F749">
        <v>6.7676546000000004E-2</v>
      </c>
      <c r="G749">
        <v>0.99975043299999999</v>
      </c>
    </row>
    <row r="750" spans="1:7" x14ac:dyDescent="0.4">
      <c r="A750" s="70" t="s">
        <v>2135</v>
      </c>
      <c r="B750" s="70" t="s">
        <v>2136</v>
      </c>
      <c r="C750">
        <v>0.92832016799999995</v>
      </c>
      <c r="D750">
        <v>-0.66199235899999997</v>
      </c>
      <c r="E750">
        <v>3.3382739539999999</v>
      </c>
      <c r="F750">
        <v>6.7685576999999997E-2</v>
      </c>
      <c r="G750">
        <v>0.99975043299999999</v>
      </c>
    </row>
    <row r="751" spans="1:7" x14ac:dyDescent="0.4">
      <c r="A751" s="70" t="s">
        <v>2045</v>
      </c>
      <c r="B751" s="70" t="s">
        <v>2046</v>
      </c>
      <c r="C751">
        <v>0.204987213</v>
      </c>
      <c r="D751">
        <v>7.6376324740000001</v>
      </c>
      <c r="E751">
        <v>3.3367360349999999</v>
      </c>
      <c r="F751">
        <v>6.7748876999999999E-2</v>
      </c>
      <c r="G751">
        <v>0.99975043299999999</v>
      </c>
    </row>
    <row r="752" spans="1:7" x14ac:dyDescent="0.4">
      <c r="A752" s="70" t="s">
        <v>2151</v>
      </c>
      <c r="B752" s="70" t="s">
        <v>2152</v>
      </c>
      <c r="C752">
        <v>1.233702759</v>
      </c>
      <c r="D752">
        <v>-0.57302165599999999</v>
      </c>
      <c r="E752">
        <v>3.3253691609999998</v>
      </c>
      <c r="F752">
        <v>6.8218697999999994E-2</v>
      </c>
      <c r="G752">
        <v>0.99975043299999999</v>
      </c>
    </row>
    <row r="753" spans="1:7" x14ac:dyDescent="0.4">
      <c r="A753" s="70" t="s">
        <v>2131</v>
      </c>
      <c r="B753" s="70" t="s">
        <v>2132</v>
      </c>
      <c r="C753">
        <v>-0.23052609600000001</v>
      </c>
      <c r="D753">
        <v>4.3276196029999996</v>
      </c>
      <c r="E753">
        <v>3.3234732280000001</v>
      </c>
      <c r="F753">
        <v>6.8297399999999994E-2</v>
      </c>
      <c r="G753">
        <v>0.99975043299999999</v>
      </c>
    </row>
    <row r="754" spans="1:7" x14ac:dyDescent="0.4">
      <c r="A754" s="70" t="s">
        <v>1829</v>
      </c>
      <c r="B754" s="70" t="s">
        <v>1830</v>
      </c>
      <c r="C754">
        <v>-0.144163551</v>
      </c>
      <c r="D754">
        <v>7.2074987500000001</v>
      </c>
      <c r="E754">
        <v>3.3170733110000001</v>
      </c>
      <c r="F754">
        <v>6.8563785000000002E-2</v>
      </c>
      <c r="G754">
        <v>0.99975043299999999</v>
      </c>
    </row>
    <row r="755" spans="1:7" x14ac:dyDescent="0.4">
      <c r="A755" s="70" t="s">
        <v>2117</v>
      </c>
      <c r="B755" s="70" t="s">
        <v>2118</v>
      </c>
      <c r="C755">
        <v>-0.258981301</v>
      </c>
      <c r="D755">
        <v>5.0642535139999998</v>
      </c>
      <c r="E755">
        <v>3.316661351</v>
      </c>
      <c r="F755">
        <v>6.8580970000000005E-2</v>
      </c>
      <c r="G755">
        <v>0.99975043299999999</v>
      </c>
    </row>
    <row r="756" spans="1:7" x14ac:dyDescent="0.4">
      <c r="A756" s="70" t="s">
        <v>2145</v>
      </c>
      <c r="B756" s="70" t="s">
        <v>2146</v>
      </c>
      <c r="C756">
        <v>-1.036922702</v>
      </c>
      <c r="D756">
        <v>-0.65375802199999999</v>
      </c>
      <c r="E756">
        <v>3.316467582</v>
      </c>
      <c r="F756">
        <v>6.8589054999999996E-2</v>
      </c>
      <c r="G756">
        <v>0.99975043299999999</v>
      </c>
    </row>
    <row r="757" spans="1:7" x14ac:dyDescent="0.4">
      <c r="A757" s="70" t="s">
        <v>2099</v>
      </c>
      <c r="B757" s="70" t="s">
        <v>2100</v>
      </c>
      <c r="C757">
        <v>-0.793462098</v>
      </c>
      <c r="D757">
        <v>4.7190828119999999</v>
      </c>
      <c r="E757">
        <v>3.313739752</v>
      </c>
      <c r="F757">
        <v>6.8702977999999998E-2</v>
      </c>
      <c r="G757">
        <v>0.99975043299999999</v>
      </c>
    </row>
    <row r="758" spans="1:7" x14ac:dyDescent="0.4">
      <c r="A758" s="70" t="s">
        <v>2175</v>
      </c>
      <c r="B758" s="70" t="s">
        <v>2176</v>
      </c>
      <c r="C758">
        <v>-0.20234276200000001</v>
      </c>
      <c r="D758">
        <v>4.966688682</v>
      </c>
      <c r="E758">
        <v>3.3134643170000002</v>
      </c>
      <c r="F758">
        <v>6.8714493000000001E-2</v>
      </c>
      <c r="G758">
        <v>0.99975043299999999</v>
      </c>
    </row>
    <row r="759" spans="1:7" x14ac:dyDescent="0.4">
      <c r="A759" s="70" t="s">
        <v>2247</v>
      </c>
      <c r="B759" s="70" t="s">
        <v>2248</v>
      </c>
      <c r="C759">
        <v>0.145167247</v>
      </c>
      <c r="D759">
        <v>6.3139415449999996</v>
      </c>
      <c r="E759">
        <v>3.3097721259999999</v>
      </c>
      <c r="F759">
        <v>6.8869041000000006E-2</v>
      </c>
      <c r="G759">
        <v>0.99975043299999999</v>
      </c>
    </row>
    <row r="760" spans="1:7" x14ac:dyDescent="0.4">
      <c r="A760" s="70" t="s">
        <v>2165</v>
      </c>
      <c r="B760" s="70" t="s">
        <v>2166</v>
      </c>
      <c r="C760">
        <v>-0.16120488999999999</v>
      </c>
      <c r="D760">
        <v>6.0218393839999997</v>
      </c>
      <c r="E760">
        <v>3.3063299289999999</v>
      </c>
      <c r="F760">
        <v>6.9013460999999998E-2</v>
      </c>
      <c r="G760">
        <v>0.99975043299999999</v>
      </c>
    </row>
    <row r="761" spans="1:7" x14ac:dyDescent="0.4">
      <c r="A761" s="70" t="s">
        <v>2191</v>
      </c>
      <c r="B761" s="70" t="s">
        <v>2192</v>
      </c>
      <c r="C761">
        <v>1.538196235</v>
      </c>
      <c r="D761">
        <v>-1.1994327600000001</v>
      </c>
      <c r="E761">
        <v>3.304649618</v>
      </c>
      <c r="F761">
        <v>6.9084076999999994E-2</v>
      </c>
      <c r="G761">
        <v>0.99975043299999999</v>
      </c>
    </row>
    <row r="762" spans="1:7" x14ac:dyDescent="0.4">
      <c r="A762" s="70" t="s">
        <v>2295</v>
      </c>
      <c r="B762" s="70" t="s">
        <v>2296</v>
      </c>
      <c r="C762">
        <v>0.208862084</v>
      </c>
      <c r="D762">
        <v>5.0655711979999998</v>
      </c>
      <c r="E762">
        <v>3.300135257</v>
      </c>
      <c r="F762">
        <v>6.9274179000000005E-2</v>
      </c>
      <c r="G762">
        <v>0.99975043299999999</v>
      </c>
    </row>
    <row r="763" spans="1:7" x14ac:dyDescent="0.4">
      <c r="A763" s="70" t="s">
        <v>2159</v>
      </c>
      <c r="B763" s="70" t="s">
        <v>2160</v>
      </c>
      <c r="C763">
        <v>0.65380105499999996</v>
      </c>
      <c r="D763">
        <v>2.6379779139999999</v>
      </c>
      <c r="E763">
        <v>3.296193749</v>
      </c>
      <c r="F763">
        <v>6.9440615999999997E-2</v>
      </c>
      <c r="G763">
        <v>0.99975043299999999</v>
      </c>
    </row>
    <row r="764" spans="1:7" x14ac:dyDescent="0.4">
      <c r="A764" s="70" t="s">
        <v>2057</v>
      </c>
      <c r="B764" s="70" t="s">
        <v>2058</v>
      </c>
      <c r="C764">
        <v>-0.52069349600000003</v>
      </c>
      <c r="D764">
        <v>1.7254993279999999</v>
      </c>
      <c r="E764">
        <v>3.295153226</v>
      </c>
      <c r="F764">
        <v>6.9484624999999994E-2</v>
      </c>
      <c r="G764">
        <v>0.99975043299999999</v>
      </c>
    </row>
    <row r="765" spans="1:7" x14ac:dyDescent="0.4">
      <c r="A765" s="70" t="s">
        <v>2171</v>
      </c>
      <c r="B765" s="70" t="s">
        <v>2172</v>
      </c>
      <c r="C765">
        <v>0.14509539900000001</v>
      </c>
      <c r="D765">
        <v>6.8868551419999999</v>
      </c>
      <c r="E765">
        <v>3.2940158849999999</v>
      </c>
      <c r="F765">
        <v>6.9532762999999997E-2</v>
      </c>
      <c r="G765">
        <v>0.99975043299999999</v>
      </c>
    </row>
    <row r="766" spans="1:7" x14ac:dyDescent="0.4">
      <c r="A766" s="70" t="s">
        <v>2179</v>
      </c>
      <c r="B766" s="70" t="s">
        <v>2180</v>
      </c>
      <c r="C766">
        <v>-1.121853531</v>
      </c>
      <c r="D766">
        <v>-0.51439237999999998</v>
      </c>
      <c r="E766">
        <v>3.2937789249999998</v>
      </c>
      <c r="F766">
        <v>6.9542797000000003E-2</v>
      </c>
      <c r="G766">
        <v>0.99975043299999999</v>
      </c>
    </row>
    <row r="767" spans="1:7" x14ac:dyDescent="0.4">
      <c r="A767" s="70" t="s">
        <v>2093</v>
      </c>
      <c r="B767" s="70" t="s">
        <v>2094</v>
      </c>
      <c r="C767">
        <v>-0.39128980200000002</v>
      </c>
      <c r="D767">
        <v>2.9037292539999999</v>
      </c>
      <c r="E767">
        <v>3.2937177229999999</v>
      </c>
      <c r="F767">
        <v>6.9545388999999999E-2</v>
      </c>
      <c r="G767">
        <v>0.99975043299999999</v>
      </c>
    </row>
    <row r="768" spans="1:7" x14ac:dyDescent="0.4">
      <c r="A768" s="70" t="s">
        <v>2143</v>
      </c>
      <c r="B768" s="70" t="s">
        <v>2144</v>
      </c>
      <c r="C768">
        <v>-0.267309874</v>
      </c>
      <c r="D768">
        <v>5.0917735669999997</v>
      </c>
      <c r="E768">
        <v>3.289080851</v>
      </c>
      <c r="F768">
        <v>6.9742053999999998E-2</v>
      </c>
      <c r="G768">
        <v>0.99975043299999999</v>
      </c>
    </row>
    <row r="769" spans="1:7" x14ac:dyDescent="0.4">
      <c r="A769" s="70" t="s">
        <v>1969</v>
      </c>
      <c r="B769" s="70" t="s">
        <v>1970</v>
      </c>
      <c r="C769">
        <v>-0.14441156399999999</v>
      </c>
      <c r="D769">
        <v>7.0338202379999997</v>
      </c>
      <c r="E769">
        <v>3.2861208820000001</v>
      </c>
      <c r="F769">
        <v>6.9867907000000007E-2</v>
      </c>
      <c r="G769">
        <v>0.99975043299999999</v>
      </c>
    </row>
    <row r="770" spans="1:7" x14ac:dyDescent="0.4">
      <c r="A770" s="70" t="s">
        <v>2203</v>
      </c>
      <c r="B770" s="70" t="s">
        <v>2204</v>
      </c>
      <c r="C770">
        <v>0.919064616</v>
      </c>
      <c r="D770">
        <v>-0.56676988900000003</v>
      </c>
      <c r="E770">
        <v>3.2853213810000002</v>
      </c>
      <c r="F770">
        <v>6.9901941999999995E-2</v>
      </c>
      <c r="G770">
        <v>0.99975043299999999</v>
      </c>
    </row>
    <row r="771" spans="1:7" x14ac:dyDescent="0.4">
      <c r="A771" s="70" t="s">
        <v>2137</v>
      </c>
      <c r="B771" s="70" t="s">
        <v>2138</v>
      </c>
      <c r="C771">
        <v>-0.77694152000000005</v>
      </c>
      <c r="D771">
        <v>1.8307208399999999</v>
      </c>
      <c r="E771">
        <v>3.2838034760000001</v>
      </c>
      <c r="F771">
        <v>6.9966608999999999E-2</v>
      </c>
      <c r="G771">
        <v>0.99975043299999999</v>
      </c>
    </row>
    <row r="772" spans="1:7" x14ac:dyDescent="0.4">
      <c r="A772" s="70" t="s">
        <v>2187</v>
      </c>
      <c r="B772" s="70" t="s">
        <v>2188</v>
      </c>
      <c r="C772">
        <v>-0.24416808500000001</v>
      </c>
      <c r="D772">
        <v>4.0192809279999997</v>
      </c>
      <c r="E772">
        <v>3.277141302</v>
      </c>
      <c r="F772">
        <v>7.0251194000000003E-2</v>
      </c>
      <c r="G772">
        <v>0.99975043299999999</v>
      </c>
    </row>
    <row r="773" spans="1:7" x14ac:dyDescent="0.4">
      <c r="A773" s="70" t="s">
        <v>2237</v>
      </c>
      <c r="B773" s="70" t="s">
        <v>2238</v>
      </c>
      <c r="C773">
        <v>-0.81141354700000001</v>
      </c>
      <c r="D773">
        <v>0.493256421</v>
      </c>
      <c r="E773">
        <v>3.276645056</v>
      </c>
      <c r="F773">
        <v>7.0272442000000004E-2</v>
      </c>
      <c r="G773">
        <v>0.99975043299999999</v>
      </c>
    </row>
    <row r="774" spans="1:7" x14ac:dyDescent="0.4">
      <c r="A774" s="70" t="s">
        <v>2571</v>
      </c>
      <c r="B774" s="70" t="s">
        <v>2572</v>
      </c>
      <c r="C774">
        <v>0.9630744</v>
      </c>
      <c r="D774">
        <v>0.709325502</v>
      </c>
      <c r="E774">
        <v>3.2723759000000001</v>
      </c>
      <c r="F774">
        <v>7.0455515999999996E-2</v>
      </c>
      <c r="G774">
        <v>0.99975043299999999</v>
      </c>
    </row>
    <row r="775" spans="1:7" x14ac:dyDescent="0.4">
      <c r="A775" s="70" t="s">
        <v>2201</v>
      </c>
      <c r="B775" s="70" t="s">
        <v>2202</v>
      </c>
      <c r="C775">
        <v>0.44786262100000002</v>
      </c>
      <c r="D775">
        <v>3.3233438340000001</v>
      </c>
      <c r="E775">
        <v>3.270865315</v>
      </c>
      <c r="F775">
        <v>7.0520417000000002E-2</v>
      </c>
      <c r="G775">
        <v>0.99975043299999999</v>
      </c>
    </row>
    <row r="776" spans="1:7" x14ac:dyDescent="0.4">
      <c r="A776" s="70" t="s">
        <v>2097</v>
      </c>
      <c r="B776" s="70" t="s">
        <v>2098</v>
      </c>
      <c r="C776">
        <v>-0.48247885400000001</v>
      </c>
      <c r="D776">
        <v>2.75106458</v>
      </c>
      <c r="E776">
        <v>3.2706102719999999</v>
      </c>
      <c r="F776">
        <v>7.0531381000000004E-2</v>
      </c>
      <c r="G776">
        <v>0.99975043299999999</v>
      </c>
    </row>
    <row r="777" spans="1:7" x14ac:dyDescent="0.4">
      <c r="A777" s="70" t="s">
        <v>2121</v>
      </c>
      <c r="B777" s="70" t="s">
        <v>2122</v>
      </c>
      <c r="C777">
        <v>0.76145410599999996</v>
      </c>
      <c r="D777">
        <v>2.1653262299999998</v>
      </c>
      <c r="E777">
        <v>3.269756508</v>
      </c>
      <c r="F777">
        <v>7.0568096999999996E-2</v>
      </c>
      <c r="G777">
        <v>0.99975043299999999</v>
      </c>
    </row>
    <row r="778" spans="1:7" x14ac:dyDescent="0.4">
      <c r="A778" s="70" t="s">
        <v>1923</v>
      </c>
      <c r="B778" s="70" t="s">
        <v>1924</v>
      </c>
      <c r="C778">
        <v>0.15426582699999999</v>
      </c>
      <c r="D778">
        <v>7.3013385790000003</v>
      </c>
      <c r="E778">
        <v>3.268137394</v>
      </c>
      <c r="F778">
        <v>7.0637781999999996E-2</v>
      </c>
      <c r="G778">
        <v>0.99975043299999999</v>
      </c>
    </row>
    <row r="779" spans="1:7" x14ac:dyDescent="0.4">
      <c r="A779" s="70" t="s">
        <v>2307</v>
      </c>
      <c r="B779" s="70" t="s">
        <v>2308</v>
      </c>
      <c r="C779">
        <v>0.190940897</v>
      </c>
      <c r="D779">
        <v>5.1836604260000003</v>
      </c>
      <c r="E779">
        <v>3.2679535020000001</v>
      </c>
      <c r="F779">
        <v>7.0645701000000005E-2</v>
      </c>
      <c r="G779">
        <v>0.99975043299999999</v>
      </c>
    </row>
    <row r="780" spans="1:7" x14ac:dyDescent="0.4">
      <c r="A780" s="70" t="s">
        <v>2219</v>
      </c>
      <c r="B780" s="70" t="s">
        <v>2220</v>
      </c>
      <c r="C780">
        <v>-0.198218687</v>
      </c>
      <c r="D780">
        <v>5.0152966609999998</v>
      </c>
      <c r="E780">
        <v>3.2672849749999999</v>
      </c>
      <c r="F780">
        <v>7.0674499000000002E-2</v>
      </c>
      <c r="G780">
        <v>0.99975043299999999</v>
      </c>
    </row>
    <row r="781" spans="1:7" x14ac:dyDescent="0.4">
      <c r="A781" s="70" t="s">
        <v>2263</v>
      </c>
      <c r="B781" s="70" t="s">
        <v>2264</v>
      </c>
      <c r="C781">
        <v>0.20678495099999999</v>
      </c>
      <c r="D781">
        <v>4.720576135</v>
      </c>
      <c r="E781">
        <v>3.2667146850000002</v>
      </c>
      <c r="F781">
        <v>7.0699075E-2</v>
      </c>
      <c r="G781">
        <v>0.99975043299999999</v>
      </c>
    </row>
    <row r="782" spans="1:7" x14ac:dyDescent="0.4">
      <c r="A782" s="70" t="s">
        <v>2459</v>
      </c>
      <c r="B782" s="70" t="s">
        <v>2460</v>
      </c>
      <c r="C782">
        <v>-0.15941946100000001</v>
      </c>
      <c r="D782">
        <v>8.5292569609999997</v>
      </c>
      <c r="E782">
        <v>3.2572296970000001</v>
      </c>
      <c r="F782">
        <v>7.1109165000000002E-2</v>
      </c>
      <c r="G782">
        <v>0.99975043299999999</v>
      </c>
    </row>
    <row r="783" spans="1:7" x14ac:dyDescent="0.4">
      <c r="A783" s="70" t="s">
        <v>2185</v>
      </c>
      <c r="B783" s="70" t="s">
        <v>2186</v>
      </c>
      <c r="C783">
        <v>-0.62577550599999998</v>
      </c>
      <c r="D783">
        <v>1.4863691560000001</v>
      </c>
      <c r="E783">
        <v>3.2552045980000002</v>
      </c>
      <c r="F783">
        <v>7.1197050999999997E-2</v>
      </c>
      <c r="G783">
        <v>0.99975043299999999</v>
      </c>
    </row>
    <row r="784" spans="1:7" x14ac:dyDescent="0.4">
      <c r="A784" s="70" t="s">
        <v>2233</v>
      </c>
      <c r="B784" s="70" t="s">
        <v>2234</v>
      </c>
      <c r="C784">
        <v>-0.175759745</v>
      </c>
      <c r="D784">
        <v>5.6836185779999999</v>
      </c>
      <c r="E784">
        <v>3.2551593730000001</v>
      </c>
      <c r="F784">
        <v>7.1199016000000004E-2</v>
      </c>
      <c r="G784">
        <v>0.99975043299999999</v>
      </c>
    </row>
    <row r="785" spans="1:7" x14ac:dyDescent="0.4">
      <c r="A785" s="70" t="s">
        <v>2223</v>
      </c>
      <c r="B785" s="70" t="s">
        <v>2224</v>
      </c>
      <c r="C785">
        <v>-0.385864859</v>
      </c>
      <c r="D785">
        <v>3.870382728</v>
      </c>
      <c r="E785">
        <v>3.2454292279999999</v>
      </c>
      <c r="F785">
        <v>7.1622928000000002E-2</v>
      </c>
      <c r="G785">
        <v>0.99975043299999999</v>
      </c>
    </row>
    <row r="786" spans="1:7" x14ac:dyDescent="0.4">
      <c r="A786" s="70" t="s">
        <v>2155</v>
      </c>
      <c r="B786" s="70" t="s">
        <v>2156</v>
      </c>
      <c r="C786">
        <v>-0.40153130799999998</v>
      </c>
      <c r="D786">
        <v>4.2629282249999996</v>
      </c>
      <c r="E786">
        <v>3.2447398559999998</v>
      </c>
      <c r="F786">
        <v>7.1653064000000002E-2</v>
      </c>
      <c r="G786">
        <v>0.99975043299999999</v>
      </c>
    </row>
    <row r="787" spans="1:7" x14ac:dyDescent="0.4">
      <c r="A787" s="70" t="s">
        <v>2113</v>
      </c>
      <c r="B787" s="70" t="s">
        <v>2114</v>
      </c>
      <c r="C787">
        <v>0.43188738100000001</v>
      </c>
      <c r="D787">
        <v>2.609889291</v>
      </c>
      <c r="E787">
        <v>3.2419006480000001</v>
      </c>
      <c r="F787">
        <v>7.1777325000000003E-2</v>
      </c>
      <c r="G787">
        <v>0.99975043299999999</v>
      </c>
    </row>
    <row r="788" spans="1:7" x14ac:dyDescent="0.4">
      <c r="A788" s="70" t="s">
        <v>2243</v>
      </c>
      <c r="B788" s="70" t="s">
        <v>2244</v>
      </c>
      <c r="C788">
        <v>-0.91923617999999996</v>
      </c>
      <c r="D788">
        <v>-0.49345820499999998</v>
      </c>
      <c r="E788">
        <v>3.2407908769999998</v>
      </c>
      <c r="F788">
        <v>7.1825957999999995E-2</v>
      </c>
      <c r="G788">
        <v>0.99975043299999999</v>
      </c>
    </row>
    <row r="789" spans="1:7" x14ac:dyDescent="0.4">
      <c r="A789" s="70" t="s">
        <v>2115</v>
      </c>
      <c r="B789" s="70" t="s">
        <v>2116</v>
      </c>
      <c r="C789">
        <v>-0.66836777000000003</v>
      </c>
      <c r="D789">
        <v>1.373695613</v>
      </c>
      <c r="E789">
        <v>3.240578755</v>
      </c>
      <c r="F789">
        <v>7.1835257999999999E-2</v>
      </c>
      <c r="G789">
        <v>0.99975043299999999</v>
      </c>
    </row>
    <row r="790" spans="1:7" x14ac:dyDescent="0.4">
      <c r="A790" s="70" t="s">
        <v>2161</v>
      </c>
      <c r="B790" s="70" t="s">
        <v>2162</v>
      </c>
      <c r="C790">
        <v>-0.14922158799999999</v>
      </c>
      <c r="D790">
        <v>6.5949409660000002</v>
      </c>
      <c r="E790">
        <v>3.2351786200000001</v>
      </c>
      <c r="F790">
        <v>7.2072443999999999E-2</v>
      </c>
      <c r="G790">
        <v>0.99975043299999999</v>
      </c>
    </row>
    <row r="791" spans="1:7" x14ac:dyDescent="0.4">
      <c r="A791" s="70" t="s">
        <v>2153</v>
      </c>
      <c r="B791" s="70" t="s">
        <v>2154</v>
      </c>
      <c r="C791">
        <v>-0.55098271799999998</v>
      </c>
      <c r="D791">
        <v>2.2905340669999998</v>
      </c>
      <c r="E791">
        <v>3.23464734</v>
      </c>
      <c r="F791">
        <v>7.2095824000000003E-2</v>
      </c>
      <c r="G791">
        <v>0.99975043299999999</v>
      </c>
    </row>
    <row r="792" spans="1:7" x14ac:dyDescent="0.4">
      <c r="A792" s="70" t="s">
        <v>2285</v>
      </c>
      <c r="B792" s="70" t="s">
        <v>2286</v>
      </c>
      <c r="C792">
        <v>0.29765152299999997</v>
      </c>
      <c r="D792">
        <v>4.233328996</v>
      </c>
      <c r="E792">
        <v>3.226796395</v>
      </c>
      <c r="F792">
        <v>7.2442274000000001E-2</v>
      </c>
      <c r="G792">
        <v>0.99975043299999999</v>
      </c>
    </row>
    <row r="793" spans="1:7" x14ac:dyDescent="0.4">
      <c r="A793" s="70" t="s">
        <v>2207</v>
      </c>
      <c r="B793" s="70" t="s">
        <v>2208</v>
      </c>
      <c r="C793">
        <v>0.86499437000000001</v>
      </c>
      <c r="D793">
        <v>-0.66392365099999995</v>
      </c>
      <c r="E793">
        <v>3.22096735</v>
      </c>
      <c r="F793">
        <v>7.2700655000000003E-2</v>
      </c>
      <c r="G793">
        <v>0.99975043299999999</v>
      </c>
    </row>
    <row r="794" spans="1:7" x14ac:dyDescent="0.4">
      <c r="A794" s="70" t="s">
        <v>2231</v>
      </c>
      <c r="B794" s="70" t="s">
        <v>2232</v>
      </c>
      <c r="C794">
        <v>-0.16707603200000001</v>
      </c>
      <c r="D794">
        <v>6.3883055369999999</v>
      </c>
      <c r="E794">
        <v>3.218290536</v>
      </c>
      <c r="F794">
        <v>7.2819640000000005E-2</v>
      </c>
      <c r="G794">
        <v>0.99975043299999999</v>
      </c>
    </row>
    <row r="795" spans="1:7" x14ac:dyDescent="0.4">
      <c r="A795" s="70" t="s">
        <v>2103</v>
      </c>
      <c r="B795" s="70" t="s">
        <v>2104</v>
      </c>
      <c r="C795">
        <v>-0.49199651999999999</v>
      </c>
      <c r="D795">
        <v>2.4636544919999999</v>
      </c>
      <c r="E795">
        <v>3.2169353250000001</v>
      </c>
      <c r="F795">
        <v>7.2879958999999994E-2</v>
      </c>
      <c r="G795">
        <v>0.99975043299999999</v>
      </c>
    </row>
    <row r="796" spans="1:7" x14ac:dyDescent="0.4">
      <c r="A796" s="70" t="s">
        <v>2265</v>
      </c>
      <c r="B796" s="70" t="s">
        <v>2266</v>
      </c>
      <c r="C796">
        <v>0.17498851000000001</v>
      </c>
      <c r="D796">
        <v>5.480333656</v>
      </c>
      <c r="E796">
        <v>3.2144761069999999</v>
      </c>
      <c r="F796">
        <v>7.2989552999999999E-2</v>
      </c>
      <c r="G796">
        <v>0.99975043299999999</v>
      </c>
    </row>
    <row r="797" spans="1:7" x14ac:dyDescent="0.4">
      <c r="A797" s="70" t="s">
        <v>2305</v>
      </c>
      <c r="B797" s="70" t="s">
        <v>2306</v>
      </c>
      <c r="C797">
        <v>1.1999443080000001</v>
      </c>
      <c r="D797">
        <v>-1.057317976</v>
      </c>
      <c r="E797">
        <v>3.208292981</v>
      </c>
      <c r="F797">
        <v>7.3265884000000003E-2</v>
      </c>
      <c r="G797">
        <v>0.99975043299999999</v>
      </c>
    </row>
    <row r="798" spans="1:7" x14ac:dyDescent="0.4">
      <c r="A798" s="70" t="s">
        <v>2183</v>
      </c>
      <c r="B798" s="70" t="s">
        <v>2184</v>
      </c>
      <c r="C798">
        <v>0.15175170700000001</v>
      </c>
      <c r="D798">
        <v>6.91032841</v>
      </c>
      <c r="E798">
        <v>3.208077624</v>
      </c>
      <c r="F798">
        <v>7.3275529000000006E-2</v>
      </c>
      <c r="G798">
        <v>0.99975043299999999</v>
      </c>
    </row>
    <row r="799" spans="1:7" x14ac:dyDescent="0.4">
      <c r="A799" s="70" t="s">
        <v>2199</v>
      </c>
      <c r="B799" s="70" t="s">
        <v>2200</v>
      </c>
      <c r="C799">
        <v>0.409906045</v>
      </c>
      <c r="D799">
        <v>2.9276095629999999</v>
      </c>
      <c r="E799">
        <v>3.2070547729999999</v>
      </c>
      <c r="F799">
        <v>7.3321356000000004E-2</v>
      </c>
      <c r="G799">
        <v>0.99975043299999999</v>
      </c>
    </row>
    <row r="800" spans="1:7" x14ac:dyDescent="0.4">
      <c r="A800" s="70" t="s">
        <v>2251</v>
      </c>
      <c r="B800" s="70" t="s">
        <v>2252</v>
      </c>
      <c r="C800">
        <v>0.59777677699999998</v>
      </c>
      <c r="D800">
        <v>1.1809757839999999</v>
      </c>
      <c r="E800">
        <v>3.203741076</v>
      </c>
      <c r="F800">
        <v>7.3470031000000005E-2</v>
      </c>
      <c r="G800">
        <v>0.99975043299999999</v>
      </c>
    </row>
    <row r="801" spans="1:7" x14ac:dyDescent="0.4">
      <c r="A801" s="70" t="s">
        <v>2211</v>
      </c>
      <c r="B801" s="70" t="s">
        <v>2212</v>
      </c>
      <c r="C801">
        <v>-0.207234318</v>
      </c>
      <c r="D801">
        <v>5.4784974929999999</v>
      </c>
      <c r="E801">
        <v>3.202461359</v>
      </c>
      <c r="F801">
        <v>7.3527534000000005E-2</v>
      </c>
      <c r="G801">
        <v>0.99975043299999999</v>
      </c>
    </row>
    <row r="802" spans="1:7" x14ac:dyDescent="0.4">
      <c r="A802" s="70" t="s">
        <v>2271</v>
      </c>
      <c r="B802" s="70" t="s">
        <v>2272</v>
      </c>
      <c r="C802">
        <v>-0.17461863599999999</v>
      </c>
      <c r="D802">
        <v>5.9741761860000002</v>
      </c>
      <c r="E802">
        <v>3.1999028979999999</v>
      </c>
      <c r="F802">
        <v>7.3642641999999994E-2</v>
      </c>
      <c r="G802">
        <v>0.99975043299999999</v>
      </c>
    </row>
    <row r="803" spans="1:7" x14ac:dyDescent="0.4">
      <c r="A803" s="70" t="s">
        <v>2287</v>
      </c>
      <c r="B803" s="70" t="s">
        <v>2288</v>
      </c>
      <c r="C803">
        <v>-0.74810248700000004</v>
      </c>
      <c r="D803">
        <v>0.10026020300000001</v>
      </c>
      <c r="E803">
        <v>3.1952128200000001</v>
      </c>
      <c r="F803">
        <v>7.3854157000000004E-2</v>
      </c>
      <c r="G803">
        <v>0.99975043299999999</v>
      </c>
    </row>
    <row r="804" spans="1:7" x14ac:dyDescent="0.4">
      <c r="A804" s="70" t="s">
        <v>2257</v>
      </c>
      <c r="B804" s="70" t="s">
        <v>2258</v>
      </c>
      <c r="C804">
        <v>1.0407793009999999</v>
      </c>
      <c r="D804">
        <v>-0.342470314</v>
      </c>
      <c r="E804">
        <v>3.1951247939999998</v>
      </c>
      <c r="F804">
        <v>7.3858133000000006E-2</v>
      </c>
      <c r="G804">
        <v>0.99975043299999999</v>
      </c>
    </row>
    <row r="805" spans="1:7" x14ac:dyDescent="0.4">
      <c r="A805" s="70" t="s">
        <v>2221</v>
      </c>
      <c r="B805" s="70" t="s">
        <v>2222</v>
      </c>
      <c r="C805">
        <v>0.770781834</v>
      </c>
      <c r="D805">
        <v>1.598068957</v>
      </c>
      <c r="E805">
        <v>3.1940458249999999</v>
      </c>
      <c r="F805">
        <v>7.3906888000000004E-2</v>
      </c>
      <c r="G805">
        <v>0.99975043299999999</v>
      </c>
    </row>
    <row r="806" spans="1:7" x14ac:dyDescent="0.4">
      <c r="A806" s="70" t="s">
        <v>2227</v>
      </c>
      <c r="B806" s="70" t="s">
        <v>2228</v>
      </c>
      <c r="C806">
        <v>0.17302199400000001</v>
      </c>
      <c r="D806">
        <v>6.2241282680000003</v>
      </c>
      <c r="E806">
        <v>3.190124816</v>
      </c>
      <c r="F806">
        <v>7.4084355000000005E-2</v>
      </c>
      <c r="G806">
        <v>0.99975043299999999</v>
      </c>
    </row>
    <row r="807" spans="1:7" x14ac:dyDescent="0.4">
      <c r="A807" s="70" t="s">
        <v>2217</v>
      </c>
      <c r="B807" s="70" t="s">
        <v>2218</v>
      </c>
      <c r="C807">
        <v>-0.140910485</v>
      </c>
      <c r="D807">
        <v>6.4048417310000003</v>
      </c>
      <c r="E807">
        <v>3.1889222369999999</v>
      </c>
      <c r="F807">
        <v>7.4138876000000006E-2</v>
      </c>
      <c r="G807">
        <v>0.99975043299999999</v>
      </c>
    </row>
    <row r="808" spans="1:7" x14ac:dyDescent="0.4">
      <c r="A808" s="70" t="s">
        <v>2205</v>
      </c>
      <c r="B808" s="70" t="s">
        <v>2206</v>
      </c>
      <c r="C808">
        <v>-0.30712280600000003</v>
      </c>
      <c r="D808">
        <v>4.431594896</v>
      </c>
      <c r="E808">
        <v>3.1878472869999999</v>
      </c>
      <c r="F808">
        <v>7.4187646999999995E-2</v>
      </c>
      <c r="G808">
        <v>0.99975043299999999</v>
      </c>
    </row>
    <row r="809" spans="1:7" x14ac:dyDescent="0.4">
      <c r="A809" s="70" t="s">
        <v>2181</v>
      </c>
      <c r="B809" s="70" t="s">
        <v>2182</v>
      </c>
      <c r="C809">
        <v>0.99162395800000003</v>
      </c>
      <c r="D809">
        <v>-1.190340347</v>
      </c>
      <c r="E809">
        <v>3.1843273320000001</v>
      </c>
      <c r="F809">
        <v>7.4347591000000005E-2</v>
      </c>
      <c r="G809">
        <v>0.99975043299999999</v>
      </c>
    </row>
    <row r="810" spans="1:7" x14ac:dyDescent="0.4">
      <c r="A810" s="70" t="s">
        <v>2091</v>
      </c>
      <c r="B810" s="70" t="s">
        <v>2092</v>
      </c>
      <c r="C810">
        <v>-0.14917696599999999</v>
      </c>
      <c r="D810">
        <v>7.03264494</v>
      </c>
      <c r="E810">
        <v>3.1745313290000001</v>
      </c>
      <c r="F810">
        <v>7.4794666999999995E-2</v>
      </c>
      <c r="G810">
        <v>0.99975043299999999</v>
      </c>
    </row>
    <row r="811" spans="1:7" x14ac:dyDescent="0.4">
      <c r="A811" s="70" t="s">
        <v>2347</v>
      </c>
      <c r="B811" s="70" t="s">
        <v>2348</v>
      </c>
      <c r="C811">
        <v>0.14111954700000001</v>
      </c>
      <c r="D811">
        <v>6.3733910810000003</v>
      </c>
      <c r="E811">
        <v>3.173432075</v>
      </c>
      <c r="F811">
        <v>7.4845015000000001E-2</v>
      </c>
      <c r="G811">
        <v>0.99975043299999999</v>
      </c>
    </row>
    <row r="812" spans="1:7" x14ac:dyDescent="0.4">
      <c r="A812" s="70" t="s">
        <v>2331</v>
      </c>
      <c r="B812" s="70" t="s">
        <v>2332</v>
      </c>
      <c r="C812">
        <v>0.16697804399999999</v>
      </c>
      <c r="D812">
        <v>8.3088381249999994</v>
      </c>
      <c r="E812">
        <v>3.173162332</v>
      </c>
      <c r="F812">
        <v>7.4857376000000003E-2</v>
      </c>
      <c r="G812">
        <v>0.99975043299999999</v>
      </c>
    </row>
    <row r="813" spans="1:7" x14ac:dyDescent="0.4">
      <c r="A813" s="70" t="s">
        <v>2399</v>
      </c>
      <c r="B813" s="70" t="s">
        <v>2400</v>
      </c>
      <c r="C813">
        <v>0.15636429800000001</v>
      </c>
      <c r="D813">
        <v>5.8059502910000003</v>
      </c>
      <c r="E813">
        <v>3.1712734560000002</v>
      </c>
      <c r="F813">
        <v>7.4943991000000001E-2</v>
      </c>
      <c r="G813">
        <v>0.99975043299999999</v>
      </c>
    </row>
    <row r="814" spans="1:7" x14ac:dyDescent="0.4">
      <c r="A814" s="70" t="s">
        <v>2327</v>
      </c>
      <c r="B814" s="70" t="s">
        <v>2328</v>
      </c>
      <c r="C814">
        <v>0.76409806800000002</v>
      </c>
      <c r="D814">
        <v>-0.129985767</v>
      </c>
      <c r="E814">
        <v>3.168900796</v>
      </c>
      <c r="F814">
        <v>7.5052942999999997E-2</v>
      </c>
      <c r="G814">
        <v>0.99975043299999999</v>
      </c>
    </row>
    <row r="815" spans="1:7" x14ac:dyDescent="0.4">
      <c r="A815" s="70" t="s">
        <v>2259</v>
      </c>
      <c r="B815" s="70" t="s">
        <v>2260</v>
      </c>
      <c r="C815">
        <v>-0.15913828299999999</v>
      </c>
      <c r="D815">
        <v>5.7325235990000003</v>
      </c>
      <c r="E815">
        <v>3.1681632739999999</v>
      </c>
      <c r="F815">
        <v>7.5086844E-2</v>
      </c>
      <c r="G815">
        <v>0.99975043299999999</v>
      </c>
    </row>
    <row r="816" spans="1:7" x14ac:dyDescent="0.4">
      <c r="A816" s="70" t="s">
        <v>2197</v>
      </c>
      <c r="B816" s="70" t="s">
        <v>2198</v>
      </c>
      <c r="C816">
        <v>-0.366841743</v>
      </c>
      <c r="D816">
        <v>2.9439902230000001</v>
      </c>
      <c r="E816">
        <v>3.166004247</v>
      </c>
      <c r="F816">
        <v>7.5186182000000004E-2</v>
      </c>
      <c r="G816">
        <v>0.99975043299999999</v>
      </c>
    </row>
    <row r="817" spans="1:7" x14ac:dyDescent="0.4">
      <c r="A817" s="70" t="s">
        <v>2215</v>
      </c>
      <c r="B817" s="70" t="s">
        <v>2216</v>
      </c>
      <c r="C817">
        <v>-0.21876415599999999</v>
      </c>
      <c r="D817">
        <v>4.375352983</v>
      </c>
      <c r="E817">
        <v>3.1656853300000001</v>
      </c>
      <c r="F817">
        <v>7.5200867000000005E-2</v>
      </c>
      <c r="G817">
        <v>0.99975043299999999</v>
      </c>
    </row>
    <row r="818" spans="1:7" x14ac:dyDescent="0.4">
      <c r="A818" s="70" t="s">
        <v>2157</v>
      </c>
      <c r="B818" s="70" t="s">
        <v>2158</v>
      </c>
      <c r="C818">
        <v>-0.297350644</v>
      </c>
      <c r="D818">
        <v>3.5272893889999999</v>
      </c>
      <c r="E818">
        <v>3.1630262299999998</v>
      </c>
      <c r="F818">
        <v>7.5323433999999995E-2</v>
      </c>
      <c r="G818">
        <v>0.99975043299999999</v>
      </c>
    </row>
    <row r="819" spans="1:7" x14ac:dyDescent="0.4">
      <c r="A819" s="70" t="s">
        <v>2289</v>
      </c>
      <c r="B819" s="70" t="s">
        <v>2290</v>
      </c>
      <c r="C819">
        <v>-0.98458065699999997</v>
      </c>
      <c r="D819">
        <v>-0.73739383800000002</v>
      </c>
      <c r="E819">
        <v>3.1615296349999999</v>
      </c>
      <c r="F819">
        <v>7.5392510999999995E-2</v>
      </c>
      <c r="G819">
        <v>0.99975043299999999</v>
      </c>
    </row>
    <row r="820" spans="1:7" x14ac:dyDescent="0.4">
      <c r="A820" s="70" t="s">
        <v>2229</v>
      </c>
      <c r="B820" s="70" t="s">
        <v>2230</v>
      </c>
      <c r="C820">
        <v>-0.224206297</v>
      </c>
      <c r="D820">
        <v>6.0328369569999998</v>
      </c>
      <c r="E820">
        <v>3.1587183830000001</v>
      </c>
      <c r="F820">
        <v>7.5522452000000004E-2</v>
      </c>
      <c r="G820">
        <v>0.99975043299999999</v>
      </c>
    </row>
    <row r="821" spans="1:7" x14ac:dyDescent="0.4">
      <c r="A821" s="70" t="s">
        <v>2281</v>
      </c>
      <c r="B821" s="70" t="s">
        <v>2282</v>
      </c>
      <c r="C821">
        <v>-0.91422752500000004</v>
      </c>
      <c r="D821">
        <v>-0.15653484600000001</v>
      </c>
      <c r="E821">
        <v>3.154652472</v>
      </c>
      <c r="F821">
        <v>7.5710811000000003E-2</v>
      </c>
      <c r="G821">
        <v>0.99975043299999999</v>
      </c>
    </row>
    <row r="822" spans="1:7" x14ac:dyDescent="0.4">
      <c r="A822" s="70" t="s">
        <v>2357</v>
      </c>
      <c r="B822" s="70" t="s">
        <v>2358</v>
      </c>
      <c r="C822">
        <v>0.172911078</v>
      </c>
      <c r="D822">
        <v>5.739452139</v>
      </c>
      <c r="E822">
        <v>3.1519874790000002</v>
      </c>
      <c r="F822">
        <v>7.5834544000000004E-2</v>
      </c>
      <c r="G822">
        <v>0.99975043299999999</v>
      </c>
    </row>
    <row r="823" spans="1:7" x14ac:dyDescent="0.4">
      <c r="A823" s="70" t="s">
        <v>2359</v>
      </c>
      <c r="B823" s="70" t="s">
        <v>2360</v>
      </c>
      <c r="C823">
        <v>1.0670363620000001</v>
      </c>
      <c r="D823">
        <v>-0.75983772999999999</v>
      </c>
      <c r="E823">
        <v>3.1501931189999999</v>
      </c>
      <c r="F823">
        <v>7.5917977999999997E-2</v>
      </c>
      <c r="G823">
        <v>0.99975043299999999</v>
      </c>
    </row>
    <row r="824" spans="1:7" x14ac:dyDescent="0.4">
      <c r="A824" s="70" t="s">
        <v>2269</v>
      </c>
      <c r="B824" s="70" t="s">
        <v>2270</v>
      </c>
      <c r="C824">
        <v>-0.16712675299999999</v>
      </c>
      <c r="D824">
        <v>5.4807020140000002</v>
      </c>
      <c r="E824">
        <v>3.149935325</v>
      </c>
      <c r="F824">
        <v>7.5929971999999998E-2</v>
      </c>
      <c r="G824">
        <v>0.99975043299999999</v>
      </c>
    </row>
    <row r="825" spans="1:7" x14ac:dyDescent="0.4">
      <c r="A825" s="70" t="s">
        <v>4060</v>
      </c>
      <c r="B825" s="70" t="s">
        <v>4061</v>
      </c>
      <c r="C825">
        <v>0.14106732199999999</v>
      </c>
      <c r="D825">
        <v>9.4953696920000006</v>
      </c>
      <c r="E825">
        <v>3.1492768369999999</v>
      </c>
      <c r="F825">
        <v>7.5960620000000006E-2</v>
      </c>
      <c r="G825">
        <v>0.99975043299999999</v>
      </c>
    </row>
    <row r="826" spans="1:7" x14ac:dyDescent="0.4">
      <c r="A826" s="70" t="s">
        <v>2333</v>
      </c>
      <c r="B826" s="70" t="s">
        <v>2334</v>
      </c>
      <c r="C826">
        <v>0.68806339999999999</v>
      </c>
      <c r="D826">
        <v>1.0805649000000001E-2</v>
      </c>
      <c r="E826">
        <v>3.1460367580000002</v>
      </c>
      <c r="F826">
        <v>7.6111617000000006E-2</v>
      </c>
      <c r="G826">
        <v>0.99975043299999999</v>
      </c>
    </row>
    <row r="827" spans="1:7" x14ac:dyDescent="0.4">
      <c r="A827" s="70" t="s">
        <v>2253</v>
      </c>
      <c r="B827" s="70" t="s">
        <v>2254</v>
      </c>
      <c r="C827">
        <v>-0.19993450800000001</v>
      </c>
      <c r="D827">
        <v>5.9919481010000002</v>
      </c>
      <c r="E827">
        <v>3.1363755119999999</v>
      </c>
      <c r="F827">
        <v>7.6563776E-2</v>
      </c>
      <c r="G827">
        <v>0.99975043299999999</v>
      </c>
    </row>
    <row r="828" spans="1:7" x14ac:dyDescent="0.4">
      <c r="A828" s="70" t="s">
        <v>2267</v>
      </c>
      <c r="B828" s="70" t="s">
        <v>2268</v>
      </c>
      <c r="C828">
        <v>0.81412757499999999</v>
      </c>
      <c r="D828">
        <v>2.4124441230000002</v>
      </c>
      <c r="E828">
        <v>3.1300394499999999</v>
      </c>
      <c r="F828">
        <v>7.6861879999999994E-2</v>
      </c>
      <c r="G828">
        <v>0.99975043299999999</v>
      </c>
    </row>
    <row r="829" spans="1:7" x14ac:dyDescent="0.4">
      <c r="A829" s="70" t="s">
        <v>2371</v>
      </c>
      <c r="B829" s="70" t="s">
        <v>2372</v>
      </c>
      <c r="C829">
        <v>0.454251346</v>
      </c>
      <c r="D829">
        <v>3.8296849630000001</v>
      </c>
      <c r="E829">
        <v>3.1294777420000002</v>
      </c>
      <c r="F829">
        <v>7.6888367999999999E-2</v>
      </c>
      <c r="G829">
        <v>0.99975043299999999</v>
      </c>
    </row>
    <row r="830" spans="1:7" x14ac:dyDescent="0.4">
      <c r="A830" s="70" t="s">
        <v>2337</v>
      </c>
      <c r="B830" s="70" t="s">
        <v>2338</v>
      </c>
      <c r="C830">
        <v>-0.170358388</v>
      </c>
      <c r="D830">
        <v>5.4343463859999996</v>
      </c>
      <c r="E830">
        <v>3.128446576</v>
      </c>
      <c r="F830">
        <v>7.6937018999999995E-2</v>
      </c>
      <c r="G830">
        <v>0.99975043299999999</v>
      </c>
    </row>
    <row r="831" spans="1:7" x14ac:dyDescent="0.4">
      <c r="A831" s="70" t="s">
        <v>4408</v>
      </c>
      <c r="B831" s="70" t="s">
        <v>4409</v>
      </c>
      <c r="C831">
        <v>-0.136653951</v>
      </c>
      <c r="D831">
        <v>9.7741130060000003</v>
      </c>
      <c r="E831">
        <v>3.112688452</v>
      </c>
      <c r="F831">
        <v>7.7684633000000003E-2</v>
      </c>
      <c r="G831">
        <v>0.99975043299999999</v>
      </c>
    </row>
    <row r="832" spans="1:7" x14ac:dyDescent="0.4">
      <c r="A832" s="70" t="s">
        <v>2329</v>
      </c>
      <c r="B832" s="70" t="s">
        <v>2330</v>
      </c>
      <c r="C832">
        <v>-0.93726886200000004</v>
      </c>
      <c r="D832">
        <v>1.1624308809999999</v>
      </c>
      <c r="E832">
        <v>3.1117126640000001</v>
      </c>
      <c r="F832">
        <v>7.7731183999999995E-2</v>
      </c>
      <c r="G832">
        <v>0.99975043299999999</v>
      </c>
    </row>
    <row r="833" spans="1:7" x14ac:dyDescent="0.4">
      <c r="A833" s="70" t="s">
        <v>2365</v>
      </c>
      <c r="B833" s="70" t="s">
        <v>2366</v>
      </c>
      <c r="C833">
        <v>1.094603491</v>
      </c>
      <c r="D833">
        <v>-0.93650301700000005</v>
      </c>
      <c r="E833">
        <v>3.1079306359999999</v>
      </c>
      <c r="F833">
        <v>7.7911891999999996E-2</v>
      </c>
      <c r="G833">
        <v>0.99975043299999999</v>
      </c>
    </row>
    <row r="834" spans="1:7" x14ac:dyDescent="0.4">
      <c r="A834" s="70" t="s">
        <v>2297</v>
      </c>
      <c r="B834" s="70" t="s">
        <v>2298</v>
      </c>
      <c r="C834">
        <v>-0.15900921700000001</v>
      </c>
      <c r="D834">
        <v>5.7444056950000002</v>
      </c>
      <c r="E834">
        <v>3.1070404919999999</v>
      </c>
      <c r="F834">
        <v>7.7954490000000001E-2</v>
      </c>
      <c r="G834">
        <v>0.99975043299999999</v>
      </c>
    </row>
    <row r="835" spans="1:7" x14ac:dyDescent="0.4">
      <c r="A835" s="70" t="s">
        <v>2405</v>
      </c>
      <c r="B835" s="70" t="s">
        <v>2406</v>
      </c>
      <c r="C835">
        <v>-0.76487622499999997</v>
      </c>
      <c r="D835">
        <v>-0.120521431</v>
      </c>
      <c r="E835">
        <v>3.1064660329999998</v>
      </c>
      <c r="F835">
        <v>7.7981993999999999E-2</v>
      </c>
      <c r="G835">
        <v>0.99975043299999999</v>
      </c>
    </row>
    <row r="836" spans="1:7" x14ac:dyDescent="0.4">
      <c r="A836" s="70" t="s">
        <v>2293</v>
      </c>
      <c r="B836" s="70" t="s">
        <v>2294</v>
      </c>
      <c r="C836">
        <v>0.41031144600000002</v>
      </c>
      <c r="D836">
        <v>3.2882594190000001</v>
      </c>
      <c r="E836">
        <v>3.1063166930000001</v>
      </c>
      <c r="F836">
        <v>7.7989144999999996E-2</v>
      </c>
      <c r="G836">
        <v>0.99975043299999999</v>
      </c>
    </row>
    <row r="837" spans="1:7" x14ac:dyDescent="0.4">
      <c r="A837" s="70" t="s">
        <v>2275</v>
      </c>
      <c r="B837" s="70" t="s">
        <v>2276</v>
      </c>
      <c r="C837">
        <v>-0.523267327</v>
      </c>
      <c r="D837">
        <v>4.5341422040000001</v>
      </c>
      <c r="E837">
        <v>3.1049233850000002</v>
      </c>
      <c r="F837">
        <v>7.8055903999999995E-2</v>
      </c>
      <c r="G837">
        <v>0.99975043299999999</v>
      </c>
    </row>
    <row r="838" spans="1:7" x14ac:dyDescent="0.4">
      <c r="A838" s="70" t="s">
        <v>2345</v>
      </c>
      <c r="B838" s="70" t="s">
        <v>2346</v>
      </c>
      <c r="C838">
        <v>-0.224350573</v>
      </c>
      <c r="D838">
        <v>5.0411530730000003</v>
      </c>
      <c r="E838">
        <v>3.1030314969999999</v>
      </c>
      <c r="F838">
        <v>7.8146648999999999E-2</v>
      </c>
      <c r="G838">
        <v>0.99975043299999999</v>
      </c>
    </row>
    <row r="839" spans="1:7" x14ac:dyDescent="0.4">
      <c r="A839" s="70" t="s">
        <v>2407</v>
      </c>
      <c r="B839" s="70" t="s">
        <v>2408</v>
      </c>
      <c r="C839">
        <v>0.16371237699999999</v>
      </c>
      <c r="D839">
        <v>6.4455766109999999</v>
      </c>
      <c r="E839">
        <v>3.102739138</v>
      </c>
      <c r="F839">
        <v>7.8160682999999995E-2</v>
      </c>
      <c r="G839">
        <v>0.99975043299999999</v>
      </c>
    </row>
    <row r="840" spans="1:7" x14ac:dyDescent="0.4">
      <c r="A840" s="70" t="s">
        <v>2375</v>
      </c>
      <c r="B840" s="70" t="s">
        <v>2376</v>
      </c>
      <c r="C840">
        <v>-0.80946689400000005</v>
      </c>
      <c r="D840">
        <v>0.50223025099999996</v>
      </c>
      <c r="E840">
        <v>3.1019766240000002</v>
      </c>
      <c r="F840">
        <v>7.8197295999999999E-2</v>
      </c>
      <c r="G840">
        <v>0.99975043299999999</v>
      </c>
    </row>
    <row r="841" spans="1:7" x14ac:dyDescent="0.4">
      <c r="A841" s="70" t="s">
        <v>2241</v>
      </c>
      <c r="B841" s="70" t="s">
        <v>2242</v>
      </c>
      <c r="C841">
        <v>0.64242368999999999</v>
      </c>
      <c r="D841">
        <v>1.632543622</v>
      </c>
      <c r="E841">
        <v>3.101116743</v>
      </c>
      <c r="F841">
        <v>7.8238608000000001E-2</v>
      </c>
      <c r="G841">
        <v>0.99975043299999999</v>
      </c>
    </row>
    <row r="842" spans="1:7" x14ac:dyDescent="0.4">
      <c r="A842" s="70" t="s">
        <v>2393</v>
      </c>
      <c r="B842" s="70" t="s">
        <v>2394</v>
      </c>
      <c r="C842">
        <v>0.22065087799999999</v>
      </c>
      <c r="D842">
        <v>4.5850801829999996</v>
      </c>
      <c r="E842">
        <v>3.1010736310000002</v>
      </c>
      <c r="F842">
        <v>7.8240678999999994E-2</v>
      </c>
      <c r="G842">
        <v>0.99975043299999999</v>
      </c>
    </row>
    <row r="843" spans="1:7" x14ac:dyDescent="0.4">
      <c r="A843" s="70" t="s">
        <v>2313</v>
      </c>
      <c r="B843" s="70" t="s">
        <v>2314</v>
      </c>
      <c r="C843">
        <v>0.82018644600000001</v>
      </c>
      <c r="D843">
        <v>-0.60957710399999998</v>
      </c>
      <c r="E843">
        <v>3.0974139059999999</v>
      </c>
      <c r="F843">
        <v>7.8416770999999996E-2</v>
      </c>
      <c r="G843">
        <v>0.99975043299999999</v>
      </c>
    </row>
    <row r="844" spans="1:7" x14ac:dyDescent="0.4">
      <c r="A844" s="70" t="s">
        <v>2311</v>
      </c>
      <c r="B844" s="70" t="s">
        <v>2312</v>
      </c>
      <c r="C844">
        <v>-0.58521720499999996</v>
      </c>
      <c r="D844">
        <v>6.3732620400000002</v>
      </c>
      <c r="E844">
        <v>3.0963237910000001</v>
      </c>
      <c r="F844">
        <v>7.8469305000000003E-2</v>
      </c>
      <c r="G844">
        <v>0.99975043299999999</v>
      </c>
    </row>
    <row r="845" spans="1:7" x14ac:dyDescent="0.4">
      <c r="A845" s="70" t="s">
        <v>2379</v>
      </c>
      <c r="B845" s="70" t="s">
        <v>2380</v>
      </c>
      <c r="C845">
        <v>0.956627903</v>
      </c>
      <c r="D845">
        <v>0.63149878000000004</v>
      </c>
      <c r="E845">
        <v>3.0883201050000002</v>
      </c>
      <c r="F845">
        <v>7.8856178999999998E-2</v>
      </c>
      <c r="G845">
        <v>0.99975043299999999</v>
      </c>
    </row>
    <row r="846" spans="1:7" x14ac:dyDescent="0.4">
      <c r="A846" s="70" t="s">
        <v>2225</v>
      </c>
      <c r="B846" s="70" t="s">
        <v>2226</v>
      </c>
      <c r="C846">
        <v>-0.30152187899999999</v>
      </c>
      <c r="D846">
        <v>3.771460716</v>
      </c>
      <c r="E846">
        <v>3.0860661710000001</v>
      </c>
      <c r="F846">
        <v>7.8965497999999995E-2</v>
      </c>
      <c r="G846">
        <v>0.99975043299999999</v>
      </c>
    </row>
    <row r="847" spans="1:7" x14ac:dyDescent="0.4">
      <c r="A847" s="70" t="s">
        <v>2415</v>
      </c>
      <c r="B847" s="70" t="s">
        <v>2416</v>
      </c>
      <c r="C847">
        <v>0.88503098899999999</v>
      </c>
      <c r="D847">
        <v>-0.54795455100000001</v>
      </c>
      <c r="E847">
        <v>3.0856185539999998</v>
      </c>
      <c r="F847">
        <v>7.8987226999999993E-2</v>
      </c>
      <c r="G847">
        <v>0.99975043299999999</v>
      </c>
    </row>
    <row r="848" spans="1:7" x14ac:dyDescent="0.4">
      <c r="A848" s="70" t="s">
        <v>2341</v>
      </c>
      <c r="B848" s="70" t="s">
        <v>2342</v>
      </c>
      <c r="C848">
        <v>-0.37537238000000001</v>
      </c>
      <c r="D848">
        <v>5.7969665309999998</v>
      </c>
      <c r="E848">
        <v>3.0765938199999998</v>
      </c>
      <c r="F848">
        <v>7.9426706E-2</v>
      </c>
      <c r="G848">
        <v>0.99975043299999999</v>
      </c>
    </row>
    <row r="849" spans="1:7" x14ac:dyDescent="0.4">
      <c r="A849" s="70" t="s">
        <v>2291</v>
      </c>
      <c r="B849" s="70" t="s">
        <v>2292</v>
      </c>
      <c r="C849">
        <v>0.75357031600000002</v>
      </c>
      <c r="D849">
        <v>1.043767385</v>
      </c>
      <c r="E849">
        <v>3.0761159729999998</v>
      </c>
      <c r="F849">
        <v>7.9450048999999995E-2</v>
      </c>
      <c r="G849">
        <v>0.99975043299999999</v>
      </c>
    </row>
    <row r="850" spans="1:7" x14ac:dyDescent="0.4">
      <c r="A850" s="70" t="s">
        <v>2411</v>
      </c>
      <c r="B850" s="70" t="s">
        <v>2412</v>
      </c>
      <c r="C850">
        <v>0.23232172700000001</v>
      </c>
      <c r="D850">
        <v>4.2672005620000002</v>
      </c>
      <c r="E850">
        <v>3.0759679590000002</v>
      </c>
      <c r="F850">
        <v>7.9457281000000005E-2</v>
      </c>
      <c r="G850">
        <v>0.99975043299999999</v>
      </c>
    </row>
    <row r="851" spans="1:7" x14ac:dyDescent="0.4">
      <c r="A851" s="70" t="s">
        <v>2385</v>
      </c>
      <c r="B851" s="70" t="s">
        <v>2386</v>
      </c>
      <c r="C851">
        <v>0.34166063200000002</v>
      </c>
      <c r="D851">
        <v>6.1638258439999998</v>
      </c>
      <c r="E851">
        <v>3.0742259920000001</v>
      </c>
      <c r="F851">
        <v>7.9542448000000002E-2</v>
      </c>
      <c r="G851">
        <v>0.99975043299999999</v>
      </c>
    </row>
    <row r="852" spans="1:7" x14ac:dyDescent="0.4">
      <c r="A852" s="70" t="s">
        <v>2417</v>
      </c>
      <c r="B852" s="70" t="s">
        <v>2418</v>
      </c>
      <c r="C852">
        <v>-1.17654763</v>
      </c>
      <c r="D852">
        <v>-0.43284341100000001</v>
      </c>
      <c r="E852">
        <v>3.0708103019999999</v>
      </c>
      <c r="F852">
        <v>7.9709732000000005E-2</v>
      </c>
      <c r="G852">
        <v>0.99975043299999999</v>
      </c>
    </row>
    <row r="853" spans="1:7" x14ac:dyDescent="0.4">
      <c r="A853" s="70" t="s">
        <v>2525</v>
      </c>
      <c r="B853" s="70" t="s">
        <v>2526</v>
      </c>
      <c r="C853">
        <v>0.189374071</v>
      </c>
      <c r="D853">
        <v>5.1428183900000004</v>
      </c>
      <c r="E853">
        <v>3.0691764780000002</v>
      </c>
      <c r="F853">
        <v>7.9789882000000006E-2</v>
      </c>
      <c r="G853">
        <v>0.99975043299999999</v>
      </c>
    </row>
    <row r="854" spans="1:7" x14ac:dyDescent="0.4">
      <c r="A854" s="70" t="s">
        <v>2335</v>
      </c>
      <c r="B854" s="70" t="s">
        <v>2336</v>
      </c>
      <c r="C854">
        <v>-0.22468560900000001</v>
      </c>
      <c r="D854">
        <v>5.645956676</v>
      </c>
      <c r="E854">
        <v>3.0654969580000002</v>
      </c>
      <c r="F854">
        <v>7.9970706000000003E-2</v>
      </c>
      <c r="G854">
        <v>0.99975043299999999</v>
      </c>
    </row>
    <row r="855" spans="1:7" x14ac:dyDescent="0.4">
      <c r="A855" s="70" t="s">
        <v>2373</v>
      </c>
      <c r="B855" s="70" t="s">
        <v>2374</v>
      </c>
      <c r="C855">
        <v>-0.68256829500000005</v>
      </c>
      <c r="D855">
        <v>0.46746606400000001</v>
      </c>
      <c r="E855">
        <v>3.0643060539999998</v>
      </c>
      <c r="F855">
        <v>8.0029325999999998E-2</v>
      </c>
      <c r="G855">
        <v>0.99975043299999999</v>
      </c>
    </row>
    <row r="856" spans="1:7" x14ac:dyDescent="0.4">
      <c r="A856" s="70" t="s">
        <v>2429</v>
      </c>
      <c r="B856" s="70" t="s">
        <v>2430</v>
      </c>
      <c r="C856">
        <v>0.652374342</v>
      </c>
      <c r="D856">
        <v>0.53622924299999997</v>
      </c>
      <c r="E856">
        <v>3.0601778409999998</v>
      </c>
      <c r="F856">
        <v>8.0232887000000003E-2</v>
      </c>
      <c r="G856">
        <v>0.99975043299999999</v>
      </c>
    </row>
    <row r="857" spans="1:7" x14ac:dyDescent="0.4">
      <c r="A857" s="70" t="s">
        <v>2277</v>
      </c>
      <c r="B857" s="70" t="s">
        <v>2278</v>
      </c>
      <c r="C857">
        <v>0.30012943800000003</v>
      </c>
      <c r="D857">
        <v>3.3939358390000001</v>
      </c>
      <c r="E857">
        <v>3.0582917059999999</v>
      </c>
      <c r="F857">
        <v>8.0326077999999995E-2</v>
      </c>
      <c r="G857">
        <v>0.99975043299999999</v>
      </c>
    </row>
    <row r="858" spans="1:7" x14ac:dyDescent="0.4">
      <c r="A858" s="70" t="s">
        <v>2249</v>
      </c>
      <c r="B858" s="70" t="s">
        <v>2250</v>
      </c>
      <c r="C858">
        <v>-0.14157525700000001</v>
      </c>
      <c r="D858">
        <v>6.9361465750000004</v>
      </c>
      <c r="E858">
        <v>3.0543878910000002</v>
      </c>
      <c r="F858">
        <v>8.051933E-2</v>
      </c>
      <c r="G858">
        <v>0.99975043299999999</v>
      </c>
    </row>
    <row r="859" spans="1:7" x14ac:dyDescent="0.4">
      <c r="A859" s="70" t="s">
        <v>2245</v>
      </c>
      <c r="B859" s="70" t="s">
        <v>2246</v>
      </c>
      <c r="C859">
        <v>-0.14699543900000001</v>
      </c>
      <c r="D859">
        <v>6.0634717010000001</v>
      </c>
      <c r="E859">
        <v>3.052927226</v>
      </c>
      <c r="F859">
        <v>8.0591765999999995E-2</v>
      </c>
      <c r="G859">
        <v>0.99975043299999999</v>
      </c>
    </row>
    <row r="860" spans="1:7" x14ac:dyDescent="0.4">
      <c r="A860" s="70" t="s">
        <v>3020</v>
      </c>
      <c r="B860" s="70" t="s">
        <v>3021</v>
      </c>
      <c r="C860">
        <v>0.13844432300000001</v>
      </c>
      <c r="D860">
        <v>8.7688089819999995</v>
      </c>
      <c r="E860">
        <v>3.0490274500000001</v>
      </c>
      <c r="F860">
        <v>8.0785506000000007E-2</v>
      </c>
      <c r="G860">
        <v>0.99975043299999999</v>
      </c>
    </row>
    <row r="861" spans="1:7" x14ac:dyDescent="0.4">
      <c r="A861" s="70" t="s">
        <v>2319</v>
      </c>
      <c r="B861" s="70" t="s">
        <v>2320</v>
      </c>
      <c r="C861">
        <v>-0.169688748</v>
      </c>
      <c r="D861">
        <v>5.4874799349999996</v>
      </c>
      <c r="E861">
        <v>3.0483872349999999</v>
      </c>
      <c r="F861">
        <v>8.0817360000000005E-2</v>
      </c>
      <c r="G861">
        <v>0.99975043299999999</v>
      </c>
    </row>
    <row r="862" spans="1:7" x14ac:dyDescent="0.4">
      <c r="A862" s="70" t="s">
        <v>2139</v>
      </c>
      <c r="B862" s="70" t="s">
        <v>2140</v>
      </c>
      <c r="C862">
        <v>-0.15854235999999999</v>
      </c>
      <c r="D862">
        <v>7.1785034789999997</v>
      </c>
      <c r="E862">
        <v>3.0474720390000001</v>
      </c>
      <c r="F862">
        <v>8.0862918000000006E-2</v>
      </c>
      <c r="G862">
        <v>0.99975043299999999</v>
      </c>
    </row>
    <row r="863" spans="1:7" x14ac:dyDescent="0.4">
      <c r="A863" s="70" t="s">
        <v>2437</v>
      </c>
      <c r="B863" s="70" t="s">
        <v>2438</v>
      </c>
      <c r="C863">
        <v>0.29759534300000001</v>
      </c>
      <c r="D863">
        <v>6.1431728850000002</v>
      </c>
      <c r="E863">
        <v>3.0450984139999999</v>
      </c>
      <c r="F863">
        <v>8.0981206999999999E-2</v>
      </c>
      <c r="G863">
        <v>0.99975043299999999</v>
      </c>
    </row>
    <row r="864" spans="1:7" x14ac:dyDescent="0.4">
      <c r="A864" s="70" t="s">
        <v>2475</v>
      </c>
      <c r="B864" s="70" t="s">
        <v>2476</v>
      </c>
      <c r="C864">
        <v>0.14791952799999999</v>
      </c>
      <c r="D864">
        <v>6.1990305450000003</v>
      </c>
      <c r="E864">
        <v>3.0444018169999998</v>
      </c>
      <c r="F864">
        <v>8.1015957999999999E-2</v>
      </c>
      <c r="G864">
        <v>0.99975043299999999</v>
      </c>
    </row>
    <row r="865" spans="1:7" x14ac:dyDescent="0.4">
      <c r="A865" s="70" t="s">
        <v>2383</v>
      </c>
      <c r="B865" s="70" t="s">
        <v>2384</v>
      </c>
      <c r="C865">
        <v>-0.82440626299999997</v>
      </c>
      <c r="D865">
        <v>-0.34862569199999999</v>
      </c>
      <c r="E865">
        <v>3.0439286430000001</v>
      </c>
      <c r="F865">
        <v>8.1039571000000005E-2</v>
      </c>
      <c r="G865">
        <v>0.99975043299999999</v>
      </c>
    </row>
    <row r="866" spans="1:7" x14ac:dyDescent="0.4">
      <c r="A866" s="70" t="s">
        <v>3696</v>
      </c>
      <c r="B866" s="70" t="s">
        <v>3697</v>
      </c>
      <c r="C866">
        <v>0.14119041099999999</v>
      </c>
      <c r="D866">
        <v>9.2349725760000005</v>
      </c>
      <c r="E866">
        <v>3.043128968</v>
      </c>
      <c r="F866">
        <v>8.1079496000000001E-2</v>
      </c>
      <c r="G866">
        <v>0.99975043299999999</v>
      </c>
    </row>
    <row r="867" spans="1:7" x14ac:dyDescent="0.4">
      <c r="A867" s="70" t="s">
        <v>2401</v>
      </c>
      <c r="B867" s="70" t="s">
        <v>2402</v>
      </c>
      <c r="C867">
        <v>-0.204507468</v>
      </c>
      <c r="D867">
        <v>4.9807351400000002</v>
      </c>
      <c r="E867">
        <v>3.0426805450000001</v>
      </c>
      <c r="F867">
        <v>8.1101892999999994E-2</v>
      </c>
      <c r="G867">
        <v>0.99975043299999999</v>
      </c>
    </row>
    <row r="868" spans="1:7" x14ac:dyDescent="0.4">
      <c r="A868" s="70" t="s">
        <v>2419</v>
      </c>
      <c r="B868" s="70" t="s">
        <v>2420</v>
      </c>
      <c r="C868">
        <v>-0.14106487200000001</v>
      </c>
      <c r="D868">
        <v>6.3211434000000004</v>
      </c>
      <c r="E868">
        <v>3.041847239</v>
      </c>
      <c r="F868">
        <v>8.1143532000000004E-2</v>
      </c>
      <c r="G868">
        <v>0.99975043299999999</v>
      </c>
    </row>
    <row r="869" spans="1:7" x14ac:dyDescent="0.4">
      <c r="A869" s="70" t="s">
        <v>2439</v>
      </c>
      <c r="B869" s="70" t="s">
        <v>2440</v>
      </c>
      <c r="C869">
        <v>0.23887292600000001</v>
      </c>
      <c r="D869">
        <v>4.6996736769999998</v>
      </c>
      <c r="E869">
        <v>3.0362638080000002</v>
      </c>
      <c r="F869">
        <v>8.1423121000000001E-2</v>
      </c>
      <c r="G869">
        <v>0.99975043299999999</v>
      </c>
    </row>
    <row r="870" spans="1:7" x14ac:dyDescent="0.4">
      <c r="A870" s="70" t="s">
        <v>2397</v>
      </c>
      <c r="B870" s="70" t="s">
        <v>2398</v>
      </c>
      <c r="C870">
        <v>-0.97585660799999996</v>
      </c>
      <c r="D870">
        <v>0.17326905500000001</v>
      </c>
      <c r="E870">
        <v>3.0355557540000002</v>
      </c>
      <c r="F870">
        <v>8.1458649999999994E-2</v>
      </c>
      <c r="G870">
        <v>0.99975043299999999</v>
      </c>
    </row>
    <row r="871" spans="1:7" x14ac:dyDescent="0.4">
      <c r="A871" s="70" t="s">
        <v>2339</v>
      </c>
      <c r="B871" s="70" t="s">
        <v>2340</v>
      </c>
      <c r="C871">
        <v>-0.141422243</v>
      </c>
      <c r="D871">
        <v>6.2098387849999996</v>
      </c>
      <c r="E871">
        <v>3.035471453</v>
      </c>
      <c r="F871">
        <v>8.1462882E-2</v>
      </c>
      <c r="G871">
        <v>0.99975043299999999</v>
      </c>
    </row>
    <row r="872" spans="1:7" x14ac:dyDescent="0.4">
      <c r="A872" s="70" t="s">
        <v>2317</v>
      </c>
      <c r="B872" s="70" t="s">
        <v>2318</v>
      </c>
      <c r="C872">
        <v>1.720036677</v>
      </c>
      <c r="D872">
        <v>2.2474285250000001</v>
      </c>
      <c r="E872">
        <v>3.0312165850000001</v>
      </c>
      <c r="F872">
        <v>8.1676753000000005E-2</v>
      </c>
      <c r="G872">
        <v>0.99975043299999999</v>
      </c>
    </row>
    <row r="873" spans="1:7" x14ac:dyDescent="0.4">
      <c r="A873" s="70" t="s">
        <v>2421</v>
      </c>
      <c r="B873" s="70" t="s">
        <v>2422</v>
      </c>
      <c r="C873">
        <v>-0.70875904300000003</v>
      </c>
      <c r="D873">
        <v>-1.350719E-3</v>
      </c>
      <c r="E873">
        <v>3.0285321110000001</v>
      </c>
      <c r="F873">
        <v>8.1812000999999995E-2</v>
      </c>
      <c r="G873">
        <v>0.99975043299999999</v>
      </c>
    </row>
    <row r="874" spans="1:7" x14ac:dyDescent="0.4">
      <c r="A874" s="70" t="s">
        <v>2469</v>
      </c>
      <c r="B874" s="70" t="s">
        <v>2470</v>
      </c>
      <c r="C874">
        <v>0.23263071900000001</v>
      </c>
      <c r="D874">
        <v>4.329907113</v>
      </c>
      <c r="E874">
        <v>3.0281984749999999</v>
      </c>
      <c r="F874">
        <v>8.1828825999999993E-2</v>
      </c>
      <c r="G874">
        <v>0.99975043299999999</v>
      </c>
    </row>
    <row r="875" spans="1:7" x14ac:dyDescent="0.4">
      <c r="A875" s="70" t="s">
        <v>2323</v>
      </c>
      <c r="B875" s="70" t="s">
        <v>2324</v>
      </c>
      <c r="C875">
        <v>-0.21201692799999999</v>
      </c>
      <c r="D875">
        <v>4.4163332640000004</v>
      </c>
      <c r="E875">
        <v>3.027550905</v>
      </c>
      <c r="F875">
        <v>8.1861495000000006E-2</v>
      </c>
      <c r="G875">
        <v>0.99975043299999999</v>
      </c>
    </row>
    <row r="876" spans="1:7" x14ac:dyDescent="0.4">
      <c r="A876" s="70" t="s">
        <v>2435</v>
      </c>
      <c r="B876" s="70" t="s">
        <v>2436</v>
      </c>
      <c r="C876">
        <v>0.68338122999999995</v>
      </c>
      <c r="D876">
        <v>0.28165895299999999</v>
      </c>
      <c r="E876">
        <v>3.0267720800000002</v>
      </c>
      <c r="F876">
        <v>8.1900803999999994E-2</v>
      </c>
      <c r="G876">
        <v>0.99975043299999999</v>
      </c>
    </row>
    <row r="877" spans="1:7" x14ac:dyDescent="0.4">
      <c r="A877" s="70" t="s">
        <v>2389</v>
      </c>
      <c r="B877" s="70" t="s">
        <v>2390</v>
      </c>
      <c r="C877">
        <v>-0.173325479</v>
      </c>
      <c r="D877">
        <v>5.4583365089999996</v>
      </c>
      <c r="E877">
        <v>3.023758757</v>
      </c>
      <c r="F877">
        <v>8.2053084999999998E-2</v>
      </c>
      <c r="G877">
        <v>0.99975043299999999</v>
      </c>
    </row>
    <row r="878" spans="1:7" x14ac:dyDescent="0.4">
      <c r="A878" s="70" t="s">
        <v>2497</v>
      </c>
      <c r="B878" s="70" t="s">
        <v>2498</v>
      </c>
      <c r="C878">
        <v>0.19883987</v>
      </c>
      <c r="D878">
        <v>4.80292911</v>
      </c>
      <c r="E878">
        <v>3.0232782419999999</v>
      </c>
      <c r="F878">
        <v>8.2077396999999996E-2</v>
      </c>
      <c r="G878">
        <v>0.99975043299999999</v>
      </c>
    </row>
    <row r="879" spans="1:7" x14ac:dyDescent="0.4">
      <c r="A879" s="70" t="s">
        <v>2427</v>
      </c>
      <c r="B879" s="70" t="s">
        <v>2428</v>
      </c>
      <c r="C879">
        <v>-1.0782204769999999</v>
      </c>
      <c r="D879">
        <v>-0.118249216</v>
      </c>
      <c r="E879">
        <v>3.0232760789999999</v>
      </c>
      <c r="F879">
        <v>8.2077505999999995E-2</v>
      </c>
      <c r="G879">
        <v>0.99975043299999999</v>
      </c>
    </row>
    <row r="880" spans="1:7" x14ac:dyDescent="0.4">
      <c r="A880" s="70" t="s">
        <v>2283</v>
      </c>
      <c r="B880" s="70" t="s">
        <v>2284</v>
      </c>
      <c r="C880">
        <v>-1.0150779539999999</v>
      </c>
      <c r="D880">
        <v>-1.2955329470000001</v>
      </c>
      <c r="E880">
        <v>3.0223749130000002</v>
      </c>
      <c r="F880">
        <v>8.2123122000000007E-2</v>
      </c>
      <c r="G880">
        <v>0.99975043299999999</v>
      </c>
    </row>
    <row r="881" spans="1:7" x14ac:dyDescent="0.4">
      <c r="A881" s="70" t="s">
        <v>2325</v>
      </c>
      <c r="B881" s="70" t="s">
        <v>2326</v>
      </c>
      <c r="C881">
        <v>-0.20859071000000001</v>
      </c>
      <c r="D881">
        <v>6.5732133839999998</v>
      </c>
      <c r="E881">
        <v>3.020421792</v>
      </c>
      <c r="F881">
        <v>8.2222079000000003E-2</v>
      </c>
      <c r="G881">
        <v>0.99975043299999999</v>
      </c>
    </row>
    <row r="882" spans="1:7" x14ac:dyDescent="0.4">
      <c r="A882" s="70" t="s">
        <v>2451</v>
      </c>
      <c r="B882" s="70" t="s">
        <v>2452</v>
      </c>
      <c r="C882">
        <v>0.238968968</v>
      </c>
      <c r="D882">
        <v>4.3277924920000004</v>
      </c>
      <c r="E882">
        <v>3.0183212620000002</v>
      </c>
      <c r="F882">
        <v>8.2328648000000004E-2</v>
      </c>
      <c r="G882">
        <v>0.99975043299999999</v>
      </c>
    </row>
    <row r="883" spans="1:7" x14ac:dyDescent="0.4">
      <c r="A883" s="70" t="s">
        <v>2509</v>
      </c>
      <c r="B883" s="70" t="s">
        <v>2510</v>
      </c>
      <c r="C883">
        <v>0.13640273999999999</v>
      </c>
      <c r="D883">
        <v>6.6120139169999996</v>
      </c>
      <c r="E883">
        <v>3.0158421419999999</v>
      </c>
      <c r="F883">
        <v>8.2454616999999994E-2</v>
      </c>
      <c r="G883">
        <v>0.99975043299999999</v>
      </c>
    </row>
    <row r="884" spans="1:7" x14ac:dyDescent="0.4">
      <c r="A884" s="70" t="s">
        <v>2343</v>
      </c>
      <c r="B884" s="70" t="s">
        <v>2344</v>
      </c>
      <c r="C884">
        <v>-1.6298205020000001</v>
      </c>
      <c r="D884">
        <v>-7.2367530000000003E-3</v>
      </c>
      <c r="E884">
        <v>3.0147170980000002</v>
      </c>
      <c r="F884">
        <v>8.2511850999999997E-2</v>
      </c>
      <c r="G884">
        <v>0.99975043299999999</v>
      </c>
    </row>
    <row r="885" spans="1:7" x14ac:dyDescent="0.4">
      <c r="A885" s="70" t="s">
        <v>2029</v>
      </c>
      <c r="B885" s="70" t="s">
        <v>2030</v>
      </c>
      <c r="C885">
        <v>-0.13815008500000001</v>
      </c>
      <c r="D885">
        <v>7.7155881849999997</v>
      </c>
      <c r="E885">
        <v>3.0143581670000001</v>
      </c>
      <c r="F885">
        <v>8.2530119999999998E-2</v>
      </c>
      <c r="G885">
        <v>0.99975043299999999</v>
      </c>
    </row>
    <row r="886" spans="1:7" x14ac:dyDescent="0.4">
      <c r="A886" s="70" t="s">
        <v>2299</v>
      </c>
      <c r="B886" s="70" t="s">
        <v>2300</v>
      </c>
      <c r="C886">
        <v>0.14992197600000001</v>
      </c>
      <c r="D886">
        <v>7.1925107859999997</v>
      </c>
      <c r="E886">
        <v>3.0130812850000002</v>
      </c>
      <c r="F886">
        <v>8.2595145999999994E-2</v>
      </c>
      <c r="G886">
        <v>0.99975043299999999</v>
      </c>
    </row>
    <row r="887" spans="1:7" x14ac:dyDescent="0.4">
      <c r="A887" s="70" t="s">
        <v>2465</v>
      </c>
      <c r="B887" s="70" t="s">
        <v>2466</v>
      </c>
      <c r="C887">
        <v>0.30945957000000002</v>
      </c>
      <c r="D887">
        <v>4.5774362780000004</v>
      </c>
      <c r="E887">
        <v>3.0118483390000002</v>
      </c>
      <c r="F887">
        <v>8.2657988000000002E-2</v>
      </c>
      <c r="G887">
        <v>0.99975043299999999</v>
      </c>
    </row>
    <row r="888" spans="1:7" x14ac:dyDescent="0.4">
      <c r="A888" s="70" t="s">
        <v>2511</v>
      </c>
      <c r="B888" s="70" t="s">
        <v>2512</v>
      </c>
      <c r="C888">
        <v>0.29934978000000001</v>
      </c>
      <c r="D888">
        <v>5.2101564329999999</v>
      </c>
      <c r="E888">
        <v>3.0086430829999999</v>
      </c>
      <c r="F888">
        <v>8.2821595999999997E-2</v>
      </c>
      <c r="G888">
        <v>0.99975043299999999</v>
      </c>
    </row>
    <row r="889" spans="1:7" x14ac:dyDescent="0.4">
      <c r="A889" s="70" t="s">
        <v>2279</v>
      </c>
      <c r="B889" s="70" t="s">
        <v>2280</v>
      </c>
      <c r="C889">
        <v>-0.51373600500000005</v>
      </c>
      <c r="D889">
        <v>2.2210757270000001</v>
      </c>
      <c r="E889">
        <v>3.0083732329999999</v>
      </c>
      <c r="F889">
        <v>8.2835385999999997E-2</v>
      </c>
      <c r="G889">
        <v>0.99975043299999999</v>
      </c>
    </row>
    <row r="890" spans="1:7" x14ac:dyDescent="0.4">
      <c r="A890" s="70" t="s">
        <v>2489</v>
      </c>
      <c r="B890" s="70" t="s">
        <v>2490</v>
      </c>
      <c r="C890">
        <v>-0.161470058</v>
      </c>
      <c r="D890">
        <v>5.5435780169999997</v>
      </c>
      <c r="E890">
        <v>3.0047430550000001</v>
      </c>
      <c r="F890">
        <v>8.3021139999999993E-2</v>
      </c>
      <c r="G890">
        <v>0.99975043299999999</v>
      </c>
    </row>
    <row r="891" spans="1:7" x14ac:dyDescent="0.4">
      <c r="A891" s="70" t="s">
        <v>2499</v>
      </c>
      <c r="B891" s="70" t="s">
        <v>2500</v>
      </c>
      <c r="C891">
        <v>0.221680498</v>
      </c>
      <c r="D891">
        <v>4.2821525239999998</v>
      </c>
      <c r="E891">
        <v>3.0004163070000001</v>
      </c>
      <c r="F891">
        <v>8.3243124000000002E-2</v>
      </c>
      <c r="G891">
        <v>0.99975043299999999</v>
      </c>
    </row>
    <row r="892" spans="1:7" x14ac:dyDescent="0.4">
      <c r="A892" s="70" t="s">
        <v>2409</v>
      </c>
      <c r="B892" s="70" t="s">
        <v>2410</v>
      </c>
      <c r="C892">
        <v>-0.86484225000000003</v>
      </c>
      <c r="D892">
        <v>0.31254611500000001</v>
      </c>
      <c r="E892">
        <v>2.9998765650000001</v>
      </c>
      <c r="F892">
        <v>8.3270861000000002E-2</v>
      </c>
      <c r="G892">
        <v>0.99975043299999999</v>
      </c>
    </row>
    <row r="893" spans="1:7" x14ac:dyDescent="0.4">
      <c r="A893" s="70" t="s">
        <v>2517</v>
      </c>
      <c r="B893" s="70" t="s">
        <v>2518</v>
      </c>
      <c r="C893">
        <v>0.21193951999999999</v>
      </c>
      <c r="D893">
        <v>4.9510183569999997</v>
      </c>
      <c r="E893">
        <v>2.996709917</v>
      </c>
      <c r="F893">
        <v>8.3433790999999993E-2</v>
      </c>
      <c r="G893">
        <v>0.99975043299999999</v>
      </c>
    </row>
    <row r="894" spans="1:7" x14ac:dyDescent="0.4">
      <c r="A894" s="70" t="s">
        <v>2381</v>
      </c>
      <c r="B894" s="70" t="s">
        <v>2382</v>
      </c>
      <c r="C894">
        <v>0.38756396100000001</v>
      </c>
      <c r="D894">
        <v>3.2440057410000001</v>
      </c>
      <c r="E894">
        <v>2.9966115690000001</v>
      </c>
      <c r="F894">
        <v>8.3438857000000005E-2</v>
      </c>
      <c r="G894">
        <v>0.99975043299999999</v>
      </c>
    </row>
    <row r="895" spans="1:7" x14ac:dyDescent="0.4">
      <c r="A895" s="70" t="s">
        <v>2377</v>
      </c>
      <c r="B895" s="70" t="s">
        <v>2378</v>
      </c>
      <c r="C895">
        <v>-0.155704655</v>
      </c>
      <c r="D895">
        <v>5.647784583</v>
      </c>
      <c r="E895">
        <v>2.9937329469999998</v>
      </c>
      <c r="F895">
        <v>8.3587276000000002E-2</v>
      </c>
      <c r="G895">
        <v>0.99975043299999999</v>
      </c>
    </row>
    <row r="896" spans="1:7" x14ac:dyDescent="0.4">
      <c r="A896" s="70" t="s">
        <v>2449</v>
      </c>
      <c r="B896" s="70" t="s">
        <v>2450</v>
      </c>
      <c r="C896">
        <v>0.88444832600000001</v>
      </c>
      <c r="D896">
        <v>-0.84648252800000001</v>
      </c>
      <c r="E896">
        <v>2.9925393059999998</v>
      </c>
      <c r="F896">
        <v>8.3648902999999997E-2</v>
      </c>
      <c r="G896">
        <v>0.99975043299999999</v>
      </c>
    </row>
    <row r="897" spans="1:7" x14ac:dyDescent="0.4">
      <c r="A897" s="70" t="s">
        <v>2255</v>
      </c>
      <c r="B897" s="70" t="s">
        <v>2256</v>
      </c>
      <c r="C897">
        <v>-0.25916679799999998</v>
      </c>
      <c r="D897">
        <v>3.768454856</v>
      </c>
      <c r="E897">
        <v>2.9915565399999999</v>
      </c>
      <c r="F897">
        <v>8.3699678999999999E-2</v>
      </c>
      <c r="G897">
        <v>0.99975043299999999</v>
      </c>
    </row>
    <row r="898" spans="1:7" x14ac:dyDescent="0.4">
      <c r="A898" s="70" t="s">
        <v>2315</v>
      </c>
      <c r="B898" s="70" t="s">
        <v>2316</v>
      </c>
      <c r="C898">
        <v>0.14070923299999999</v>
      </c>
      <c r="D898">
        <v>8.0288041680000006</v>
      </c>
      <c r="E898">
        <v>2.991056232</v>
      </c>
      <c r="F898">
        <v>8.3725541000000001E-2</v>
      </c>
      <c r="G898">
        <v>0.99975043299999999</v>
      </c>
    </row>
    <row r="899" spans="1:7" x14ac:dyDescent="0.4">
      <c r="A899" s="70" t="s">
        <v>2487</v>
      </c>
      <c r="B899" s="70" t="s">
        <v>2488</v>
      </c>
      <c r="C899">
        <v>-0.67146836899999995</v>
      </c>
      <c r="D899">
        <v>0.20127055899999999</v>
      </c>
      <c r="E899">
        <v>2.9909298440000001</v>
      </c>
      <c r="F899">
        <v>8.3732076000000003E-2</v>
      </c>
      <c r="G899">
        <v>0.99975043299999999</v>
      </c>
    </row>
    <row r="900" spans="1:7" x14ac:dyDescent="0.4">
      <c r="A900" s="70" t="s">
        <v>2391</v>
      </c>
      <c r="B900" s="70" t="s">
        <v>2392</v>
      </c>
      <c r="C900">
        <v>-0.13639262699999999</v>
      </c>
      <c r="D900">
        <v>6.5597264380000002</v>
      </c>
      <c r="E900">
        <v>2.9901346709999999</v>
      </c>
      <c r="F900">
        <v>8.3773201000000005E-2</v>
      </c>
      <c r="G900">
        <v>0.99975043299999999</v>
      </c>
    </row>
    <row r="901" spans="1:7" x14ac:dyDescent="0.4">
      <c r="A901" s="70" t="s">
        <v>2349</v>
      </c>
      <c r="B901" s="70" t="s">
        <v>2350</v>
      </c>
      <c r="C901">
        <v>0.16792583999999999</v>
      </c>
      <c r="D901">
        <v>8.1059952289999995</v>
      </c>
      <c r="E901">
        <v>2.9894993470000002</v>
      </c>
      <c r="F901">
        <v>8.3806074999999994E-2</v>
      </c>
      <c r="G901">
        <v>0.99975043299999999</v>
      </c>
    </row>
    <row r="902" spans="1:7" x14ac:dyDescent="0.4">
      <c r="A902" s="70" t="s">
        <v>2273</v>
      </c>
      <c r="B902" s="70" t="s">
        <v>2274</v>
      </c>
      <c r="C902">
        <v>-0.62148463899999995</v>
      </c>
      <c r="D902">
        <v>1.6642630620000001</v>
      </c>
      <c r="E902">
        <v>2.9890004619999999</v>
      </c>
      <c r="F902">
        <v>8.3831899000000001E-2</v>
      </c>
      <c r="G902">
        <v>0.99975043299999999</v>
      </c>
    </row>
    <row r="903" spans="1:7" x14ac:dyDescent="0.4">
      <c r="A903" s="70" t="s">
        <v>2463</v>
      </c>
      <c r="B903" s="70" t="s">
        <v>2464</v>
      </c>
      <c r="C903">
        <v>-0.13853882000000001</v>
      </c>
      <c r="D903">
        <v>8.3076743690000008</v>
      </c>
      <c r="E903">
        <v>2.9866166409999999</v>
      </c>
      <c r="F903">
        <v>8.3955411999999993E-2</v>
      </c>
      <c r="G903">
        <v>0.99975043299999999</v>
      </c>
    </row>
    <row r="904" spans="1:7" x14ac:dyDescent="0.4">
      <c r="A904" s="70" t="s">
        <v>2521</v>
      </c>
      <c r="B904" s="70" t="s">
        <v>2522</v>
      </c>
      <c r="C904">
        <v>-1.0457131630000001</v>
      </c>
      <c r="D904">
        <v>-0.502532549</v>
      </c>
      <c r="E904">
        <v>2.9860920420000001</v>
      </c>
      <c r="F904">
        <v>8.3982619999999994E-2</v>
      </c>
      <c r="G904">
        <v>0.99975043299999999</v>
      </c>
    </row>
    <row r="905" spans="1:7" x14ac:dyDescent="0.4">
      <c r="A905" s="70" t="s">
        <v>2621</v>
      </c>
      <c r="B905" s="70" t="s">
        <v>2622</v>
      </c>
      <c r="C905">
        <v>0.19108346600000001</v>
      </c>
      <c r="D905">
        <v>5.1828220939999996</v>
      </c>
      <c r="E905">
        <v>2.9843061319999999</v>
      </c>
      <c r="F905">
        <v>8.4075314999999998E-2</v>
      </c>
      <c r="G905">
        <v>0.99975043299999999</v>
      </c>
    </row>
    <row r="906" spans="1:7" x14ac:dyDescent="0.4">
      <c r="A906" s="70" t="s">
        <v>2455</v>
      </c>
      <c r="B906" s="70" t="s">
        <v>2456</v>
      </c>
      <c r="C906">
        <v>-1.286793614</v>
      </c>
      <c r="D906">
        <v>0.19860882399999999</v>
      </c>
      <c r="E906">
        <v>2.9796912510000002</v>
      </c>
      <c r="F906">
        <v>8.4315354999999995E-2</v>
      </c>
      <c r="G906">
        <v>0.99975043299999999</v>
      </c>
    </row>
    <row r="907" spans="1:7" x14ac:dyDescent="0.4">
      <c r="A907" s="70" t="s">
        <v>2453</v>
      </c>
      <c r="B907" s="70" t="s">
        <v>2454</v>
      </c>
      <c r="C907">
        <v>-1.2868592130000001</v>
      </c>
      <c r="D907">
        <v>0.19860882399999999</v>
      </c>
      <c r="E907">
        <v>2.9790696240000001</v>
      </c>
      <c r="F907">
        <v>8.4347745000000002E-2</v>
      </c>
      <c r="G907">
        <v>0.99975043299999999</v>
      </c>
    </row>
    <row r="908" spans="1:7" x14ac:dyDescent="0.4">
      <c r="A908" s="70" t="s">
        <v>2467</v>
      </c>
      <c r="B908" s="70" t="s">
        <v>2468</v>
      </c>
      <c r="C908">
        <v>-0.80639495100000003</v>
      </c>
      <c r="D908">
        <v>-0.55920224500000004</v>
      </c>
      <c r="E908">
        <v>2.9779121160000002</v>
      </c>
      <c r="F908">
        <v>8.4408093000000003E-2</v>
      </c>
      <c r="G908">
        <v>0.99975043299999999</v>
      </c>
    </row>
    <row r="909" spans="1:7" x14ac:dyDescent="0.4">
      <c r="A909" s="70" t="s">
        <v>2537</v>
      </c>
      <c r="B909" s="70" t="s">
        <v>2538</v>
      </c>
      <c r="C909">
        <v>1.0142835020000001</v>
      </c>
      <c r="D909">
        <v>-7.7126269999999997E-3</v>
      </c>
      <c r="E909">
        <v>2.9777630859999999</v>
      </c>
      <c r="F909">
        <v>8.4415867000000006E-2</v>
      </c>
      <c r="G909">
        <v>0.99975043299999999</v>
      </c>
    </row>
    <row r="910" spans="1:7" x14ac:dyDescent="0.4">
      <c r="A910" s="70" t="s">
        <v>2479</v>
      </c>
      <c r="B910" s="70" t="s">
        <v>2480</v>
      </c>
      <c r="C910">
        <v>-1.0342462880000001</v>
      </c>
      <c r="D910">
        <v>-0.21756166199999999</v>
      </c>
      <c r="E910">
        <v>2.9777005070000002</v>
      </c>
      <c r="F910">
        <v>8.4419130999999994E-2</v>
      </c>
      <c r="G910">
        <v>0.99975043299999999</v>
      </c>
    </row>
    <row r="911" spans="1:7" x14ac:dyDescent="0.4">
      <c r="A911" s="70" t="s">
        <v>2445</v>
      </c>
      <c r="B911" s="70" t="s">
        <v>2446</v>
      </c>
      <c r="C911">
        <v>0.13874234299999999</v>
      </c>
      <c r="D911">
        <v>6.9270921650000004</v>
      </c>
      <c r="E911">
        <v>2.9766431560000002</v>
      </c>
      <c r="F911">
        <v>8.4474305999999999E-2</v>
      </c>
      <c r="G911">
        <v>0.99975043299999999</v>
      </c>
    </row>
    <row r="912" spans="1:7" x14ac:dyDescent="0.4">
      <c r="A912" s="70" t="s">
        <v>2443</v>
      </c>
      <c r="B912" s="70" t="s">
        <v>2444</v>
      </c>
      <c r="C912">
        <v>-0.193311495</v>
      </c>
      <c r="D912">
        <v>4.7816489659999997</v>
      </c>
      <c r="E912">
        <v>2.9722870659999998</v>
      </c>
      <c r="F912">
        <v>8.4702027999999999E-2</v>
      </c>
      <c r="G912">
        <v>0.99975043299999999</v>
      </c>
    </row>
    <row r="913" spans="1:7" x14ac:dyDescent="0.4">
      <c r="A913" s="70" t="s">
        <v>2173</v>
      </c>
      <c r="B913" s="70" t="s">
        <v>2174</v>
      </c>
      <c r="C913">
        <v>-0.137379734</v>
      </c>
      <c r="D913">
        <v>6.9959039470000004</v>
      </c>
      <c r="E913">
        <v>2.9711287400000002</v>
      </c>
      <c r="F913">
        <v>8.4762694E-2</v>
      </c>
      <c r="G913">
        <v>0.99975043299999999</v>
      </c>
    </row>
    <row r="914" spans="1:7" x14ac:dyDescent="0.4">
      <c r="A914" s="70" t="s">
        <v>2309</v>
      </c>
      <c r="B914" s="70" t="s">
        <v>2310</v>
      </c>
      <c r="C914">
        <v>0.152608254</v>
      </c>
      <c r="D914">
        <v>6.9771606009999996</v>
      </c>
      <c r="E914">
        <v>2.968498673</v>
      </c>
      <c r="F914">
        <v>8.4900613E-2</v>
      </c>
      <c r="G914">
        <v>0.99975043299999999</v>
      </c>
    </row>
    <row r="915" spans="1:7" x14ac:dyDescent="0.4">
      <c r="A915" s="70" t="s">
        <v>2363</v>
      </c>
      <c r="B915" s="70" t="s">
        <v>2364</v>
      </c>
      <c r="C915">
        <v>0.421479995</v>
      </c>
      <c r="D915">
        <v>3.3957487830000002</v>
      </c>
      <c r="E915">
        <v>2.9676136409999998</v>
      </c>
      <c r="F915">
        <v>8.4947077999999995E-2</v>
      </c>
      <c r="G915">
        <v>0.99975043299999999</v>
      </c>
    </row>
    <row r="916" spans="1:7" x14ac:dyDescent="0.4">
      <c r="A916" s="70" t="s">
        <v>2607</v>
      </c>
      <c r="B916" s="70" t="s">
        <v>2608</v>
      </c>
      <c r="C916">
        <v>0.17325695399999999</v>
      </c>
      <c r="D916">
        <v>5.3607337350000002</v>
      </c>
      <c r="E916">
        <v>2.9669340059999998</v>
      </c>
      <c r="F916">
        <v>8.4982777999999995E-2</v>
      </c>
      <c r="G916">
        <v>0.99975043299999999</v>
      </c>
    </row>
    <row r="917" spans="1:7" x14ac:dyDescent="0.4">
      <c r="A917" s="70" t="s">
        <v>2539</v>
      </c>
      <c r="B917" s="70" t="s">
        <v>2540</v>
      </c>
      <c r="C917">
        <v>1.1833687829999999</v>
      </c>
      <c r="D917">
        <v>-0.726679784</v>
      </c>
      <c r="E917">
        <v>2.9633522060000002</v>
      </c>
      <c r="F917">
        <v>8.5171194000000006E-2</v>
      </c>
      <c r="G917">
        <v>0.99975043299999999</v>
      </c>
    </row>
    <row r="918" spans="1:7" x14ac:dyDescent="0.4">
      <c r="A918" s="70" t="s">
        <v>2477</v>
      </c>
      <c r="B918" s="70" t="s">
        <v>2478</v>
      </c>
      <c r="C918">
        <v>-0.145517705</v>
      </c>
      <c r="D918">
        <v>6.3642639130000003</v>
      </c>
      <c r="E918">
        <v>2.963169782</v>
      </c>
      <c r="F918">
        <v>8.5180802E-2</v>
      </c>
      <c r="G918">
        <v>0.99975043299999999</v>
      </c>
    </row>
    <row r="919" spans="1:7" x14ac:dyDescent="0.4">
      <c r="A919" s="70" t="s">
        <v>2367</v>
      </c>
      <c r="B919" s="70" t="s">
        <v>2368</v>
      </c>
      <c r="C919">
        <v>-0.25753365499999997</v>
      </c>
      <c r="D919">
        <v>4.0718032830000004</v>
      </c>
      <c r="E919">
        <v>2.9603217929999999</v>
      </c>
      <c r="F919">
        <v>8.5330956999999999E-2</v>
      </c>
      <c r="G919">
        <v>0.99975043299999999</v>
      </c>
    </row>
    <row r="920" spans="1:7" x14ac:dyDescent="0.4">
      <c r="A920" s="70" t="s">
        <v>2431</v>
      </c>
      <c r="B920" s="70" t="s">
        <v>2432</v>
      </c>
      <c r="C920">
        <v>-0.197927082</v>
      </c>
      <c r="D920">
        <v>4.8594945870000004</v>
      </c>
      <c r="E920">
        <v>2.957917251</v>
      </c>
      <c r="F920">
        <v>8.5457955000000002E-2</v>
      </c>
      <c r="G920">
        <v>0.99975043299999999</v>
      </c>
    </row>
    <row r="921" spans="1:7" x14ac:dyDescent="0.4">
      <c r="A921" s="70" t="s">
        <v>2353</v>
      </c>
      <c r="B921" s="70" t="s">
        <v>2354</v>
      </c>
      <c r="C921">
        <v>-0.15326009299999999</v>
      </c>
      <c r="D921">
        <v>6.5176369860000003</v>
      </c>
      <c r="E921">
        <v>2.9576720339999998</v>
      </c>
      <c r="F921">
        <v>8.5470918000000007E-2</v>
      </c>
      <c r="G921">
        <v>0.99975043299999999</v>
      </c>
    </row>
    <row r="922" spans="1:7" x14ac:dyDescent="0.4">
      <c r="A922" s="70" t="s">
        <v>2495</v>
      </c>
      <c r="B922" s="70" t="s">
        <v>2496</v>
      </c>
      <c r="C922">
        <v>0.39146918000000003</v>
      </c>
      <c r="D922">
        <v>3.5261105650000002</v>
      </c>
      <c r="E922">
        <v>2.955620685</v>
      </c>
      <c r="F922">
        <v>8.5579441000000006E-2</v>
      </c>
      <c r="G922">
        <v>0.99975043299999999</v>
      </c>
    </row>
    <row r="923" spans="1:7" x14ac:dyDescent="0.4">
      <c r="A923" s="70" t="s">
        <v>2261</v>
      </c>
      <c r="B923" s="70" t="s">
        <v>2262</v>
      </c>
      <c r="C923">
        <v>0.16072339999999999</v>
      </c>
      <c r="D923">
        <v>7.266073681</v>
      </c>
      <c r="E923">
        <v>2.9553562169999998</v>
      </c>
      <c r="F923">
        <v>8.5593443000000005E-2</v>
      </c>
      <c r="G923">
        <v>0.99975043299999999</v>
      </c>
    </row>
    <row r="924" spans="1:7" x14ac:dyDescent="0.4">
      <c r="A924" s="70" t="s">
        <v>2561</v>
      </c>
      <c r="B924" s="70" t="s">
        <v>2562</v>
      </c>
      <c r="C924">
        <v>-0.73730618699999995</v>
      </c>
      <c r="D924">
        <v>0.15984257800000001</v>
      </c>
      <c r="E924">
        <v>2.954704665</v>
      </c>
      <c r="F924">
        <v>8.5627948999999995E-2</v>
      </c>
      <c r="G924">
        <v>0.99975043299999999</v>
      </c>
    </row>
    <row r="925" spans="1:7" x14ac:dyDescent="0.4">
      <c r="A925" s="70" t="s">
        <v>2395</v>
      </c>
      <c r="B925" s="70" t="s">
        <v>2396</v>
      </c>
      <c r="C925">
        <v>0.55770338100000005</v>
      </c>
      <c r="D925">
        <v>2.4899771589999999</v>
      </c>
      <c r="E925">
        <v>2.950760754</v>
      </c>
      <c r="F925">
        <v>8.5837143000000005E-2</v>
      </c>
      <c r="G925">
        <v>0.99975043299999999</v>
      </c>
    </row>
    <row r="926" spans="1:7" x14ac:dyDescent="0.4">
      <c r="A926" s="70" t="s">
        <v>2369</v>
      </c>
      <c r="B926" s="70" t="s">
        <v>2370</v>
      </c>
      <c r="C926">
        <v>-0.37939803799999999</v>
      </c>
      <c r="D926">
        <v>3.0821602910000001</v>
      </c>
      <c r="E926">
        <v>2.9499413959999998</v>
      </c>
      <c r="F926">
        <v>8.5880672000000005E-2</v>
      </c>
      <c r="G926">
        <v>0.99975043299999999</v>
      </c>
    </row>
    <row r="927" spans="1:7" x14ac:dyDescent="0.4">
      <c r="A927" s="70" t="s">
        <v>2441</v>
      </c>
      <c r="B927" s="70" t="s">
        <v>2442</v>
      </c>
      <c r="C927">
        <v>0.71492823699999997</v>
      </c>
      <c r="D927">
        <v>1.3914073259999999</v>
      </c>
      <c r="E927">
        <v>2.9490116959999999</v>
      </c>
      <c r="F927">
        <v>8.5930092999999999E-2</v>
      </c>
      <c r="G927">
        <v>0.99975043299999999</v>
      </c>
    </row>
    <row r="928" spans="1:7" x14ac:dyDescent="0.4">
      <c r="A928" s="70" t="s">
        <v>2507</v>
      </c>
      <c r="B928" s="70" t="s">
        <v>2508</v>
      </c>
      <c r="C928">
        <v>-0.184152972</v>
      </c>
      <c r="D928">
        <v>4.9846769350000004</v>
      </c>
      <c r="E928">
        <v>2.945208236</v>
      </c>
      <c r="F928">
        <v>8.6132597000000005E-2</v>
      </c>
      <c r="G928">
        <v>0.99975043299999999</v>
      </c>
    </row>
    <row r="929" spans="1:7" x14ac:dyDescent="0.4">
      <c r="A929" s="70" t="s">
        <v>2355</v>
      </c>
      <c r="B929" s="70" t="s">
        <v>2356</v>
      </c>
      <c r="C929">
        <v>-0.28882129699999998</v>
      </c>
      <c r="D929">
        <v>3.4522111949999998</v>
      </c>
      <c r="E929">
        <v>2.9440502240000002</v>
      </c>
      <c r="F929">
        <v>8.6194355E-2</v>
      </c>
      <c r="G929">
        <v>0.99975043299999999</v>
      </c>
    </row>
    <row r="930" spans="1:7" x14ac:dyDescent="0.4">
      <c r="A930" s="70" t="s">
        <v>2639</v>
      </c>
      <c r="B930" s="70" t="s">
        <v>2640</v>
      </c>
      <c r="C930">
        <v>0.14110208199999999</v>
      </c>
      <c r="D930">
        <v>8.3467342910000006</v>
      </c>
      <c r="E930">
        <v>2.9439318839999999</v>
      </c>
      <c r="F930">
        <v>8.6200668999999994E-2</v>
      </c>
      <c r="G930">
        <v>0.99975043299999999</v>
      </c>
    </row>
    <row r="931" spans="1:7" x14ac:dyDescent="0.4">
      <c r="A931" s="70" t="s">
        <v>2581</v>
      </c>
      <c r="B931" s="70" t="s">
        <v>2582</v>
      </c>
      <c r="C931">
        <v>0.21060752299999999</v>
      </c>
      <c r="D931">
        <v>4.6425849479999997</v>
      </c>
      <c r="E931">
        <v>2.9418283019999998</v>
      </c>
      <c r="F931">
        <v>8.6312984999999995E-2</v>
      </c>
      <c r="G931">
        <v>0.99975043299999999</v>
      </c>
    </row>
    <row r="932" spans="1:7" x14ac:dyDescent="0.4">
      <c r="A932" s="70" t="s">
        <v>2689</v>
      </c>
      <c r="B932" s="70" t="s">
        <v>2690</v>
      </c>
      <c r="C932">
        <v>0.17287235400000001</v>
      </c>
      <c r="D932">
        <v>8.4043863549999998</v>
      </c>
      <c r="E932">
        <v>2.9392775329999998</v>
      </c>
      <c r="F932">
        <v>8.6449392E-2</v>
      </c>
      <c r="G932">
        <v>0.99975043299999999</v>
      </c>
    </row>
    <row r="933" spans="1:7" x14ac:dyDescent="0.4">
      <c r="A933" s="70" t="s">
        <v>2471</v>
      </c>
      <c r="B933" s="70" t="s">
        <v>2472</v>
      </c>
      <c r="C933">
        <v>-0.30624940499999997</v>
      </c>
      <c r="D933">
        <v>4.7321222829999998</v>
      </c>
      <c r="E933">
        <v>2.9389133090000001</v>
      </c>
      <c r="F933">
        <v>8.6468887999999994E-2</v>
      </c>
      <c r="G933">
        <v>0.99975043299999999</v>
      </c>
    </row>
    <row r="934" spans="1:7" x14ac:dyDescent="0.4">
      <c r="A934" s="70" t="s">
        <v>2361</v>
      </c>
      <c r="B934" s="70" t="s">
        <v>2362</v>
      </c>
      <c r="C934">
        <v>-0.44880480099999998</v>
      </c>
      <c r="D934">
        <v>2.704774113</v>
      </c>
      <c r="E934">
        <v>2.9372012760000001</v>
      </c>
      <c r="F934">
        <v>8.6560595000000004E-2</v>
      </c>
      <c r="G934">
        <v>0.99975043299999999</v>
      </c>
    </row>
    <row r="935" spans="1:7" x14ac:dyDescent="0.4">
      <c r="A935" s="70" t="s">
        <v>2501</v>
      </c>
      <c r="B935" s="70" t="s">
        <v>2502</v>
      </c>
      <c r="C935">
        <v>0.27156743900000002</v>
      </c>
      <c r="D935">
        <v>3.6762761400000001</v>
      </c>
      <c r="E935">
        <v>2.9367573</v>
      </c>
      <c r="F935">
        <v>8.6584393999999995E-2</v>
      </c>
      <c r="G935">
        <v>0.99975043299999999</v>
      </c>
    </row>
    <row r="936" spans="1:7" x14ac:dyDescent="0.4">
      <c r="A936" s="70" t="s">
        <v>2595</v>
      </c>
      <c r="B936" s="70" t="s">
        <v>2596</v>
      </c>
      <c r="C936">
        <v>0.15475641000000001</v>
      </c>
      <c r="D936">
        <v>5.6891518039999998</v>
      </c>
      <c r="E936">
        <v>2.9356648609999998</v>
      </c>
      <c r="F936">
        <v>8.6642984000000006E-2</v>
      </c>
      <c r="G936">
        <v>0.99975043299999999</v>
      </c>
    </row>
    <row r="937" spans="1:7" x14ac:dyDescent="0.4">
      <c r="A937" s="70" t="s">
        <v>2413</v>
      </c>
      <c r="B937" s="70" t="s">
        <v>2414</v>
      </c>
      <c r="C937">
        <v>0.54162403299999995</v>
      </c>
      <c r="D937">
        <v>1.6084631250000001</v>
      </c>
      <c r="E937">
        <v>2.9346442339999999</v>
      </c>
      <c r="F937">
        <v>8.6697760999999998E-2</v>
      </c>
      <c r="G937">
        <v>0.99975043299999999</v>
      </c>
    </row>
    <row r="938" spans="1:7" x14ac:dyDescent="0.4">
      <c r="A938" s="70" t="s">
        <v>2403</v>
      </c>
      <c r="B938" s="70" t="s">
        <v>2404</v>
      </c>
      <c r="C938">
        <v>-0.14352028999999999</v>
      </c>
      <c r="D938">
        <v>6.6579470199999999</v>
      </c>
      <c r="E938">
        <v>2.9324129069999998</v>
      </c>
      <c r="F938">
        <v>8.6817647999999997E-2</v>
      </c>
      <c r="G938">
        <v>0.99975043299999999</v>
      </c>
    </row>
    <row r="939" spans="1:7" x14ac:dyDescent="0.4">
      <c r="A939" s="70" t="s">
        <v>2483</v>
      </c>
      <c r="B939" s="70" t="s">
        <v>2484</v>
      </c>
      <c r="C939">
        <v>-0.222027486</v>
      </c>
      <c r="D939">
        <v>4.3301286379999997</v>
      </c>
      <c r="E939">
        <v>2.9312493919999998</v>
      </c>
      <c r="F939">
        <v>8.6880233000000001E-2</v>
      </c>
      <c r="G939">
        <v>0.99975043299999999</v>
      </c>
    </row>
    <row r="940" spans="1:7" x14ac:dyDescent="0.4">
      <c r="A940" s="70" t="s">
        <v>2675</v>
      </c>
      <c r="B940" s="70" t="s">
        <v>2676</v>
      </c>
      <c r="C940">
        <v>0.15423778699999999</v>
      </c>
      <c r="D940">
        <v>5.5447967279999997</v>
      </c>
      <c r="E940">
        <v>2.9299131549999999</v>
      </c>
      <c r="F940">
        <v>8.6952169999999995E-2</v>
      </c>
      <c r="G940">
        <v>0.99975043299999999</v>
      </c>
    </row>
    <row r="941" spans="1:7" x14ac:dyDescent="0.4">
      <c r="A941" s="70" t="s">
        <v>2597</v>
      </c>
      <c r="B941" s="70" t="s">
        <v>2598</v>
      </c>
      <c r="C941">
        <v>0.19852219099999999</v>
      </c>
      <c r="D941">
        <v>4.5914453909999997</v>
      </c>
      <c r="E941">
        <v>2.9292057219999998</v>
      </c>
      <c r="F941">
        <v>8.6990281000000003E-2</v>
      </c>
      <c r="G941">
        <v>0.99975043299999999</v>
      </c>
    </row>
    <row r="942" spans="1:7" x14ac:dyDescent="0.4">
      <c r="A942" s="70" t="s">
        <v>2627</v>
      </c>
      <c r="B942" s="70" t="s">
        <v>2628</v>
      </c>
      <c r="C942">
        <v>0.14090930900000001</v>
      </c>
      <c r="D942">
        <v>6.1169557570000004</v>
      </c>
      <c r="E942">
        <v>2.9207737900000001</v>
      </c>
      <c r="F942">
        <v>8.7445920999999996E-2</v>
      </c>
      <c r="G942">
        <v>0.99975043299999999</v>
      </c>
    </row>
    <row r="943" spans="1:7" x14ac:dyDescent="0.4">
      <c r="A943" s="70" t="s">
        <v>2541</v>
      </c>
      <c r="B943" s="70" t="s">
        <v>2542</v>
      </c>
      <c r="C943">
        <v>-0.17727188399999999</v>
      </c>
      <c r="D943">
        <v>5.1499900490000003</v>
      </c>
      <c r="E943">
        <v>2.9184944769999999</v>
      </c>
      <c r="F943">
        <v>8.7569533000000005E-2</v>
      </c>
      <c r="G943">
        <v>0.99975043299999999</v>
      </c>
    </row>
    <row r="944" spans="1:7" x14ac:dyDescent="0.4">
      <c r="A944" s="70" t="s">
        <v>2547</v>
      </c>
      <c r="B944" s="70" t="s">
        <v>2548</v>
      </c>
      <c r="C944">
        <v>-0.18428006199999999</v>
      </c>
      <c r="D944">
        <v>4.9696344860000004</v>
      </c>
      <c r="E944">
        <v>2.9105258919999999</v>
      </c>
      <c r="F944">
        <v>8.8003175000000003E-2</v>
      </c>
      <c r="G944">
        <v>0.99975043299999999</v>
      </c>
    </row>
    <row r="945" spans="1:7" x14ac:dyDescent="0.4">
      <c r="A945" s="70" t="s">
        <v>2433</v>
      </c>
      <c r="B945" s="70" t="s">
        <v>2434</v>
      </c>
      <c r="C945">
        <v>-0.20843339</v>
      </c>
      <c r="D945">
        <v>6.5851287090000001</v>
      </c>
      <c r="E945">
        <v>2.9072196570000002</v>
      </c>
      <c r="F945">
        <v>8.8183779000000004E-2</v>
      </c>
      <c r="G945">
        <v>0.99975043299999999</v>
      </c>
    </row>
    <row r="946" spans="1:7" x14ac:dyDescent="0.4">
      <c r="A946" s="70" t="s">
        <v>2351</v>
      </c>
      <c r="B946" s="70" t="s">
        <v>2352</v>
      </c>
      <c r="C946">
        <v>0.14634740399999999</v>
      </c>
      <c r="D946">
        <v>7.1227073919999997</v>
      </c>
      <c r="E946">
        <v>2.9022977779999999</v>
      </c>
      <c r="F946">
        <v>8.8453381999999997E-2</v>
      </c>
      <c r="G946">
        <v>0.99975043299999999</v>
      </c>
    </row>
    <row r="947" spans="1:7" x14ac:dyDescent="0.4">
      <c r="A947" s="70" t="s">
        <v>2671</v>
      </c>
      <c r="B947" s="70" t="s">
        <v>2672</v>
      </c>
      <c r="C947">
        <v>0.16534621899999999</v>
      </c>
      <c r="D947">
        <v>5.6940107900000001</v>
      </c>
      <c r="E947">
        <v>2.9013156910000002</v>
      </c>
      <c r="F947">
        <v>8.8507285000000005E-2</v>
      </c>
      <c r="G947">
        <v>0.99975043299999999</v>
      </c>
    </row>
    <row r="948" spans="1:7" x14ac:dyDescent="0.4">
      <c r="A948" s="70" t="s">
        <v>2719</v>
      </c>
      <c r="B948" s="70" t="s">
        <v>2720</v>
      </c>
      <c r="C948">
        <v>0.28306783800000002</v>
      </c>
      <c r="D948">
        <v>8.923799335</v>
      </c>
      <c r="E948">
        <v>2.8972999310000001</v>
      </c>
      <c r="F948">
        <v>8.8728061999999996E-2</v>
      </c>
      <c r="G948">
        <v>0.99975043299999999</v>
      </c>
    </row>
    <row r="949" spans="1:7" x14ac:dyDescent="0.4">
      <c r="A949" s="70" t="s">
        <v>2491</v>
      </c>
      <c r="B949" s="70" t="s">
        <v>2492</v>
      </c>
      <c r="C949">
        <v>-0.21123178500000001</v>
      </c>
      <c r="D949">
        <v>4.4460804569999999</v>
      </c>
      <c r="E949">
        <v>2.897050906</v>
      </c>
      <c r="F949">
        <v>8.8741771999999997E-2</v>
      </c>
      <c r="G949">
        <v>0.99975043299999999</v>
      </c>
    </row>
    <row r="950" spans="1:7" x14ac:dyDescent="0.4">
      <c r="A950" s="70" t="s">
        <v>2641</v>
      </c>
      <c r="B950" s="70" t="s">
        <v>2642</v>
      </c>
      <c r="C950">
        <v>0.20593122899999999</v>
      </c>
      <c r="D950">
        <v>6.3542284909999998</v>
      </c>
      <c r="E950">
        <v>2.8962910650000002</v>
      </c>
      <c r="F950">
        <v>8.8783620999999993E-2</v>
      </c>
      <c r="G950">
        <v>0.99975043299999999</v>
      </c>
    </row>
    <row r="951" spans="1:7" x14ac:dyDescent="0.4">
      <c r="A951" s="70" t="s">
        <v>2493</v>
      </c>
      <c r="B951" s="70" t="s">
        <v>2494</v>
      </c>
      <c r="C951">
        <v>0.29507593700000001</v>
      </c>
      <c r="D951">
        <v>3.3348675249999999</v>
      </c>
      <c r="E951">
        <v>2.8959290599999998</v>
      </c>
      <c r="F951">
        <v>8.8803566E-2</v>
      </c>
      <c r="G951">
        <v>0.99975043299999999</v>
      </c>
    </row>
    <row r="952" spans="1:7" x14ac:dyDescent="0.4">
      <c r="A952" s="70" t="s">
        <v>2587</v>
      </c>
      <c r="B952" s="70" t="s">
        <v>2588</v>
      </c>
      <c r="C952">
        <v>0.196714853</v>
      </c>
      <c r="D952">
        <v>4.6076864899999999</v>
      </c>
      <c r="E952">
        <v>2.8938631670000001</v>
      </c>
      <c r="F952">
        <v>8.8917481000000007E-2</v>
      </c>
      <c r="G952">
        <v>0.99975043299999999</v>
      </c>
    </row>
    <row r="953" spans="1:7" x14ac:dyDescent="0.4">
      <c r="A953" s="70" t="s">
        <v>2303</v>
      </c>
      <c r="B953" s="70" t="s">
        <v>2304</v>
      </c>
      <c r="C953">
        <v>-0.176579499</v>
      </c>
      <c r="D953">
        <v>7.0198503509999997</v>
      </c>
      <c r="E953">
        <v>2.8923764639999998</v>
      </c>
      <c r="F953">
        <v>8.8999557000000007E-2</v>
      </c>
      <c r="G953">
        <v>0.99975043299999999</v>
      </c>
    </row>
    <row r="954" spans="1:7" x14ac:dyDescent="0.4">
      <c r="A954" s="70" t="s">
        <v>2461</v>
      </c>
      <c r="B954" s="70" t="s">
        <v>2462</v>
      </c>
      <c r="C954">
        <v>-0.46762863900000001</v>
      </c>
      <c r="D954">
        <v>3.093860947</v>
      </c>
      <c r="E954">
        <v>2.8902055299999998</v>
      </c>
      <c r="F954">
        <v>8.9119556000000003E-2</v>
      </c>
      <c r="G954">
        <v>0.99975043299999999</v>
      </c>
    </row>
    <row r="955" spans="1:7" x14ac:dyDescent="0.4">
      <c r="A955" s="70" t="s">
        <v>6425</v>
      </c>
      <c r="B955" s="70" t="s">
        <v>6426</v>
      </c>
      <c r="C955">
        <v>0.13558613999999999</v>
      </c>
      <c r="D955">
        <v>10.67219615</v>
      </c>
      <c r="E955">
        <v>2.8885520690000002</v>
      </c>
      <c r="F955">
        <v>8.9211068000000004E-2</v>
      </c>
      <c r="G955">
        <v>0.99975043299999999</v>
      </c>
    </row>
    <row r="956" spans="1:7" x14ac:dyDescent="0.4">
      <c r="A956" s="70" t="s">
        <v>2535</v>
      </c>
      <c r="B956" s="70" t="s">
        <v>2536</v>
      </c>
      <c r="C956">
        <v>0.65409521800000003</v>
      </c>
      <c r="D956">
        <v>0.63950753999999999</v>
      </c>
      <c r="E956">
        <v>2.8857844309999998</v>
      </c>
      <c r="F956">
        <v>8.9364474999999999E-2</v>
      </c>
      <c r="G956">
        <v>0.99975043299999999</v>
      </c>
    </row>
    <row r="957" spans="1:7" x14ac:dyDescent="0.4">
      <c r="A957" s="70" t="s">
        <v>2523</v>
      </c>
      <c r="B957" s="70" t="s">
        <v>2524</v>
      </c>
      <c r="C957">
        <v>0.277141148</v>
      </c>
      <c r="D957">
        <v>3.5067204379999999</v>
      </c>
      <c r="E957">
        <v>2.8821552600000002</v>
      </c>
      <c r="F957">
        <v>8.9566067999999999E-2</v>
      </c>
      <c r="G957">
        <v>0.99975043299999999</v>
      </c>
    </row>
    <row r="958" spans="1:7" x14ac:dyDescent="0.4">
      <c r="A958" s="70" t="s">
        <v>2559</v>
      </c>
      <c r="B958" s="70" t="s">
        <v>2560</v>
      </c>
      <c r="C958">
        <v>0.26494764100000001</v>
      </c>
      <c r="D958">
        <v>5.2779236620000001</v>
      </c>
      <c r="E958">
        <v>2.8807567500000002</v>
      </c>
      <c r="F958">
        <v>8.9643883999999993E-2</v>
      </c>
      <c r="G958">
        <v>0.99975043299999999</v>
      </c>
    </row>
    <row r="959" spans="1:7" x14ac:dyDescent="0.4">
      <c r="A959" s="70" t="s">
        <v>2573</v>
      </c>
      <c r="B959" s="70" t="s">
        <v>2574</v>
      </c>
      <c r="C959">
        <v>-0.64928953499999997</v>
      </c>
      <c r="D959">
        <v>0.57668886699999999</v>
      </c>
      <c r="E959">
        <v>2.8801135420000001</v>
      </c>
      <c r="F959">
        <v>8.9679698000000002E-2</v>
      </c>
      <c r="G959">
        <v>0.99975043299999999</v>
      </c>
    </row>
    <row r="960" spans="1:7" x14ac:dyDescent="0.4">
      <c r="A960" s="70" t="s">
        <v>2549</v>
      </c>
      <c r="B960" s="70" t="s">
        <v>2550</v>
      </c>
      <c r="C960">
        <v>-0.75146774599999999</v>
      </c>
      <c r="D960">
        <v>0.60153256099999997</v>
      </c>
      <c r="E960">
        <v>2.8791122929999999</v>
      </c>
      <c r="F960">
        <v>8.9735479000000007E-2</v>
      </c>
      <c r="G960">
        <v>0.99975043299999999</v>
      </c>
    </row>
    <row r="961" spans="1:7" x14ac:dyDescent="0.4">
      <c r="A961" s="70" t="s">
        <v>2423</v>
      </c>
      <c r="B961" s="70" t="s">
        <v>2424</v>
      </c>
      <c r="C961">
        <v>0.13803096400000001</v>
      </c>
      <c r="D961">
        <v>7.919873774</v>
      </c>
      <c r="E961">
        <v>2.8786876480000001</v>
      </c>
      <c r="F961">
        <v>8.9759147999999997E-2</v>
      </c>
      <c r="G961">
        <v>0.99975043299999999</v>
      </c>
    </row>
    <row r="962" spans="1:7" x14ac:dyDescent="0.4">
      <c r="A962" s="70" t="s">
        <v>2589</v>
      </c>
      <c r="B962" s="70" t="s">
        <v>2590</v>
      </c>
      <c r="C962">
        <v>0.15620145599999999</v>
      </c>
      <c r="D962">
        <v>5.6031862160000001</v>
      </c>
      <c r="E962">
        <v>2.8736036199999999</v>
      </c>
      <c r="F962">
        <v>9.0043048000000001E-2</v>
      </c>
      <c r="G962">
        <v>0.99975043299999999</v>
      </c>
    </row>
    <row r="963" spans="1:7" x14ac:dyDescent="0.4">
      <c r="A963" s="70" t="s">
        <v>2585</v>
      </c>
      <c r="B963" s="70" t="s">
        <v>2586</v>
      </c>
      <c r="C963">
        <v>0.91456456900000005</v>
      </c>
      <c r="D963">
        <v>-1.0478177209999999</v>
      </c>
      <c r="E963">
        <v>2.8732765979999999</v>
      </c>
      <c r="F963">
        <v>9.0061343000000002E-2</v>
      </c>
      <c r="G963">
        <v>0.99975043299999999</v>
      </c>
    </row>
    <row r="964" spans="1:7" x14ac:dyDescent="0.4">
      <c r="A964" s="70" t="s">
        <v>2515</v>
      </c>
      <c r="B964" s="70" t="s">
        <v>2516</v>
      </c>
      <c r="C964">
        <v>-0.32142673999999999</v>
      </c>
      <c r="D964">
        <v>4.4167559250000004</v>
      </c>
      <c r="E964">
        <v>2.8724041159999998</v>
      </c>
      <c r="F964">
        <v>9.0110172000000002E-2</v>
      </c>
      <c r="G964">
        <v>0.99975043299999999</v>
      </c>
    </row>
    <row r="965" spans="1:7" x14ac:dyDescent="0.4">
      <c r="A965" s="70" t="s">
        <v>2425</v>
      </c>
      <c r="B965" s="70" t="s">
        <v>2426</v>
      </c>
      <c r="C965">
        <v>-0.22948755900000001</v>
      </c>
      <c r="D965">
        <v>4.1742164209999997</v>
      </c>
      <c r="E965">
        <v>2.8713304150000001</v>
      </c>
      <c r="F965">
        <v>9.0170301999999994E-2</v>
      </c>
      <c r="G965">
        <v>0.99975043299999999</v>
      </c>
    </row>
    <row r="966" spans="1:7" x14ac:dyDescent="0.4">
      <c r="A966" s="70" t="s">
        <v>2563</v>
      </c>
      <c r="B966" s="70" t="s">
        <v>2564</v>
      </c>
      <c r="C966">
        <v>-0.77834073699999995</v>
      </c>
      <c r="D966">
        <v>-0.55107615899999995</v>
      </c>
      <c r="E966">
        <v>2.8667731839999999</v>
      </c>
      <c r="F966">
        <v>9.0426005000000004E-2</v>
      </c>
      <c r="G966">
        <v>0.99975043299999999</v>
      </c>
    </row>
    <row r="967" spans="1:7" x14ac:dyDescent="0.4">
      <c r="A967" s="70" t="s">
        <v>2473</v>
      </c>
      <c r="B967" s="70" t="s">
        <v>2474</v>
      </c>
      <c r="C967">
        <v>-0.52963073400000005</v>
      </c>
      <c r="D967">
        <v>2.4044555820000002</v>
      </c>
      <c r="E967">
        <v>2.864692121</v>
      </c>
      <c r="F967">
        <v>9.0543033999999994E-2</v>
      </c>
      <c r="G967">
        <v>0.99975043299999999</v>
      </c>
    </row>
    <row r="968" spans="1:7" x14ac:dyDescent="0.4">
      <c r="A968" s="70" t="s">
        <v>2645</v>
      </c>
      <c r="B968" s="70" t="s">
        <v>2646</v>
      </c>
      <c r="C968">
        <v>0.14536169800000001</v>
      </c>
      <c r="D968">
        <v>6.572382385</v>
      </c>
      <c r="E968">
        <v>2.8631855580000001</v>
      </c>
      <c r="F968">
        <v>9.0627858000000006E-2</v>
      </c>
      <c r="G968">
        <v>0.99975043299999999</v>
      </c>
    </row>
    <row r="969" spans="1:7" x14ac:dyDescent="0.4">
      <c r="A969" s="70" t="s">
        <v>2481</v>
      </c>
      <c r="B969" s="70" t="s">
        <v>2482</v>
      </c>
      <c r="C969">
        <v>0.43243373699999998</v>
      </c>
      <c r="D969">
        <v>2.2959516350000002</v>
      </c>
      <c r="E969">
        <v>2.8614424349999998</v>
      </c>
      <c r="F969">
        <v>9.0726108999999999E-2</v>
      </c>
      <c r="G969">
        <v>0.99975043299999999</v>
      </c>
    </row>
    <row r="970" spans="1:7" x14ac:dyDescent="0.4">
      <c r="A970" s="70" t="s">
        <v>2485</v>
      </c>
      <c r="B970" s="70" t="s">
        <v>2486</v>
      </c>
      <c r="C970">
        <v>-0.35536847399999999</v>
      </c>
      <c r="D970">
        <v>3.3701343760000002</v>
      </c>
      <c r="E970">
        <v>2.8567144259999999</v>
      </c>
      <c r="F970">
        <v>9.0993184000000005E-2</v>
      </c>
      <c r="G970">
        <v>0.99975043299999999</v>
      </c>
    </row>
    <row r="971" spans="1:7" x14ac:dyDescent="0.4">
      <c r="A971" s="70" t="s">
        <v>2577</v>
      </c>
      <c r="B971" s="70" t="s">
        <v>2578</v>
      </c>
      <c r="C971">
        <v>-0.20611174199999999</v>
      </c>
      <c r="D971">
        <v>4.6376897929999998</v>
      </c>
      <c r="E971">
        <v>2.85519933</v>
      </c>
      <c r="F971">
        <v>9.1078950000000006E-2</v>
      </c>
      <c r="G971">
        <v>0.99975043299999999</v>
      </c>
    </row>
    <row r="972" spans="1:7" x14ac:dyDescent="0.4">
      <c r="A972" s="70" t="s">
        <v>2553</v>
      </c>
      <c r="B972" s="70" t="s">
        <v>2554</v>
      </c>
      <c r="C972">
        <v>-0.145953743</v>
      </c>
      <c r="D972">
        <v>5.9780173110000003</v>
      </c>
      <c r="E972">
        <v>2.853905508</v>
      </c>
      <c r="F972">
        <v>9.1152258999999999E-2</v>
      </c>
      <c r="G972">
        <v>0.99975043299999999</v>
      </c>
    </row>
    <row r="973" spans="1:7" x14ac:dyDescent="0.4">
      <c r="A973" s="70" t="s">
        <v>2605</v>
      </c>
      <c r="B973" s="70" t="s">
        <v>2606</v>
      </c>
      <c r="C973">
        <v>-0.19161667099999999</v>
      </c>
      <c r="D973">
        <v>4.9884834429999998</v>
      </c>
      <c r="E973">
        <v>2.847751256</v>
      </c>
      <c r="F973">
        <v>9.1501842E-2</v>
      </c>
      <c r="G973">
        <v>0.99975043299999999</v>
      </c>
    </row>
    <row r="974" spans="1:7" x14ac:dyDescent="0.4">
      <c r="A974" s="70" t="s">
        <v>2611</v>
      </c>
      <c r="B974" s="70" t="s">
        <v>2612</v>
      </c>
      <c r="C974">
        <v>-0.99044648700000004</v>
      </c>
      <c r="D974">
        <v>-0.61151280100000005</v>
      </c>
      <c r="E974">
        <v>2.8440515400000002</v>
      </c>
      <c r="F974">
        <v>9.1712698999999995E-2</v>
      </c>
      <c r="G974">
        <v>0.99975043299999999</v>
      </c>
    </row>
    <row r="975" spans="1:7" x14ac:dyDescent="0.4">
      <c r="A975" s="70" t="s">
        <v>2557</v>
      </c>
      <c r="B975" s="70" t="s">
        <v>2558</v>
      </c>
      <c r="C975">
        <v>0.14011284700000001</v>
      </c>
      <c r="D975">
        <v>6.2343530100000004</v>
      </c>
      <c r="E975">
        <v>2.843959898</v>
      </c>
      <c r="F975">
        <v>9.1717929000000004E-2</v>
      </c>
      <c r="G975">
        <v>0.99975043299999999</v>
      </c>
    </row>
    <row r="976" spans="1:7" x14ac:dyDescent="0.4">
      <c r="A976" s="70" t="s">
        <v>2685</v>
      </c>
      <c r="B976" s="70" t="s">
        <v>2686</v>
      </c>
      <c r="C976">
        <v>-0.79197377099999999</v>
      </c>
      <c r="D976">
        <v>0.25355936800000001</v>
      </c>
      <c r="E976">
        <v>2.8435708659999999</v>
      </c>
      <c r="F976">
        <v>9.1740133000000001E-2</v>
      </c>
      <c r="G976">
        <v>0.99975043299999999</v>
      </c>
    </row>
    <row r="977" spans="1:7" x14ac:dyDescent="0.4">
      <c r="A977" s="70" t="s">
        <v>2505</v>
      </c>
      <c r="B977" s="70" t="s">
        <v>2506</v>
      </c>
      <c r="C977">
        <v>-0.37450420200000001</v>
      </c>
      <c r="D977">
        <v>2.7353449360000002</v>
      </c>
      <c r="E977">
        <v>2.8427347510000001</v>
      </c>
      <c r="F977">
        <v>9.1787874000000005E-2</v>
      </c>
      <c r="G977">
        <v>0.99975043299999999</v>
      </c>
    </row>
    <row r="978" spans="1:7" x14ac:dyDescent="0.4">
      <c r="A978" s="70" t="s">
        <v>2739</v>
      </c>
      <c r="B978" s="70" t="s">
        <v>2740</v>
      </c>
      <c r="C978">
        <v>0.18142609500000001</v>
      </c>
      <c r="D978">
        <v>5.3138488610000003</v>
      </c>
      <c r="E978">
        <v>2.8413882369999999</v>
      </c>
      <c r="F978">
        <v>9.1864815000000002E-2</v>
      </c>
      <c r="G978">
        <v>0.99975043299999999</v>
      </c>
    </row>
    <row r="979" spans="1:7" x14ac:dyDescent="0.4">
      <c r="A979" s="70" t="s">
        <v>2665</v>
      </c>
      <c r="B979" s="70" t="s">
        <v>2666</v>
      </c>
      <c r="C979">
        <v>0.20533206200000001</v>
      </c>
      <c r="D979">
        <v>4.7547593509999997</v>
      </c>
      <c r="E979">
        <v>2.8376168279999998</v>
      </c>
      <c r="F979">
        <v>9.2080690000000007E-2</v>
      </c>
      <c r="G979">
        <v>0.99975043299999999</v>
      </c>
    </row>
    <row r="980" spans="1:7" x14ac:dyDescent="0.4">
      <c r="A980" s="70" t="s">
        <v>2579</v>
      </c>
      <c r="B980" s="70" t="s">
        <v>2580</v>
      </c>
      <c r="C980">
        <v>-0.135655252</v>
      </c>
      <c r="D980">
        <v>6.3775038840000002</v>
      </c>
      <c r="E980">
        <v>2.8332134930000001</v>
      </c>
      <c r="F980">
        <v>9.2333435000000005E-2</v>
      </c>
      <c r="G980">
        <v>0.99975043299999999</v>
      </c>
    </row>
    <row r="981" spans="1:7" x14ac:dyDescent="0.4">
      <c r="A981" s="70" t="s">
        <v>2531</v>
      </c>
      <c r="B981" s="70" t="s">
        <v>2532</v>
      </c>
      <c r="C981">
        <v>0.23020806599999999</v>
      </c>
      <c r="D981">
        <v>4.2630495210000001</v>
      </c>
      <c r="E981">
        <v>2.832695771</v>
      </c>
      <c r="F981">
        <v>9.2363200000000006E-2</v>
      </c>
      <c r="G981">
        <v>0.99975043299999999</v>
      </c>
    </row>
    <row r="982" spans="1:7" x14ac:dyDescent="0.4">
      <c r="A982" s="70" t="s">
        <v>2679</v>
      </c>
      <c r="B982" s="70" t="s">
        <v>2680</v>
      </c>
      <c r="C982">
        <v>0.23320094199999999</v>
      </c>
      <c r="D982">
        <v>6.4224914909999997</v>
      </c>
      <c r="E982">
        <v>2.8260740110000002</v>
      </c>
      <c r="F982">
        <v>9.2744831999999999E-2</v>
      </c>
      <c r="G982">
        <v>0.99975043299999999</v>
      </c>
    </row>
    <row r="983" spans="1:7" x14ac:dyDescent="0.4">
      <c r="A983" s="70" t="s">
        <v>2749</v>
      </c>
      <c r="B983" s="70" t="s">
        <v>2750</v>
      </c>
      <c r="C983">
        <v>1.285498204</v>
      </c>
      <c r="D983">
        <v>-0.81688514700000003</v>
      </c>
      <c r="E983">
        <v>2.8248322360000002</v>
      </c>
      <c r="F983">
        <v>9.2816590000000004E-2</v>
      </c>
      <c r="G983">
        <v>0.99975043299999999</v>
      </c>
    </row>
    <row r="984" spans="1:7" x14ac:dyDescent="0.4">
      <c r="A984" s="70" t="s">
        <v>2565</v>
      </c>
      <c r="B984" s="70" t="s">
        <v>2566</v>
      </c>
      <c r="C984">
        <v>-0.14383565500000001</v>
      </c>
      <c r="D984">
        <v>6.8263256989999999</v>
      </c>
      <c r="E984">
        <v>2.821936773</v>
      </c>
      <c r="F984">
        <v>9.2984144000000005E-2</v>
      </c>
      <c r="G984">
        <v>0.99975043299999999</v>
      </c>
    </row>
    <row r="985" spans="1:7" x14ac:dyDescent="0.4">
      <c r="A985" s="70" t="s">
        <v>2567</v>
      </c>
      <c r="B985" s="70" t="s">
        <v>2568</v>
      </c>
      <c r="C985">
        <v>-0.141376945</v>
      </c>
      <c r="D985">
        <v>6.1360235259999998</v>
      </c>
      <c r="E985">
        <v>2.8218401900000001</v>
      </c>
      <c r="F985">
        <v>9.2989738000000002E-2</v>
      </c>
      <c r="G985">
        <v>0.99975043299999999</v>
      </c>
    </row>
    <row r="986" spans="1:7" x14ac:dyDescent="0.4">
      <c r="A986" s="70" t="s">
        <v>2575</v>
      </c>
      <c r="B986" s="70" t="s">
        <v>2576</v>
      </c>
      <c r="C986">
        <v>-0.14016551299999999</v>
      </c>
      <c r="D986">
        <v>6.817036914</v>
      </c>
      <c r="E986">
        <v>2.821158955</v>
      </c>
      <c r="F986">
        <v>9.3029210000000001E-2</v>
      </c>
      <c r="G986">
        <v>0.99975043299999999</v>
      </c>
    </row>
    <row r="987" spans="1:7" x14ac:dyDescent="0.4">
      <c r="A987" s="70" t="s">
        <v>2503</v>
      </c>
      <c r="B987" s="70" t="s">
        <v>2504</v>
      </c>
      <c r="C987">
        <v>-0.31202540499999998</v>
      </c>
      <c r="D987">
        <v>4.1718557980000002</v>
      </c>
      <c r="E987">
        <v>2.818497335</v>
      </c>
      <c r="F987">
        <v>9.3183603000000004E-2</v>
      </c>
      <c r="G987">
        <v>0.99975043299999999</v>
      </c>
    </row>
    <row r="988" spans="1:7" x14ac:dyDescent="0.4">
      <c r="A988" s="70" t="s">
        <v>2769</v>
      </c>
      <c r="B988" s="70" t="s">
        <v>2770</v>
      </c>
      <c r="C988">
        <v>0.17409185799999999</v>
      </c>
      <c r="D988">
        <v>5.5617852220000001</v>
      </c>
      <c r="E988">
        <v>2.8180704680000002</v>
      </c>
      <c r="F988">
        <v>9.3208390000000002E-2</v>
      </c>
      <c r="G988">
        <v>0.99975043299999999</v>
      </c>
    </row>
    <row r="989" spans="1:7" x14ac:dyDescent="0.4">
      <c r="A989" s="70" t="s">
        <v>2681</v>
      </c>
      <c r="B989" s="70" t="s">
        <v>2682</v>
      </c>
      <c r="C989">
        <v>0.23355728100000001</v>
      </c>
      <c r="D989">
        <v>4.1458658719999999</v>
      </c>
      <c r="E989">
        <v>2.8148334730000002</v>
      </c>
      <c r="F989">
        <v>9.3396589000000002E-2</v>
      </c>
      <c r="G989">
        <v>0.99975043299999999</v>
      </c>
    </row>
    <row r="990" spans="1:7" x14ac:dyDescent="0.4">
      <c r="A990" s="70" t="s">
        <v>2533</v>
      </c>
      <c r="B990" s="70" t="s">
        <v>2534</v>
      </c>
      <c r="C990">
        <v>-0.16710761900000001</v>
      </c>
      <c r="D990">
        <v>6.3469008990000004</v>
      </c>
      <c r="E990">
        <v>2.8135388039999998</v>
      </c>
      <c r="F990">
        <v>9.3471975999999998E-2</v>
      </c>
      <c r="G990">
        <v>0.99975043299999999</v>
      </c>
    </row>
    <row r="991" spans="1:7" x14ac:dyDescent="0.4">
      <c r="A991" s="70" t="s">
        <v>2593</v>
      </c>
      <c r="B991" s="70" t="s">
        <v>2594</v>
      </c>
      <c r="C991">
        <v>0.33430607200000001</v>
      </c>
      <c r="D991">
        <v>4.187384293</v>
      </c>
      <c r="E991">
        <v>2.8085189179999999</v>
      </c>
      <c r="F991">
        <v>9.3764905999999995E-2</v>
      </c>
      <c r="G991">
        <v>0.99975043299999999</v>
      </c>
    </row>
    <row r="992" spans="1:7" x14ac:dyDescent="0.4">
      <c r="A992" s="70" t="s">
        <v>2591</v>
      </c>
      <c r="B992" s="70" t="s">
        <v>2592</v>
      </c>
      <c r="C992">
        <v>0.46062389300000001</v>
      </c>
      <c r="D992">
        <v>2.4937358289999998</v>
      </c>
      <c r="E992">
        <v>2.806550036</v>
      </c>
      <c r="F992">
        <v>9.3880070999999995E-2</v>
      </c>
      <c r="G992">
        <v>0.99975043299999999</v>
      </c>
    </row>
    <row r="993" spans="1:7" x14ac:dyDescent="0.4">
      <c r="A993" s="70" t="s">
        <v>2635</v>
      </c>
      <c r="B993" s="70" t="s">
        <v>2636</v>
      </c>
      <c r="C993">
        <v>-0.96147188299999997</v>
      </c>
      <c r="D993">
        <v>5.4680235000000001E-2</v>
      </c>
      <c r="E993">
        <v>2.8062893130000002</v>
      </c>
      <c r="F993">
        <v>9.3895332999999997E-2</v>
      </c>
      <c r="G993">
        <v>0.99975043299999999</v>
      </c>
    </row>
    <row r="994" spans="1:7" x14ac:dyDescent="0.4">
      <c r="A994" s="70" t="s">
        <v>2753</v>
      </c>
      <c r="B994" s="70" t="s">
        <v>2754</v>
      </c>
      <c r="C994">
        <v>0.83465042700000003</v>
      </c>
      <c r="D994">
        <v>-0.27896515300000002</v>
      </c>
      <c r="E994">
        <v>2.8020085620000001</v>
      </c>
      <c r="F994">
        <v>9.4146300000000002E-2</v>
      </c>
      <c r="G994">
        <v>0.99975043299999999</v>
      </c>
    </row>
    <row r="995" spans="1:7" x14ac:dyDescent="0.4">
      <c r="A995" s="70" t="s">
        <v>2321</v>
      </c>
      <c r="B995" s="70" t="s">
        <v>2322</v>
      </c>
      <c r="C995">
        <v>0.13251549800000001</v>
      </c>
      <c r="D995">
        <v>7.5186340039999999</v>
      </c>
      <c r="E995">
        <v>2.7999719609999998</v>
      </c>
      <c r="F995">
        <v>9.4265954999999998E-2</v>
      </c>
      <c r="G995">
        <v>0.99975043299999999</v>
      </c>
    </row>
    <row r="996" spans="1:7" x14ac:dyDescent="0.4">
      <c r="A996" s="70" t="s">
        <v>2603</v>
      </c>
      <c r="B996" s="70" t="s">
        <v>2604</v>
      </c>
      <c r="C996">
        <v>0.20656139000000001</v>
      </c>
      <c r="D996">
        <v>4.3818300690000003</v>
      </c>
      <c r="E996">
        <v>2.7994172229999998</v>
      </c>
      <c r="F996">
        <v>9.4298575999999995E-2</v>
      </c>
      <c r="G996">
        <v>0.99975043299999999</v>
      </c>
    </row>
    <row r="997" spans="1:7" x14ac:dyDescent="0.4">
      <c r="A997" s="70" t="s">
        <v>2697</v>
      </c>
      <c r="B997" s="70" t="s">
        <v>2698</v>
      </c>
      <c r="C997">
        <v>0.64385553799999995</v>
      </c>
      <c r="D997">
        <v>0.27883596799999999</v>
      </c>
      <c r="E997">
        <v>2.7929504989999998</v>
      </c>
      <c r="F997">
        <v>9.4679755000000004E-2</v>
      </c>
      <c r="G997">
        <v>0.99975043299999999</v>
      </c>
    </row>
    <row r="998" spans="1:7" x14ac:dyDescent="0.4">
      <c r="A998" s="70" t="s">
        <v>2703</v>
      </c>
      <c r="B998" s="70" t="s">
        <v>2704</v>
      </c>
      <c r="C998">
        <v>0.81816869599999997</v>
      </c>
      <c r="D998">
        <v>-5.8533021999999997E-2</v>
      </c>
      <c r="E998">
        <v>2.7927792</v>
      </c>
      <c r="F998">
        <v>9.4689875000000007E-2</v>
      </c>
      <c r="G998">
        <v>0.99975043299999999</v>
      </c>
    </row>
    <row r="999" spans="1:7" x14ac:dyDescent="0.4">
      <c r="A999" s="70" t="s">
        <v>2555</v>
      </c>
      <c r="B999" s="70" t="s">
        <v>2556</v>
      </c>
      <c r="C999">
        <v>-0.27304570900000003</v>
      </c>
      <c r="D999">
        <v>6.3970494770000004</v>
      </c>
      <c r="E999">
        <v>2.792463691</v>
      </c>
      <c r="F999">
        <v>9.4708517000000006E-2</v>
      </c>
      <c r="G999">
        <v>0.99975043299999999</v>
      </c>
    </row>
    <row r="1000" spans="1:7" x14ac:dyDescent="0.4">
      <c r="A1000" s="70" t="s">
        <v>2649</v>
      </c>
      <c r="B1000" s="70" t="s">
        <v>2650</v>
      </c>
      <c r="C1000">
        <v>-0.15259045700000001</v>
      </c>
      <c r="D1000">
        <v>5.7985087289999999</v>
      </c>
      <c r="E1000">
        <v>2.7909442090000001</v>
      </c>
      <c r="F1000">
        <v>9.4798355000000001E-2</v>
      </c>
      <c r="G1000">
        <v>0.99975043299999999</v>
      </c>
    </row>
    <row r="1001" spans="1:7" x14ac:dyDescent="0.4">
      <c r="A1001" s="70" t="s">
        <v>2633</v>
      </c>
      <c r="B1001" s="70" t="s">
        <v>2634</v>
      </c>
      <c r="C1001">
        <v>-0.135713943</v>
      </c>
      <c r="D1001">
        <v>8.2457257130000006</v>
      </c>
      <c r="E1001">
        <v>2.7813977369999998</v>
      </c>
      <c r="F1001">
        <v>9.5364907999999998E-2</v>
      </c>
      <c r="G1001">
        <v>0.99975043299999999</v>
      </c>
    </row>
    <row r="1002" spans="1:7" x14ac:dyDescent="0.4">
      <c r="A1002" s="70" t="s">
        <v>2551</v>
      </c>
      <c r="B1002" s="70" t="s">
        <v>2552</v>
      </c>
      <c r="C1002">
        <v>-0.65382836499999997</v>
      </c>
      <c r="D1002">
        <v>2.4005246360000001</v>
      </c>
      <c r="E1002">
        <v>2.7812143740000002</v>
      </c>
      <c r="F1002">
        <v>9.5375825999999997E-2</v>
      </c>
      <c r="G1002">
        <v>0.99975043299999999</v>
      </c>
    </row>
    <row r="1003" spans="1:7" x14ac:dyDescent="0.4">
      <c r="A1003" s="70" t="s">
        <v>2447</v>
      </c>
      <c r="B1003" s="70" t="s">
        <v>2448</v>
      </c>
      <c r="C1003">
        <v>-0.69598572400000003</v>
      </c>
      <c r="D1003">
        <v>2.5251857640000002</v>
      </c>
      <c r="E1003">
        <v>2.7772092920000002</v>
      </c>
      <c r="F1003">
        <v>9.5614642E-2</v>
      </c>
      <c r="G1003">
        <v>0.99975043299999999</v>
      </c>
    </row>
    <row r="1004" spans="1:7" x14ac:dyDescent="0.4">
      <c r="A1004" s="70" t="s">
        <v>3748</v>
      </c>
      <c r="B1004" s="70" t="s">
        <v>3749</v>
      </c>
      <c r="C1004">
        <v>0.13270043000000001</v>
      </c>
      <c r="D1004">
        <v>9.0086286550000008</v>
      </c>
      <c r="E1004">
        <v>2.7769123590000002</v>
      </c>
      <c r="F1004">
        <v>9.5632373000000007E-2</v>
      </c>
      <c r="G1004">
        <v>0.99975043299999999</v>
      </c>
    </row>
    <row r="1005" spans="1:7" x14ac:dyDescent="0.4">
      <c r="A1005" s="70" t="s">
        <v>2673</v>
      </c>
      <c r="B1005" s="70" t="s">
        <v>2674</v>
      </c>
      <c r="C1005">
        <v>-1.201291493</v>
      </c>
      <c r="D1005">
        <v>-1.3405970490000001</v>
      </c>
      <c r="E1005">
        <v>2.776534871</v>
      </c>
      <c r="F1005">
        <v>9.5654920000000004E-2</v>
      </c>
      <c r="G1005">
        <v>0.99975043299999999</v>
      </c>
    </row>
    <row r="1006" spans="1:7" x14ac:dyDescent="0.4">
      <c r="A1006" s="70" t="s">
        <v>2647</v>
      </c>
      <c r="B1006" s="70" t="s">
        <v>2648</v>
      </c>
      <c r="C1006">
        <v>-0.83748587299999999</v>
      </c>
      <c r="D1006">
        <v>0.440254127</v>
      </c>
      <c r="E1006">
        <v>2.776101583</v>
      </c>
      <c r="F1006">
        <v>9.5680807000000007E-2</v>
      </c>
      <c r="G1006">
        <v>0.99975043299999999</v>
      </c>
    </row>
    <row r="1007" spans="1:7" x14ac:dyDescent="0.4">
      <c r="A1007" s="70" t="s">
        <v>2631</v>
      </c>
      <c r="B1007" s="70" t="s">
        <v>2632</v>
      </c>
      <c r="C1007">
        <v>0.51673508199999996</v>
      </c>
      <c r="D1007">
        <v>2.0586755050000001</v>
      </c>
      <c r="E1007">
        <v>2.7760611590000002</v>
      </c>
      <c r="F1007">
        <v>9.5683222999999998E-2</v>
      </c>
      <c r="G1007">
        <v>0.99975043299999999</v>
      </c>
    </row>
    <row r="1008" spans="1:7" x14ac:dyDescent="0.4">
      <c r="A1008" s="70" t="s">
        <v>2609</v>
      </c>
      <c r="B1008" s="70" t="s">
        <v>2610</v>
      </c>
      <c r="C1008">
        <v>-0.54728093499999997</v>
      </c>
      <c r="D1008">
        <v>1.006240585</v>
      </c>
      <c r="E1008">
        <v>2.7739212489999998</v>
      </c>
      <c r="F1008">
        <v>9.5811189000000005E-2</v>
      </c>
      <c r="G1008">
        <v>0.99975043299999999</v>
      </c>
    </row>
    <row r="1009" spans="1:7" x14ac:dyDescent="0.4">
      <c r="A1009" s="70" t="s">
        <v>2693</v>
      </c>
      <c r="B1009" s="70" t="s">
        <v>2694</v>
      </c>
      <c r="C1009">
        <v>-0.18697994400000001</v>
      </c>
      <c r="D1009">
        <v>5.2722700590000002</v>
      </c>
      <c r="E1009">
        <v>2.772272133</v>
      </c>
      <c r="F1009">
        <v>9.5909932000000003E-2</v>
      </c>
      <c r="G1009">
        <v>0.99975043299999999</v>
      </c>
    </row>
    <row r="1010" spans="1:7" x14ac:dyDescent="0.4">
      <c r="A1010" s="70" t="s">
        <v>2723</v>
      </c>
      <c r="B1010" s="70" t="s">
        <v>2724</v>
      </c>
      <c r="C1010">
        <v>-0.73769081800000003</v>
      </c>
      <c r="D1010">
        <v>-0.133019212</v>
      </c>
      <c r="E1010">
        <v>2.7685311420000001</v>
      </c>
      <c r="F1010">
        <v>9.6134340999999998E-2</v>
      </c>
      <c r="G1010">
        <v>0.99975043299999999</v>
      </c>
    </row>
    <row r="1011" spans="1:7" x14ac:dyDescent="0.4">
      <c r="A1011" s="70" t="s">
        <v>2699</v>
      </c>
      <c r="B1011" s="70" t="s">
        <v>2700</v>
      </c>
      <c r="C1011">
        <v>0.34686612700000002</v>
      </c>
      <c r="D1011">
        <v>4.3983478490000003</v>
      </c>
      <c r="E1011">
        <v>2.7653520980000001</v>
      </c>
      <c r="F1011">
        <v>9.632549E-2</v>
      </c>
      <c r="G1011">
        <v>0.99975043299999999</v>
      </c>
    </row>
    <row r="1012" spans="1:7" x14ac:dyDescent="0.4">
      <c r="A1012" s="70" t="s">
        <v>2529</v>
      </c>
      <c r="B1012" s="70" t="s">
        <v>2530</v>
      </c>
      <c r="C1012">
        <v>-0.59595293199999999</v>
      </c>
      <c r="D1012">
        <v>1.880242422</v>
      </c>
      <c r="E1012">
        <v>2.7642239590000002</v>
      </c>
      <c r="F1012">
        <v>9.6393423000000006E-2</v>
      </c>
      <c r="G1012">
        <v>0.99975043299999999</v>
      </c>
    </row>
    <row r="1013" spans="1:7" x14ac:dyDescent="0.4">
      <c r="A1013" s="70" t="s">
        <v>2785</v>
      </c>
      <c r="B1013" s="70" t="s">
        <v>2786</v>
      </c>
      <c r="C1013">
        <v>0.76856213200000001</v>
      </c>
      <c r="D1013">
        <v>-0.125064379</v>
      </c>
      <c r="E1013">
        <v>2.7628973210000001</v>
      </c>
      <c r="F1013">
        <v>9.6473375E-2</v>
      </c>
      <c r="G1013">
        <v>0.99975043299999999</v>
      </c>
    </row>
    <row r="1014" spans="1:7" x14ac:dyDescent="0.4">
      <c r="A1014" s="70" t="s">
        <v>2797</v>
      </c>
      <c r="B1014" s="70" t="s">
        <v>2798</v>
      </c>
      <c r="C1014">
        <v>0.18682963399999999</v>
      </c>
      <c r="D1014">
        <v>4.7357685719999996</v>
      </c>
      <c r="E1014">
        <v>2.7625214819999999</v>
      </c>
      <c r="F1014">
        <v>9.6496038000000006E-2</v>
      </c>
      <c r="G1014">
        <v>0.99975043299999999</v>
      </c>
    </row>
    <row r="1015" spans="1:7" x14ac:dyDescent="0.4">
      <c r="A1015" s="70" t="s">
        <v>2707</v>
      </c>
      <c r="B1015" s="70" t="s">
        <v>2708</v>
      </c>
      <c r="C1015">
        <v>-0.81416972799999998</v>
      </c>
      <c r="D1015">
        <v>0.100786638</v>
      </c>
      <c r="E1015">
        <v>2.7607227590000001</v>
      </c>
      <c r="F1015">
        <v>9.6604583999999993E-2</v>
      </c>
      <c r="G1015">
        <v>0.99975043299999999</v>
      </c>
    </row>
    <row r="1016" spans="1:7" x14ac:dyDescent="0.4">
      <c r="A1016" s="70" t="s">
        <v>2667</v>
      </c>
      <c r="B1016" s="70" t="s">
        <v>2668</v>
      </c>
      <c r="C1016">
        <v>0.56910161000000004</v>
      </c>
      <c r="D1016">
        <v>2.687514357</v>
      </c>
      <c r="E1016">
        <v>2.7578274899999999</v>
      </c>
      <c r="F1016">
        <v>9.6779582000000003E-2</v>
      </c>
      <c r="G1016">
        <v>0.99975043299999999</v>
      </c>
    </row>
    <row r="1017" spans="1:7" x14ac:dyDescent="0.4">
      <c r="A1017" s="70" t="s">
        <v>2801</v>
      </c>
      <c r="B1017" s="70" t="s">
        <v>2802</v>
      </c>
      <c r="C1017">
        <v>0.61755353999999996</v>
      </c>
      <c r="D1017">
        <v>0.39155778299999999</v>
      </c>
      <c r="E1017">
        <v>2.757204212</v>
      </c>
      <c r="F1017">
        <v>9.6817299999999995E-2</v>
      </c>
      <c r="G1017">
        <v>0.99975043299999999</v>
      </c>
    </row>
    <row r="1018" spans="1:7" x14ac:dyDescent="0.4">
      <c r="A1018" s="70" t="s">
        <v>2727</v>
      </c>
      <c r="B1018" s="70" t="s">
        <v>2728</v>
      </c>
      <c r="C1018">
        <v>0.64653515699999997</v>
      </c>
      <c r="D1018">
        <v>0.85676845099999999</v>
      </c>
      <c r="E1018">
        <v>2.756514315</v>
      </c>
      <c r="F1018">
        <v>9.6859068000000006E-2</v>
      </c>
      <c r="G1018">
        <v>0.99975043299999999</v>
      </c>
    </row>
    <row r="1019" spans="1:7" x14ac:dyDescent="0.4">
      <c r="A1019" s="70" t="s">
        <v>2781</v>
      </c>
      <c r="B1019" s="70" t="s">
        <v>2782</v>
      </c>
      <c r="C1019">
        <v>0.15134440599999999</v>
      </c>
      <c r="D1019">
        <v>5.5206462150000002</v>
      </c>
      <c r="E1019">
        <v>2.752121007</v>
      </c>
      <c r="F1019">
        <v>9.7125508999999999E-2</v>
      </c>
      <c r="G1019">
        <v>0.99975043299999999</v>
      </c>
    </row>
    <row r="1020" spans="1:7" x14ac:dyDescent="0.4">
      <c r="A1020" s="70" t="s">
        <v>2992</v>
      </c>
      <c r="B1020" s="70" t="s">
        <v>2993</v>
      </c>
      <c r="C1020">
        <v>0.169223925</v>
      </c>
      <c r="D1020">
        <v>8.5055403399999996</v>
      </c>
      <c r="E1020">
        <v>2.7507162250000001</v>
      </c>
      <c r="F1020">
        <v>9.7210874000000003E-2</v>
      </c>
      <c r="G1020">
        <v>0.99975043299999999</v>
      </c>
    </row>
    <row r="1021" spans="1:7" x14ac:dyDescent="0.4">
      <c r="A1021" s="70" t="s">
        <v>2601</v>
      </c>
      <c r="B1021" s="70" t="s">
        <v>2602</v>
      </c>
      <c r="C1021">
        <v>-0.74035345799999996</v>
      </c>
      <c r="D1021">
        <v>2.1741755060000001</v>
      </c>
      <c r="E1021">
        <v>2.7472206620000001</v>
      </c>
      <c r="F1021">
        <v>9.7423645000000003E-2</v>
      </c>
      <c r="G1021">
        <v>0.99975043299999999</v>
      </c>
    </row>
    <row r="1022" spans="1:7" x14ac:dyDescent="0.4">
      <c r="A1022" s="70" t="s">
        <v>2713</v>
      </c>
      <c r="B1022" s="70" t="s">
        <v>2714</v>
      </c>
      <c r="C1022">
        <v>0.15672554999999999</v>
      </c>
      <c r="D1022">
        <v>5.5960770049999997</v>
      </c>
      <c r="E1022">
        <v>2.74530443</v>
      </c>
      <c r="F1022">
        <v>9.7540499000000003E-2</v>
      </c>
      <c r="G1022">
        <v>0.99975043299999999</v>
      </c>
    </row>
    <row r="1023" spans="1:7" x14ac:dyDescent="0.4">
      <c r="A1023" s="70" t="s">
        <v>2733</v>
      </c>
      <c r="B1023" s="70" t="s">
        <v>2734</v>
      </c>
      <c r="C1023">
        <v>0.94023517599999995</v>
      </c>
      <c r="D1023">
        <v>-0.52276968800000001</v>
      </c>
      <c r="E1023">
        <v>2.7415318360000001</v>
      </c>
      <c r="F1023">
        <v>9.7771002999999995E-2</v>
      </c>
      <c r="G1023">
        <v>0.99975043299999999</v>
      </c>
    </row>
    <row r="1024" spans="1:7" x14ac:dyDescent="0.4">
      <c r="A1024" s="70" t="s">
        <v>2761</v>
      </c>
      <c r="B1024" s="70" t="s">
        <v>2762</v>
      </c>
      <c r="C1024">
        <v>0.13135441</v>
      </c>
      <c r="D1024">
        <v>6.7349724200000001</v>
      </c>
      <c r="E1024">
        <v>2.7410370529999999</v>
      </c>
      <c r="F1024">
        <v>9.7801278000000005E-2</v>
      </c>
      <c r="G1024">
        <v>0.99975043299999999</v>
      </c>
    </row>
    <row r="1025" spans="1:7" x14ac:dyDescent="0.4">
      <c r="A1025" s="70" t="s">
        <v>2651</v>
      </c>
      <c r="B1025" s="70" t="s">
        <v>2652</v>
      </c>
      <c r="C1025">
        <v>-0.19292035299999999</v>
      </c>
      <c r="D1025">
        <v>4.775378656</v>
      </c>
      <c r="E1025">
        <v>2.7409647540000002</v>
      </c>
      <c r="F1025">
        <v>9.7805702999999994E-2</v>
      </c>
      <c r="G1025">
        <v>0.99975043299999999</v>
      </c>
    </row>
    <row r="1026" spans="1:7" x14ac:dyDescent="0.4">
      <c r="A1026" s="70" t="s">
        <v>2599</v>
      </c>
      <c r="B1026" s="70" t="s">
        <v>2600</v>
      </c>
      <c r="C1026">
        <v>-0.35683345900000002</v>
      </c>
      <c r="D1026">
        <v>3.7072756010000001</v>
      </c>
      <c r="E1026">
        <v>2.7404129830000001</v>
      </c>
      <c r="F1026">
        <v>9.7839477999999994E-2</v>
      </c>
      <c r="G1026">
        <v>0.99975043299999999</v>
      </c>
    </row>
    <row r="1027" spans="1:7" x14ac:dyDescent="0.4">
      <c r="A1027" s="70" t="s">
        <v>2527</v>
      </c>
      <c r="B1027" s="70" t="s">
        <v>2528</v>
      </c>
      <c r="C1027">
        <v>-0.151889622</v>
      </c>
      <c r="D1027">
        <v>6.8364086909999999</v>
      </c>
      <c r="E1027">
        <v>2.7399694480000001</v>
      </c>
      <c r="F1027">
        <v>9.7866638000000006E-2</v>
      </c>
      <c r="G1027">
        <v>0.99975043299999999</v>
      </c>
    </row>
    <row r="1028" spans="1:7" x14ac:dyDescent="0.4">
      <c r="A1028" s="70" t="s">
        <v>2757</v>
      </c>
      <c r="B1028" s="70" t="s">
        <v>2758</v>
      </c>
      <c r="C1028">
        <v>0.20551799700000001</v>
      </c>
      <c r="D1028">
        <v>5.683574814</v>
      </c>
      <c r="E1028">
        <v>2.7388186659999998</v>
      </c>
      <c r="F1028">
        <v>9.7937144000000004E-2</v>
      </c>
      <c r="G1028">
        <v>0.99975043299999999</v>
      </c>
    </row>
    <row r="1029" spans="1:7" x14ac:dyDescent="0.4">
      <c r="A1029" s="70" t="s">
        <v>2729</v>
      </c>
      <c r="B1029" s="70" t="s">
        <v>2730</v>
      </c>
      <c r="C1029">
        <v>-0.16748487000000001</v>
      </c>
      <c r="D1029">
        <v>5.9213950390000001</v>
      </c>
      <c r="E1029">
        <v>2.7376660159999999</v>
      </c>
      <c r="F1029">
        <v>9.8007818999999996E-2</v>
      </c>
      <c r="G1029">
        <v>0.99975043299999999</v>
      </c>
    </row>
    <row r="1030" spans="1:7" x14ac:dyDescent="0.4">
      <c r="A1030" s="70" t="s">
        <v>2767</v>
      </c>
      <c r="B1030" s="70" t="s">
        <v>2768</v>
      </c>
      <c r="C1030">
        <v>1.0717289109999999</v>
      </c>
      <c r="D1030">
        <v>-0.60586007399999997</v>
      </c>
      <c r="E1030">
        <v>2.7360702190000001</v>
      </c>
      <c r="F1030">
        <v>9.8105759000000001E-2</v>
      </c>
      <c r="G1030">
        <v>0.99975043299999999</v>
      </c>
    </row>
    <row r="1031" spans="1:7" x14ac:dyDescent="0.4">
      <c r="A1031" s="70" t="s">
        <v>2795</v>
      </c>
      <c r="B1031" s="70" t="s">
        <v>2796</v>
      </c>
      <c r="C1031">
        <v>0.80019296799999995</v>
      </c>
      <c r="D1031">
        <v>0.184678757</v>
      </c>
      <c r="E1031">
        <v>2.734218711</v>
      </c>
      <c r="F1031">
        <v>9.8219526000000001E-2</v>
      </c>
      <c r="G1031">
        <v>0.99975043299999999</v>
      </c>
    </row>
    <row r="1032" spans="1:7" x14ac:dyDescent="0.4">
      <c r="A1032" s="70" t="s">
        <v>2809</v>
      </c>
      <c r="B1032" s="70" t="s">
        <v>2810</v>
      </c>
      <c r="C1032">
        <v>0.18150158299999999</v>
      </c>
      <c r="D1032">
        <v>5.7693036309999997</v>
      </c>
      <c r="E1032">
        <v>2.7301412059999999</v>
      </c>
      <c r="F1032">
        <v>9.8470578000000003E-2</v>
      </c>
      <c r="G1032">
        <v>0.99975043299999999</v>
      </c>
    </row>
    <row r="1033" spans="1:7" x14ac:dyDescent="0.4">
      <c r="A1033" s="70" t="s">
        <v>2731</v>
      </c>
      <c r="B1033" s="70" t="s">
        <v>2732</v>
      </c>
      <c r="C1033">
        <v>0.59793166600000003</v>
      </c>
      <c r="D1033">
        <v>0.90770164900000005</v>
      </c>
      <c r="E1033">
        <v>2.7285786930000002</v>
      </c>
      <c r="F1033">
        <v>9.8566968000000005E-2</v>
      </c>
      <c r="G1033">
        <v>0.99975043299999999</v>
      </c>
    </row>
    <row r="1034" spans="1:7" x14ac:dyDescent="0.4">
      <c r="A1034" s="70" t="s">
        <v>2619</v>
      </c>
      <c r="B1034" s="70" t="s">
        <v>2620</v>
      </c>
      <c r="C1034">
        <v>-0.135696444</v>
      </c>
      <c r="D1034">
        <v>6.5053035000000001</v>
      </c>
      <c r="E1034">
        <v>2.7278294110000001</v>
      </c>
      <c r="F1034">
        <v>9.8613226999999998E-2</v>
      </c>
      <c r="G1034">
        <v>0.99975043299999999</v>
      </c>
    </row>
    <row r="1035" spans="1:7" x14ac:dyDescent="0.4">
      <c r="A1035" s="70" t="s">
        <v>2655</v>
      </c>
      <c r="B1035" s="70" t="s">
        <v>2656</v>
      </c>
      <c r="C1035">
        <v>-0.43731678299999999</v>
      </c>
      <c r="D1035">
        <v>3.4133357910000002</v>
      </c>
      <c r="E1035">
        <v>2.726541627</v>
      </c>
      <c r="F1035">
        <v>9.8692787000000004E-2</v>
      </c>
      <c r="G1035">
        <v>0.99975043299999999</v>
      </c>
    </row>
    <row r="1036" spans="1:7" x14ac:dyDescent="0.4">
      <c r="A1036" s="70" t="s">
        <v>2747</v>
      </c>
      <c r="B1036" s="70" t="s">
        <v>2748</v>
      </c>
      <c r="C1036">
        <v>0.788048533</v>
      </c>
      <c r="D1036">
        <v>-6.0314649999999997E-2</v>
      </c>
      <c r="E1036">
        <v>2.726093874</v>
      </c>
      <c r="F1036">
        <v>9.8720466000000007E-2</v>
      </c>
      <c r="G1036">
        <v>0.99975043299999999</v>
      </c>
    </row>
    <row r="1037" spans="1:7" x14ac:dyDescent="0.4">
      <c r="A1037" s="70" t="s">
        <v>2741</v>
      </c>
      <c r="B1037" s="70" t="s">
        <v>2742</v>
      </c>
      <c r="C1037">
        <v>0.29562101699999999</v>
      </c>
      <c r="D1037">
        <v>4.6985926439999997</v>
      </c>
      <c r="E1037">
        <v>2.72278208</v>
      </c>
      <c r="F1037">
        <v>9.8925454999999995E-2</v>
      </c>
      <c r="G1037">
        <v>0.99975043299999999</v>
      </c>
    </row>
    <row r="1038" spans="1:7" x14ac:dyDescent="0.4">
      <c r="A1038" s="70" t="s">
        <v>2615</v>
      </c>
      <c r="B1038" s="70" t="s">
        <v>2616</v>
      </c>
      <c r="C1038">
        <v>-0.73640595900000005</v>
      </c>
      <c r="D1038">
        <v>1.892406311</v>
      </c>
      <c r="E1038">
        <v>2.7198465920000001</v>
      </c>
      <c r="F1038">
        <v>9.9107539999999994E-2</v>
      </c>
      <c r="G1038">
        <v>0.99975043299999999</v>
      </c>
    </row>
    <row r="1039" spans="1:7" x14ac:dyDescent="0.4">
      <c r="A1039" s="70" t="s">
        <v>2805</v>
      </c>
      <c r="B1039" s="70" t="s">
        <v>2806</v>
      </c>
      <c r="C1039">
        <v>0.17154127899999999</v>
      </c>
      <c r="D1039">
        <v>6.519120698</v>
      </c>
      <c r="E1039">
        <v>2.7194719740000002</v>
      </c>
      <c r="F1039">
        <v>9.9130804000000003E-2</v>
      </c>
      <c r="G1039">
        <v>0.99975043299999999</v>
      </c>
    </row>
    <row r="1040" spans="1:7" x14ac:dyDescent="0.4">
      <c r="A1040" s="70" t="s">
        <v>2653</v>
      </c>
      <c r="B1040" s="70" t="s">
        <v>2654</v>
      </c>
      <c r="C1040">
        <v>-0.27247263700000002</v>
      </c>
      <c r="D1040">
        <v>3.7455513969999998</v>
      </c>
      <c r="E1040">
        <v>2.7183359419999999</v>
      </c>
      <c r="F1040">
        <v>9.9201387000000002E-2</v>
      </c>
      <c r="G1040">
        <v>0.99975043299999999</v>
      </c>
    </row>
    <row r="1041" spans="1:7" x14ac:dyDescent="0.4">
      <c r="A1041" s="70" t="s">
        <v>2625</v>
      </c>
      <c r="B1041" s="70" t="s">
        <v>2626</v>
      </c>
      <c r="C1041">
        <v>0.45690898299999999</v>
      </c>
      <c r="D1041">
        <v>2.210778811</v>
      </c>
      <c r="E1041">
        <v>2.7178016729999999</v>
      </c>
      <c r="F1041">
        <v>9.9234601000000006E-2</v>
      </c>
      <c r="G1041">
        <v>0.99975043299999999</v>
      </c>
    </row>
    <row r="1042" spans="1:7" x14ac:dyDescent="0.4">
      <c r="A1042" s="70" t="s">
        <v>2735</v>
      </c>
      <c r="B1042" s="70" t="s">
        <v>2736</v>
      </c>
      <c r="C1042">
        <v>1.4111424480000001</v>
      </c>
      <c r="D1042">
        <v>-0.14032587499999999</v>
      </c>
      <c r="E1042">
        <v>2.7169040799999999</v>
      </c>
      <c r="F1042">
        <v>9.9290428999999999E-2</v>
      </c>
      <c r="G1042">
        <v>0.99975043299999999</v>
      </c>
    </row>
    <row r="1043" spans="1:7" x14ac:dyDescent="0.4">
      <c r="A1043" s="70" t="s">
        <v>2914</v>
      </c>
      <c r="B1043" s="70" t="s">
        <v>2915</v>
      </c>
      <c r="C1043">
        <v>0.13383188400000001</v>
      </c>
      <c r="D1043">
        <v>6.1560230410000001</v>
      </c>
      <c r="E1043">
        <v>2.7159200270000001</v>
      </c>
      <c r="F1043">
        <v>9.9351673000000001E-2</v>
      </c>
      <c r="G1043">
        <v>0.99975043299999999</v>
      </c>
    </row>
    <row r="1044" spans="1:7" x14ac:dyDescent="0.4">
      <c r="A1044" s="70" t="s">
        <v>2783</v>
      </c>
      <c r="B1044" s="70" t="s">
        <v>2784</v>
      </c>
      <c r="C1044">
        <v>0.135644075</v>
      </c>
      <c r="D1044">
        <v>8.1617366570000005</v>
      </c>
      <c r="E1044">
        <v>2.7078091240000002</v>
      </c>
      <c r="F1044">
        <v>9.9858048000000005E-2</v>
      </c>
      <c r="G1044">
        <v>0.99975043299999999</v>
      </c>
    </row>
    <row r="1045" spans="1:7" x14ac:dyDescent="0.4">
      <c r="A1045" s="70" t="s">
        <v>4842</v>
      </c>
      <c r="B1045" s="70" t="s">
        <v>4843</v>
      </c>
      <c r="C1045">
        <v>0.13609907900000001</v>
      </c>
      <c r="D1045">
        <v>9.6418107939999995</v>
      </c>
      <c r="E1045">
        <v>2.7076155750000002</v>
      </c>
      <c r="F1045">
        <v>9.9870165999999996E-2</v>
      </c>
      <c r="G1045">
        <v>0.99975043299999999</v>
      </c>
    </row>
    <row r="1046" spans="1:7" x14ac:dyDescent="0.4">
      <c r="A1046" s="70" t="s">
        <v>2683</v>
      </c>
      <c r="B1046" s="70" t="s">
        <v>2684</v>
      </c>
      <c r="C1046">
        <v>0.42363220200000001</v>
      </c>
      <c r="D1046">
        <v>2.0586711360000001</v>
      </c>
      <c r="E1046">
        <v>2.7068164879999999</v>
      </c>
      <c r="F1046">
        <v>9.9920212999999994E-2</v>
      </c>
      <c r="G1046">
        <v>0.99975043299999999</v>
      </c>
    </row>
    <row r="1047" spans="1:7" x14ac:dyDescent="0.4">
      <c r="A1047" s="70" t="s">
        <v>2669</v>
      </c>
      <c r="B1047" s="70" t="s">
        <v>2670</v>
      </c>
      <c r="C1047">
        <v>-0.31194194800000002</v>
      </c>
      <c r="D1047">
        <v>3.8328908560000001</v>
      </c>
      <c r="E1047">
        <v>2.7059993000000002</v>
      </c>
      <c r="F1047">
        <v>9.9971422000000004E-2</v>
      </c>
      <c r="G1047">
        <v>0.99975043299999999</v>
      </c>
    </row>
    <row r="1048" spans="1:7" x14ac:dyDescent="0.4">
      <c r="A1048" s="70" t="s">
        <v>2827</v>
      </c>
      <c r="B1048" s="70" t="s">
        <v>2828</v>
      </c>
      <c r="C1048">
        <v>0.134034396</v>
      </c>
      <c r="D1048">
        <v>6.1212738199999999</v>
      </c>
      <c r="E1048">
        <v>2.7056921209999998</v>
      </c>
      <c r="F1048">
        <v>9.9990678999999999E-2</v>
      </c>
      <c r="G1048">
        <v>0.99975043299999999</v>
      </c>
    </row>
    <row r="1049" spans="1:7" x14ac:dyDescent="0.4">
      <c r="A1049" s="70" t="s">
        <v>2613</v>
      </c>
      <c r="B1049" s="70" t="s">
        <v>2614</v>
      </c>
      <c r="C1049">
        <v>-0.12881514699999999</v>
      </c>
      <c r="D1049">
        <v>6.9349252320000003</v>
      </c>
      <c r="E1049">
        <v>2.7053694570000002</v>
      </c>
      <c r="F1049">
        <v>0.10001091099999999</v>
      </c>
      <c r="G1049">
        <v>0.99975043299999999</v>
      </c>
    </row>
    <row r="1050" spans="1:7" x14ac:dyDescent="0.4">
      <c r="A1050" s="70" t="s">
        <v>2715</v>
      </c>
      <c r="B1050" s="70" t="s">
        <v>2716</v>
      </c>
      <c r="C1050">
        <v>-0.14844347499999999</v>
      </c>
      <c r="D1050">
        <v>5.885054469</v>
      </c>
      <c r="E1050">
        <v>2.7046222700000002</v>
      </c>
      <c r="F1050">
        <v>0.100057778</v>
      </c>
      <c r="G1050">
        <v>0.99975043299999999</v>
      </c>
    </row>
    <row r="1051" spans="1:7" x14ac:dyDescent="0.4">
      <c r="A1051" s="70" t="s">
        <v>2457</v>
      </c>
      <c r="B1051" s="70" t="s">
        <v>2458</v>
      </c>
      <c r="C1051">
        <v>-0.13561394600000001</v>
      </c>
      <c r="D1051">
        <v>7.847068224</v>
      </c>
      <c r="E1051">
        <v>2.704247692</v>
      </c>
      <c r="F1051">
        <v>0.10008128299999999</v>
      </c>
      <c r="G1051">
        <v>0.99975043299999999</v>
      </c>
    </row>
    <row r="1052" spans="1:7" x14ac:dyDescent="0.4">
      <c r="A1052" s="70" t="s">
        <v>2765</v>
      </c>
      <c r="B1052" s="70" t="s">
        <v>2766</v>
      </c>
      <c r="C1052">
        <v>-0.187182872</v>
      </c>
      <c r="D1052">
        <v>4.733584767</v>
      </c>
      <c r="E1052">
        <v>2.700089905</v>
      </c>
      <c r="F1052">
        <v>0.100342588</v>
      </c>
      <c r="G1052">
        <v>0.99975043299999999</v>
      </c>
    </row>
    <row r="1053" spans="1:7" x14ac:dyDescent="0.4">
      <c r="A1053" s="70" t="s">
        <v>2791</v>
      </c>
      <c r="B1053" s="70" t="s">
        <v>2792</v>
      </c>
      <c r="C1053">
        <v>-1.046899335</v>
      </c>
      <c r="D1053">
        <v>-0.504523587</v>
      </c>
      <c r="E1053">
        <v>2.6995975740000002</v>
      </c>
      <c r="F1053">
        <v>0.100373579</v>
      </c>
      <c r="G1053">
        <v>0.99975043299999999</v>
      </c>
    </row>
    <row r="1054" spans="1:7" x14ac:dyDescent="0.4">
      <c r="A1054" s="70" t="s">
        <v>2643</v>
      </c>
      <c r="B1054" s="70" t="s">
        <v>2644</v>
      </c>
      <c r="C1054">
        <v>-0.56284802899999997</v>
      </c>
      <c r="D1054">
        <v>1.6153419339999999</v>
      </c>
      <c r="E1054">
        <v>2.6933962970000001</v>
      </c>
      <c r="F1054">
        <v>0.100764829</v>
      </c>
      <c r="G1054">
        <v>0.99975043299999999</v>
      </c>
    </row>
    <row r="1055" spans="1:7" x14ac:dyDescent="0.4">
      <c r="A1055" s="70" t="s">
        <v>2701</v>
      </c>
      <c r="B1055" s="70" t="s">
        <v>2702</v>
      </c>
      <c r="C1055">
        <v>0.386425931</v>
      </c>
      <c r="D1055">
        <v>3.1172092249999999</v>
      </c>
      <c r="E1055">
        <v>2.692531271</v>
      </c>
      <c r="F1055">
        <v>0.100819538</v>
      </c>
      <c r="G1055">
        <v>0.99975043299999999</v>
      </c>
    </row>
    <row r="1056" spans="1:7" x14ac:dyDescent="0.4">
      <c r="A1056" s="70" t="s">
        <v>2691</v>
      </c>
      <c r="B1056" s="70" t="s">
        <v>2692</v>
      </c>
      <c r="C1056">
        <v>0.39190002299999999</v>
      </c>
      <c r="D1056">
        <v>2.5640079619999998</v>
      </c>
      <c r="E1056">
        <v>2.6918514089999999</v>
      </c>
      <c r="F1056">
        <v>0.100862558</v>
      </c>
      <c r="G1056">
        <v>0.99975043299999999</v>
      </c>
    </row>
    <row r="1057" spans="1:7" x14ac:dyDescent="0.4">
      <c r="A1057" s="70" t="s">
        <v>2745</v>
      </c>
      <c r="B1057" s="70" t="s">
        <v>2746</v>
      </c>
      <c r="C1057">
        <v>-0.18208137399999999</v>
      </c>
      <c r="D1057">
        <v>5.1047670470000002</v>
      </c>
      <c r="E1057">
        <v>2.6906108849999999</v>
      </c>
      <c r="F1057">
        <v>0.100941108</v>
      </c>
      <c r="G1057">
        <v>0.99975043299999999</v>
      </c>
    </row>
    <row r="1058" spans="1:7" x14ac:dyDescent="0.4">
      <c r="A1058" s="70" t="s">
        <v>2878</v>
      </c>
      <c r="B1058" s="70" t="s">
        <v>2879</v>
      </c>
      <c r="C1058">
        <v>0.19927714899999999</v>
      </c>
      <c r="D1058">
        <v>4.9258156570000002</v>
      </c>
      <c r="E1058">
        <v>2.6894678559999998</v>
      </c>
      <c r="F1058">
        <v>0.101013544</v>
      </c>
      <c r="G1058">
        <v>0.99975043299999999</v>
      </c>
    </row>
    <row r="1059" spans="1:7" x14ac:dyDescent="0.4">
      <c r="A1059" s="70" t="s">
        <v>2789</v>
      </c>
      <c r="B1059" s="70" t="s">
        <v>2790</v>
      </c>
      <c r="C1059">
        <v>1.1008417669999999</v>
      </c>
      <c r="D1059">
        <v>-1.280218595</v>
      </c>
      <c r="E1059">
        <v>2.689023239</v>
      </c>
      <c r="F1059">
        <v>0.10104173599999999</v>
      </c>
      <c r="G1059">
        <v>0.99975043299999999</v>
      </c>
    </row>
    <row r="1060" spans="1:7" x14ac:dyDescent="0.4">
      <c r="A1060" s="70" t="s">
        <v>2835</v>
      </c>
      <c r="B1060" s="70" t="s">
        <v>2836</v>
      </c>
      <c r="C1060">
        <v>0.18298492899999999</v>
      </c>
      <c r="D1060">
        <v>4.8094581590000001</v>
      </c>
      <c r="E1060">
        <v>2.687892722</v>
      </c>
      <c r="F1060">
        <v>0.101113456</v>
      </c>
      <c r="G1060">
        <v>0.99975043299999999</v>
      </c>
    </row>
    <row r="1061" spans="1:7" x14ac:dyDescent="0.4">
      <c r="A1061" s="70" t="s">
        <v>2958</v>
      </c>
      <c r="B1061" s="70" t="s">
        <v>2959</v>
      </c>
      <c r="C1061">
        <v>1.1525557470000001</v>
      </c>
      <c r="D1061">
        <v>-0.85320675000000001</v>
      </c>
      <c r="E1061">
        <v>2.6857016530000002</v>
      </c>
      <c r="F1061">
        <v>0.101252617</v>
      </c>
      <c r="G1061">
        <v>0.99975043299999999</v>
      </c>
    </row>
    <row r="1062" spans="1:7" x14ac:dyDescent="0.4">
      <c r="A1062" s="70" t="s">
        <v>2803</v>
      </c>
      <c r="B1062" s="70" t="s">
        <v>2804</v>
      </c>
      <c r="C1062">
        <v>0.126519206</v>
      </c>
      <c r="D1062">
        <v>6.9416352870000004</v>
      </c>
      <c r="E1062">
        <v>2.6845092340000001</v>
      </c>
      <c r="F1062">
        <v>0.10132843900000001</v>
      </c>
      <c r="G1062">
        <v>0.99975043299999999</v>
      </c>
    </row>
    <row r="1063" spans="1:7" x14ac:dyDescent="0.4">
      <c r="A1063" s="70" t="s">
        <v>2387</v>
      </c>
      <c r="B1063" s="70" t="s">
        <v>2388</v>
      </c>
      <c r="C1063">
        <v>-0.12941752100000001</v>
      </c>
      <c r="D1063">
        <v>7.2274654500000004</v>
      </c>
      <c r="E1063">
        <v>2.683022544</v>
      </c>
      <c r="F1063">
        <v>0.10142306</v>
      </c>
      <c r="G1063">
        <v>0.99975043299999999</v>
      </c>
    </row>
    <row r="1064" spans="1:7" x14ac:dyDescent="0.4">
      <c r="A1064" s="70" t="s">
        <v>2759</v>
      </c>
      <c r="B1064" s="70" t="s">
        <v>2760</v>
      </c>
      <c r="C1064">
        <v>-1.0093668280000001</v>
      </c>
      <c r="D1064">
        <v>-0.12109381399999999</v>
      </c>
      <c r="E1064">
        <v>2.6808899749999999</v>
      </c>
      <c r="F1064">
        <v>0.10155895600000001</v>
      </c>
      <c r="G1064">
        <v>0.99975043299999999</v>
      </c>
    </row>
    <row r="1065" spans="1:7" x14ac:dyDescent="0.4">
      <c r="A1065" s="70" t="s">
        <v>2513</v>
      </c>
      <c r="B1065" s="70" t="s">
        <v>2514</v>
      </c>
      <c r="C1065">
        <v>-0.16207468999999999</v>
      </c>
      <c r="D1065">
        <v>6.7670312780000001</v>
      </c>
      <c r="E1065">
        <v>2.677145892</v>
      </c>
      <c r="F1065">
        <v>0.101798027</v>
      </c>
      <c r="G1065">
        <v>0.99975043299999999</v>
      </c>
    </row>
    <row r="1066" spans="1:7" x14ac:dyDescent="0.4">
      <c r="A1066" s="70" t="s">
        <v>2637</v>
      </c>
      <c r="B1066" s="70" t="s">
        <v>2638</v>
      </c>
      <c r="C1066">
        <v>-0.25271442300000002</v>
      </c>
      <c r="D1066">
        <v>3.7250167869999999</v>
      </c>
      <c r="E1066">
        <v>2.6765281810000001</v>
      </c>
      <c r="F1066">
        <v>0.101837529</v>
      </c>
      <c r="G1066">
        <v>0.99975043299999999</v>
      </c>
    </row>
    <row r="1067" spans="1:7" x14ac:dyDescent="0.4">
      <c r="A1067" s="70" t="s">
        <v>2843</v>
      </c>
      <c r="B1067" s="70" t="s">
        <v>2844</v>
      </c>
      <c r="C1067">
        <v>0.95824383300000004</v>
      </c>
      <c r="D1067">
        <v>0.83548223399999999</v>
      </c>
      <c r="E1067">
        <v>2.6753166940000002</v>
      </c>
      <c r="F1067">
        <v>0.10191505100000001</v>
      </c>
      <c r="G1067">
        <v>0.99975043299999999</v>
      </c>
    </row>
    <row r="1068" spans="1:7" x14ac:dyDescent="0.4">
      <c r="A1068" s="70" t="s">
        <v>2884</v>
      </c>
      <c r="B1068" s="70" t="s">
        <v>2885</v>
      </c>
      <c r="C1068">
        <v>0.23693604700000001</v>
      </c>
      <c r="D1068">
        <v>5.6348347609999996</v>
      </c>
      <c r="E1068">
        <v>2.673969332</v>
      </c>
      <c r="F1068">
        <v>0.10200134299999999</v>
      </c>
      <c r="G1068">
        <v>0.99975043299999999</v>
      </c>
    </row>
    <row r="1069" spans="1:7" x14ac:dyDescent="0.4">
      <c r="A1069" s="70" t="s">
        <v>2623</v>
      </c>
      <c r="B1069" s="70" t="s">
        <v>2624</v>
      </c>
      <c r="C1069">
        <v>-0.41404638900000001</v>
      </c>
      <c r="D1069">
        <v>2.3194181490000001</v>
      </c>
      <c r="E1069">
        <v>2.6729075949999999</v>
      </c>
      <c r="F1069">
        <v>0.10206939800000001</v>
      </c>
      <c r="G1069">
        <v>0.99975043299999999</v>
      </c>
    </row>
    <row r="1070" spans="1:7" x14ac:dyDescent="0.4">
      <c r="A1070" s="70" t="s">
        <v>2545</v>
      </c>
      <c r="B1070" s="70" t="s">
        <v>2546</v>
      </c>
      <c r="C1070">
        <v>-0.13277535500000001</v>
      </c>
      <c r="D1070">
        <v>7.046580531</v>
      </c>
      <c r="E1070">
        <v>2.6675680819999998</v>
      </c>
      <c r="F1070">
        <v>0.102412404</v>
      </c>
      <c r="G1070">
        <v>0.99975043299999999</v>
      </c>
    </row>
    <row r="1071" spans="1:7" x14ac:dyDescent="0.4">
      <c r="A1071" s="70" t="s">
        <v>2799</v>
      </c>
      <c r="B1071" s="70" t="s">
        <v>2800</v>
      </c>
      <c r="C1071">
        <v>-0.18273482599999999</v>
      </c>
      <c r="D1071">
        <v>4.8069044109999997</v>
      </c>
      <c r="E1071">
        <v>2.6654682670000001</v>
      </c>
      <c r="F1071">
        <v>0.10254764</v>
      </c>
      <c r="G1071">
        <v>0.99975043299999999</v>
      </c>
    </row>
    <row r="1072" spans="1:7" x14ac:dyDescent="0.4">
      <c r="A1072" s="70" t="s">
        <v>2743</v>
      </c>
      <c r="B1072" s="70" t="s">
        <v>2744</v>
      </c>
      <c r="C1072">
        <v>0.60271841100000001</v>
      </c>
      <c r="D1072">
        <v>1.0612395100000001</v>
      </c>
      <c r="E1072">
        <v>2.663953813</v>
      </c>
      <c r="F1072">
        <v>0.102645298</v>
      </c>
      <c r="G1072">
        <v>0.99975043299999999</v>
      </c>
    </row>
    <row r="1073" spans="1:7" x14ac:dyDescent="0.4">
      <c r="A1073" s="70" t="s">
        <v>2711</v>
      </c>
      <c r="B1073" s="70" t="s">
        <v>2712</v>
      </c>
      <c r="C1073">
        <v>0.40346189300000002</v>
      </c>
      <c r="D1073">
        <v>2.6560882399999999</v>
      </c>
      <c r="E1073">
        <v>2.6616802019999999</v>
      </c>
      <c r="F1073">
        <v>0.1027921</v>
      </c>
      <c r="G1073">
        <v>0.99975043299999999</v>
      </c>
    </row>
    <row r="1074" spans="1:7" x14ac:dyDescent="0.4">
      <c r="A1074" s="70" t="s">
        <v>2868</v>
      </c>
      <c r="B1074" s="70" t="s">
        <v>2869</v>
      </c>
      <c r="C1074">
        <v>0.19291781</v>
      </c>
      <c r="D1074">
        <v>5.168781643</v>
      </c>
      <c r="E1074">
        <v>2.6616800380000001</v>
      </c>
      <c r="F1074">
        <v>0.10279211100000001</v>
      </c>
      <c r="G1074">
        <v>0.99975043299999999</v>
      </c>
    </row>
    <row r="1075" spans="1:7" x14ac:dyDescent="0.4">
      <c r="A1075" s="70" t="s">
        <v>2962</v>
      </c>
      <c r="B1075" s="70" t="s">
        <v>2963</v>
      </c>
      <c r="C1075">
        <v>0.12842084200000001</v>
      </c>
      <c r="D1075">
        <v>6.4213946259999997</v>
      </c>
      <c r="E1075">
        <v>2.6598505189999999</v>
      </c>
      <c r="F1075">
        <v>0.102910405</v>
      </c>
      <c r="G1075">
        <v>0.99975043299999999</v>
      </c>
    </row>
    <row r="1076" spans="1:7" x14ac:dyDescent="0.4">
      <c r="A1076" s="70" t="s">
        <v>2876</v>
      </c>
      <c r="B1076" s="70" t="s">
        <v>2877</v>
      </c>
      <c r="C1076">
        <v>0.20692470099999999</v>
      </c>
      <c r="D1076">
        <v>4.5647816419999998</v>
      </c>
      <c r="E1076">
        <v>2.659103607</v>
      </c>
      <c r="F1076">
        <v>0.10295874300000001</v>
      </c>
      <c r="G1076">
        <v>0.99975043299999999</v>
      </c>
    </row>
    <row r="1077" spans="1:7" x14ac:dyDescent="0.4">
      <c r="A1077" s="70" t="s">
        <v>2825</v>
      </c>
      <c r="B1077" s="70" t="s">
        <v>2826</v>
      </c>
      <c r="C1077">
        <v>-0.67950787199999996</v>
      </c>
      <c r="D1077">
        <v>0.14918300000000001</v>
      </c>
      <c r="E1077">
        <v>2.6583714490000001</v>
      </c>
      <c r="F1077">
        <v>0.10300614900000001</v>
      </c>
      <c r="G1077">
        <v>0.99975043299999999</v>
      </c>
    </row>
    <row r="1078" spans="1:7" x14ac:dyDescent="0.4">
      <c r="A1078" s="70" t="s">
        <v>2677</v>
      </c>
      <c r="B1078" s="70" t="s">
        <v>2678</v>
      </c>
      <c r="C1078">
        <v>-0.208328816</v>
      </c>
      <c r="D1078">
        <v>4.6837603430000003</v>
      </c>
      <c r="E1078">
        <v>2.6580355939999998</v>
      </c>
      <c r="F1078">
        <v>0.103027904</v>
      </c>
      <c r="G1078">
        <v>0.99975043299999999</v>
      </c>
    </row>
    <row r="1079" spans="1:7" x14ac:dyDescent="0.4">
      <c r="A1079" s="70" t="s">
        <v>2839</v>
      </c>
      <c r="B1079" s="70" t="s">
        <v>2840</v>
      </c>
      <c r="C1079">
        <v>1.043231824</v>
      </c>
      <c r="D1079">
        <v>-0.87831361399999996</v>
      </c>
      <c r="E1079">
        <v>2.6567060439999999</v>
      </c>
      <c r="F1079">
        <v>0.103114072</v>
      </c>
      <c r="G1079">
        <v>0.99975043299999999</v>
      </c>
    </row>
    <row r="1080" spans="1:7" x14ac:dyDescent="0.4">
      <c r="A1080" s="70" t="s">
        <v>2888</v>
      </c>
      <c r="B1080" s="70" t="s">
        <v>2889</v>
      </c>
      <c r="C1080">
        <v>0.70525238800000001</v>
      </c>
      <c r="D1080">
        <v>-0.112646779</v>
      </c>
      <c r="E1080">
        <v>2.6566329799999999</v>
      </c>
      <c r="F1080">
        <v>0.10311881000000001</v>
      </c>
      <c r="G1080">
        <v>0.99975043299999999</v>
      </c>
    </row>
    <row r="1081" spans="1:7" x14ac:dyDescent="0.4">
      <c r="A1081" s="70" t="s">
        <v>2821</v>
      </c>
      <c r="B1081" s="70" t="s">
        <v>2822</v>
      </c>
      <c r="C1081">
        <v>-0.69527863400000001</v>
      </c>
      <c r="D1081">
        <v>0.39365832000000001</v>
      </c>
      <c r="E1081">
        <v>2.6564161049999999</v>
      </c>
      <c r="F1081">
        <v>0.103132874</v>
      </c>
      <c r="G1081">
        <v>0.99975043299999999</v>
      </c>
    </row>
    <row r="1082" spans="1:7" x14ac:dyDescent="0.4">
      <c r="A1082" s="70" t="s">
        <v>2661</v>
      </c>
      <c r="B1082" s="70" t="s">
        <v>2662</v>
      </c>
      <c r="C1082">
        <v>0.137410596</v>
      </c>
      <c r="D1082">
        <v>6.981572914</v>
      </c>
      <c r="E1082">
        <v>2.6561087510000001</v>
      </c>
      <c r="F1082">
        <v>0.103152809</v>
      </c>
      <c r="G1082">
        <v>0.99975043299999999</v>
      </c>
    </row>
    <row r="1083" spans="1:7" x14ac:dyDescent="0.4">
      <c r="A1083" s="70" t="s">
        <v>2944</v>
      </c>
      <c r="B1083" s="70" t="s">
        <v>2945</v>
      </c>
      <c r="C1083">
        <v>0.13559307500000001</v>
      </c>
      <c r="D1083">
        <v>6.4649537949999996</v>
      </c>
      <c r="E1083">
        <v>2.6547879669999999</v>
      </c>
      <c r="F1083">
        <v>0.103238522</v>
      </c>
      <c r="G1083">
        <v>0.99975043299999999</v>
      </c>
    </row>
    <row r="1084" spans="1:7" x14ac:dyDescent="0.4">
      <c r="A1084" s="70" t="s">
        <v>2793</v>
      </c>
      <c r="B1084" s="70" t="s">
        <v>2794</v>
      </c>
      <c r="C1084">
        <v>-0.20436655100000001</v>
      </c>
      <c r="D1084">
        <v>4.6316833969999998</v>
      </c>
      <c r="E1084">
        <v>2.6538646300000002</v>
      </c>
      <c r="F1084">
        <v>0.10329848899999999</v>
      </c>
      <c r="G1084">
        <v>0.99975043299999999</v>
      </c>
    </row>
    <row r="1085" spans="1:7" x14ac:dyDescent="0.4">
      <c r="A1085" s="70" t="s">
        <v>2848</v>
      </c>
      <c r="B1085" s="70" t="s">
        <v>2849</v>
      </c>
      <c r="C1085">
        <v>0.88153670799999995</v>
      </c>
      <c r="D1085">
        <v>-0.41240795000000002</v>
      </c>
      <c r="E1085">
        <v>2.6523513639999998</v>
      </c>
      <c r="F1085">
        <v>0.103396853</v>
      </c>
      <c r="G1085">
        <v>0.99975043299999999</v>
      </c>
    </row>
    <row r="1086" spans="1:7" x14ac:dyDescent="0.4">
      <c r="A1086" s="70" t="s">
        <v>2763</v>
      </c>
      <c r="B1086" s="70" t="s">
        <v>2764</v>
      </c>
      <c r="C1086">
        <v>-0.44501442000000002</v>
      </c>
      <c r="D1086">
        <v>3.4456670250000001</v>
      </c>
      <c r="E1086">
        <v>2.640190096</v>
      </c>
      <c r="F1086">
        <v>0.10419107599999999</v>
      </c>
      <c r="G1086">
        <v>0.99975043299999999</v>
      </c>
    </row>
    <row r="1087" spans="1:7" x14ac:dyDescent="0.4">
      <c r="A1087" s="70" t="s">
        <v>2771</v>
      </c>
      <c r="B1087" s="70" t="s">
        <v>2772</v>
      </c>
      <c r="C1087">
        <v>-0.143127157</v>
      </c>
      <c r="D1087">
        <v>6.4204706710000004</v>
      </c>
      <c r="E1087">
        <v>2.639105341</v>
      </c>
      <c r="F1087">
        <v>0.104262243</v>
      </c>
      <c r="G1087">
        <v>0.99975043299999999</v>
      </c>
    </row>
    <row r="1088" spans="1:7" x14ac:dyDescent="0.4">
      <c r="A1088" s="70" t="s">
        <v>2841</v>
      </c>
      <c r="B1088" s="70" t="s">
        <v>2842</v>
      </c>
      <c r="C1088">
        <v>-0.77321401499999998</v>
      </c>
      <c r="D1088">
        <v>-0.48186799899999999</v>
      </c>
      <c r="E1088">
        <v>2.638804414</v>
      </c>
      <c r="F1088">
        <v>0.104281995</v>
      </c>
      <c r="G1088">
        <v>0.99975043299999999</v>
      </c>
    </row>
    <row r="1089" spans="1:7" x14ac:dyDescent="0.4">
      <c r="A1089" s="70" t="s">
        <v>2617</v>
      </c>
      <c r="B1089" s="70" t="s">
        <v>2618</v>
      </c>
      <c r="C1089">
        <v>-0.38432480099999999</v>
      </c>
      <c r="D1089">
        <v>4.0699058150000003</v>
      </c>
      <c r="E1089">
        <v>2.6383044189999998</v>
      </c>
      <c r="F1089">
        <v>0.104314823</v>
      </c>
      <c r="G1089">
        <v>0.99975043299999999</v>
      </c>
    </row>
    <row r="1090" spans="1:7" x14ac:dyDescent="0.4">
      <c r="A1090" s="70" t="s">
        <v>2659</v>
      </c>
      <c r="B1090" s="70" t="s">
        <v>2660</v>
      </c>
      <c r="C1090">
        <v>0.13292739000000001</v>
      </c>
      <c r="D1090">
        <v>7.0066492450000002</v>
      </c>
      <c r="E1090">
        <v>2.6355498100000001</v>
      </c>
      <c r="F1090">
        <v>0.104495881</v>
      </c>
      <c r="G1090">
        <v>0.99975043299999999</v>
      </c>
    </row>
    <row r="1091" spans="1:7" x14ac:dyDescent="0.4">
      <c r="A1091" s="70" t="s">
        <v>2882</v>
      </c>
      <c r="B1091" s="70" t="s">
        <v>2883</v>
      </c>
      <c r="C1091">
        <v>0.129422703</v>
      </c>
      <c r="D1091">
        <v>6.3844079459999996</v>
      </c>
      <c r="E1091">
        <v>2.6351739740000002</v>
      </c>
      <c r="F1091">
        <v>0.104520611</v>
      </c>
      <c r="G1091">
        <v>0.99975043299999999</v>
      </c>
    </row>
    <row r="1092" spans="1:7" x14ac:dyDescent="0.4">
      <c r="A1092" s="70" t="s">
        <v>2870</v>
      </c>
      <c r="B1092" s="70" t="s">
        <v>2871</v>
      </c>
      <c r="C1092">
        <v>0.207103593</v>
      </c>
      <c r="D1092">
        <v>5.631100064</v>
      </c>
      <c r="E1092">
        <v>2.6348987730000002</v>
      </c>
      <c r="F1092">
        <v>0.104538724</v>
      </c>
      <c r="G1092">
        <v>0.99975043299999999</v>
      </c>
    </row>
    <row r="1093" spans="1:7" x14ac:dyDescent="0.4">
      <c r="A1093" s="70" t="s">
        <v>2663</v>
      </c>
      <c r="B1093" s="70" t="s">
        <v>2664</v>
      </c>
      <c r="C1093">
        <v>-0.29105547799999998</v>
      </c>
      <c r="D1093">
        <v>3.7822161699999999</v>
      </c>
      <c r="E1093">
        <v>2.6314789489999999</v>
      </c>
      <c r="F1093">
        <v>0.10476408700000001</v>
      </c>
      <c r="G1093">
        <v>0.99975043299999999</v>
      </c>
    </row>
    <row r="1094" spans="1:7" x14ac:dyDescent="0.4">
      <c r="A1094" s="70" t="s">
        <v>2920</v>
      </c>
      <c r="B1094" s="70" t="s">
        <v>2921</v>
      </c>
      <c r="C1094">
        <v>1.334004376</v>
      </c>
      <c r="D1094">
        <v>-1.429338816</v>
      </c>
      <c r="E1094">
        <v>2.6301311360000001</v>
      </c>
      <c r="F1094">
        <v>0.104853053</v>
      </c>
      <c r="G1094">
        <v>0.99975043299999999</v>
      </c>
    </row>
    <row r="1095" spans="1:7" x14ac:dyDescent="0.4">
      <c r="A1095" s="70" t="s">
        <v>2807</v>
      </c>
      <c r="B1095" s="70" t="s">
        <v>2808</v>
      </c>
      <c r="C1095">
        <v>-0.15298756199999999</v>
      </c>
      <c r="D1095">
        <v>5.4925259039999998</v>
      </c>
      <c r="E1095">
        <v>2.629203167</v>
      </c>
      <c r="F1095">
        <v>0.104914354</v>
      </c>
      <c r="G1095">
        <v>0.99975043299999999</v>
      </c>
    </row>
    <row r="1096" spans="1:7" x14ac:dyDescent="0.4">
      <c r="A1096" s="70" t="s">
        <v>2629</v>
      </c>
      <c r="B1096" s="70" t="s">
        <v>2630</v>
      </c>
      <c r="C1096">
        <v>-0.18077510899999999</v>
      </c>
      <c r="D1096">
        <v>5.0165666519999998</v>
      </c>
      <c r="E1096">
        <v>2.6279358080000002</v>
      </c>
      <c r="F1096">
        <v>0.104998139</v>
      </c>
      <c r="G1096">
        <v>0.99975043299999999</v>
      </c>
    </row>
    <row r="1097" spans="1:7" x14ac:dyDescent="0.4">
      <c r="A1097" s="70" t="s">
        <v>2705</v>
      </c>
      <c r="B1097" s="70" t="s">
        <v>2706</v>
      </c>
      <c r="C1097">
        <v>-0.48308988200000003</v>
      </c>
      <c r="D1097">
        <v>1.958576651</v>
      </c>
      <c r="E1097">
        <v>2.6271180630000002</v>
      </c>
      <c r="F1097">
        <v>0.10505223800000001</v>
      </c>
      <c r="G1097">
        <v>0.99975043299999999</v>
      </c>
    </row>
    <row r="1098" spans="1:7" x14ac:dyDescent="0.4">
      <c r="A1098" s="70" t="s">
        <v>2938</v>
      </c>
      <c r="B1098" s="70" t="s">
        <v>2939</v>
      </c>
      <c r="C1098">
        <v>0.185251516</v>
      </c>
      <c r="D1098">
        <v>5.3141259099999996</v>
      </c>
      <c r="E1098">
        <v>2.621478099</v>
      </c>
      <c r="F1098">
        <v>0.105426195</v>
      </c>
      <c r="G1098">
        <v>0.99975043299999999</v>
      </c>
    </row>
    <row r="1099" spans="1:7" x14ac:dyDescent="0.4">
      <c r="A1099" s="70" t="s">
        <v>2695</v>
      </c>
      <c r="B1099" s="70" t="s">
        <v>2696</v>
      </c>
      <c r="C1099">
        <v>-0.13916209800000001</v>
      </c>
      <c r="D1099">
        <v>6.2277892540000002</v>
      </c>
      <c r="E1099">
        <v>2.6190525939999998</v>
      </c>
      <c r="F1099">
        <v>0.105587466</v>
      </c>
      <c r="G1099">
        <v>0.99975043299999999</v>
      </c>
    </row>
    <row r="1100" spans="1:7" x14ac:dyDescent="0.4">
      <c r="A1100" s="70" t="s">
        <v>2854</v>
      </c>
      <c r="B1100" s="70" t="s">
        <v>2855</v>
      </c>
      <c r="C1100">
        <v>0.82569535699999996</v>
      </c>
      <c r="D1100">
        <v>-8.5869305000000007E-2</v>
      </c>
      <c r="E1100">
        <v>2.6182109950000001</v>
      </c>
      <c r="F1100">
        <v>0.10564348599999999</v>
      </c>
      <c r="G1100">
        <v>0.99975043299999999</v>
      </c>
    </row>
    <row r="1101" spans="1:7" x14ac:dyDescent="0.4">
      <c r="A1101" s="70" t="s">
        <v>2968</v>
      </c>
      <c r="B1101" s="70" t="s">
        <v>2969</v>
      </c>
      <c r="C1101">
        <v>0.13129664499999999</v>
      </c>
      <c r="D1101">
        <v>6.1440707989999996</v>
      </c>
      <c r="E1101">
        <v>2.618192504</v>
      </c>
      <c r="F1101">
        <v>0.105644718</v>
      </c>
      <c r="G1101">
        <v>0.99975043299999999</v>
      </c>
    </row>
    <row r="1102" spans="1:7" x14ac:dyDescent="0.4">
      <c r="A1102" s="70" t="s">
        <v>2916</v>
      </c>
      <c r="B1102" s="70" t="s">
        <v>2917</v>
      </c>
      <c r="C1102">
        <v>-0.16593264499999999</v>
      </c>
      <c r="D1102">
        <v>5.2219497129999999</v>
      </c>
      <c r="E1102">
        <v>2.6171536799999999</v>
      </c>
      <c r="F1102">
        <v>0.10571391300000001</v>
      </c>
      <c r="G1102">
        <v>0.99975043299999999</v>
      </c>
    </row>
    <row r="1103" spans="1:7" x14ac:dyDescent="0.4">
      <c r="A1103" s="70" t="s">
        <v>2922</v>
      </c>
      <c r="B1103" s="70" t="s">
        <v>2923</v>
      </c>
      <c r="C1103">
        <v>0.136187168</v>
      </c>
      <c r="D1103">
        <v>6.597480193</v>
      </c>
      <c r="E1103">
        <v>2.6171448420000001</v>
      </c>
      <c r="F1103">
        <v>0.105714501</v>
      </c>
      <c r="G1103">
        <v>0.99975043299999999</v>
      </c>
    </row>
    <row r="1104" spans="1:7" x14ac:dyDescent="0.4">
      <c r="A1104" s="70" t="s">
        <v>2779</v>
      </c>
      <c r="B1104" s="70" t="s">
        <v>2780</v>
      </c>
      <c r="C1104">
        <v>0.22903689299999999</v>
      </c>
      <c r="D1104">
        <v>7.2519033410000002</v>
      </c>
      <c r="E1104">
        <v>2.6162806089999999</v>
      </c>
      <c r="F1104">
        <v>0.10577210500000001</v>
      </c>
      <c r="G1104">
        <v>0.99975043299999999</v>
      </c>
    </row>
    <row r="1105" spans="1:7" x14ac:dyDescent="0.4">
      <c r="A1105" s="70" t="s">
        <v>2858</v>
      </c>
      <c r="B1105" s="70" t="s">
        <v>2859</v>
      </c>
      <c r="C1105">
        <v>0.86947579699999999</v>
      </c>
      <c r="D1105">
        <v>-0.49807946800000003</v>
      </c>
      <c r="E1105">
        <v>2.6156045830000001</v>
      </c>
      <c r="F1105">
        <v>0.10581718800000001</v>
      </c>
      <c r="G1105">
        <v>0.99975043299999999</v>
      </c>
    </row>
    <row r="1106" spans="1:7" x14ac:dyDescent="0.4">
      <c r="A1106" s="70" t="s">
        <v>2721</v>
      </c>
      <c r="B1106" s="70" t="s">
        <v>2722</v>
      </c>
      <c r="C1106">
        <v>-0.252443325</v>
      </c>
      <c r="D1106">
        <v>3.7070278399999999</v>
      </c>
      <c r="E1106">
        <v>2.6145740449999999</v>
      </c>
      <c r="F1106">
        <v>0.105885954</v>
      </c>
      <c r="G1106">
        <v>0.99975043299999999</v>
      </c>
    </row>
    <row r="1107" spans="1:7" x14ac:dyDescent="0.4">
      <c r="A1107" s="70" t="s">
        <v>2904</v>
      </c>
      <c r="B1107" s="70" t="s">
        <v>2905</v>
      </c>
      <c r="C1107">
        <v>-0.63419544400000005</v>
      </c>
      <c r="D1107">
        <v>0.136623468</v>
      </c>
      <c r="E1107">
        <v>2.613780486</v>
      </c>
      <c r="F1107">
        <v>0.10593894</v>
      </c>
      <c r="G1107">
        <v>0.99975043299999999</v>
      </c>
    </row>
    <row r="1108" spans="1:7" x14ac:dyDescent="0.4">
      <c r="A1108" s="70" t="s">
        <v>2687</v>
      </c>
      <c r="B1108" s="70" t="s">
        <v>2688</v>
      </c>
      <c r="C1108">
        <v>0.32585080399999999</v>
      </c>
      <c r="D1108">
        <v>3.1358640539999998</v>
      </c>
      <c r="E1108">
        <v>2.609188369</v>
      </c>
      <c r="F1108">
        <v>0.106246127</v>
      </c>
      <c r="G1108">
        <v>0.99975043299999999</v>
      </c>
    </row>
    <row r="1109" spans="1:7" x14ac:dyDescent="0.4">
      <c r="A1109" s="70" t="s">
        <v>2775</v>
      </c>
      <c r="B1109" s="70" t="s">
        <v>2776</v>
      </c>
      <c r="C1109">
        <v>-1.3547722149999999</v>
      </c>
      <c r="D1109">
        <v>2.4379188090000001</v>
      </c>
      <c r="E1109">
        <v>2.6069748129999999</v>
      </c>
      <c r="F1109">
        <v>0.10639455</v>
      </c>
      <c r="G1109">
        <v>0.99975043299999999</v>
      </c>
    </row>
    <row r="1110" spans="1:7" x14ac:dyDescent="0.4">
      <c r="A1110" s="70" t="s">
        <v>2815</v>
      </c>
      <c r="B1110" s="70" t="s">
        <v>2816</v>
      </c>
      <c r="C1110">
        <v>-0.15290550999999999</v>
      </c>
      <c r="D1110">
        <v>5.9480810450000003</v>
      </c>
      <c r="E1110">
        <v>2.606547977</v>
      </c>
      <c r="F1110">
        <v>0.106423197</v>
      </c>
      <c r="G1110">
        <v>0.99975043299999999</v>
      </c>
    </row>
    <row r="1111" spans="1:7" x14ac:dyDescent="0.4">
      <c r="A1111" s="70" t="s">
        <v>2569</v>
      </c>
      <c r="B1111" s="70" t="s">
        <v>2570</v>
      </c>
      <c r="C1111">
        <v>-0.13134544100000001</v>
      </c>
      <c r="D1111">
        <v>6.9705555869999998</v>
      </c>
      <c r="E1111">
        <v>2.6057463240000001</v>
      </c>
      <c r="F1111">
        <v>0.10647702100000001</v>
      </c>
      <c r="G1111">
        <v>0.99975043299999999</v>
      </c>
    </row>
    <row r="1112" spans="1:7" x14ac:dyDescent="0.4">
      <c r="A1112" s="70" t="s">
        <v>2918</v>
      </c>
      <c r="B1112" s="70" t="s">
        <v>2919</v>
      </c>
      <c r="C1112">
        <v>-0.61266065800000002</v>
      </c>
      <c r="D1112">
        <v>0.53725436900000001</v>
      </c>
      <c r="E1112">
        <v>2.6048476360000001</v>
      </c>
      <c r="F1112">
        <v>0.10653739600000001</v>
      </c>
      <c r="G1112">
        <v>0.99975043299999999</v>
      </c>
    </row>
    <row r="1113" spans="1:7" x14ac:dyDescent="0.4">
      <c r="A1113" s="70" t="s">
        <v>2845</v>
      </c>
      <c r="B1113" s="70" t="s">
        <v>2846</v>
      </c>
      <c r="C1113">
        <v>0.332464969</v>
      </c>
      <c r="D1113">
        <v>7.828679481</v>
      </c>
      <c r="E1113">
        <v>2.6032196440000002</v>
      </c>
      <c r="F1113">
        <v>0.106646862</v>
      </c>
      <c r="G1113">
        <v>0.99975043299999999</v>
      </c>
    </row>
    <row r="1114" spans="1:7" x14ac:dyDescent="0.4">
      <c r="A1114" s="70" t="s">
        <v>2850</v>
      </c>
      <c r="B1114" s="70" t="s">
        <v>2851</v>
      </c>
      <c r="C1114">
        <v>-0.14018130500000001</v>
      </c>
      <c r="D1114">
        <v>5.967728192</v>
      </c>
      <c r="E1114">
        <v>2.6018483940000001</v>
      </c>
      <c r="F1114">
        <v>0.106739161</v>
      </c>
      <c r="G1114">
        <v>0.99975043299999999</v>
      </c>
    </row>
    <row r="1115" spans="1:7" x14ac:dyDescent="0.4">
      <c r="A1115" s="70" t="s">
        <v>2866</v>
      </c>
      <c r="B1115" s="70" t="s">
        <v>2867</v>
      </c>
      <c r="C1115">
        <v>-0.152394159</v>
      </c>
      <c r="D1115">
        <v>5.4680551509999997</v>
      </c>
      <c r="E1115">
        <v>2.5998938269999998</v>
      </c>
      <c r="F1115">
        <v>0.106870874</v>
      </c>
      <c r="G1115">
        <v>0.99975043299999999</v>
      </c>
    </row>
    <row r="1116" spans="1:7" x14ac:dyDescent="0.4">
      <c r="A1116" s="70" t="s">
        <v>2860</v>
      </c>
      <c r="B1116" s="70" t="s">
        <v>2861</v>
      </c>
      <c r="C1116">
        <v>0.21628818799999999</v>
      </c>
      <c r="D1116">
        <v>4.1065803980000002</v>
      </c>
      <c r="E1116">
        <v>2.5977052490000001</v>
      </c>
      <c r="F1116">
        <v>0.10701856899999999</v>
      </c>
      <c r="G1116">
        <v>0.99975043299999999</v>
      </c>
    </row>
    <row r="1117" spans="1:7" x14ac:dyDescent="0.4">
      <c r="A1117" s="70" t="s">
        <v>3074</v>
      </c>
      <c r="B1117" s="70" t="s">
        <v>3075</v>
      </c>
      <c r="C1117">
        <v>0.12782428300000001</v>
      </c>
      <c r="D1117">
        <v>8.3282162250000003</v>
      </c>
      <c r="E1117">
        <v>2.5968979430000001</v>
      </c>
      <c r="F1117">
        <v>0.107073105</v>
      </c>
      <c r="G1117">
        <v>0.99975043299999999</v>
      </c>
    </row>
    <row r="1118" spans="1:7" x14ac:dyDescent="0.4">
      <c r="A1118" s="70" t="s">
        <v>2829</v>
      </c>
      <c r="B1118" s="70" t="s">
        <v>2830</v>
      </c>
      <c r="C1118">
        <v>-0.14133633100000001</v>
      </c>
      <c r="D1118">
        <v>6.0002421750000003</v>
      </c>
      <c r="E1118">
        <v>2.5955631430000001</v>
      </c>
      <c r="F1118">
        <v>0.10716334399999999</v>
      </c>
      <c r="G1118">
        <v>0.99975043299999999</v>
      </c>
    </row>
    <row r="1119" spans="1:7" x14ac:dyDescent="0.4">
      <c r="A1119" s="70" t="s">
        <v>2906</v>
      </c>
      <c r="B1119" s="70" t="s">
        <v>2907</v>
      </c>
      <c r="C1119">
        <v>-0.91384548200000004</v>
      </c>
      <c r="D1119">
        <v>-0.20877317400000001</v>
      </c>
      <c r="E1119">
        <v>2.5912357629999998</v>
      </c>
      <c r="F1119">
        <v>0.107456467</v>
      </c>
      <c r="G1119">
        <v>0.99975043299999999</v>
      </c>
    </row>
    <row r="1120" spans="1:7" x14ac:dyDescent="0.4">
      <c r="A1120" s="70" t="s">
        <v>2912</v>
      </c>
      <c r="B1120" s="70" t="s">
        <v>2913</v>
      </c>
      <c r="C1120">
        <v>-1.167602458</v>
      </c>
      <c r="D1120">
        <v>-0.98383871499999997</v>
      </c>
      <c r="E1120">
        <v>2.5903962840000001</v>
      </c>
      <c r="F1120">
        <v>0.10751343300000001</v>
      </c>
      <c r="G1120">
        <v>0.99975043299999999</v>
      </c>
    </row>
    <row r="1121" spans="1:7" x14ac:dyDescent="0.4">
      <c r="A1121" s="70" t="s">
        <v>2896</v>
      </c>
      <c r="B1121" s="70" t="s">
        <v>2897</v>
      </c>
      <c r="C1121">
        <v>-0.95605771699999997</v>
      </c>
      <c r="D1121">
        <v>-1.027803821</v>
      </c>
      <c r="E1121">
        <v>2.589648167</v>
      </c>
      <c r="F1121">
        <v>0.107564227</v>
      </c>
      <c r="G1121">
        <v>0.99975043299999999</v>
      </c>
    </row>
    <row r="1122" spans="1:7" x14ac:dyDescent="0.4">
      <c r="A1122" s="70" t="s">
        <v>2910</v>
      </c>
      <c r="B1122" s="70" t="s">
        <v>2911</v>
      </c>
      <c r="C1122">
        <v>0.556951168</v>
      </c>
      <c r="D1122">
        <v>1.1332686460000001</v>
      </c>
      <c r="E1122">
        <v>2.588627411</v>
      </c>
      <c r="F1122">
        <v>0.107633574</v>
      </c>
      <c r="G1122">
        <v>0.99975043299999999</v>
      </c>
    </row>
    <row r="1123" spans="1:7" x14ac:dyDescent="0.4">
      <c r="A1123" s="70" t="s">
        <v>2833</v>
      </c>
      <c r="B1123" s="70" t="s">
        <v>2834</v>
      </c>
      <c r="C1123">
        <v>-0.15436723199999999</v>
      </c>
      <c r="D1123">
        <v>5.8577067710000001</v>
      </c>
      <c r="E1123">
        <v>2.5879191050000001</v>
      </c>
      <c r="F1123">
        <v>0.10768172400000001</v>
      </c>
      <c r="G1123">
        <v>0.99975043299999999</v>
      </c>
    </row>
    <row r="1124" spans="1:7" x14ac:dyDescent="0.4">
      <c r="A1124" s="70" t="s">
        <v>2831</v>
      </c>
      <c r="B1124" s="70" t="s">
        <v>2832</v>
      </c>
      <c r="C1124">
        <v>0.138830169</v>
      </c>
      <c r="D1124">
        <v>7.9711780440000002</v>
      </c>
      <c r="E1124">
        <v>2.5873199250000001</v>
      </c>
      <c r="F1124">
        <v>0.107722473</v>
      </c>
      <c r="G1124">
        <v>0.99975043299999999</v>
      </c>
    </row>
    <row r="1125" spans="1:7" x14ac:dyDescent="0.4">
      <c r="A1125" s="70" t="s">
        <v>2960</v>
      </c>
      <c r="B1125" s="70" t="s">
        <v>2961</v>
      </c>
      <c r="C1125">
        <v>0.234474706</v>
      </c>
      <c r="D1125">
        <v>4.4921561529999998</v>
      </c>
      <c r="E1125">
        <v>2.5872485570000001</v>
      </c>
      <c r="F1125">
        <v>0.107727328</v>
      </c>
      <c r="G1125">
        <v>0.99975043299999999</v>
      </c>
    </row>
    <row r="1126" spans="1:7" x14ac:dyDescent="0.4">
      <c r="A1126" s="70" t="s">
        <v>2852</v>
      </c>
      <c r="B1126" s="70" t="s">
        <v>2853</v>
      </c>
      <c r="C1126">
        <v>-0.42528462</v>
      </c>
      <c r="D1126">
        <v>3.7034635969999998</v>
      </c>
      <c r="E1126">
        <v>2.5870966879999999</v>
      </c>
      <c r="F1126">
        <v>0.10773766</v>
      </c>
      <c r="G1126">
        <v>0.99975043299999999</v>
      </c>
    </row>
    <row r="1127" spans="1:7" x14ac:dyDescent="0.4">
      <c r="A1127" s="70" t="s">
        <v>3010</v>
      </c>
      <c r="B1127" s="70" t="s">
        <v>3011</v>
      </c>
      <c r="C1127">
        <v>0.18081734999999999</v>
      </c>
      <c r="D1127">
        <v>4.7581562530000001</v>
      </c>
      <c r="E1127">
        <v>2.5836829039999998</v>
      </c>
      <c r="F1127">
        <v>0.107970186</v>
      </c>
      <c r="G1127">
        <v>0.99975043299999999</v>
      </c>
    </row>
    <row r="1128" spans="1:7" x14ac:dyDescent="0.4">
      <c r="A1128" s="70" t="s">
        <v>2819</v>
      </c>
      <c r="B1128" s="70" t="s">
        <v>2820</v>
      </c>
      <c r="C1128">
        <v>-0.54828922300000005</v>
      </c>
      <c r="D1128">
        <v>1.008436023</v>
      </c>
      <c r="E1128">
        <v>2.5834193920000001</v>
      </c>
      <c r="F1128">
        <v>0.107988158</v>
      </c>
      <c r="G1128">
        <v>0.99975043299999999</v>
      </c>
    </row>
    <row r="1129" spans="1:7" x14ac:dyDescent="0.4">
      <c r="A1129" s="70" t="s">
        <v>2813</v>
      </c>
      <c r="B1129" s="70" t="s">
        <v>2814</v>
      </c>
      <c r="C1129">
        <v>-0.135457834</v>
      </c>
      <c r="D1129">
        <v>6.6240610090000001</v>
      </c>
      <c r="E1129">
        <v>2.5808539760000002</v>
      </c>
      <c r="F1129">
        <v>0.10816329399999999</v>
      </c>
      <c r="G1129">
        <v>0.99975043299999999</v>
      </c>
    </row>
    <row r="1130" spans="1:7" x14ac:dyDescent="0.4">
      <c r="A1130" s="70" t="s">
        <v>2751</v>
      </c>
      <c r="B1130" s="70" t="s">
        <v>2752</v>
      </c>
      <c r="C1130">
        <v>-0.23064021400000001</v>
      </c>
      <c r="D1130">
        <v>4.3955807900000003</v>
      </c>
      <c r="E1130">
        <v>2.5806427470000002</v>
      </c>
      <c r="F1130">
        <v>0.108177728</v>
      </c>
      <c r="G1130">
        <v>0.99975043299999999</v>
      </c>
    </row>
    <row r="1131" spans="1:7" x14ac:dyDescent="0.4">
      <c r="A1131" s="70" t="s">
        <v>7866</v>
      </c>
      <c r="B1131" s="70" t="s">
        <v>7867</v>
      </c>
      <c r="C1131">
        <v>-0.12891957800000001</v>
      </c>
      <c r="D1131">
        <v>11.23049565</v>
      </c>
      <c r="E1131">
        <v>2.5781473720000001</v>
      </c>
      <c r="F1131">
        <v>0.10834840599999999</v>
      </c>
      <c r="G1131">
        <v>0.99975043299999999</v>
      </c>
    </row>
    <row r="1132" spans="1:7" x14ac:dyDescent="0.4">
      <c r="A1132" s="70" t="s">
        <v>2966</v>
      </c>
      <c r="B1132" s="70" t="s">
        <v>2967</v>
      </c>
      <c r="C1132">
        <v>0.33792345699999998</v>
      </c>
      <c r="D1132">
        <v>5.3580578279999997</v>
      </c>
      <c r="E1132">
        <v>2.5760639439999999</v>
      </c>
      <c r="F1132">
        <v>0.108491135</v>
      </c>
      <c r="G1132">
        <v>0.99975043299999999</v>
      </c>
    </row>
    <row r="1133" spans="1:7" x14ac:dyDescent="0.4">
      <c r="A1133" s="70" t="s">
        <v>2908</v>
      </c>
      <c r="B1133" s="70" t="s">
        <v>2909</v>
      </c>
      <c r="C1133">
        <v>-1.126626428</v>
      </c>
      <c r="D1133">
        <v>-0.49550570599999999</v>
      </c>
      <c r="E1133">
        <v>2.5753302269999998</v>
      </c>
      <c r="F1133">
        <v>0.108541448</v>
      </c>
      <c r="G1133">
        <v>0.99975043299999999</v>
      </c>
    </row>
    <row r="1134" spans="1:7" x14ac:dyDescent="0.4">
      <c r="A1134" s="70" t="s">
        <v>2924</v>
      </c>
      <c r="B1134" s="70" t="s">
        <v>2925</v>
      </c>
      <c r="C1134">
        <v>-0.69976618199999996</v>
      </c>
      <c r="D1134">
        <v>-0.23012816999999999</v>
      </c>
      <c r="E1134">
        <v>2.5730513400000001</v>
      </c>
      <c r="F1134">
        <v>0.108697883</v>
      </c>
      <c r="G1134">
        <v>0.99975043299999999</v>
      </c>
    </row>
    <row r="1135" spans="1:7" x14ac:dyDescent="0.4">
      <c r="A1135" s="70" t="s">
        <v>2755</v>
      </c>
      <c r="B1135" s="70" t="s">
        <v>2756</v>
      </c>
      <c r="C1135">
        <v>-0.13781549000000001</v>
      </c>
      <c r="D1135">
        <v>6.906299164</v>
      </c>
      <c r="E1135">
        <v>2.5702567919999999</v>
      </c>
      <c r="F1135">
        <v>0.108890055</v>
      </c>
      <c r="G1135">
        <v>0.99975043299999999</v>
      </c>
    </row>
    <row r="1136" spans="1:7" x14ac:dyDescent="0.4">
      <c r="A1136" s="70" t="s">
        <v>2996</v>
      </c>
      <c r="B1136" s="70" t="s">
        <v>2997</v>
      </c>
      <c r="C1136">
        <v>-1.067085568</v>
      </c>
      <c r="D1136">
        <v>-0.69401734900000001</v>
      </c>
      <c r="E1136">
        <v>2.56705424</v>
      </c>
      <c r="F1136">
        <v>0.109110742</v>
      </c>
      <c r="G1136">
        <v>0.99975043299999999</v>
      </c>
    </row>
    <row r="1137" spans="1:7" x14ac:dyDescent="0.4">
      <c r="A1137" s="70" t="s">
        <v>2940</v>
      </c>
      <c r="B1137" s="70" t="s">
        <v>2941</v>
      </c>
      <c r="C1137">
        <v>-1.1877572620000001</v>
      </c>
      <c r="D1137">
        <v>-1.5225137099999999</v>
      </c>
      <c r="E1137">
        <v>2.5650472010000001</v>
      </c>
      <c r="F1137">
        <v>0.109249297</v>
      </c>
      <c r="G1137">
        <v>0.99975043299999999</v>
      </c>
    </row>
    <row r="1138" spans="1:7" x14ac:dyDescent="0.4">
      <c r="A1138" s="70" t="s">
        <v>2890</v>
      </c>
      <c r="B1138" s="70" t="s">
        <v>2891</v>
      </c>
      <c r="C1138">
        <v>1.1968487720000001</v>
      </c>
      <c r="D1138">
        <v>-1.2448094329999999</v>
      </c>
      <c r="E1138">
        <v>2.5641256120000002</v>
      </c>
      <c r="F1138">
        <v>0.109312983</v>
      </c>
      <c r="G1138">
        <v>0.99975043299999999</v>
      </c>
    </row>
    <row r="1139" spans="1:7" x14ac:dyDescent="0.4">
      <c r="A1139" s="70" t="s">
        <v>2932</v>
      </c>
      <c r="B1139" s="70" t="s">
        <v>2933</v>
      </c>
      <c r="C1139">
        <v>0.22925706100000001</v>
      </c>
      <c r="D1139">
        <v>3.989206657</v>
      </c>
      <c r="E1139">
        <v>2.562564273</v>
      </c>
      <c r="F1139">
        <v>0.10942097200000001</v>
      </c>
      <c r="G1139">
        <v>0.99975043299999999</v>
      </c>
    </row>
    <row r="1140" spans="1:7" x14ac:dyDescent="0.4">
      <c r="A1140" s="70" t="s">
        <v>2902</v>
      </c>
      <c r="B1140" s="70" t="s">
        <v>2903</v>
      </c>
      <c r="C1140">
        <v>-0.55112379600000005</v>
      </c>
      <c r="D1140">
        <v>0.90102244799999998</v>
      </c>
      <c r="E1140">
        <v>2.560356289</v>
      </c>
      <c r="F1140">
        <v>0.10957388699999999</v>
      </c>
      <c r="G1140">
        <v>0.99975043299999999</v>
      </c>
    </row>
    <row r="1141" spans="1:7" x14ac:dyDescent="0.4">
      <c r="A1141" s="70" t="s">
        <v>2930</v>
      </c>
      <c r="B1141" s="70" t="s">
        <v>2931</v>
      </c>
      <c r="C1141">
        <v>-0.15190276899999999</v>
      </c>
      <c r="D1141">
        <v>5.5595962830000003</v>
      </c>
      <c r="E1141">
        <v>2.5592014719999998</v>
      </c>
      <c r="F1141">
        <v>0.109653957</v>
      </c>
      <c r="G1141">
        <v>0.99975043299999999</v>
      </c>
    </row>
    <row r="1142" spans="1:7" x14ac:dyDescent="0.4">
      <c r="A1142" s="70" t="s">
        <v>2787</v>
      </c>
      <c r="B1142" s="70" t="s">
        <v>2788</v>
      </c>
      <c r="C1142">
        <v>-0.128937837</v>
      </c>
      <c r="D1142">
        <v>6.655275488</v>
      </c>
      <c r="E1142">
        <v>2.5591382290000002</v>
      </c>
      <c r="F1142">
        <v>0.109658344</v>
      </c>
      <c r="G1142">
        <v>0.99975043299999999</v>
      </c>
    </row>
    <row r="1143" spans="1:7" x14ac:dyDescent="0.4">
      <c r="A1143" s="70" t="s">
        <v>2900</v>
      </c>
      <c r="B1143" s="70" t="s">
        <v>2901</v>
      </c>
      <c r="C1143">
        <v>-0.14234925400000001</v>
      </c>
      <c r="D1143">
        <v>5.966147039</v>
      </c>
      <c r="E1143">
        <v>2.5568083800000001</v>
      </c>
      <c r="F1143">
        <v>0.10982009</v>
      </c>
      <c r="G1143">
        <v>0.99975043299999999</v>
      </c>
    </row>
    <row r="1144" spans="1:7" x14ac:dyDescent="0.4">
      <c r="A1144" s="70" t="s">
        <v>2928</v>
      </c>
      <c r="B1144" s="70" t="s">
        <v>2929</v>
      </c>
      <c r="C1144">
        <v>-0.18245299200000001</v>
      </c>
      <c r="D1144">
        <v>5.1783266389999998</v>
      </c>
      <c r="E1144">
        <v>2.5561655249999999</v>
      </c>
      <c r="F1144">
        <v>0.109864765</v>
      </c>
      <c r="G1144">
        <v>0.99975043299999999</v>
      </c>
    </row>
    <row r="1145" spans="1:7" x14ac:dyDescent="0.4">
      <c r="A1145" s="70" t="s">
        <v>2982</v>
      </c>
      <c r="B1145" s="70" t="s">
        <v>2983</v>
      </c>
      <c r="C1145">
        <v>1.075355354</v>
      </c>
      <c r="D1145">
        <v>-0.726495538</v>
      </c>
      <c r="E1145">
        <v>2.5561300029999998</v>
      </c>
      <c r="F1145">
        <v>0.10986723399999999</v>
      </c>
      <c r="G1145">
        <v>0.99975043299999999</v>
      </c>
    </row>
    <row r="1146" spans="1:7" x14ac:dyDescent="0.4">
      <c r="A1146" s="70" t="s">
        <v>2998</v>
      </c>
      <c r="B1146" s="70" t="s">
        <v>2999</v>
      </c>
      <c r="C1146">
        <v>0.27845941099999999</v>
      </c>
      <c r="D1146">
        <v>3.8707862</v>
      </c>
      <c r="E1146">
        <v>2.5559224270000001</v>
      </c>
      <c r="F1146">
        <v>0.109881664</v>
      </c>
      <c r="G1146">
        <v>0.99975043299999999</v>
      </c>
    </row>
    <row r="1147" spans="1:7" x14ac:dyDescent="0.4">
      <c r="A1147" s="70" t="s">
        <v>2657</v>
      </c>
      <c r="B1147" s="70" t="s">
        <v>2658</v>
      </c>
      <c r="C1147">
        <v>0.135479191</v>
      </c>
      <c r="D1147">
        <v>7.217511322</v>
      </c>
      <c r="E1147">
        <v>2.5556354890000001</v>
      </c>
      <c r="F1147">
        <v>0.10990161499999999</v>
      </c>
      <c r="G1147">
        <v>0.99975043299999999</v>
      </c>
    </row>
    <row r="1148" spans="1:7" x14ac:dyDescent="0.4">
      <c r="A1148" s="70" t="s">
        <v>2777</v>
      </c>
      <c r="B1148" s="70" t="s">
        <v>2778</v>
      </c>
      <c r="C1148">
        <v>0.17602578199999999</v>
      </c>
      <c r="D1148">
        <v>7.1670189259999999</v>
      </c>
      <c r="E1148">
        <v>2.550076265</v>
      </c>
      <c r="F1148">
        <v>0.11028893100000001</v>
      </c>
      <c r="G1148">
        <v>0.99975043299999999</v>
      </c>
    </row>
    <row r="1149" spans="1:7" x14ac:dyDescent="0.4">
      <c r="A1149" s="70" t="s">
        <v>2952</v>
      </c>
      <c r="B1149" s="70" t="s">
        <v>2953</v>
      </c>
      <c r="C1149">
        <v>0.40220203199999999</v>
      </c>
      <c r="D1149">
        <v>4.6835285549999996</v>
      </c>
      <c r="E1149">
        <v>2.5497728049999999</v>
      </c>
      <c r="F1149">
        <v>0.110310117</v>
      </c>
      <c r="G1149">
        <v>0.99975043299999999</v>
      </c>
    </row>
    <row r="1150" spans="1:7" x14ac:dyDescent="0.4">
      <c r="A1150" s="70" t="s">
        <v>2773</v>
      </c>
      <c r="B1150" s="70" t="s">
        <v>2774</v>
      </c>
      <c r="C1150">
        <v>-0.237321122</v>
      </c>
      <c r="D1150">
        <v>3.7367358959999999</v>
      </c>
      <c r="E1150">
        <v>2.5495591960000001</v>
      </c>
      <c r="F1150">
        <v>0.110325032</v>
      </c>
      <c r="G1150">
        <v>0.99975043299999999</v>
      </c>
    </row>
    <row r="1151" spans="1:7" x14ac:dyDescent="0.4">
      <c r="A1151" s="70" t="s">
        <v>2984</v>
      </c>
      <c r="B1151" s="70" t="s">
        <v>2985</v>
      </c>
      <c r="C1151">
        <v>-0.138917029</v>
      </c>
      <c r="D1151">
        <v>6.0368552839999996</v>
      </c>
      <c r="E1151">
        <v>2.5494401259999999</v>
      </c>
      <c r="F1151">
        <v>0.110333347</v>
      </c>
      <c r="G1151">
        <v>0.99975043299999999</v>
      </c>
    </row>
    <row r="1152" spans="1:7" x14ac:dyDescent="0.4">
      <c r="A1152" s="70" t="s">
        <v>3000</v>
      </c>
      <c r="B1152" s="70" t="s">
        <v>3001</v>
      </c>
      <c r="C1152">
        <v>0.21390355899999999</v>
      </c>
      <c r="D1152">
        <v>4.2461456200000001</v>
      </c>
      <c r="E1152">
        <v>2.5493900630000002</v>
      </c>
      <c r="F1152">
        <v>0.110336844</v>
      </c>
      <c r="G1152">
        <v>0.99975043299999999</v>
      </c>
    </row>
    <row r="1153" spans="1:7" x14ac:dyDescent="0.4">
      <c r="A1153" s="70" t="s">
        <v>2970</v>
      </c>
      <c r="B1153" s="70" t="s">
        <v>2971</v>
      </c>
      <c r="C1153">
        <v>0.71831800899999998</v>
      </c>
      <c r="D1153">
        <v>-0.425408016</v>
      </c>
      <c r="E1153">
        <v>2.5486501590000001</v>
      </c>
      <c r="F1153">
        <v>0.110388531</v>
      </c>
      <c r="G1153">
        <v>0.99975043299999999</v>
      </c>
    </row>
    <row r="1154" spans="1:7" x14ac:dyDescent="0.4">
      <c r="A1154" s="70" t="s">
        <v>3810</v>
      </c>
      <c r="B1154" s="70" t="s">
        <v>3811</v>
      </c>
      <c r="C1154">
        <v>-0.146092692</v>
      </c>
      <c r="D1154">
        <v>9.1219613810000002</v>
      </c>
      <c r="E1154">
        <v>2.5480805950000001</v>
      </c>
      <c r="F1154">
        <v>0.110428337</v>
      </c>
      <c r="G1154">
        <v>0.99975043299999999</v>
      </c>
    </row>
    <row r="1155" spans="1:7" x14ac:dyDescent="0.4">
      <c r="A1155" s="70" t="s">
        <v>2986</v>
      </c>
      <c r="B1155" s="70" t="s">
        <v>2987</v>
      </c>
      <c r="C1155">
        <v>-0.95528623800000001</v>
      </c>
      <c r="D1155">
        <v>-1.0584062510000001</v>
      </c>
      <c r="E1155">
        <v>2.544519325</v>
      </c>
      <c r="F1155">
        <v>0.11067758900000001</v>
      </c>
      <c r="G1155">
        <v>0.99975043299999999</v>
      </c>
    </row>
    <row r="1156" spans="1:7" x14ac:dyDescent="0.4">
      <c r="A1156" s="70" t="s">
        <v>2823</v>
      </c>
      <c r="B1156" s="70" t="s">
        <v>2824</v>
      </c>
      <c r="C1156">
        <v>0.58817388299999995</v>
      </c>
      <c r="D1156">
        <v>1.3522064119999999</v>
      </c>
      <c r="E1156">
        <v>2.5422001120000002</v>
      </c>
      <c r="F1156">
        <v>0.110840243</v>
      </c>
      <c r="G1156">
        <v>0.99975043299999999</v>
      </c>
    </row>
    <row r="1157" spans="1:7" x14ac:dyDescent="0.4">
      <c r="A1157" s="70" t="s">
        <v>6597</v>
      </c>
      <c r="B1157" s="70" t="s">
        <v>6598</v>
      </c>
      <c r="C1157">
        <v>-0.121030453</v>
      </c>
      <c r="D1157">
        <v>10.396448749999999</v>
      </c>
      <c r="E1157">
        <v>2.539137846</v>
      </c>
      <c r="F1157">
        <v>0.11105541200000001</v>
      </c>
      <c r="G1157">
        <v>0.99975043299999999</v>
      </c>
    </row>
    <row r="1158" spans="1:7" x14ac:dyDescent="0.4">
      <c r="A1158" s="70" t="s">
        <v>2717</v>
      </c>
      <c r="B1158" s="70" t="s">
        <v>2718</v>
      </c>
      <c r="C1158">
        <v>-0.13425405200000001</v>
      </c>
      <c r="D1158">
        <v>6.7872826279999998</v>
      </c>
      <c r="E1158">
        <v>2.5365631419999999</v>
      </c>
      <c r="F1158">
        <v>0.11123667800000001</v>
      </c>
      <c r="G1158">
        <v>0.99975043299999999</v>
      </c>
    </row>
    <row r="1159" spans="1:7" x14ac:dyDescent="0.4">
      <c r="A1159" s="70" t="s">
        <v>2898</v>
      </c>
      <c r="B1159" s="70" t="s">
        <v>2899</v>
      </c>
      <c r="C1159">
        <v>-0.46883351299999998</v>
      </c>
      <c r="D1159">
        <v>2.9228520009999999</v>
      </c>
      <c r="E1159">
        <v>2.5363103360000001</v>
      </c>
      <c r="F1159">
        <v>0.111254494</v>
      </c>
      <c r="G1159">
        <v>0.99975043299999999</v>
      </c>
    </row>
    <row r="1160" spans="1:7" x14ac:dyDescent="0.4">
      <c r="A1160" s="70" t="s">
        <v>2976</v>
      </c>
      <c r="B1160" s="70" t="s">
        <v>2977</v>
      </c>
      <c r="C1160">
        <v>0.170121034</v>
      </c>
      <c r="D1160">
        <v>6.5142656880000001</v>
      </c>
      <c r="E1160">
        <v>2.5363004779999998</v>
      </c>
      <c r="F1160">
        <v>0.111255189</v>
      </c>
      <c r="G1160">
        <v>0.99975043299999999</v>
      </c>
    </row>
    <row r="1161" spans="1:7" x14ac:dyDescent="0.4">
      <c r="A1161" s="70" t="s">
        <v>2978</v>
      </c>
      <c r="B1161" s="70" t="s">
        <v>2979</v>
      </c>
      <c r="C1161">
        <v>-0.83425445300000001</v>
      </c>
      <c r="D1161">
        <v>-0.13551406899999999</v>
      </c>
      <c r="E1161">
        <v>2.5359029359999998</v>
      </c>
      <c r="F1161">
        <v>0.11128321100000001</v>
      </c>
      <c r="G1161">
        <v>0.99975043299999999</v>
      </c>
    </row>
    <row r="1162" spans="1:7" x14ac:dyDescent="0.4">
      <c r="A1162" s="70" t="s">
        <v>2980</v>
      </c>
      <c r="B1162" s="70" t="s">
        <v>2981</v>
      </c>
      <c r="C1162">
        <v>-0.89671796999999998</v>
      </c>
      <c r="D1162">
        <v>-0.57055302399999996</v>
      </c>
      <c r="E1162">
        <v>2.5350773609999999</v>
      </c>
      <c r="F1162">
        <v>0.11134142900000001</v>
      </c>
      <c r="G1162">
        <v>0.99975043299999999</v>
      </c>
    </row>
    <row r="1163" spans="1:7" x14ac:dyDescent="0.4">
      <c r="A1163" s="70" t="s">
        <v>2972</v>
      </c>
      <c r="B1163" s="70" t="s">
        <v>2973</v>
      </c>
      <c r="C1163">
        <v>0.949343147</v>
      </c>
      <c r="D1163">
        <v>-0.56664877599999997</v>
      </c>
      <c r="E1163">
        <v>2.533140086</v>
      </c>
      <c r="F1163">
        <v>0.111478175</v>
      </c>
      <c r="G1163">
        <v>0.99975043299999999</v>
      </c>
    </row>
    <row r="1164" spans="1:7" x14ac:dyDescent="0.4">
      <c r="A1164" s="70" t="s">
        <v>3378</v>
      </c>
      <c r="B1164" s="70" t="s">
        <v>3379</v>
      </c>
      <c r="C1164">
        <v>-0.124813779</v>
      </c>
      <c r="D1164">
        <v>8.6380716169999996</v>
      </c>
      <c r="E1164">
        <v>2.5306522259999999</v>
      </c>
      <c r="F1164">
        <v>0.111654056</v>
      </c>
      <c r="G1164">
        <v>0.99975043299999999</v>
      </c>
    </row>
    <row r="1165" spans="1:7" x14ac:dyDescent="0.4">
      <c r="A1165" s="70" t="s">
        <v>2817</v>
      </c>
      <c r="B1165" s="70" t="s">
        <v>2818</v>
      </c>
      <c r="C1165">
        <v>-0.136826641</v>
      </c>
      <c r="D1165">
        <v>6.067036571</v>
      </c>
      <c r="E1165">
        <v>2.5276580540000002</v>
      </c>
      <c r="F1165">
        <v>0.111866136</v>
      </c>
      <c r="G1165">
        <v>0.99975043299999999</v>
      </c>
    </row>
    <row r="1166" spans="1:7" x14ac:dyDescent="0.4">
      <c r="A1166" s="70" t="s">
        <v>2543</v>
      </c>
      <c r="B1166" s="70" t="s">
        <v>2544</v>
      </c>
      <c r="C1166">
        <v>-0.13044623299999999</v>
      </c>
      <c r="D1166">
        <v>7.5799896069999999</v>
      </c>
      <c r="E1166">
        <v>2.5239416019999998</v>
      </c>
      <c r="F1166">
        <v>0.112129993</v>
      </c>
      <c r="G1166">
        <v>0.99975043299999999</v>
      </c>
    </row>
    <row r="1167" spans="1:7" x14ac:dyDescent="0.4">
      <c r="A1167" s="70" t="s">
        <v>2946</v>
      </c>
      <c r="B1167" s="70" t="s">
        <v>2947</v>
      </c>
      <c r="C1167">
        <v>0.68032253300000001</v>
      </c>
      <c r="D1167">
        <v>1.0862470980000001</v>
      </c>
      <c r="E1167">
        <v>2.5219240680000001</v>
      </c>
      <c r="F1167">
        <v>0.112273519</v>
      </c>
      <c r="G1167">
        <v>0.99975043299999999</v>
      </c>
    </row>
    <row r="1168" spans="1:7" x14ac:dyDescent="0.4">
      <c r="A1168" s="70" t="s">
        <v>3024</v>
      </c>
      <c r="B1168" s="70" t="s">
        <v>3025</v>
      </c>
      <c r="C1168">
        <v>1.0055779650000001</v>
      </c>
      <c r="D1168">
        <v>-0.95811356800000003</v>
      </c>
      <c r="E1168">
        <v>2.5218059940000002</v>
      </c>
      <c r="F1168">
        <v>0.112281925</v>
      </c>
      <c r="G1168">
        <v>0.99975043299999999</v>
      </c>
    </row>
    <row r="1169" spans="1:7" x14ac:dyDescent="0.4">
      <c r="A1169" s="70" t="s">
        <v>2994</v>
      </c>
      <c r="B1169" s="70" t="s">
        <v>2995</v>
      </c>
      <c r="C1169">
        <v>0.129664636</v>
      </c>
      <c r="D1169">
        <v>6.7292863909999996</v>
      </c>
      <c r="E1169">
        <v>2.5213397639999999</v>
      </c>
      <c r="F1169">
        <v>0.112315124</v>
      </c>
      <c r="G1169">
        <v>0.99975043299999999</v>
      </c>
    </row>
    <row r="1170" spans="1:7" x14ac:dyDescent="0.4">
      <c r="A1170" s="70" t="s">
        <v>2892</v>
      </c>
      <c r="B1170" s="70" t="s">
        <v>2893</v>
      </c>
      <c r="C1170">
        <v>-0.23366234399999999</v>
      </c>
      <c r="D1170">
        <v>4.4302943580000003</v>
      </c>
      <c r="E1170">
        <v>2.5193697880000001</v>
      </c>
      <c r="F1170">
        <v>0.112455519</v>
      </c>
      <c r="G1170">
        <v>0.99975043299999999</v>
      </c>
    </row>
    <row r="1171" spans="1:7" x14ac:dyDescent="0.4">
      <c r="A1171" s="70" t="s">
        <v>2936</v>
      </c>
      <c r="B1171" s="70" t="s">
        <v>2937</v>
      </c>
      <c r="C1171">
        <v>-0.18444764599999999</v>
      </c>
      <c r="D1171">
        <v>4.716357039</v>
      </c>
      <c r="E1171">
        <v>2.5153857980000001</v>
      </c>
      <c r="F1171">
        <v>0.112740039</v>
      </c>
      <c r="G1171">
        <v>0.99975043299999999</v>
      </c>
    </row>
    <row r="1172" spans="1:7" x14ac:dyDescent="0.4">
      <c r="A1172" s="70" t="s">
        <v>2948</v>
      </c>
      <c r="B1172" s="70" t="s">
        <v>2949</v>
      </c>
      <c r="C1172">
        <v>-0.157361009</v>
      </c>
      <c r="D1172">
        <v>5.4051071300000002</v>
      </c>
      <c r="E1172">
        <v>2.510556867</v>
      </c>
      <c r="F1172">
        <v>0.113085965</v>
      </c>
      <c r="G1172">
        <v>0.99975043299999999</v>
      </c>
    </row>
    <row r="1173" spans="1:7" x14ac:dyDescent="0.4">
      <c r="A1173" s="70" t="s">
        <v>2880</v>
      </c>
      <c r="B1173" s="70" t="s">
        <v>2881</v>
      </c>
      <c r="C1173">
        <v>-0.37291461599999998</v>
      </c>
      <c r="D1173">
        <v>3.3493167690000001</v>
      </c>
      <c r="E1173">
        <v>2.510398302</v>
      </c>
      <c r="F1173">
        <v>0.113097344</v>
      </c>
      <c r="G1173">
        <v>0.99975043299999999</v>
      </c>
    </row>
    <row r="1174" spans="1:7" x14ac:dyDescent="0.4">
      <c r="A1174" s="70" t="s">
        <v>2811</v>
      </c>
      <c r="B1174" s="70" t="s">
        <v>2812</v>
      </c>
      <c r="C1174">
        <v>-0.39460834</v>
      </c>
      <c r="D1174">
        <v>2.5265014560000001</v>
      </c>
      <c r="E1174">
        <v>2.509459653</v>
      </c>
      <c r="F1174">
        <v>0.11316472800000001</v>
      </c>
      <c r="G1174">
        <v>0.99975043299999999</v>
      </c>
    </row>
    <row r="1175" spans="1:7" x14ac:dyDescent="0.4">
      <c r="A1175" s="70" t="s">
        <v>2926</v>
      </c>
      <c r="B1175" s="70" t="s">
        <v>2927</v>
      </c>
      <c r="C1175">
        <v>-0.99666865800000004</v>
      </c>
      <c r="D1175">
        <v>0.81697368199999998</v>
      </c>
      <c r="E1175">
        <v>2.509317781</v>
      </c>
      <c r="F1175">
        <v>0.113174916</v>
      </c>
      <c r="G1175">
        <v>0.99975043299999999</v>
      </c>
    </row>
    <row r="1176" spans="1:7" x14ac:dyDescent="0.4">
      <c r="A1176" s="70" t="s">
        <v>2954</v>
      </c>
      <c r="B1176" s="70" t="s">
        <v>2955</v>
      </c>
      <c r="C1176">
        <v>-0.141691548</v>
      </c>
      <c r="D1176">
        <v>5.8300227060000003</v>
      </c>
      <c r="E1176">
        <v>2.50537717</v>
      </c>
      <c r="F1176">
        <v>0.113458318</v>
      </c>
      <c r="G1176">
        <v>0.99975043299999999</v>
      </c>
    </row>
    <row r="1177" spans="1:7" x14ac:dyDescent="0.4">
      <c r="A1177" s="70" t="s">
        <v>2872</v>
      </c>
      <c r="B1177" s="70" t="s">
        <v>2873</v>
      </c>
      <c r="C1177">
        <v>-0.62143978899999996</v>
      </c>
      <c r="D1177">
        <v>1.3134846019999999</v>
      </c>
      <c r="E1177">
        <v>2.5044604490000002</v>
      </c>
      <c r="F1177">
        <v>0.11352436</v>
      </c>
      <c r="G1177">
        <v>0.99975043299999999</v>
      </c>
    </row>
    <row r="1178" spans="1:7" x14ac:dyDescent="0.4">
      <c r="A1178" s="70" t="s">
        <v>2519</v>
      </c>
      <c r="B1178" s="70" t="s">
        <v>2520</v>
      </c>
      <c r="C1178">
        <v>-0.12544221799999999</v>
      </c>
      <c r="D1178">
        <v>7.7172097920000002</v>
      </c>
      <c r="E1178">
        <v>2.504185053</v>
      </c>
      <c r="F1178">
        <v>0.11354420799999999</v>
      </c>
      <c r="G1178">
        <v>0.99975043299999999</v>
      </c>
    </row>
    <row r="1179" spans="1:7" x14ac:dyDescent="0.4">
      <c r="A1179" s="70" t="s">
        <v>3122</v>
      </c>
      <c r="B1179" s="70" t="s">
        <v>3123</v>
      </c>
      <c r="C1179">
        <v>0.14435031700000001</v>
      </c>
      <c r="D1179">
        <v>5.5137252840000004</v>
      </c>
      <c r="E1179">
        <v>2.5029070569999998</v>
      </c>
      <c r="F1179">
        <v>0.113636364</v>
      </c>
      <c r="G1179">
        <v>0.99975043299999999</v>
      </c>
    </row>
    <row r="1180" spans="1:7" x14ac:dyDescent="0.4">
      <c r="A1180" s="70" t="s">
        <v>2709</v>
      </c>
      <c r="B1180" s="70" t="s">
        <v>2710</v>
      </c>
      <c r="C1180">
        <v>-0.12606731900000001</v>
      </c>
      <c r="D1180">
        <v>8.0235178709999992</v>
      </c>
      <c r="E1180">
        <v>2.5017615969999998</v>
      </c>
      <c r="F1180">
        <v>0.113719032</v>
      </c>
      <c r="G1180">
        <v>0.99975043299999999</v>
      </c>
    </row>
    <row r="1181" spans="1:7" x14ac:dyDescent="0.4">
      <c r="A1181" s="70" t="s">
        <v>3032</v>
      </c>
      <c r="B1181" s="70" t="s">
        <v>3033</v>
      </c>
      <c r="C1181">
        <v>-0.143624637</v>
      </c>
      <c r="D1181">
        <v>5.9246615360000003</v>
      </c>
      <c r="E1181">
        <v>2.4988465689999999</v>
      </c>
      <c r="F1181">
        <v>0.113929712</v>
      </c>
      <c r="G1181">
        <v>0.99975043299999999</v>
      </c>
    </row>
    <row r="1182" spans="1:7" x14ac:dyDescent="0.4">
      <c r="A1182" s="70" t="s">
        <v>3098</v>
      </c>
      <c r="B1182" s="70" t="s">
        <v>3099</v>
      </c>
      <c r="C1182">
        <v>0.18969609600000001</v>
      </c>
      <c r="D1182">
        <v>5.6552100320000003</v>
      </c>
      <c r="E1182">
        <v>2.4941389119999999</v>
      </c>
      <c r="F1182">
        <v>0.11427086</v>
      </c>
      <c r="G1182">
        <v>0.99975043299999999</v>
      </c>
    </row>
    <row r="1183" spans="1:7" x14ac:dyDescent="0.4">
      <c r="A1183" s="70" t="s">
        <v>3022</v>
      </c>
      <c r="B1183" s="70" t="s">
        <v>3023</v>
      </c>
      <c r="C1183">
        <v>-0.13972330399999999</v>
      </c>
      <c r="D1183">
        <v>6.3531399730000002</v>
      </c>
      <c r="E1183">
        <v>2.490624865</v>
      </c>
      <c r="F1183">
        <v>0.114526246</v>
      </c>
      <c r="G1183">
        <v>0.99975043299999999</v>
      </c>
    </row>
    <row r="1184" spans="1:7" x14ac:dyDescent="0.4">
      <c r="A1184" s="70" t="s">
        <v>3056</v>
      </c>
      <c r="B1184" s="70" t="s">
        <v>3057</v>
      </c>
      <c r="C1184">
        <v>0.90425279400000003</v>
      </c>
      <c r="D1184">
        <v>-0.48593904799999998</v>
      </c>
      <c r="E1184">
        <v>2.490181947</v>
      </c>
      <c r="F1184">
        <v>0.11455848</v>
      </c>
      <c r="G1184">
        <v>0.99975043299999999</v>
      </c>
    </row>
    <row r="1185" spans="1:7" x14ac:dyDescent="0.4">
      <c r="A1185" s="70" t="s">
        <v>2583</v>
      </c>
      <c r="B1185" s="70" t="s">
        <v>2584</v>
      </c>
      <c r="C1185">
        <v>-0.143239426</v>
      </c>
      <c r="D1185">
        <v>7.5262081370000002</v>
      </c>
      <c r="E1185">
        <v>2.4897517009999999</v>
      </c>
      <c r="F1185">
        <v>0.114589802</v>
      </c>
      <c r="G1185">
        <v>0.99975043299999999</v>
      </c>
    </row>
    <row r="1186" spans="1:7" x14ac:dyDescent="0.4">
      <c r="A1186" s="70" t="s">
        <v>3108</v>
      </c>
      <c r="B1186" s="70" t="s">
        <v>3109</v>
      </c>
      <c r="C1186">
        <v>0.16062326299999999</v>
      </c>
      <c r="D1186">
        <v>6.419046432</v>
      </c>
      <c r="E1186">
        <v>2.489537179</v>
      </c>
      <c r="F1186">
        <v>0.114605422</v>
      </c>
      <c r="G1186">
        <v>0.99975043299999999</v>
      </c>
    </row>
    <row r="1187" spans="1:7" x14ac:dyDescent="0.4">
      <c r="A1187" s="70" t="s">
        <v>2950</v>
      </c>
      <c r="B1187" s="70" t="s">
        <v>2951</v>
      </c>
      <c r="C1187">
        <v>-0.13253184500000001</v>
      </c>
      <c r="D1187">
        <v>6.4010928829999996</v>
      </c>
      <c r="E1187">
        <v>2.4888184240000002</v>
      </c>
      <c r="F1187">
        <v>0.114657775</v>
      </c>
      <c r="G1187">
        <v>0.99975043299999999</v>
      </c>
    </row>
    <row r="1188" spans="1:7" x14ac:dyDescent="0.4">
      <c r="A1188" s="70" t="s">
        <v>2894</v>
      </c>
      <c r="B1188" s="70" t="s">
        <v>2895</v>
      </c>
      <c r="C1188">
        <v>-0.48860545999999999</v>
      </c>
      <c r="D1188">
        <v>2.417675767</v>
      </c>
      <c r="E1188">
        <v>2.4883284479999999</v>
      </c>
      <c r="F1188">
        <v>0.11469348</v>
      </c>
      <c r="G1188">
        <v>0.99975043299999999</v>
      </c>
    </row>
    <row r="1189" spans="1:7" x14ac:dyDescent="0.4">
      <c r="A1189" s="70" t="s">
        <v>3054</v>
      </c>
      <c r="B1189" s="70" t="s">
        <v>3055</v>
      </c>
      <c r="C1189">
        <v>-0.86732072199999999</v>
      </c>
      <c r="D1189">
        <v>0.52147522000000002</v>
      </c>
      <c r="E1189">
        <v>2.4875906940000001</v>
      </c>
      <c r="F1189">
        <v>0.114747263</v>
      </c>
      <c r="G1189">
        <v>0.99975043299999999</v>
      </c>
    </row>
    <row r="1190" spans="1:7" x14ac:dyDescent="0.4">
      <c r="A1190" s="70" t="s">
        <v>3028</v>
      </c>
      <c r="B1190" s="70" t="s">
        <v>3029</v>
      </c>
      <c r="C1190">
        <v>-0.136400201</v>
      </c>
      <c r="D1190">
        <v>5.9298395160000004</v>
      </c>
      <c r="E1190">
        <v>2.487377135</v>
      </c>
      <c r="F1190">
        <v>0.11476283700000001</v>
      </c>
      <c r="G1190">
        <v>0.99975043299999999</v>
      </c>
    </row>
    <row r="1191" spans="1:7" x14ac:dyDescent="0.4">
      <c r="A1191" s="70" t="s">
        <v>3076</v>
      </c>
      <c r="B1191" s="70" t="s">
        <v>3077</v>
      </c>
      <c r="C1191">
        <v>1.0989956240000001</v>
      </c>
      <c r="D1191">
        <v>-0.37533674500000003</v>
      </c>
      <c r="E1191">
        <v>2.4863872950000001</v>
      </c>
      <c r="F1191">
        <v>0.11483505200000001</v>
      </c>
      <c r="G1191">
        <v>0.99975043299999999</v>
      </c>
    </row>
    <row r="1192" spans="1:7" x14ac:dyDescent="0.4">
      <c r="A1192" s="70" t="s">
        <v>3052</v>
      </c>
      <c r="B1192" s="70" t="s">
        <v>3053</v>
      </c>
      <c r="C1192">
        <v>0.60629281999999995</v>
      </c>
      <c r="D1192">
        <v>0.78965727100000005</v>
      </c>
      <c r="E1192">
        <v>2.4830520969999998</v>
      </c>
      <c r="F1192">
        <v>0.115078745</v>
      </c>
      <c r="G1192">
        <v>0.99975043299999999</v>
      </c>
    </row>
    <row r="1193" spans="1:7" x14ac:dyDescent="0.4">
      <c r="A1193" s="70" t="s">
        <v>3030</v>
      </c>
      <c r="B1193" s="70" t="s">
        <v>3031</v>
      </c>
      <c r="C1193">
        <v>-0.143328183</v>
      </c>
      <c r="D1193">
        <v>5.5295447600000003</v>
      </c>
      <c r="E1193">
        <v>2.4817937520000002</v>
      </c>
      <c r="F1193">
        <v>0.115170837</v>
      </c>
      <c r="G1193">
        <v>0.99975043299999999</v>
      </c>
    </row>
    <row r="1194" spans="1:7" x14ac:dyDescent="0.4">
      <c r="A1194" s="70" t="s">
        <v>5732</v>
      </c>
      <c r="B1194" s="70" t="s">
        <v>5733</v>
      </c>
      <c r="C1194">
        <v>0.128757912</v>
      </c>
      <c r="D1194">
        <v>9.8649625059999995</v>
      </c>
      <c r="E1194">
        <v>2.4778324340000002</v>
      </c>
      <c r="F1194">
        <v>0.115461276</v>
      </c>
      <c r="G1194">
        <v>0.99975043299999999</v>
      </c>
    </row>
    <row r="1195" spans="1:7" x14ac:dyDescent="0.4">
      <c r="A1195" s="70" t="s">
        <v>2974</v>
      </c>
      <c r="B1195" s="70" t="s">
        <v>2975</v>
      </c>
      <c r="C1195">
        <v>-0.13020118</v>
      </c>
      <c r="D1195">
        <v>6.1183290789999996</v>
      </c>
      <c r="E1195">
        <v>2.4776622169999998</v>
      </c>
      <c r="F1195">
        <v>0.115473775</v>
      </c>
      <c r="G1195">
        <v>0.99975043299999999</v>
      </c>
    </row>
    <row r="1196" spans="1:7" x14ac:dyDescent="0.4">
      <c r="A1196" s="70" t="s">
        <v>3164</v>
      </c>
      <c r="B1196" s="70" t="s">
        <v>3165</v>
      </c>
      <c r="C1196">
        <v>0.134336028</v>
      </c>
      <c r="D1196">
        <v>6.3121389749999999</v>
      </c>
      <c r="E1196">
        <v>2.4771790469999999</v>
      </c>
      <c r="F1196">
        <v>0.11550926</v>
      </c>
      <c r="G1196">
        <v>0.99975043299999999</v>
      </c>
    </row>
    <row r="1197" spans="1:7" x14ac:dyDescent="0.4">
      <c r="A1197" s="70" t="s">
        <v>2942</v>
      </c>
      <c r="B1197" s="70" t="s">
        <v>2943</v>
      </c>
      <c r="C1197">
        <v>0.17269366799999999</v>
      </c>
      <c r="D1197">
        <v>5.0198351050000003</v>
      </c>
      <c r="E1197">
        <v>2.4757686460000001</v>
      </c>
      <c r="F1197">
        <v>0.115612911</v>
      </c>
      <c r="G1197">
        <v>0.99975043299999999</v>
      </c>
    </row>
    <row r="1198" spans="1:7" x14ac:dyDescent="0.4">
      <c r="A1198" s="70" t="s">
        <v>3040</v>
      </c>
      <c r="B1198" s="70" t="s">
        <v>3041</v>
      </c>
      <c r="C1198">
        <v>0.61248661199999999</v>
      </c>
      <c r="D1198">
        <v>1.7563059169999999</v>
      </c>
      <c r="E1198">
        <v>2.4746398740000002</v>
      </c>
      <c r="F1198">
        <v>0.11569594</v>
      </c>
      <c r="G1198">
        <v>0.99975043299999999</v>
      </c>
    </row>
    <row r="1199" spans="1:7" x14ac:dyDescent="0.4">
      <c r="A1199" s="70" t="s">
        <v>3150</v>
      </c>
      <c r="B1199" s="70" t="s">
        <v>3151</v>
      </c>
      <c r="C1199">
        <v>0.128279635</v>
      </c>
      <c r="D1199">
        <v>6.4866270799999999</v>
      </c>
      <c r="E1199">
        <v>2.473623839</v>
      </c>
      <c r="F1199">
        <v>0.115770732</v>
      </c>
      <c r="G1199">
        <v>0.99975043299999999</v>
      </c>
    </row>
    <row r="1200" spans="1:7" x14ac:dyDescent="0.4">
      <c r="A1200" s="70" t="s">
        <v>2725</v>
      </c>
      <c r="B1200" s="70" t="s">
        <v>2726</v>
      </c>
      <c r="C1200">
        <v>-0.14151008700000001</v>
      </c>
      <c r="D1200">
        <v>7.9050233990000001</v>
      </c>
      <c r="E1200">
        <v>2.4710450590000002</v>
      </c>
      <c r="F1200">
        <v>0.115960801</v>
      </c>
      <c r="G1200">
        <v>0.99975043299999999</v>
      </c>
    </row>
    <row r="1201" spans="1:7" x14ac:dyDescent="0.4">
      <c r="A1201" s="70" t="s">
        <v>3106</v>
      </c>
      <c r="B1201" s="70" t="s">
        <v>3107</v>
      </c>
      <c r="C1201">
        <v>0.23176229600000001</v>
      </c>
      <c r="D1201">
        <v>4.6434630500000003</v>
      </c>
      <c r="E1201">
        <v>2.469042618</v>
      </c>
      <c r="F1201">
        <v>0.11610862800000001</v>
      </c>
      <c r="G1201">
        <v>0.99975043299999999</v>
      </c>
    </row>
    <row r="1202" spans="1:7" x14ac:dyDescent="0.4">
      <c r="A1202" s="70" t="s">
        <v>3148</v>
      </c>
      <c r="B1202" s="70" t="s">
        <v>3149</v>
      </c>
      <c r="C1202">
        <v>0.160110373</v>
      </c>
      <c r="D1202">
        <v>5.8737251959999996</v>
      </c>
      <c r="E1202">
        <v>2.4676825779999998</v>
      </c>
      <c r="F1202">
        <v>0.116209149</v>
      </c>
      <c r="G1202">
        <v>0.99975043299999999</v>
      </c>
    </row>
    <row r="1203" spans="1:7" x14ac:dyDescent="0.4">
      <c r="A1203" s="70" t="s">
        <v>3072</v>
      </c>
      <c r="B1203" s="70" t="s">
        <v>3073</v>
      </c>
      <c r="C1203">
        <v>0.71399763100000002</v>
      </c>
      <c r="D1203">
        <v>-0.35693200600000002</v>
      </c>
      <c r="E1203">
        <v>2.4663339479999999</v>
      </c>
      <c r="F1203">
        <v>0.116308922</v>
      </c>
      <c r="G1203">
        <v>0.99975043299999999</v>
      </c>
    </row>
    <row r="1204" spans="1:7" x14ac:dyDescent="0.4">
      <c r="A1204" s="70" t="s">
        <v>3002</v>
      </c>
      <c r="B1204" s="70" t="s">
        <v>3003</v>
      </c>
      <c r="C1204">
        <v>-0.145232477</v>
      </c>
      <c r="D1204">
        <v>5.7254385790000004</v>
      </c>
      <c r="E1204">
        <v>2.46526691</v>
      </c>
      <c r="F1204">
        <v>0.11638793</v>
      </c>
      <c r="G1204">
        <v>0.99975043299999999</v>
      </c>
    </row>
    <row r="1205" spans="1:7" x14ac:dyDescent="0.4">
      <c r="A1205" s="70" t="s">
        <v>3060</v>
      </c>
      <c r="B1205" s="70" t="s">
        <v>3061</v>
      </c>
      <c r="C1205">
        <v>0.93370532500000003</v>
      </c>
      <c r="D1205">
        <v>-0.65843252500000005</v>
      </c>
      <c r="E1205">
        <v>2.464472776</v>
      </c>
      <c r="F1205">
        <v>0.11644676900000001</v>
      </c>
      <c r="G1205">
        <v>0.99975043299999999</v>
      </c>
    </row>
    <row r="1206" spans="1:7" x14ac:dyDescent="0.4">
      <c r="A1206" s="70" t="s">
        <v>3008</v>
      </c>
      <c r="B1206" s="70" t="s">
        <v>3009</v>
      </c>
      <c r="C1206">
        <v>-0.65954487500000003</v>
      </c>
      <c r="D1206">
        <v>0.73096216800000002</v>
      </c>
      <c r="E1206">
        <v>2.4641655450000002</v>
      </c>
      <c r="F1206">
        <v>0.116469542</v>
      </c>
      <c r="G1206">
        <v>0.99975043299999999</v>
      </c>
    </row>
    <row r="1207" spans="1:7" x14ac:dyDescent="0.4">
      <c r="A1207" s="70" t="s">
        <v>3256</v>
      </c>
      <c r="B1207" s="70" t="s">
        <v>3257</v>
      </c>
      <c r="C1207">
        <v>0.15506571199999999</v>
      </c>
      <c r="D1207">
        <v>5.5439943549999997</v>
      </c>
      <c r="E1207">
        <v>2.4611280029999998</v>
      </c>
      <c r="F1207">
        <v>0.116694952</v>
      </c>
      <c r="G1207">
        <v>0.99975043299999999</v>
      </c>
    </row>
    <row r="1208" spans="1:7" x14ac:dyDescent="0.4">
      <c r="A1208" s="70" t="s">
        <v>2990</v>
      </c>
      <c r="B1208" s="70" t="s">
        <v>2991</v>
      </c>
      <c r="C1208">
        <v>-1.05473573</v>
      </c>
      <c r="D1208">
        <v>-1.5194912759999999</v>
      </c>
      <c r="E1208">
        <v>2.4581618160000001</v>
      </c>
      <c r="F1208">
        <v>0.116915533</v>
      </c>
      <c r="G1208">
        <v>0.99975043299999999</v>
      </c>
    </row>
    <row r="1209" spans="1:7" x14ac:dyDescent="0.4">
      <c r="A1209" s="70" t="s">
        <v>3044</v>
      </c>
      <c r="B1209" s="70" t="s">
        <v>3045</v>
      </c>
      <c r="C1209">
        <v>-0.12935880199999999</v>
      </c>
      <c r="D1209">
        <v>6.4425529279999996</v>
      </c>
      <c r="E1209">
        <v>2.4574769509999999</v>
      </c>
      <c r="F1209">
        <v>0.116966528</v>
      </c>
      <c r="G1209">
        <v>0.99975043299999999</v>
      </c>
    </row>
    <row r="1210" spans="1:7" x14ac:dyDescent="0.4">
      <c r="A1210" s="70" t="s">
        <v>3130</v>
      </c>
      <c r="B1210" s="70" t="s">
        <v>3131</v>
      </c>
      <c r="C1210">
        <v>0.122230776</v>
      </c>
      <c r="D1210">
        <v>6.5856254740000004</v>
      </c>
      <c r="E1210">
        <v>2.4558006489999999</v>
      </c>
      <c r="F1210">
        <v>0.11709145</v>
      </c>
      <c r="G1210">
        <v>0.99975043299999999</v>
      </c>
    </row>
    <row r="1211" spans="1:7" x14ac:dyDescent="0.4">
      <c r="A1211" s="70" t="s">
        <v>3096</v>
      </c>
      <c r="B1211" s="70" t="s">
        <v>3097</v>
      </c>
      <c r="C1211">
        <v>0.13020895399999999</v>
      </c>
      <c r="D1211">
        <v>6.2411070259999999</v>
      </c>
      <c r="E1211">
        <v>2.4530902339999998</v>
      </c>
      <c r="F1211">
        <v>0.117293749</v>
      </c>
      <c r="G1211">
        <v>0.99975043299999999</v>
      </c>
    </row>
    <row r="1212" spans="1:7" x14ac:dyDescent="0.4">
      <c r="A1212" s="70" t="s">
        <v>3104</v>
      </c>
      <c r="B1212" s="70" t="s">
        <v>3105</v>
      </c>
      <c r="C1212">
        <v>0.189200967</v>
      </c>
      <c r="D1212">
        <v>4.7993321240000002</v>
      </c>
      <c r="E1212">
        <v>2.4517389540000001</v>
      </c>
      <c r="F1212">
        <v>0.11739475000000001</v>
      </c>
      <c r="G1212">
        <v>0.99975043299999999</v>
      </c>
    </row>
    <row r="1213" spans="1:7" x14ac:dyDescent="0.4">
      <c r="A1213" s="70" t="s">
        <v>3042</v>
      </c>
      <c r="B1213" s="70" t="s">
        <v>3043</v>
      </c>
      <c r="C1213">
        <v>-0.17534759999999999</v>
      </c>
      <c r="D1213">
        <v>5.6456203179999997</v>
      </c>
      <c r="E1213">
        <v>2.451618678</v>
      </c>
      <c r="F1213">
        <v>0.117403744</v>
      </c>
      <c r="G1213">
        <v>0.99975043299999999</v>
      </c>
    </row>
    <row r="1214" spans="1:7" x14ac:dyDescent="0.4">
      <c r="A1214" s="70" t="s">
        <v>3084</v>
      </c>
      <c r="B1214" s="70" t="s">
        <v>3085</v>
      </c>
      <c r="C1214">
        <v>-0.15627766000000001</v>
      </c>
      <c r="D1214">
        <v>5.6801982449999997</v>
      </c>
      <c r="E1214">
        <v>2.4512935819999999</v>
      </c>
      <c r="F1214">
        <v>0.11742806</v>
      </c>
      <c r="G1214">
        <v>0.99975043299999999</v>
      </c>
    </row>
    <row r="1215" spans="1:7" x14ac:dyDescent="0.4">
      <c r="A1215" s="70" t="s">
        <v>3196</v>
      </c>
      <c r="B1215" s="70" t="s">
        <v>3197</v>
      </c>
      <c r="C1215">
        <v>0.17590328999999999</v>
      </c>
      <c r="D1215">
        <v>5.3492918129999998</v>
      </c>
      <c r="E1215">
        <v>2.45093615</v>
      </c>
      <c r="F1215">
        <v>0.1174548</v>
      </c>
      <c r="G1215">
        <v>0.99975043299999999</v>
      </c>
    </row>
    <row r="1216" spans="1:7" x14ac:dyDescent="0.4">
      <c r="A1216" s="70" t="s">
        <v>3036</v>
      </c>
      <c r="B1216" s="70" t="s">
        <v>3037</v>
      </c>
      <c r="C1216">
        <v>-0.14071689300000001</v>
      </c>
      <c r="D1216">
        <v>5.6300013480000004</v>
      </c>
      <c r="E1216">
        <v>2.449657035</v>
      </c>
      <c r="F1216">
        <v>0.11755055</v>
      </c>
      <c r="G1216">
        <v>0.99975043299999999</v>
      </c>
    </row>
    <row r="1217" spans="1:7" x14ac:dyDescent="0.4">
      <c r="A1217" s="70" t="s">
        <v>4044</v>
      </c>
      <c r="B1217" s="70" t="s">
        <v>4045</v>
      </c>
      <c r="C1217">
        <v>0.12456200000000001</v>
      </c>
      <c r="D1217">
        <v>8.8883693860000008</v>
      </c>
      <c r="E1217">
        <v>2.4492574130000002</v>
      </c>
      <c r="F1217">
        <v>0.117580481</v>
      </c>
      <c r="G1217">
        <v>0.99975043299999999</v>
      </c>
    </row>
    <row r="1218" spans="1:7" x14ac:dyDescent="0.4">
      <c r="A1218" s="70" t="s">
        <v>3064</v>
      </c>
      <c r="B1218" s="70" t="s">
        <v>3065</v>
      </c>
      <c r="C1218">
        <v>0.89592364700000005</v>
      </c>
      <c r="D1218">
        <v>-0.235728522</v>
      </c>
      <c r="E1218">
        <v>2.444905264</v>
      </c>
      <c r="F1218">
        <v>0.117907003</v>
      </c>
      <c r="G1218">
        <v>0.99975043299999999</v>
      </c>
    </row>
    <row r="1219" spans="1:7" x14ac:dyDescent="0.4">
      <c r="A1219" s="70" t="s">
        <v>3038</v>
      </c>
      <c r="B1219" s="70" t="s">
        <v>3039</v>
      </c>
      <c r="C1219">
        <v>0.128748056</v>
      </c>
      <c r="D1219">
        <v>6.8694361160000001</v>
      </c>
      <c r="E1219">
        <v>2.44460196</v>
      </c>
      <c r="F1219">
        <v>0.117929796</v>
      </c>
      <c r="G1219">
        <v>0.99975043299999999</v>
      </c>
    </row>
    <row r="1220" spans="1:7" x14ac:dyDescent="0.4">
      <c r="A1220" s="70" t="s">
        <v>2934</v>
      </c>
      <c r="B1220" s="70" t="s">
        <v>2935</v>
      </c>
      <c r="C1220">
        <v>-0.12523842600000001</v>
      </c>
      <c r="D1220">
        <v>6.6843676749999998</v>
      </c>
      <c r="E1220">
        <v>2.4433783409999998</v>
      </c>
      <c r="F1220">
        <v>0.118021799</v>
      </c>
      <c r="G1220">
        <v>0.99975043299999999</v>
      </c>
    </row>
    <row r="1221" spans="1:7" x14ac:dyDescent="0.4">
      <c r="A1221" s="70" t="s">
        <v>11380</v>
      </c>
      <c r="B1221" s="70" t="s">
        <v>11381</v>
      </c>
      <c r="C1221">
        <v>-0.118472643</v>
      </c>
      <c r="D1221">
        <v>12.82812315</v>
      </c>
      <c r="E1221">
        <v>2.4371192110000002</v>
      </c>
      <c r="F1221">
        <v>0.11849366</v>
      </c>
      <c r="G1221">
        <v>0.99975043299999999</v>
      </c>
    </row>
    <row r="1222" spans="1:7" x14ac:dyDescent="0.4">
      <c r="A1222" s="70" t="s">
        <v>3228</v>
      </c>
      <c r="B1222" s="70" t="s">
        <v>3229</v>
      </c>
      <c r="C1222">
        <v>0.16970582200000001</v>
      </c>
      <c r="D1222">
        <v>5.0781677500000004</v>
      </c>
      <c r="E1222">
        <v>2.4360373019999999</v>
      </c>
      <c r="F1222">
        <v>0.11857543399999999</v>
      </c>
      <c r="G1222">
        <v>0.99975043299999999</v>
      </c>
    </row>
    <row r="1223" spans="1:7" x14ac:dyDescent="0.4">
      <c r="A1223" s="70" t="s">
        <v>3142</v>
      </c>
      <c r="B1223" s="70" t="s">
        <v>3143</v>
      </c>
      <c r="C1223">
        <v>0.92817265800000004</v>
      </c>
      <c r="D1223">
        <v>-0.74112907900000002</v>
      </c>
      <c r="E1223">
        <v>2.4360099480000001</v>
      </c>
      <c r="F1223">
        <v>0.118577502</v>
      </c>
      <c r="G1223">
        <v>0.99975043299999999</v>
      </c>
    </row>
    <row r="1224" spans="1:7" x14ac:dyDescent="0.4">
      <c r="A1224" s="70" t="s">
        <v>3012</v>
      </c>
      <c r="B1224" s="70" t="s">
        <v>3013</v>
      </c>
      <c r="C1224">
        <v>-0.51761291399999998</v>
      </c>
      <c r="D1224">
        <v>3.1965359179999999</v>
      </c>
      <c r="E1224">
        <v>2.4349646200000001</v>
      </c>
      <c r="F1224">
        <v>0.118656572</v>
      </c>
      <c r="G1224">
        <v>0.99975043299999999</v>
      </c>
    </row>
    <row r="1225" spans="1:7" x14ac:dyDescent="0.4">
      <c r="A1225" s="70" t="s">
        <v>3102</v>
      </c>
      <c r="B1225" s="70" t="s">
        <v>3103</v>
      </c>
      <c r="C1225">
        <v>-0.92623485400000005</v>
      </c>
      <c r="D1225">
        <v>-1.0289425210000001</v>
      </c>
      <c r="E1225">
        <v>2.4348873599999998</v>
      </c>
      <c r="F1225">
        <v>0.11866241800000001</v>
      </c>
      <c r="G1225">
        <v>0.99975043299999999</v>
      </c>
    </row>
    <row r="1226" spans="1:7" x14ac:dyDescent="0.4">
      <c r="A1226" s="70" t="s">
        <v>3018</v>
      </c>
      <c r="B1226" s="70" t="s">
        <v>3019</v>
      </c>
      <c r="C1226">
        <v>-0.58948017399999997</v>
      </c>
      <c r="D1226">
        <v>1.59560262</v>
      </c>
      <c r="E1226">
        <v>2.433006872</v>
      </c>
      <c r="F1226">
        <v>0.11880481499999999</v>
      </c>
      <c r="G1226">
        <v>0.99975043299999999</v>
      </c>
    </row>
    <row r="1227" spans="1:7" x14ac:dyDescent="0.4">
      <c r="A1227" s="70" t="s">
        <v>3016</v>
      </c>
      <c r="B1227" s="70" t="s">
        <v>3017</v>
      </c>
      <c r="C1227">
        <v>-0.12684162600000001</v>
      </c>
      <c r="D1227">
        <v>6.3950688109999998</v>
      </c>
      <c r="E1227">
        <v>2.4320948169999999</v>
      </c>
      <c r="F1227">
        <v>0.11887394699999999</v>
      </c>
      <c r="G1227">
        <v>0.99975043299999999</v>
      </c>
    </row>
    <row r="1228" spans="1:7" x14ac:dyDescent="0.4">
      <c r="A1228" s="70" t="s">
        <v>3068</v>
      </c>
      <c r="B1228" s="70" t="s">
        <v>3069</v>
      </c>
      <c r="C1228">
        <v>-0.597771889</v>
      </c>
      <c r="D1228">
        <v>0.75794962899999996</v>
      </c>
      <c r="E1228">
        <v>2.4309101229999999</v>
      </c>
      <c r="F1228">
        <v>0.118963811</v>
      </c>
      <c r="G1228">
        <v>0.99975043299999999</v>
      </c>
    </row>
    <row r="1229" spans="1:7" x14ac:dyDescent="0.4">
      <c r="A1229" s="70" t="s">
        <v>3212</v>
      </c>
      <c r="B1229" s="70" t="s">
        <v>3213</v>
      </c>
      <c r="C1229">
        <v>0.15367351700000001</v>
      </c>
      <c r="D1229">
        <v>5.9182061089999998</v>
      </c>
      <c r="E1229">
        <v>2.430724047</v>
      </c>
      <c r="F1229">
        <v>0.11897793199999999</v>
      </c>
      <c r="G1229">
        <v>0.99975043299999999</v>
      </c>
    </row>
    <row r="1230" spans="1:7" x14ac:dyDescent="0.4">
      <c r="A1230" s="70" t="s">
        <v>3006</v>
      </c>
      <c r="B1230" s="70" t="s">
        <v>3007</v>
      </c>
      <c r="C1230">
        <v>-0.294216225</v>
      </c>
      <c r="D1230">
        <v>3.4031544249999999</v>
      </c>
      <c r="E1230">
        <v>2.423908044</v>
      </c>
      <c r="F1230">
        <v>0.119496484</v>
      </c>
      <c r="G1230">
        <v>0.99975043299999999</v>
      </c>
    </row>
    <row r="1231" spans="1:7" x14ac:dyDescent="0.4">
      <c r="A1231" s="70" t="s">
        <v>3483</v>
      </c>
      <c r="B1231" s="70" t="s">
        <v>3484</v>
      </c>
      <c r="C1231">
        <v>0.15129489800000001</v>
      </c>
      <c r="D1231">
        <v>8.5612074759999999</v>
      </c>
      <c r="E1231">
        <v>2.419846717</v>
      </c>
      <c r="F1231">
        <v>0.119806653</v>
      </c>
      <c r="G1231">
        <v>0.99975043299999999</v>
      </c>
    </row>
    <row r="1232" spans="1:7" x14ac:dyDescent="0.4">
      <c r="A1232" s="70" t="s">
        <v>3200</v>
      </c>
      <c r="B1232" s="70" t="s">
        <v>3201</v>
      </c>
      <c r="C1232">
        <v>0.60253725899999999</v>
      </c>
      <c r="D1232">
        <v>6.0357431000000003E-2</v>
      </c>
      <c r="E1232">
        <v>2.4197982539999998</v>
      </c>
      <c r="F1232">
        <v>0.11981036</v>
      </c>
      <c r="G1232">
        <v>0.99975043299999999</v>
      </c>
    </row>
    <row r="1233" spans="1:7" x14ac:dyDescent="0.4">
      <c r="A1233" s="70" t="s">
        <v>8746</v>
      </c>
      <c r="B1233" s="70" t="s">
        <v>8747</v>
      </c>
      <c r="C1233">
        <v>-0.118849881</v>
      </c>
      <c r="D1233">
        <v>11.316289640000001</v>
      </c>
      <c r="E1233">
        <v>2.4188629970000002</v>
      </c>
      <c r="F1233">
        <v>0.11988191500000001</v>
      </c>
      <c r="G1233">
        <v>0.99975043299999999</v>
      </c>
    </row>
    <row r="1234" spans="1:7" x14ac:dyDescent="0.4">
      <c r="A1234" s="70" t="s">
        <v>3128</v>
      </c>
      <c r="B1234" s="70" t="s">
        <v>3129</v>
      </c>
      <c r="C1234">
        <v>0.123180389</v>
      </c>
      <c r="D1234">
        <v>6.6371655330000001</v>
      </c>
      <c r="E1234">
        <v>2.4176842719999998</v>
      </c>
      <c r="F1234">
        <v>0.11997216500000001</v>
      </c>
      <c r="G1234">
        <v>0.99975043299999999</v>
      </c>
    </row>
    <row r="1235" spans="1:7" x14ac:dyDescent="0.4">
      <c r="A1235" s="70" t="s">
        <v>3222</v>
      </c>
      <c r="B1235" s="70" t="s">
        <v>3223</v>
      </c>
      <c r="C1235">
        <v>0.12619304000000001</v>
      </c>
      <c r="D1235">
        <v>6.36033194</v>
      </c>
      <c r="E1235">
        <v>2.4168047779999999</v>
      </c>
      <c r="F1235">
        <v>0.12003955400000001</v>
      </c>
      <c r="G1235">
        <v>0.99975043299999999</v>
      </c>
    </row>
    <row r="1236" spans="1:7" x14ac:dyDescent="0.4">
      <c r="A1236" s="70" t="s">
        <v>3300</v>
      </c>
      <c r="B1236" s="70" t="s">
        <v>3301</v>
      </c>
      <c r="C1236">
        <v>-0.97066664400000002</v>
      </c>
      <c r="D1236">
        <v>8.4103844999999997E-2</v>
      </c>
      <c r="E1236">
        <v>2.414472108</v>
      </c>
      <c r="F1236">
        <v>0.12021849</v>
      </c>
      <c r="G1236">
        <v>0.99975043299999999</v>
      </c>
    </row>
    <row r="1237" spans="1:7" x14ac:dyDescent="0.4">
      <c r="A1237" s="70" t="s">
        <v>3048</v>
      </c>
      <c r="B1237" s="70" t="s">
        <v>3049</v>
      </c>
      <c r="C1237">
        <v>0.169812413</v>
      </c>
      <c r="D1237">
        <v>6.9748183179999996</v>
      </c>
      <c r="E1237">
        <v>2.4123119810000002</v>
      </c>
      <c r="F1237">
        <v>0.120384454</v>
      </c>
      <c r="G1237">
        <v>0.99975043299999999</v>
      </c>
    </row>
    <row r="1238" spans="1:7" x14ac:dyDescent="0.4">
      <c r="A1238" s="70" t="s">
        <v>3808</v>
      </c>
      <c r="B1238" s="70" t="s">
        <v>3809</v>
      </c>
      <c r="C1238">
        <v>0.125020986</v>
      </c>
      <c r="D1238">
        <v>8.7557696889999992</v>
      </c>
      <c r="E1238">
        <v>2.411359638</v>
      </c>
      <c r="F1238">
        <v>0.120457704</v>
      </c>
      <c r="G1238">
        <v>0.99975043299999999</v>
      </c>
    </row>
    <row r="1239" spans="1:7" x14ac:dyDescent="0.4">
      <c r="A1239" s="70" t="s">
        <v>3100</v>
      </c>
      <c r="B1239" s="70" t="s">
        <v>3101</v>
      </c>
      <c r="C1239">
        <v>0.83021370299999997</v>
      </c>
      <c r="D1239">
        <v>-0.62826901000000002</v>
      </c>
      <c r="E1239">
        <v>2.4113592100000001</v>
      </c>
      <c r="F1239">
        <v>0.120457736</v>
      </c>
      <c r="G1239">
        <v>0.99975043299999999</v>
      </c>
    </row>
    <row r="1240" spans="1:7" x14ac:dyDescent="0.4">
      <c r="A1240" s="70" t="s">
        <v>3026</v>
      </c>
      <c r="B1240" s="70" t="s">
        <v>3027</v>
      </c>
      <c r="C1240">
        <v>-0.20323044900000001</v>
      </c>
      <c r="D1240">
        <v>4.3649403080000004</v>
      </c>
      <c r="E1240">
        <v>2.4107823069999998</v>
      </c>
      <c r="F1240">
        <v>0.120502133</v>
      </c>
      <c r="G1240">
        <v>0.99975043299999999</v>
      </c>
    </row>
    <row r="1241" spans="1:7" x14ac:dyDescent="0.4">
      <c r="A1241" s="70" t="s">
        <v>3120</v>
      </c>
      <c r="B1241" s="70" t="s">
        <v>3121</v>
      </c>
      <c r="C1241">
        <v>-0.91328943299999998</v>
      </c>
      <c r="D1241">
        <v>-1.054889915</v>
      </c>
      <c r="E1241">
        <v>2.4089581870000001</v>
      </c>
      <c r="F1241">
        <v>0.120642631</v>
      </c>
      <c r="G1241">
        <v>0.99975043299999999</v>
      </c>
    </row>
    <row r="1242" spans="1:7" x14ac:dyDescent="0.4">
      <c r="A1242" s="70" t="s">
        <v>3248</v>
      </c>
      <c r="B1242" s="70" t="s">
        <v>3249</v>
      </c>
      <c r="C1242">
        <v>0.18798907000000001</v>
      </c>
      <c r="D1242">
        <v>4.8564198200000002</v>
      </c>
      <c r="E1242">
        <v>2.4051114849999999</v>
      </c>
      <c r="F1242">
        <v>0.120939508</v>
      </c>
      <c r="G1242">
        <v>0.99975043299999999</v>
      </c>
    </row>
    <row r="1243" spans="1:7" x14ac:dyDescent="0.4">
      <c r="A1243" s="70" t="s">
        <v>2874</v>
      </c>
      <c r="B1243" s="70" t="s">
        <v>2875</v>
      </c>
      <c r="C1243">
        <v>-0.12232879000000001</v>
      </c>
      <c r="D1243">
        <v>7.0581336419999996</v>
      </c>
      <c r="E1243">
        <v>2.4040359019999999</v>
      </c>
      <c r="F1243">
        <v>0.121022663</v>
      </c>
      <c r="G1243">
        <v>0.99975043299999999</v>
      </c>
    </row>
    <row r="1244" spans="1:7" x14ac:dyDescent="0.4">
      <c r="A1244" s="70" t="s">
        <v>2737</v>
      </c>
      <c r="B1244" s="70" t="s">
        <v>2738</v>
      </c>
      <c r="C1244">
        <v>-0.13711662999999999</v>
      </c>
      <c r="D1244">
        <v>7.7991796899999999</v>
      </c>
      <c r="E1244">
        <v>2.402471271</v>
      </c>
      <c r="F1244">
        <v>0.12114374</v>
      </c>
      <c r="G1244">
        <v>0.99975043299999999</v>
      </c>
    </row>
    <row r="1245" spans="1:7" x14ac:dyDescent="0.4">
      <c r="A1245" s="70" t="s">
        <v>3192</v>
      </c>
      <c r="B1245" s="70" t="s">
        <v>3193</v>
      </c>
      <c r="C1245">
        <v>0.62415152399999996</v>
      </c>
      <c r="D1245">
        <v>2.7750154999999999E-2</v>
      </c>
      <c r="E1245">
        <v>2.4001887019999999</v>
      </c>
      <c r="F1245">
        <v>0.12132061500000001</v>
      </c>
      <c r="G1245">
        <v>0.99975043299999999</v>
      </c>
    </row>
    <row r="1246" spans="1:7" x14ac:dyDescent="0.4">
      <c r="A1246" s="70" t="s">
        <v>3004</v>
      </c>
      <c r="B1246" s="70" t="s">
        <v>3005</v>
      </c>
      <c r="C1246">
        <v>-0.126331425</v>
      </c>
      <c r="D1246">
        <v>6.7488108970000003</v>
      </c>
      <c r="E1246">
        <v>2.3970950289999999</v>
      </c>
      <c r="F1246">
        <v>0.121560799</v>
      </c>
      <c r="G1246">
        <v>0.99975043299999999</v>
      </c>
    </row>
    <row r="1247" spans="1:7" x14ac:dyDescent="0.4">
      <c r="A1247" s="70" t="s">
        <v>3290</v>
      </c>
      <c r="B1247" s="70" t="s">
        <v>3291</v>
      </c>
      <c r="C1247">
        <v>0.130690799</v>
      </c>
      <c r="D1247">
        <v>6.3758454919999998</v>
      </c>
      <c r="E1247">
        <v>2.3964495389999998</v>
      </c>
      <c r="F1247">
        <v>0.12161097899999999</v>
      </c>
      <c r="G1247">
        <v>0.99975043299999999</v>
      </c>
    </row>
    <row r="1248" spans="1:7" x14ac:dyDescent="0.4">
      <c r="A1248" s="70" t="s">
        <v>3298</v>
      </c>
      <c r="B1248" s="70" t="s">
        <v>3299</v>
      </c>
      <c r="C1248">
        <v>0.163221005</v>
      </c>
      <c r="D1248">
        <v>5.2234478549999999</v>
      </c>
      <c r="E1248">
        <v>2.396100713</v>
      </c>
      <c r="F1248">
        <v>0.121638106</v>
      </c>
      <c r="G1248">
        <v>0.99975043299999999</v>
      </c>
    </row>
    <row r="1249" spans="1:7" x14ac:dyDescent="0.4">
      <c r="A1249" s="70" t="s">
        <v>3132</v>
      </c>
      <c r="B1249" s="70" t="s">
        <v>3133</v>
      </c>
      <c r="C1249">
        <v>0.60386777199999997</v>
      </c>
      <c r="D1249">
        <v>0.71889381900000004</v>
      </c>
      <c r="E1249">
        <v>2.3951628829999998</v>
      </c>
      <c r="F1249">
        <v>0.121711072</v>
      </c>
      <c r="G1249">
        <v>0.99975043299999999</v>
      </c>
    </row>
    <row r="1250" spans="1:7" x14ac:dyDescent="0.4">
      <c r="A1250" s="70" t="s">
        <v>3058</v>
      </c>
      <c r="B1250" s="70" t="s">
        <v>3059</v>
      </c>
      <c r="C1250">
        <v>-0.265194023</v>
      </c>
      <c r="D1250">
        <v>3.42420159</v>
      </c>
      <c r="E1250">
        <v>2.394469532</v>
      </c>
      <c r="F1250">
        <v>0.121765048</v>
      </c>
      <c r="G1250">
        <v>0.99975043299999999</v>
      </c>
    </row>
    <row r="1251" spans="1:7" x14ac:dyDescent="0.4">
      <c r="A1251" s="70" t="s">
        <v>3194</v>
      </c>
      <c r="B1251" s="70" t="s">
        <v>3195</v>
      </c>
      <c r="C1251">
        <v>0.59864799899999999</v>
      </c>
      <c r="D1251">
        <v>0.491400014</v>
      </c>
      <c r="E1251">
        <v>2.3940156560000001</v>
      </c>
      <c r="F1251">
        <v>0.12180039600000001</v>
      </c>
      <c r="G1251">
        <v>0.99975043299999999</v>
      </c>
    </row>
    <row r="1252" spans="1:7" x14ac:dyDescent="0.4">
      <c r="A1252" s="70" t="s">
        <v>2988</v>
      </c>
      <c r="B1252" s="70" t="s">
        <v>2989</v>
      </c>
      <c r="C1252">
        <v>0.27238117299999998</v>
      </c>
      <c r="D1252">
        <v>3.7628294260000001</v>
      </c>
      <c r="E1252">
        <v>2.3930910359999999</v>
      </c>
      <c r="F1252">
        <v>0.12187244</v>
      </c>
      <c r="G1252">
        <v>0.99975043299999999</v>
      </c>
    </row>
    <row r="1253" spans="1:7" x14ac:dyDescent="0.4">
      <c r="A1253" s="70" t="s">
        <v>3066</v>
      </c>
      <c r="B1253" s="70" t="s">
        <v>3067</v>
      </c>
      <c r="C1253">
        <v>-0.134666376</v>
      </c>
      <c r="D1253">
        <v>8.2343490240000001</v>
      </c>
      <c r="E1253">
        <v>2.3913819279999999</v>
      </c>
      <c r="F1253">
        <v>0.122005734</v>
      </c>
      <c r="G1253">
        <v>0.99975043299999999</v>
      </c>
    </row>
    <row r="1254" spans="1:7" x14ac:dyDescent="0.4">
      <c r="A1254" s="70" t="s">
        <v>3284</v>
      </c>
      <c r="B1254" s="70" t="s">
        <v>3285</v>
      </c>
      <c r="C1254">
        <v>0.132900347</v>
      </c>
      <c r="D1254">
        <v>5.8272868290000002</v>
      </c>
      <c r="E1254">
        <v>2.3911124410000002</v>
      </c>
      <c r="F1254">
        <v>0.12202676599999999</v>
      </c>
      <c r="G1254">
        <v>0.99975043299999999</v>
      </c>
    </row>
    <row r="1255" spans="1:7" x14ac:dyDescent="0.4">
      <c r="A1255" s="70" t="s">
        <v>3278</v>
      </c>
      <c r="B1255" s="70" t="s">
        <v>3279</v>
      </c>
      <c r="C1255">
        <v>0.131262398</v>
      </c>
      <c r="D1255">
        <v>5.8858546220000001</v>
      </c>
      <c r="E1255">
        <v>2.3905067189999998</v>
      </c>
      <c r="F1255">
        <v>0.122074054</v>
      </c>
      <c r="G1255">
        <v>0.99975043299999999</v>
      </c>
    </row>
    <row r="1256" spans="1:7" x14ac:dyDescent="0.4">
      <c r="A1256" s="70" t="s">
        <v>3216</v>
      </c>
      <c r="B1256" s="70" t="s">
        <v>3217</v>
      </c>
      <c r="C1256">
        <v>0.174309824</v>
      </c>
      <c r="D1256">
        <v>5.9022692369999996</v>
      </c>
      <c r="E1256">
        <v>2.3899004339999999</v>
      </c>
      <c r="F1256">
        <v>0.122121406</v>
      </c>
      <c r="G1256">
        <v>0.99975043299999999</v>
      </c>
    </row>
    <row r="1257" spans="1:7" x14ac:dyDescent="0.4">
      <c r="A1257" s="70" t="s">
        <v>3202</v>
      </c>
      <c r="B1257" s="70" t="s">
        <v>3203</v>
      </c>
      <c r="C1257">
        <v>-0.14762593199999999</v>
      </c>
      <c r="D1257">
        <v>5.4505250160000003</v>
      </c>
      <c r="E1257">
        <v>2.3895679410000001</v>
      </c>
      <c r="F1257">
        <v>0.122147384</v>
      </c>
      <c r="G1257">
        <v>0.99975043299999999</v>
      </c>
    </row>
    <row r="1258" spans="1:7" x14ac:dyDescent="0.4">
      <c r="A1258" s="70" t="s">
        <v>3308</v>
      </c>
      <c r="B1258" s="70" t="s">
        <v>3309</v>
      </c>
      <c r="C1258">
        <v>0.16279861100000001</v>
      </c>
      <c r="D1258">
        <v>5.137048676</v>
      </c>
      <c r="E1258">
        <v>2.3895578710000001</v>
      </c>
      <c r="F1258">
        <v>0.122148171</v>
      </c>
      <c r="G1258">
        <v>0.99975043299999999</v>
      </c>
    </row>
    <row r="1259" spans="1:7" x14ac:dyDescent="0.4">
      <c r="A1259" s="70" t="s">
        <v>3152</v>
      </c>
      <c r="B1259" s="70" t="s">
        <v>3153</v>
      </c>
      <c r="C1259">
        <v>-0.70394488</v>
      </c>
      <c r="D1259">
        <v>-0.43379712199999998</v>
      </c>
      <c r="E1259">
        <v>2.388429527</v>
      </c>
      <c r="F1259">
        <v>0.122236373</v>
      </c>
      <c r="G1259">
        <v>0.99975043299999999</v>
      </c>
    </row>
    <row r="1260" spans="1:7" x14ac:dyDescent="0.4">
      <c r="A1260" s="70" t="s">
        <v>9204</v>
      </c>
      <c r="B1260" s="70" t="s">
        <v>9205</v>
      </c>
      <c r="C1260">
        <v>-0.11429073200000001</v>
      </c>
      <c r="D1260">
        <v>11.35306252</v>
      </c>
      <c r="E1260">
        <v>2.3875687760000002</v>
      </c>
      <c r="F1260">
        <v>0.122303705</v>
      </c>
      <c r="G1260">
        <v>0.99975043299999999</v>
      </c>
    </row>
    <row r="1261" spans="1:7" x14ac:dyDescent="0.4">
      <c r="A1261" s="70" t="s">
        <v>3088</v>
      </c>
      <c r="B1261" s="70" t="s">
        <v>3089</v>
      </c>
      <c r="C1261">
        <v>-0.31914713500000003</v>
      </c>
      <c r="D1261">
        <v>3.2468566139999999</v>
      </c>
      <c r="E1261">
        <v>2.380439371</v>
      </c>
      <c r="F1261">
        <v>0.12286298700000001</v>
      </c>
      <c r="G1261">
        <v>0.99975043299999999</v>
      </c>
    </row>
    <row r="1262" spans="1:7" x14ac:dyDescent="0.4">
      <c r="A1262" s="70" t="s">
        <v>3160</v>
      </c>
      <c r="B1262" s="70" t="s">
        <v>3161</v>
      </c>
      <c r="C1262">
        <v>-0.12571723700000001</v>
      </c>
      <c r="D1262">
        <v>6.1278256320000004</v>
      </c>
      <c r="E1262">
        <v>2.3783385770000001</v>
      </c>
      <c r="F1262">
        <v>0.12302832900000001</v>
      </c>
      <c r="G1262">
        <v>0.99975043299999999</v>
      </c>
    </row>
    <row r="1263" spans="1:7" x14ac:dyDescent="0.4">
      <c r="A1263" s="70" t="s">
        <v>3080</v>
      </c>
      <c r="B1263" s="70" t="s">
        <v>3081</v>
      </c>
      <c r="C1263">
        <v>-0.65839921300000004</v>
      </c>
      <c r="D1263">
        <v>1.2124544829999999</v>
      </c>
      <c r="E1263">
        <v>2.3772344470000002</v>
      </c>
      <c r="F1263">
        <v>0.123115328</v>
      </c>
      <c r="G1263">
        <v>0.99975043299999999</v>
      </c>
    </row>
    <row r="1264" spans="1:7" x14ac:dyDescent="0.4">
      <c r="A1264" s="70" t="s">
        <v>3232</v>
      </c>
      <c r="B1264" s="70" t="s">
        <v>3233</v>
      </c>
      <c r="C1264">
        <v>0.18360111000000001</v>
      </c>
      <c r="D1264">
        <v>4.5741443820000001</v>
      </c>
      <c r="E1264">
        <v>2.376873835</v>
      </c>
      <c r="F1264">
        <v>0.12314375700000001</v>
      </c>
      <c r="G1264">
        <v>0.99975043299999999</v>
      </c>
    </row>
    <row r="1265" spans="1:7" x14ac:dyDescent="0.4">
      <c r="A1265" s="70" t="s">
        <v>3206</v>
      </c>
      <c r="B1265" s="70" t="s">
        <v>3207</v>
      </c>
      <c r="C1265">
        <v>-0.21507359600000001</v>
      </c>
      <c r="D1265">
        <v>4.6115219810000001</v>
      </c>
      <c r="E1265">
        <v>2.3757962949999998</v>
      </c>
      <c r="F1265">
        <v>0.123228748</v>
      </c>
      <c r="G1265">
        <v>0.99975043299999999</v>
      </c>
    </row>
    <row r="1266" spans="1:7" x14ac:dyDescent="0.4">
      <c r="A1266" s="70" t="s">
        <v>3078</v>
      </c>
      <c r="B1266" s="70" t="s">
        <v>3079</v>
      </c>
      <c r="C1266">
        <v>-0.61190223399999999</v>
      </c>
      <c r="D1266">
        <v>2.7453280869999999</v>
      </c>
      <c r="E1266">
        <v>2.3739648839999998</v>
      </c>
      <c r="F1266">
        <v>0.12337335100000001</v>
      </c>
      <c r="G1266">
        <v>0.99975043299999999</v>
      </c>
    </row>
    <row r="1267" spans="1:7" x14ac:dyDescent="0.4">
      <c r="A1267" s="70" t="s">
        <v>3244</v>
      </c>
      <c r="B1267" s="70" t="s">
        <v>3245</v>
      </c>
      <c r="C1267">
        <v>0.13034517500000001</v>
      </c>
      <c r="D1267">
        <v>6.6270699290000001</v>
      </c>
      <c r="E1267">
        <v>2.37040995</v>
      </c>
      <c r="F1267">
        <v>0.123654575</v>
      </c>
      <c r="G1267">
        <v>0.99975043299999999</v>
      </c>
    </row>
    <row r="1268" spans="1:7" x14ac:dyDescent="0.4">
      <c r="A1268" s="70" t="s">
        <v>3112</v>
      </c>
      <c r="B1268" s="70" t="s">
        <v>3113</v>
      </c>
      <c r="C1268">
        <v>-0.19013865899999999</v>
      </c>
      <c r="D1268">
        <v>4.4608316649999997</v>
      </c>
      <c r="E1268">
        <v>2.3627687829999999</v>
      </c>
      <c r="F1268">
        <v>0.124261466</v>
      </c>
      <c r="G1268">
        <v>0.99975043299999999</v>
      </c>
    </row>
    <row r="1269" spans="1:7" x14ac:dyDescent="0.4">
      <c r="A1269" s="70" t="s">
        <v>3230</v>
      </c>
      <c r="B1269" s="70" t="s">
        <v>3231</v>
      </c>
      <c r="C1269">
        <v>0.92235896799999995</v>
      </c>
      <c r="D1269">
        <v>-0.79589885699999996</v>
      </c>
      <c r="E1269">
        <v>2.362405039</v>
      </c>
      <c r="F1269">
        <v>0.124290438</v>
      </c>
      <c r="G1269">
        <v>0.99975043299999999</v>
      </c>
    </row>
    <row r="1270" spans="1:7" x14ac:dyDescent="0.4">
      <c r="A1270" s="70" t="s">
        <v>3172</v>
      </c>
      <c r="B1270" s="70" t="s">
        <v>3173</v>
      </c>
      <c r="C1270">
        <v>-0.17825718099999999</v>
      </c>
      <c r="D1270">
        <v>4.8839861779999998</v>
      </c>
      <c r="E1270">
        <v>2.3609270169999999</v>
      </c>
      <c r="F1270">
        <v>0.12440824</v>
      </c>
      <c r="G1270">
        <v>0.99975043299999999</v>
      </c>
    </row>
    <row r="1271" spans="1:7" x14ac:dyDescent="0.4">
      <c r="A1271" s="70" t="s">
        <v>6657</v>
      </c>
      <c r="B1271" s="70" t="s">
        <v>6658</v>
      </c>
      <c r="C1271">
        <v>0.133150927</v>
      </c>
      <c r="D1271">
        <v>10.45856678</v>
      </c>
      <c r="E1271">
        <v>2.3587214730000001</v>
      </c>
      <c r="F1271">
        <v>0.124584258</v>
      </c>
      <c r="G1271">
        <v>0.99975043299999999</v>
      </c>
    </row>
    <row r="1272" spans="1:7" x14ac:dyDescent="0.4">
      <c r="A1272" s="70" t="s">
        <v>3092</v>
      </c>
      <c r="B1272" s="70" t="s">
        <v>3093</v>
      </c>
      <c r="C1272">
        <v>-0.120703409</v>
      </c>
      <c r="D1272">
        <v>6.5939513029999999</v>
      </c>
      <c r="E1272">
        <v>2.357811613</v>
      </c>
      <c r="F1272">
        <v>0.124656952</v>
      </c>
      <c r="G1272">
        <v>0.99975043299999999</v>
      </c>
    </row>
    <row r="1273" spans="1:7" x14ac:dyDescent="0.4">
      <c r="A1273" s="70" t="s">
        <v>3260</v>
      </c>
      <c r="B1273" s="70" t="s">
        <v>3261</v>
      </c>
      <c r="C1273">
        <v>-0.16995300899999999</v>
      </c>
      <c r="D1273">
        <v>5.1890335580000002</v>
      </c>
      <c r="E1273">
        <v>2.3567297410000001</v>
      </c>
      <c r="F1273">
        <v>0.12474345000000001</v>
      </c>
      <c r="G1273">
        <v>0.99975043299999999</v>
      </c>
    </row>
    <row r="1274" spans="1:7" x14ac:dyDescent="0.4">
      <c r="A1274" s="70" t="s">
        <v>3242</v>
      </c>
      <c r="B1274" s="70" t="s">
        <v>3243</v>
      </c>
      <c r="C1274">
        <v>0.67071038299999997</v>
      </c>
      <c r="D1274">
        <v>-0.26855023300000003</v>
      </c>
      <c r="E1274">
        <v>2.3554914060000001</v>
      </c>
      <c r="F1274">
        <v>0.12484254</v>
      </c>
      <c r="G1274">
        <v>0.99975043299999999</v>
      </c>
    </row>
    <row r="1275" spans="1:7" x14ac:dyDescent="0.4">
      <c r="A1275" s="70" t="s">
        <v>3136</v>
      </c>
      <c r="B1275" s="70" t="s">
        <v>3137</v>
      </c>
      <c r="C1275">
        <v>-0.167961477</v>
      </c>
      <c r="D1275">
        <v>4.8617731580000001</v>
      </c>
      <c r="E1275">
        <v>2.3531193899999998</v>
      </c>
      <c r="F1275">
        <v>0.125032588</v>
      </c>
      <c r="G1275">
        <v>0.99975043299999999</v>
      </c>
    </row>
    <row r="1276" spans="1:7" x14ac:dyDescent="0.4">
      <c r="A1276" s="70" t="s">
        <v>3252</v>
      </c>
      <c r="B1276" s="70" t="s">
        <v>3253</v>
      </c>
      <c r="C1276">
        <v>0.21269031399999999</v>
      </c>
      <c r="D1276">
        <v>4.2980021629999996</v>
      </c>
      <c r="E1276">
        <v>2.351026101</v>
      </c>
      <c r="F1276">
        <v>0.12520057200000001</v>
      </c>
      <c r="G1276">
        <v>0.99975043299999999</v>
      </c>
    </row>
    <row r="1277" spans="1:7" x14ac:dyDescent="0.4">
      <c r="A1277" s="70" t="s">
        <v>4350</v>
      </c>
      <c r="B1277" s="70" t="s">
        <v>4351</v>
      </c>
      <c r="C1277">
        <v>0.122148517</v>
      </c>
      <c r="D1277">
        <v>8.9436840810000007</v>
      </c>
      <c r="E1277">
        <v>2.3507572880000001</v>
      </c>
      <c r="F1277">
        <v>0.125222163</v>
      </c>
      <c r="G1277">
        <v>0.99975043299999999</v>
      </c>
    </row>
    <row r="1278" spans="1:7" x14ac:dyDescent="0.4">
      <c r="A1278" s="70" t="s">
        <v>3270</v>
      </c>
      <c r="B1278" s="70" t="s">
        <v>3271</v>
      </c>
      <c r="C1278">
        <v>0.12928657499999999</v>
      </c>
      <c r="D1278">
        <v>6.7357541129999996</v>
      </c>
      <c r="E1278">
        <v>2.349388405</v>
      </c>
      <c r="F1278">
        <v>0.12533216999999999</v>
      </c>
      <c r="G1278">
        <v>0.99975043299999999</v>
      </c>
    </row>
    <row r="1279" spans="1:7" x14ac:dyDescent="0.4">
      <c r="A1279" s="70" t="s">
        <v>3090</v>
      </c>
      <c r="B1279" s="70" t="s">
        <v>3091</v>
      </c>
      <c r="C1279">
        <v>-0.31153736500000001</v>
      </c>
      <c r="D1279">
        <v>2.9588917590000001</v>
      </c>
      <c r="E1279">
        <v>2.3493423980000001</v>
      </c>
      <c r="F1279">
        <v>0.12533586999999999</v>
      </c>
      <c r="G1279">
        <v>0.99975043299999999</v>
      </c>
    </row>
    <row r="1280" spans="1:7" x14ac:dyDescent="0.4">
      <c r="A1280" s="70" t="s">
        <v>3224</v>
      </c>
      <c r="B1280" s="70" t="s">
        <v>3225</v>
      </c>
      <c r="C1280">
        <v>1.236489994</v>
      </c>
      <c r="D1280">
        <v>-0.94717502499999995</v>
      </c>
      <c r="E1280">
        <v>2.3483438830000001</v>
      </c>
      <c r="F1280">
        <v>0.12541618399999999</v>
      </c>
      <c r="G1280">
        <v>0.99975043299999999</v>
      </c>
    </row>
    <row r="1281" spans="1:7" x14ac:dyDescent="0.4">
      <c r="A1281" s="70" t="s">
        <v>3114</v>
      </c>
      <c r="B1281" s="70" t="s">
        <v>3115</v>
      </c>
      <c r="C1281">
        <v>0.41909839300000001</v>
      </c>
      <c r="D1281">
        <v>3.056831034</v>
      </c>
      <c r="E1281">
        <v>2.3475480110000002</v>
      </c>
      <c r="F1281">
        <v>0.12548023999999999</v>
      </c>
      <c r="G1281">
        <v>0.99975043299999999</v>
      </c>
    </row>
    <row r="1282" spans="1:7" x14ac:dyDescent="0.4">
      <c r="A1282" s="70" t="s">
        <v>3184</v>
      </c>
      <c r="B1282" s="70" t="s">
        <v>3185</v>
      </c>
      <c r="C1282">
        <v>0.23179666099999999</v>
      </c>
      <c r="D1282">
        <v>4.2008230470000001</v>
      </c>
      <c r="E1282">
        <v>2.3454037990000001</v>
      </c>
      <c r="F1282">
        <v>0.12565299799999999</v>
      </c>
      <c r="G1282">
        <v>0.99975043299999999</v>
      </c>
    </row>
    <row r="1283" spans="1:7" x14ac:dyDescent="0.4">
      <c r="A1283" s="70" t="s">
        <v>2886</v>
      </c>
      <c r="B1283" s="70" t="s">
        <v>2887</v>
      </c>
      <c r="C1283">
        <v>-0.12484687999999999</v>
      </c>
      <c r="D1283">
        <v>7.9189351669999999</v>
      </c>
      <c r="E1283">
        <v>2.3445882170000001</v>
      </c>
      <c r="F1283">
        <v>0.125718779</v>
      </c>
      <c r="G1283">
        <v>0.99975043299999999</v>
      </c>
    </row>
    <row r="1284" spans="1:7" x14ac:dyDescent="0.4">
      <c r="A1284" s="70" t="s">
        <v>3162</v>
      </c>
      <c r="B1284" s="70" t="s">
        <v>3163</v>
      </c>
      <c r="C1284">
        <v>0.66939387900000002</v>
      </c>
      <c r="D1284">
        <v>2.0794578920000002</v>
      </c>
      <c r="E1284">
        <v>2.3440036379999998</v>
      </c>
      <c r="F1284">
        <v>0.12576595099999999</v>
      </c>
      <c r="G1284">
        <v>0.99975043299999999</v>
      </c>
    </row>
    <row r="1285" spans="1:7" x14ac:dyDescent="0.4">
      <c r="A1285" s="70" t="s">
        <v>3166</v>
      </c>
      <c r="B1285" s="70" t="s">
        <v>3167</v>
      </c>
      <c r="C1285">
        <v>-0.13168036999999999</v>
      </c>
      <c r="D1285">
        <v>5.9270306350000004</v>
      </c>
      <c r="E1285">
        <v>2.3420582489999999</v>
      </c>
      <c r="F1285">
        <v>0.12592307599999999</v>
      </c>
      <c r="G1285">
        <v>0.99975043299999999</v>
      </c>
    </row>
    <row r="1286" spans="1:7" x14ac:dyDescent="0.4">
      <c r="A1286" s="70" t="s">
        <v>3236</v>
      </c>
      <c r="B1286" s="70" t="s">
        <v>3237</v>
      </c>
      <c r="C1286">
        <v>-0.141041319</v>
      </c>
      <c r="D1286">
        <v>5.5604399799999999</v>
      </c>
      <c r="E1286">
        <v>2.3417738190000001</v>
      </c>
      <c r="F1286">
        <v>0.12594606699999999</v>
      </c>
      <c r="G1286">
        <v>0.99975043299999999</v>
      </c>
    </row>
    <row r="1287" spans="1:7" x14ac:dyDescent="0.4">
      <c r="A1287" s="70" t="s">
        <v>3380</v>
      </c>
      <c r="B1287" s="70" t="s">
        <v>3381</v>
      </c>
      <c r="C1287">
        <v>0.19510184799999999</v>
      </c>
      <c r="D1287">
        <v>5.0301879930000002</v>
      </c>
      <c r="E1287">
        <v>2.3415172179999999</v>
      </c>
      <c r="F1287">
        <v>0.12596681300000001</v>
      </c>
      <c r="G1287">
        <v>0.99975043299999999</v>
      </c>
    </row>
    <row r="1288" spans="1:7" x14ac:dyDescent="0.4">
      <c r="A1288" s="70" t="s">
        <v>3174</v>
      </c>
      <c r="B1288" s="70" t="s">
        <v>3175</v>
      </c>
      <c r="C1288">
        <v>-0.124578567</v>
      </c>
      <c r="D1288">
        <v>6.3167870969999997</v>
      </c>
      <c r="E1288">
        <v>2.3408072120000001</v>
      </c>
      <c r="F1288">
        <v>0.12602423500000001</v>
      </c>
      <c r="G1288">
        <v>0.99975043299999999</v>
      </c>
    </row>
    <row r="1289" spans="1:7" x14ac:dyDescent="0.4">
      <c r="A1289" s="70" t="s">
        <v>3156</v>
      </c>
      <c r="B1289" s="70" t="s">
        <v>3157</v>
      </c>
      <c r="C1289">
        <v>0.31048652799999998</v>
      </c>
      <c r="D1289">
        <v>3.0232804209999999</v>
      </c>
      <c r="E1289">
        <v>2.340697644</v>
      </c>
      <c r="F1289">
        <v>0.12603309900000001</v>
      </c>
      <c r="G1289">
        <v>0.99975043299999999</v>
      </c>
    </row>
    <row r="1290" spans="1:7" x14ac:dyDescent="0.4">
      <c r="A1290" s="70" t="s">
        <v>3438</v>
      </c>
      <c r="B1290" s="70" t="s">
        <v>3439</v>
      </c>
      <c r="C1290">
        <v>0.14566716900000001</v>
      </c>
      <c r="D1290">
        <v>5.4369671879999997</v>
      </c>
      <c r="E1290">
        <v>2.336347988</v>
      </c>
      <c r="F1290">
        <v>0.12638554299999999</v>
      </c>
      <c r="G1290">
        <v>0.99975043299999999</v>
      </c>
    </row>
    <row r="1291" spans="1:7" x14ac:dyDescent="0.4">
      <c r="A1291" s="70" t="s">
        <v>3168</v>
      </c>
      <c r="B1291" s="70" t="s">
        <v>3169</v>
      </c>
      <c r="C1291">
        <v>0.67174661000000002</v>
      </c>
      <c r="D1291">
        <v>0.34059149799999999</v>
      </c>
      <c r="E1291">
        <v>2.33546203</v>
      </c>
      <c r="F1291">
        <v>0.12645746499999999</v>
      </c>
      <c r="G1291">
        <v>0.99975043299999999</v>
      </c>
    </row>
    <row r="1292" spans="1:7" x14ac:dyDescent="0.4">
      <c r="A1292" s="70" t="s">
        <v>3144</v>
      </c>
      <c r="B1292" s="70" t="s">
        <v>3145</v>
      </c>
      <c r="C1292">
        <v>-0.129047147</v>
      </c>
      <c r="D1292">
        <v>6.414258223</v>
      </c>
      <c r="E1292">
        <v>2.3340792650000002</v>
      </c>
      <c r="F1292">
        <v>0.12656980800000001</v>
      </c>
      <c r="G1292">
        <v>0.99975043299999999</v>
      </c>
    </row>
    <row r="1293" spans="1:7" x14ac:dyDescent="0.4">
      <c r="A1293" s="70" t="s">
        <v>3318</v>
      </c>
      <c r="B1293" s="70" t="s">
        <v>3319</v>
      </c>
      <c r="C1293">
        <v>0.166924666</v>
      </c>
      <c r="D1293">
        <v>4.877438572</v>
      </c>
      <c r="E1293">
        <v>2.3332354369999999</v>
      </c>
      <c r="F1293">
        <v>0.12663842</v>
      </c>
      <c r="G1293">
        <v>0.99975043299999999</v>
      </c>
    </row>
    <row r="1294" spans="1:7" x14ac:dyDescent="0.4">
      <c r="A1294" s="70" t="s">
        <v>3180</v>
      </c>
      <c r="B1294" s="70" t="s">
        <v>3181</v>
      </c>
      <c r="C1294">
        <v>-0.12384287300000001</v>
      </c>
      <c r="D1294">
        <v>6.4470448319999996</v>
      </c>
      <c r="E1294">
        <v>2.3319828349999998</v>
      </c>
      <c r="F1294">
        <v>0.126740345</v>
      </c>
      <c r="G1294">
        <v>0.99975043299999999</v>
      </c>
    </row>
    <row r="1295" spans="1:7" x14ac:dyDescent="0.4">
      <c r="A1295" s="70" t="s">
        <v>3292</v>
      </c>
      <c r="B1295" s="70" t="s">
        <v>3293</v>
      </c>
      <c r="C1295">
        <v>0.66836907199999995</v>
      </c>
      <c r="D1295">
        <v>0.83188866299999997</v>
      </c>
      <c r="E1295">
        <v>2.3318751510000002</v>
      </c>
      <c r="F1295">
        <v>0.126749112</v>
      </c>
      <c r="G1295">
        <v>0.99975043299999999</v>
      </c>
    </row>
    <row r="1296" spans="1:7" x14ac:dyDescent="0.4">
      <c r="A1296" s="70" t="s">
        <v>2837</v>
      </c>
      <c r="B1296" s="70" t="s">
        <v>2838</v>
      </c>
      <c r="C1296">
        <v>0.132040243</v>
      </c>
      <c r="D1296">
        <v>7.3447999179999996</v>
      </c>
      <c r="E1296">
        <v>2.3318697670000001</v>
      </c>
      <c r="F1296">
        <v>0.12674954999999999</v>
      </c>
      <c r="G1296">
        <v>0.99975043299999999</v>
      </c>
    </row>
    <row r="1297" spans="1:7" x14ac:dyDescent="0.4">
      <c r="A1297" s="70" t="s">
        <v>3362</v>
      </c>
      <c r="B1297" s="70" t="s">
        <v>3363</v>
      </c>
      <c r="C1297">
        <v>0.16408120400000001</v>
      </c>
      <c r="D1297">
        <v>4.9645046390000003</v>
      </c>
      <c r="E1297">
        <v>2.3317886799999998</v>
      </c>
      <c r="F1297">
        <v>0.12675615200000001</v>
      </c>
      <c r="G1297">
        <v>0.99975043299999999</v>
      </c>
    </row>
    <row r="1298" spans="1:7" x14ac:dyDescent="0.4">
      <c r="A1298" s="70" t="s">
        <v>3348</v>
      </c>
      <c r="B1298" s="70" t="s">
        <v>3349</v>
      </c>
      <c r="C1298">
        <v>0.12919565699999999</v>
      </c>
      <c r="D1298">
        <v>6.355506589</v>
      </c>
      <c r="E1298">
        <v>2.330809822</v>
      </c>
      <c r="F1298">
        <v>0.12683587700000001</v>
      </c>
      <c r="G1298">
        <v>0.99975043299999999</v>
      </c>
    </row>
    <row r="1299" spans="1:7" x14ac:dyDescent="0.4">
      <c r="A1299" s="70" t="s">
        <v>3394</v>
      </c>
      <c r="B1299" s="70" t="s">
        <v>3395</v>
      </c>
      <c r="C1299">
        <v>0.14480385400000001</v>
      </c>
      <c r="D1299">
        <v>5.4644245629999997</v>
      </c>
      <c r="E1299">
        <v>2.3307392650000001</v>
      </c>
      <c r="F1299">
        <v>0.12684162600000001</v>
      </c>
      <c r="G1299">
        <v>0.99975043299999999</v>
      </c>
    </row>
    <row r="1300" spans="1:7" x14ac:dyDescent="0.4">
      <c r="A1300" s="70" t="s">
        <v>3358</v>
      </c>
      <c r="B1300" s="70" t="s">
        <v>3359</v>
      </c>
      <c r="C1300">
        <v>-1.2625088900000001</v>
      </c>
      <c r="D1300">
        <v>-1.1153473730000001</v>
      </c>
      <c r="E1300">
        <v>2.3292875</v>
      </c>
      <c r="F1300">
        <v>0.126959977</v>
      </c>
      <c r="G1300">
        <v>0.99975043299999999</v>
      </c>
    </row>
    <row r="1301" spans="1:7" x14ac:dyDescent="0.4">
      <c r="A1301" s="70" t="s">
        <v>3266</v>
      </c>
      <c r="B1301" s="70" t="s">
        <v>3267</v>
      </c>
      <c r="C1301">
        <v>-0.69129134400000003</v>
      </c>
      <c r="D1301">
        <v>-2.7177858999999999E-2</v>
      </c>
      <c r="E1301">
        <v>2.3291629340000002</v>
      </c>
      <c r="F1301">
        <v>0.12697013800000001</v>
      </c>
      <c r="G1301">
        <v>0.99975043299999999</v>
      </c>
    </row>
    <row r="1302" spans="1:7" x14ac:dyDescent="0.4">
      <c r="A1302" s="70" t="s">
        <v>2956</v>
      </c>
      <c r="B1302" s="70" t="s">
        <v>2957</v>
      </c>
      <c r="C1302">
        <v>0.126249636</v>
      </c>
      <c r="D1302">
        <v>7.5084622300000001</v>
      </c>
      <c r="E1302">
        <v>2.3280863759999999</v>
      </c>
      <c r="F1302">
        <v>0.12705798800000001</v>
      </c>
      <c r="G1302">
        <v>0.99975043299999999</v>
      </c>
    </row>
    <row r="1303" spans="1:7" x14ac:dyDescent="0.4">
      <c r="A1303" s="70" t="s">
        <v>3134</v>
      </c>
      <c r="B1303" s="70" t="s">
        <v>3135</v>
      </c>
      <c r="C1303">
        <v>-0.23663224799999999</v>
      </c>
      <c r="D1303">
        <v>3.836794415</v>
      </c>
      <c r="E1303">
        <v>2.3270406530000001</v>
      </c>
      <c r="F1303">
        <v>0.127143387</v>
      </c>
      <c r="G1303">
        <v>0.99975043299999999</v>
      </c>
    </row>
    <row r="1304" spans="1:7" x14ac:dyDescent="0.4">
      <c r="A1304" s="70" t="s">
        <v>3146</v>
      </c>
      <c r="B1304" s="70" t="s">
        <v>3147</v>
      </c>
      <c r="C1304">
        <v>0.460244985</v>
      </c>
      <c r="D1304">
        <v>1.5681088400000001</v>
      </c>
      <c r="E1304">
        <v>2.3263549590000001</v>
      </c>
      <c r="F1304">
        <v>0.12719941900000001</v>
      </c>
      <c r="G1304">
        <v>0.99975043299999999</v>
      </c>
    </row>
    <row r="1305" spans="1:7" x14ac:dyDescent="0.4">
      <c r="A1305" s="70" t="s">
        <v>3376</v>
      </c>
      <c r="B1305" s="70" t="s">
        <v>3377</v>
      </c>
      <c r="C1305">
        <v>0.13401080800000001</v>
      </c>
      <c r="D1305">
        <v>6.3709276509999997</v>
      </c>
      <c r="E1305">
        <v>2.3255715960000001</v>
      </c>
      <c r="F1305">
        <v>0.12726346499999999</v>
      </c>
      <c r="G1305">
        <v>0.99975043299999999</v>
      </c>
    </row>
    <row r="1306" spans="1:7" x14ac:dyDescent="0.4">
      <c r="A1306" s="70" t="s">
        <v>3086</v>
      </c>
      <c r="B1306" s="70" t="s">
        <v>3087</v>
      </c>
      <c r="C1306">
        <v>-0.21625106899999999</v>
      </c>
      <c r="D1306">
        <v>4.3771786090000004</v>
      </c>
      <c r="E1306">
        <v>2.323530914</v>
      </c>
      <c r="F1306">
        <v>0.12743047599999999</v>
      </c>
      <c r="G1306">
        <v>0.99975043299999999</v>
      </c>
    </row>
    <row r="1307" spans="1:7" x14ac:dyDescent="0.4">
      <c r="A1307" s="70" t="s">
        <v>3182</v>
      </c>
      <c r="B1307" s="70" t="s">
        <v>3183</v>
      </c>
      <c r="C1307">
        <v>0.404701056</v>
      </c>
      <c r="D1307">
        <v>3.0673618170000001</v>
      </c>
      <c r="E1307">
        <v>2.3214725920000001</v>
      </c>
      <c r="F1307">
        <v>0.12759917900000001</v>
      </c>
      <c r="G1307">
        <v>0.99975043299999999</v>
      </c>
    </row>
    <row r="1308" spans="1:7" x14ac:dyDescent="0.4">
      <c r="A1308" s="70" t="s">
        <v>3050</v>
      </c>
      <c r="B1308" s="70" t="s">
        <v>3051</v>
      </c>
      <c r="C1308">
        <v>-0.22011568200000001</v>
      </c>
      <c r="D1308">
        <v>3.773104199</v>
      </c>
      <c r="E1308">
        <v>2.319531134</v>
      </c>
      <c r="F1308">
        <v>0.12775853000000001</v>
      </c>
      <c r="G1308">
        <v>0.99975043299999999</v>
      </c>
    </row>
    <row r="1309" spans="1:7" x14ac:dyDescent="0.4">
      <c r="A1309" s="70" t="s">
        <v>3296</v>
      </c>
      <c r="B1309" s="70" t="s">
        <v>3297</v>
      </c>
      <c r="C1309">
        <v>0.152212244</v>
      </c>
      <c r="D1309">
        <v>5.9859419459999996</v>
      </c>
      <c r="E1309">
        <v>2.3191565600000001</v>
      </c>
      <c r="F1309">
        <v>0.12778929999999999</v>
      </c>
      <c r="G1309">
        <v>0.99975043299999999</v>
      </c>
    </row>
    <row r="1310" spans="1:7" x14ac:dyDescent="0.4">
      <c r="A1310" s="70" t="s">
        <v>4076</v>
      </c>
      <c r="B1310" s="70" t="s">
        <v>4077</v>
      </c>
      <c r="C1310">
        <v>-0.12246304199999999</v>
      </c>
      <c r="D1310">
        <v>8.8844150880000008</v>
      </c>
      <c r="E1310">
        <v>2.317098857</v>
      </c>
      <c r="F1310">
        <v>0.12795848000000001</v>
      </c>
      <c r="G1310">
        <v>0.99975043299999999</v>
      </c>
    </row>
    <row r="1311" spans="1:7" x14ac:dyDescent="0.4">
      <c r="A1311" s="70" t="s">
        <v>3412</v>
      </c>
      <c r="B1311" s="70" t="s">
        <v>3413</v>
      </c>
      <c r="C1311">
        <v>0.24761557100000001</v>
      </c>
      <c r="D1311">
        <v>4.7433657419999999</v>
      </c>
      <c r="E1311">
        <v>2.3168807569999998</v>
      </c>
      <c r="F1311">
        <v>0.127976426</v>
      </c>
      <c r="G1311">
        <v>0.99975043299999999</v>
      </c>
    </row>
    <row r="1312" spans="1:7" x14ac:dyDescent="0.4">
      <c r="A1312" s="70" t="s">
        <v>3250</v>
      </c>
      <c r="B1312" s="70" t="s">
        <v>3251</v>
      </c>
      <c r="C1312">
        <v>-0.73040877500000001</v>
      </c>
      <c r="D1312">
        <v>1.101197333</v>
      </c>
      <c r="E1312">
        <v>2.3147415759999999</v>
      </c>
      <c r="F1312">
        <v>0.12815259700000001</v>
      </c>
      <c r="G1312">
        <v>0.99975043299999999</v>
      </c>
    </row>
    <row r="1313" spans="1:7" x14ac:dyDescent="0.4">
      <c r="A1313" s="70" t="s">
        <v>3312</v>
      </c>
      <c r="B1313" s="70" t="s">
        <v>3313</v>
      </c>
      <c r="C1313">
        <v>0.39648366400000001</v>
      </c>
      <c r="D1313">
        <v>3.6801278759999998</v>
      </c>
      <c r="E1313">
        <v>2.3137115690000001</v>
      </c>
      <c r="F1313">
        <v>0.12823751899999999</v>
      </c>
      <c r="G1313">
        <v>0.99975043299999999</v>
      </c>
    </row>
    <row r="1314" spans="1:7" x14ac:dyDescent="0.4">
      <c r="A1314" s="70" t="s">
        <v>3140</v>
      </c>
      <c r="B1314" s="70" t="s">
        <v>3141</v>
      </c>
      <c r="C1314">
        <v>-0.13029371000000001</v>
      </c>
      <c r="D1314">
        <v>6.568577179</v>
      </c>
      <c r="E1314">
        <v>2.3128155609999999</v>
      </c>
      <c r="F1314">
        <v>0.128311444</v>
      </c>
      <c r="G1314">
        <v>0.99975043299999999</v>
      </c>
    </row>
    <row r="1315" spans="1:7" x14ac:dyDescent="0.4">
      <c r="A1315" s="70" t="s">
        <v>3186</v>
      </c>
      <c r="B1315" s="70" t="s">
        <v>3187</v>
      </c>
      <c r="C1315">
        <v>0.121644696</v>
      </c>
      <c r="D1315">
        <v>7.0632515759999999</v>
      </c>
      <c r="E1315">
        <v>2.3126742199999999</v>
      </c>
      <c r="F1315">
        <v>0.12832310999999999</v>
      </c>
      <c r="G1315">
        <v>0.99975043299999999</v>
      </c>
    </row>
    <row r="1316" spans="1:7" x14ac:dyDescent="0.4">
      <c r="A1316" s="70" t="s">
        <v>3034</v>
      </c>
      <c r="B1316" s="70" t="s">
        <v>3035</v>
      </c>
      <c r="C1316">
        <v>0.132995635</v>
      </c>
      <c r="D1316">
        <v>7.6945636070000001</v>
      </c>
      <c r="E1316">
        <v>2.312105249</v>
      </c>
      <c r="F1316">
        <v>0.128370082</v>
      </c>
      <c r="G1316">
        <v>0.99975043299999999</v>
      </c>
    </row>
    <row r="1317" spans="1:7" x14ac:dyDescent="0.4">
      <c r="A1317" s="70" t="s">
        <v>3218</v>
      </c>
      <c r="B1317" s="70" t="s">
        <v>3219</v>
      </c>
      <c r="C1317">
        <v>-0.202313881</v>
      </c>
      <c r="D1317">
        <v>4.3097918379999998</v>
      </c>
      <c r="E1317">
        <v>2.3118110829999998</v>
      </c>
      <c r="F1317">
        <v>0.12839437500000001</v>
      </c>
      <c r="G1317">
        <v>0.99975043299999999</v>
      </c>
    </row>
    <row r="1318" spans="1:7" x14ac:dyDescent="0.4">
      <c r="A1318" s="70" t="s">
        <v>3364</v>
      </c>
      <c r="B1318" s="70" t="s">
        <v>3365</v>
      </c>
      <c r="C1318">
        <v>1.037410097</v>
      </c>
      <c r="D1318">
        <v>-0.205614623</v>
      </c>
      <c r="E1318">
        <v>2.3112088040000001</v>
      </c>
      <c r="F1318">
        <v>0.12844412799999999</v>
      </c>
      <c r="G1318">
        <v>0.99975043299999999</v>
      </c>
    </row>
    <row r="1319" spans="1:7" x14ac:dyDescent="0.4">
      <c r="A1319" s="70" t="s">
        <v>3336</v>
      </c>
      <c r="B1319" s="70" t="s">
        <v>3337</v>
      </c>
      <c r="C1319">
        <v>0.75240341200000005</v>
      </c>
      <c r="D1319">
        <v>-0.47920166800000003</v>
      </c>
      <c r="E1319">
        <v>2.3111739739999999</v>
      </c>
      <c r="F1319">
        <v>0.128447006</v>
      </c>
      <c r="G1319">
        <v>0.99975043299999999</v>
      </c>
    </row>
    <row r="1320" spans="1:7" x14ac:dyDescent="0.4">
      <c r="A1320" s="70" t="s">
        <v>3198</v>
      </c>
      <c r="B1320" s="70" t="s">
        <v>3199</v>
      </c>
      <c r="C1320">
        <v>-0.48992206399999999</v>
      </c>
      <c r="D1320">
        <v>1.515123172</v>
      </c>
      <c r="E1320">
        <v>2.3093733510000001</v>
      </c>
      <c r="F1320">
        <v>0.12859588399999999</v>
      </c>
      <c r="G1320">
        <v>0.99975043299999999</v>
      </c>
    </row>
    <row r="1321" spans="1:7" x14ac:dyDescent="0.4">
      <c r="A1321" s="70" t="s">
        <v>3220</v>
      </c>
      <c r="B1321" s="70" t="s">
        <v>3221</v>
      </c>
      <c r="C1321">
        <v>-0.19196344200000001</v>
      </c>
      <c r="D1321">
        <v>4.2273512450000004</v>
      </c>
      <c r="E1321">
        <v>2.3092940460000002</v>
      </c>
      <c r="F1321">
        <v>0.12860244600000001</v>
      </c>
      <c r="G1321">
        <v>0.99975043299999999</v>
      </c>
    </row>
    <row r="1322" spans="1:7" x14ac:dyDescent="0.4">
      <c r="A1322" s="70" t="s">
        <v>3190</v>
      </c>
      <c r="B1322" s="70" t="s">
        <v>3191</v>
      </c>
      <c r="C1322">
        <v>-0.22766159699999999</v>
      </c>
      <c r="D1322">
        <v>3.8709607500000001</v>
      </c>
      <c r="E1322">
        <v>2.3059345069999999</v>
      </c>
      <c r="F1322">
        <v>0.12888074799999999</v>
      </c>
      <c r="G1322">
        <v>0.99975043299999999</v>
      </c>
    </row>
    <row r="1323" spans="1:7" x14ac:dyDescent="0.4">
      <c r="A1323" s="70" t="s">
        <v>3346</v>
      </c>
      <c r="B1323" s="70" t="s">
        <v>3347</v>
      </c>
      <c r="C1323">
        <v>-0.17759135700000001</v>
      </c>
      <c r="D1323">
        <v>4.9300526610000004</v>
      </c>
      <c r="E1323">
        <v>2.3046781410000001</v>
      </c>
      <c r="F1323">
        <v>0.12898499599999999</v>
      </c>
      <c r="G1323">
        <v>0.99975043299999999</v>
      </c>
    </row>
    <row r="1324" spans="1:7" x14ac:dyDescent="0.4">
      <c r="A1324" s="70" t="s">
        <v>3178</v>
      </c>
      <c r="B1324" s="70" t="s">
        <v>3179</v>
      </c>
      <c r="C1324">
        <v>-0.22780064</v>
      </c>
      <c r="D1324">
        <v>3.852933535</v>
      </c>
      <c r="E1324">
        <v>2.3040523319999999</v>
      </c>
      <c r="F1324">
        <v>0.12903695900000001</v>
      </c>
      <c r="G1324">
        <v>0.99975043299999999</v>
      </c>
    </row>
    <row r="1325" spans="1:7" x14ac:dyDescent="0.4">
      <c r="A1325" s="70" t="s">
        <v>3110</v>
      </c>
      <c r="B1325" s="70" t="s">
        <v>3111</v>
      </c>
      <c r="C1325">
        <v>-0.34190532899999998</v>
      </c>
      <c r="D1325">
        <v>2.6524232410000002</v>
      </c>
      <c r="E1325">
        <v>2.3039163220000001</v>
      </c>
      <c r="F1325">
        <v>0.129048255</v>
      </c>
      <c r="G1325">
        <v>0.99975043299999999</v>
      </c>
    </row>
    <row r="1326" spans="1:7" x14ac:dyDescent="0.4">
      <c r="A1326" s="70" t="s">
        <v>3459</v>
      </c>
      <c r="B1326" s="70" t="s">
        <v>3460</v>
      </c>
      <c r="C1326">
        <v>0.14756713799999999</v>
      </c>
      <c r="D1326">
        <v>5.5775563930000001</v>
      </c>
      <c r="E1326">
        <v>2.303781952</v>
      </c>
      <c r="F1326">
        <v>0.12905941600000001</v>
      </c>
      <c r="G1326">
        <v>0.99975043299999999</v>
      </c>
    </row>
    <row r="1327" spans="1:7" x14ac:dyDescent="0.4">
      <c r="A1327" s="70" t="s">
        <v>3188</v>
      </c>
      <c r="B1327" s="70" t="s">
        <v>3189</v>
      </c>
      <c r="C1327">
        <v>-0.63278363500000001</v>
      </c>
      <c r="D1327">
        <v>1.473267573</v>
      </c>
      <c r="E1327">
        <v>2.3034791549999998</v>
      </c>
      <c r="F1327">
        <v>0.12908457200000001</v>
      </c>
      <c r="G1327">
        <v>0.99975043299999999</v>
      </c>
    </row>
    <row r="1328" spans="1:7" x14ac:dyDescent="0.4">
      <c r="A1328" s="70" t="s">
        <v>3210</v>
      </c>
      <c r="B1328" s="70" t="s">
        <v>3211</v>
      </c>
      <c r="C1328">
        <v>-0.17156835100000001</v>
      </c>
      <c r="D1328">
        <v>4.8208603590000001</v>
      </c>
      <c r="E1328">
        <v>2.3020424589999999</v>
      </c>
      <c r="F1328">
        <v>0.12920400100000001</v>
      </c>
      <c r="G1328">
        <v>0.99975043299999999</v>
      </c>
    </row>
    <row r="1329" spans="1:7" x14ac:dyDescent="0.4">
      <c r="A1329" s="70" t="s">
        <v>3154</v>
      </c>
      <c r="B1329" s="70" t="s">
        <v>3155</v>
      </c>
      <c r="C1329">
        <v>0.126046714</v>
      </c>
      <c r="D1329">
        <v>6.7693003730000001</v>
      </c>
      <c r="E1329">
        <v>2.3010455439999999</v>
      </c>
      <c r="F1329">
        <v>0.12928694499999999</v>
      </c>
      <c r="G1329">
        <v>0.99975043299999999</v>
      </c>
    </row>
    <row r="1330" spans="1:7" x14ac:dyDescent="0.4">
      <c r="A1330" s="70" t="s">
        <v>6623</v>
      </c>
      <c r="B1330" s="70" t="s">
        <v>6624</v>
      </c>
      <c r="C1330">
        <v>0.147507165</v>
      </c>
      <c r="D1330">
        <v>10.70865862</v>
      </c>
      <c r="E1330">
        <v>2.3008065439999998</v>
      </c>
      <c r="F1330">
        <v>0.12930683900000001</v>
      </c>
      <c r="G1330">
        <v>0.99975043299999999</v>
      </c>
    </row>
    <row r="1331" spans="1:7" x14ac:dyDescent="0.4">
      <c r="A1331" s="70" t="s">
        <v>3384</v>
      </c>
      <c r="B1331" s="70" t="s">
        <v>3385</v>
      </c>
      <c r="C1331">
        <v>0.169739696</v>
      </c>
      <c r="D1331">
        <v>6.3592419150000001</v>
      </c>
      <c r="E1331">
        <v>2.3003828300000002</v>
      </c>
      <c r="F1331">
        <v>0.12934211600000001</v>
      </c>
      <c r="G1331">
        <v>0.99975043299999999</v>
      </c>
    </row>
    <row r="1332" spans="1:7" x14ac:dyDescent="0.4">
      <c r="A1332" s="70" t="s">
        <v>3732</v>
      </c>
      <c r="B1332" s="70" t="s">
        <v>3733</v>
      </c>
      <c r="C1332">
        <v>0.118501968</v>
      </c>
      <c r="D1332">
        <v>8.4673552890000003</v>
      </c>
      <c r="E1332">
        <v>2.297084919</v>
      </c>
      <c r="F1332">
        <v>0.12961705800000001</v>
      </c>
      <c r="G1332">
        <v>0.99975043299999999</v>
      </c>
    </row>
    <row r="1333" spans="1:7" x14ac:dyDescent="0.4">
      <c r="A1333" s="70" t="s">
        <v>3280</v>
      </c>
      <c r="B1333" s="70" t="s">
        <v>3281</v>
      </c>
      <c r="C1333">
        <v>-0.15663028300000001</v>
      </c>
      <c r="D1333">
        <v>5.7222850679999997</v>
      </c>
      <c r="E1333">
        <v>2.296640939</v>
      </c>
      <c r="F1333">
        <v>0.12965412200000001</v>
      </c>
      <c r="G1333">
        <v>0.99975043299999999</v>
      </c>
    </row>
    <row r="1334" spans="1:7" x14ac:dyDescent="0.4">
      <c r="A1334" s="70" t="s">
        <v>3238</v>
      </c>
      <c r="B1334" s="70" t="s">
        <v>3239</v>
      </c>
      <c r="C1334">
        <v>0.42028407299999998</v>
      </c>
      <c r="D1334">
        <v>2.4581149199999999</v>
      </c>
      <c r="E1334">
        <v>2.290120699</v>
      </c>
      <c r="F1334">
        <v>0.13019979800000001</v>
      </c>
      <c r="G1334">
        <v>0.99975043299999999</v>
      </c>
    </row>
    <row r="1335" spans="1:7" x14ac:dyDescent="0.4">
      <c r="A1335" s="70" t="s">
        <v>3342</v>
      </c>
      <c r="B1335" s="70" t="s">
        <v>3343</v>
      </c>
      <c r="C1335">
        <v>0.20044010600000001</v>
      </c>
      <c r="D1335">
        <v>4.089317136</v>
      </c>
      <c r="E1335">
        <v>2.2892671359999999</v>
      </c>
      <c r="F1335">
        <v>0.130271421</v>
      </c>
      <c r="G1335">
        <v>0.99975043299999999</v>
      </c>
    </row>
    <row r="1336" spans="1:7" x14ac:dyDescent="0.4">
      <c r="A1336" s="70" t="s">
        <v>3214</v>
      </c>
      <c r="B1336" s="70" t="s">
        <v>3215</v>
      </c>
      <c r="C1336">
        <v>-0.11942185900000001</v>
      </c>
      <c r="D1336">
        <v>6.4942855890000004</v>
      </c>
      <c r="E1336">
        <v>2.2878825549999999</v>
      </c>
      <c r="F1336">
        <v>0.130387697</v>
      </c>
      <c r="G1336">
        <v>0.99975043299999999</v>
      </c>
    </row>
    <row r="1337" spans="1:7" x14ac:dyDescent="0.4">
      <c r="A1337" s="70" t="s">
        <v>3304</v>
      </c>
      <c r="B1337" s="70" t="s">
        <v>3305</v>
      </c>
      <c r="C1337">
        <v>0.27449017799999997</v>
      </c>
      <c r="D1337">
        <v>3.665724864</v>
      </c>
      <c r="E1337">
        <v>2.2875345839999999</v>
      </c>
      <c r="F1337">
        <v>0.13041693700000001</v>
      </c>
      <c r="G1337">
        <v>0.99975043299999999</v>
      </c>
    </row>
    <row r="1338" spans="1:7" x14ac:dyDescent="0.4">
      <c r="A1338" s="70" t="s">
        <v>3116</v>
      </c>
      <c r="B1338" s="70" t="s">
        <v>3117</v>
      </c>
      <c r="C1338">
        <v>-0.47374036200000003</v>
      </c>
      <c r="D1338">
        <v>1.961897333</v>
      </c>
      <c r="E1338">
        <v>2.2826739479999998</v>
      </c>
      <c r="F1338">
        <v>0.130826147</v>
      </c>
      <c r="G1338">
        <v>0.99975043299999999</v>
      </c>
    </row>
    <row r="1339" spans="1:7" x14ac:dyDescent="0.4">
      <c r="A1339" s="70" t="s">
        <v>3118</v>
      </c>
      <c r="B1339" s="70" t="s">
        <v>3119</v>
      </c>
      <c r="C1339">
        <v>0.14715803099999999</v>
      </c>
      <c r="D1339">
        <v>7.587224226</v>
      </c>
      <c r="E1339">
        <v>2.2822441219999998</v>
      </c>
      <c r="F1339">
        <v>0.13086240299999999</v>
      </c>
      <c r="G1339">
        <v>0.99975043299999999</v>
      </c>
    </row>
    <row r="1340" spans="1:7" x14ac:dyDescent="0.4">
      <c r="A1340" s="70" t="s">
        <v>3320</v>
      </c>
      <c r="B1340" s="70" t="s">
        <v>3321</v>
      </c>
      <c r="C1340">
        <v>-0.16050993199999999</v>
      </c>
      <c r="D1340">
        <v>5.1513187010000001</v>
      </c>
      <c r="E1340">
        <v>2.282004959</v>
      </c>
      <c r="F1340">
        <v>0.130882581</v>
      </c>
      <c r="G1340">
        <v>0.99975043299999999</v>
      </c>
    </row>
    <row r="1341" spans="1:7" x14ac:dyDescent="0.4">
      <c r="A1341" s="70" t="s">
        <v>3286</v>
      </c>
      <c r="B1341" s="70" t="s">
        <v>3287</v>
      </c>
      <c r="C1341">
        <v>-0.28942836300000002</v>
      </c>
      <c r="D1341">
        <v>6.0556751689999997</v>
      </c>
      <c r="E1341">
        <v>2.280502335</v>
      </c>
      <c r="F1341">
        <v>0.13100943500000001</v>
      </c>
      <c r="G1341">
        <v>0.99975043299999999</v>
      </c>
    </row>
    <row r="1342" spans="1:7" x14ac:dyDescent="0.4">
      <c r="A1342" s="70" t="s">
        <v>2964</v>
      </c>
      <c r="B1342" s="70" t="s">
        <v>2965</v>
      </c>
      <c r="C1342">
        <v>0.126462462</v>
      </c>
      <c r="D1342">
        <v>7.3543007579999999</v>
      </c>
      <c r="E1342">
        <v>2.2799644849999998</v>
      </c>
      <c r="F1342">
        <v>0.13105487499999999</v>
      </c>
      <c r="G1342">
        <v>0.99975043299999999</v>
      </c>
    </row>
    <row r="1343" spans="1:7" x14ac:dyDescent="0.4">
      <c r="A1343" s="70" t="s">
        <v>3306</v>
      </c>
      <c r="B1343" s="70" t="s">
        <v>3307</v>
      </c>
      <c r="C1343">
        <v>-0.18893623700000001</v>
      </c>
      <c r="D1343">
        <v>5.3131868439999996</v>
      </c>
      <c r="E1343">
        <v>2.2787401049999998</v>
      </c>
      <c r="F1343">
        <v>0.13115838099999999</v>
      </c>
      <c r="G1343">
        <v>0.99975043299999999</v>
      </c>
    </row>
    <row r="1344" spans="1:7" x14ac:dyDescent="0.4">
      <c r="A1344" s="70" t="s">
        <v>3240</v>
      </c>
      <c r="B1344" s="70" t="s">
        <v>3241</v>
      </c>
      <c r="C1344">
        <v>-0.22687112200000001</v>
      </c>
      <c r="D1344">
        <v>3.8822730769999998</v>
      </c>
      <c r="E1344">
        <v>2.2778146810000002</v>
      </c>
      <c r="F1344">
        <v>0.131236674</v>
      </c>
      <c r="G1344">
        <v>0.99975043299999999</v>
      </c>
    </row>
    <row r="1345" spans="1:7" x14ac:dyDescent="0.4">
      <c r="A1345" s="70" t="s">
        <v>3475</v>
      </c>
      <c r="B1345" s="70" t="s">
        <v>3476</v>
      </c>
      <c r="C1345">
        <v>0.16092706100000001</v>
      </c>
      <c r="D1345">
        <v>5.1246594769999998</v>
      </c>
      <c r="E1345">
        <v>2.2776291450000001</v>
      </c>
      <c r="F1345">
        <v>0.131252377</v>
      </c>
      <c r="G1345">
        <v>0.99975043299999999</v>
      </c>
    </row>
    <row r="1346" spans="1:7" x14ac:dyDescent="0.4">
      <c r="A1346" s="70" t="s">
        <v>3170</v>
      </c>
      <c r="B1346" s="70" t="s">
        <v>3171</v>
      </c>
      <c r="C1346">
        <v>-0.60074061000000001</v>
      </c>
      <c r="D1346">
        <v>1.288923796</v>
      </c>
      <c r="E1346">
        <v>2.275194709</v>
      </c>
      <c r="F1346">
        <v>0.131458614</v>
      </c>
      <c r="G1346">
        <v>0.99975043299999999</v>
      </c>
    </row>
    <row r="1347" spans="1:7" x14ac:dyDescent="0.4">
      <c r="A1347" s="70" t="s">
        <v>3264</v>
      </c>
      <c r="B1347" s="70" t="s">
        <v>3265</v>
      </c>
      <c r="C1347">
        <v>-0.17743350999999999</v>
      </c>
      <c r="D1347">
        <v>4.556701898</v>
      </c>
      <c r="E1347">
        <v>2.2705921149999999</v>
      </c>
      <c r="F1347">
        <v>0.131849519</v>
      </c>
      <c r="G1347">
        <v>0.99975043299999999</v>
      </c>
    </row>
    <row r="1348" spans="1:7" x14ac:dyDescent="0.4">
      <c r="A1348" s="70" t="s">
        <v>3138</v>
      </c>
      <c r="B1348" s="70" t="s">
        <v>3139</v>
      </c>
      <c r="C1348">
        <v>-0.20444605399999999</v>
      </c>
      <c r="D1348">
        <v>4.3543194620000003</v>
      </c>
      <c r="E1348">
        <v>2.269781826</v>
      </c>
      <c r="F1348">
        <v>0.13191847200000001</v>
      </c>
      <c r="G1348">
        <v>0.99975043299999999</v>
      </c>
    </row>
    <row r="1349" spans="1:7" x14ac:dyDescent="0.4">
      <c r="A1349" s="70" t="s">
        <v>3328</v>
      </c>
      <c r="B1349" s="70" t="s">
        <v>3329</v>
      </c>
      <c r="C1349">
        <v>-0.661400451</v>
      </c>
      <c r="D1349">
        <v>-0.496908187</v>
      </c>
      <c r="E1349">
        <v>2.2628986869999999</v>
      </c>
      <c r="F1349">
        <v>0.13250583299999999</v>
      </c>
      <c r="G1349">
        <v>0.99975043299999999</v>
      </c>
    </row>
    <row r="1350" spans="1:7" x14ac:dyDescent="0.4">
      <c r="A1350" s="70" t="s">
        <v>3430</v>
      </c>
      <c r="B1350" s="70" t="s">
        <v>3431</v>
      </c>
      <c r="C1350">
        <v>0.206675518</v>
      </c>
      <c r="D1350">
        <v>4.2685419539999998</v>
      </c>
      <c r="E1350">
        <v>2.2624866780000001</v>
      </c>
      <c r="F1350">
        <v>0.132541084</v>
      </c>
      <c r="G1350">
        <v>0.99975043299999999</v>
      </c>
    </row>
    <row r="1351" spans="1:7" x14ac:dyDescent="0.4">
      <c r="A1351" s="70" t="s">
        <v>3424</v>
      </c>
      <c r="B1351" s="70" t="s">
        <v>3425</v>
      </c>
      <c r="C1351">
        <v>0.80493104699999996</v>
      </c>
      <c r="D1351">
        <v>-0.79171270599999999</v>
      </c>
      <c r="E1351">
        <v>2.2619416979999998</v>
      </c>
      <c r="F1351">
        <v>0.13258772699999999</v>
      </c>
      <c r="G1351">
        <v>0.99975043299999999</v>
      </c>
    </row>
    <row r="1352" spans="1:7" x14ac:dyDescent="0.4">
      <c r="A1352" s="70" t="s">
        <v>3352</v>
      </c>
      <c r="B1352" s="70" t="s">
        <v>3353</v>
      </c>
      <c r="C1352">
        <v>-0.59731954700000001</v>
      </c>
      <c r="D1352">
        <v>0.87465220700000001</v>
      </c>
      <c r="E1352">
        <v>2.2618914430000001</v>
      </c>
      <c r="F1352">
        <v>0.132592029</v>
      </c>
      <c r="G1352">
        <v>0.99975043299999999</v>
      </c>
    </row>
    <row r="1353" spans="1:7" x14ac:dyDescent="0.4">
      <c r="A1353" s="70" t="s">
        <v>3276</v>
      </c>
      <c r="B1353" s="70" t="s">
        <v>3277</v>
      </c>
      <c r="C1353">
        <v>-0.12906165999999999</v>
      </c>
      <c r="D1353">
        <v>5.8876136600000004</v>
      </c>
      <c r="E1353">
        <v>2.2618645210000001</v>
      </c>
      <c r="F1353">
        <v>0.13259433400000001</v>
      </c>
      <c r="G1353">
        <v>0.99975043299999999</v>
      </c>
    </row>
    <row r="1354" spans="1:7" x14ac:dyDescent="0.4">
      <c r="A1354" s="70" t="s">
        <v>3420</v>
      </c>
      <c r="B1354" s="70" t="s">
        <v>3421</v>
      </c>
      <c r="C1354">
        <v>0.54175347600000001</v>
      </c>
      <c r="D1354">
        <v>0.80627945899999998</v>
      </c>
      <c r="E1354">
        <v>2.2594148760000001</v>
      </c>
      <c r="F1354">
        <v>0.13280423099999999</v>
      </c>
      <c r="G1354">
        <v>0.99975043299999999</v>
      </c>
    </row>
    <row r="1355" spans="1:7" x14ac:dyDescent="0.4">
      <c r="A1355" s="70" t="s">
        <v>3332</v>
      </c>
      <c r="B1355" s="70" t="s">
        <v>3333</v>
      </c>
      <c r="C1355">
        <v>0.22795043100000001</v>
      </c>
      <c r="D1355">
        <v>3.921260561</v>
      </c>
      <c r="E1355">
        <v>2.2569190190000001</v>
      </c>
      <c r="F1355">
        <v>0.133018469</v>
      </c>
      <c r="G1355">
        <v>0.99975043299999999</v>
      </c>
    </row>
    <row r="1356" spans="1:7" x14ac:dyDescent="0.4">
      <c r="A1356" s="70" t="s">
        <v>3272</v>
      </c>
      <c r="B1356" s="70" t="s">
        <v>3273</v>
      </c>
      <c r="C1356">
        <v>-0.14706559299999999</v>
      </c>
      <c r="D1356">
        <v>5.4098883559999997</v>
      </c>
      <c r="E1356">
        <v>2.2564041079999999</v>
      </c>
      <c r="F1356">
        <v>0.133062716</v>
      </c>
      <c r="G1356">
        <v>0.99975043299999999</v>
      </c>
    </row>
    <row r="1357" spans="1:7" x14ac:dyDescent="0.4">
      <c r="A1357" s="70" t="s">
        <v>3344</v>
      </c>
      <c r="B1357" s="70" t="s">
        <v>3345</v>
      </c>
      <c r="C1357">
        <v>0.41711774499999998</v>
      </c>
      <c r="D1357">
        <v>3.0745347970000001</v>
      </c>
      <c r="E1357">
        <v>2.2551970250000002</v>
      </c>
      <c r="F1357">
        <v>0.13316650599999999</v>
      </c>
      <c r="G1357">
        <v>0.99975043299999999</v>
      </c>
    </row>
    <row r="1358" spans="1:7" x14ac:dyDescent="0.4">
      <c r="A1358" s="70" t="s">
        <v>3262</v>
      </c>
      <c r="B1358" s="70" t="s">
        <v>3263</v>
      </c>
      <c r="C1358">
        <v>-0.70168269599999999</v>
      </c>
      <c r="D1358">
        <v>-0.66778311899999998</v>
      </c>
      <c r="E1358">
        <v>2.2507992040000002</v>
      </c>
      <c r="F1358">
        <v>0.133545415</v>
      </c>
      <c r="G1358">
        <v>0.99975043299999999</v>
      </c>
    </row>
    <row r="1359" spans="1:7" x14ac:dyDescent="0.4">
      <c r="A1359" s="70" t="s">
        <v>3440</v>
      </c>
      <c r="B1359" s="70" t="s">
        <v>3441</v>
      </c>
      <c r="C1359">
        <v>-0.74071218699999997</v>
      </c>
      <c r="D1359">
        <v>-0.32858389900000001</v>
      </c>
      <c r="E1359">
        <v>2.2489876149999999</v>
      </c>
      <c r="F1359">
        <v>0.13370184900000001</v>
      </c>
      <c r="G1359">
        <v>0.99975043299999999</v>
      </c>
    </row>
    <row r="1360" spans="1:7" x14ac:dyDescent="0.4">
      <c r="A1360" s="70" t="s">
        <v>3530</v>
      </c>
      <c r="B1360" s="70" t="s">
        <v>3531</v>
      </c>
      <c r="C1360">
        <v>0.16110168899999999</v>
      </c>
      <c r="D1360">
        <v>5.0631020070000003</v>
      </c>
      <c r="E1360">
        <v>2.2485246480000001</v>
      </c>
      <c r="F1360">
        <v>0.13374185999999999</v>
      </c>
      <c r="G1360">
        <v>0.99975043299999999</v>
      </c>
    </row>
    <row r="1361" spans="1:7" x14ac:dyDescent="0.4">
      <c r="A1361" s="70" t="s">
        <v>3258</v>
      </c>
      <c r="B1361" s="70" t="s">
        <v>3259</v>
      </c>
      <c r="C1361">
        <v>-0.21018277099999999</v>
      </c>
      <c r="D1361">
        <v>4.5320358010000001</v>
      </c>
      <c r="E1361">
        <v>2.2469941599999999</v>
      </c>
      <c r="F1361">
        <v>0.13387422399999999</v>
      </c>
      <c r="G1361">
        <v>0.99975043299999999</v>
      </c>
    </row>
    <row r="1362" spans="1:7" x14ac:dyDescent="0.4">
      <c r="A1362" s="70" t="s">
        <v>3334</v>
      </c>
      <c r="B1362" s="70" t="s">
        <v>3335</v>
      </c>
      <c r="C1362">
        <v>0.48540299999999997</v>
      </c>
      <c r="D1362">
        <v>5.5403744599999998</v>
      </c>
      <c r="E1362">
        <v>2.2469720359999998</v>
      </c>
      <c r="F1362">
        <v>0.13387613800000001</v>
      </c>
      <c r="G1362">
        <v>0.99975043299999999</v>
      </c>
    </row>
    <row r="1363" spans="1:7" x14ac:dyDescent="0.4">
      <c r="A1363" s="70" t="s">
        <v>3354</v>
      </c>
      <c r="B1363" s="70" t="s">
        <v>3355</v>
      </c>
      <c r="C1363">
        <v>-0.16995168999999999</v>
      </c>
      <c r="D1363">
        <v>4.7997686670000004</v>
      </c>
      <c r="E1363">
        <v>2.2469104830000002</v>
      </c>
      <c r="F1363">
        <v>0.13388146500000001</v>
      </c>
      <c r="G1363">
        <v>0.99975043299999999</v>
      </c>
    </row>
    <row r="1364" spans="1:7" x14ac:dyDescent="0.4">
      <c r="A1364" s="70" t="s">
        <v>3684</v>
      </c>
      <c r="B1364" s="70" t="s">
        <v>3685</v>
      </c>
      <c r="C1364">
        <v>-0.13581764099999999</v>
      </c>
      <c r="D1364">
        <v>8.5498212210000002</v>
      </c>
      <c r="E1364">
        <v>2.244987144</v>
      </c>
      <c r="F1364">
        <v>0.13404802299999999</v>
      </c>
      <c r="G1364">
        <v>0.99975043299999999</v>
      </c>
    </row>
    <row r="1365" spans="1:7" x14ac:dyDescent="0.4">
      <c r="A1365" s="70" t="s">
        <v>3126</v>
      </c>
      <c r="B1365" s="70" t="s">
        <v>3127</v>
      </c>
      <c r="C1365">
        <v>0.122681621</v>
      </c>
      <c r="D1365">
        <v>7.7984774210000003</v>
      </c>
      <c r="E1365">
        <v>2.2448578430000001</v>
      </c>
      <c r="F1365">
        <v>0.134059228</v>
      </c>
      <c r="G1365">
        <v>0.99975043299999999</v>
      </c>
    </row>
    <row r="1366" spans="1:7" x14ac:dyDescent="0.4">
      <c r="A1366" s="70" t="s">
        <v>3432</v>
      </c>
      <c r="B1366" s="70" t="s">
        <v>3433</v>
      </c>
      <c r="C1366">
        <v>0.35414730900000002</v>
      </c>
      <c r="D1366">
        <v>3.4727873630000001</v>
      </c>
      <c r="E1366">
        <v>2.244282653</v>
      </c>
      <c r="F1366">
        <v>0.13410908799999999</v>
      </c>
      <c r="G1366">
        <v>0.99975043299999999</v>
      </c>
    </row>
    <row r="1367" spans="1:7" x14ac:dyDescent="0.4">
      <c r="A1367" s="70" t="s">
        <v>3314</v>
      </c>
      <c r="B1367" s="70" t="s">
        <v>3315</v>
      </c>
      <c r="C1367">
        <v>0.13666689900000001</v>
      </c>
      <c r="D1367">
        <v>6.675622819</v>
      </c>
      <c r="E1367">
        <v>2.2442180779999998</v>
      </c>
      <c r="F1367">
        <v>0.13411468700000001</v>
      </c>
      <c r="G1367">
        <v>0.99975043299999999</v>
      </c>
    </row>
    <row r="1368" spans="1:7" x14ac:dyDescent="0.4">
      <c r="A1368" s="70" t="s">
        <v>2864</v>
      </c>
      <c r="B1368" s="70" t="s">
        <v>2865</v>
      </c>
      <c r="C1368">
        <v>-0.127663208</v>
      </c>
      <c r="D1368">
        <v>7.2782931209999999</v>
      </c>
      <c r="E1368">
        <v>2.2404780510000002</v>
      </c>
      <c r="F1368">
        <v>0.13443941100000001</v>
      </c>
      <c r="G1368">
        <v>0.99975043299999999</v>
      </c>
    </row>
    <row r="1369" spans="1:7" x14ac:dyDescent="0.4">
      <c r="A1369" s="70" t="s">
        <v>3094</v>
      </c>
      <c r="B1369" s="70" t="s">
        <v>3095</v>
      </c>
      <c r="C1369">
        <v>-0.120564012</v>
      </c>
      <c r="D1369">
        <v>7.0305411800000002</v>
      </c>
      <c r="E1369">
        <v>2.239233043</v>
      </c>
      <c r="F1369">
        <v>0.13454770199999999</v>
      </c>
      <c r="G1369">
        <v>0.99975043299999999</v>
      </c>
    </row>
    <row r="1370" spans="1:7" x14ac:dyDescent="0.4">
      <c r="A1370" s="70" t="s">
        <v>3390</v>
      </c>
      <c r="B1370" s="70" t="s">
        <v>3391</v>
      </c>
      <c r="C1370">
        <v>-0.17679289100000001</v>
      </c>
      <c r="D1370">
        <v>5.0818565019999999</v>
      </c>
      <c r="E1370">
        <v>2.2382933660000002</v>
      </c>
      <c r="F1370">
        <v>0.13462950000000001</v>
      </c>
      <c r="G1370">
        <v>0.99975043299999999</v>
      </c>
    </row>
    <row r="1371" spans="1:7" x14ac:dyDescent="0.4">
      <c r="A1371" s="70" t="s">
        <v>3208</v>
      </c>
      <c r="B1371" s="70" t="s">
        <v>3209</v>
      </c>
      <c r="C1371">
        <v>0.50145120899999995</v>
      </c>
      <c r="D1371">
        <v>1.6210910789999999</v>
      </c>
      <c r="E1371">
        <v>2.2379344579999998</v>
      </c>
      <c r="F1371">
        <v>0.13466075699999999</v>
      </c>
      <c r="G1371">
        <v>0.99975043299999999</v>
      </c>
    </row>
    <row r="1372" spans="1:7" x14ac:dyDescent="0.4">
      <c r="A1372" s="70" t="s">
        <v>3324</v>
      </c>
      <c r="B1372" s="70" t="s">
        <v>3325</v>
      </c>
      <c r="C1372">
        <v>0.73819950000000001</v>
      </c>
      <c r="D1372">
        <v>-0.70279353099999997</v>
      </c>
      <c r="E1372">
        <v>2.2353527030000002</v>
      </c>
      <c r="F1372">
        <v>0.13488584200000001</v>
      </c>
      <c r="G1372">
        <v>0.99975043299999999</v>
      </c>
    </row>
    <row r="1373" spans="1:7" x14ac:dyDescent="0.4">
      <c r="A1373" s="70" t="s">
        <v>2856</v>
      </c>
      <c r="B1373" s="70" t="s">
        <v>2857</v>
      </c>
      <c r="C1373">
        <v>-0.13588482399999999</v>
      </c>
      <c r="D1373">
        <v>7.3949046379999999</v>
      </c>
      <c r="E1373">
        <v>2.2320313939999998</v>
      </c>
      <c r="F1373">
        <v>0.13517602200000001</v>
      </c>
      <c r="G1373">
        <v>0.99975043299999999</v>
      </c>
    </row>
    <row r="1374" spans="1:7" x14ac:dyDescent="0.4">
      <c r="A1374" s="70" t="s">
        <v>3322</v>
      </c>
      <c r="B1374" s="70" t="s">
        <v>3323</v>
      </c>
      <c r="C1374">
        <v>-0.47000387199999999</v>
      </c>
      <c r="D1374">
        <v>3.1137934039999999</v>
      </c>
      <c r="E1374">
        <v>2.2316957510000002</v>
      </c>
      <c r="F1374">
        <v>0.13520538600000001</v>
      </c>
      <c r="G1374">
        <v>0.99975043299999999</v>
      </c>
    </row>
    <row r="1375" spans="1:7" x14ac:dyDescent="0.4">
      <c r="A1375" s="70" t="s">
        <v>4394</v>
      </c>
      <c r="B1375" s="70" t="s">
        <v>4395</v>
      </c>
      <c r="C1375">
        <v>-0.13109425299999999</v>
      </c>
      <c r="D1375">
        <v>9.0921840469999999</v>
      </c>
      <c r="E1375">
        <v>2.2308466139999998</v>
      </c>
      <c r="F1375">
        <v>0.135279704</v>
      </c>
      <c r="G1375">
        <v>0.99975043299999999</v>
      </c>
    </row>
    <row r="1376" spans="1:7" x14ac:dyDescent="0.4">
      <c r="A1376" s="70" t="s">
        <v>3454</v>
      </c>
      <c r="B1376" s="70" t="s">
        <v>3455</v>
      </c>
      <c r="C1376">
        <v>0.55726196100000003</v>
      </c>
      <c r="D1376">
        <v>0.217436241</v>
      </c>
      <c r="E1376">
        <v>2.2300218730000001</v>
      </c>
      <c r="F1376">
        <v>0.13535193200000001</v>
      </c>
      <c r="G1376">
        <v>0.99975043299999999</v>
      </c>
    </row>
    <row r="1377" spans="1:7" x14ac:dyDescent="0.4">
      <c r="A1377" s="70" t="s">
        <v>3204</v>
      </c>
      <c r="B1377" s="70" t="s">
        <v>3205</v>
      </c>
      <c r="C1377">
        <v>0.15817409700000001</v>
      </c>
      <c r="D1377">
        <v>7.3771634150000001</v>
      </c>
      <c r="E1377">
        <v>2.229600611</v>
      </c>
      <c r="F1377">
        <v>0.13538884000000001</v>
      </c>
      <c r="G1377">
        <v>0.99975043299999999</v>
      </c>
    </row>
    <row r="1378" spans="1:7" x14ac:dyDescent="0.4">
      <c r="A1378" s="70" t="s">
        <v>3382</v>
      </c>
      <c r="B1378" s="70" t="s">
        <v>3383</v>
      </c>
      <c r="C1378">
        <v>-0.11945932099999999</v>
      </c>
      <c r="D1378">
        <v>8.2504117640000008</v>
      </c>
      <c r="E1378">
        <v>2.22881559</v>
      </c>
      <c r="F1378">
        <v>0.13545765000000001</v>
      </c>
      <c r="G1378">
        <v>0.99975043299999999</v>
      </c>
    </row>
    <row r="1379" spans="1:7" x14ac:dyDescent="0.4">
      <c r="A1379" s="70" t="s">
        <v>3302</v>
      </c>
      <c r="B1379" s="70" t="s">
        <v>3303</v>
      </c>
      <c r="C1379">
        <v>-0.201930676</v>
      </c>
      <c r="D1379">
        <v>5.0355619249999997</v>
      </c>
      <c r="E1379">
        <v>2.2286509479999999</v>
      </c>
      <c r="F1379">
        <v>0.13547208699999999</v>
      </c>
      <c r="G1379">
        <v>0.99975043299999999</v>
      </c>
    </row>
    <row r="1380" spans="1:7" x14ac:dyDescent="0.4">
      <c r="A1380" s="70" t="s">
        <v>3498</v>
      </c>
      <c r="B1380" s="70" t="s">
        <v>3499</v>
      </c>
      <c r="C1380">
        <v>0.120579807</v>
      </c>
      <c r="D1380">
        <v>6.6157673250000002</v>
      </c>
      <c r="E1380">
        <v>2.2281227019999998</v>
      </c>
      <c r="F1380">
        <v>0.135518417</v>
      </c>
      <c r="G1380">
        <v>0.99975043299999999</v>
      </c>
    </row>
    <row r="1381" spans="1:7" x14ac:dyDescent="0.4">
      <c r="A1381" s="70" t="s">
        <v>3446</v>
      </c>
      <c r="B1381" s="70" t="s">
        <v>3447</v>
      </c>
      <c r="C1381">
        <v>-0.16434352299999999</v>
      </c>
      <c r="D1381">
        <v>4.9397050800000004</v>
      </c>
      <c r="E1381">
        <v>2.2266200540000001</v>
      </c>
      <c r="F1381">
        <v>0.135650304</v>
      </c>
      <c r="G1381">
        <v>0.99975043299999999</v>
      </c>
    </row>
    <row r="1382" spans="1:7" x14ac:dyDescent="0.4">
      <c r="A1382" s="70" t="s">
        <v>3366</v>
      </c>
      <c r="B1382" s="70" t="s">
        <v>3367</v>
      </c>
      <c r="C1382">
        <v>-0.14045438399999999</v>
      </c>
      <c r="D1382">
        <v>5.9827959069999999</v>
      </c>
      <c r="E1382">
        <v>2.2257436479999999</v>
      </c>
      <c r="F1382">
        <v>0.135727293</v>
      </c>
      <c r="G1382">
        <v>0.99975043299999999</v>
      </c>
    </row>
    <row r="1383" spans="1:7" x14ac:dyDescent="0.4">
      <c r="A1383" s="70" t="s">
        <v>2862</v>
      </c>
      <c r="B1383" s="70" t="s">
        <v>2863</v>
      </c>
      <c r="C1383">
        <v>-0.124575433</v>
      </c>
      <c r="D1383">
        <v>7.7365936739999999</v>
      </c>
      <c r="E1383">
        <v>2.2254654070000002</v>
      </c>
      <c r="F1383">
        <v>0.13575174500000001</v>
      </c>
      <c r="G1383">
        <v>0.99975043299999999</v>
      </c>
    </row>
    <row r="1384" spans="1:7" x14ac:dyDescent="0.4">
      <c r="A1384" s="70" t="s">
        <v>3485</v>
      </c>
      <c r="B1384" s="70" t="s">
        <v>3486</v>
      </c>
      <c r="C1384">
        <v>0.19664036200000001</v>
      </c>
      <c r="D1384">
        <v>4.0369534959999998</v>
      </c>
      <c r="E1384">
        <v>2.2253342900000002</v>
      </c>
      <c r="F1384">
        <v>0.13576326999999999</v>
      </c>
      <c r="G1384">
        <v>0.99975043299999999</v>
      </c>
    </row>
    <row r="1385" spans="1:7" x14ac:dyDescent="0.4">
      <c r="A1385" s="70" t="s">
        <v>3396</v>
      </c>
      <c r="B1385" s="70" t="s">
        <v>3397</v>
      </c>
      <c r="C1385">
        <v>-0.15560005700000001</v>
      </c>
      <c r="D1385">
        <v>6.3580027389999998</v>
      </c>
      <c r="E1385">
        <v>2.224394169</v>
      </c>
      <c r="F1385">
        <v>0.135845934</v>
      </c>
      <c r="G1385">
        <v>0.99975043299999999</v>
      </c>
    </row>
    <row r="1386" spans="1:7" x14ac:dyDescent="0.4">
      <c r="A1386" s="70" t="s">
        <v>4332</v>
      </c>
      <c r="B1386" s="70" t="s">
        <v>4333</v>
      </c>
      <c r="C1386">
        <v>0.146496077</v>
      </c>
      <c r="D1386">
        <v>9.0811598989999993</v>
      </c>
      <c r="E1386">
        <v>2.2239374270000001</v>
      </c>
      <c r="F1386">
        <v>0.135886116</v>
      </c>
      <c r="G1386">
        <v>0.99975043299999999</v>
      </c>
    </row>
    <row r="1387" spans="1:7" x14ac:dyDescent="0.4">
      <c r="A1387" s="70" t="s">
        <v>3372</v>
      </c>
      <c r="B1387" s="70" t="s">
        <v>3373</v>
      </c>
      <c r="C1387">
        <v>0.206468601</v>
      </c>
      <c r="D1387">
        <v>6.5207854559999996</v>
      </c>
      <c r="E1387">
        <v>2.2231508290000002</v>
      </c>
      <c r="F1387">
        <v>0.135955347</v>
      </c>
      <c r="G1387">
        <v>0.99975043299999999</v>
      </c>
    </row>
    <row r="1388" spans="1:7" x14ac:dyDescent="0.4">
      <c r="A1388" s="70" t="s">
        <v>3408</v>
      </c>
      <c r="B1388" s="70" t="s">
        <v>3409</v>
      </c>
      <c r="C1388">
        <v>-0.16967248200000001</v>
      </c>
      <c r="D1388">
        <v>4.7278515409999997</v>
      </c>
      <c r="E1388">
        <v>2.2223890700000002</v>
      </c>
      <c r="F1388">
        <v>0.13602243</v>
      </c>
      <c r="G1388">
        <v>0.99975043299999999</v>
      </c>
    </row>
    <row r="1389" spans="1:7" x14ac:dyDescent="0.4">
      <c r="A1389" s="70" t="s">
        <v>3546</v>
      </c>
      <c r="B1389" s="70" t="s">
        <v>3547</v>
      </c>
      <c r="C1389">
        <v>0.14035130000000001</v>
      </c>
      <c r="D1389">
        <v>6.5384618129999996</v>
      </c>
      <c r="E1389">
        <v>2.22187767</v>
      </c>
      <c r="F1389">
        <v>0.13606748599999999</v>
      </c>
      <c r="G1389">
        <v>0.99975043299999999</v>
      </c>
    </row>
    <row r="1390" spans="1:7" x14ac:dyDescent="0.4">
      <c r="A1390" s="70" t="s">
        <v>3598</v>
      </c>
      <c r="B1390" s="70" t="s">
        <v>3599</v>
      </c>
      <c r="C1390">
        <v>0.15444044200000001</v>
      </c>
      <c r="D1390">
        <v>5.2340294910000003</v>
      </c>
      <c r="E1390">
        <v>2.2216871340000002</v>
      </c>
      <c r="F1390">
        <v>0.136084278</v>
      </c>
      <c r="G1390">
        <v>0.99975043299999999</v>
      </c>
    </row>
    <row r="1391" spans="1:7" x14ac:dyDescent="0.4">
      <c r="A1391" s="70" t="s">
        <v>3528</v>
      </c>
      <c r="B1391" s="70" t="s">
        <v>3529</v>
      </c>
      <c r="C1391">
        <v>-0.67142122400000004</v>
      </c>
      <c r="D1391">
        <v>3.8459190999999997E-2</v>
      </c>
      <c r="E1391">
        <v>2.221625172</v>
      </c>
      <c r="F1391">
        <v>0.13608973899999999</v>
      </c>
      <c r="G1391">
        <v>0.99975043299999999</v>
      </c>
    </row>
    <row r="1392" spans="1:7" x14ac:dyDescent="0.4">
      <c r="A1392" s="70" t="s">
        <v>3340</v>
      </c>
      <c r="B1392" s="70" t="s">
        <v>3341</v>
      </c>
      <c r="C1392">
        <v>0.14828263999999999</v>
      </c>
      <c r="D1392">
        <v>6.6643498320000001</v>
      </c>
      <c r="E1392">
        <v>2.2188299499999999</v>
      </c>
      <c r="F1392">
        <v>0.136336349</v>
      </c>
      <c r="G1392">
        <v>0.99975043299999999</v>
      </c>
    </row>
    <row r="1393" spans="1:7" x14ac:dyDescent="0.4">
      <c r="A1393" s="70" t="s">
        <v>3360</v>
      </c>
      <c r="B1393" s="70" t="s">
        <v>3361</v>
      </c>
      <c r="C1393">
        <v>-0.148455117</v>
      </c>
      <c r="D1393">
        <v>5.5249345180000002</v>
      </c>
      <c r="E1393">
        <v>2.2183398410000001</v>
      </c>
      <c r="F1393">
        <v>0.136379641</v>
      </c>
      <c r="G1393">
        <v>0.99975043299999999</v>
      </c>
    </row>
    <row r="1394" spans="1:7" x14ac:dyDescent="0.4">
      <c r="A1394" s="70" t="s">
        <v>3254</v>
      </c>
      <c r="B1394" s="70" t="s">
        <v>3255</v>
      </c>
      <c r="C1394">
        <v>-0.17390677700000001</v>
      </c>
      <c r="D1394">
        <v>4.6792848549999997</v>
      </c>
      <c r="E1394">
        <v>2.2157794220000002</v>
      </c>
      <c r="F1394">
        <v>0.136606055</v>
      </c>
      <c r="G1394">
        <v>0.99975043299999999</v>
      </c>
    </row>
    <row r="1395" spans="1:7" x14ac:dyDescent="0.4">
      <c r="A1395" s="70" t="s">
        <v>3426</v>
      </c>
      <c r="B1395" s="70" t="s">
        <v>3427</v>
      </c>
      <c r="C1395">
        <v>-0.125698263</v>
      </c>
      <c r="D1395">
        <v>6.03105782</v>
      </c>
      <c r="E1395">
        <v>2.2148707989999998</v>
      </c>
      <c r="F1395">
        <v>0.13668650500000001</v>
      </c>
      <c r="G1395">
        <v>0.99975043299999999</v>
      </c>
    </row>
    <row r="1396" spans="1:7" x14ac:dyDescent="0.4">
      <c r="A1396" s="70" t="s">
        <v>3404</v>
      </c>
      <c r="B1396" s="70" t="s">
        <v>3405</v>
      </c>
      <c r="C1396">
        <v>-0.147262479</v>
      </c>
      <c r="D1396">
        <v>5.4828084380000002</v>
      </c>
      <c r="E1396">
        <v>2.2138187330000001</v>
      </c>
      <c r="F1396">
        <v>0.13677972099999999</v>
      </c>
      <c r="G1396">
        <v>0.99975043299999999</v>
      </c>
    </row>
    <row r="1397" spans="1:7" x14ac:dyDescent="0.4">
      <c r="A1397" s="70" t="s">
        <v>3552</v>
      </c>
      <c r="B1397" s="70" t="s">
        <v>3553</v>
      </c>
      <c r="C1397">
        <v>0.16659893000000001</v>
      </c>
      <c r="D1397">
        <v>6.4732307440000003</v>
      </c>
      <c r="E1397">
        <v>2.2136716590000001</v>
      </c>
      <c r="F1397">
        <v>0.13679275799999999</v>
      </c>
      <c r="G1397">
        <v>0.99975043299999999</v>
      </c>
    </row>
    <row r="1398" spans="1:7" x14ac:dyDescent="0.4">
      <c r="A1398" s="70" t="s">
        <v>3288</v>
      </c>
      <c r="B1398" s="70" t="s">
        <v>3289</v>
      </c>
      <c r="C1398">
        <v>-0.18688939500000001</v>
      </c>
      <c r="D1398">
        <v>4.4066846059999998</v>
      </c>
      <c r="E1398">
        <v>2.212740991</v>
      </c>
      <c r="F1398">
        <v>0.13687528600000001</v>
      </c>
      <c r="G1398">
        <v>0.99975043299999999</v>
      </c>
    </row>
    <row r="1399" spans="1:7" x14ac:dyDescent="0.4">
      <c r="A1399" s="70" t="s">
        <v>3370</v>
      </c>
      <c r="B1399" s="70" t="s">
        <v>3371</v>
      </c>
      <c r="C1399">
        <v>-0.17999923700000001</v>
      </c>
      <c r="D1399">
        <v>4.6441574430000001</v>
      </c>
      <c r="E1399">
        <v>2.210912252</v>
      </c>
      <c r="F1399">
        <v>0.137037614</v>
      </c>
      <c r="G1399">
        <v>0.99975043299999999</v>
      </c>
    </row>
    <row r="1400" spans="1:7" x14ac:dyDescent="0.4">
      <c r="A1400" s="70" t="s">
        <v>3274</v>
      </c>
      <c r="B1400" s="70" t="s">
        <v>3275</v>
      </c>
      <c r="C1400">
        <v>-0.20282394400000001</v>
      </c>
      <c r="D1400">
        <v>4.1839244349999998</v>
      </c>
      <c r="E1400">
        <v>2.2098031730000001</v>
      </c>
      <c r="F1400">
        <v>0.137136167</v>
      </c>
      <c r="G1400">
        <v>0.99975043299999999</v>
      </c>
    </row>
    <row r="1401" spans="1:7" x14ac:dyDescent="0.4">
      <c r="A1401" s="70" t="s">
        <v>3500</v>
      </c>
      <c r="B1401" s="70" t="s">
        <v>3501</v>
      </c>
      <c r="C1401">
        <v>0.90372070900000001</v>
      </c>
      <c r="D1401">
        <v>-0.60226382700000003</v>
      </c>
      <c r="E1401">
        <v>2.2086123139999998</v>
      </c>
      <c r="F1401">
        <v>0.13724207499999999</v>
      </c>
      <c r="G1401">
        <v>0.99975043299999999</v>
      </c>
    </row>
    <row r="1402" spans="1:7" x14ac:dyDescent="0.4">
      <c r="A1402" s="70" t="s">
        <v>3428</v>
      </c>
      <c r="B1402" s="70" t="s">
        <v>3429</v>
      </c>
      <c r="C1402">
        <v>0.64526588200000001</v>
      </c>
      <c r="D1402">
        <v>0.67933005099999999</v>
      </c>
      <c r="E1402">
        <v>2.2069460680000001</v>
      </c>
      <c r="F1402">
        <v>0.13739041499999999</v>
      </c>
      <c r="G1402">
        <v>0.99975043299999999</v>
      </c>
    </row>
    <row r="1403" spans="1:7" x14ac:dyDescent="0.4">
      <c r="A1403" s="70" t="s">
        <v>3596</v>
      </c>
      <c r="B1403" s="70" t="s">
        <v>3597</v>
      </c>
      <c r="C1403">
        <v>0.13983014599999999</v>
      </c>
      <c r="D1403">
        <v>5.5725449889999998</v>
      </c>
      <c r="E1403">
        <v>2.2057973999999998</v>
      </c>
      <c r="F1403">
        <v>0.13749278100000001</v>
      </c>
      <c r="G1403">
        <v>0.99975043299999999</v>
      </c>
    </row>
    <row r="1404" spans="1:7" x14ac:dyDescent="0.4">
      <c r="A1404" s="70" t="s">
        <v>3522</v>
      </c>
      <c r="B1404" s="70" t="s">
        <v>3523</v>
      </c>
      <c r="C1404">
        <v>0.142402326</v>
      </c>
      <c r="D1404">
        <v>5.3952676100000003</v>
      </c>
      <c r="E1404">
        <v>2.204642158</v>
      </c>
      <c r="F1404">
        <v>0.13759582000000001</v>
      </c>
      <c r="G1404">
        <v>0.99975043299999999</v>
      </c>
    </row>
    <row r="1405" spans="1:7" x14ac:dyDescent="0.4">
      <c r="A1405" s="70" t="s">
        <v>3294</v>
      </c>
      <c r="B1405" s="70" t="s">
        <v>3295</v>
      </c>
      <c r="C1405">
        <v>0.15707364400000001</v>
      </c>
      <c r="D1405">
        <v>7.5019818169999999</v>
      </c>
      <c r="E1405">
        <v>2.2043845649999998</v>
      </c>
      <c r="F1405">
        <v>0.13761880700000001</v>
      </c>
      <c r="G1405">
        <v>0.99975043299999999</v>
      </c>
    </row>
    <row r="1406" spans="1:7" x14ac:dyDescent="0.4">
      <c r="A1406" s="70" t="s">
        <v>3457</v>
      </c>
      <c r="B1406" s="70" t="s">
        <v>3458</v>
      </c>
      <c r="C1406">
        <v>-0.95444706099999999</v>
      </c>
      <c r="D1406">
        <v>-1.29305899</v>
      </c>
      <c r="E1406">
        <v>2.203124608</v>
      </c>
      <c r="F1406">
        <v>0.137731305</v>
      </c>
      <c r="G1406">
        <v>0.99975043299999999</v>
      </c>
    </row>
    <row r="1407" spans="1:7" x14ac:dyDescent="0.4">
      <c r="A1407" s="70" t="s">
        <v>3600</v>
      </c>
      <c r="B1407" s="70" t="s">
        <v>3601</v>
      </c>
      <c r="C1407">
        <v>0.117844108</v>
      </c>
      <c r="D1407">
        <v>6.4313310250000004</v>
      </c>
      <c r="E1407">
        <v>2.201821335</v>
      </c>
      <c r="F1407">
        <v>0.137847779</v>
      </c>
      <c r="G1407">
        <v>0.99975043299999999</v>
      </c>
    </row>
    <row r="1408" spans="1:7" x14ac:dyDescent="0.4">
      <c r="A1408" s="70" t="s">
        <v>3656</v>
      </c>
      <c r="B1408" s="70" t="s">
        <v>3657</v>
      </c>
      <c r="C1408">
        <v>0.12975256299999999</v>
      </c>
      <c r="D1408">
        <v>5.9091467849999999</v>
      </c>
      <c r="E1408">
        <v>2.1979234480000001</v>
      </c>
      <c r="F1408">
        <v>0.13819679400000001</v>
      </c>
      <c r="G1408">
        <v>0.99975043299999999</v>
      </c>
    </row>
    <row r="1409" spans="1:7" x14ac:dyDescent="0.4">
      <c r="A1409" s="70" t="s">
        <v>3398</v>
      </c>
      <c r="B1409" s="70" t="s">
        <v>3399</v>
      </c>
      <c r="C1409">
        <v>0.88765264899999996</v>
      </c>
      <c r="D1409">
        <v>-1.2916572420000001</v>
      </c>
      <c r="E1409">
        <v>2.1965601989999999</v>
      </c>
      <c r="F1409">
        <v>0.138319093</v>
      </c>
      <c r="G1409">
        <v>0.99975043299999999</v>
      </c>
    </row>
    <row r="1410" spans="1:7" x14ac:dyDescent="0.4">
      <c r="A1410" s="70" t="s">
        <v>3467</v>
      </c>
      <c r="B1410" s="70" t="s">
        <v>3468</v>
      </c>
      <c r="C1410">
        <v>-0.17810642600000001</v>
      </c>
      <c r="D1410">
        <v>5.2088700489999997</v>
      </c>
      <c r="E1410">
        <v>2.193604847</v>
      </c>
      <c r="F1410">
        <v>0.13858463800000001</v>
      </c>
      <c r="G1410">
        <v>0.99975043299999999</v>
      </c>
    </row>
    <row r="1411" spans="1:7" x14ac:dyDescent="0.4">
      <c r="A1411" s="70" t="s">
        <v>3492</v>
      </c>
      <c r="B1411" s="70" t="s">
        <v>3493</v>
      </c>
      <c r="C1411">
        <v>-0.61542917699999999</v>
      </c>
      <c r="D1411">
        <v>-0.24836857200000001</v>
      </c>
      <c r="E1411">
        <v>2.1933947520000001</v>
      </c>
      <c r="F1411">
        <v>0.138603537</v>
      </c>
      <c r="G1411">
        <v>0.99975043299999999</v>
      </c>
    </row>
    <row r="1412" spans="1:7" x14ac:dyDescent="0.4">
      <c r="A1412" s="70" t="s">
        <v>3368</v>
      </c>
      <c r="B1412" s="70" t="s">
        <v>3369</v>
      </c>
      <c r="C1412">
        <v>-0.44284797100000001</v>
      </c>
      <c r="D1412">
        <v>1.8632455240000001</v>
      </c>
      <c r="E1412">
        <v>2.1915280300000002</v>
      </c>
      <c r="F1412">
        <v>0.138771586</v>
      </c>
      <c r="G1412">
        <v>0.99975043299999999</v>
      </c>
    </row>
    <row r="1413" spans="1:7" x14ac:dyDescent="0.4">
      <c r="A1413" s="70" t="s">
        <v>3422</v>
      </c>
      <c r="B1413" s="70" t="s">
        <v>3423</v>
      </c>
      <c r="C1413">
        <v>-0.16152091099999999</v>
      </c>
      <c r="D1413">
        <v>4.970848803</v>
      </c>
      <c r="E1413">
        <v>2.1908390209999999</v>
      </c>
      <c r="F1413">
        <v>0.13883367099999999</v>
      </c>
      <c r="G1413">
        <v>0.99975043299999999</v>
      </c>
    </row>
    <row r="1414" spans="1:7" x14ac:dyDescent="0.4">
      <c r="A1414" s="70" t="s">
        <v>3473</v>
      </c>
      <c r="B1414" s="70" t="s">
        <v>3474</v>
      </c>
      <c r="C1414">
        <v>-1.055571217</v>
      </c>
      <c r="D1414">
        <v>-0.235592887</v>
      </c>
      <c r="E1414">
        <v>2.189810123</v>
      </c>
      <c r="F1414">
        <v>0.13892644100000001</v>
      </c>
      <c r="G1414">
        <v>0.99975043299999999</v>
      </c>
    </row>
    <row r="1415" spans="1:7" x14ac:dyDescent="0.4">
      <c r="A1415" s="70" t="s">
        <v>3616</v>
      </c>
      <c r="B1415" s="70" t="s">
        <v>3617</v>
      </c>
      <c r="C1415">
        <v>-0.70470627699999999</v>
      </c>
      <c r="D1415">
        <v>0.153629659</v>
      </c>
      <c r="E1415">
        <v>2.1897851570000002</v>
      </c>
      <c r="F1415">
        <v>0.13892869299999999</v>
      </c>
      <c r="G1415">
        <v>0.99975043299999999</v>
      </c>
    </row>
    <row r="1416" spans="1:7" x14ac:dyDescent="0.4">
      <c r="A1416" s="70" t="s">
        <v>3350</v>
      </c>
      <c r="B1416" s="70" t="s">
        <v>3351</v>
      </c>
      <c r="C1416">
        <v>-0.29368043900000002</v>
      </c>
      <c r="D1416">
        <v>3.5186296239999999</v>
      </c>
      <c r="E1416">
        <v>2.1893977210000002</v>
      </c>
      <c r="F1416">
        <v>0.138963644</v>
      </c>
      <c r="G1416">
        <v>0.99975043299999999</v>
      </c>
    </row>
    <row r="1417" spans="1:7" x14ac:dyDescent="0.4">
      <c r="A1417" s="70" t="s">
        <v>3070</v>
      </c>
      <c r="B1417" s="70" t="s">
        <v>3071</v>
      </c>
      <c r="C1417">
        <v>-0.11629801400000001</v>
      </c>
      <c r="D1417">
        <v>7.1249192470000002</v>
      </c>
      <c r="E1417">
        <v>2.1890019029999999</v>
      </c>
      <c r="F1417">
        <v>0.13899936199999999</v>
      </c>
      <c r="G1417">
        <v>0.99975043299999999</v>
      </c>
    </row>
    <row r="1418" spans="1:7" x14ac:dyDescent="0.4">
      <c r="A1418" s="70" t="s">
        <v>3400</v>
      </c>
      <c r="B1418" s="70" t="s">
        <v>3401</v>
      </c>
      <c r="C1418">
        <v>0.43435694899999999</v>
      </c>
      <c r="D1418">
        <v>1.8387191190000001</v>
      </c>
      <c r="E1418">
        <v>2.1875704690000002</v>
      </c>
      <c r="F1418">
        <v>0.13912861700000001</v>
      </c>
      <c r="G1418">
        <v>0.99975043299999999</v>
      </c>
    </row>
    <row r="1419" spans="1:7" x14ac:dyDescent="0.4">
      <c r="A1419" s="70" t="s">
        <v>3452</v>
      </c>
      <c r="B1419" s="70" t="s">
        <v>3453</v>
      </c>
      <c r="C1419">
        <v>-0.151154715</v>
      </c>
      <c r="D1419">
        <v>5.5407158399999998</v>
      </c>
      <c r="E1419">
        <v>2.1868112229999999</v>
      </c>
      <c r="F1419">
        <v>0.13919723000000001</v>
      </c>
      <c r="G1419">
        <v>0.99975043299999999</v>
      </c>
    </row>
    <row r="1420" spans="1:7" x14ac:dyDescent="0.4">
      <c r="A1420" s="70" t="s">
        <v>3477</v>
      </c>
      <c r="B1420" s="70" t="s">
        <v>3478</v>
      </c>
      <c r="C1420">
        <v>0.37888443399999999</v>
      </c>
      <c r="D1420">
        <v>2.844697129</v>
      </c>
      <c r="E1420">
        <v>2.1867625799999999</v>
      </c>
      <c r="F1420">
        <v>0.13920162799999999</v>
      </c>
      <c r="G1420">
        <v>0.99975043299999999</v>
      </c>
    </row>
    <row r="1421" spans="1:7" x14ac:dyDescent="0.4">
      <c r="A1421" s="70" t="s">
        <v>3246</v>
      </c>
      <c r="B1421" s="70" t="s">
        <v>3247</v>
      </c>
      <c r="C1421">
        <v>-0.253358482</v>
      </c>
      <c r="D1421">
        <v>3.3951080280000001</v>
      </c>
      <c r="E1421">
        <v>2.1860890149999999</v>
      </c>
      <c r="F1421">
        <v>0.13926253199999999</v>
      </c>
      <c r="G1421">
        <v>0.99975043299999999</v>
      </c>
    </row>
    <row r="1422" spans="1:7" x14ac:dyDescent="0.4">
      <c r="A1422" s="70" t="s">
        <v>3082</v>
      </c>
      <c r="B1422" s="70" t="s">
        <v>3083</v>
      </c>
      <c r="C1422">
        <v>0.119897722</v>
      </c>
      <c r="D1422">
        <v>7.5601913649999997</v>
      </c>
      <c r="E1422">
        <v>2.185249942</v>
      </c>
      <c r="F1422">
        <v>0.13933844300000001</v>
      </c>
      <c r="G1422">
        <v>0.99975043299999999</v>
      </c>
    </row>
    <row r="1423" spans="1:7" x14ac:dyDescent="0.4">
      <c r="A1423" s="70" t="s">
        <v>3326</v>
      </c>
      <c r="B1423" s="70" t="s">
        <v>3327</v>
      </c>
      <c r="C1423">
        <v>-0.121455484</v>
      </c>
      <c r="D1423">
        <v>6.6992739380000002</v>
      </c>
      <c r="E1423">
        <v>2.1852017579999998</v>
      </c>
      <c r="F1423">
        <v>0.13934280299999999</v>
      </c>
      <c r="G1423">
        <v>0.99975043299999999</v>
      </c>
    </row>
    <row r="1424" spans="1:7" x14ac:dyDescent="0.4">
      <c r="A1424" s="70" t="s">
        <v>3282</v>
      </c>
      <c r="B1424" s="70" t="s">
        <v>3283</v>
      </c>
      <c r="C1424">
        <v>0.124666387</v>
      </c>
      <c r="D1424">
        <v>7.1265429920000001</v>
      </c>
      <c r="E1424">
        <v>2.1834514949999999</v>
      </c>
      <c r="F1424">
        <v>0.13950130499999999</v>
      </c>
      <c r="G1424">
        <v>0.99975043299999999</v>
      </c>
    </row>
    <row r="1425" spans="1:7" x14ac:dyDescent="0.4">
      <c r="A1425" s="70" t="s">
        <v>3624</v>
      </c>
      <c r="B1425" s="70" t="s">
        <v>3625</v>
      </c>
      <c r="C1425">
        <v>0.15008618600000001</v>
      </c>
      <c r="D1425">
        <v>5.4921266549999999</v>
      </c>
      <c r="E1425">
        <v>2.1828305989999999</v>
      </c>
      <c r="F1425">
        <v>0.13955758099999999</v>
      </c>
      <c r="G1425">
        <v>0.99975043299999999</v>
      </c>
    </row>
    <row r="1426" spans="1:7" x14ac:dyDescent="0.4">
      <c r="A1426" s="70" t="s">
        <v>3158</v>
      </c>
      <c r="B1426" s="70" t="s">
        <v>3159</v>
      </c>
      <c r="C1426">
        <v>0.123693715</v>
      </c>
      <c r="D1426">
        <v>7.455730934</v>
      </c>
      <c r="E1426">
        <v>2.1820771670000001</v>
      </c>
      <c r="F1426">
        <v>0.13962590499999999</v>
      </c>
      <c r="G1426">
        <v>0.99975043299999999</v>
      </c>
    </row>
    <row r="1427" spans="1:7" x14ac:dyDescent="0.4">
      <c r="A1427" s="70" t="s">
        <v>3461</v>
      </c>
      <c r="B1427" s="70" t="s">
        <v>3462</v>
      </c>
      <c r="C1427">
        <v>0.67777494299999996</v>
      </c>
      <c r="D1427">
        <v>0.888289781</v>
      </c>
      <c r="E1427">
        <v>2.1812690880000001</v>
      </c>
      <c r="F1427">
        <v>0.13969922500000001</v>
      </c>
      <c r="G1427">
        <v>0.99975043299999999</v>
      </c>
    </row>
    <row r="1428" spans="1:7" x14ac:dyDescent="0.4">
      <c r="A1428" s="70" t="s">
        <v>3502</v>
      </c>
      <c r="B1428" s="70" t="s">
        <v>3503</v>
      </c>
      <c r="C1428">
        <v>-0.56915239799999995</v>
      </c>
      <c r="D1428">
        <v>0.82452102699999996</v>
      </c>
      <c r="E1428">
        <v>2.1799578049999999</v>
      </c>
      <c r="F1428">
        <v>0.13981829500000001</v>
      </c>
      <c r="G1428">
        <v>0.99975043299999999</v>
      </c>
    </row>
    <row r="1429" spans="1:7" x14ac:dyDescent="0.4">
      <c r="A1429" s="70" t="s">
        <v>3234</v>
      </c>
      <c r="B1429" s="70" t="s">
        <v>3235</v>
      </c>
      <c r="C1429">
        <v>0.13746697499999999</v>
      </c>
      <c r="D1429">
        <v>7.2489183390000003</v>
      </c>
      <c r="E1429">
        <v>2.1770274060000001</v>
      </c>
      <c r="F1429">
        <v>0.14008480000000001</v>
      </c>
      <c r="G1429">
        <v>0.99975043299999999</v>
      </c>
    </row>
    <row r="1430" spans="1:7" x14ac:dyDescent="0.4">
      <c r="A1430" s="70" t="s">
        <v>3510</v>
      </c>
      <c r="B1430" s="70" t="s">
        <v>3511</v>
      </c>
      <c r="C1430">
        <v>-0.13354128800000001</v>
      </c>
      <c r="D1430">
        <v>5.7060248280000003</v>
      </c>
      <c r="E1430">
        <v>2.1765004800000001</v>
      </c>
      <c r="F1430">
        <v>0.14013278200000001</v>
      </c>
      <c r="G1430">
        <v>0.99975043299999999</v>
      </c>
    </row>
    <row r="1431" spans="1:7" x14ac:dyDescent="0.4">
      <c r="A1431" s="70" t="s">
        <v>3471</v>
      </c>
      <c r="B1431" s="70" t="s">
        <v>3472</v>
      </c>
      <c r="C1431">
        <v>0.32849989699999999</v>
      </c>
      <c r="D1431">
        <v>3.0743054600000002</v>
      </c>
      <c r="E1431">
        <v>2.1732410579999999</v>
      </c>
      <c r="F1431">
        <v>0.140429994</v>
      </c>
      <c r="G1431">
        <v>0.99975043299999999</v>
      </c>
    </row>
    <row r="1432" spans="1:7" x14ac:dyDescent="0.4">
      <c r="A1432" s="70" t="s">
        <v>3463</v>
      </c>
      <c r="B1432" s="70" t="s">
        <v>3464</v>
      </c>
      <c r="C1432">
        <v>0.47155038300000002</v>
      </c>
      <c r="D1432">
        <v>6.1478298679999996</v>
      </c>
      <c r="E1432">
        <v>2.171375211</v>
      </c>
      <c r="F1432">
        <v>0.14060045099999999</v>
      </c>
      <c r="G1432">
        <v>0.99975043299999999</v>
      </c>
    </row>
    <row r="1433" spans="1:7" x14ac:dyDescent="0.4">
      <c r="A1433" s="70" t="s">
        <v>3710</v>
      </c>
      <c r="B1433" s="70" t="s">
        <v>3711</v>
      </c>
      <c r="C1433">
        <v>0.13169902999999999</v>
      </c>
      <c r="D1433">
        <v>5.8045625190000001</v>
      </c>
      <c r="E1433">
        <v>2.1694089860000001</v>
      </c>
      <c r="F1433">
        <v>0.14078033000000001</v>
      </c>
      <c r="G1433">
        <v>0.99975043299999999</v>
      </c>
    </row>
    <row r="1434" spans="1:7" x14ac:dyDescent="0.4">
      <c r="A1434" s="70" t="s">
        <v>3572</v>
      </c>
      <c r="B1434" s="70" t="s">
        <v>3573</v>
      </c>
      <c r="C1434">
        <v>0.58848911100000001</v>
      </c>
      <c r="D1434">
        <v>0.14892217399999999</v>
      </c>
      <c r="E1434">
        <v>2.1669404499999998</v>
      </c>
      <c r="F1434">
        <v>0.14100652799999999</v>
      </c>
      <c r="G1434">
        <v>0.99975043299999999</v>
      </c>
    </row>
    <row r="1435" spans="1:7" x14ac:dyDescent="0.4">
      <c r="A1435" s="70" t="s">
        <v>3310</v>
      </c>
      <c r="B1435" s="70" t="s">
        <v>3311</v>
      </c>
      <c r="C1435">
        <v>0.117225283</v>
      </c>
      <c r="D1435">
        <v>6.9992857439999998</v>
      </c>
      <c r="E1435">
        <v>2.166551095</v>
      </c>
      <c r="F1435">
        <v>0.14104224300000001</v>
      </c>
      <c r="G1435">
        <v>0.99975043299999999</v>
      </c>
    </row>
    <row r="1436" spans="1:7" x14ac:dyDescent="0.4">
      <c r="A1436" s="70" t="s">
        <v>3414</v>
      </c>
      <c r="B1436" s="70" t="s">
        <v>3415</v>
      </c>
      <c r="C1436">
        <v>-0.121152336</v>
      </c>
      <c r="D1436">
        <v>6.1715544539999998</v>
      </c>
      <c r="E1436">
        <v>2.1664976239999998</v>
      </c>
      <c r="F1436">
        <v>0.14104714800000001</v>
      </c>
      <c r="G1436">
        <v>0.99975043299999999</v>
      </c>
    </row>
    <row r="1437" spans="1:7" x14ac:dyDescent="0.4">
      <c r="A1437" s="70" t="s">
        <v>3516</v>
      </c>
      <c r="B1437" s="70" t="s">
        <v>3517</v>
      </c>
      <c r="C1437">
        <v>0.92678606699999999</v>
      </c>
      <c r="D1437">
        <v>-0.29880743599999998</v>
      </c>
      <c r="E1437">
        <v>2.1651290520000002</v>
      </c>
      <c r="F1437">
        <v>0.141172771</v>
      </c>
      <c r="G1437">
        <v>0.99975043299999999</v>
      </c>
    </row>
    <row r="1438" spans="1:7" x14ac:dyDescent="0.4">
      <c r="A1438" s="70" t="s">
        <v>3374</v>
      </c>
      <c r="B1438" s="70" t="s">
        <v>3375</v>
      </c>
      <c r="C1438">
        <v>-0.18436034500000001</v>
      </c>
      <c r="D1438">
        <v>4.5482014990000001</v>
      </c>
      <c r="E1438">
        <v>2.16484743</v>
      </c>
      <c r="F1438">
        <v>0.14119863699999999</v>
      </c>
      <c r="G1438">
        <v>0.99975043299999999</v>
      </c>
    </row>
    <row r="1439" spans="1:7" x14ac:dyDescent="0.4">
      <c r="A1439" s="70" t="s">
        <v>3736</v>
      </c>
      <c r="B1439" s="70" t="s">
        <v>3737</v>
      </c>
      <c r="C1439">
        <v>0.14310365799999999</v>
      </c>
      <c r="D1439">
        <v>6.0430577019999996</v>
      </c>
      <c r="E1439">
        <v>2.1640040690000002</v>
      </c>
      <c r="F1439">
        <v>0.141276128</v>
      </c>
      <c r="G1439">
        <v>0.99975043299999999</v>
      </c>
    </row>
    <row r="1440" spans="1:7" x14ac:dyDescent="0.4">
      <c r="A1440" s="70" t="s">
        <v>3014</v>
      </c>
      <c r="B1440" s="70" t="s">
        <v>3015</v>
      </c>
      <c r="C1440">
        <v>-0.12206876799999999</v>
      </c>
      <c r="D1440">
        <v>7.4247045910000002</v>
      </c>
      <c r="E1440">
        <v>2.1632114539999998</v>
      </c>
      <c r="F1440">
        <v>0.141349</v>
      </c>
      <c r="G1440">
        <v>0.99975043299999999</v>
      </c>
    </row>
    <row r="1441" spans="1:7" x14ac:dyDescent="0.4">
      <c r="A1441" s="70" t="s">
        <v>3560</v>
      </c>
      <c r="B1441" s="70" t="s">
        <v>3561</v>
      </c>
      <c r="C1441">
        <v>0.17337127199999999</v>
      </c>
      <c r="D1441">
        <v>5.0438724700000002</v>
      </c>
      <c r="E1441">
        <v>2.1612468370000002</v>
      </c>
      <c r="F1441">
        <v>0.14152980700000001</v>
      </c>
      <c r="G1441">
        <v>0.99975043299999999</v>
      </c>
    </row>
    <row r="1442" spans="1:7" x14ac:dyDescent="0.4">
      <c r="A1442" s="70" t="s">
        <v>3718</v>
      </c>
      <c r="B1442" s="70" t="s">
        <v>3719</v>
      </c>
      <c r="C1442">
        <v>0.125660252</v>
      </c>
      <c r="D1442">
        <v>5.7978460270000003</v>
      </c>
      <c r="E1442">
        <v>2.1608003779999998</v>
      </c>
      <c r="F1442">
        <v>0.14157093200000001</v>
      </c>
      <c r="G1442">
        <v>0.99975043299999999</v>
      </c>
    </row>
    <row r="1443" spans="1:7" x14ac:dyDescent="0.4">
      <c r="A1443" s="70" t="s">
        <v>3410</v>
      </c>
      <c r="B1443" s="70" t="s">
        <v>3411</v>
      </c>
      <c r="C1443">
        <v>-0.115462304</v>
      </c>
      <c r="D1443">
        <v>6.6189945059999999</v>
      </c>
      <c r="E1443">
        <v>2.1603045810000001</v>
      </c>
      <c r="F1443">
        <v>0.141616617</v>
      </c>
      <c r="G1443">
        <v>0.99975043299999999</v>
      </c>
    </row>
    <row r="1444" spans="1:7" x14ac:dyDescent="0.4">
      <c r="A1444" s="70" t="s">
        <v>3356</v>
      </c>
      <c r="B1444" s="70" t="s">
        <v>3357</v>
      </c>
      <c r="C1444">
        <v>-0.19104721699999999</v>
      </c>
      <c r="D1444">
        <v>4.1923610450000002</v>
      </c>
      <c r="E1444">
        <v>2.1602281140000001</v>
      </c>
      <c r="F1444">
        <v>0.14162366400000001</v>
      </c>
      <c r="G1444">
        <v>0.99975043299999999</v>
      </c>
    </row>
    <row r="1445" spans="1:7" x14ac:dyDescent="0.4">
      <c r="A1445" s="70" t="s">
        <v>3330</v>
      </c>
      <c r="B1445" s="70" t="s">
        <v>3331</v>
      </c>
      <c r="C1445">
        <v>-0.26567996100000002</v>
      </c>
      <c r="D1445">
        <v>3.392599959</v>
      </c>
      <c r="E1445">
        <v>2.159582764</v>
      </c>
      <c r="F1445">
        <v>0.141683158</v>
      </c>
      <c r="G1445">
        <v>0.99975043299999999</v>
      </c>
    </row>
    <row r="1446" spans="1:7" x14ac:dyDescent="0.4">
      <c r="A1446" s="70" t="s">
        <v>3226</v>
      </c>
      <c r="B1446" s="70" t="s">
        <v>3227</v>
      </c>
      <c r="C1446">
        <v>0.124401394</v>
      </c>
      <c r="D1446">
        <v>7.2336549950000002</v>
      </c>
      <c r="E1446">
        <v>2.159525082</v>
      </c>
      <c r="F1446">
        <v>0.14168847700000001</v>
      </c>
      <c r="G1446">
        <v>0.99975043299999999</v>
      </c>
    </row>
    <row r="1447" spans="1:7" x14ac:dyDescent="0.4">
      <c r="A1447" s="70" t="s">
        <v>3768</v>
      </c>
      <c r="B1447" s="70" t="s">
        <v>3769</v>
      </c>
      <c r="C1447">
        <v>0.14801619799999999</v>
      </c>
      <c r="D1447">
        <v>5.3739298440000001</v>
      </c>
      <c r="E1447">
        <v>2.1574557350000001</v>
      </c>
      <c r="F1447">
        <v>0.14187944399999999</v>
      </c>
      <c r="G1447">
        <v>0.99975043299999999</v>
      </c>
    </row>
    <row r="1448" spans="1:7" x14ac:dyDescent="0.4">
      <c r="A1448" s="70" t="s">
        <v>3536</v>
      </c>
      <c r="B1448" s="70" t="s">
        <v>3537</v>
      </c>
      <c r="C1448">
        <v>-0.36453594</v>
      </c>
      <c r="D1448">
        <v>6.520240276</v>
      </c>
      <c r="E1448">
        <v>2.1573835780000001</v>
      </c>
      <c r="F1448">
        <v>0.14188610800000001</v>
      </c>
      <c r="G1448">
        <v>0.99975043299999999</v>
      </c>
    </row>
    <row r="1449" spans="1:7" x14ac:dyDescent="0.4">
      <c r="A1449" s="70" t="s">
        <v>3540</v>
      </c>
      <c r="B1449" s="70" t="s">
        <v>3541</v>
      </c>
      <c r="C1449">
        <v>-0.16916836800000001</v>
      </c>
      <c r="D1449">
        <v>4.7370618350000004</v>
      </c>
      <c r="E1449">
        <v>2.1547528109999998</v>
      </c>
      <c r="F1449">
        <v>0.14212931500000001</v>
      </c>
      <c r="G1449">
        <v>0.99975043299999999</v>
      </c>
    </row>
    <row r="1450" spans="1:7" x14ac:dyDescent="0.4">
      <c r="A1450" s="70" t="s">
        <v>3316</v>
      </c>
      <c r="B1450" s="70" t="s">
        <v>3317</v>
      </c>
      <c r="C1450">
        <v>-0.18390023999999999</v>
      </c>
      <c r="D1450">
        <v>4.2694961810000001</v>
      </c>
      <c r="E1450">
        <v>2.152663247</v>
      </c>
      <c r="F1450">
        <v>0.14232282399999999</v>
      </c>
      <c r="G1450">
        <v>0.99975043299999999</v>
      </c>
    </row>
    <row r="1451" spans="1:7" x14ac:dyDescent="0.4">
      <c r="A1451" s="70" t="s">
        <v>3514</v>
      </c>
      <c r="B1451" s="70" t="s">
        <v>3515</v>
      </c>
      <c r="C1451">
        <v>-0.91231699899999996</v>
      </c>
      <c r="D1451">
        <v>-1.317492474</v>
      </c>
      <c r="E1451">
        <v>2.150328987</v>
      </c>
      <c r="F1451">
        <v>0.14253934400000001</v>
      </c>
      <c r="G1451">
        <v>0.99975043299999999</v>
      </c>
    </row>
    <row r="1452" spans="1:7" x14ac:dyDescent="0.4">
      <c r="A1452" s="70" t="s">
        <v>3576</v>
      </c>
      <c r="B1452" s="70" t="s">
        <v>3577</v>
      </c>
      <c r="C1452">
        <v>0.46970483600000001</v>
      </c>
      <c r="D1452">
        <v>1.167818198</v>
      </c>
      <c r="E1452">
        <v>2.1488149760000002</v>
      </c>
      <c r="F1452">
        <v>0.14267997800000001</v>
      </c>
      <c r="G1452">
        <v>0.99975043299999999</v>
      </c>
    </row>
    <row r="1453" spans="1:7" x14ac:dyDescent="0.4">
      <c r="A1453" s="70" t="s">
        <v>3469</v>
      </c>
      <c r="B1453" s="70" t="s">
        <v>3470</v>
      </c>
      <c r="C1453">
        <v>0.45607215899999998</v>
      </c>
      <c r="D1453">
        <v>2.1066244740000002</v>
      </c>
      <c r="E1453">
        <v>2.1472778209999999</v>
      </c>
      <c r="F1453">
        <v>0.14282292099999999</v>
      </c>
      <c r="G1453">
        <v>0.99975043299999999</v>
      </c>
    </row>
    <row r="1454" spans="1:7" x14ac:dyDescent="0.4">
      <c r="A1454" s="70" t="s">
        <v>3386</v>
      </c>
      <c r="B1454" s="70" t="s">
        <v>3387</v>
      </c>
      <c r="C1454">
        <v>-0.34796322800000001</v>
      </c>
      <c r="D1454">
        <v>2.9411035679999999</v>
      </c>
      <c r="E1454">
        <v>2.1466138969999999</v>
      </c>
      <c r="F1454">
        <v>0.14288471</v>
      </c>
      <c r="G1454">
        <v>0.99975043299999999</v>
      </c>
    </row>
    <row r="1455" spans="1:7" x14ac:dyDescent="0.4">
      <c r="A1455" s="70" t="s">
        <v>3562</v>
      </c>
      <c r="B1455" s="70" t="s">
        <v>3563</v>
      </c>
      <c r="C1455">
        <v>-0.16829119300000001</v>
      </c>
      <c r="D1455">
        <v>4.7980120499999996</v>
      </c>
      <c r="E1455">
        <v>2.1461316560000001</v>
      </c>
      <c r="F1455">
        <v>0.14292961000000001</v>
      </c>
      <c r="G1455">
        <v>0.99975043299999999</v>
      </c>
    </row>
    <row r="1456" spans="1:7" x14ac:dyDescent="0.4">
      <c r="A1456" s="70" t="s">
        <v>3534</v>
      </c>
      <c r="B1456" s="70" t="s">
        <v>3535</v>
      </c>
      <c r="C1456">
        <v>-0.13364869300000001</v>
      </c>
      <c r="D1456">
        <v>5.4962166029999997</v>
      </c>
      <c r="E1456">
        <v>2.1452896880000001</v>
      </c>
      <c r="F1456">
        <v>0.14300804</v>
      </c>
      <c r="G1456">
        <v>0.99975043299999999</v>
      </c>
    </row>
    <row r="1457" spans="1:7" x14ac:dyDescent="0.4">
      <c r="A1457" s="70" t="s">
        <v>3602</v>
      </c>
      <c r="B1457" s="70" t="s">
        <v>3603</v>
      </c>
      <c r="C1457">
        <v>0.77406429799999998</v>
      </c>
      <c r="D1457">
        <v>-0.87679822399999996</v>
      </c>
      <c r="E1457">
        <v>2.1447294179999998</v>
      </c>
      <c r="F1457">
        <v>0.143060257</v>
      </c>
      <c r="G1457">
        <v>0.99975043299999999</v>
      </c>
    </row>
    <row r="1458" spans="1:7" x14ac:dyDescent="0.4">
      <c r="A1458" s="70" t="s">
        <v>3448</v>
      </c>
      <c r="B1458" s="70" t="s">
        <v>3449</v>
      </c>
      <c r="C1458">
        <v>0.60347929499999997</v>
      </c>
      <c r="D1458">
        <v>0.37157553700000001</v>
      </c>
      <c r="E1458">
        <v>2.1446437559999998</v>
      </c>
      <c r="F1458">
        <v>0.14306824300000001</v>
      </c>
      <c r="G1458">
        <v>0.99975043299999999</v>
      </c>
    </row>
    <row r="1459" spans="1:7" x14ac:dyDescent="0.4">
      <c r="A1459" s="70" t="s">
        <v>3506</v>
      </c>
      <c r="B1459" s="70" t="s">
        <v>3507</v>
      </c>
      <c r="C1459">
        <v>0.78700292599999999</v>
      </c>
      <c r="D1459">
        <v>-0.67184848100000005</v>
      </c>
      <c r="E1459">
        <v>2.1444710489999999</v>
      </c>
      <c r="F1459">
        <v>0.143084344</v>
      </c>
      <c r="G1459">
        <v>0.99975043299999999</v>
      </c>
    </row>
    <row r="1460" spans="1:7" x14ac:dyDescent="0.4">
      <c r="A1460" s="70" t="s">
        <v>3578</v>
      </c>
      <c r="B1460" s="70" t="s">
        <v>3579</v>
      </c>
      <c r="C1460">
        <v>0.18944482100000001</v>
      </c>
      <c r="D1460">
        <v>4.474570988</v>
      </c>
      <c r="E1460">
        <v>2.1433967799999998</v>
      </c>
      <c r="F1460">
        <v>0.143184544</v>
      </c>
      <c r="G1460">
        <v>0.99975043299999999</v>
      </c>
    </row>
    <row r="1461" spans="1:7" x14ac:dyDescent="0.4">
      <c r="A1461" s="70" t="s">
        <v>3518</v>
      </c>
      <c r="B1461" s="70" t="s">
        <v>3519</v>
      </c>
      <c r="C1461">
        <v>0.31553683599999999</v>
      </c>
      <c r="D1461">
        <v>2.8223406080000002</v>
      </c>
      <c r="E1461">
        <v>2.1432282800000002</v>
      </c>
      <c r="F1461">
        <v>0.14320026799999999</v>
      </c>
      <c r="G1461">
        <v>0.99975043299999999</v>
      </c>
    </row>
    <row r="1462" spans="1:7" x14ac:dyDescent="0.4">
      <c r="A1462" s="70" t="s">
        <v>3465</v>
      </c>
      <c r="B1462" s="70" t="s">
        <v>3466</v>
      </c>
      <c r="C1462">
        <v>0.44191281599999999</v>
      </c>
      <c r="D1462">
        <v>2.4821134549999999</v>
      </c>
      <c r="E1462">
        <v>2.1419168719999999</v>
      </c>
      <c r="F1462">
        <v>0.14332270899999999</v>
      </c>
      <c r="G1462">
        <v>0.99975043299999999</v>
      </c>
    </row>
    <row r="1463" spans="1:7" x14ac:dyDescent="0.4">
      <c r="A1463" s="70" t="s">
        <v>3418</v>
      </c>
      <c r="B1463" s="70" t="s">
        <v>3419</v>
      </c>
      <c r="C1463">
        <v>-0.675543746</v>
      </c>
      <c r="D1463">
        <v>2.1056309240000002</v>
      </c>
      <c r="E1463">
        <v>2.1409184730000002</v>
      </c>
      <c r="F1463">
        <v>0.14341600400000001</v>
      </c>
      <c r="G1463">
        <v>0.99975043299999999</v>
      </c>
    </row>
    <row r="1464" spans="1:7" x14ac:dyDescent="0.4">
      <c r="A1464" s="70" t="s">
        <v>3726</v>
      </c>
      <c r="B1464" s="70" t="s">
        <v>3727</v>
      </c>
      <c r="C1464">
        <v>0.151944469</v>
      </c>
      <c r="D1464">
        <v>5.2854080019999996</v>
      </c>
      <c r="E1464">
        <v>2.1396074500000002</v>
      </c>
      <c r="F1464">
        <v>0.14353861700000001</v>
      </c>
      <c r="G1464">
        <v>0.99975043299999999</v>
      </c>
    </row>
    <row r="1465" spans="1:7" x14ac:dyDescent="0.4">
      <c r="A1465" s="70" t="s">
        <v>3692</v>
      </c>
      <c r="B1465" s="70" t="s">
        <v>3693</v>
      </c>
      <c r="C1465">
        <v>0.64725223899999995</v>
      </c>
      <c r="D1465">
        <v>-9.6608599000000003E-2</v>
      </c>
      <c r="E1465">
        <v>2.13957073</v>
      </c>
      <c r="F1465">
        <v>0.143542053</v>
      </c>
      <c r="G1465">
        <v>0.99975043299999999</v>
      </c>
    </row>
    <row r="1466" spans="1:7" x14ac:dyDescent="0.4">
      <c r="A1466" s="70" t="s">
        <v>3728</v>
      </c>
      <c r="B1466" s="70" t="s">
        <v>3729</v>
      </c>
      <c r="C1466">
        <v>0.12763095399999999</v>
      </c>
      <c r="D1466">
        <v>5.9223264689999997</v>
      </c>
      <c r="E1466">
        <v>2.13867495</v>
      </c>
      <c r="F1466">
        <v>0.1436259</v>
      </c>
      <c r="G1466">
        <v>0.99975043299999999</v>
      </c>
    </row>
    <row r="1467" spans="1:7" x14ac:dyDescent="0.4">
      <c r="A1467" s="70" t="s">
        <v>3434</v>
      </c>
      <c r="B1467" s="70" t="s">
        <v>3435</v>
      </c>
      <c r="C1467">
        <v>0.44702915500000001</v>
      </c>
      <c r="D1467">
        <v>2.5139156589999998</v>
      </c>
      <c r="E1467">
        <v>2.1370103249999999</v>
      </c>
      <c r="F1467">
        <v>0.14378185900000001</v>
      </c>
      <c r="G1467">
        <v>0.99975043299999999</v>
      </c>
    </row>
    <row r="1468" spans="1:7" x14ac:dyDescent="0.4">
      <c r="A1468" s="70" t="s">
        <v>3594</v>
      </c>
      <c r="B1468" s="70" t="s">
        <v>3595</v>
      </c>
      <c r="C1468">
        <v>1.117792761</v>
      </c>
      <c r="D1468">
        <v>-1.1316510710000001</v>
      </c>
      <c r="E1468">
        <v>2.1348283079999999</v>
      </c>
      <c r="F1468">
        <v>0.143986583</v>
      </c>
      <c r="G1468">
        <v>0.99975043299999999</v>
      </c>
    </row>
    <row r="1469" spans="1:7" x14ac:dyDescent="0.4">
      <c r="A1469" s="70" t="s">
        <v>3676</v>
      </c>
      <c r="B1469" s="70" t="s">
        <v>3677</v>
      </c>
      <c r="C1469">
        <v>1.0066949350000001</v>
      </c>
      <c r="D1469">
        <v>-1.0142577290000001</v>
      </c>
      <c r="E1469">
        <v>2.1345163989999998</v>
      </c>
      <c r="F1469">
        <v>0.14401587399999999</v>
      </c>
      <c r="G1469">
        <v>0.99975043299999999</v>
      </c>
    </row>
    <row r="1470" spans="1:7" x14ac:dyDescent="0.4">
      <c r="A1470" s="70" t="s">
        <v>3574</v>
      </c>
      <c r="B1470" s="70" t="s">
        <v>3575</v>
      </c>
      <c r="C1470">
        <v>0.24528741500000001</v>
      </c>
      <c r="D1470">
        <v>4.5290427820000003</v>
      </c>
      <c r="E1470">
        <v>2.1324568830000001</v>
      </c>
      <c r="F1470">
        <v>0.14420944899999999</v>
      </c>
      <c r="G1470">
        <v>0.99975043299999999</v>
      </c>
    </row>
    <row r="1471" spans="1:7" x14ac:dyDescent="0.4">
      <c r="A1471" s="70" t="s">
        <v>3481</v>
      </c>
      <c r="B1471" s="70" t="s">
        <v>3482</v>
      </c>
      <c r="C1471">
        <v>0.37916666599999999</v>
      </c>
      <c r="D1471">
        <v>2.973479872</v>
      </c>
      <c r="E1471">
        <v>2.1307046449999998</v>
      </c>
      <c r="F1471">
        <v>0.144374373</v>
      </c>
      <c r="G1471">
        <v>0.99975043299999999</v>
      </c>
    </row>
    <row r="1472" spans="1:7" x14ac:dyDescent="0.4">
      <c r="A1472" s="70" t="s">
        <v>3479</v>
      </c>
      <c r="B1472" s="70" t="s">
        <v>3480</v>
      </c>
      <c r="C1472">
        <v>-0.157708706</v>
      </c>
      <c r="D1472">
        <v>5.6873404760000001</v>
      </c>
      <c r="E1472">
        <v>2.1306350219999999</v>
      </c>
      <c r="F1472">
        <v>0.14438093099999999</v>
      </c>
      <c r="G1472">
        <v>0.99975043299999999</v>
      </c>
    </row>
    <row r="1473" spans="1:7" x14ac:dyDescent="0.4">
      <c r="A1473" s="70" t="s">
        <v>3442</v>
      </c>
      <c r="B1473" s="70" t="s">
        <v>3443</v>
      </c>
      <c r="C1473">
        <v>-0.925850375</v>
      </c>
      <c r="D1473">
        <v>-1.2341382519999999</v>
      </c>
      <c r="E1473">
        <v>2.1305509470000001</v>
      </c>
      <c r="F1473">
        <v>0.14438885000000001</v>
      </c>
      <c r="G1473">
        <v>0.99975043299999999</v>
      </c>
    </row>
    <row r="1474" spans="1:7" x14ac:dyDescent="0.4">
      <c r="A1474" s="70" t="s">
        <v>3416</v>
      </c>
      <c r="B1474" s="70" t="s">
        <v>3417</v>
      </c>
      <c r="C1474">
        <v>-0.372841056</v>
      </c>
      <c r="D1474">
        <v>2.4491421619999998</v>
      </c>
      <c r="E1474">
        <v>2.1303368319999998</v>
      </c>
      <c r="F1474">
        <v>0.14440902</v>
      </c>
      <c r="G1474">
        <v>0.99975043299999999</v>
      </c>
    </row>
    <row r="1475" spans="1:7" x14ac:dyDescent="0.4">
      <c r="A1475" s="70" t="s">
        <v>5052</v>
      </c>
      <c r="B1475" s="70" t="s">
        <v>5053</v>
      </c>
      <c r="C1475">
        <v>0.116275672</v>
      </c>
      <c r="D1475">
        <v>9.1122651920000006</v>
      </c>
      <c r="E1475">
        <v>2.1294871350000002</v>
      </c>
      <c r="F1475">
        <v>0.14448909300000001</v>
      </c>
      <c r="G1475">
        <v>0.99975043299999999</v>
      </c>
    </row>
    <row r="1476" spans="1:7" x14ac:dyDescent="0.4">
      <c r="A1476" s="70" t="s">
        <v>3392</v>
      </c>
      <c r="B1476" s="70" t="s">
        <v>3393</v>
      </c>
      <c r="C1476">
        <v>0.67550173099999999</v>
      </c>
      <c r="D1476">
        <v>1.6838543850000001</v>
      </c>
      <c r="E1476">
        <v>2.1273234940000001</v>
      </c>
      <c r="F1476">
        <v>0.14469321600000001</v>
      </c>
      <c r="G1476">
        <v>0.99975043299999999</v>
      </c>
    </row>
    <row r="1477" spans="1:7" x14ac:dyDescent="0.4">
      <c r="A1477" s="70" t="s">
        <v>3648</v>
      </c>
      <c r="B1477" s="70" t="s">
        <v>3649</v>
      </c>
      <c r="C1477">
        <v>0.165090233</v>
      </c>
      <c r="D1477">
        <v>4.8430488450000002</v>
      </c>
      <c r="E1477">
        <v>2.1259282420000001</v>
      </c>
      <c r="F1477">
        <v>0.144825019</v>
      </c>
      <c r="G1477">
        <v>0.99975043299999999</v>
      </c>
    </row>
    <row r="1478" spans="1:7" x14ac:dyDescent="0.4">
      <c r="A1478" s="70" t="s">
        <v>3706</v>
      </c>
      <c r="B1478" s="70" t="s">
        <v>3707</v>
      </c>
      <c r="C1478">
        <v>0.67390698400000004</v>
      </c>
      <c r="D1478">
        <v>0.14174197499999999</v>
      </c>
      <c r="E1478">
        <v>2.1257957959999998</v>
      </c>
      <c r="F1478">
        <v>0.14483753799999999</v>
      </c>
      <c r="G1478">
        <v>0.99975043299999999</v>
      </c>
    </row>
    <row r="1479" spans="1:7" x14ac:dyDescent="0.4">
      <c r="A1479" s="70" t="s">
        <v>3558</v>
      </c>
      <c r="B1479" s="70" t="s">
        <v>3559</v>
      </c>
      <c r="C1479">
        <v>-0.14234611899999999</v>
      </c>
      <c r="D1479">
        <v>6.4017293430000004</v>
      </c>
      <c r="E1479">
        <v>2.123595178</v>
      </c>
      <c r="F1479">
        <v>0.14504571499999999</v>
      </c>
      <c r="G1479">
        <v>0.99975043299999999</v>
      </c>
    </row>
    <row r="1480" spans="1:7" x14ac:dyDescent="0.4">
      <c r="A1480" s="70" t="s">
        <v>3550</v>
      </c>
      <c r="B1480" s="70" t="s">
        <v>3551</v>
      </c>
      <c r="C1480">
        <v>-0.247298254</v>
      </c>
      <c r="D1480">
        <v>3.8617886100000001</v>
      </c>
      <c r="E1480">
        <v>2.1234709199999999</v>
      </c>
      <c r="F1480">
        <v>0.14505747999999999</v>
      </c>
      <c r="G1480">
        <v>0.99975043299999999</v>
      </c>
    </row>
    <row r="1481" spans="1:7" x14ac:dyDescent="0.4">
      <c r="A1481" s="70" t="s">
        <v>3618</v>
      </c>
      <c r="B1481" s="70" t="s">
        <v>3619</v>
      </c>
      <c r="C1481">
        <v>-0.14067786700000001</v>
      </c>
      <c r="D1481">
        <v>5.468462948</v>
      </c>
      <c r="E1481">
        <v>2.1228019929999999</v>
      </c>
      <c r="F1481">
        <v>0.145120833</v>
      </c>
      <c r="G1481">
        <v>0.99975043299999999</v>
      </c>
    </row>
    <row r="1482" spans="1:7" x14ac:dyDescent="0.4">
      <c r="A1482" s="70" t="s">
        <v>3450</v>
      </c>
      <c r="B1482" s="70" t="s">
        <v>3451</v>
      </c>
      <c r="C1482">
        <v>-0.308872178</v>
      </c>
      <c r="D1482">
        <v>2.9552200399999999</v>
      </c>
      <c r="E1482">
        <v>2.1226694020000001</v>
      </c>
      <c r="F1482">
        <v>0.145133394</v>
      </c>
      <c r="G1482">
        <v>0.99975043299999999</v>
      </c>
    </row>
    <row r="1483" spans="1:7" x14ac:dyDescent="0.4">
      <c r="A1483" s="70" t="s">
        <v>3584</v>
      </c>
      <c r="B1483" s="70" t="s">
        <v>3585</v>
      </c>
      <c r="C1483">
        <v>0.12758541000000001</v>
      </c>
      <c r="D1483">
        <v>6.6183144260000004</v>
      </c>
      <c r="E1483">
        <v>2.122343555</v>
      </c>
      <c r="F1483">
        <v>0.14516426900000001</v>
      </c>
      <c r="G1483">
        <v>0.99975043299999999</v>
      </c>
    </row>
    <row r="1484" spans="1:7" x14ac:dyDescent="0.4">
      <c r="A1484" s="70" t="s">
        <v>3568</v>
      </c>
      <c r="B1484" s="70" t="s">
        <v>3569</v>
      </c>
      <c r="C1484">
        <v>-0.80987602700000005</v>
      </c>
      <c r="D1484">
        <v>4.8028612749999997</v>
      </c>
      <c r="E1484">
        <v>2.122126432</v>
      </c>
      <c r="F1484">
        <v>0.14518484600000001</v>
      </c>
      <c r="G1484">
        <v>0.99975043299999999</v>
      </c>
    </row>
    <row r="1485" spans="1:7" x14ac:dyDescent="0.4">
      <c r="A1485" s="70" t="s">
        <v>3614</v>
      </c>
      <c r="B1485" s="70" t="s">
        <v>3615</v>
      </c>
      <c r="C1485">
        <v>-0.75872446999999998</v>
      </c>
      <c r="D1485">
        <v>-0.44843347</v>
      </c>
      <c r="E1485">
        <v>2.1211513310000001</v>
      </c>
      <c r="F1485">
        <v>0.145277298</v>
      </c>
      <c r="G1485">
        <v>0.99975043299999999</v>
      </c>
    </row>
    <row r="1486" spans="1:7" x14ac:dyDescent="0.4">
      <c r="A1486" s="70" t="s">
        <v>3608</v>
      </c>
      <c r="B1486" s="70" t="s">
        <v>3609</v>
      </c>
      <c r="C1486">
        <v>1.3542244999999999</v>
      </c>
      <c r="D1486">
        <v>-1.003878139</v>
      </c>
      <c r="E1486">
        <v>2.1206388519999999</v>
      </c>
      <c r="F1486">
        <v>0.145325914</v>
      </c>
      <c r="G1486">
        <v>0.99975043299999999</v>
      </c>
    </row>
    <row r="1487" spans="1:7" x14ac:dyDescent="0.4">
      <c r="A1487" s="70" t="s">
        <v>3124</v>
      </c>
      <c r="B1487" s="70" t="s">
        <v>3125</v>
      </c>
      <c r="C1487">
        <v>-0.137040781</v>
      </c>
      <c r="D1487">
        <v>7.6299201749999996</v>
      </c>
      <c r="E1487">
        <v>2.1193434930000001</v>
      </c>
      <c r="F1487">
        <v>0.145448879</v>
      </c>
      <c r="G1487">
        <v>0.99975043299999999</v>
      </c>
    </row>
    <row r="1488" spans="1:7" x14ac:dyDescent="0.4">
      <c r="A1488" s="70" t="s">
        <v>3606</v>
      </c>
      <c r="B1488" s="70" t="s">
        <v>3607</v>
      </c>
      <c r="C1488">
        <v>0.124459904</v>
      </c>
      <c r="D1488">
        <v>6.2220836410000002</v>
      </c>
      <c r="E1488">
        <v>2.1151646460000002</v>
      </c>
      <c r="F1488">
        <v>0.145846368</v>
      </c>
      <c r="G1488">
        <v>0.99975043299999999</v>
      </c>
    </row>
    <row r="1489" spans="1:7" x14ac:dyDescent="0.4">
      <c r="A1489" s="70" t="s">
        <v>3658</v>
      </c>
      <c r="B1489" s="70" t="s">
        <v>3659</v>
      </c>
      <c r="C1489">
        <v>-0.181127435</v>
      </c>
      <c r="D1489">
        <v>4.7546110400000003</v>
      </c>
      <c r="E1489">
        <v>2.114923739</v>
      </c>
      <c r="F1489">
        <v>0.14586932</v>
      </c>
      <c r="G1489">
        <v>0.99975043299999999</v>
      </c>
    </row>
    <row r="1490" spans="1:7" x14ac:dyDescent="0.4">
      <c r="A1490" s="70" t="s">
        <v>3704</v>
      </c>
      <c r="B1490" s="70" t="s">
        <v>3705</v>
      </c>
      <c r="C1490">
        <v>0.16999434599999999</v>
      </c>
      <c r="D1490">
        <v>5.1063509009999999</v>
      </c>
      <c r="E1490">
        <v>2.1148444280000001</v>
      </c>
      <c r="F1490">
        <v>0.14587687699999999</v>
      </c>
      <c r="G1490">
        <v>0.99975043299999999</v>
      </c>
    </row>
    <row r="1491" spans="1:7" x14ac:dyDescent="0.4">
      <c r="A1491" s="70" t="s">
        <v>3610</v>
      </c>
      <c r="B1491" s="70" t="s">
        <v>3611</v>
      </c>
      <c r="C1491">
        <v>0.117190265</v>
      </c>
      <c r="D1491">
        <v>6.9057375570000001</v>
      </c>
      <c r="E1491">
        <v>2.1144208510000002</v>
      </c>
      <c r="F1491">
        <v>0.145917245</v>
      </c>
      <c r="G1491">
        <v>0.99975043299999999</v>
      </c>
    </row>
    <row r="1492" spans="1:7" x14ac:dyDescent="0.4">
      <c r="A1492" s="70" t="s">
        <v>3586</v>
      </c>
      <c r="B1492" s="70" t="s">
        <v>3587</v>
      </c>
      <c r="C1492">
        <v>-1.0580168569999999</v>
      </c>
      <c r="D1492">
        <v>-1.3123816960000001</v>
      </c>
      <c r="E1492">
        <v>2.114364567</v>
      </c>
      <c r="F1492">
        <v>0.14592261000000001</v>
      </c>
      <c r="G1492">
        <v>0.99975043299999999</v>
      </c>
    </row>
    <row r="1493" spans="1:7" x14ac:dyDescent="0.4">
      <c r="A1493" s="70" t="s">
        <v>3740</v>
      </c>
      <c r="B1493" s="70" t="s">
        <v>3741</v>
      </c>
      <c r="C1493">
        <v>0.114949643</v>
      </c>
      <c r="D1493">
        <v>6.4414595129999999</v>
      </c>
      <c r="E1493">
        <v>2.1140155350000001</v>
      </c>
      <c r="F1493">
        <v>0.14595588500000001</v>
      </c>
      <c r="G1493">
        <v>0.99975043299999999</v>
      </c>
    </row>
    <row r="1494" spans="1:7" x14ac:dyDescent="0.4">
      <c r="A1494" s="70" t="s">
        <v>3612</v>
      </c>
      <c r="B1494" s="70" t="s">
        <v>3613</v>
      </c>
      <c r="C1494">
        <v>-0.117078711</v>
      </c>
      <c r="D1494">
        <v>6.1994226049999996</v>
      </c>
      <c r="E1494">
        <v>2.1137208790000002</v>
      </c>
      <c r="F1494">
        <v>0.14598398200000001</v>
      </c>
      <c r="G1494">
        <v>0.99975043299999999</v>
      </c>
    </row>
    <row r="1495" spans="1:7" x14ac:dyDescent="0.4">
      <c r="A1495" s="70" t="s">
        <v>3176</v>
      </c>
      <c r="B1495" s="70" t="s">
        <v>3177</v>
      </c>
      <c r="C1495">
        <v>0.11756427699999999</v>
      </c>
      <c r="D1495">
        <v>7.5283325789999997</v>
      </c>
      <c r="E1495">
        <v>2.1121145129999999</v>
      </c>
      <c r="F1495">
        <v>0.14613726699999999</v>
      </c>
      <c r="G1495">
        <v>0.99975043299999999</v>
      </c>
    </row>
    <row r="1496" spans="1:7" x14ac:dyDescent="0.4">
      <c r="A1496" s="70" t="s">
        <v>3672</v>
      </c>
      <c r="B1496" s="70" t="s">
        <v>3673</v>
      </c>
      <c r="C1496">
        <v>-0.84884561300000005</v>
      </c>
      <c r="D1496">
        <v>-0.76189348800000001</v>
      </c>
      <c r="E1496">
        <v>2.1119958589999999</v>
      </c>
      <c r="F1496">
        <v>0.14614859699999999</v>
      </c>
      <c r="G1496">
        <v>0.99975043299999999</v>
      </c>
    </row>
    <row r="1497" spans="1:7" x14ac:dyDescent="0.4">
      <c r="A1497" s="70" t="s">
        <v>3508</v>
      </c>
      <c r="B1497" s="70" t="s">
        <v>3509</v>
      </c>
      <c r="C1497">
        <v>0.88959315999999999</v>
      </c>
      <c r="D1497">
        <v>-1.295073226</v>
      </c>
      <c r="E1497">
        <v>2.1110978660000002</v>
      </c>
      <c r="F1497">
        <v>0.146234373</v>
      </c>
      <c r="G1497">
        <v>0.99975043299999999</v>
      </c>
    </row>
    <row r="1498" spans="1:7" x14ac:dyDescent="0.4">
      <c r="A1498" s="70" t="s">
        <v>3538</v>
      </c>
      <c r="B1498" s="70" t="s">
        <v>3539</v>
      </c>
      <c r="C1498">
        <v>-0.115989279</v>
      </c>
      <c r="D1498">
        <v>6.4637991269999997</v>
      </c>
      <c r="E1498">
        <v>2.1105968549999998</v>
      </c>
      <c r="F1498">
        <v>0.146282254</v>
      </c>
      <c r="G1498">
        <v>0.99975043299999999</v>
      </c>
    </row>
    <row r="1499" spans="1:7" x14ac:dyDescent="0.4">
      <c r="A1499" s="70" t="s">
        <v>3662</v>
      </c>
      <c r="B1499" s="70" t="s">
        <v>3663</v>
      </c>
      <c r="C1499">
        <v>0.63994332399999998</v>
      </c>
      <c r="D1499">
        <v>-0.48641416700000001</v>
      </c>
      <c r="E1499">
        <v>2.1094564240000002</v>
      </c>
      <c r="F1499">
        <v>0.146391309</v>
      </c>
      <c r="G1499">
        <v>0.99975043299999999</v>
      </c>
    </row>
    <row r="1500" spans="1:7" x14ac:dyDescent="0.4">
      <c r="A1500" s="70" t="s">
        <v>3402</v>
      </c>
      <c r="B1500" s="70" t="s">
        <v>3403</v>
      </c>
      <c r="C1500">
        <v>-0.16938183100000001</v>
      </c>
      <c r="D1500">
        <v>5.0244384709999999</v>
      </c>
      <c r="E1500">
        <v>2.1073851480000001</v>
      </c>
      <c r="F1500">
        <v>0.14658961400000001</v>
      </c>
      <c r="G1500">
        <v>0.99975043299999999</v>
      </c>
    </row>
    <row r="1501" spans="1:7" x14ac:dyDescent="0.4">
      <c r="A1501" s="70" t="s">
        <v>3542</v>
      </c>
      <c r="B1501" s="70" t="s">
        <v>3543</v>
      </c>
      <c r="C1501">
        <v>-0.116816988</v>
      </c>
      <c r="D1501">
        <v>6.4658707250000003</v>
      </c>
      <c r="E1501">
        <v>2.1061316290000001</v>
      </c>
      <c r="F1501">
        <v>0.14670977299999999</v>
      </c>
      <c r="G1501">
        <v>0.99975043299999999</v>
      </c>
    </row>
    <row r="1502" spans="1:7" x14ac:dyDescent="0.4">
      <c r="A1502" s="70" t="s">
        <v>3620</v>
      </c>
      <c r="B1502" s="70" t="s">
        <v>3621</v>
      </c>
      <c r="C1502">
        <v>0.132963418</v>
      </c>
      <c r="D1502">
        <v>5.6146666850000004</v>
      </c>
      <c r="E1502">
        <v>2.105399759</v>
      </c>
      <c r="F1502">
        <v>0.146779979</v>
      </c>
      <c r="G1502">
        <v>0.99975043299999999</v>
      </c>
    </row>
    <row r="1503" spans="1:7" x14ac:dyDescent="0.4">
      <c r="A1503" s="70" t="s">
        <v>3580</v>
      </c>
      <c r="B1503" s="70" t="s">
        <v>3581</v>
      </c>
      <c r="C1503">
        <v>0.70476566399999996</v>
      </c>
      <c r="D1503">
        <v>-0.62996256100000003</v>
      </c>
      <c r="E1503">
        <v>2.105300991</v>
      </c>
      <c r="F1503">
        <v>0.14678945700000001</v>
      </c>
      <c r="G1503">
        <v>0.99975043299999999</v>
      </c>
    </row>
    <row r="1504" spans="1:7" x14ac:dyDescent="0.4">
      <c r="A1504" s="70" t="s">
        <v>3554</v>
      </c>
      <c r="B1504" s="70" t="s">
        <v>3555</v>
      </c>
      <c r="C1504">
        <v>-0.13388724900000001</v>
      </c>
      <c r="D1504">
        <v>5.5239379590000004</v>
      </c>
      <c r="E1504">
        <v>2.103440811</v>
      </c>
      <c r="F1504">
        <v>0.146968083</v>
      </c>
      <c r="G1504">
        <v>0.99975043299999999</v>
      </c>
    </row>
    <row r="1505" spans="1:7" x14ac:dyDescent="0.4">
      <c r="A1505" s="70" t="s">
        <v>3778</v>
      </c>
      <c r="B1505" s="70" t="s">
        <v>3779</v>
      </c>
      <c r="C1505">
        <v>0.192327531</v>
      </c>
      <c r="D1505">
        <v>5.4360577729999999</v>
      </c>
      <c r="E1505">
        <v>2.1029375890000002</v>
      </c>
      <c r="F1505">
        <v>0.14701644799999999</v>
      </c>
      <c r="G1505">
        <v>0.99975043299999999</v>
      </c>
    </row>
    <row r="1506" spans="1:7" x14ac:dyDescent="0.4">
      <c r="A1506" s="70" t="s">
        <v>3338</v>
      </c>
      <c r="B1506" s="70" t="s">
        <v>3339</v>
      </c>
      <c r="C1506">
        <v>0.122059125</v>
      </c>
      <c r="D1506">
        <v>7.6733999080000004</v>
      </c>
      <c r="E1506">
        <v>2.102339894</v>
      </c>
      <c r="F1506">
        <v>0.147073916</v>
      </c>
      <c r="G1506">
        <v>0.99975043299999999</v>
      </c>
    </row>
    <row r="1507" spans="1:7" x14ac:dyDescent="0.4">
      <c r="A1507" s="70" t="s">
        <v>3388</v>
      </c>
      <c r="B1507" s="70" t="s">
        <v>3389</v>
      </c>
      <c r="C1507">
        <v>0.118203773</v>
      </c>
      <c r="D1507">
        <v>7.2012190289999998</v>
      </c>
      <c r="E1507">
        <v>2.099481113</v>
      </c>
      <c r="F1507">
        <v>0.14734913599999999</v>
      </c>
      <c r="G1507">
        <v>0.99975043299999999</v>
      </c>
    </row>
    <row r="1508" spans="1:7" x14ac:dyDescent="0.4">
      <c r="A1508" s="70" t="s">
        <v>4766</v>
      </c>
      <c r="B1508" s="70" t="s">
        <v>4767</v>
      </c>
      <c r="C1508">
        <v>0.114584276</v>
      </c>
      <c r="D1508">
        <v>8.8778244350000008</v>
      </c>
      <c r="E1508">
        <v>2.0969204769999998</v>
      </c>
      <c r="F1508">
        <v>0.14759614700000001</v>
      </c>
      <c r="G1508">
        <v>0.99975043299999999</v>
      </c>
    </row>
    <row r="1509" spans="1:7" x14ac:dyDescent="0.4">
      <c r="A1509" s="70" t="s">
        <v>3698</v>
      </c>
      <c r="B1509" s="70" t="s">
        <v>3699</v>
      </c>
      <c r="C1509">
        <v>0.70372215999999999</v>
      </c>
      <c r="D1509">
        <v>0.404445734</v>
      </c>
      <c r="E1509">
        <v>2.0968422630000001</v>
      </c>
      <c r="F1509">
        <v>0.147603699</v>
      </c>
      <c r="G1509">
        <v>0.99975043299999999</v>
      </c>
    </row>
    <row r="1510" spans="1:7" x14ac:dyDescent="0.4">
      <c r="A1510" s="70" t="s">
        <v>3566</v>
      </c>
      <c r="B1510" s="70" t="s">
        <v>3567</v>
      </c>
      <c r="C1510">
        <v>-1.080240208</v>
      </c>
      <c r="D1510">
        <v>-1.2269849150000001</v>
      </c>
      <c r="E1510">
        <v>2.0966213969999998</v>
      </c>
      <c r="F1510">
        <v>0.14762502799999999</v>
      </c>
      <c r="G1510">
        <v>0.99975043299999999</v>
      </c>
    </row>
    <row r="1511" spans="1:7" x14ac:dyDescent="0.4">
      <c r="A1511" s="70" t="s">
        <v>3590</v>
      </c>
      <c r="B1511" s="70" t="s">
        <v>3591</v>
      </c>
      <c r="C1511">
        <v>-0.19932712799999999</v>
      </c>
      <c r="D1511">
        <v>4.7195933950000004</v>
      </c>
      <c r="E1511">
        <v>2.092600585</v>
      </c>
      <c r="F1511">
        <v>0.14801392399999999</v>
      </c>
      <c r="G1511">
        <v>0.99975043299999999</v>
      </c>
    </row>
    <row r="1512" spans="1:7" x14ac:dyDescent="0.4">
      <c r="A1512" s="70" t="s">
        <v>3640</v>
      </c>
      <c r="B1512" s="70" t="s">
        <v>3641</v>
      </c>
      <c r="C1512">
        <v>0.63815325099999998</v>
      </c>
      <c r="D1512">
        <v>1.5026311969999999</v>
      </c>
      <c r="E1512">
        <v>2.0908231690000001</v>
      </c>
      <c r="F1512">
        <v>0.14818620499999999</v>
      </c>
      <c r="G1512">
        <v>0.99975043299999999</v>
      </c>
    </row>
    <row r="1513" spans="1:7" x14ac:dyDescent="0.4">
      <c r="A1513" s="70" t="s">
        <v>3716</v>
      </c>
      <c r="B1513" s="70" t="s">
        <v>3717</v>
      </c>
      <c r="C1513">
        <v>0.121994124</v>
      </c>
      <c r="D1513">
        <v>6.1000805219999998</v>
      </c>
      <c r="E1513">
        <v>2.090476979</v>
      </c>
      <c r="F1513">
        <v>0.14821978699999999</v>
      </c>
      <c r="G1513">
        <v>0.99975043299999999</v>
      </c>
    </row>
    <row r="1514" spans="1:7" x14ac:dyDescent="0.4">
      <c r="A1514" s="70" t="s">
        <v>3766</v>
      </c>
      <c r="B1514" s="70" t="s">
        <v>3767</v>
      </c>
      <c r="C1514">
        <v>0.129079099</v>
      </c>
      <c r="D1514">
        <v>6.8262086179999999</v>
      </c>
      <c r="E1514">
        <v>2.0886537220000001</v>
      </c>
      <c r="F1514">
        <v>0.148396793</v>
      </c>
      <c r="G1514">
        <v>0.99975043299999999</v>
      </c>
    </row>
    <row r="1515" spans="1:7" x14ac:dyDescent="0.4">
      <c r="A1515" s="70" t="s">
        <v>3592</v>
      </c>
      <c r="B1515" s="70" t="s">
        <v>3593</v>
      </c>
      <c r="C1515">
        <v>0.19938414199999999</v>
      </c>
      <c r="D1515">
        <v>4.6990180669999999</v>
      </c>
      <c r="E1515">
        <v>2.0874440729999999</v>
      </c>
      <c r="F1515">
        <v>0.14851436000000001</v>
      </c>
      <c r="G1515">
        <v>0.99975043299999999</v>
      </c>
    </row>
    <row r="1516" spans="1:7" x14ac:dyDescent="0.4">
      <c r="A1516" s="70" t="s">
        <v>3644</v>
      </c>
      <c r="B1516" s="70" t="s">
        <v>3645</v>
      </c>
      <c r="C1516">
        <v>-0.66077827</v>
      </c>
      <c r="D1516">
        <v>-0.52772973099999998</v>
      </c>
      <c r="E1516">
        <v>2.085344831</v>
      </c>
      <c r="F1516">
        <v>0.14871863699999999</v>
      </c>
      <c r="G1516">
        <v>0.99975043299999999</v>
      </c>
    </row>
    <row r="1517" spans="1:7" x14ac:dyDescent="0.4">
      <c r="A1517" s="70" t="s">
        <v>3604</v>
      </c>
      <c r="B1517" s="70" t="s">
        <v>3605</v>
      </c>
      <c r="C1517">
        <v>-0.39531579100000003</v>
      </c>
      <c r="D1517">
        <v>3.0978624269999999</v>
      </c>
      <c r="E1517">
        <v>2.0852599220000001</v>
      </c>
      <c r="F1517">
        <v>0.14872690599999999</v>
      </c>
      <c r="G1517">
        <v>0.99975043299999999</v>
      </c>
    </row>
    <row r="1518" spans="1:7" x14ac:dyDescent="0.4">
      <c r="A1518" s="70" t="s">
        <v>3812</v>
      </c>
      <c r="B1518" s="70" t="s">
        <v>3813</v>
      </c>
      <c r="C1518">
        <v>0.16901171400000001</v>
      </c>
      <c r="D1518">
        <v>4.7529341819999997</v>
      </c>
      <c r="E1518">
        <v>2.0837966630000002</v>
      </c>
      <c r="F1518">
        <v>0.14886949199999999</v>
      </c>
      <c r="G1518">
        <v>0.99975043299999999</v>
      </c>
    </row>
    <row r="1519" spans="1:7" x14ac:dyDescent="0.4">
      <c r="A1519" s="70" t="s">
        <v>3548</v>
      </c>
      <c r="B1519" s="70" t="s">
        <v>3549</v>
      </c>
      <c r="C1519">
        <v>0.44039662899999998</v>
      </c>
      <c r="D1519">
        <v>2.1426538389999998</v>
      </c>
      <c r="E1519">
        <v>2.0833600259999998</v>
      </c>
      <c r="F1519">
        <v>0.14891207000000001</v>
      </c>
      <c r="G1519">
        <v>0.99975043299999999</v>
      </c>
    </row>
    <row r="1520" spans="1:7" x14ac:dyDescent="0.4">
      <c r="A1520" s="70" t="s">
        <v>3752</v>
      </c>
      <c r="B1520" s="70" t="s">
        <v>3753</v>
      </c>
      <c r="C1520">
        <v>0.16698327299999999</v>
      </c>
      <c r="D1520">
        <v>6.6122377429999997</v>
      </c>
      <c r="E1520">
        <v>2.0825608469999999</v>
      </c>
      <c r="F1520">
        <v>0.14899003599999999</v>
      </c>
      <c r="G1520">
        <v>0.99975043299999999</v>
      </c>
    </row>
    <row r="1521" spans="1:7" x14ac:dyDescent="0.4">
      <c r="A1521" s="70" t="s">
        <v>3686</v>
      </c>
      <c r="B1521" s="70" t="s">
        <v>3687</v>
      </c>
      <c r="C1521">
        <v>0.75750406000000003</v>
      </c>
      <c r="D1521">
        <v>-0.793334019</v>
      </c>
      <c r="E1521">
        <v>2.0810726759999998</v>
      </c>
      <c r="F1521">
        <v>0.149135341</v>
      </c>
      <c r="G1521">
        <v>0.99975043299999999</v>
      </c>
    </row>
    <row r="1522" spans="1:7" x14ac:dyDescent="0.4">
      <c r="A1522" s="70" t="s">
        <v>3532</v>
      </c>
      <c r="B1522" s="70" t="s">
        <v>3533</v>
      </c>
      <c r="C1522">
        <v>0.175625325</v>
      </c>
      <c r="D1522">
        <v>7.3505615540000004</v>
      </c>
      <c r="E1522">
        <v>2.0786003609999999</v>
      </c>
      <c r="F1522">
        <v>0.14937709199999999</v>
      </c>
      <c r="G1522">
        <v>0.99975043299999999</v>
      </c>
    </row>
    <row r="1523" spans="1:7" x14ac:dyDescent="0.4">
      <c r="A1523" s="70" t="s">
        <v>3660</v>
      </c>
      <c r="B1523" s="70" t="s">
        <v>3661</v>
      </c>
      <c r="C1523">
        <v>-0.17061130199999999</v>
      </c>
      <c r="D1523">
        <v>4.6424894099999996</v>
      </c>
      <c r="E1523">
        <v>2.0781654509999998</v>
      </c>
      <c r="F1523">
        <v>0.14941966500000001</v>
      </c>
      <c r="G1523">
        <v>0.99975043299999999</v>
      </c>
    </row>
    <row r="1524" spans="1:7" x14ac:dyDescent="0.4">
      <c r="A1524" s="70" t="s">
        <v>3636</v>
      </c>
      <c r="B1524" s="70" t="s">
        <v>3637</v>
      </c>
      <c r="C1524">
        <v>0.12826525599999999</v>
      </c>
      <c r="D1524">
        <v>6.7903699140000002</v>
      </c>
      <c r="E1524">
        <v>2.0769490450000001</v>
      </c>
      <c r="F1524">
        <v>0.14953880999999999</v>
      </c>
      <c r="G1524">
        <v>0.99975043299999999</v>
      </c>
    </row>
    <row r="1525" spans="1:7" x14ac:dyDescent="0.4">
      <c r="A1525" s="70" t="s">
        <v>3830</v>
      </c>
      <c r="B1525" s="70" t="s">
        <v>3831</v>
      </c>
      <c r="C1525">
        <v>0.17652495700000001</v>
      </c>
      <c r="D1525">
        <v>4.7263947919999998</v>
      </c>
      <c r="E1525">
        <v>2.0750305120000001</v>
      </c>
      <c r="F1525">
        <v>0.149726946</v>
      </c>
      <c r="G1525">
        <v>0.99975043299999999</v>
      </c>
    </row>
    <row r="1526" spans="1:7" x14ac:dyDescent="0.4">
      <c r="A1526" s="70" t="s">
        <v>3520</v>
      </c>
      <c r="B1526" s="70" t="s">
        <v>3521</v>
      </c>
      <c r="C1526">
        <v>-0.78116186399999998</v>
      </c>
      <c r="D1526">
        <v>1.6960016149999999</v>
      </c>
      <c r="E1526">
        <v>2.073992697</v>
      </c>
      <c r="F1526">
        <v>0.149828828</v>
      </c>
      <c r="G1526">
        <v>0.99975043299999999</v>
      </c>
    </row>
    <row r="1527" spans="1:7" x14ac:dyDescent="0.4">
      <c r="A1527" s="70" t="s">
        <v>6917</v>
      </c>
      <c r="B1527" s="70" t="s">
        <v>6918</v>
      </c>
      <c r="C1527">
        <v>-0.117614907</v>
      </c>
      <c r="D1527">
        <v>10.167827969999999</v>
      </c>
      <c r="E1527">
        <v>2.0737869820000001</v>
      </c>
      <c r="F1527">
        <v>0.14984903199999999</v>
      </c>
      <c r="G1527">
        <v>0.99975043299999999</v>
      </c>
    </row>
    <row r="1528" spans="1:7" x14ac:dyDescent="0.4">
      <c r="A1528" s="70" t="s">
        <v>3526</v>
      </c>
      <c r="B1528" s="70" t="s">
        <v>3527</v>
      </c>
      <c r="C1528">
        <v>-0.113197083</v>
      </c>
      <c r="D1528">
        <v>6.6395784119999997</v>
      </c>
      <c r="E1528">
        <v>2.0725334260000001</v>
      </c>
      <c r="F1528">
        <v>0.14997221699999999</v>
      </c>
      <c r="G1528">
        <v>0.99975043299999999</v>
      </c>
    </row>
    <row r="1529" spans="1:7" x14ac:dyDescent="0.4">
      <c r="A1529" s="70" t="s">
        <v>3722</v>
      </c>
      <c r="B1529" s="70" t="s">
        <v>3723</v>
      </c>
      <c r="C1529">
        <v>-0.13150216300000001</v>
      </c>
      <c r="D1529">
        <v>5.7776908200000001</v>
      </c>
      <c r="E1529">
        <v>2.0717079049999998</v>
      </c>
      <c r="F1529">
        <v>0.150053401</v>
      </c>
      <c r="G1529">
        <v>0.99975043299999999</v>
      </c>
    </row>
    <row r="1530" spans="1:7" x14ac:dyDescent="0.4">
      <c r="A1530" s="70" t="s">
        <v>3654</v>
      </c>
      <c r="B1530" s="70" t="s">
        <v>3655</v>
      </c>
      <c r="C1530">
        <v>0.201724076</v>
      </c>
      <c r="D1530">
        <v>4.4086597540000003</v>
      </c>
      <c r="E1530">
        <v>2.0703004800000002</v>
      </c>
      <c r="F1530">
        <v>0.150191928</v>
      </c>
      <c r="G1530">
        <v>0.99975043299999999</v>
      </c>
    </row>
    <row r="1531" spans="1:7" x14ac:dyDescent="0.4">
      <c r="A1531" s="70" t="s">
        <v>3670</v>
      </c>
      <c r="B1531" s="70" t="s">
        <v>3671</v>
      </c>
      <c r="C1531">
        <v>0.111999929</v>
      </c>
      <c r="D1531">
        <v>6.9265675809999996</v>
      </c>
      <c r="E1531">
        <v>2.0701279110000002</v>
      </c>
      <c r="F1531">
        <v>0.15020892299999999</v>
      </c>
      <c r="G1531">
        <v>0.99975043299999999</v>
      </c>
    </row>
    <row r="1532" spans="1:7" x14ac:dyDescent="0.4">
      <c r="A1532" s="70" t="s">
        <v>3744</v>
      </c>
      <c r="B1532" s="70" t="s">
        <v>3745</v>
      </c>
      <c r="C1532">
        <v>-0.139598518</v>
      </c>
      <c r="D1532">
        <v>5.5687578780000004</v>
      </c>
      <c r="E1532">
        <v>2.069884649</v>
      </c>
      <c r="F1532">
        <v>0.15023288400000001</v>
      </c>
      <c r="G1532">
        <v>0.99975043299999999</v>
      </c>
    </row>
    <row r="1533" spans="1:7" x14ac:dyDescent="0.4">
      <c r="A1533" s="70" t="s">
        <v>3868</v>
      </c>
      <c r="B1533" s="70" t="s">
        <v>3869</v>
      </c>
      <c r="C1533">
        <v>-1.162257651</v>
      </c>
      <c r="D1533">
        <v>-1.0401881660000001</v>
      </c>
      <c r="E1533">
        <v>2.0690681720000001</v>
      </c>
      <c r="F1533">
        <v>0.15031333699999999</v>
      </c>
      <c r="G1533">
        <v>0.99975043299999999</v>
      </c>
    </row>
    <row r="1534" spans="1:7" x14ac:dyDescent="0.4">
      <c r="A1534" s="70" t="s">
        <v>3820</v>
      </c>
      <c r="B1534" s="70" t="s">
        <v>3821</v>
      </c>
      <c r="C1534">
        <v>0.116967443</v>
      </c>
      <c r="D1534">
        <v>6.1192563419999999</v>
      </c>
      <c r="E1534">
        <v>2.0687011339999999</v>
      </c>
      <c r="F1534">
        <v>0.15034951899999999</v>
      </c>
      <c r="G1534">
        <v>0.99975043299999999</v>
      </c>
    </row>
    <row r="1535" spans="1:7" x14ac:dyDescent="0.4">
      <c r="A1535" s="70" t="s">
        <v>3582</v>
      </c>
      <c r="B1535" s="70" t="s">
        <v>3583</v>
      </c>
      <c r="C1535">
        <v>0.12575884700000001</v>
      </c>
      <c r="D1535">
        <v>7.1813336190000001</v>
      </c>
      <c r="E1535">
        <v>2.0662855410000001</v>
      </c>
      <c r="F1535">
        <v>0.150587895</v>
      </c>
      <c r="G1535">
        <v>0.99975043299999999</v>
      </c>
    </row>
    <row r="1536" spans="1:7" x14ac:dyDescent="0.4">
      <c r="A1536" s="70" t="s">
        <v>3544</v>
      </c>
      <c r="B1536" s="70" t="s">
        <v>3545</v>
      </c>
      <c r="C1536">
        <v>-0.337054146</v>
      </c>
      <c r="D1536">
        <v>2.4716319169999998</v>
      </c>
      <c r="E1536">
        <v>2.0653311080000001</v>
      </c>
      <c r="F1536">
        <v>0.15068219799999999</v>
      </c>
      <c r="G1536">
        <v>0.99975043299999999</v>
      </c>
    </row>
    <row r="1537" spans="1:7" x14ac:dyDescent="0.4">
      <c r="A1537" s="70" t="s">
        <v>3764</v>
      </c>
      <c r="B1537" s="70" t="s">
        <v>3765</v>
      </c>
      <c r="C1537">
        <v>0.85294962399999996</v>
      </c>
      <c r="D1537">
        <v>4.8704059549999998</v>
      </c>
      <c r="E1537">
        <v>2.0652697899999999</v>
      </c>
      <c r="F1537">
        <v>0.15068825899999999</v>
      </c>
      <c r="G1537">
        <v>0.99975043299999999</v>
      </c>
    </row>
    <row r="1538" spans="1:7" x14ac:dyDescent="0.4">
      <c r="A1538" s="70" t="s">
        <v>3564</v>
      </c>
      <c r="B1538" s="70" t="s">
        <v>3565</v>
      </c>
      <c r="C1538">
        <v>-0.197667225</v>
      </c>
      <c r="D1538">
        <v>5.7173313690000001</v>
      </c>
      <c r="E1538">
        <v>2.0646548849999999</v>
      </c>
      <c r="F1538">
        <v>0.15074905299999999</v>
      </c>
      <c r="G1538">
        <v>0.99975043299999999</v>
      </c>
    </row>
    <row r="1539" spans="1:7" x14ac:dyDescent="0.4">
      <c r="A1539" s="70" t="s">
        <v>3760</v>
      </c>
      <c r="B1539" s="70" t="s">
        <v>3761</v>
      </c>
      <c r="C1539">
        <v>0.119924898</v>
      </c>
      <c r="D1539">
        <v>6.5022414819999996</v>
      </c>
      <c r="E1539">
        <v>2.063380333</v>
      </c>
      <c r="F1539">
        <v>0.15087515300000001</v>
      </c>
      <c r="G1539">
        <v>0.99975043299999999</v>
      </c>
    </row>
    <row r="1540" spans="1:7" x14ac:dyDescent="0.4">
      <c r="A1540" s="70" t="s">
        <v>3622</v>
      </c>
      <c r="B1540" s="70" t="s">
        <v>3623</v>
      </c>
      <c r="C1540">
        <v>0.123926042</v>
      </c>
      <c r="D1540">
        <v>6.8676530590000002</v>
      </c>
      <c r="E1540">
        <v>2.0620753000000001</v>
      </c>
      <c r="F1540">
        <v>0.15100439199999999</v>
      </c>
      <c r="G1540">
        <v>0.99975043299999999</v>
      </c>
    </row>
    <row r="1541" spans="1:7" x14ac:dyDescent="0.4">
      <c r="A1541" s="70" t="s">
        <v>3630</v>
      </c>
      <c r="B1541" s="70" t="s">
        <v>3631</v>
      </c>
      <c r="C1541">
        <v>-0.246046233</v>
      </c>
      <c r="D1541">
        <v>4.0312283430000004</v>
      </c>
      <c r="E1541">
        <v>2.0610665529999999</v>
      </c>
      <c r="F1541">
        <v>0.15110437600000001</v>
      </c>
      <c r="G1541">
        <v>0.99975043299999999</v>
      </c>
    </row>
    <row r="1542" spans="1:7" x14ac:dyDescent="0.4">
      <c r="A1542" s="70" t="s">
        <v>3512</v>
      </c>
      <c r="B1542" s="70" t="s">
        <v>3513</v>
      </c>
      <c r="C1542">
        <v>-0.17758964299999999</v>
      </c>
      <c r="D1542">
        <v>4.3563942830000002</v>
      </c>
      <c r="E1542">
        <v>2.059913865</v>
      </c>
      <c r="F1542">
        <v>0.151218718</v>
      </c>
      <c r="G1542">
        <v>0.99975043299999999</v>
      </c>
    </row>
    <row r="1543" spans="1:7" x14ac:dyDescent="0.4">
      <c r="A1543" s="70" t="s">
        <v>3848</v>
      </c>
      <c r="B1543" s="70" t="s">
        <v>3849</v>
      </c>
      <c r="C1543">
        <v>0.11731673400000001</v>
      </c>
      <c r="D1543">
        <v>6.1181597889999999</v>
      </c>
      <c r="E1543">
        <v>2.0596474950000001</v>
      </c>
      <c r="F1543">
        <v>0.15124515499999999</v>
      </c>
      <c r="G1543">
        <v>0.99975043299999999</v>
      </c>
    </row>
    <row r="1544" spans="1:7" x14ac:dyDescent="0.4">
      <c r="A1544" s="70" t="s">
        <v>3816</v>
      </c>
      <c r="B1544" s="70" t="s">
        <v>3817</v>
      </c>
      <c r="C1544">
        <v>0.72589127499999995</v>
      </c>
      <c r="D1544">
        <v>-0.235553288</v>
      </c>
      <c r="E1544">
        <v>2.0594057659999998</v>
      </c>
      <c r="F1544">
        <v>0.15126915099999999</v>
      </c>
      <c r="G1544">
        <v>0.99975043299999999</v>
      </c>
    </row>
    <row r="1545" spans="1:7" x14ac:dyDescent="0.4">
      <c r="A1545" s="70" t="s">
        <v>3804</v>
      </c>
      <c r="B1545" s="70" t="s">
        <v>3805</v>
      </c>
      <c r="C1545">
        <v>2.1750113039999999</v>
      </c>
      <c r="D1545">
        <v>-1.641661086</v>
      </c>
      <c r="E1545">
        <v>2.0592656900000001</v>
      </c>
      <c r="F1545">
        <v>0.151283058</v>
      </c>
      <c r="G1545">
        <v>0.99975043299999999</v>
      </c>
    </row>
    <row r="1546" spans="1:7" x14ac:dyDescent="0.4">
      <c r="A1546" s="70" t="s">
        <v>3436</v>
      </c>
      <c r="B1546" s="70" t="s">
        <v>3437</v>
      </c>
      <c r="C1546">
        <v>-0.30119622699999998</v>
      </c>
      <c r="D1546">
        <v>3.1501966889999999</v>
      </c>
      <c r="E1546">
        <v>2.0572627300000002</v>
      </c>
      <c r="F1546">
        <v>0.151482072</v>
      </c>
      <c r="G1546">
        <v>0.99975043299999999</v>
      </c>
    </row>
    <row r="1547" spans="1:7" x14ac:dyDescent="0.4">
      <c r="A1547" s="70" t="s">
        <v>3664</v>
      </c>
      <c r="B1547" s="70" t="s">
        <v>3665</v>
      </c>
      <c r="C1547">
        <v>-0.16782418199999999</v>
      </c>
      <c r="D1547">
        <v>4.6570050910000003</v>
      </c>
      <c r="E1547">
        <v>2.0556385009999998</v>
      </c>
      <c r="F1547">
        <v>0.15164367400000001</v>
      </c>
      <c r="G1547">
        <v>0.99975043299999999</v>
      </c>
    </row>
    <row r="1548" spans="1:7" x14ac:dyDescent="0.4">
      <c r="A1548" s="70" t="s">
        <v>3738</v>
      </c>
      <c r="B1548" s="70" t="s">
        <v>3739</v>
      </c>
      <c r="C1548">
        <v>-0.60736434500000003</v>
      </c>
      <c r="D1548">
        <v>-0.34136121800000002</v>
      </c>
      <c r="E1548">
        <v>2.0551957509999998</v>
      </c>
      <c r="F1548">
        <v>0.15168775900000001</v>
      </c>
      <c r="G1548">
        <v>0.99975043299999999</v>
      </c>
    </row>
    <row r="1549" spans="1:7" x14ac:dyDescent="0.4">
      <c r="A1549" s="70" t="s">
        <v>3642</v>
      </c>
      <c r="B1549" s="70" t="s">
        <v>3643</v>
      </c>
      <c r="C1549">
        <v>-0.15343121500000001</v>
      </c>
      <c r="D1549">
        <v>5.4057317979999997</v>
      </c>
      <c r="E1549">
        <v>2.0536331240000001</v>
      </c>
      <c r="F1549">
        <v>0.15184346700000001</v>
      </c>
      <c r="G1549">
        <v>0.99975043299999999</v>
      </c>
    </row>
    <row r="1550" spans="1:7" x14ac:dyDescent="0.4">
      <c r="A1550" s="70" t="s">
        <v>3268</v>
      </c>
      <c r="B1550" s="70" t="s">
        <v>3269</v>
      </c>
      <c r="C1550">
        <v>-0.114655676</v>
      </c>
      <c r="D1550">
        <v>7.9074078310000004</v>
      </c>
      <c r="E1550">
        <v>2.0535687679999999</v>
      </c>
      <c r="F1550">
        <v>0.15184988399999999</v>
      </c>
      <c r="G1550">
        <v>0.99975043299999999</v>
      </c>
    </row>
    <row r="1551" spans="1:7" x14ac:dyDescent="0.4">
      <c r="A1551" s="70" t="s">
        <v>3784</v>
      </c>
      <c r="B1551" s="70" t="s">
        <v>3785</v>
      </c>
      <c r="C1551">
        <v>-0.62912950899999998</v>
      </c>
      <c r="D1551">
        <v>-0.30905977200000001</v>
      </c>
      <c r="E1551">
        <v>2.0518809689999999</v>
      </c>
      <c r="F1551">
        <v>0.15201827600000001</v>
      </c>
      <c r="G1551">
        <v>0.99975043299999999</v>
      </c>
    </row>
    <row r="1552" spans="1:7" x14ac:dyDescent="0.4">
      <c r="A1552" s="70" t="s">
        <v>3680</v>
      </c>
      <c r="B1552" s="70" t="s">
        <v>3681</v>
      </c>
      <c r="C1552">
        <v>-0.122968719</v>
      </c>
      <c r="D1552">
        <v>5.909690425</v>
      </c>
      <c r="E1552">
        <v>2.049700992</v>
      </c>
      <c r="F1552">
        <v>0.15223608599999999</v>
      </c>
      <c r="G1552">
        <v>0.99975043299999999</v>
      </c>
    </row>
    <row r="1553" spans="1:7" x14ac:dyDescent="0.4">
      <c r="A1553" s="70" t="s">
        <v>3712</v>
      </c>
      <c r="B1553" s="70" t="s">
        <v>3713</v>
      </c>
      <c r="C1553">
        <v>-0.87605338300000002</v>
      </c>
      <c r="D1553">
        <v>-1.2139505799999999</v>
      </c>
      <c r="E1553">
        <v>2.0495902369999999</v>
      </c>
      <c r="F1553">
        <v>0.15224716099999999</v>
      </c>
      <c r="G1553">
        <v>0.99975043299999999</v>
      </c>
    </row>
    <row r="1554" spans="1:7" x14ac:dyDescent="0.4">
      <c r="A1554" s="70" t="s">
        <v>3646</v>
      </c>
      <c r="B1554" s="70" t="s">
        <v>3647</v>
      </c>
      <c r="C1554">
        <v>-0.44871270099999999</v>
      </c>
      <c r="D1554">
        <v>1.41652534</v>
      </c>
      <c r="E1554">
        <v>2.0493464650000002</v>
      </c>
      <c r="F1554">
        <v>0.15227154100000001</v>
      </c>
      <c r="G1554">
        <v>0.99975043299999999</v>
      </c>
    </row>
    <row r="1555" spans="1:7" x14ac:dyDescent="0.4">
      <c r="A1555" s="70" t="s">
        <v>3878</v>
      </c>
      <c r="B1555" s="70" t="s">
        <v>3879</v>
      </c>
      <c r="C1555">
        <v>0.194249853</v>
      </c>
      <c r="D1555">
        <v>5.5747410659999996</v>
      </c>
      <c r="E1555">
        <v>2.0453283839999998</v>
      </c>
      <c r="F1555">
        <v>0.15267403600000001</v>
      </c>
      <c r="G1555">
        <v>0.99975043299999999</v>
      </c>
    </row>
    <row r="1556" spans="1:7" x14ac:dyDescent="0.4">
      <c r="A1556" s="70" t="s">
        <v>3678</v>
      </c>
      <c r="B1556" s="70" t="s">
        <v>3679</v>
      </c>
      <c r="C1556">
        <v>-0.11321804100000001</v>
      </c>
      <c r="D1556">
        <v>6.4529132269999998</v>
      </c>
      <c r="E1556">
        <v>2.0434649550000001</v>
      </c>
      <c r="F1556">
        <v>0.152861107</v>
      </c>
      <c r="G1556">
        <v>0.99975043299999999</v>
      </c>
    </row>
    <row r="1557" spans="1:7" x14ac:dyDescent="0.4">
      <c r="A1557" s="70" t="s">
        <v>3650</v>
      </c>
      <c r="B1557" s="70" t="s">
        <v>3651</v>
      </c>
      <c r="C1557">
        <v>0.45025184499999998</v>
      </c>
      <c r="D1557">
        <v>1.367362604</v>
      </c>
      <c r="E1557">
        <v>2.0421604449999999</v>
      </c>
      <c r="F1557">
        <v>0.15299222200000001</v>
      </c>
      <c r="G1557">
        <v>0.99975043299999999</v>
      </c>
    </row>
    <row r="1558" spans="1:7" x14ac:dyDescent="0.4">
      <c r="A1558" s="70" t="s">
        <v>3524</v>
      </c>
      <c r="B1558" s="70" t="s">
        <v>3525</v>
      </c>
      <c r="C1558">
        <v>0.11364392399999999</v>
      </c>
      <c r="D1558">
        <v>6.9984302859999996</v>
      </c>
      <c r="E1558">
        <v>2.0421421350000002</v>
      </c>
      <c r="F1558">
        <v>0.15299406300000001</v>
      </c>
      <c r="G1558">
        <v>0.99975043299999999</v>
      </c>
    </row>
    <row r="1559" spans="1:7" x14ac:dyDescent="0.4">
      <c r="A1559" s="70" t="s">
        <v>3714</v>
      </c>
      <c r="B1559" s="70" t="s">
        <v>3715</v>
      </c>
      <c r="C1559">
        <v>-0.54292909300000003</v>
      </c>
      <c r="D1559">
        <v>0.69098406899999998</v>
      </c>
      <c r="E1559">
        <v>2.0389317509999998</v>
      </c>
      <c r="F1559">
        <v>0.153317283</v>
      </c>
      <c r="G1559">
        <v>0.99975043299999999</v>
      </c>
    </row>
    <row r="1560" spans="1:7" x14ac:dyDescent="0.4">
      <c r="A1560" s="70" t="s">
        <v>3688</v>
      </c>
      <c r="B1560" s="70" t="s">
        <v>3689</v>
      </c>
      <c r="C1560">
        <v>-0.120720097</v>
      </c>
      <c r="D1560">
        <v>5.9012197889999998</v>
      </c>
      <c r="E1560">
        <v>2.0388337160000001</v>
      </c>
      <c r="F1560">
        <v>0.15332716499999999</v>
      </c>
      <c r="G1560">
        <v>0.99975043299999999</v>
      </c>
    </row>
    <row r="1561" spans="1:7" x14ac:dyDescent="0.4">
      <c r="A1561" s="70" t="s">
        <v>3754</v>
      </c>
      <c r="B1561" s="70" t="s">
        <v>3755</v>
      </c>
      <c r="C1561">
        <v>0.48629049800000002</v>
      </c>
      <c r="D1561">
        <v>1.0851881729999999</v>
      </c>
      <c r="E1561">
        <v>2.0386056809999999</v>
      </c>
      <c r="F1561">
        <v>0.15335015499999999</v>
      </c>
      <c r="G1561">
        <v>0.99975043299999999</v>
      </c>
    </row>
    <row r="1562" spans="1:7" x14ac:dyDescent="0.4">
      <c r="A1562" s="70" t="s">
        <v>3638</v>
      </c>
      <c r="B1562" s="70" t="s">
        <v>3639</v>
      </c>
      <c r="C1562">
        <v>-0.23044552400000001</v>
      </c>
      <c r="D1562">
        <v>3.619210641</v>
      </c>
      <c r="E1562">
        <v>2.0373173019999999</v>
      </c>
      <c r="F1562">
        <v>0.153480117</v>
      </c>
      <c r="G1562">
        <v>0.99975043299999999</v>
      </c>
    </row>
    <row r="1563" spans="1:7" x14ac:dyDescent="0.4">
      <c r="A1563" s="70" t="s">
        <v>3882</v>
      </c>
      <c r="B1563" s="70" t="s">
        <v>3883</v>
      </c>
      <c r="C1563">
        <v>0.15908002800000001</v>
      </c>
      <c r="D1563">
        <v>4.7641035990000002</v>
      </c>
      <c r="E1563">
        <v>2.036930876</v>
      </c>
      <c r="F1563">
        <v>0.15351912100000001</v>
      </c>
      <c r="G1563">
        <v>0.99975043299999999</v>
      </c>
    </row>
    <row r="1564" spans="1:7" x14ac:dyDescent="0.4">
      <c r="A1564" s="70" t="s">
        <v>3570</v>
      </c>
      <c r="B1564" s="70" t="s">
        <v>3571</v>
      </c>
      <c r="C1564">
        <v>0.23807945599999999</v>
      </c>
      <c r="D1564">
        <v>3.7625438619999998</v>
      </c>
      <c r="E1564">
        <v>2.0356784650000002</v>
      </c>
      <c r="F1564">
        <v>0.15364561199999999</v>
      </c>
      <c r="G1564">
        <v>0.99975043299999999</v>
      </c>
    </row>
    <row r="1565" spans="1:7" x14ac:dyDescent="0.4">
      <c r="A1565" s="70" t="s">
        <v>3850</v>
      </c>
      <c r="B1565" s="70" t="s">
        <v>3851</v>
      </c>
      <c r="C1565">
        <v>0.181911038</v>
      </c>
      <c r="D1565">
        <v>4.4936091129999998</v>
      </c>
      <c r="E1565">
        <v>2.0335654889999999</v>
      </c>
      <c r="F1565">
        <v>0.15385928500000001</v>
      </c>
      <c r="G1565">
        <v>0.99975043299999999</v>
      </c>
    </row>
    <row r="1566" spans="1:7" x14ac:dyDescent="0.4">
      <c r="A1566" s="70" t="s">
        <v>3968</v>
      </c>
      <c r="B1566" s="70" t="s">
        <v>3969</v>
      </c>
      <c r="C1566">
        <v>0.74054344800000005</v>
      </c>
      <c r="D1566">
        <v>-7.4770375E-2</v>
      </c>
      <c r="E1566">
        <v>2.0319656340000001</v>
      </c>
      <c r="F1566">
        <v>0.154021294</v>
      </c>
      <c r="G1566">
        <v>0.99975043299999999</v>
      </c>
    </row>
    <row r="1567" spans="1:7" x14ac:dyDescent="0.4">
      <c r="A1567" s="70" t="s">
        <v>3724</v>
      </c>
      <c r="B1567" s="70" t="s">
        <v>3725</v>
      </c>
      <c r="C1567">
        <v>-0.58198858899999995</v>
      </c>
      <c r="D1567">
        <v>0.29410209199999998</v>
      </c>
      <c r="E1567">
        <v>2.031435927</v>
      </c>
      <c r="F1567">
        <v>0.154074977</v>
      </c>
      <c r="G1567">
        <v>0.99975043299999999</v>
      </c>
    </row>
    <row r="1568" spans="1:7" x14ac:dyDescent="0.4">
      <c r="A1568" s="70" t="s">
        <v>3794</v>
      </c>
      <c r="B1568" s="70" t="s">
        <v>3795</v>
      </c>
      <c r="C1568">
        <v>-0.121174906</v>
      </c>
      <c r="D1568">
        <v>6.04853972</v>
      </c>
      <c r="E1568">
        <v>2.0283212449999999</v>
      </c>
      <c r="F1568">
        <v>0.154391063</v>
      </c>
      <c r="G1568">
        <v>0.99975043299999999</v>
      </c>
    </row>
    <row r="1569" spans="1:7" x14ac:dyDescent="0.4">
      <c r="A1569" s="70" t="s">
        <v>3798</v>
      </c>
      <c r="B1569" s="70" t="s">
        <v>3799</v>
      </c>
      <c r="C1569">
        <v>0.50584530000000005</v>
      </c>
      <c r="D1569">
        <v>0.76644372800000005</v>
      </c>
      <c r="E1569">
        <v>2.0280370140000001</v>
      </c>
      <c r="F1569">
        <v>0.154419945</v>
      </c>
      <c r="G1569">
        <v>0.99975043299999999</v>
      </c>
    </row>
    <row r="1570" spans="1:7" x14ac:dyDescent="0.4">
      <c r="A1570" s="70" t="s">
        <v>3962</v>
      </c>
      <c r="B1570" s="70" t="s">
        <v>3963</v>
      </c>
      <c r="C1570">
        <v>0.12703371099999999</v>
      </c>
      <c r="D1570">
        <v>5.5700480800000003</v>
      </c>
      <c r="E1570">
        <v>2.027592667</v>
      </c>
      <c r="F1570">
        <v>0.15446510799999999</v>
      </c>
      <c r="G1570">
        <v>0.99975043299999999</v>
      </c>
    </row>
    <row r="1571" spans="1:7" x14ac:dyDescent="0.4">
      <c r="A1571" s="70" t="s">
        <v>3682</v>
      </c>
      <c r="B1571" s="70" t="s">
        <v>3683</v>
      </c>
      <c r="C1571">
        <v>-0.120899917</v>
      </c>
      <c r="D1571">
        <v>6.6155577540000001</v>
      </c>
      <c r="E1571">
        <v>2.0274343240000001</v>
      </c>
      <c r="F1571">
        <v>0.15448120500000001</v>
      </c>
      <c r="G1571">
        <v>0.99975043299999999</v>
      </c>
    </row>
    <row r="1572" spans="1:7" x14ac:dyDescent="0.4">
      <c r="A1572" s="70" t="s">
        <v>3780</v>
      </c>
      <c r="B1572" s="70" t="s">
        <v>3781</v>
      </c>
      <c r="C1572">
        <v>0.181174058</v>
      </c>
      <c r="D1572">
        <v>4.1028108980000004</v>
      </c>
      <c r="E1572">
        <v>2.0273734349999999</v>
      </c>
      <c r="F1572">
        <v>0.154487396</v>
      </c>
      <c r="G1572">
        <v>0.99975043299999999</v>
      </c>
    </row>
    <row r="1573" spans="1:7" x14ac:dyDescent="0.4">
      <c r="A1573" s="70" t="s">
        <v>3772</v>
      </c>
      <c r="B1573" s="70" t="s">
        <v>3773</v>
      </c>
      <c r="C1573">
        <v>-0.15544850800000001</v>
      </c>
      <c r="D1573">
        <v>5.2040036599999997</v>
      </c>
      <c r="E1573">
        <v>2.0260238629999998</v>
      </c>
      <c r="F1573">
        <v>0.15462467999999999</v>
      </c>
      <c r="G1573">
        <v>0.99975043299999999</v>
      </c>
    </row>
    <row r="1574" spans="1:7" x14ac:dyDescent="0.4">
      <c r="A1574" s="70" t="s">
        <v>3674</v>
      </c>
      <c r="B1574" s="70" t="s">
        <v>3675</v>
      </c>
      <c r="C1574">
        <v>0.17719782000000001</v>
      </c>
      <c r="D1574">
        <v>4.2653150450000004</v>
      </c>
      <c r="E1574">
        <v>2.0237240129999998</v>
      </c>
      <c r="F1574">
        <v>0.154858949</v>
      </c>
      <c r="G1574">
        <v>0.99975043299999999</v>
      </c>
    </row>
    <row r="1575" spans="1:7" x14ac:dyDescent="0.4">
      <c r="A1575" s="70" t="s">
        <v>3818</v>
      </c>
      <c r="B1575" s="70" t="s">
        <v>3819</v>
      </c>
      <c r="C1575">
        <v>-1.200563684</v>
      </c>
      <c r="D1575">
        <v>-1.3598976709999999</v>
      </c>
      <c r="E1575">
        <v>2.0233234499999999</v>
      </c>
      <c r="F1575">
        <v>0.15489979200000001</v>
      </c>
      <c r="G1575">
        <v>0.99975043299999999</v>
      </c>
    </row>
    <row r="1576" spans="1:7" x14ac:dyDescent="0.4">
      <c r="A1576" s="70" t="s">
        <v>4688</v>
      </c>
      <c r="B1576" s="70" t="s">
        <v>4689</v>
      </c>
      <c r="C1576">
        <v>0.14038024800000001</v>
      </c>
      <c r="D1576">
        <v>9.0175288170000005</v>
      </c>
      <c r="E1576">
        <v>2.023299798</v>
      </c>
      <c r="F1576">
        <v>0.15490220399999999</v>
      </c>
      <c r="G1576">
        <v>0.99975043299999999</v>
      </c>
    </row>
    <row r="1577" spans="1:7" x14ac:dyDescent="0.4">
      <c r="A1577" s="70" t="s">
        <v>3756</v>
      </c>
      <c r="B1577" s="70" t="s">
        <v>3757</v>
      </c>
      <c r="C1577">
        <v>0.73414819099999995</v>
      </c>
      <c r="D1577">
        <v>2.7295139860000002</v>
      </c>
      <c r="E1577">
        <v>2.0221839570000002</v>
      </c>
      <c r="F1577">
        <v>0.15501604799999999</v>
      </c>
      <c r="G1577">
        <v>0.99975043299999999</v>
      </c>
    </row>
    <row r="1578" spans="1:7" x14ac:dyDescent="0.4">
      <c r="A1578" s="70" t="s">
        <v>3788</v>
      </c>
      <c r="B1578" s="70" t="s">
        <v>3789</v>
      </c>
      <c r="C1578">
        <v>0.55096990099999998</v>
      </c>
      <c r="D1578">
        <v>2.248255538</v>
      </c>
      <c r="E1578">
        <v>2.021364369</v>
      </c>
      <c r="F1578">
        <v>0.15509972699999999</v>
      </c>
      <c r="G1578">
        <v>0.99975043299999999</v>
      </c>
    </row>
    <row r="1579" spans="1:7" x14ac:dyDescent="0.4">
      <c r="A1579" s="70" t="s">
        <v>3504</v>
      </c>
      <c r="B1579" s="70" t="s">
        <v>3505</v>
      </c>
      <c r="C1579">
        <v>-0.14366684099999999</v>
      </c>
      <c r="D1579">
        <v>7.9197155480000001</v>
      </c>
      <c r="E1579">
        <v>2.0189534760000001</v>
      </c>
      <c r="F1579">
        <v>0.155346174</v>
      </c>
      <c r="G1579">
        <v>0.99975043299999999</v>
      </c>
    </row>
    <row r="1580" spans="1:7" x14ac:dyDescent="0.4">
      <c r="A1580" s="70" t="s">
        <v>3932</v>
      </c>
      <c r="B1580" s="70" t="s">
        <v>3933</v>
      </c>
      <c r="C1580">
        <v>0.116942194</v>
      </c>
      <c r="D1580">
        <v>6.6002828689999999</v>
      </c>
      <c r="E1580">
        <v>2.018757012</v>
      </c>
      <c r="F1580">
        <v>0.155366277</v>
      </c>
      <c r="G1580">
        <v>0.99975043299999999</v>
      </c>
    </row>
    <row r="1581" spans="1:7" x14ac:dyDescent="0.4">
      <c r="A1581" s="70" t="s">
        <v>3690</v>
      </c>
      <c r="B1581" s="70" t="s">
        <v>3691</v>
      </c>
      <c r="C1581">
        <v>-0.118126776</v>
      </c>
      <c r="D1581">
        <v>6.4324076489999999</v>
      </c>
      <c r="E1581">
        <v>2.0187110389999998</v>
      </c>
      <c r="F1581">
        <v>0.15537098099999999</v>
      </c>
      <c r="G1581">
        <v>0.99975043299999999</v>
      </c>
    </row>
    <row r="1582" spans="1:7" x14ac:dyDescent="0.4">
      <c r="A1582" s="70" t="s">
        <v>7790</v>
      </c>
      <c r="B1582" s="70" t="s">
        <v>7791</v>
      </c>
      <c r="C1582">
        <v>0.110963275</v>
      </c>
      <c r="D1582">
        <v>10.2191613</v>
      </c>
      <c r="E1582">
        <v>2.0167952059999998</v>
      </c>
      <c r="F1582">
        <v>0.155567174</v>
      </c>
      <c r="G1582">
        <v>0.99975043299999999</v>
      </c>
    </row>
    <row r="1583" spans="1:7" x14ac:dyDescent="0.4">
      <c r="A1583" s="70" t="s">
        <v>3628</v>
      </c>
      <c r="B1583" s="70" t="s">
        <v>3629</v>
      </c>
      <c r="C1583">
        <v>-0.12109957</v>
      </c>
      <c r="D1583">
        <v>6.8238108940000002</v>
      </c>
      <c r="E1583">
        <v>2.0113788549999998</v>
      </c>
      <c r="F1583">
        <v>0.15612336600000001</v>
      </c>
      <c r="G1583">
        <v>0.99975043299999999</v>
      </c>
    </row>
    <row r="1584" spans="1:7" x14ac:dyDescent="0.4">
      <c r="A1584" s="70" t="s">
        <v>3814</v>
      </c>
      <c r="B1584" s="70" t="s">
        <v>3815</v>
      </c>
      <c r="C1584">
        <v>-0.633848996</v>
      </c>
      <c r="D1584">
        <v>-0.13587065100000001</v>
      </c>
      <c r="E1584">
        <v>2.0108189090000002</v>
      </c>
      <c r="F1584">
        <v>0.15618099499999999</v>
      </c>
      <c r="G1584">
        <v>0.99975043299999999</v>
      </c>
    </row>
    <row r="1585" spans="1:7" x14ac:dyDescent="0.4">
      <c r="A1585" s="70" t="s">
        <v>3776</v>
      </c>
      <c r="B1585" s="70" t="s">
        <v>3777</v>
      </c>
      <c r="C1585">
        <v>-0.83486484699999997</v>
      </c>
      <c r="D1585">
        <v>-0.39027694800000001</v>
      </c>
      <c r="E1585">
        <v>2.010410738</v>
      </c>
      <c r="F1585">
        <v>0.15622301799999999</v>
      </c>
      <c r="G1585">
        <v>0.99975043299999999</v>
      </c>
    </row>
    <row r="1586" spans="1:7" x14ac:dyDescent="0.4">
      <c r="A1586" s="70" t="s">
        <v>3996</v>
      </c>
      <c r="B1586" s="70" t="s">
        <v>3997</v>
      </c>
      <c r="C1586">
        <v>0.16119318899999999</v>
      </c>
      <c r="D1586">
        <v>5.1819030970000002</v>
      </c>
      <c r="E1586">
        <v>2.0099647530000002</v>
      </c>
      <c r="F1586">
        <v>0.15626894899999999</v>
      </c>
      <c r="G1586">
        <v>0.99975043299999999</v>
      </c>
    </row>
    <row r="1587" spans="1:7" x14ac:dyDescent="0.4">
      <c r="A1587" s="70" t="s">
        <v>3632</v>
      </c>
      <c r="B1587" s="70" t="s">
        <v>3633</v>
      </c>
      <c r="C1587">
        <v>-0.11632179199999999</v>
      </c>
      <c r="D1587">
        <v>8.1464651230000005</v>
      </c>
      <c r="E1587">
        <v>2.009490913</v>
      </c>
      <c r="F1587">
        <v>0.156317765</v>
      </c>
      <c r="G1587">
        <v>0.99975043299999999</v>
      </c>
    </row>
    <row r="1588" spans="1:7" x14ac:dyDescent="0.4">
      <c r="A1588" s="70" t="s">
        <v>3496</v>
      </c>
      <c r="B1588" s="70" t="s">
        <v>3497</v>
      </c>
      <c r="C1588">
        <v>-0.11111069</v>
      </c>
      <c r="D1588">
        <v>6.8623680330000001</v>
      </c>
      <c r="E1588">
        <v>2.0094678990000001</v>
      </c>
      <c r="F1588">
        <v>0.156320137</v>
      </c>
      <c r="G1588">
        <v>0.99975043299999999</v>
      </c>
    </row>
    <row r="1589" spans="1:7" x14ac:dyDescent="0.4">
      <c r="A1589" s="70" t="s">
        <v>3842</v>
      </c>
      <c r="B1589" s="70" t="s">
        <v>3843</v>
      </c>
      <c r="C1589">
        <v>-0.672176102</v>
      </c>
      <c r="D1589">
        <v>-2.2166323000000002E-2</v>
      </c>
      <c r="E1589">
        <v>2.008109707</v>
      </c>
      <c r="F1589">
        <v>0.15646015999999999</v>
      </c>
      <c r="G1589">
        <v>0.99975043299999999</v>
      </c>
    </row>
    <row r="1590" spans="1:7" x14ac:dyDescent="0.4">
      <c r="A1590" s="70" t="s">
        <v>3790</v>
      </c>
      <c r="B1590" s="70" t="s">
        <v>3791</v>
      </c>
      <c r="C1590">
        <v>0.583792486</v>
      </c>
      <c r="D1590">
        <v>0.67129207800000001</v>
      </c>
      <c r="E1590">
        <v>2.0080340799999998</v>
      </c>
      <c r="F1590">
        <v>0.15646796099999999</v>
      </c>
      <c r="G1590">
        <v>0.99975043299999999</v>
      </c>
    </row>
    <row r="1591" spans="1:7" x14ac:dyDescent="0.4">
      <c r="A1591" s="70" t="s">
        <v>4032</v>
      </c>
      <c r="B1591" s="70" t="s">
        <v>4033</v>
      </c>
      <c r="C1591">
        <v>0.15734772899999999</v>
      </c>
      <c r="D1591">
        <v>5.3015016289999997</v>
      </c>
      <c r="E1591">
        <v>2.0045553150000002</v>
      </c>
      <c r="F1591">
        <v>0.15682727699999999</v>
      </c>
      <c r="G1591">
        <v>0.99975043299999999</v>
      </c>
    </row>
    <row r="1592" spans="1:7" x14ac:dyDescent="0.4">
      <c r="A1592" s="70" t="s">
        <v>3742</v>
      </c>
      <c r="B1592" s="70" t="s">
        <v>3743</v>
      </c>
      <c r="C1592">
        <v>-0.12454024800000001</v>
      </c>
      <c r="D1592">
        <v>5.8438344320000004</v>
      </c>
      <c r="E1592">
        <v>2.0017371420000001</v>
      </c>
      <c r="F1592">
        <v>0.15711904900000001</v>
      </c>
      <c r="G1592">
        <v>0.99975043299999999</v>
      </c>
    </row>
    <row r="1593" spans="1:7" x14ac:dyDescent="0.4">
      <c r="A1593" s="70" t="s">
        <v>3406</v>
      </c>
      <c r="B1593" s="70" t="s">
        <v>3407</v>
      </c>
      <c r="C1593">
        <v>-0.11732691000000001</v>
      </c>
      <c r="D1593">
        <v>7.9021710479999996</v>
      </c>
      <c r="E1593">
        <v>2.0014775180000002</v>
      </c>
      <c r="F1593">
        <v>0.15714596</v>
      </c>
      <c r="G1593">
        <v>0.99975043299999999</v>
      </c>
    </row>
    <row r="1594" spans="1:7" x14ac:dyDescent="0.4">
      <c r="A1594" s="70" t="s">
        <v>3746</v>
      </c>
      <c r="B1594" s="70" t="s">
        <v>3747</v>
      </c>
      <c r="C1594">
        <v>-0.18327074500000001</v>
      </c>
      <c r="D1594">
        <v>5.8209550710000002</v>
      </c>
      <c r="E1594">
        <v>2.000271626</v>
      </c>
      <c r="F1594">
        <v>0.15727102100000001</v>
      </c>
      <c r="G1594">
        <v>0.99975043299999999</v>
      </c>
    </row>
    <row r="1595" spans="1:7" x14ac:dyDescent="0.4">
      <c r="A1595" s="70" t="s">
        <v>4070</v>
      </c>
      <c r="B1595" s="70" t="s">
        <v>4071</v>
      </c>
      <c r="C1595">
        <v>0.15238554100000001</v>
      </c>
      <c r="D1595">
        <v>5.2102982190000002</v>
      </c>
      <c r="E1595">
        <v>1.9994225189999999</v>
      </c>
      <c r="F1595">
        <v>0.157359149</v>
      </c>
      <c r="G1595">
        <v>0.99975043299999999</v>
      </c>
    </row>
    <row r="1596" spans="1:7" x14ac:dyDescent="0.4">
      <c r="A1596" s="70" t="s">
        <v>3720</v>
      </c>
      <c r="B1596" s="70" t="s">
        <v>3721</v>
      </c>
      <c r="C1596">
        <v>0.46378079</v>
      </c>
      <c r="D1596">
        <v>2.3141106520000001</v>
      </c>
      <c r="E1596">
        <v>1.9992063959999999</v>
      </c>
      <c r="F1596">
        <v>0.15738158899999999</v>
      </c>
      <c r="G1596">
        <v>0.99975043299999999</v>
      </c>
    </row>
    <row r="1597" spans="1:7" x14ac:dyDescent="0.4">
      <c r="A1597" s="70" t="s">
        <v>3666</v>
      </c>
      <c r="B1597" s="70" t="s">
        <v>3667</v>
      </c>
      <c r="C1597">
        <v>-0.25296528200000001</v>
      </c>
      <c r="D1597">
        <v>3.4003555539999999</v>
      </c>
      <c r="E1597">
        <v>1.9978305279999999</v>
      </c>
      <c r="F1597">
        <v>0.157524531</v>
      </c>
      <c r="G1597">
        <v>0.99975043299999999</v>
      </c>
    </row>
    <row r="1598" spans="1:7" x14ac:dyDescent="0.4">
      <c r="A1598" s="70" t="s">
        <v>3824</v>
      </c>
      <c r="B1598" s="70" t="s">
        <v>3825</v>
      </c>
      <c r="C1598">
        <v>-0.15493246999999999</v>
      </c>
      <c r="D1598">
        <v>4.9911706850000002</v>
      </c>
      <c r="E1598">
        <v>1.9976266</v>
      </c>
      <c r="F1598">
        <v>0.15754572999999999</v>
      </c>
      <c r="G1598">
        <v>0.99975043299999999</v>
      </c>
    </row>
    <row r="1599" spans="1:7" x14ac:dyDescent="0.4">
      <c r="A1599" s="70" t="s">
        <v>3836</v>
      </c>
      <c r="B1599" s="70" t="s">
        <v>3837</v>
      </c>
      <c r="C1599">
        <v>0.21852876700000001</v>
      </c>
      <c r="D1599">
        <v>3.6378081990000002</v>
      </c>
      <c r="E1599">
        <v>1.9972851359999999</v>
      </c>
      <c r="F1599">
        <v>0.15758123399999999</v>
      </c>
      <c r="G1599">
        <v>0.99975043299999999</v>
      </c>
    </row>
    <row r="1600" spans="1:7" x14ac:dyDescent="0.4">
      <c r="A1600" s="70" t="s">
        <v>3828</v>
      </c>
      <c r="B1600" s="70" t="s">
        <v>3829</v>
      </c>
      <c r="C1600">
        <v>0.63174888399999996</v>
      </c>
      <c r="D1600">
        <v>0.75795166899999999</v>
      </c>
      <c r="E1600">
        <v>1.99592619</v>
      </c>
      <c r="F1600">
        <v>0.15772262100000001</v>
      </c>
      <c r="G1600">
        <v>0.99975043299999999</v>
      </c>
    </row>
    <row r="1601" spans="1:7" x14ac:dyDescent="0.4">
      <c r="A1601" s="70" t="s">
        <v>3946</v>
      </c>
      <c r="B1601" s="70" t="s">
        <v>3947</v>
      </c>
      <c r="C1601">
        <v>0.126088537</v>
      </c>
      <c r="D1601">
        <v>5.7394338749999996</v>
      </c>
      <c r="E1601">
        <v>1.9944473709999999</v>
      </c>
      <c r="F1601">
        <v>0.15787664300000001</v>
      </c>
      <c r="G1601">
        <v>0.99975043299999999</v>
      </c>
    </row>
    <row r="1602" spans="1:7" x14ac:dyDescent="0.4">
      <c r="A1602" s="70" t="s">
        <v>3494</v>
      </c>
      <c r="B1602" s="70" t="s">
        <v>3495</v>
      </c>
      <c r="C1602">
        <v>0.11282099600000001</v>
      </c>
      <c r="D1602">
        <v>7.688083454</v>
      </c>
      <c r="E1602">
        <v>1.9884807849999999</v>
      </c>
      <c r="F1602">
        <v>0.15849981699999999</v>
      </c>
      <c r="G1602">
        <v>0.99975043299999999</v>
      </c>
    </row>
    <row r="1603" spans="1:7" x14ac:dyDescent="0.4">
      <c r="A1603" s="70" t="s">
        <v>3444</v>
      </c>
      <c r="B1603" s="70" t="s">
        <v>3445</v>
      </c>
      <c r="C1603">
        <v>-0.112051578</v>
      </c>
      <c r="D1603">
        <v>6.9679253240000003</v>
      </c>
      <c r="E1603">
        <v>1.9871284920000001</v>
      </c>
      <c r="F1603">
        <v>0.15864144499999999</v>
      </c>
      <c r="G1603">
        <v>0.99975043299999999</v>
      </c>
    </row>
    <row r="1604" spans="1:7" x14ac:dyDescent="0.4">
      <c r="A1604" s="70" t="s">
        <v>3634</v>
      </c>
      <c r="B1604" s="70" t="s">
        <v>3635</v>
      </c>
      <c r="C1604">
        <v>0.1492619</v>
      </c>
      <c r="D1604">
        <v>7.628875217</v>
      </c>
      <c r="E1604">
        <v>1.98641804</v>
      </c>
      <c r="F1604">
        <v>0.15871590899999999</v>
      </c>
      <c r="G1604">
        <v>0.99975043299999999</v>
      </c>
    </row>
    <row r="1605" spans="1:7" x14ac:dyDescent="0.4">
      <c r="A1605" s="70" t="s">
        <v>4062</v>
      </c>
      <c r="B1605" s="70" t="s">
        <v>4063</v>
      </c>
      <c r="C1605">
        <v>0.112773515</v>
      </c>
      <c r="D1605">
        <v>6.3396065320000003</v>
      </c>
      <c r="E1605">
        <v>1.9860342280000001</v>
      </c>
      <c r="F1605">
        <v>0.15875615400000001</v>
      </c>
      <c r="G1605">
        <v>0.99975043299999999</v>
      </c>
    </row>
    <row r="1606" spans="1:7" x14ac:dyDescent="0.4">
      <c r="A1606" s="70" t="s">
        <v>3908</v>
      </c>
      <c r="B1606" s="70" t="s">
        <v>3909</v>
      </c>
      <c r="C1606">
        <v>0.54259005699999996</v>
      </c>
      <c r="D1606">
        <v>0.220028425</v>
      </c>
      <c r="E1606">
        <v>1.9859488350000001</v>
      </c>
      <c r="F1606">
        <v>0.15876510999999999</v>
      </c>
      <c r="G1606">
        <v>0.99975043299999999</v>
      </c>
    </row>
    <row r="1607" spans="1:7" x14ac:dyDescent="0.4">
      <c r="A1607" s="70" t="s">
        <v>4046</v>
      </c>
      <c r="B1607" s="70" t="s">
        <v>4047</v>
      </c>
      <c r="C1607">
        <v>0.152936138</v>
      </c>
      <c r="D1607">
        <v>5.913004731</v>
      </c>
      <c r="E1607">
        <v>1.983640362</v>
      </c>
      <c r="F1607">
        <v>0.15900742700000001</v>
      </c>
      <c r="G1607">
        <v>0.99975043299999999</v>
      </c>
    </row>
    <row r="1608" spans="1:7" x14ac:dyDescent="0.4">
      <c r="A1608" s="70" t="s">
        <v>3806</v>
      </c>
      <c r="B1608" s="70" t="s">
        <v>3807</v>
      </c>
      <c r="C1608">
        <v>-0.118180832</v>
      </c>
      <c r="D1608">
        <v>6.193778666</v>
      </c>
      <c r="E1608">
        <v>1.9824345139999999</v>
      </c>
      <c r="F1608">
        <v>0.15913417099999999</v>
      </c>
      <c r="G1608">
        <v>0.99975043299999999</v>
      </c>
    </row>
    <row r="1609" spans="1:7" x14ac:dyDescent="0.4">
      <c r="A1609" s="70" t="s">
        <v>3652</v>
      </c>
      <c r="B1609" s="70" t="s">
        <v>3653</v>
      </c>
      <c r="C1609">
        <v>-0.124162671</v>
      </c>
      <c r="D1609">
        <v>6.834823621</v>
      </c>
      <c r="E1609">
        <v>1.9819478690000001</v>
      </c>
      <c r="F1609">
        <v>0.159185353</v>
      </c>
      <c r="G1609">
        <v>0.99975043299999999</v>
      </c>
    </row>
    <row r="1610" spans="1:7" x14ac:dyDescent="0.4">
      <c r="A1610" s="70" t="s">
        <v>3928</v>
      </c>
      <c r="B1610" s="70" t="s">
        <v>3929</v>
      </c>
      <c r="C1610">
        <v>0.64534662200000004</v>
      </c>
      <c r="D1610">
        <v>-0.39201861500000001</v>
      </c>
      <c r="E1610">
        <v>1.9817813719999999</v>
      </c>
      <c r="F1610">
        <v>0.159202869</v>
      </c>
      <c r="G1610">
        <v>0.99975043299999999</v>
      </c>
    </row>
    <row r="1611" spans="1:7" x14ac:dyDescent="0.4">
      <c r="A1611" s="70" t="s">
        <v>3774</v>
      </c>
      <c r="B1611" s="70" t="s">
        <v>3775</v>
      </c>
      <c r="C1611">
        <v>-0.115239062</v>
      </c>
      <c r="D1611">
        <v>8.1982848669999999</v>
      </c>
      <c r="E1611">
        <v>1.9812778040000001</v>
      </c>
      <c r="F1611">
        <v>0.159255858</v>
      </c>
      <c r="G1611">
        <v>0.99975043299999999</v>
      </c>
    </row>
    <row r="1612" spans="1:7" x14ac:dyDescent="0.4">
      <c r="A1612" s="70" t="s">
        <v>3922</v>
      </c>
      <c r="B1612" s="70" t="s">
        <v>3923</v>
      </c>
      <c r="C1612">
        <v>0.74259581600000002</v>
      </c>
      <c r="D1612">
        <v>-0.41153263699999998</v>
      </c>
      <c r="E1612">
        <v>1.9801302489999999</v>
      </c>
      <c r="F1612">
        <v>0.15937668599999999</v>
      </c>
      <c r="G1612">
        <v>0.99975043299999999</v>
      </c>
    </row>
    <row r="1613" spans="1:7" x14ac:dyDescent="0.4">
      <c r="A1613" s="70" t="s">
        <v>3860</v>
      </c>
      <c r="B1613" s="70" t="s">
        <v>3861</v>
      </c>
      <c r="C1613">
        <v>-0.12742763100000001</v>
      </c>
      <c r="D1613">
        <v>5.5371656680000001</v>
      </c>
      <c r="E1613">
        <v>1.979917927</v>
      </c>
      <c r="F1613">
        <v>0.15939905300000001</v>
      </c>
      <c r="G1613">
        <v>0.99975043299999999</v>
      </c>
    </row>
    <row r="1614" spans="1:7" x14ac:dyDescent="0.4">
      <c r="A1614" s="70" t="s">
        <v>3944</v>
      </c>
      <c r="B1614" s="70" t="s">
        <v>3945</v>
      </c>
      <c r="C1614">
        <v>0.12612905399999999</v>
      </c>
      <c r="D1614">
        <v>5.7640256729999999</v>
      </c>
      <c r="E1614">
        <v>1.979251353</v>
      </c>
      <c r="F1614">
        <v>0.15946929700000001</v>
      </c>
      <c r="G1614">
        <v>0.99975043299999999</v>
      </c>
    </row>
    <row r="1615" spans="1:7" x14ac:dyDescent="0.4">
      <c r="A1615" s="70" t="s">
        <v>4028</v>
      </c>
      <c r="B1615" s="70" t="s">
        <v>4029</v>
      </c>
      <c r="C1615">
        <v>0.58238697500000003</v>
      </c>
      <c r="D1615">
        <v>-0.117171421</v>
      </c>
      <c r="E1615">
        <v>1.978726303</v>
      </c>
      <c r="F1615">
        <v>0.15952465199999999</v>
      </c>
      <c r="G1615">
        <v>0.99975043299999999</v>
      </c>
    </row>
    <row r="1616" spans="1:7" x14ac:dyDescent="0.4">
      <c r="A1616" s="70" t="s">
        <v>3702</v>
      </c>
      <c r="B1616" s="70" t="s">
        <v>3703</v>
      </c>
      <c r="C1616">
        <v>-0.40923752000000002</v>
      </c>
      <c r="D1616">
        <v>1.978939827</v>
      </c>
      <c r="E1616">
        <v>1.9751083389999999</v>
      </c>
      <c r="F1616">
        <v>0.15990668299999999</v>
      </c>
      <c r="G1616">
        <v>0.99975043299999999</v>
      </c>
    </row>
    <row r="1617" spans="1:7" x14ac:dyDescent="0.4">
      <c r="A1617" s="70" t="s">
        <v>3956</v>
      </c>
      <c r="B1617" s="70" t="s">
        <v>3957</v>
      </c>
      <c r="C1617">
        <v>0.65805707800000002</v>
      </c>
      <c r="D1617">
        <v>-0.33510495000000001</v>
      </c>
      <c r="E1617">
        <v>1.974511449</v>
      </c>
      <c r="F1617">
        <v>0.15996980999999999</v>
      </c>
      <c r="G1617">
        <v>0.99975043299999999</v>
      </c>
    </row>
    <row r="1618" spans="1:7" x14ac:dyDescent="0.4">
      <c r="A1618" s="70" t="s">
        <v>3800</v>
      </c>
      <c r="B1618" s="70" t="s">
        <v>3801</v>
      </c>
      <c r="C1618">
        <v>0.25785829999999998</v>
      </c>
      <c r="D1618">
        <v>3.6897487080000002</v>
      </c>
      <c r="E1618">
        <v>1.9744029830000001</v>
      </c>
      <c r="F1618">
        <v>0.159981285</v>
      </c>
      <c r="G1618">
        <v>0.99975043299999999</v>
      </c>
    </row>
    <row r="1619" spans="1:7" x14ac:dyDescent="0.4">
      <c r="A1619" s="70" t="s">
        <v>4066</v>
      </c>
      <c r="B1619" s="70" t="s">
        <v>4067</v>
      </c>
      <c r="C1619">
        <v>0.114353539</v>
      </c>
      <c r="D1619">
        <v>6.3353503519999999</v>
      </c>
      <c r="E1619">
        <v>1.974191053</v>
      </c>
      <c r="F1619">
        <v>0.160003707</v>
      </c>
      <c r="G1619">
        <v>0.99975043299999999</v>
      </c>
    </row>
    <row r="1620" spans="1:7" x14ac:dyDescent="0.4">
      <c r="A1620" s="70" t="s">
        <v>3980</v>
      </c>
      <c r="B1620" s="70" t="s">
        <v>3981</v>
      </c>
      <c r="C1620">
        <v>0.166780387</v>
      </c>
      <c r="D1620">
        <v>5.381751231</v>
      </c>
      <c r="E1620">
        <v>1.9739008570000001</v>
      </c>
      <c r="F1620">
        <v>0.16003441600000001</v>
      </c>
      <c r="G1620">
        <v>0.99975043299999999</v>
      </c>
    </row>
    <row r="1621" spans="1:7" x14ac:dyDescent="0.4">
      <c r="A1621" s="70" t="s">
        <v>3952</v>
      </c>
      <c r="B1621" s="70" t="s">
        <v>3953</v>
      </c>
      <c r="C1621">
        <v>0.110547518</v>
      </c>
      <c r="D1621">
        <v>6.6573750489999997</v>
      </c>
      <c r="E1621">
        <v>1.9736812539999999</v>
      </c>
      <c r="F1621">
        <v>0.16005765899999999</v>
      </c>
      <c r="G1621">
        <v>0.99975043299999999</v>
      </c>
    </row>
    <row r="1622" spans="1:7" x14ac:dyDescent="0.4">
      <c r="A1622" s="70" t="s">
        <v>3884</v>
      </c>
      <c r="B1622" s="70" t="s">
        <v>3885</v>
      </c>
      <c r="C1622">
        <v>0.276250624</v>
      </c>
      <c r="D1622">
        <v>3.6467133679999999</v>
      </c>
      <c r="E1622">
        <v>1.9733662940000001</v>
      </c>
      <c r="F1622">
        <v>0.16009100200000001</v>
      </c>
      <c r="G1622">
        <v>0.99975043299999999</v>
      </c>
    </row>
    <row r="1623" spans="1:7" x14ac:dyDescent="0.4">
      <c r="A1623" s="70" t="s">
        <v>3992</v>
      </c>
      <c r="B1623" s="70" t="s">
        <v>3993</v>
      </c>
      <c r="C1623">
        <v>1.002539917</v>
      </c>
      <c r="D1623">
        <v>-1.43280064</v>
      </c>
      <c r="E1623">
        <v>1.9732054029999999</v>
      </c>
      <c r="F1623">
        <v>0.16010803700000001</v>
      </c>
      <c r="G1623">
        <v>0.99975043299999999</v>
      </c>
    </row>
    <row r="1624" spans="1:7" x14ac:dyDescent="0.4">
      <c r="A1624" s="70" t="s">
        <v>3886</v>
      </c>
      <c r="B1624" s="70" t="s">
        <v>3887</v>
      </c>
      <c r="C1624">
        <v>-0.77644825299999998</v>
      </c>
      <c r="D1624">
        <v>-0.92868378500000004</v>
      </c>
      <c r="E1624">
        <v>1.9709886210000001</v>
      </c>
      <c r="F1624">
        <v>0.160342965</v>
      </c>
      <c r="G1624">
        <v>0.99975043299999999</v>
      </c>
    </row>
    <row r="1625" spans="1:7" x14ac:dyDescent="0.4">
      <c r="A1625" s="70" t="s">
        <v>3874</v>
      </c>
      <c r="B1625" s="70" t="s">
        <v>3875</v>
      </c>
      <c r="C1625">
        <v>-0.116022021</v>
      </c>
      <c r="D1625">
        <v>6.2671556410000004</v>
      </c>
      <c r="E1625">
        <v>1.970011958</v>
      </c>
      <c r="F1625">
        <v>0.160446593</v>
      </c>
      <c r="G1625">
        <v>0.99975043299999999</v>
      </c>
    </row>
    <row r="1626" spans="1:7" x14ac:dyDescent="0.4">
      <c r="A1626" s="70" t="s">
        <v>3490</v>
      </c>
      <c r="B1626" s="70" t="s">
        <v>3491</v>
      </c>
      <c r="C1626">
        <v>0.11517545</v>
      </c>
      <c r="D1626">
        <v>7.2638689159999998</v>
      </c>
      <c r="E1626">
        <v>1.969362936</v>
      </c>
      <c r="F1626">
        <v>0.16051549900000001</v>
      </c>
      <c r="G1626">
        <v>0.99975043299999999</v>
      </c>
    </row>
    <row r="1627" spans="1:7" x14ac:dyDescent="0.4">
      <c r="A1627" s="70" t="s">
        <v>3862</v>
      </c>
      <c r="B1627" s="70" t="s">
        <v>3863</v>
      </c>
      <c r="C1627">
        <v>-0.14663464700000001</v>
      </c>
      <c r="D1627">
        <v>5.2780822990000003</v>
      </c>
      <c r="E1627">
        <v>1.965843888</v>
      </c>
      <c r="F1627">
        <v>0.160889702</v>
      </c>
      <c r="G1627">
        <v>0.99975043299999999</v>
      </c>
    </row>
    <row r="1628" spans="1:7" x14ac:dyDescent="0.4">
      <c r="A1628" s="70" t="s">
        <v>3708</v>
      </c>
      <c r="B1628" s="70" t="s">
        <v>3709</v>
      </c>
      <c r="C1628">
        <v>-0.10885067399999999</v>
      </c>
      <c r="D1628">
        <v>6.9337892329999997</v>
      </c>
      <c r="E1628">
        <v>1.964894012</v>
      </c>
      <c r="F1628">
        <v>0.160990878</v>
      </c>
      <c r="G1628">
        <v>0.99975043299999999</v>
      </c>
    </row>
    <row r="1629" spans="1:7" x14ac:dyDescent="0.4">
      <c r="A1629" s="70" t="s">
        <v>4042</v>
      </c>
      <c r="B1629" s="70" t="s">
        <v>4043</v>
      </c>
      <c r="C1629">
        <v>-0.618361944</v>
      </c>
      <c r="D1629">
        <v>-6.4880745000000004E-2</v>
      </c>
      <c r="E1629">
        <v>1.964401509</v>
      </c>
      <c r="F1629">
        <v>0.16104336599999999</v>
      </c>
      <c r="G1629">
        <v>0.99975043299999999</v>
      </c>
    </row>
    <row r="1630" spans="1:7" x14ac:dyDescent="0.4">
      <c r="A1630" s="70" t="s">
        <v>3762</v>
      </c>
      <c r="B1630" s="70" t="s">
        <v>3763</v>
      </c>
      <c r="C1630">
        <v>-0.12575828</v>
      </c>
      <c r="D1630">
        <v>6.5316670070000002</v>
      </c>
      <c r="E1630">
        <v>1.959516211</v>
      </c>
      <c r="F1630">
        <v>0.16156506800000001</v>
      </c>
      <c r="G1630">
        <v>0.99975043299999999</v>
      </c>
    </row>
    <row r="1631" spans="1:7" x14ac:dyDescent="0.4">
      <c r="A1631" s="70" t="s">
        <v>3626</v>
      </c>
      <c r="B1631" s="70" t="s">
        <v>3627</v>
      </c>
      <c r="C1631">
        <v>0.14578600999999999</v>
      </c>
      <c r="D1631">
        <v>7.367623933</v>
      </c>
      <c r="E1631">
        <v>1.9585440670000001</v>
      </c>
      <c r="F1631">
        <v>0.161669114</v>
      </c>
      <c r="G1631">
        <v>0.99975043299999999</v>
      </c>
    </row>
    <row r="1632" spans="1:7" x14ac:dyDescent="0.4">
      <c r="A1632" s="70" t="s">
        <v>4012</v>
      </c>
      <c r="B1632" s="70" t="s">
        <v>4013</v>
      </c>
      <c r="C1632">
        <v>0.53954004899999997</v>
      </c>
      <c r="D1632">
        <v>0.39760590400000001</v>
      </c>
      <c r="E1632">
        <v>1.9584638320000001</v>
      </c>
      <c r="F1632">
        <v>0.16167770400000001</v>
      </c>
      <c r="G1632">
        <v>0.99975043299999999</v>
      </c>
    </row>
    <row r="1633" spans="1:7" x14ac:dyDescent="0.4">
      <c r="A1633" s="70" t="s">
        <v>3846</v>
      </c>
      <c r="B1633" s="70" t="s">
        <v>3847</v>
      </c>
      <c r="C1633">
        <v>0.35421345799999998</v>
      </c>
      <c r="D1633">
        <v>3.2054280620000002</v>
      </c>
      <c r="E1633">
        <v>1.957347881</v>
      </c>
      <c r="F1633">
        <v>0.16179724200000001</v>
      </c>
      <c r="G1633">
        <v>0.99975043299999999</v>
      </c>
    </row>
    <row r="1634" spans="1:7" x14ac:dyDescent="0.4">
      <c r="A1634" s="70" t="s">
        <v>3982</v>
      </c>
      <c r="B1634" s="70" t="s">
        <v>3983</v>
      </c>
      <c r="C1634">
        <v>0.25062050000000002</v>
      </c>
      <c r="D1634">
        <v>4.0262091240000002</v>
      </c>
      <c r="E1634">
        <v>1.9571305830000001</v>
      </c>
      <c r="F1634">
        <v>0.16182052999999999</v>
      </c>
      <c r="G1634">
        <v>0.99975043299999999</v>
      </c>
    </row>
    <row r="1635" spans="1:7" x14ac:dyDescent="0.4">
      <c r="A1635" s="70" t="s">
        <v>3792</v>
      </c>
      <c r="B1635" s="70" t="s">
        <v>3793</v>
      </c>
      <c r="C1635">
        <v>-0.204175619</v>
      </c>
      <c r="D1635">
        <v>3.9903530890000001</v>
      </c>
      <c r="E1635">
        <v>1.9549508980000001</v>
      </c>
      <c r="F1635">
        <v>0.16205434199999999</v>
      </c>
      <c r="G1635">
        <v>0.99975043299999999</v>
      </c>
    </row>
    <row r="1636" spans="1:7" x14ac:dyDescent="0.4">
      <c r="A1636" s="70" t="s">
        <v>3880</v>
      </c>
      <c r="B1636" s="70" t="s">
        <v>3881</v>
      </c>
      <c r="C1636">
        <v>-0.12393040499999999</v>
      </c>
      <c r="D1636">
        <v>5.9100905639999999</v>
      </c>
      <c r="E1636">
        <v>1.954902143</v>
      </c>
      <c r="F1636">
        <v>0.16205957600000001</v>
      </c>
      <c r="G1636">
        <v>0.99975043299999999</v>
      </c>
    </row>
    <row r="1637" spans="1:7" x14ac:dyDescent="0.4">
      <c r="A1637" s="70" t="s">
        <v>3840</v>
      </c>
      <c r="B1637" s="70" t="s">
        <v>3841</v>
      </c>
      <c r="C1637">
        <v>-0.124577725</v>
      </c>
      <c r="D1637">
        <v>6.0212632910000004</v>
      </c>
      <c r="E1637">
        <v>1.954024006</v>
      </c>
      <c r="F1637">
        <v>0.162153885</v>
      </c>
      <c r="G1637">
        <v>0.99975043299999999</v>
      </c>
    </row>
    <row r="1638" spans="1:7" x14ac:dyDescent="0.4">
      <c r="A1638" s="70" t="s">
        <v>3838</v>
      </c>
      <c r="B1638" s="70" t="s">
        <v>3839</v>
      </c>
      <c r="C1638">
        <v>0.27262455000000002</v>
      </c>
      <c r="D1638">
        <v>3.5722272130000001</v>
      </c>
      <c r="E1638">
        <v>1.952747295</v>
      </c>
      <c r="F1638">
        <v>0.16229111099999999</v>
      </c>
      <c r="G1638">
        <v>0.99975043299999999</v>
      </c>
    </row>
    <row r="1639" spans="1:7" x14ac:dyDescent="0.4">
      <c r="A1639" s="70" t="s">
        <v>3904</v>
      </c>
      <c r="B1639" s="70" t="s">
        <v>3905</v>
      </c>
      <c r="C1639">
        <v>0.25448201100000001</v>
      </c>
      <c r="D1639">
        <v>3.5060024319999998</v>
      </c>
      <c r="E1639">
        <v>1.9512363770000001</v>
      </c>
      <c r="F1639">
        <v>0.16245368199999999</v>
      </c>
      <c r="G1639">
        <v>0.99975043299999999</v>
      </c>
    </row>
    <row r="1640" spans="1:7" x14ac:dyDescent="0.4">
      <c r="A1640" s="70" t="s">
        <v>4082</v>
      </c>
      <c r="B1640" s="70" t="s">
        <v>4083</v>
      </c>
      <c r="C1640">
        <v>0.10975777</v>
      </c>
      <c r="D1640">
        <v>6.6084242069999997</v>
      </c>
      <c r="E1640">
        <v>1.9501585079999999</v>
      </c>
      <c r="F1640">
        <v>0.162569771</v>
      </c>
      <c r="G1640">
        <v>0.99975043299999999</v>
      </c>
    </row>
    <row r="1641" spans="1:7" x14ac:dyDescent="0.4">
      <c r="A1641" s="70" t="s">
        <v>3854</v>
      </c>
      <c r="B1641" s="70" t="s">
        <v>3855</v>
      </c>
      <c r="C1641">
        <v>-0.27222021400000002</v>
      </c>
      <c r="D1641">
        <v>3.379784109</v>
      </c>
      <c r="E1641">
        <v>1.9497612929999999</v>
      </c>
      <c r="F1641">
        <v>0.16261257600000001</v>
      </c>
      <c r="G1641">
        <v>0.99975043299999999</v>
      </c>
    </row>
    <row r="1642" spans="1:7" x14ac:dyDescent="0.4">
      <c r="A1642" s="70" t="s">
        <v>3782</v>
      </c>
      <c r="B1642" s="70" t="s">
        <v>3783</v>
      </c>
      <c r="C1642">
        <v>-0.121242584</v>
      </c>
      <c r="D1642">
        <v>6.2285539710000002</v>
      </c>
      <c r="E1642">
        <v>1.9495233729999999</v>
      </c>
      <c r="F1642">
        <v>0.162638221</v>
      </c>
      <c r="G1642">
        <v>0.99975043299999999</v>
      </c>
    </row>
    <row r="1643" spans="1:7" x14ac:dyDescent="0.4">
      <c r="A1643" s="70" t="s">
        <v>3856</v>
      </c>
      <c r="B1643" s="70" t="s">
        <v>3857</v>
      </c>
      <c r="C1643">
        <v>-0.110721786</v>
      </c>
      <c r="D1643">
        <v>6.4303237080000004</v>
      </c>
      <c r="E1643">
        <v>1.9478062979999999</v>
      </c>
      <c r="F1643">
        <v>0.16282343899999999</v>
      </c>
      <c r="G1643">
        <v>0.99975043299999999</v>
      </c>
    </row>
    <row r="1644" spans="1:7" x14ac:dyDescent="0.4">
      <c r="A1644" s="70" t="s">
        <v>4100</v>
      </c>
      <c r="B1644" s="70" t="s">
        <v>4101</v>
      </c>
      <c r="C1644">
        <v>0.118472153</v>
      </c>
      <c r="D1644">
        <v>6.4911675190000002</v>
      </c>
      <c r="E1644">
        <v>1.9476844099999999</v>
      </c>
      <c r="F1644">
        <v>0.162836596</v>
      </c>
      <c r="G1644">
        <v>0.99975043299999999</v>
      </c>
    </row>
    <row r="1645" spans="1:7" x14ac:dyDescent="0.4">
      <c r="A1645" s="70" t="s">
        <v>3914</v>
      </c>
      <c r="B1645" s="70" t="s">
        <v>3915</v>
      </c>
      <c r="C1645">
        <v>-0.74522714999999995</v>
      </c>
      <c r="D1645">
        <v>-0.90615581000000001</v>
      </c>
      <c r="E1645">
        <v>1.9451838829999999</v>
      </c>
      <c r="F1645">
        <v>0.16310678000000001</v>
      </c>
      <c r="G1645">
        <v>0.99975043299999999</v>
      </c>
    </row>
    <row r="1646" spans="1:7" x14ac:dyDescent="0.4">
      <c r="A1646" s="70" t="s">
        <v>3796</v>
      </c>
      <c r="B1646" s="70" t="s">
        <v>3797</v>
      </c>
      <c r="C1646">
        <v>-0.22200240199999999</v>
      </c>
      <c r="D1646">
        <v>3.66697893</v>
      </c>
      <c r="E1646">
        <v>1.9442216910000001</v>
      </c>
      <c r="F1646">
        <v>0.163210882</v>
      </c>
      <c r="G1646">
        <v>0.99975043299999999</v>
      </c>
    </row>
    <row r="1647" spans="1:7" x14ac:dyDescent="0.4">
      <c r="A1647" s="70" t="s">
        <v>3758</v>
      </c>
      <c r="B1647" s="70" t="s">
        <v>3759</v>
      </c>
      <c r="C1647">
        <v>-0.155311859</v>
      </c>
      <c r="D1647">
        <v>6.6289434719999996</v>
      </c>
      <c r="E1647">
        <v>1.9413904369999999</v>
      </c>
      <c r="F1647">
        <v>0.16351764199999999</v>
      </c>
      <c r="G1647">
        <v>0.99975043299999999</v>
      </c>
    </row>
    <row r="1648" spans="1:7" x14ac:dyDescent="0.4">
      <c r="A1648" s="70" t="s">
        <v>3750</v>
      </c>
      <c r="B1648" s="70" t="s">
        <v>3751</v>
      </c>
      <c r="C1648">
        <v>-0.13446509800000001</v>
      </c>
      <c r="D1648">
        <v>6.8246320850000002</v>
      </c>
      <c r="E1648">
        <v>1.9406110080000001</v>
      </c>
      <c r="F1648">
        <v>0.163602207</v>
      </c>
      <c r="G1648">
        <v>0.99975043299999999</v>
      </c>
    </row>
    <row r="1649" spans="1:7" x14ac:dyDescent="0.4">
      <c r="A1649" s="70" t="s">
        <v>4034</v>
      </c>
      <c r="B1649" s="70" t="s">
        <v>4035</v>
      </c>
      <c r="C1649">
        <v>0.66426277099999997</v>
      </c>
      <c r="D1649">
        <v>0.16970195499999999</v>
      </c>
      <c r="E1649">
        <v>1.9395658849999999</v>
      </c>
      <c r="F1649">
        <v>0.163715677</v>
      </c>
      <c r="G1649">
        <v>0.99975043299999999</v>
      </c>
    </row>
    <row r="1650" spans="1:7" x14ac:dyDescent="0.4">
      <c r="A1650" s="70" t="s">
        <v>4020</v>
      </c>
      <c r="B1650" s="70" t="s">
        <v>4021</v>
      </c>
      <c r="C1650">
        <v>-0.14634133999999999</v>
      </c>
      <c r="D1650">
        <v>5.5518061400000001</v>
      </c>
      <c r="E1650">
        <v>1.939323876</v>
      </c>
      <c r="F1650">
        <v>0.16374196499999999</v>
      </c>
      <c r="G1650">
        <v>0.99975043299999999</v>
      </c>
    </row>
    <row r="1651" spans="1:7" x14ac:dyDescent="0.4">
      <c r="A1651" s="70" t="s">
        <v>3902</v>
      </c>
      <c r="B1651" s="70" t="s">
        <v>3903</v>
      </c>
      <c r="C1651">
        <v>0.84364474300000003</v>
      </c>
      <c r="D1651">
        <v>0.60860415499999998</v>
      </c>
      <c r="E1651">
        <v>1.9393210080000001</v>
      </c>
      <c r="F1651">
        <v>0.16374227699999999</v>
      </c>
      <c r="G1651">
        <v>0.99975043299999999</v>
      </c>
    </row>
    <row r="1652" spans="1:7" x14ac:dyDescent="0.4">
      <c r="A1652" s="70" t="s">
        <v>3770</v>
      </c>
      <c r="B1652" s="70" t="s">
        <v>3771</v>
      </c>
      <c r="C1652">
        <v>-0.11113007900000001</v>
      </c>
      <c r="D1652">
        <v>8.165871482</v>
      </c>
      <c r="E1652">
        <v>1.938737929</v>
      </c>
      <c r="F1652">
        <v>0.16380563300000001</v>
      </c>
      <c r="G1652">
        <v>0.99975043299999999</v>
      </c>
    </row>
    <row r="1653" spans="1:7" x14ac:dyDescent="0.4">
      <c r="A1653" s="70" t="s">
        <v>3802</v>
      </c>
      <c r="B1653" s="70" t="s">
        <v>3803</v>
      </c>
      <c r="C1653">
        <v>-0.36797076299999998</v>
      </c>
      <c r="D1653">
        <v>2.6828101069999999</v>
      </c>
      <c r="E1653">
        <v>1.9379478379999999</v>
      </c>
      <c r="F1653">
        <v>0.16389152800000001</v>
      </c>
      <c r="G1653">
        <v>0.99975043299999999</v>
      </c>
    </row>
    <row r="1654" spans="1:7" x14ac:dyDescent="0.4">
      <c r="A1654" s="70" t="s">
        <v>3976</v>
      </c>
      <c r="B1654" s="70" t="s">
        <v>3977</v>
      </c>
      <c r="C1654">
        <v>0.113619915</v>
      </c>
      <c r="D1654">
        <v>6.6336602259999999</v>
      </c>
      <c r="E1654">
        <v>1.9363901640000001</v>
      </c>
      <c r="F1654">
        <v>0.164061021</v>
      </c>
      <c r="G1654">
        <v>0.99975043299999999</v>
      </c>
    </row>
    <row r="1655" spans="1:7" x14ac:dyDescent="0.4">
      <c r="A1655" s="70" t="s">
        <v>3954</v>
      </c>
      <c r="B1655" s="70" t="s">
        <v>3955</v>
      </c>
      <c r="C1655">
        <v>0.122238341</v>
      </c>
      <c r="D1655">
        <v>6.9129664650000002</v>
      </c>
      <c r="E1655">
        <v>1.9347627540000001</v>
      </c>
      <c r="F1655">
        <v>0.164238316</v>
      </c>
      <c r="G1655">
        <v>0.99975043299999999</v>
      </c>
    </row>
    <row r="1656" spans="1:7" x14ac:dyDescent="0.4">
      <c r="A1656" s="70" t="s">
        <v>3918</v>
      </c>
      <c r="B1656" s="70" t="s">
        <v>3919</v>
      </c>
      <c r="C1656">
        <v>-0.13587348199999999</v>
      </c>
      <c r="D1656">
        <v>5.5912664689999998</v>
      </c>
      <c r="E1656">
        <v>1.9338826490000001</v>
      </c>
      <c r="F1656">
        <v>0.16433428899999999</v>
      </c>
      <c r="G1656">
        <v>0.99975043299999999</v>
      </c>
    </row>
    <row r="1657" spans="1:7" x14ac:dyDescent="0.4">
      <c r="A1657" s="70" t="s">
        <v>3998</v>
      </c>
      <c r="B1657" s="70" t="s">
        <v>3999</v>
      </c>
      <c r="C1657">
        <v>0.26851794800000001</v>
      </c>
      <c r="D1657">
        <v>4.3402297709999997</v>
      </c>
      <c r="E1657">
        <v>1.9328580150000001</v>
      </c>
      <c r="F1657">
        <v>0.16444610300000001</v>
      </c>
      <c r="G1657">
        <v>0.99975043299999999</v>
      </c>
    </row>
    <row r="1658" spans="1:7" x14ac:dyDescent="0.4">
      <c r="A1658" s="70" t="s">
        <v>4068</v>
      </c>
      <c r="B1658" s="70" t="s">
        <v>4069</v>
      </c>
      <c r="C1658">
        <v>0.184959871</v>
      </c>
      <c r="D1658">
        <v>4.2232354609999998</v>
      </c>
      <c r="E1658">
        <v>1.931712914</v>
      </c>
      <c r="F1658">
        <v>0.16457116499999999</v>
      </c>
      <c r="G1658">
        <v>0.99975043299999999</v>
      </c>
    </row>
    <row r="1659" spans="1:7" x14ac:dyDescent="0.4">
      <c r="A1659" s="70" t="s">
        <v>3900</v>
      </c>
      <c r="B1659" s="70" t="s">
        <v>3901</v>
      </c>
      <c r="C1659">
        <v>0.28760185700000002</v>
      </c>
      <c r="D1659">
        <v>3.2045758709999999</v>
      </c>
      <c r="E1659">
        <v>1.930622659</v>
      </c>
      <c r="F1659">
        <v>0.16469033899999999</v>
      </c>
      <c r="G1659">
        <v>0.99975043299999999</v>
      </c>
    </row>
    <row r="1660" spans="1:7" x14ac:dyDescent="0.4">
      <c r="A1660" s="70" t="s">
        <v>4154</v>
      </c>
      <c r="B1660" s="70" t="s">
        <v>4155</v>
      </c>
      <c r="C1660">
        <v>0.15713092000000001</v>
      </c>
      <c r="D1660">
        <v>5.1273035699999996</v>
      </c>
      <c r="E1660">
        <v>1.9304378760000001</v>
      </c>
      <c r="F1660">
        <v>0.16471054700000001</v>
      </c>
      <c r="G1660">
        <v>0.99975043299999999</v>
      </c>
    </row>
    <row r="1661" spans="1:7" x14ac:dyDescent="0.4">
      <c r="A1661" s="70" t="s">
        <v>3870</v>
      </c>
      <c r="B1661" s="70" t="s">
        <v>3871</v>
      </c>
      <c r="C1661">
        <v>0.112655783</v>
      </c>
      <c r="D1661">
        <v>7.0771088989999997</v>
      </c>
      <c r="E1661">
        <v>1.9303040380000001</v>
      </c>
      <c r="F1661">
        <v>0.164725185</v>
      </c>
      <c r="G1661">
        <v>0.99975043299999999</v>
      </c>
    </row>
    <row r="1662" spans="1:7" x14ac:dyDescent="0.4">
      <c r="A1662" s="70" t="s">
        <v>4022</v>
      </c>
      <c r="B1662" s="70" t="s">
        <v>4023</v>
      </c>
      <c r="C1662">
        <v>-0.15093084600000001</v>
      </c>
      <c r="D1662">
        <v>5.182327452</v>
      </c>
      <c r="E1662">
        <v>1.9294637219999999</v>
      </c>
      <c r="F1662">
        <v>0.16481712800000001</v>
      </c>
      <c r="G1662">
        <v>0.99975043299999999</v>
      </c>
    </row>
    <row r="1663" spans="1:7" x14ac:dyDescent="0.4">
      <c r="A1663" s="70" t="s">
        <v>3924</v>
      </c>
      <c r="B1663" s="70" t="s">
        <v>3925</v>
      </c>
      <c r="C1663">
        <v>-0.85088556999999998</v>
      </c>
      <c r="D1663">
        <v>-1.145417508</v>
      </c>
      <c r="E1663">
        <v>1.926970801</v>
      </c>
      <c r="F1663">
        <v>0.165090236</v>
      </c>
      <c r="G1663">
        <v>0.99975043299999999</v>
      </c>
    </row>
    <row r="1664" spans="1:7" x14ac:dyDescent="0.4">
      <c r="A1664" s="70" t="s">
        <v>3920</v>
      </c>
      <c r="B1664" s="70" t="s">
        <v>3921</v>
      </c>
      <c r="C1664">
        <v>0.42085939100000003</v>
      </c>
      <c r="D1664">
        <v>1.4360405869999999</v>
      </c>
      <c r="E1664">
        <v>1.9264486830000001</v>
      </c>
      <c r="F1664">
        <v>0.165147501</v>
      </c>
      <c r="G1664">
        <v>0.99975043299999999</v>
      </c>
    </row>
    <row r="1665" spans="1:7" x14ac:dyDescent="0.4">
      <c r="A1665" s="70" t="s">
        <v>3940</v>
      </c>
      <c r="B1665" s="70" t="s">
        <v>3941</v>
      </c>
      <c r="C1665">
        <v>0.45210641699999998</v>
      </c>
      <c r="D1665">
        <v>2.4980768609999999</v>
      </c>
      <c r="E1665">
        <v>1.9260183120000001</v>
      </c>
      <c r="F1665">
        <v>0.16519472099999999</v>
      </c>
      <c r="G1665">
        <v>0.99975043299999999</v>
      </c>
    </row>
    <row r="1666" spans="1:7" x14ac:dyDescent="0.4">
      <c r="A1666" s="70" t="s">
        <v>3832</v>
      </c>
      <c r="B1666" s="70" t="s">
        <v>3833</v>
      </c>
      <c r="C1666">
        <v>-0.52620634300000002</v>
      </c>
      <c r="D1666">
        <v>3.1675253149999998</v>
      </c>
      <c r="E1666">
        <v>1.92506266</v>
      </c>
      <c r="F1666">
        <v>0.165299628</v>
      </c>
      <c r="G1666">
        <v>0.99975043299999999</v>
      </c>
    </row>
    <row r="1667" spans="1:7" x14ac:dyDescent="0.4">
      <c r="A1667" s="70" t="s">
        <v>4094</v>
      </c>
      <c r="B1667" s="70" t="s">
        <v>4095</v>
      </c>
      <c r="C1667">
        <v>0.126200492</v>
      </c>
      <c r="D1667">
        <v>5.7530493429999998</v>
      </c>
      <c r="E1667">
        <v>1.924980479</v>
      </c>
      <c r="F1667">
        <v>0.165308654</v>
      </c>
      <c r="G1667">
        <v>0.99975043299999999</v>
      </c>
    </row>
    <row r="1668" spans="1:7" x14ac:dyDescent="0.4">
      <c r="A1668" s="70" t="s">
        <v>4006</v>
      </c>
      <c r="B1668" s="70" t="s">
        <v>4007</v>
      </c>
      <c r="C1668">
        <v>0.61872483599999994</v>
      </c>
      <c r="D1668">
        <v>0.47090592199999998</v>
      </c>
      <c r="E1668">
        <v>1.924062181</v>
      </c>
      <c r="F1668">
        <v>0.16540953899999999</v>
      </c>
      <c r="G1668">
        <v>0.99975043299999999</v>
      </c>
    </row>
    <row r="1669" spans="1:7" x14ac:dyDescent="0.4">
      <c r="A1669" s="70" t="s">
        <v>4008</v>
      </c>
      <c r="B1669" s="70" t="s">
        <v>4009</v>
      </c>
      <c r="C1669">
        <v>-0.15292341200000001</v>
      </c>
      <c r="D1669">
        <v>5.1668625370000001</v>
      </c>
      <c r="E1669">
        <v>1.9237499499999999</v>
      </c>
      <c r="F1669">
        <v>0.165443857</v>
      </c>
      <c r="G1669">
        <v>0.99975043299999999</v>
      </c>
    </row>
    <row r="1670" spans="1:7" x14ac:dyDescent="0.4">
      <c r="A1670" s="70" t="s">
        <v>3890</v>
      </c>
      <c r="B1670" s="70" t="s">
        <v>3891</v>
      </c>
      <c r="C1670">
        <v>0.11797914900000001</v>
      </c>
      <c r="D1670">
        <v>6.0878668459999998</v>
      </c>
      <c r="E1670">
        <v>1.9235064120000001</v>
      </c>
      <c r="F1670">
        <v>0.16547063000000001</v>
      </c>
      <c r="G1670">
        <v>0.99975043299999999</v>
      </c>
    </row>
    <row r="1671" spans="1:7" x14ac:dyDescent="0.4">
      <c r="A1671" s="70" t="s">
        <v>3668</v>
      </c>
      <c r="B1671" s="70" t="s">
        <v>3669</v>
      </c>
      <c r="C1671">
        <v>-0.11995014</v>
      </c>
      <c r="D1671">
        <v>6.8542863220000001</v>
      </c>
      <c r="E1671">
        <v>1.9223591259999999</v>
      </c>
      <c r="F1671">
        <v>0.165596825</v>
      </c>
      <c r="G1671">
        <v>0.99975043299999999</v>
      </c>
    </row>
    <row r="1672" spans="1:7" x14ac:dyDescent="0.4">
      <c r="A1672" s="70" t="s">
        <v>3916</v>
      </c>
      <c r="B1672" s="70" t="s">
        <v>3917</v>
      </c>
      <c r="C1672">
        <v>-0.18046479700000001</v>
      </c>
      <c r="D1672">
        <v>4.1350902349999998</v>
      </c>
      <c r="E1672">
        <v>1.9219796250000001</v>
      </c>
      <c r="F1672">
        <v>0.165638592</v>
      </c>
      <c r="G1672">
        <v>0.99975043299999999</v>
      </c>
    </row>
    <row r="1673" spans="1:7" x14ac:dyDescent="0.4">
      <c r="A1673" s="70" t="s">
        <v>3894</v>
      </c>
      <c r="B1673" s="70" t="s">
        <v>3895</v>
      </c>
      <c r="C1673">
        <v>-0.18157366699999999</v>
      </c>
      <c r="D1673">
        <v>4.4609700549999998</v>
      </c>
      <c r="E1673">
        <v>1.921370875</v>
      </c>
      <c r="F1673">
        <v>0.165705615</v>
      </c>
      <c r="G1673">
        <v>0.99975043299999999</v>
      </c>
    </row>
    <row r="1674" spans="1:7" x14ac:dyDescent="0.4">
      <c r="A1674" s="70" t="s">
        <v>3934</v>
      </c>
      <c r="B1674" s="70" t="s">
        <v>3935</v>
      </c>
      <c r="C1674">
        <v>-0.161908046</v>
      </c>
      <c r="D1674">
        <v>4.8549497820000003</v>
      </c>
      <c r="E1674">
        <v>1.9213008760000001</v>
      </c>
      <c r="F1674">
        <v>0.165713323</v>
      </c>
      <c r="G1674">
        <v>0.99975043299999999</v>
      </c>
    </row>
    <row r="1675" spans="1:7" x14ac:dyDescent="0.4">
      <c r="A1675" s="70" t="s">
        <v>3866</v>
      </c>
      <c r="B1675" s="70" t="s">
        <v>3867</v>
      </c>
      <c r="C1675">
        <v>0.459811105</v>
      </c>
      <c r="D1675">
        <v>2.213794628</v>
      </c>
      <c r="E1675">
        <v>1.9198102379999999</v>
      </c>
      <c r="F1675">
        <v>0.165877581</v>
      </c>
      <c r="G1675">
        <v>0.99975043299999999</v>
      </c>
    </row>
    <row r="1676" spans="1:7" x14ac:dyDescent="0.4">
      <c r="A1676" s="70" t="s">
        <v>3852</v>
      </c>
      <c r="B1676" s="70" t="s">
        <v>3853</v>
      </c>
      <c r="C1676">
        <v>-0.190430032</v>
      </c>
      <c r="D1676">
        <v>3.9463184789999999</v>
      </c>
      <c r="E1676">
        <v>1.919463726</v>
      </c>
      <c r="F1676">
        <v>0.16591579100000001</v>
      </c>
      <c r="G1676">
        <v>0.99975043299999999</v>
      </c>
    </row>
    <row r="1677" spans="1:7" x14ac:dyDescent="0.4">
      <c r="A1677" s="70" t="s">
        <v>3964</v>
      </c>
      <c r="B1677" s="70" t="s">
        <v>3965</v>
      </c>
      <c r="C1677">
        <v>0.45007033299999999</v>
      </c>
      <c r="D1677">
        <v>3.0435600780000001</v>
      </c>
      <c r="E1677">
        <v>1.9180051950000001</v>
      </c>
      <c r="F1677">
        <v>0.166076733</v>
      </c>
      <c r="G1677">
        <v>0.99975043299999999</v>
      </c>
    </row>
    <row r="1678" spans="1:7" x14ac:dyDescent="0.4">
      <c r="A1678" s="70" t="s">
        <v>3822</v>
      </c>
      <c r="B1678" s="70" t="s">
        <v>3823</v>
      </c>
      <c r="C1678">
        <v>-0.26941699600000002</v>
      </c>
      <c r="D1678">
        <v>3.4443769629999998</v>
      </c>
      <c r="E1678">
        <v>1.9176896779999999</v>
      </c>
      <c r="F1678">
        <v>0.16611157300000001</v>
      </c>
      <c r="G1678">
        <v>0.99975043299999999</v>
      </c>
    </row>
    <row r="1679" spans="1:7" x14ac:dyDescent="0.4">
      <c r="A1679" s="70" t="s">
        <v>4164</v>
      </c>
      <c r="B1679" s="70" t="s">
        <v>4165</v>
      </c>
      <c r="C1679">
        <v>0.50410238200000002</v>
      </c>
      <c r="D1679">
        <v>0.37858784499999998</v>
      </c>
      <c r="E1679">
        <v>1.917521357</v>
      </c>
      <c r="F1679">
        <v>0.166130162</v>
      </c>
      <c r="G1679">
        <v>0.99975043299999999</v>
      </c>
    </row>
    <row r="1680" spans="1:7" x14ac:dyDescent="0.4">
      <c r="A1680" s="70" t="s">
        <v>3872</v>
      </c>
      <c r="B1680" s="70" t="s">
        <v>3873</v>
      </c>
      <c r="C1680">
        <v>-0.389297536</v>
      </c>
      <c r="D1680">
        <v>2.0484044739999998</v>
      </c>
      <c r="E1680">
        <v>1.917320752</v>
      </c>
      <c r="F1680">
        <v>0.16615231999999999</v>
      </c>
      <c r="G1680">
        <v>0.99975043299999999</v>
      </c>
    </row>
    <row r="1681" spans="1:7" x14ac:dyDescent="0.4">
      <c r="A1681" s="70" t="s">
        <v>4312</v>
      </c>
      <c r="B1681" s="70" t="s">
        <v>4313</v>
      </c>
      <c r="C1681">
        <v>-1.042334546</v>
      </c>
      <c r="D1681">
        <v>-0.94841270099999997</v>
      </c>
      <c r="E1681">
        <v>1.914840372</v>
      </c>
      <c r="F1681">
        <v>0.16642657199999999</v>
      </c>
      <c r="G1681">
        <v>0.99975043299999999</v>
      </c>
    </row>
    <row r="1682" spans="1:7" x14ac:dyDescent="0.4">
      <c r="A1682" s="70" t="s">
        <v>4124</v>
      </c>
      <c r="B1682" s="70" t="s">
        <v>4125</v>
      </c>
      <c r="C1682">
        <v>-0.57952926100000002</v>
      </c>
      <c r="D1682">
        <v>0.14189353399999999</v>
      </c>
      <c r="E1682">
        <v>1.9142710279999999</v>
      </c>
      <c r="F1682">
        <v>0.16648959699999999</v>
      </c>
      <c r="G1682">
        <v>0.99975043299999999</v>
      </c>
    </row>
    <row r="1683" spans="1:7" x14ac:dyDescent="0.4">
      <c r="A1683" s="70" t="s">
        <v>4092</v>
      </c>
      <c r="B1683" s="70" t="s">
        <v>4093</v>
      </c>
      <c r="C1683">
        <v>-0.56155165399999996</v>
      </c>
      <c r="D1683">
        <v>-5.2057903000000003E-2</v>
      </c>
      <c r="E1683">
        <v>1.9142112549999999</v>
      </c>
      <c r="F1683">
        <v>0.166496215</v>
      </c>
      <c r="G1683">
        <v>0.99975043299999999</v>
      </c>
    </row>
    <row r="1684" spans="1:7" x14ac:dyDescent="0.4">
      <c r="A1684" s="70" t="s">
        <v>3700</v>
      </c>
      <c r="B1684" s="70" t="s">
        <v>3701</v>
      </c>
      <c r="C1684">
        <v>-0.12770498399999999</v>
      </c>
      <c r="D1684">
        <v>6.8621368140000003</v>
      </c>
      <c r="E1684">
        <v>1.914129269</v>
      </c>
      <c r="F1684">
        <v>0.166505293</v>
      </c>
      <c r="G1684">
        <v>0.99975043299999999</v>
      </c>
    </row>
    <row r="1685" spans="1:7" x14ac:dyDescent="0.4">
      <c r="A1685" s="70" t="s">
        <v>4108</v>
      </c>
      <c r="B1685" s="70" t="s">
        <v>4109</v>
      </c>
      <c r="C1685">
        <v>0.67700053299999996</v>
      </c>
      <c r="D1685">
        <v>-0.11027250099999999</v>
      </c>
      <c r="E1685">
        <v>1.913947332</v>
      </c>
      <c r="F1685">
        <v>0.166525441</v>
      </c>
      <c r="G1685">
        <v>0.99975043299999999</v>
      </c>
    </row>
    <row r="1686" spans="1:7" x14ac:dyDescent="0.4">
      <c r="A1686" s="70" t="s">
        <v>4226</v>
      </c>
      <c r="B1686" s="70" t="s">
        <v>4227</v>
      </c>
      <c r="C1686">
        <v>0.11823674000000001</v>
      </c>
      <c r="D1686">
        <v>6.2969013179999997</v>
      </c>
      <c r="E1686">
        <v>1.9137080630000001</v>
      </c>
      <c r="F1686">
        <v>0.16655194200000001</v>
      </c>
      <c r="G1686">
        <v>0.99975043299999999</v>
      </c>
    </row>
    <row r="1687" spans="1:7" x14ac:dyDescent="0.4">
      <c r="A1687" s="70" t="s">
        <v>3864</v>
      </c>
      <c r="B1687" s="70" t="s">
        <v>3865</v>
      </c>
      <c r="C1687">
        <v>-0.53651714900000003</v>
      </c>
      <c r="D1687">
        <v>0.99957573200000005</v>
      </c>
      <c r="E1687">
        <v>1.9128053700000001</v>
      </c>
      <c r="F1687">
        <v>0.16665196600000001</v>
      </c>
      <c r="G1687">
        <v>0.99975043299999999</v>
      </c>
    </row>
    <row r="1688" spans="1:7" x14ac:dyDescent="0.4">
      <c r="A1688" s="70" t="s">
        <v>4170</v>
      </c>
      <c r="B1688" s="70" t="s">
        <v>4171</v>
      </c>
      <c r="C1688">
        <v>0.14616269000000001</v>
      </c>
      <c r="D1688">
        <v>4.9811183080000001</v>
      </c>
      <c r="E1688">
        <v>1.911560597</v>
      </c>
      <c r="F1688">
        <v>0.16679000799999999</v>
      </c>
      <c r="G1688">
        <v>0.99975043299999999</v>
      </c>
    </row>
    <row r="1689" spans="1:7" x14ac:dyDescent="0.4">
      <c r="A1689" s="70" t="s">
        <v>3694</v>
      </c>
      <c r="B1689" s="70" t="s">
        <v>3695</v>
      </c>
      <c r="C1689">
        <v>-0.109566017</v>
      </c>
      <c r="D1689">
        <v>7.0469468449999999</v>
      </c>
      <c r="E1689">
        <v>1.9104083860000001</v>
      </c>
      <c r="F1689">
        <v>0.16691790200000001</v>
      </c>
      <c r="G1689">
        <v>0.99975043299999999</v>
      </c>
    </row>
    <row r="1690" spans="1:7" x14ac:dyDescent="0.4">
      <c r="A1690" s="70" t="s">
        <v>3786</v>
      </c>
      <c r="B1690" s="70" t="s">
        <v>3787</v>
      </c>
      <c r="C1690">
        <v>-0.16721009100000001</v>
      </c>
      <c r="D1690">
        <v>6.865350233</v>
      </c>
      <c r="E1690">
        <v>1.9090755989999999</v>
      </c>
      <c r="F1690">
        <v>0.167065979</v>
      </c>
      <c r="G1690">
        <v>0.99975043299999999</v>
      </c>
    </row>
    <row r="1691" spans="1:7" x14ac:dyDescent="0.4">
      <c r="A1691" s="70" t="s">
        <v>4200</v>
      </c>
      <c r="B1691" s="70" t="s">
        <v>4201</v>
      </c>
      <c r="C1691">
        <v>0.14653133600000001</v>
      </c>
      <c r="D1691">
        <v>5.3035899400000002</v>
      </c>
      <c r="E1691">
        <v>1.9082833210000001</v>
      </c>
      <c r="F1691">
        <v>0.16715407500000001</v>
      </c>
      <c r="G1691">
        <v>0.99975043299999999</v>
      </c>
    </row>
    <row r="1692" spans="1:7" x14ac:dyDescent="0.4">
      <c r="A1692" s="70" t="s">
        <v>4010</v>
      </c>
      <c r="B1692" s="70" t="s">
        <v>4011</v>
      </c>
      <c r="C1692">
        <v>-0.21748257200000001</v>
      </c>
      <c r="D1692">
        <v>4.3106609770000004</v>
      </c>
      <c r="E1692">
        <v>1.9080462199999999</v>
      </c>
      <c r="F1692">
        <v>0.16718044900000001</v>
      </c>
      <c r="G1692">
        <v>0.99975043299999999</v>
      </c>
    </row>
    <row r="1693" spans="1:7" x14ac:dyDescent="0.4">
      <c r="A1693" s="70" t="s">
        <v>3938</v>
      </c>
      <c r="B1693" s="70" t="s">
        <v>3939</v>
      </c>
      <c r="C1693">
        <v>-0.184002203</v>
      </c>
      <c r="D1693">
        <v>4.3096673839999999</v>
      </c>
      <c r="E1693">
        <v>1.9066002520000001</v>
      </c>
      <c r="F1693">
        <v>0.167341398</v>
      </c>
      <c r="G1693">
        <v>0.99975043299999999</v>
      </c>
    </row>
    <row r="1694" spans="1:7" x14ac:dyDescent="0.4">
      <c r="A1694" s="70" t="s">
        <v>4074</v>
      </c>
      <c r="B1694" s="70" t="s">
        <v>4075</v>
      </c>
      <c r="C1694">
        <v>0.12619013000000001</v>
      </c>
      <c r="D1694">
        <v>6.6947137809999999</v>
      </c>
      <c r="E1694">
        <v>1.9053148680000001</v>
      </c>
      <c r="F1694">
        <v>0.167484621</v>
      </c>
      <c r="G1694">
        <v>0.99975043299999999</v>
      </c>
    </row>
    <row r="1695" spans="1:7" x14ac:dyDescent="0.4">
      <c r="A1695" s="70" t="s">
        <v>4016</v>
      </c>
      <c r="B1695" s="70" t="s">
        <v>4017</v>
      </c>
      <c r="C1695">
        <v>-0.39897121699999999</v>
      </c>
      <c r="D1695">
        <v>3.006251341</v>
      </c>
      <c r="E1695">
        <v>1.904284852</v>
      </c>
      <c r="F1695">
        <v>0.16759949099999999</v>
      </c>
      <c r="G1695">
        <v>0.99975043299999999</v>
      </c>
    </row>
    <row r="1696" spans="1:7" x14ac:dyDescent="0.4">
      <c r="A1696" s="70" t="s">
        <v>4078</v>
      </c>
      <c r="B1696" s="70" t="s">
        <v>4079</v>
      </c>
      <c r="C1696">
        <v>-0.65940651299999997</v>
      </c>
      <c r="D1696">
        <v>5.6017545000000002E-2</v>
      </c>
      <c r="E1696">
        <v>1.903409943</v>
      </c>
      <c r="F1696">
        <v>0.167697134</v>
      </c>
      <c r="G1696">
        <v>0.99975043299999999</v>
      </c>
    </row>
    <row r="1697" spans="1:7" x14ac:dyDescent="0.4">
      <c r="A1697" s="70" t="s">
        <v>4080</v>
      </c>
      <c r="B1697" s="70" t="s">
        <v>4081</v>
      </c>
      <c r="C1697">
        <v>0.40602283</v>
      </c>
      <c r="D1697">
        <v>2.7817651780000001</v>
      </c>
      <c r="E1697">
        <v>1.9013141819999999</v>
      </c>
      <c r="F1697">
        <v>0.16793129400000001</v>
      </c>
      <c r="G1697">
        <v>0.99975043299999999</v>
      </c>
    </row>
    <row r="1698" spans="1:7" x14ac:dyDescent="0.4">
      <c r="A1698" s="70" t="s">
        <v>4048</v>
      </c>
      <c r="B1698" s="70" t="s">
        <v>4049</v>
      </c>
      <c r="C1698">
        <v>-0.68129079100000001</v>
      </c>
      <c r="D1698">
        <v>-0.30015149699999999</v>
      </c>
      <c r="E1698">
        <v>1.898961109</v>
      </c>
      <c r="F1698">
        <v>0.16819465</v>
      </c>
      <c r="G1698">
        <v>0.99975043299999999</v>
      </c>
    </row>
    <row r="1699" spans="1:7" x14ac:dyDescent="0.4">
      <c r="A1699" s="70" t="s">
        <v>4152</v>
      </c>
      <c r="B1699" s="70" t="s">
        <v>4153</v>
      </c>
      <c r="C1699">
        <v>0.119281002</v>
      </c>
      <c r="D1699">
        <v>6.1799675450000002</v>
      </c>
      <c r="E1699">
        <v>1.8980532189999999</v>
      </c>
      <c r="F1699">
        <v>0.16829638799999999</v>
      </c>
      <c r="G1699">
        <v>0.99975043299999999</v>
      </c>
    </row>
    <row r="1700" spans="1:7" x14ac:dyDescent="0.4">
      <c r="A1700" s="70" t="s">
        <v>4036</v>
      </c>
      <c r="B1700" s="70" t="s">
        <v>4037</v>
      </c>
      <c r="C1700">
        <v>-0.14792451500000001</v>
      </c>
      <c r="D1700">
        <v>5.0750628649999996</v>
      </c>
      <c r="E1700">
        <v>1.89625058</v>
      </c>
      <c r="F1700">
        <v>0.1684986</v>
      </c>
      <c r="G1700">
        <v>0.99975043299999999</v>
      </c>
    </row>
    <row r="1701" spans="1:7" x14ac:dyDescent="0.4">
      <c r="A1701" s="70" t="s">
        <v>3984</v>
      </c>
      <c r="B1701" s="70" t="s">
        <v>3985</v>
      </c>
      <c r="C1701">
        <v>0.33774939999999998</v>
      </c>
      <c r="D1701">
        <v>3.4194899489999999</v>
      </c>
      <c r="E1701">
        <v>1.8957893130000001</v>
      </c>
      <c r="F1701">
        <v>0.168550387</v>
      </c>
      <c r="G1701">
        <v>0.99975043299999999</v>
      </c>
    </row>
    <row r="1702" spans="1:7" x14ac:dyDescent="0.4">
      <c r="A1702" s="70" t="s">
        <v>4054</v>
      </c>
      <c r="B1702" s="70" t="s">
        <v>4055</v>
      </c>
      <c r="C1702">
        <v>-0.51332982599999999</v>
      </c>
      <c r="D1702">
        <v>0.69827930400000005</v>
      </c>
      <c r="E1702">
        <v>1.8921189819999999</v>
      </c>
      <c r="F1702">
        <v>0.168963115</v>
      </c>
      <c r="G1702">
        <v>0.99975043299999999</v>
      </c>
    </row>
    <row r="1703" spans="1:7" x14ac:dyDescent="0.4">
      <c r="A1703" s="70" t="s">
        <v>3994</v>
      </c>
      <c r="B1703" s="70" t="s">
        <v>3995</v>
      </c>
      <c r="C1703">
        <v>-0.131217536</v>
      </c>
      <c r="D1703">
        <v>6.2696780360000002</v>
      </c>
      <c r="E1703">
        <v>1.8920116789999999</v>
      </c>
      <c r="F1703">
        <v>0.16897519899999999</v>
      </c>
      <c r="G1703">
        <v>0.99975043299999999</v>
      </c>
    </row>
    <row r="1704" spans="1:7" x14ac:dyDescent="0.4">
      <c r="A1704" s="70" t="s">
        <v>4090</v>
      </c>
      <c r="B1704" s="70" t="s">
        <v>4091</v>
      </c>
      <c r="C1704">
        <v>-0.13370079900000001</v>
      </c>
      <c r="D1704">
        <v>5.4425567150000003</v>
      </c>
      <c r="E1704">
        <v>1.8910816939999999</v>
      </c>
      <c r="F1704">
        <v>0.169079968</v>
      </c>
      <c r="G1704">
        <v>0.99975043299999999</v>
      </c>
    </row>
    <row r="1705" spans="1:7" x14ac:dyDescent="0.4">
      <c r="A1705" s="70" t="s">
        <v>3892</v>
      </c>
      <c r="B1705" s="70" t="s">
        <v>3893</v>
      </c>
      <c r="C1705">
        <v>-0.17247000600000001</v>
      </c>
      <c r="D1705">
        <v>4.5250011670000001</v>
      </c>
      <c r="E1705">
        <v>1.8903920750000001</v>
      </c>
      <c r="F1705">
        <v>0.16915770599999999</v>
      </c>
      <c r="G1705">
        <v>0.99975043299999999</v>
      </c>
    </row>
    <row r="1706" spans="1:7" x14ac:dyDescent="0.4">
      <c r="A1706" s="70" t="s">
        <v>4088</v>
      </c>
      <c r="B1706" s="70" t="s">
        <v>4089</v>
      </c>
      <c r="C1706">
        <v>0.81574610000000003</v>
      </c>
      <c r="D1706">
        <v>0.44519130600000001</v>
      </c>
      <c r="E1706">
        <v>1.888908037</v>
      </c>
      <c r="F1706">
        <v>0.16932513599999999</v>
      </c>
      <c r="G1706">
        <v>0.99975043299999999</v>
      </c>
    </row>
    <row r="1707" spans="1:7" x14ac:dyDescent="0.4">
      <c r="A1707" s="70" t="s">
        <v>4086</v>
      </c>
      <c r="B1707" s="70" t="s">
        <v>4087</v>
      </c>
      <c r="C1707">
        <v>-0.587191719</v>
      </c>
      <c r="D1707">
        <v>0.50951790699999999</v>
      </c>
      <c r="E1707">
        <v>1.888387821</v>
      </c>
      <c r="F1707">
        <v>0.16938387199999999</v>
      </c>
      <c r="G1707">
        <v>0.99975043299999999</v>
      </c>
    </row>
    <row r="1708" spans="1:7" x14ac:dyDescent="0.4">
      <c r="A1708" s="70" t="s">
        <v>4026</v>
      </c>
      <c r="B1708" s="70" t="s">
        <v>4027</v>
      </c>
      <c r="C1708">
        <v>0.22713239099999999</v>
      </c>
      <c r="D1708">
        <v>3.5949545039999999</v>
      </c>
      <c r="E1708">
        <v>1.885210898</v>
      </c>
      <c r="F1708">
        <v>0.16974307499999999</v>
      </c>
      <c r="G1708">
        <v>0.99975043299999999</v>
      </c>
    </row>
    <row r="1709" spans="1:7" x14ac:dyDescent="0.4">
      <c r="A1709" s="70" t="s">
        <v>4266</v>
      </c>
      <c r="B1709" s="70" t="s">
        <v>4267</v>
      </c>
      <c r="C1709">
        <v>0.173150952</v>
      </c>
      <c r="D1709">
        <v>4.7412484470000003</v>
      </c>
      <c r="E1709">
        <v>1.884646952</v>
      </c>
      <c r="F1709">
        <v>0.16980692999999999</v>
      </c>
      <c r="G1709">
        <v>0.99975043299999999</v>
      </c>
    </row>
    <row r="1710" spans="1:7" x14ac:dyDescent="0.4">
      <c r="A1710" s="70" t="s">
        <v>3950</v>
      </c>
      <c r="B1710" s="70" t="s">
        <v>3951</v>
      </c>
      <c r="C1710">
        <v>-0.242740388</v>
      </c>
      <c r="D1710">
        <v>3.3021727630000002</v>
      </c>
      <c r="E1710">
        <v>1.884566129</v>
      </c>
      <c r="F1710">
        <v>0.16981608400000001</v>
      </c>
      <c r="G1710">
        <v>0.99975043299999999</v>
      </c>
    </row>
    <row r="1711" spans="1:7" x14ac:dyDescent="0.4">
      <c r="A1711" s="70" t="s">
        <v>4178</v>
      </c>
      <c r="B1711" s="70" t="s">
        <v>4179</v>
      </c>
      <c r="C1711">
        <v>0.126908569</v>
      </c>
      <c r="D1711">
        <v>5.6600113350000001</v>
      </c>
      <c r="E1711">
        <v>1.884346933</v>
      </c>
      <c r="F1711">
        <v>0.16984091200000001</v>
      </c>
      <c r="G1711">
        <v>0.99975043299999999</v>
      </c>
    </row>
    <row r="1712" spans="1:7" x14ac:dyDescent="0.4">
      <c r="A1712" s="70" t="s">
        <v>3834</v>
      </c>
      <c r="B1712" s="70" t="s">
        <v>3835</v>
      </c>
      <c r="C1712">
        <v>-0.44332727900000002</v>
      </c>
      <c r="D1712">
        <v>1.622824625</v>
      </c>
      <c r="E1712">
        <v>1.8837666120000001</v>
      </c>
      <c r="F1712">
        <v>0.16990666500000001</v>
      </c>
      <c r="G1712">
        <v>0.99975043299999999</v>
      </c>
    </row>
    <row r="1713" spans="1:7" x14ac:dyDescent="0.4">
      <c r="A1713" s="70" t="s">
        <v>4058</v>
      </c>
      <c r="B1713" s="70" t="s">
        <v>4059</v>
      </c>
      <c r="C1713">
        <v>-0.13727001799999999</v>
      </c>
      <c r="D1713">
        <v>5.3483913449999996</v>
      </c>
      <c r="E1713">
        <v>1.883446213</v>
      </c>
      <c r="F1713">
        <v>0.16994297999999999</v>
      </c>
      <c r="G1713">
        <v>0.99975043299999999</v>
      </c>
    </row>
    <row r="1714" spans="1:7" x14ac:dyDescent="0.4">
      <c r="A1714" s="70" t="s">
        <v>4130</v>
      </c>
      <c r="B1714" s="70" t="s">
        <v>4131</v>
      </c>
      <c r="C1714">
        <v>0.20759633</v>
      </c>
      <c r="D1714">
        <v>3.948040899</v>
      </c>
      <c r="E1714">
        <v>1.8833672589999999</v>
      </c>
      <c r="F1714">
        <v>0.16995193</v>
      </c>
      <c r="G1714">
        <v>0.99975043299999999</v>
      </c>
    </row>
    <row r="1715" spans="1:7" x14ac:dyDescent="0.4">
      <c r="A1715" s="70" t="s">
        <v>4186</v>
      </c>
      <c r="B1715" s="70" t="s">
        <v>4187</v>
      </c>
      <c r="C1715">
        <v>0.78125419699999998</v>
      </c>
      <c r="D1715">
        <v>-0.76519093400000004</v>
      </c>
      <c r="E1715">
        <v>1.8830907569999999</v>
      </c>
      <c r="F1715">
        <v>0.16998327799999999</v>
      </c>
      <c r="G1715">
        <v>0.99975043299999999</v>
      </c>
    </row>
    <row r="1716" spans="1:7" x14ac:dyDescent="0.4">
      <c r="A1716" s="70" t="s">
        <v>4002</v>
      </c>
      <c r="B1716" s="70" t="s">
        <v>4003</v>
      </c>
      <c r="C1716">
        <v>-0.19105946900000001</v>
      </c>
      <c r="D1716">
        <v>4.308776698</v>
      </c>
      <c r="E1716">
        <v>1.880919773</v>
      </c>
      <c r="F1716">
        <v>0.17022964600000001</v>
      </c>
      <c r="G1716">
        <v>0.99975043299999999</v>
      </c>
    </row>
    <row r="1717" spans="1:7" x14ac:dyDescent="0.4">
      <c r="A1717" s="70" t="s">
        <v>4024</v>
      </c>
      <c r="B1717" s="70" t="s">
        <v>4025</v>
      </c>
      <c r="C1717">
        <v>0.28336813300000002</v>
      </c>
      <c r="D1717">
        <v>2.9321606820000001</v>
      </c>
      <c r="E1717">
        <v>1.8806906750000001</v>
      </c>
      <c r="F1717">
        <v>0.170255669</v>
      </c>
      <c r="G1717">
        <v>0.99975043299999999</v>
      </c>
    </row>
    <row r="1718" spans="1:7" x14ac:dyDescent="0.4">
      <c r="A1718" s="70" t="s">
        <v>4126</v>
      </c>
      <c r="B1718" s="70" t="s">
        <v>4127</v>
      </c>
      <c r="C1718">
        <v>0.22569270799999999</v>
      </c>
      <c r="D1718">
        <v>3.4733073910000001</v>
      </c>
      <c r="E1718">
        <v>1.8791810040000001</v>
      </c>
      <c r="F1718">
        <v>0.170427261</v>
      </c>
      <c r="G1718">
        <v>0.99975043299999999</v>
      </c>
    </row>
    <row r="1719" spans="1:7" x14ac:dyDescent="0.4">
      <c r="A1719" s="70" t="s">
        <v>3942</v>
      </c>
      <c r="B1719" s="70" t="s">
        <v>3943</v>
      </c>
      <c r="C1719">
        <v>-0.42306400399999999</v>
      </c>
      <c r="D1719">
        <v>1.858099188</v>
      </c>
      <c r="E1719">
        <v>1.87865964</v>
      </c>
      <c r="F1719">
        <v>0.17048656700000001</v>
      </c>
      <c r="G1719">
        <v>0.99975043299999999</v>
      </c>
    </row>
    <row r="1720" spans="1:7" x14ac:dyDescent="0.4">
      <c r="A1720" s="70" t="s">
        <v>3958</v>
      </c>
      <c r="B1720" s="70" t="s">
        <v>3959</v>
      </c>
      <c r="C1720">
        <v>-0.62794265500000002</v>
      </c>
      <c r="D1720">
        <v>2.7504211920000001</v>
      </c>
      <c r="E1720">
        <v>1.877307047</v>
      </c>
      <c r="F1720">
        <v>0.17064053500000001</v>
      </c>
      <c r="G1720">
        <v>0.99975043299999999</v>
      </c>
    </row>
    <row r="1721" spans="1:7" x14ac:dyDescent="0.4">
      <c r="A1721" s="70" t="s">
        <v>4206</v>
      </c>
      <c r="B1721" s="70" t="s">
        <v>4207</v>
      </c>
      <c r="C1721">
        <v>0.121523622</v>
      </c>
      <c r="D1721">
        <v>6.5117326569999996</v>
      </c>
      <c r="E1721">
        <v>1.87706203</v>
      </c>
      <c r="F1721">
        <v>0.170668443</v>
      </c>
      <c r="G1721">
        <v>0.99975043299999999</v>
      </c>
    </row>
    <row r="1722" spans="1:7" x14ac:dyDescent="0.4">
      <c r="A1722" s="70" t="s">
        <v>3876</v>
      </c>
      <c r="B1722" s="70" t="s">
        <v>3877</v>
      </c>
      <c r="C1722">
        <v>0.110407819</v>
      </c>
      <c r="D1722">
        <v>7.097490047</v>
      </c>
      <c r="E1722">
        <v>1.8719394970000001</v>
      </c>
      <c r="F1722">
        <v>0.17125311200000001</v>
      </c>
      <c r="G1722">
        <v>0.99975043299999999</v>
      </c>
    </row>
    <row r="1723" spans="1:7" x14ac:dyDescent="0.4">
      <c r="A1723" s="70" t="s">
        <v>4098</v>
      </c>
      <c r="B1723" s="70" t="s">
        <v>4099</v>
      </c>
      <c r="C1723">
        <v>0.85118337600000005</v>
      </c>
      <c r="D1723">
        <v>-1.3464391149999999</v>
      </c>
      <c r="E1723">
        <v>1.871310021</v>
      </c>
      <c r="F1723">
        <v>0.171325117</v>
      </c>
      <c r="G1723">
        <v>0.99975043299999999</v>
      </c>
    </row>
    <row r="1724" spans="1:7" x14ac:dyDescent="0.4">
      <c r="A1724" s="70" t="s">
        <v>4118</v>
      </c>
      <c r="B1724" s="70" t="s">
        <v>4119</v>
      </c>
      <c r="C1724">
        <v>-0.115481399</v>
      </c>
      <c r="D1724">
        <v>6.0312127970000002</v>
      </c>
      <c r="E1724">
        <v>1.8710713320000001</v>
      </c>
      <c r="F1724">
        <v>0.171352429</v>
      </c>
      <c r="G1724">
        <v>0.99975043299999999</v>
      </c>
    </row>
    <row r="1725" spans="1:7" x14ac:dyDescent="0.4">
      <c r="A1725" s="70" t="s">
        <v>4122</v>
      </c>
      <c r="B1725" s="70" t="s">
        <v>4123</v>
      </c>
      <c r="C1725">
        <v>-0.175762367</v>
      </c>
      <c r="D1725">
        <v>4.7190417589999996</v>
      </c>
      <c r="E1725">
        <v>1.87102105</v>
      </c>
      <c r="F1725">
        <v>0.171358183</v>
      </c>
      <c r="G1725">
        <v>0.99975043299999999</v>
      </c>
    </row>
    <row r="1726" spans="1:7" x14ac:dyDescent="0.4">
      <c r="A1726" s="70" t="s">
        <v>4056</v>
      </c>
      <c r="B1726" s="70" t="s">
        <v>4057</v>
      </c>
      <c r="C1726">
        <v>-0.17587926500000001</v>
      </c>
      <c r="D1726">
        <v>4.2845109480000003</v>
      </c>
      <c r="E1726">
        <v>1.8709722639999999</v>
      </c>
      <c r="F1726">
        <v>0.171363766</v>
      </c>
      <c r="G1726">
        <v>0.99975043299999999</v>
      </c>
    </row>
    <row r="1727" spans="1:7" x14ac:dyDescent="0.4">
      <c r="A1727" s="70" t="s">
        <v>4018</v>
      </c>
      <c r="B1727" s="70" t="s">
        <v>4019</v>
      </c>
      <c r="C1727">
        <v>0.67629451200000001</v>
      </c>
      <c r="D1727">
        <v>1.7166814829999999</v>
      </c>
      <c r="E1727">
        <v>1.870238566</v>
      </c>
      <c r="F1727">
        <v>0.17144775900000001</v>
      </c>
      <c r="G1727">
        <v>0.99975043299999999</v>
      </c>
    </row>
    <row r="1728" spans="1:7" x14ac:dyDescent="0.4">
      <c r="A1728" s="70" t="s">
        <v>4220</v>
      </c>
      <c r="B1728" s="70" t="s">
        <v>4221</v>
      </c>
      <c r="C1728">
        <v>0.14303294499999999</v>
      </c>
      <c r="D1728">
        <v>5.6767767640000004</v>
      </c>
      <c r="E1728">
        <v>1.8699398089999999</v>
      </c>
      <c r="F1728">
        <v>0.17148197300000001</v>
      </c>
      <c r="G1728">
        <v>0.99975043299999999</v>
      </c>
    </row>
    <row r="1729" spans="1:7" x14ac:dyDescent="0.4">
      <c r="A1729" s="70" t="s">
        <v>4158</v>
      </c>
      <c r="B1729" s="70" t="s">
        <v>4159</v>
      </c>
      <c r="C1729">
        <v>0.83315703100000005</v>
      </c>
      <c r="D1729">
        <v>-1.0231408280000001</v>
      </c>
      <c r="E1729">
        <v>1.868745992</v>
      </c>
      <c r="F1729">
        <v>0.171618772</v>
      </c>
      <c r="G1729">
        <v>0.99975043299999999</v>
      </c>
    </row>
    <row r="1730" spans="1:7" x14ac:dyDescent="0.4">
      <c r="A1730" s="70" t="s">
        <v>3898</v>
      </c>
      <c r="B1730" s="70" t="s">
        <v>3899</v>
      </c>
      <c r="C1730">
        <v>-0.32217672600000002</v>
      </c>
      <c r="D1730">
        <v>2.6041345890000001</v>
      </c>
      <c r="E1730">
        <v>1.8684515820000001</v>
      </c>
      <c r="F1730">
        <v>0.171652527</v>
      </c>
      <c r="G1730">
        <v>0.99975043299999999</v>
      </c>
    </row>
    <row r="1731" spans="1:7" x14ac:dyDescent="0.4">
      <c r="A1731" s="70" t="s">
        <v>3974</v>
      </c>
      <c r="B1731" s="70" t="s">
        <v>3975</v>
      </c>
      <c r="C1731">
        <v>-0.217786597</v>
      </c>
      <c r="D1731">
        <v>3.805536456</v>
      </c>
      <c r="E1731">
        <v>1.866213562</v>
      </c>
      <c r="F1731">
        <v>0.171909376</v>
      </c>
      <c r="G1731">
        <v>0.99975043299999999</v>
      </c>
    </row>
    <row r="1732" spans="1:7" x14ac:dyDescent="0.4">
      <c r="A1732" s="70" t="s">
        <v>3986</v>
      </c>
      <c r="B1732" s="70" t="s">
        <v>3987</v>
      </c>
      <c r="C1732">
        <v>0.11433678</v>
      </c>
      <c r="D1732">
        <v>8.0296308750000005</v>
      </c>
      <c r="E1732">
        <v>1.8661371440000001</v>
      </c>
      <c r="F1732">
        <v>0.17191815399999999</v>
      </c>
      <c r="G1732">
        <v>0.99975043299999999</v>
      </c>
    </row>
    <row r="1733" spans="1:7" x14ac:dyDescent="0.4">
      <c r="A1733" s="70" t="s">
        <v>4210</v>
      </c>
      <c r="B1733" s="70" t="s">
        <v>4211</v>
      </c>
      <c r="C1733">
        <v>0.20620165600000001</v>
      </c>
      <c r="D1733">
        <v>3.9065668210000002</v>
      </c>
      <c r="E1733">
        <v>1.8657595039999999</v>
      </c>
      <c r="F1733">
        <v>0.17196154</v>
      </c>
      <c r="G1733">
        <v>0.99975043299999999</v>
      </c>
    </row>
    <row r="1734" spans="1:7" x14ac:dyDescent="0.4">
      <c r="A1734" s="70" t="s">
        <v>4014</v>
      </c>
      <c r="B1734" s="70" t="s">
        <v>4015</v>
      </c>
      <c r="C1734">
        <v>-0.161130299</v>
      </c>
      <c r="D1734">
        <v>4.6093331839999996</v>
      </c>
      <c r="E1734">
        <v>1.8642702369999999</v>
      </c>
      <c r="F1734">
        <v>0.17213276199999999</v>
      </c>
      <c r="G1734">
        <v>0.99975043299999999</v>
      </c>
    </row>
    <row r="1735" spans="1:7" x14ac:dyDescent="0.4">
      <c r="A1735" s="70" t="s">
        <v>4150</v>
      </c>
      <c r="B1735" s="70" t="s">
        <v>4151</v>
      </c>
      <c r="C1735">
        <v>-1.011157149</v>
      </c>
      <c r="D1735">
        <v>-1.066499943</v>
      </c>
      <c r="E1735">
        <v>1.8639156450000001</v>
      </c>
      <c r="F1735">
        <v>0.172173558</v>
      </c>
      <c r="G1735">
        <v>0.99975043299999999</v>
      </c>
    </row>
    <row r="1736" spans="1:7" x14ac:dyDescent="0.4">
      <c r="A1736" s="70" t="s">
        <v>4166</v>
      </c>
      <c r="B1736" s="70" t="s">
        <v>4167</v>
      </c>
      <c r="C1736">
        <v>-0.70083384400000004</v>
      </c>
      <c r="D1736">
        <v>-0.82904734199999996</v>
      </c>
      <c r="E1736">
        <v>1.862449335</v>
      </c>
      <c r="F1736">
        <v>0.17234237799999999</v>
      </c>
      <c r="G1736">
        <v>0.99975043299999999</v>
      </c>
    </row>
    <row r="1737" spans="1:7" x14ac:dyDescent="0.4">
      <c r="A1737" s="70" t="s">
        <v>4030</v>
      </c>
      <c r="B1737" s="70" t="s">
        <v>4031</v>
      </c>
      <c r="C1737">
        <v>-0.10970653299999999</v>
      </c>
      <c r="D1737">
        <v>6.5800807680000002</v>
      </c>
      <c r="E1737">
        <v>1.8624366539999999</v>
      </c>
      <c r="F1737">
        <v>0.172343839</v>
      </c>
      <c r="G1737">
        <v>0.99975043299999999</v>
      </c>
    </row>
    <row r="1738" spans="1:7" x14ac:dyDescent="0.4">
      <c r="A1738" s="70" t="s">
        <v>4160</v>
      </c>
      <c r="B1738" s="70" t="s">
        <v>4161</v>
      </c>
      <c r="C1738">
        <v>0.68890799000000003</v>
      </c>
      <c r="D1738">
        <v>-0.73635768700000004</v>
      </c>
      <c r="E1738">
        <v>1.8613926119999999</v>
      </c>
      <c r="F1738">
        <v>0.17246415900000001</v>
      </c>
      <c r="G1738">
        <v>0.99975043299999999</v>
      </c>
    </row>
    <row r="1739" spans="1:7" x14ac:dyDescent="0.4">
      <c r="A1739" s="70" t="s">
        <v>4352</v>
      </c>
      <c r="B1739" s="70" t="s">
        <v>4353</v>
      </c>
      <c r="C1739">
        <v>0.25948945499999998</v>
      </c>
      <c r="D1739">
        <v>4.271930512</v>
      </c>
      <c r="E1739">
        <v>1.8600850229999999</v>
      </c>
      <c r="F1739">
        <v>0.172614988</v>
      </c>
      <c r="G1739">
        <v>0.99975043299999999</v>
      </c>
    </row>
    <row r="1740" spans="1:7" x14ac:dyDescent="0.4">
      <c r="A1740" s="70" t="s">
        <v>4304</v>
      </c>
      <c r="B1740" s="70" t="s">
        <v>4305</v>
      </c>
      <c r="C1740">
        <v>0.13298127800000001</v>
      </c>
      <c r="D1740">
        <v>5.8500621590000002</v>
      </c>
      <c r="E1740">
        <v>1.8579721730000001</v>
      </c>
      <c r="F1740">
        <v>0.172859023</v>
      </c>
      <c r="G1740">
        <v>0.99975043299999999</v>
      </c>
    </row>
    <row r="1741" spans="1:7" x14ac:dyDescent="0.4">
      <c r="A1741" s="70" t="s">
        <v>4096</v>
      </c>
      <c r="B1741" s="70" t="s">
        <v>4097</v>
      </c>
      <c r="C1741">
        <v>-0.75312046200000005</v>
      </c>
      <c r="D1741">
        <v>-0.72791049799999996</v>
      </c>
      <c r="E1741">
        <v>1.857451212</v>
      </c>
      <c r="F1741">
        <v>0.17291925499999999</v>
      </c>
      <c r="G1741">
        <v>0.99975043299999999</v>
      </c>
    </row>
    <row r="1742" spans="1:7" x14ac:dyDescent="0.4">
      <c r="A1742" s="70" t="s">
        <v>4106</v>
      </c>
      <c r="B1742" s="70" t="s">
        <v>4107</v>
      </c>
      <c r="C1742">
        <v>0.48735762700000002</v>
      </c>
      <c r="D1742">
        <v>1.028312079</v>
      </c>
      <c r="E1742">
        <v>1.857405838</v>
      </c>
      <c r="F1742">
        <v>0.17292450200000001</v>
      </c>
      <c r="G1742">
        <v>0.99975043299999999</v>
      </c>
    </row>
    <row r="1743" spans="1:7" x14ac:dyDescent="0.4">
      <c r="A1743" s="70" t="s">
        <v>7029</v>
      </c>
      <c r="B1743" s="70" t="s">
        <v>7030</v>
      </c>
      <c r="C1743">
        <v>-0.105241105</v>
      </c>
      <c r="D1743">
        <v>9.7417436849999994</v>
      </c>
      <c r="E1743">
        <v>1.856695489</v>
      </c>
      <c r="F1743">
        <v>0.173006673</v>
      </c>
      <c r="G1743">
        <v>0.99975043299999999</v>
      </c>
    </row>
    <row r="1744" spans="1:7" x14ac:dyDescent="0.4">
      <c r="A1744" s="70" t="s">
        <v>4132</v>
      </c>
      <c r="B1744" s="70" t="s">
        <v>4133</v>
      </c>
      <c r="C1744">
        <v>-0.15585021199999999</v>
      </c>
      <c r="D1744">
        <v>5.4127909020000002</v>
      </c>
      <c r="E1744">
        <v>1.8549543470000001</v>
      </c>
      <c r="F1744">
        <v>0.173208272</v>
      </c>
      <c r="G1744">
        <v>0.99975043299999999</v>
      </c>
    </row>
    <row r="1745" spans="1:7" x14ac:dyDescent="0.4">
      <c r="A1745" s="70" t="s">
        <v>4072</v>
      </c>
      <c r="B1745" s="70" t="s">
        <v>4073</v>
      </c>
      <c r="C1745">
        <v>0.379299424</v>
      </c>
      <c r="D1745">
        <v>2.4812093339999999</v>
      </c>
      <c r="E1745">
        <v>1.8548453819999999</v>
      </c>
      <c r="F1745">
        <v>0.17322089800000001</v>
      </c>
      <c r="G1745">
        <v>0.99975043299999999</v>
      </c>
    </row>
    <row r="1746" spans="1:7" x14ac:dyDescent="0.4">
      <c r="A1746" s="70" t="s">
        <v>6343</v>
      </c>
      <c r="B1746" s="70" t="s">
        <v>6344</v>
      </c>
      <c r="C1746">
        <v>0.11626826</v>
      </c>
      <c r="D1746">
        <v>9.4773162370000001</v>
      </c>
      <c r="E1746">
        <v>1.852590425</v>
      </c>
      <c r="F1746">
        <v>0.173482413</v>
      </c>
      <c r="G1746">
        <v>0.99975043299999999</v>
      </c>
    </row>
    <row r="1747" spans="1:7" x14ac:dyDescent="0.4">
      <c r="A1747" s="70" t="s">
        <v>3930</v>
      </c>
      <c r="B1747" s="70" t="s">
        <v>3931</v>
      </c>
      <c r="C1747">
        <v>-0.84741716600000005</v>
      </c>
      <c r="D1747">
        <v>-1.2597451369999999</v>
      </c>
      <c r="E1747">
        <v>1.85057348</v>
      </c>
      <c r="F1747">
        <v>0.17371671</v>
      </c>
      <c r="G1747">
        <v>0.99975043299999999</v>
      </c>
    </row>
    <row r="1748" spans="1:7" x14ac:dyDescent="0.4">
      <c r="A1748" s="70" t="s">
        <v>3960</v>
      </c>
      <c r="B1748" s="70" t="s">
        <v>3961</v>
      </c>
      <c r="C1748">
        <v>0.13317693999999999</v>
      </c>
      <c r="D1748">
        <v>7.0073999090000001</v>
      </c>
      <c r="E1748">
        <v>1.8504072490000001</v>
      </c>
      <c r="F1748">
        <v>0.17373603600000001</v>
      </c>
      <c r="G1748">
        <v>0.99975043299999999</v>
      </c>
    </row>
    <row r="1749" spans="1:7" x14ac:dyDescent="0.4">
      <c r="A1749" s="70" t="s">
        <v>4244</v>
      </c>
      <c r="B1749" s="70" t="s">
        <v>4245</v>
      </c>
      <c r="C1749">
        <v>0.69530154099999997</v>
      </c>
      <c r="D1749">
        <v>-0.399693095</v>
      </c>
      <c r="E1749">
        <v>1.850391138</v>
      </c>
      <c r="F1749">
        <v>0.17373791</v>
      </c>
      <c r="G1749">
        <v>0.99975043299999999</v>
      </c>
    </row>
    <row r="1750" spans="1:7" x14ac:dyDescent="0.4">
      <c r="A1750" s="70" t="s">
        <v>4224</v>
      </c>
      <c r="B1750" s="70" t="s">
        <v>4225</v>
      </c>
      <c r="C1750">
        <v>-0.70935511799999995</v>
      </c>
      <c r="D1750">
        <v>-0.288702823</v>
      </c>
      <c r="E1750">
        <v>1.8492850890000001</v>
      </c>
      <c r="F1750">
        <v>0.173866566</v>
      </c>
      <c r="G1750">
        <v>0.99975043299999999</v>
      </c>
    </row>
    <row r="1751" spans="1:7" x14ac:dyDescent="0.4">
      <c r="A1751" s="70" t="s">
        <v>3858</v>
      </c>
      <c r="B1751" s="70" t="s">
        <v>3859</v>
      </c>
      <c r="C1751">
        <v>-0.118203488</v>
      </c>
      <c r="D1751">
        <v>7.9991072110000001</v>
      </c>
      <c r="E1751">
        <v>1.8491931589999999</v>
      </c>
      <c r="F1751">
        <v>0.173877264</v>
      </c>
      <c r="G1751">
        <v>0.99975043299999999</v>
      </c>
    </row>
    <row r="1752" spans="1:7" x14ac:dyDescent="0.4">
      <c r="A1752" s="70" t="s">
        <v>4180</v>
      </c>
      <c r="B1752" s="70" t="s">
        <v>4181</v>
      </c>
      <c r="C1752">
        <v>-0.12251226699999999</v>
      </c>
      <c r="D1752">
        <v>5.554182666</v>
      </c>
      <c r="E1752">
        <v>1.849008011</v>
      </c>
      <c r="F1752">
        <v>0.17389881300000001</v>
      </c>
      <c r="G1752">
        <v>0.99975043299999999</v>
      </c>
    </row>
    <row r="1753" spans="1:7" x14ac:dyDescent="0.4">
      <c r="A1753" s="70" t="s">
        <v>4052</v>
      </c>
      <c r="B1753" s="70" t="s">
        <v>4053</v>
      </c>
      <c r="C1753">
        <v>-0.13021429600000001</v>
      </c>
      <c r="D1753">
        <v>5.6463580489999998</v>
      </c>
      <c r="E1753">
        <v>1.8485730629999999</v>
      </c>
      <c r="F1753">
        <v>0.17394944700000001</v>
      </c>
      <c r="G1753">
        <v>0.99975043299999999</v>
      </c>
    </row>
    <row r="1754" spans="1:7" x14ac:dyDescent="0.4">
      <c r="A1754" s="70" t="s">
        <v>4110</v>
      </c>
      <c r="B1754" s="70" t="s">
        <v>4111</v>
      </c>
      <c r="C1754">
        <v>-0.14821304599999999</v>
      </c>
      <c r="D1754">
        <v>4.8781264499999999</v>
      </c>
      <c r="E1754">
        <v>1.8477115529999999</v>
      </c>
      <c r="F1754">
        <v>0.17404978900000001</v>
      </c>
      <c r="G1754">
        <v>0.99975043299999999</v>
      </c>
    </row>
    <row r="1755" spans="1:7" x14ac:dyDescent="0.4">
      <c r="A1755" s="70" t="s">
        <v>4218</v>
      </c>
      <c r="B1755" s="70" t="s">
        <v>4219</v>
      </c>
      <c r="C1755">
        <v>0.18235315299999999</v>
      </c>
      <c r="D1755">
        <v>4.3865329500000003</v>
      </c>
      <c r="E1755">
        <v>1.847466598</v>
      </c>
      <c r="F1755">
        <v>0.174078332</v>
      </c>
      <c r="G1755">
        <v>0.99975043299999999</v>
      </c>
    </row>
    <row r="1756" spans="1:7" x14ac:dyDescent="0.4">
      <c r="A1756" s="70" t="s">
        <v>4398</v>
      </c>
      <c r="B1756" s="70" t="s">
        <v>4399</v>
      </c>
      <c r="C1756">
        <v>1.0000961900000001</v>
      </c>
      <c r="D1756">
        <v>-0.814726642</v>
      </c>
      <c r="E1756">
        <v>1.8471322649999999</v>
      </c>
      <c r="F1756">
        <v>0.174117298</v>
      </c>
      <c r="G1756">
        <v>0.99975043299999999</v>
      </c>
    </row>
    <row r="1757" spans="1:7" x14ac:dyDescent="0.4">
      <c r="A1757" s="70" t="s">
        <v>4038</v>
      </c>
      <c r="B1757" s="70" t="s">
        <v>4039</v>
      </c>
      <c r="C1757">
        <v>-0.181797815</v>
      </c>
      <c r="D1757">
        <v>4.4740727070000004</v>
      </c>
      <c r="E1757">
        <v>1.846252797</v>
      </c>
      <c r="F1757">
        <v>0.17421984600000001</v>
      </c>
      <c r="G1757">
        <v>0.99975043299999999</v>
      </c>
    </row>
    <row r="1758" spans="1:7" x14ac:dyDescent="0.4">
      <c r="A1758" s="70" t="s">
        <v>4284</v>
      </c>
      <c r="B1758" s="70" t="s">
        <v>4285</v>
      </c>
      <c r="C1758">
        <v>0.118258553</v>
      </c>
      <c r="D1758">
        <v>6.621706809</v>
      </c>
      <c r="E1758">
        <v>1.8456714830000001</v>
      </c>
      <c r="F1758">
        <v>0.17428766700000001</v>
      </c>
      <c r="G1758">
        <v>0.99975043299999999</v>
      </c>
    </row>
    <row r="1759" spans="1:7" x14ac:dyDescent="0.4">
      <c r="A1759" s="70" t="s">
        <v>4134</v>
      </c>
      <c r="B1759" s="70" t="s">
        <v>4135</v>
      </c>
      <c r="C1759">
        <v>0.22877829699999999</v>
      </c>
      <c r="D1759">
        <v>3.5996162100000002</v>
      </c>
      <c r="E1759">
        <v>1.844296698</v>
      </c>
      <c r="F1759">
        <v>0.17444818200000001</v>
      </c>
      <c r="G1759">
        <v>0.99975043299999999</v>
      </c>
    </row>
    <row r="1760" spans="1:7" x14ac:dyDescent="0.4">
      <c r="A1760" s="70" t="s">
        <v>4192</v>
      </c>
      <c r="B1760" s="70" t="s">
        <v>4193</v>
      </c>
      <c r="C1760">
        <v>-0.75026958099999996</v>
      </c>
      <c r="D1760">
        <v>-0.72276368999999996</v>
      </c>
      <c r="E1760">
        <v>1.8441416639999999</v>
      </c>
      <c r="F1760">
        <v>0.17446629399999999</v>
      </c>
      <c r="G1760">
        <v>0.99975043299999999</v>
      </c>
    </row>
    <row r="1761" spans="1:7" x14ac:dyDescent="0.4">
      <c r="A1761" s="70" t="s">
        <v>4156</v>
      </c>
      <c r="B1761" s="70" t="s">
        <v>4157</v>
      </c>
      <c r="C1761">
        <v>-0.81959816299999999</v>
      </c>
      <c r="D1761">
        <v>-1.120747036</v>
      </c>
      <c r="E1761">
        <v>1.8423924819999999</v>
      </c>
      <c r="F1761">
        <v>0.17467079199999999</v>
      </c>
      <c r="G1761">
        <v>0.99975043299999999</v>
      </c>
    </row>
    <row r="1762" spans="1:7" x14ac:dyDescent="0.4">
      <c r="A1762" s="70" t="s">
        <v>4300</v>
      </c>
      <c r="B1762" s="70" t="s">
        <v>4301</v>
      </c>
      <c r="C1762">
        <v>0.12111235400000001</v>
      </c>
      <c r="D1762">
        <v>6.6299455900000002</v>
      </c>
      <c r="E1762">
        <v>1.8409860229999999</v>
      </c>
      <c r="F1762">
        <v>0.17483542299999999</v>
      </c>
      <c r="G1762">
        <v>0.99975043299999999</v>
      </c>
    </row>
    <row r="1763" spans="1:7" x14ac:dyDescent="0.4">
      <c r="A1763" s="70" t="s">
        <v>3556</v>
      </c>
      <c r="B1763" s="70" t="s">
        <v>3557</v>
      </c>
      <c r="C1763">
        <v>-0.108490032</v>
      </c>
      <c r="D1763">
        <v>7.5506031370000004</v>
      </c>
      <c r="E1763">
        <v>1.840305031</v>
      </c>
      <c r="F1763">
        <v>0.17491519999999999</v>
      </c>
      <c r="G1763">
        <v>0.99975043299999999</v>
      </c>
    </row>
    <row r="1764" spans="1:7" x14ac:dyDescent="0.4">
      <c r="A1764" s="70" t="s">
        <v>4202</v>
      </c>
      <c r="B1764" s="70" t="s">
        <v>4203</v>
      </c>
      <c r="C1764">
        <v>0.163271149</v>
      </c>
      <c r="D1764">
        <v>4.514958869</v>
      </c>
      <c r="E1764">
        <v>1.8382856889999999</v>
      </c>
      <c r="F1764">
        <v>0.175152008</v>
      </c>
      <c r="G1764">
        <v>0.99975043299999999</v>
      </c>
    </row>
    <row r="1765" spans="1:7" x14ac:dyDescent="0.4">
      <c r="A1765" s="70" t="s">
        <v>4288</v>
      </c>
      <c r="B1765" s="70" t="s">
        <v>4289</v>
      </c>
      <c r="C1765">
        <v>0.51750431200000002</v>
      </c>
      <c r="D1765">
        <v>0.54394678399999996</v>
      </c>
      <c r="E1765">
        <v>1.838212768</v>
      </c>
      <c r="F1765">
        <v>0.17516056599999999</v>
      </c>
      <c r="G1765">
        <v>0.99975043299999999</v>
      </c>
    </row>
    <row r="1766" spans="1:7" x14ac:dyDescent="0.4">
      <c r="A1766" s="70" t="s">
        <v>3734</v>
      </c>
      <c r="B1766" s="70" t="s">
        <v>3735</v>
      </c>
      <c r="C1766">
        <v>-0.115832291</v>
      </c>
      <c r="D1766">
        <v>7.1651761619999998</v>
      </c>
      <c r="E1766">
        <v>1.8374749130000001</v>
      </c>
      <c r="F1766">
        <v>0.175247191</v>
      </c>
      <c r="G1766">
        <v>0.99975043299999999</v>
      </c>
    </row>
    <row r="1767" spans="1:7" x14ac:dyDescent="0.4">
      <c r="A1767" s="70" t="s">
        <v>4240</v>
      </c>
      <c r="B1767" s="70" t="s">
        <v>4241</v>
      </c>
      <c r="C1767">
        <v>-0.11091437799999999</v>
      </c>
      <c r="D1767">
        <v>8.3392337170000008</v>
      </c>
      <c r="E1767">
        <v>1.8371066359999999</v>
      </c>
      <c r="F1767">
        <v>0.17529044599999999</v>
      </c>
      <c r="G1767">
        <v>0.99975043299999999</v>
      </c>
    </row>
    <row r="1768" spans="1:7" x14ac:dyDescent="0.4">
      <c r="A1768" s="70" t="s">
        <v>4140</v>
      </c>
      <c r="B1768" s="70" t="s">
        <v>4141</v>
      </c>
      <c r="C1768">
        <v>-0.164085184</v>
      </c>
      <c r="D1768">
        <v>4.7722912720000004</v>
      </c>
      <c r="E1768">
        <v>1.836486099</v>
      </c>
      <c r="F1768">
        <v>0.175363357</v>
      </c>
      <c r="G1768">
        <v>0.99975043299999999</v>
      </c>
    </row>
    <row r="1769" spans="1:7" x14ac:dyDescent="0.4">
      <c r="A1769" s="70" t="s">
        <v>4084</v>
      </c>
      <c r="B1769" s="70" t="s">
        <v>4085</v>
      </c>
      <c r="C1769">
        <v>-0.722122402</v>
      </c>
      <c r="D1769">
        <v>-1.126482137</v>
      </c>
      <c r="E1769">
        <v>1.836284759</v>
      </c>
      <c r="F1769">
        <v>0.175387021</v>
      </c>
      <c r="G1769">
        <v>0.99975043299999999</v>
      </c>
    </row>
    <row r="1770" spans="1:7" x14ac:dyDescent="0.4">
      <c r="A1770" s="70" t="s">
        <v>4144</v>
      </c>
      <c r="B1770" s="70" t="s">
        <v>4145</v>
      </c>
      <c r="C1770">
        <v>0.41324176699999998</v>
      </c>
      <c r="D1770">
        <v>1.3982701749999999</v>
      </c>
      <c r="E1770">
        <v>1.834553737</v>
      </c>
      <c r="F1770">
        <v>0.175590626</v>
      </c>
      <c r="G1770">
        <v>0.99975043299999999</v>
      </c>
    </row>
    <row r="1771" spans="1:7" x14ac:dyDescent="0.4">
      <c r="A1771" s="70" t="s">
        <v>11486</v>
      </c>
      <c r="B1771" s="70" t="s">
        <v>11487</v>
      </c>
      <c r="C1771">
        <v>0.11521411400000001</v>
      </c>
      <c r="D1771">
        <v>12.186683370000001</v>
      </c>
      <c r="E1771">
        <v>1.8331412520000001</v>
      </c>
      <c r="F1771">
        <v>0.17575696699999999</v>
      </c>
      <c r="G1771">
        <v>0.99975043299999999</v>
      </c>
    </row>
    <row r="1772" spans="1:7" x14ac:dyDescent="0.4">
      <c r="A1772" s="70" t="s">
        <v>4136</v>
      </c>
      <c r="B1772" s="70" t="s">
        <v>4137</v>
      </c>
      <c r="C1772">
        <v>0.15072234200000001</v>
      </c>
      <c r="D1772">
        <v>5.0227947989999997</v>
      </c>
      <c r="E1772">
        <v>1.8331017789999999</v>
      </c>
      <c r="F1772">
        <v>0.17576161800000001</v>
      </c>
      <c r="G1772">
        <v>0.99975043299999999</v>
      </c>
    </row>
    <row r="1773" spans="1:7" x14ac:dyDescent="0.4">
      <c r="A1773" s="70" t="s">
        <v>4260</v>
      </c>
      <c r="B1773" s="70" t="s">
        <v>4261</v>
      </c>
      <c r="C1773">
        <v>-1.1529916330000001</v>
      </c>
      <c r="D1773">
        <v>-1.353898305</v>
      </c>
      <c r="E1773">
        <v>1.8327173400000001</v>
      </c>
      <c r="F1773">
        <v>0.175806924</v>
      </c>
      <c r="G1773">
        <v>0.99975043299999999</v>
      </c>
    </row>
    <row r="1774" spans="1:7" x14ac:dyDescent="0.4">
      <c r="A1774" s="70" t="s">
        <v>4064</v>
      </c>
      <c r="B1774" s="70" t="s">
        <v>4065</v>
      </c>
      <c r="C1774">
        <v>-0.32941899400000002</v>
      </c>
      <c r="D1774">
        <v>2.4479854529999998</v>
      </c>
      <c r="E1774">
        <v>1.8322330710000001</v>
      </c>
      <c r="F1774">
        <v>0.17586401400000001</v>
      </c>
      <c r="G1774">
        <v>0.99975043299999999</v>
      </c>
    </row>
    <row r="1775" spans="1:7" x14ac:dyDescent="0.4">
      <c r="A1775" s="70" t="s">
        <v>4198</v>
      </c>
      <c r="B1775" s="70" t="s">
        <v>4199</v>
      </c>
      <c r="C1775">
        <v>0.67304230499999995</v>
      </c>
      <c r="D1775">
        <v>1.396274013</v>
      </c>
      <c r="E1775">
        <v>1.8315233719999999</v>
      </c>
      <c r="F1775">
        <v>0.175947718</v>
      </c>
      <c r="G1775">
        <v>0.99975043299999999</v>
      </c>
    </row>
    <row r="1776" spans="1:7" x14ac:dyDescent="0.4">
      <c r="A1776" s="70" t="s">
        <v>4138</v>
      </c>
      <c r="B1776" s="70" t="s">
        <v>4139</v>
      </c>
      <c r="C1776">
        <v>-0.18096495900000001</v>
      </c>
      <c r="D1776">
        <v>4.4232718279999999</v>
      </c>
      <c r="E1776">
        <v>1.83077227</v>
      </c>
      <c r="F1776">
        <v>0.176036356</v>
      </c>
      <c r="G1776">
        <v>0.99975043299999999</v>
      </c>
    </row>
    <row r="1777" spans="1:7" x14ac:dyDescent="0.4">
      <c r="A1777" s="70" t="s">
        <v>4104</v>
      </c>
      <c r="B1777" s="70" t="s">
        <v>4105</v>
      </c>
      <c r="C1777">
        <v>-0.19255498800000001</v>
      </c>
      <c r="D1777">
        <v>3.867480193</v>
      </c>
      <c r="E1777">
        <v>1.8304418760000001</v>
      </c>
      <c r="F1777">
        <v>0.17607536200000001</v>
      </c>
      <c r="G1777">
        <v>0.99975043299999999</v>
      </c>
    </row>
    <row r="1778" spans="1:7" x14ac:dyDescent="0.4">
      <c r="A1778" s="70" t="s">
        <v>4128</v>
      </c>
      <c r="B1778" s="70" t="s">
        <v>4129</v>
      </c>
      <c r="C1778">
        <v>-0.201303964</v>
      </c>
      <c r="D1778">
        <v>4.0234157919999998</v>
      </c>
      <c r="E1778">
        <v>1.829187761</v>
      </c>
      <c r="F1778">
        <v>0.176223513</v>
      </c>
      <c r="G1778">
        <v>0.99975043299999999</v>
      </c>
    </row>
    <row r="1779" spans="1:7" x14ac:dyDescent="0.4">
      <c r="A1779" s="70" t="s">
        <v>4102</v>
      </c>
      <c r="B1779" s="70" t="s">
        <v>4103</v>
      </c>
      <c r="C1779">
        <v>-0.27497353899999999</v>
      </c>
      <c r="D1779">
        <v>2.9963030929999999</v>
      </c>
      <c r="E1779">
        <v>1.8274229310000001</v>
      </c>
      <c r="F1779">
        <v>0.17643223899999999</v>
      </c>
      <c r="G1779">
        <v>0.99975043299999999</v>
      </c>
    </row>
    <row r="1780" spans="1:7" x14ac:dyDescent="0.4">
      <c r="A1780" s="70" t="s">
        <v>4190</v>
      </c>
      <c r="B1780" s="70" t="s">
        <v>4191</v>
      </c>
      <c r="C1780">
        <v>-0.69794529900000002</v>
      </c>
      <c r="D1780">
        <v>0.23047309699999999</v>
      </c>
      <c r="E1780">
        <v>1.8254532859999999</v>
      </c>
      <c r="F1780">
        <v>0.17666552599999999</v>
      </c>
      <c r="G1780">
        <v>0.99975043299999999</v>
      </c>
    </row>
    <row r="1781" spans="1:7" x14ac:dyDescent="0.4">
      <c r="A1781" s="70" t="s">
        <v>4204</v>
      </c>
      <c r="B1781" s="70" t="s">
        <v>4205</v>
      </c>
      <c r="C1781">
        <v>0.39648485700000002</v>
      </c>
      <c r="D1781">
        <v>3.3345285740000001</v>
      </c>
      <c r="E1781">
        <v>1.8251314679999999</v>
      </c>
      <c r="F1781">
        <v>0.176703676</v>
      </c>
      <c r="G1781">
        <v>0.99975043299999999</v>
      </c>
    </row>
    <row r="1782" spans="1:7" x14ac:dyDescent="0.4">
      <c r="A1782" s="70" t="s">
        <v>4004</v>
      </c>
      <c r="B1782" s="70" t="s">
        <v>4005</v>
      </c>
      <c r="C1782">
        <v>-0.44454344899999998</v>
      </c>
      <c r="D1782">
        <v>1.732740722</v>
      </c>
      <c r="E1782">
        <v>1.8250290689999999</v>
      </c>
      <c r="F1782">
        <v>0.176715817</v>
      </c>
      <c r="G1782">
        <v>0.99975043299999999</v>
      </c>
    </row>
    <row r="1783" spans="1:7" x14ac:dyDescent="0.4">
      <c r="A1783" s="70" t="s">
        <v>4184</v>
      </c>
      <c r="B1783" s="70" t="s">
        <v>4185</v>
      </c>
      <c r="C1783">
        <v>-0.12147295600000001</v>
      </c>
      <c r="D1783">
        <v>6.2866470650000004</v>
      </c>
      <c r="E1783">
        <v>1.8241127640000001</v>
      </c>
      <c r="F1783">
        <v>0.17682450199999999</v>
      </c>
      <c r="G1783">
        <v>0.99975043299999999</v>
      </c>
    </row>
    <row r="1784" spans="1:7" x14ac:dyDescent="0.4">
      <c r="A1784" s="70" t="s">
        <v>4214</v>
      </c>
      <c r="B1784" s="70" t="s">
        <v>4215</v>
      </c>
      <c r="C1784">
        <v>-0.15073128999999999</v>
      </c>
      <c r="D1784">
        <v>4.8963721409999996</v>
      </c>
      <c r="E1784">
        <v>1.823826822</v>
      </c>
      <c r="F1784">
        <v>0.17685843400000001</v>
      </c>
      <c r="G1784">
        <v>0.99975043299999999</v>
      </c>
    </row>
    <row r="1785" spans="1:7" x14ac:dyDescent="0.4">
      <c r="A1785" s="70" t="s">
        <v>3910</v>
      </c>
      <c r="B1785" s="70" t="s">
        <v>3911</v>
      </c>
      <c r="C1785">
        <v>-0.20102308699999999</v>
      </c>
      <c r="D1785">
        <v>3.760480367</v>
      </c>
      <c r="E1785">
        <v>1.821917427</v>
      </c>
      <c r="F1785">
        <v>0.17708520999999999</v>
      </c>
      <c r="G1785">
        <v>0.99975043299999999</v>
      </c>
    </row>
    <row r="1786" spans="1:7" x14ac:dyDescent="0.4">
      <c r="A1786" s="70" t="s">
        <v>4116</v>
      </c>
      <c r="B1786" s="70" t="s">
        <v>4117</v>
      </c>
      <c r="C1786">
        <v>-0.66463225999999997</v>
      </c>
      <c r="D1786">
        <v>1.4834161370000001</v>
      </c>
      <c r="E1786">
        <v>1.8217635700000001</v>
      </c>
      <c r="F1786">
        <v>0.177103497</v>
      </c>
      <c r="G1786">
        <v>0.99975043299999999</v>
      </c>
    </row>
    <row r="1787" spans="1:7" x14ac:dyDescent="0.4">
      <c r="A1787" s="70" t="s">
        <v>4268</v>
      </c>
      <c r="B1787" s="70" t="s">
        <v>4269</v>
      </c>
      <c r="C1787">
        <v>-0.707960382</v>
      </c>
      <c r="D1787">
        <v>-0.48536230899999999</v>
      </c>
      <c r="E1787">
        <v>1.8210301120000001</v>
      </c>
      <c r="F1787">
        <v>0.177190709</v>
      </c>
      <c r="G1787">
        <v>0.99975043299999999</v>
      </c>
    </row>
    <row r="1788" spans="1:7" x14ac:dyDescent="0.4">
      <c r="A1788" s="70" t="s">
        <v>3936</v>
      </c>
      <c r="B1788" s="70" t="s">
        <v>3937</v>
      </c>
      <c r="C1788">
        <v>-0.10516269</v>
      </c>
      <c r="D1788">
        <v>6.9165333010000003</v>
      </c>
      <c r="E1788">
        <v>1.8204597179999999</v>
      </c>
      <c r="F1788">
        <v>0.17725856500000001</v>
      </c>
      <c r="G1788">
        <v>0.99975043299999999</v>
      </c>
    </row>
    <row r="1789" spans="1:7" x14ac:dyDescent="0.4">
      <c r="A1789" s="70" t="s">
        <v>3487</v>
      </c>
      <c r="B1789" s="70" t="s">
        <v>947</v>
      </c>
      <c r="C1789">
        <v>-0.10664346199999999</v>
      </c>
      <c r="D1789">
        <v>7.3510339849999999</v>
      </c>
      <c r="E1789">
        <v>1.818921505</v>
      </c>
      <c r="F1789">
        <v>0.177441707</v>
      </c>
      <c r="G1789">
        <v>0.99975043299999999</v>
      </c>
    </row>
    <row r="1790" spans="1:7" x14ac:dyDescent="0.4">
      <c r="A1790" s="70" t="s">
        <v>4120</v>
      </c>
      <c r="B1790" s="70" t="s">
        <v>4121</v>
      </c>
      <c r="C1790">
        <v>-0.116013767</v>
      </c>
      <c r="D1790">
        <v>5.9605391379999997</v>
      </c>
      <c r="E1790">
        <v>1.818783155</v>
      </c>
      <c r="F1790">
        <v>0.17745818899999999</v>
      </c>
      <c r="G1790">
        <v>0.99975043299999999</v>
      </c>
    </row>
    <row r="1791" spans="1:7" x14ac:dyDescent="0.4">
      <c r="A1791" s="70" t="s">
        <v>4216</v>
      </c>
      <c r="B1791" s="70" t="s">
        <v>4217</v>
      </c>
      <c r="C1791">
        <v>0.26848032399999999</v>
      </c>
      <c r="D1791">
        <v>4.3905588560000002</v>
      </c>
      <c r="E1791">
        <v>1.816089026</v>
      </c>
      <c r="F1791">
        <v>0.177779517</v>
      </c>
      <c r="G1791">
        <v>0.99975043299999999</v>
      </c>
    </row>
    <row r="1792" spans="1:7" x14ac:dyDescent="0.4">
      <c r="A1792" s="70" t="s">
        <v>4050</v>
      </c>
      <c r="B1792" s="70" t="s">
        <v>4051</v>
      </c>
      <c r="C1792">
        <v>-0.31924746199999998</v>
      </c>
      <c r="D1792">
        <v>2.5121649050000001</v>
      </c>
      <c r="E1792">
        <v>1.8155646560000001</v>
      </c>
      <c r="F1792">
        <v>0.17784213600000001</v>
      </c>
      <c r="G1792">
        <v>0.99975043299999999</v>
      </c>
    </row>
    <row r="1793" spans="1:7" x14ac:dyDescent="0.4">
      <c r="A1793" s="70" t="s">
        <v>4114</v>
      </c>
      <c r="B1793" s="70" t="s">
        <v>4115</v>
      </c>
      <c r="C1793">
        <v>-0.18107389900000001</v>
      </c>
      <c r="D1793">
        <v>4.3597314430000003</v>
      </c>
      <c r="E1793">
        <v>1.815137303</v>
      </c>
      <c r="F1793">
        <v>0.17789318900000001</v>
      </c>
      <c r="G1793">
        <v>0.99975043299999999</v>
      </c>
    </row>
    <row r="1794" spans="1:7" x14ac:dyDescent="0.4">
      <c r="A1794" s="70" t="s">
        <v>3488</v>
      </c>
      <c r="B1794" s="70" t="s">
        <v>3489</v>
      </c>
      <c r="C1794">
        <v>-0.107101864</v>
      </c>
      <c r="D1794">
        <v>7.2897737490000001</v>
      </c>
      <c r="E1794">
        <v>1.814408786</v>
      </c>
      <c r="F1794">
        <v>0.177980258</v>
      </c>
      <c r="G1794">
        <v>0.99975043299999999</v>
      </c>
    </row>
    <row r="1795" spans="1:7" x14ac:dyDescent="0.4">
      <c r="A1795" s="70" t="s">
        <v>3730</v>
      </c>
      <c r="B1795" s="70" t="s">
        <v>3731</v>
      </c>
      <c r="C1795">
        <v>-0.109275729</v>
      </c>
      <c r="D1795">
        <v>7.1190878959999999</v>
      </c>
      <c r="E1795">
        <v>1.8138398920000001</v>
      </c>
      <c r="F1795">
        <v>0.178048284</v>
      </c>
      <c r="G1795">
        <v>0.99975043299999999</v>
      </c>
    </row>
    <row r="1796" spans="1:7" x14ac:dyDescent="0.4">
      <c r="A1796" s="70" t="s">
        <v>3588</v>
      </c>
      <c r="B1796" s="70" t="s">
        <v>3589</v>
      </c>
      <c r="C1796">
        <v>-0.105996412</v>
      </c>
      <c r="D1796">
        <v>7.6377424510000003</v>
      </c>
      <c r="E1796">
        <v>1.813679772</v>
      </c>
      <c r="F1796">
        <v>0.178067436</v>
      </c>
      <c r="G1796">
        <v>0.99975043299999999</v>
      </c>
    </row>
    <row r="1797" spans="1:7" x14ac:dyDescent="0.4">
      <c r="A1797" s="70" t="s">
        <v>4146</v>
      </c>
      <c r="B1797" s="70" t="s">
        <v>4147</v>
      </c>
      <c r="C1797">
        <v>-0.113683623</v>
      </c>
      <c r="D1797">
        <v>5.9606376900000004</v>
      </c>
      <c r="E1797">
        <v>1.8123762160000001</v>
      </c>
      <c r="F1797">
        <v>0.17822344300000001</v>
      </c>
      <c r="G1797">
        <v>0.99975043299999999</v>
      </c>
    </row>
    <row r="1798" spans="1:7" x14ac:dyDescent="0.4">
      <c r="A1798" s="70" t="s">
        <v>4286</v>
      </c>
      <c r="B1798" s="70" t="s">
        <v>4287</v>
      </c>
      <c r="C1798">
        <v>0.211983062</v>
      </c>
      <c r="D1798">
        <v>3.6344456279999999</v>
      </c>
      <c r="E1798">
        <v>1.811493845</v>
      </c>
      <c r="F1798">
        <v>0.178329133</v>
      </c>
      <c r="G1798">
        <v>0.99975043299999999</v>
      </c>
    </row>
    <row r="1799" spans="1:7" x14ac:dyDescent="0.4">
      <c r="A1799" s="70" t="s">
        <v>4316</v>
      </c>
      <c r="B1799" s="70" t="s">
        <v>4317</v>
      </c>
      <c r="C1799">
        <v>-0.59717877399999997</v>
      </c>
      <c r="D1799">
        <v>-0.29118735400000001</v>
      </c>
      <c r="E1799">
        <v>1.8101253479999999</v>
      </c>
      <c r="F1799">
        <v>0.17849319399999999</v>
      </c>
      <c r="G1799">
        <v>0.99975043299999999</v>
      </c>
    </row>
    <row r="1800" spans="1:7" x14ac:dyDescent="0.4">
      <c r="A1800" s="70" t="s">
        <v>4174</v>
      </c>
      <c r="B1800" s="70" t="s">
        <v>4175</v>
      </c>
      <c r="C1800">
        <v>-0.16742950200000001</v>
      </c>
      <c r="D1800">
        <v>4.2180989789999996</v>
      </c>
      <c r="E1800">
        <v>1.8093796090000001</v>
      </c>
      <c r="F1800">
        <v>0.178582669</v>
      </c>
      <c r="G1800">
        <v>0.99975043299999999</v>
      </c>
    </row>
    <row r="1801" spans="1:7" x14ac:dyDescent="0.4">
      <c r="A1801" s="70" t="s">
        <v>4176</v>
      </c>
      <c r="B1801" s="70" t="s">
        <v>4177</v>
      </c>
      <c r="C1801">
        <v>-0.96763096100000001</v>
      </c>
      <c r="D1801">
        <v>-1.211793033</v>
      </c>
      <c r="E1801">
        <v>1.8080263940000001</v>
      </c>
      <c r="F1801">
        <v>0.17874516400000001</v>
      </c>
      <c r="G1801">
        <v>0.99975043299999999</v>
      </c>
    </row>
    <row r="1802" spans="1:7" x14ac:dyDescent="0.4">
      <c r="A1802" s="70" t="s">
        <v>4322</v>
      </c>
      <c r="B1802" s="70" t="s">
        <v>4323</v>
      </c>
      <c r="C1802">
        <v>0.62364545999999998</v>
      </c>
      <c r="D1802">
        <v>-0.37310332099999999</v>
      </c>
      <c r="E1802">
        <v>1.8060578350000001</v>
      </c>
      <c r="F1802">
        <v>0.178981854</v>
      </c>
      <c r="G1802">
        <v>0.99975043299999999</v>
      </c>
    </row>
    <row r="1803" spans="1:7" x14ac:dyDescent="0.4">
      <c r="A1803" s="70" t="s">
        <v>4228</v>
      </c>
      <c r="B1803" s="70" t="s">
        <v>4229</v>
      </c>
      <c r="C1803">
        <v>-0.20921917600000001</v>
      </c>
      <c r="D1803">
        <v>5.5845786139999998</v>
      </c>
      <c r="E1803">
        <v>1.8054823449999999</v>
      </c>
      <c r="F1803">
        <v>0.17905111700000001</v>
      </c>
      <c r="G1803">
        <v>0.99975043299999999</v>
      </c>
    </row>
    <row r="1804" spans="1:7" x14ac:dyDescent="0.4">
      <c r="A1804" s="70" t="s">
        <v>4272</v>
      </c>
      <c r="B1804" s="70" t="s">
        <v>4273</v>
      </c>
      <c r="C1804">
        <v>1.104596884</v>
      </c>
      <c r="D1804">
        <v>-0.215621126</v>
      </c>
      <c r="E1804">
        <v>1.8044668509999999</v>
      </c>
      <c r="F1804">
        <v>0.179173411</v>
      </c>
      <c r="G1804">
        <v>0.99975043299999999</v>
      </c>
    </row>
    <row r="1805" spans="1:7" x14ac:dyDescent="0.4">
      <c r="A1805" s="70" t="s">
        <v>4194</v>
      </c>
      <c r="B1805" s="70" t="s">
        <v>4195</v>
      </c>
      <c r="C1805">
        <v>-0.49354007599999999</v>
      </c>
      <c r="D1805">
        <v>2.772480066</v>
      </c>
      <c r="E1805">
        <v>1.8033865019999999</v>
      </c>
      <c r="F1805">
        <v>0.179303622</v>
      </c>
      <c r="G1805">
        <v>0.99975043299999999</v>
      </c>
    </row>
    <row r="1806" spans="1:7" x14ac:dyDescent="0.4">
      <c r="A1806" s="70" t="s">
        <v>4418</v>
      </c>
      <c r="B1806" s="70" t="s">
        <v>4419</v>
      </c>
      <c r="C1806">
        <v>0.140926103</v>
      </c>
      <c r="D1806">
        <v>5.4319114559999999</v>
      </c>
      <c r="E1806">
        <v>1.803040247</v>
      </c>
      <c r="F1806">
        <v>0.179345378</v>
      </c>
      <c r="G1806">
        <v>0.99975043299999999</v>
      </c>
    </row>
    <row r="1807" spans="1:7" x14ac:dyDescent="0.4">
      <c r="A1807" s="70" t="s">
        <v>4270</v>
      </c>
      <c r="B1807" s="70" t="s">
        <v>4271</v>
      </c>
      <c r="C1807">
        <v>0.11262380700000001</v>
      </c>
      <c r="D1807">
        <v>6.9095277700000004</v>
      </c>
      <c r="E1807">
        <v>1.8025239850000001</v>
      </c>
      <c r="F1807">
        <v>0.179407657</v>
      </c>
      <c r="G1807">
        <v>0.99975043299999999</v>
      </c>
    </row>
    <row r="1808" spans="1:7" x14ac:dyDescent="0.4">
      <c r="A1808" s="70" t="s">
        <v>3970</v>
      </c>
      <c r="B1808" s="70" t="s">
        <v>3971</v>
      </c>
      <c r="C1808">
        <v>0.70134477100000003</v>
      </c>
      <c r="D1808">
        <v>1.342817328</v>
      </c>
      <c r="E1808">
        <v>1.8024548899999999</v>
      </c>
      <c r="F1808">
        <v>0.179415994</v>
      </c>
      <c r="G1808">
        <v>0.99975043299999999</v>
      </c>
    </row>
    <row r="1809" spans="1:7" x14ac:dyDescent="0.4">
      <c r="A1809" s="70" t="s">
        <v>4512</v>
      </c>
      <c r="B1809" s="70" t="s">
        <v>4513</v>
      </c>
      <c r="C1809">
        <v>0.105011431</v>
      </c>
      <c r="D1809">
        <v>8.2850042209999994</v>
      </c>
      <c r="E1809">
        <v>1.8021977339999999</v>
      </c>
      <c r="F1809">
        <v>0.17944702600000001</v>
      </c>
      <c r="G1809">
        <v>0.99975043299999999</v>
      </c>
    </row>
    <row r="1810" spans="1:7" x14ac:dyDescent="0.4">
      <c r="A1810" s="70" t="s">
        <v>4302</v>
      </c>
      <c r="B1810" s="70" t="s">
        <v>4303</v>
      </c>
      <c r="C1810">
        <v>0.77554443299999998</v>
      </c>
      <c r="D1810">
        <v>-0.96122758200000002</v>
      </c>
      <c r="E1810">
        <v>1.8002397539999999</v>
      </c>
      <c r="F1810">
        <v>0.17968351199999999</v>
      </c>
      <c r="G1810">
        <v>0.99975043299999999</v>
      </c>
    </row>
    <row r="1811" spans="1:7" x14ac:dyDescent="0.4">
      <c r="A1811" s="70" t="s">
        <v>3926</v>
      </c>
      <c r="B1811" s="70" t="s">
        <v>3927</v>
      </c>
      <c r="C1811">
        <v>0.12120378399999999</v>
      </c>
      <c r="D1811">
        <v>7.548146322</v>
      </c>
      <c r="E1811">
        <v>1.799626162</v>
      </c>
      <c r="F1811">
        <v>0.17975769699999999</v>
      </c>
      <c r="G1811">
        <v>0.99975043299999999</v>
      </c>
    </row>
    <row r="1812" spans="1:7" x14ac:dyDescent="0.4">
      <c r="A1812" s="70" t="s">
        <v>4362</v>
      </c>
      <c r="B1812" s="70" t="s">
        <v>4363</v>
      </c>
      <c r="C1812">
        <v>0.118926766</v>
      </c>
      <c r="D1812">
        <v>5.9004425039999999</v>
      </c>
      <c r="E1812">
        <v>1.7976246010000001</v>
      </c>
      <c r="F1812">
        <v>0.179999935</v>
      </c>
      <c r="G1812">
        <v>0.99975043299999999</v>
      </c>
    </row>
    <row r="1813" spans="1:7" x14ac:dyDescent="0.4">
      <c r="A1813" s="70" t="s">
        <v>4238</v>
      </c>
      <c r="B1813" s="70" t="s">
        <v>4239</v>
      </c>
      <c r="C1813">
        <v>-0.16749628</v>
      </c>
      <c r="D1813">
        <v>5.2715491529999996</v>
      </c>
      <c r="E1813">
        <v>1.7963733770000001</v>
      </c>
      <c r="F1813">
        <v>0.18015155499999999</v>
      </c>
      <c r="G1813">
        <v>0.99975043299999999</v>
      </c>
    </row>
    <row r="1814" spans="1:7" x14ac:dyDescent="0.4">
      <c r="A1814" s="70" t="s">
        <v>4412</v>
      </c>
      <c r="B1814" s="70" t="s">
        <v>4413</v>
      </c>
      <c r="C1814">
        <v>0.10646117099999999</v>
      </c>
      <c r="D1814">
        <v>6.1923470690000002</v>
      </c>
      <c r="E1814">
        <v>1.796174688</v>
      </c>
      <c r="F1814">
        <v>0.180175645</v>
      </c>
      <c r="G1814">
        <v>0.99975043299999999</v>
      </c>
    </row>
    <row r="1815" spans="1:7" x14ac:dyDescent="0.4">
      <c r="A1815" s="70" t="s">
        <v>4516</v>
      </c>
      <c r="B1815" s="70" t="s">
        <v>4517</v>
      </c>
      <c r="C1815">
        <v>0.14618382999999999</v>
      </c>
      <c r="D1815">
        <v>5.0707943520000001</v>
      </c>
      <c r="E1815">
        <v>1.7953866460000001</v>
      </c>
      <c r="F1815">
        <v>0.18027122900000001</v>
      </c>
      <c r="G1815">
        <v>0.99975043299999999</v>
      </c>
    </row>
    <row r="1816" spans="1:7" x14ac:dyDescent="0.4">
      <c r="A1816" s="70" t="s">
        <v>4280</v>
      </c>
      <c r="B1816" s="70" t="s">
        <v>4281</v>
      </c>
      <c r="C1816">
        <v>-0.13718100999999999</v>
      </c>
      <c r="D1816">
        <v>5.2589274110000002</v>
      </c>
      <c r="E1816">
        <v>1.7940951599999999</v>
      </c>
      <c r="F1816">
        <v>0.180428004</v>
      </c>
      <c r="G1816">
        <v>0.99975043299999999</v>
      </c>
    </row>
    <row r="1817" spans="1:7" x14ac:dyDescent="0.4">
      <c r="A1817" s="70" t="s">
        <v>3990</v>
      </c>
      <c r="B1817" s="70" t="s">
        <v>3991</v>
      </c>
      <c r="C1817">
        <v>-0.12716875599999999</v>
      </c>
      <c r="D1817">
        <v>6.0880365000000003</v>
      </c>
      <c r="E1817">
        <v>1.7923465519999999</v>
      </c>
      <c r="F1817">
        <v>0.18064052</v>
      </c>
      <c r="G1817">
        <v>0.99975043299999999</v>
      </c>
    </row>
    <row r="1818" spans="1:7" x14ac:dyDescent="0.4">
      <c r="A1818" s="70" t="s">
        <v>4182</v>
      </c>
      <c r="B1818" s="70" t="s">
        <v>4183</v>
      </c>
      <c r="C1818">
        <v>-0.124544291</v>
      </c>
      <c r="D1818">
        <v>5.600266049</v>
      </c>
      <c r="E1818">
        <v>1.7907764690000001</v>
      </c>
      <c r="F1818">
        <v>0.18083158699999999</v>
      </c>
      <c r="G1818">
        <v>0.99975043299999999</v>
      </c>
    </row>
    <row r="1819" spans="1:7" x14ac:dyDescent="0.4">
      <c r="A1819" s="70" t="s">
        <v>4256</v>
      </c>
      <c r="B1819" s="70" t="s">
        <v>4257</v>
      </c>
      <c r="C1819">
        <v>0.21798024199999999</v>
      </c>
      <c r="D1819">
        <v>3.542747088</v>
      </c>
      <c r="E1819">
        <v>1.7874345869999999</v>
      </c>
      <c r="F1819">
        <v>0.18123904599999999</v>
      </c>
      <c r="G1819">
        <v>0.99975043299999999</v>
      </c>
    </row>
    <row r="1820" spans="1:7" x14ac:dyDescent="0.4">
      <c r="A1820" s="70" t="s">
        <v>4444</v>
      </c>
      <c r="B1820" s="70" t="s">
        <v>4445</v>
      </c>
      <c r="C1820">
        <v>0.15567758200000001</v>
      </c>
      <c r="D1820">
        <v>4.7576983730000002</v>
      </c>
      <c r="E1820">
        <v>1.7872082460000001</v>
      </c>
      <c r="F1820">
        <v>0.18126668100000001</v>
      </c>
      <c r="G1820">
        <v>0.99975043299999999</v>
      </c>
    </row>
    <row r="1821" spans="1:7" x14ac:dyDescent="0.4">
      <c r="A1821" s="70" t="s">
        <v>4458</v>
      </c>
      <c r="B1821" s="70" t="s">
        <v>4459</v>
      </c>
      <c r="C1821">
        <v>0.13208546900000001</v>
      </c>
      <c r="D1821">
        <v>5.3325553279999998</v>
      </c>
      <c r="E1821">
        <v>1.7843553649999999</v>
      </c>
      <c r="F1821">
        <v>0.181615421</v>
      </c>
      <c r="G1821">
        <v>0.99975043299999999</v>
      </c>
    </row>
    <row r="1822" spans="1:7" x14ac:dyDescent="0.4">
      <c r="A1822" s="70" t="s">
        <v>4472</v>
      </c>
      <c r="B1822" s="70" t="s">
        <v>4473</v>
      </c>
      <c r="C1822">
        <v>1.0902387609999999</v>
      </c>
      <c r="D1822">
        <v>-1.6420785280000001</v>
      </c>
      <c r="E1822">
        <v>1.784293175</v>
      </c>
      <c r="F1822">
        <v>0.18162303199999999</v>
      </c>
      <c r="G1822">
        <v>0.99975043299999999</v>
      </c>
    </row>
    <row r="1823" spans="1:7" x14ac:dyDescent="0.4">
      <c r="A1823" s="70" t="s">
        <v>4496</v>
      </c>
      <c r="B1823" s="70" t="s">
        <v>4497</v>
      </c>
      <c r="C1823">
        <v>0.119450245</v>
      </c>
      <c r="D1823">
        <v>5.5781346630000002</v>
      </c>
      <c r="E1823">
        <v>1.7839658039999999</v>
      </c>
      <c r="F1823">
        <v>0.18166310199999999</v>
      </c>
      <c r="G1823">
        <v>0.99975043299999999</v>
      </c>
    </row>
    <row r="1824" spans="1:7" x14ac:dyDescent="0.4">
      <c r="A1824" s="70" t="s">
        <v>4254</v>
      </c>
      <c r="B1824" s="70" t="s">
        <v>4255</v>
      </c>
      <c r="C1824">
        <v>-0.12771210999999999</v>
      </c>
      <c r="D1824">
        <v>5.628448959</v>
      </c>
      <c r="E1824">
        <v>1.782094949</v>
      </c>
      <c r="F1824">
        <v>0.18189228900000001</v>
      </c>
      <c r="G1824">
        <v>0.99975043299999999</v>
      </c>
    </row>
    <row r="1825" spans="1:7" x14ac:dyDescent="0.4">
      <c r="A1825" s="70" t="s">
        <v>4290</v>
      </c>
      <c r="B1825" s="70" t="s">
        <v>4291</v>
      </c>
      <c r="C1825">
        <v>0.46896375600000001</v>
      </c>
      <c r="D1825">
        <v>0.72234821500000002</v>
      </c>
      <c r="E1825">
        <v>1.7802484009999999</v>
      </c>
      <c r="F1825">
        <v>0.18211882700000001</v>
      </c>
      <c r="G1825">
        <v>0.99975043299999999</v>
      </c>
    </row>
    <row r="1826" spans="1:7" x14ac:dyDescent="0.4">
      <c r="A1826" s="70" t="s">
        <v>4354</v>
      </c>
      <c r="B1826" s="70" t="s">
        <v>4355</v>
      </c>
      <c r="C1826">
        <v>-0.55496268900000001</v>
      </c>
      <c r="D1826">
        <v>6.0730734000000001E-2</v>
      </c>
      <c r="E1826">
        <v>1.7791695270000001</v>
      </c>
      <c r="F1826">
        <v>0.18225133700000001</v>
      </c>
      <c r="G1826">
        <v>0.99975043299999999</v>
      </c>
    </row>
    <row r="1827" spans="1:7" x14ac:dyDescent="0.4">
      <c r="A1827" s="70" t="s">
        <v>4436</v>
      </c>
      <c r="B1827" s="70" t="s">
        <v>4437</v>
      </c>
      <c r="C1827">
        <v>0.56330239299999996</v>
      </c>
      <c r="D1827">
        <v>0.56176817300000004</v>
      </c>
      <c r="E1827">
        <v>1.7776455179999999</v>
      </c>
      <c r="F1827">
        <v>0.182438709</v>
      </c>
      <c r="G1827">
        <v>0.99975043299999999</v>
      </c>
    </row>
    <row r="1828" spans="1:7" x14ac:dyDescent="0.4">
      <c r="A1828" s="70" t="s">
        <v>4246</v>
      </c>
      <c r="B1828" s="70" t="s">
        <v>4247</v>
      </c>
      <c r="C1828">
        <v>-0.17397486100000001</v>
      </c>
      <c r="D1828">
        <v>4.2170557320000004</v>
      </c>
      <c r="E1828">
        <v>1.7775688000000001</v>
      </c>
      <c r="F1828">
        <v>0.182448147</v>
      </c>
      <c r="G1828">
        <v>0.99975043299999999</v>
      </c>
    </row>
    <row r="1829" spans="1:7" x14ac:dyDescent="0.4">
      <c r="A1829" s="70" t="s">
        <v>4188</v>
      </c>
      <c r="B1829" s="70" t="s">
        <v>4189</v>
      </c>
      <c r="C1829">
        <v>-0.35336728499999998</v>
      </c>
      <c r="D1829">
        <v>2.7753032929999999</v>
      </c>
      <c r="E1829">
        <v>1.776242045</v>
      </c>
      <c r="F1829">
        <v>0.18261146</v>
      </c>
      <c r="G1829">
        <v>0.99975043299999999</v>
      </c>
    </row>
    <row r="1830" spans="1:7" x14ac:dyDescent="0.4">
      <c r="A1830" s="70" t="s">
        <v>4416</v>
      </c>
      <c r="B1830" s="70" t="s">
        <v>4417</v>
      </c>
      <c r="C1830">
        <v>0.17233189300000001</v>
      </c>
      <c r="D1830">
        <v>4.998607389</v>
      </c>
      <c r="E1830">
        <v>1.7760467179999999</v>
      </c>
      <c r="F1830">
        <v>0.182635517</v>
      </c>
      <c r="G1830">
        <v>0.99975043299999999</v>
      </c>
    </row>
    <row r="1831" spans="1:7" x14ac:dyDescent="0.4">
      <c r="A1831" s="70" t="s">
        <v>3978</v>
      </c>
      <c r="B1831" s="70" t="s">
        <v>3979</v>
      </c>
      <c r="C1831">
        <v>-0.11176999</v>
      </c>
      <c r="D1831">
        <v>7.0394473470000003</v>
      </c>
      <c r="E1831">
        <v>1.7756741899999999</v>
      </c>
      <c r="F1831">
        <v>0.18268140899999999</v>
      </c>
      <c r="G1831">
        <v>0.99975043299999999</v>
      </c>
    </row>
    <row r="1832" spans="1:7" x14ac:dyDescent="0.4">
      <c r="A1832" s="70" t="s">
        <v>4358</v>
      </c>
      <c r="B1832" s="70" t="s">
        <v>4359</v>
      </c>
      <c r="C1832">
        <v>-0.13232147399999999</v>
      </c>
      <c r="D1832">
        <v>5.5468770640000002</v>
      </c>
      <c r="E1832">
        <v>1.773887357</v>
      </c>
      <c r="F1832">
        <v>0.18290171899999999</v>
      </c>
      <c r="G1832">
        <v>0.99975043299999999</v>
      </c>
    </row>
    <row r="1833" spans="1:7" x14ac:dyDescent="0.4">
      <c r="A1833" s="70" t="s">
        <v>4432</v>
      </c>
      <c r="B1833" s="70" t="s">
        <v>4433</v>
      </c>
      <c r="C1833">
        <v>0.58305432899999998</v>
      </c>
      <c r="D1833">
        <v>-0.33526799499999999</v>
      </c>
      <c r="E1833">
        <v>1.773405562</v>
      </c>
      <c r="F1833">
        <v>0.182961175</v>
      </c>
      <c r="G1833">
        <v>0.99975043299999999</v>
      </c>
    </row>
    <row r="1834" spans="1:7" x14ac:dyDescent="0.4">
      <c r="A1834" s="70" t="s">
        <v>4450</v>
      </c>
      <c r="B1834" s="70" t="s">
        <v>4451</v>
      </c>
      <c r="C1834">
        <v>0.52547812199999999</v>
      </c>
      <c r="D1834">
        <v>2.878131883</v>
      </c>
      <c r="E1834">
        <v>1.7734042910000001</v>
      </c>
      <c r="F1834">
        <v>0.182961332</v>
      </c>
      <c r="G1834">
        <v>0.99975043299999999</v>
      </c>
    </row>
    <row r="1835" spans="1:7" x14ac:dyDescent="0.4">
      <c r="A1835" s="70" t="s">
        <v>4414</v>
      </c>
      <c r="B1835" s="70" t="s">
        <v>4415</v>
      </c>
      <c r="C1835">
        <v>0.18671955200000001</v>
      </c>
      <c r="D1835">
        <v>4.0493178009999999</v>
      </c>
      <c r="E1835">
        <v>1.773126518</v>
      </c>
      <c r="F1835">
        <v>0.182995621</v>
      </c>
      <c r="G1835">
        <v>0.99975043299999999</v>
      </c>
    </row>
    <row r="1836" spans="1:7" x14ac:dyDescent="0.4">
      <c r="A1836" s="70" t="s">
        <v>3966</v>
      </c>
      <c r="B1836" s="70" t="s">
        <v>3967</v>
      </c>
      <c r="C1836">
        <v>-0.216404399</v>
      </c>
      <c r="D1836">
        <v>3.7515321159999999</v>
      </c>
      <c r="E1836">
        <v>1.772936498</v>
      </c>
      <c r="F1836">
        <v>0.183019081</v>
      </c>
      <c r="G1836">
        <v>0.99975043299999999</v>
      </c>
    </row>
    <row r="1837" spans="1:7" x14ac:dyDescent="0.4">
      <c r="A1837" s="70" t="s">
        <v>4306</v>
      </c>
      <c r="B1837" s="70" t="s">
        <v>4307</v>
      </c>
      <c r="C1837">
        <v>-0.13150266099999999</v>
      </c>
      <c r="D1837">
        <v>5.4633951969999996</v>
      </c>
      <c r="E1837">
        <v>1.7724129879999999</v>
      </c>
      <c r="F1837">
        <v>0.183083734</v>
      </c>
      <c r="G1837">
        <v>0.99975043299999999</v>
      </c>
    </row>
    <row r="1838" spans="1:7" x14ac:dyDescent="0.4">
      <c r="A1838" s="70" t="s">
        <v>4390</v>
      </c>
      <c r="B1838" s="70" t="s">
        <v>4391</v>
      </c>
      <c r="C1838">
        <v>0.46469529799999998</v>
      </c>
      <c r="D1838">
        <v>0.822193646</v>
      </c>
      <c r="E1838">
        <v>1.7711816979999999</v>
      </c>
      <c r="F1838">
        <v>0.18323590200000001</v>
      </c>
      <c r="G1838">
        <v>0.99975043299999999</v>
      </c>
    </row>
    <row r="1839" spans="1:7" x14ac:dyDescent="0.4">
      <c r="A1839" s="70" t="s">
        <v>4236</v>
      </c>
      <c r="B1839" s="70" t="s">
        <v>4237</v>
      </c>
      <c r="C1839">
        <v>-0.228983769</v>
      </c>
      <c r="D1839">
        <v>3.425168352</v>
      </c>
      <c r="E1839">
        <v>1.7711305989999999</v>
      </c>
      <c r="F1839">
        <v>0.18324222000000001</v>
      </c>
      <c r="G1839">
        <v>0.99975043299999999</v>
      </c>
    </row>
    <row r="1840" spans="1:7" x14ac:dyDescent="0.4">
      <c r="A1840" s="70" t="s">
        <v>3972</v>
      </c>
      <c r="B1840" s="70" t="s">
        <v>3973</v>
      </c>
      <c r="C1840">
        <v>0.11317930399999999</v>
      </c>
      <c r="D1840">
        <v>7.2966032949999997</v>
      </c>
      <c r="E1840">
        <v>1.7693596039999999</v>
      </c>
      <c r="F1840">
        <v>0.18346135299999999</v>
      </c>
      <c r="G1840">
        <v>0.99975043299999999</v>
      </c>
    </row>
    <row r="1841" spans="1:7" x14ac:dyDescent="0.4">
      <c r="A1841" s="70" t="s">
        <v>4262</v>
      </c>
      <c r="B1841" s="70" t="s">
        <v>4263</v>
      </c>
      <c r="C1841">
        <v>-0.13007342199999999</v>
      </c>
      <c r="D1841">
        <v>5.4027379260000004</v>
      </c>
      <c r="E1841">
        <v>1.7683509770000001</v>
      </c>
      <c r="F1841">
        <v>0.18358629000000001</v>
      </c>
      <c r="G1841">
        <v>0.99975043299999999</v>
      </c>
    </row>
    <row r="1842" spans="1:7" x14ac:dyDescent="0.4">
      <c r="A1842" s="70" t="s">
        <v>4252</v>
      </c>
      <c r="B1842" s="70" t="s">
        <v>4253</v>
      </c>
      <c r="C1842">
        <v>-0.202501879</v>
      </c>
      <c r="D1842">
        <v>3.8647348899999998</v>
      </c>
      <c r="E1842">
        <v>1.768345303</v>
      </c>
      <c r="F1842">
        <v>0.183586994</v>
      </c>
      <c r="G1842">
        <v>0.99975043299999999</v>
      </c>
    </row>
    <row r="1843" spans="1:7" x14ac:dyDescent="0.4">
      <c r="A1843" s="70" t="s">
        <v>3906</v>
      </c>
      <c r="B1843" s="70" t="s">
        <v>3907</v>
      </c>
      <c r="C1843">
        <v>0.105759585</v>
      </c>
      <c r="D1843">
        <v>7.4573641530000003</v>
      </c>
      <c r="E1843">
        <v>1.7680780410000001</v>
      </c>
      <c r="F1843">
        <v>0.183620116</v>
      </c>
      <c r="G1843">
        <v>0.99975043299999999</v>
      </c>
    </row>
    <row r="1844" spans="1:7" x14ac:dyDescent="0.4">
      <c r="A1844" s="70" t="s">
        <v>4426</v>
      </c>
      <c r="B1844" s="70" t="s">
        <v>4427</v>
      </c>
      <c r="C1844">
        <v>0.119088704</v>
      </c>
      <c r="D1844">
        <v>5.7617876280000004</v>
      </c>
      <c r="E1844">
        <v>1.7678206540000001</v>
      </c>
      <c r="F1844">
        <v>0.18365202</v>
      </c>
      <c r="G1844">
        <v>0.99975043299999999</v>
      </c>
    </row>
    <row r="1845" spans="1:7" x14ac:dyDescent="0.4">
      <c r="A1845" s="70" t="s">
        <v>4274</v>
      </c>
      <c r="B1845" s="70" t="s">
        <v>4275</v>
      </c>
      <c r="C1845">
        <v>0.72512810500000002</v>
      </c>
      <c r="D1845">
        <v>1.3168676779999999</v>
      </c>
      <c r="E1845">
        <v>1.7652686849999999</v>
      </c>
      <c r="F1845">
        <v>0.18396870200000001</v>
      </c>
      <c r="G1845">
        <v>0.99975043299999999</v>
      </c>
    </row>
    <row r="1846" spans="1:7" x14ac:dyDescent="0.4">
      <c r="A1846" s="70" t="s">
        <v>4250</v>
      </c>
      <c r="B1846" s="70" t="s">
        <v>4251</v>
      </c>
      <c r="C1846">
        <v>-0.16400110800000001</v>
      </c>
      <c r="D1846">
        <v>6.4723036399999998</v>
      </c>
      <c r="E1846">
        <v>1.7647143780000001</v>
      </c>
      <c r="F1846">
        <v>0.18403757100000001</v>
      </c>
      <c r="G1846">
        <v>0.99975043299999999</v>
      </c>
    </row>
    <row r="1847" spans="1:7" x14ac:dyDescent="0.4">
      <c r="A1847" s="70" t="s">
        <v>4242</v>
      </c>
      <c r="B1847" s="70" t="s">
        <v>4243</v>
      </c>
      <c r="C1847">
        <v>-0.160551051</v>
      </c>
      <c r="D1847">
        <v>4.6243434289999996</v>
      </c>
      <c r="E1847">
        <v>1.762630785</v>
      </c>
      <c r="F1847">
        <v>0.184296713</v>
      </c>
      <c r="G1847">
        <v>0.99975043299999999</v>
      </c>
    </row>
    <row r="1848" spans="1:7" x14ac:dyDescent="0.4">
      <c r="A1848" s="70" t="s">
        <v>4314</v>
      </c>
      <c r="B1848" s="70" t="s">
        <v>4315</v>
      </c>
      <c r="C1848">
        <v>-0.77320673299999998</v>
      </c>
      <c r="D1848">
        <v>-0.98892977900000001</v>
      </c>
      <c r="E1848">
        <v>1.760227333</v>
      </c>
      <c r="F1848">
        <v>0.18459616300000001</v>
      </c>
      <c r="G1848">
        <v>0.99975043299999999</v>
      </c>
    </row>
    <row r="1849" spans="1:7" x14ac:dyDescent="0.4">
      <c r="A1849" s="70" t="s">
        <v>4376</v>
      </c>
      <c r="B1849" s="70" t="s">
        <v>4377</v>
      </c>
      <c r="C1849">
        <v>-0.137743215</v>
      </c>
      <c r="D1849">
        <v>5.1786045840000003</v>
      </c>
      <c r="E1849">
        <v>1.7597882170000001</v>
      </c>
      <c r="F1849">
        <v>0.18465093399999999</v>
      </c>
      <c r="G1849">
        <v>0.99975043299999999</v>
      </c>
    </row>
    <row r="1850" spans="1:7" x14ac:dyDescent="0.4">
      <c r="A1850" s="70" t="s">
        <v>4420</v>
      </c>
      <c r="B1850" s="70" t="s">
        <v>4421</v>
      </c>
      <c r="C1850">
        <v>0.58795736899999995</v>
      </c>
      <c r="D1850">
        <v>-4.8609610999999997E-2</v>
      </c>
      <c r="E1850">
        <v>1.759215384</v>
      </c>
      <c r="F1850">
        <v>0.184722412</v>
      </c>
      <c r="G1850">
        <v>0.99975043299999999</v>
      </c>
    </row>
    <row r="1851" spans="1:7" x14ac:dyDescent="0.4">
      <c r="A1851" s="70" t="s">
        <v>4282</v>
      </c>
      <c r="B1851" s="70" t="s">
        <v>4283</v>
      </c>
      <c r="C1851">
        <v>0.25810153400000002</v>
      </c>
      <c r="D1851">
        <v>3.1006001429999999</v>
      </c>
      <c r="E1851">
        <v>1.7589563450000001</v>
      </c>
      <c r="F1851">
        <v>0.184754745</v>
      </c>
      <c r="G1851">
        <v>0.99975043299999999</v>
      </c>
    </row>
    <row r="1852" spans="1:7" x14ac:dyDescent="0.4">
      <c r="A1852" s="70" t="s">
        <v>4584</v>
      </c>
      <c r="B1852" s="70" t="s">
        <v>4585</v>
      </c>
      <c r="C1852">
        <v>0.158658879</v>
      </c>
      <c r="D1852">
        <v>4.732368503</v>
      </c>
      <c r="E1852">
        <v>1.7583082210000001</v>
      </c>
      <c r="F1852">
        <v>0.18483567300000001</v>
      </c>
      <c r="G1852">
        <v>0.99975043299999999</v>
      </c>
    </row>
    <row r="1853" spans="1:7" x14ac:dyDescent="0.4">
      <c r="A1853" s="70" t="s">
        <v>4278</v>
      </c>
      <c r="B1853" s="70" t="s">
        <v>4279</v>
      </c>
      <c r="C1853">
        <v>0.435495205</v>
      </c>
      <c r="D1853">
        <v>1.374694614</v>
      </c>
      <c r="E1853">
        <v>1.755257219</v>
      </c>
      <c r="F1853">
        <v>0.185217189</v>
      </c>
      <c r="G1853">
        <v>0.99975043299999999</v>
      </c>
    </row>
    <row r="1854" spans="1:7" x14ac:dyDescent="0.4">
      <c r="A1854" s="70" t="s">
        <v>4342</v>
      </c>
      <c r="B1854" s="70" t="s">
        <v>4343</v>
      </c>
      <c r="C1854">
        <v>-0.62387630800000005</v>
      </c>
      <c r="D1854">
        <v>-0.44878501900000001</v>
      </c>
      <c r="E1854">
        <v>1.7548460429999999</v>
      </c>
      <c r="F1854">
        <v>0.18526867499999999</v>
      </c>
      <c r="G1854">
        <v>0.99975043299999999</v>
      </c>
    </row>
    <row r="1855" spans="1:7" x14ac:dyDescent="0.4">
      <c r="A1855" s="70" t="s">
        <v>4380</v>
      </c>
      <c r="B1855" s="70" t="s">
        <v>4381</v>
      </c>
      <c r="C1855">
        <v>-0.140884655</v>
      </c>
      <c r="D1855">
        <v>5.2385655199999999</v>
      </c>
      <c r="E1855">
        <v>1.752833597</v>
      </c>
      <c r="F1855">
        <v>0.18552090600000001</v>
      </c>
      <c r="G1855">
        <v>0.99975043299999999</v>
      </c>
    </row>
    <row r="1856" spans="1:7" x14ac:dyDescent="0.4">
      <c r="A1856" s="70" t="s">
        <v>4334</v>
      </c>
      <c r="B1856" s="70" t="s">
        <v>4335</v>
      </c>
      <c r="C1856">
        <v>-0.133199543</v>
      </c>
      <c r="D1856">
        <v>5.3465985109999998</v>
      </c>
      <c r="E1856">
        <v>1.752560508</v>
      </c>
      <c r="F1856">
        <v>0.18555516399999999</v>
      </c>
      <c r="G1856">
        <v>0.99975043299999999</v>
      </c>
    </row>
    <row r="1857" spans="1:7" x14ac:dyDescent="0.4">
      <c r="A1857" s="70" t="s">
        <v>4470</v>
      </c>
      <c r="B1857" s="70" t="s">
        <v>4471</v>
      </c>
      <c r="C1857">
        <v>0.85652027200000003</v>
      </c>
      <c r="D1857">
        <v>-0.98261685799999998</v>
      </c>
      <c r="E1857">
        <v>1.7524759560000001</v>
      </c>
      <c r="F1857">
        <v>0.18556577299999999</v>
      </c>
      <c r="G1857">
        <v>0.99975043299999999</v>
      </c>
    </row>
    <row r="1858" spans="1:7" x14ac:dyDescent="0.4">
      <c r="A1858" s="70" t="s">
        <v>4324</v>
      </c>
      <c r="B1858" s="70" t="s">
        <v>4325</v>
      </c>
      <c r="C1858">
        <v>0.143968707</v>
      </c>
      <c r="D1858">
        <v>5.0260895049999998</v>
      </c>
      <c r="E1858">
        <v>1.750369992</v>
      </c>
      <c r="F1858">
        <v>0.18583022599999999</v>
      </c>
      <c r="G1858">
        <v>0.99975043299999999</v>
      </c>
    </row>
    <row r="1859" spans="1:7" x14ac:dyDescent="0.4">
      <c r="A1859" s="70" t="s">
        <v>4478</v>
      </c>
      <c r="B1859" s="70" t="s">
        <v>4479</v>
      </c>
      <c r="C1859">
        <v>0.107357965</v>
      </c>
      <c r="D1859">
        <v>6.397406632</v>
      </c>
      <c r="E1859">
        <v>1.7501003639999999</v>
      </c>
      <c r="F1859">
        <v>0.185864116</v>
      </c>
      <c r="G1859">
        <v>0.99975043299999999</v>
      </c>
    </row>
    <row r="1860" spans="1:7" x14ac:dyDescent="0.4">
      <c r="A1860" s="70" t="s">
        <v>4296</v>
      </c>
      <c r="B1860" s="70" t="s">
        <v>4297</v>
      </c>
      <c r="C1860">
        <v>0.351170168</v>
      </c>
      <c r="D1860">
        <v>2.3218952160000002</v>
      </c>
      <c r="E1860">
        <v>1.748415461</v>
      </c>
      <c r="F1860">
        <v>0.18607605499999999</v>
      </c>
      <c r="G1860">
        <v>0.99975043299999999</v>
      </c>
    </row>
    <row r="1861" spans="1:7" x14ac:dyDescent="0.4">
      <c r="A1861" s="70" t="s">
        <v>4320</v>
      </c>
      <c r="B1861" s="70" t="s">
        <v>4321</v>
      </c>
      <c r="C1861">
        <v>0.45295258199999999</v>
      </c>
      <c r="D1861">
        <v>1.877014529</v>
      </c>
      <c r="E1861">
        <v>1.7483486100000001</v>
      </c>
      <c r="F1861">
        <v>0.18608447</v>
      </c>
      <c r="G1861">
        <v>0.99975043299999999</v>
      </c>
    </row>
    <row r="1862" spans="1:7" x14ac:dyDescent="0.4">
      <c r="A1862" s="70" t="s">
        <v>4230</v>
      </c>
      <c r="B1862" s="70" t="s">
        <v>4231</v>
      </c>
      <c r="C1862">
        <v>-0.19921412499999999</v>
      </c>
      <c r="D1862">
        <v>4.168295155</v>
      </c>
      <c r="E1862">
        <v>1.7473693130000001</v>
      </c>
      <c r="F1862">
        <v>0.18620778800000001</v>
      </c>
      <c r="G1862">
        <v>0.99975043299999999</v>
      </c>
    </row>
    <row r="1863" spans="1:7" x14ac:dyDescent="0.4">
      <c r="A1863" s="70" t="s">
        <v>4308</v>
      </c>
      <c r="B1863" s="70" t="s">
        <v>4309</v>
      </c>
      <c r="C1863">
        <v>0.93549908599999998</v>
      </c>
      <c r="D1863">
        <v>-1.257150805</v>
      </c>
      <c r="E1863">
        <v>1.7466231830000001</v>
      </c>
      <c r="F1863">
        <v>0.18630180900000001</v>
      </c>
      <c r="G1863">
        <v>0.99975043299999999</v>
      </c>
    </row>
    <row r="1864" spans="1:7" x14ac:dyDescent="0.4">
      <c r="A1864" s="70" t="s">
        <v>4310</v>
      </c>
      <c r="B1864" s="70" t="s">
        <v>4311</v>
      </c>
      <c r="C1864">
        <v>-0.23646972999999999</v>
      </c>
      <c r="D1864">
        <v>3.6593106030000002</v>
      </c>
      <c r="E1864">
        <v>1.7463785460000001</v>
      </c>
      <c r="F1864">
        <v>0.18633264799999999</v>
      </c>
      <c r="G1864">
        <v>0.99975043299999999</v>
      </c>
    </row>
    <row r="1865" spans="1:7" x14ac:dyDescent="0.4">
      <c r="A1865" s="70" t="s">
        <v>4410</v>
      </c>
      <c r="B1865" s="70" t="s">
        <v>4411</v>
      </c>
      <c r="C1865">
        <v>0.213706386</v>
      </c>
      <c r="D1865">
        <v>3.8825677199999999</v>
      </c>
      <c r="E1865">
        <v>1.7450845180000001</v>
      </c>
      <c r="F1865">
        <v>0.18649587200000001</v>
      </c>
      <c r="G1865">
        <v>0.99975043299999999</v>
      </c>
    </row>
    <row r="1866" spans="1:7" x14ac:dyDescent="0.4">
      <c r="A1866" s="70" t="s">
        <v>4612</v>
      </c>
      <c r="B1866" s="70" t="s">
        <v>4613</v>
      </c>
      <c r="C1866">
        <v>0.13754239200000001</v>
      </c>
      <c r="D1866">
        <v>5.6810979719999999</v>
      </c>
      <c r="E1866">
        <v>1.744574745</v>
      </c>
      <c r="F1866">
        <v>0.186560219</v>
      </c>
      <c r="G1866">
        <v>0.99975043299999999</v>
      </c>
    </row>
    <row r="1867" spans="1:7" x14ac:dyDescent="0.4">
      <c r="A1867" s="70" t="s">
        <v>4276</v>
      </c>
      <c r="B1867" s="70" t="s">
        <v>4277</v>
      </c>
      <c r="C1867">
        <v>-0.43008858500000002</v>
      </c>
      <c r="D1867">
        <v>2.7824032650000001</v>
      </c>
      <c r="E1867">
        <v>1.7442773490000001</v>
      </c>
      <c r="F1867">
        <v>0.18659777</v>
      </c>
      <c r="G1867">
        <v>0.99975043299999999</v>
      </c>
    </row>
    <row r="1868" spans="1:7" x14ac:dyDescent="0.4">
      <c r="A1868" s="70" t="s">
        <v>4384</v>
      </c>
      <c r="B1868" s="70" t="s">
        <v>4385</v>
      </c>
      <c r="C1868">
        <v>0.16871656099999999</v>
      </c>
      <c r="D1868">
        <v>6.8741535259999997</v>
      </c>
      <c r="E1868">
        <v>1.744144095</v>
      </c>
      <c r="F1868">
        <v>0.18661459799999999</v>
      </c>
      <c r="G1868">
        <v>0.99975043299999999</v>
      </c>
    </row>
    <row r="1869" spans="1:7" x14ac:dyDescent="0.4">
      <c r="A1869" s="70" t="s">
        <v>4336</v>
      </c>
      <c r="B1869" s="70" t="s">
        <v>4337</v>
      </c>
      <c r="C1869">
        <v>-0.104142103</v>
      </c>
      <c r="D1869">
        <v>6.4270079349999998</v>
      </c>
      <c r="E1869">
        <v>1.7435510299999999</v>
      </c>
      <c r="F1869">
        <v>0.186689516</v>
      </c>
      <c r="G1869">
        <v>0.99975043299999999</v>
      </c>
    </row>
    <row r="1870" spans="1:7" x14ac:dyDescent="0.4">
      <c r="A1870" s="70" t="s">
        <v>4594</v>
      </c>
      <c r="B1870" s="70" t="s">
        <v>4595</v>
      </c>
      <c r="C1870">
        <v>-0.60774832999999995</v>
      </c>
      <c r="D1870">
        <v>-1.7402759E-2</v>
      </c>
      <c r="E1870">
        <v>1.743518715</v>
      </c>
      <c r="F1870">
        <v>0.18669359899999999</v>
      </c>
      <c r="G1870">
        <v>0.99975043299999999</v>
      </c>
    </row>
    <row r="1871" spans="1:7" x14ac:dyDescent="0.4">
      <c r="A1871" s="70" t="s">
        <v>5202</v>
      </c>
      <c r="B1871" s="70" t="s">
        <v>5203</v>
      </c>
      <c r="C1871">
        <v>0.28420128700000002</v>
      </c>
      <c r="D1871">
        <v>10.21180931</v>
      </c>
      <c r="E1871">
        <v>1.743420685</v>
      </c>
      <c r="F1871">
        <v>0.18670598599999999</v>
      </c>
      <c r="G1871">
        <v>0.99975043299999999</v>
      </c>
    </row>
    <row r="1872" spans="1:7" x14ac:dyDescent="0.4">
      <c r="A1872" s="70" t="s">
        <v>4626</v>
      </c>
      <c r="B1872" s="70" t="s">
        <v>4627</v>
      </c>
      <c r="C1872">
        <v>0.13642547599999999</v>
      </c>
      <c r="D1872">
        <v>5.1762544100000003</v>
      </c>
      <c r="E1872">
        <v>1.7432719510000001</v>
      </c>
      <c r="F1872">
        <v>0.18672478200000001</v>
      </c>
      <c r="G1872">
        <v>0.99975043299999999</v>
      </c>
    </row>
    <row r="1873" spans="1:7" x14ac:dyDescent="0.4">
      <c r="A1873" s="70" t="s">
        <v>4396</v>
      </c>
      <c r="B1873" s="70" t="s">
        <v>4397</v>
      </c>
      <c r="C1873">
        <v>-0.85777216199999995</v>
      </c>
      <c r="D1873">
        <v>-0.67768786599999997</v>
      </c>
      <c r="E1873">
        <v>1.7415236949999999</v>
      </c>
      <c r="F1873">
        <v>0.18694588000000001</v>
      </c>
      <c r="G1873">
        <v>0.99975043299999999</v>
      </c>
    </row>
    <row r="1874" spans="1:7" x14ac:dyDescent="0.4">
      <c r="A1874" s="70" t="s">
        <v>4528</v>
      </c>
      <c r="B1874" s="70" t="s">
        <v>4529</v>
      </c>
      <c r="C1874">
        <v>0.167599005</v>
      </c>
      <c r="D1874">
        <v>4.1367363350000002</v>
      </c>
      <c r="E1874">
        <v>1.7410903849999999</v>
      </c>
      <c r="F1874">
        <v>0.18700072700000001</v>
      </c>
      <c r="G1874">
        <v>0.99975043299999999</v>
      </c>
    </row>
    <row r="1875" spans="1:7" x14ac:dyDescent="0.4">
      <c r="A1875" s="70" t="s">
        <v>4504</v>
      </c>
      <c r="B1875" s="70" t="s">
        <v>4505</v>
      </c>
      <c r="C1875">
        <v>0.125576891</v>
      </c>
      <c r="D1875">
        <v>6.1560359379999996</v>
      </c>
      <c r="E1875">
        <v>1.7410654080000001</v>
      </c>
      <c r="F1875">
        <v>0.18700388900000001</v>
      </c>
      <c r="G1875">
        <v>0.99975043299999999</v>
      </c>
    </row>
    <row r="1876" spans="1:7" x14ac:dyDescent="0.4">
      <c r="A1876" s="70" t="s">
        <v>4378</v>
      </c>
      <c r="B1876" s="70" t="s">
        <v>4379</v>
      </c>
      <c r="C1876">
        <v>0.71248898800000005</v>
      </c>
      <c r="D1876">
        <v>-1.052729292</v>
      </c>
      <c r="E1876">
        <v>1.740992018</v>
      </c>
      <c r="F1876">
        <v>0.187013181</v>
      </c>
      <c r="G1876">
        <v>0.99975043299999999</v>
      </c>
    </row>
    <row r="1877" spans="1:7" x14ac:dyDescent="0.4">
      <c r="A1877" s="70" t="s">
        <v>4434</v>
      </c>
      <c r="B1877" s="70" t="s">
        <v>4435</v>
      </c>
      <c r="C1877">
        <v>-0.16244320500000001</v>
      </c>
      <c r="D1877">
        <v>4.8958500579999997</v>
      </c>
      <c r="E1877">
        <v>1.7376402280000001</v>
      </c>
      <c r="F1877">
        <v>0.18743810299999999</v>
      </c>
      <c r="G1877">
        <v>0.99975043299999999</v>
      </c>
    </row>
    <row r="1878" spans="1:7" x14ac:dyDescent="0.4">
      <c r="A1878" s="70" t="s">
        <v>4510</v>
      </c>
      <c r="B1878" s="70" t="s">
        <v>4511</v>
      </c>
      <c r="C1878">
        <v>-0.54630845900000002</v>
      </c>
      <c r="D1878">
        <v>0.43345538</v>
      </c>
      <c r="E1878">
        <v>1.737183253</v>
      </c>
      <c r="F1878">
        <v>0.18749612299999999</v>
      </c>
      <c r="G1878">
        <v>0.99975043299999999</v>
      </c>
    </row>
    <row r="1879" spans="1:7" x14ac:dyDescent="0.4">
      <c r="A1879" s="70" t="s">
        <v>4112</v>
      </c>
      <c r="B1879" s="70" t="s">
        <v>4113</v>
      </c>
      <c r="C1879">
        <v>0.112537413</v>
      </c>
      <c r="D1879">
        <v>7.7810193810000001</v>
      </c>
      <c r="E1879">
        <v>1.7371026549999999</v>
      </c>
      <c r="F1879">
        <v>0.18750635900000001</v>
      </c>
      <c r="G1879">
        <v>0.99975043299999999</v>
      </c>
    </row>
    <row r="1880" spans="1:7" x14ac:dyDescent="0.4">
      <c r="A1880" s="70" t="s">
        <v>4402</v>
      </c>
      <c r="B1880" s="70" t="s">
        <v>4403</v>
      </c>
      <c r="C1880">
        <v>-0.55949972699999995</v>
      </c>
      <c r="D1880">
        <v>0.85754277400000001</v>
      </c>
      <c r="E1880">
        <v>1.7358287830000001</v>
      </c>
      <c r="F1880">
        <v>0.187668217</v>
      </c>
      <c r="G1880">
        <v>0.99975043299999999</v>
      </c>
    </row>
    <row r="1881" spans="1:7" x14ac:dyDescent="0.4">
      <c r="A1881" s="70" t="s">
        <v>4428</v>
      </c>
      <c r="B1881" s="70" t="s">
        <v>4429</v>
      </c>
      <c r="C1881">
        <v>-0.137133488</v>
      </c>
      <c r="D1881">
        <v>5.2328973789999997</v>
      </c>
      <c r="E1881">
        <v>1.735313001</v>
      </c>
      <c r="F1881">
        <v>0.18773379800000001</v>
      </c>
      <c r="G1881">
        <v>0.99975043299999999</v>
      </c>
    </row>
    <row r="1882" spans="1:7" x14ac:dyDescent="0.4">
      <c r="A1882" s="70" t="s">
        <v>4392</v>
      </c>
      <c r="B1882" s="70" t="s">
        <v>4393</v>
      </c>
      <c r="C1882">
        <v>-0.21059452000000001</v>
      </c>
      <c r="D1882">
        <v>4.5681372830000004</v>
      </c>
      <c r="E1882">
        <v>1.7350195020000001</v>
      </c>
      <c r="F1882">
        <v>0.18777112800000001</v>
      </c>
      <c r="G1882">
        <v>0.99975043299999999</v>
      </c>
    </row>
    <row r="1883" spans="1:7" x14ac:dyDescent="0.4">
      <c r="A1883" s="70" t="s">
        <v>4222</v>
      </c>
      <c r="B1883" s="70" t="s">
        <v>4223</v>
      </c>
      <c r="C1883">
        <v>-0.34445933200000001</v>
      </c>
      <c r="D1883">
        <v>2.6166496289999999</v>
      </c>
      <c r="E1883">
        <v>1.7347609559999999</v>
      </c>
      <c r="F1883">
        <v>0.18780401999999999</v>
      </c>
      <c r="G1883">
        <v>0.99975043299999999</v>
      </c>
    </row>
    <row r="1884" spans="1:7" x14ac:dyDescent="0.4">
      <c r="A1884" s="70" t="s">
        <v>4212</v>
      </c>
      <c r="B1884" s="70" t="s">
        <v>4213</v>
      </c>
      <c r="C1884">
        <v>-0.215771407</v>
      </c>
      <c r="D1884">
        <v>3.5784473939999999</v>
      </c>
      <c r="E1884">
        <v>1.734709982</v>
      </c>
      <c r="F1884">
        <v>0.18781050499999999</v>
      </c>
      <c r="G1884">
        <v>0.99975043299999999</v>
      </c>
    </row>
    <row r="1885" spans="1:7" x14ac:dyDescent="0.4">
      <c r="A1885" s="70" t="s">
        <v>4196</v>
      </c>
      <c r="B1885" s="70" t="s">
        <v>4197</v>
      </c>
      <c r="C1885">
        <v>0.103797337</v>
      </c>
      <c r="D1885">
        <v>7.1777981889999998</v>
      </c>
      <c r="E1885">
        <v>1.734463834</v>
      </c>
      <c r="F1885">
        <v>0.18784182699999999</v>
      </c>
      <c r="G1885">
        <v>0.99975043299999999</v>
      </c>
    </row>
    <row r="1886" spans="1:7" x14ac:dyDescent="0.4">
      <c r="A1886" s="70" t="s">
        <v>4456</v>
      </c>
      <c r="B1886" s="70" t="s">
        <v>4457</v>
      </c>
      <c r="C1886">
        <v>0.603756968</v>
      </c>
      <c r="D1886">
        <v>0.42837631599999998</v>
      </c>
      <c r="E1886">
        <v>1.7325545630000001</v>
      </c>
      <c r="F1886">
        <v>0.18808498500000001</v>
      </c>
      <c r="G1886">
        <v>0.99975043299999999</v>
      </c>
    </row>
    <row r="1887" spans="1:7" x14ac:dyDescent="0.4">
      <c r="A1887" s="70" t="s">
        <v>4636</v>
      </c>
      <c r="B1887" s="70" t="s">
        <v>4637</v>
      </c>
      <c r="C1887">
        <v>0.120297712</v>
      </c>
      <c r="D1887">
        <v>5.679439737</v>
      </c>
      <c r="E1887">
        <v>1.7323334050000001</v>
      </c>
      <c r="F1887">
        <v>0.18811317399999999</v>
      </c>
      <c r="G1887">
        <v>0.99975043299999999</v>
      </c>
    </row>
    <row r="1888" spans="1:7" x14ac:dyDescent="0.4">
      <c r="A1888" s="70" t="s">
        <v>4318</v>
      </c>
      <c r="B1888" s="70" t="s">
        <v>4319</v>
      </c>
      <c r="C1888">
        <v>-0.16227485</v>
      </c>
      <c r="D1888">
        <v>4.5363907890000004</v>
      </c>
      <c r="E1888">
        <v>1.7287671259999999</v>
      </c>
      <c r="F1888">
        <v>0.18856842400000001</v>
      </c>
      <c r="G1888">
        <v>0.99975043299999999</v>
      </c>
    </row>
    <row r="1889" spans="1:7" x14ac:dyDescent="0.4">
      <c r="A1889" s="70" t="s">
        <v>4258</v>
      </c>
      <c r="B1889" s="70" t="s">
        <v>4259</v>
      </c>
      <c r="C1889">
        <v>-0.38367742500000002</v>
      </c>
      <c r="D1889">
        <v>1.9327687330000001</v>
      </c>
      <c r="E1889">
        <v>1.727955288</v>
      </c>
      <c r="F1889">
        <v>0.18867223699999999</v>
      </c>
      <c r="G1889">
        <v>0.99975043299999999</v>
      </c>
    </row>
    <row r="1890" spans="1:7" x14ac:dyDescent="0.4">
      <c r="A1890" s="70" t="s">
        <v>4326</v>
      </c>
      <c r="B1890" s="70" t="s">
        <v>4327</v>
      </c>
      <c r="C1890">
        <v>-0.18254836899999999</v>
      </c>
      <c r="D1890">
        <v>4.4214642099999999</v>
      </c>
      <c r="E1890">
        <v>1.7279516370000001</v>
      </c>
      <c r="F1890">
        <v>0.188672704</v>
      </c>
      <c r="G1890">
        <v>0.99975043299999999</v>
      </c>
    </row>
    <row r="1891" spans="1:7" x14ac:dyDescent="0.4">
      <c r="A1891" s="70" t="s">
        <v>4338</v>
      </c>
      <c r="B1891" s="70" t="s">
        <v>4339</v>
      </c>
      <c r="C1891">
        <v>-0.124342333</v>
      </c>
      <c r="D1891">
        <v>5.6503277880000002</v>
      </c>
      <c r="E1891">
        <v>1.7273763879999999</v>
      </c>
      <c r="F1891">
        <v>0.188746304</v>
      </c>
      <c r="G1891">
        <v>0.99975043299999999</v>
      </c>
    </row>
    <row r="1892" spans="1:7" x14ac:dyDescent="0.4">
      <c r="A1892" s="70" t="s">
        <v>4618</v>
      </c>
      <c r="B1892" s="70" t="s">
        <v>4619</v>
      </c>
      <c r="C1892">
        <v>0.15119907899999999</v>
      </c>
      <c r="D1892">
        <v>4.7481532440000001</v>
      </c>
      <c r="E1892">
        <v>1.72671843</v>
      </c>
      <c r="F1892">
        <v>0.188830527</v>
      </c>
      <c r="G1892">
        <v>0.99975043299999999</v>
      </c>
    </row>
    <row r="1893" spans="1:7" x14ac:dyDescent="0.4">
      <c r="A1893" s="70" t="s">
        <v>4916</v>
      </c>
      <c r="B1893" s="70" t="s">
        <v>4917</v>
      </c>
      <c r="C1893">
        <v>-0.108612051</v>
      </c>
      <c r="D1893">
        <v>8.5942554169999994</v>
      </c>
      <c r="E1893">
        <v>1.7247840750000001</v>
      </c>
      <c r="F1893">
        <v>0.18907839200000001</v>
      </c>
      <c r="G1893">
        <v>0.99975043299999999</v>
      </c>
    </row>
    <row r="1894" spans="1:7" x14ac:dyDescent="0.4">
      <c r="A1894" s="70" t="s">
        <v>4360</v>
      </c>
      <c r="B1894" s="70" t="s">
        <v>4361</v>
      </c>
      <c r="C1894">
        <v>-0.75576471099999998</v>
      </c>
      <c r="D1894">
        <v>0.804198788</v>
      </c>
      <c r="E1894">
        <v>1.7240579009999999</v>
      </c>
      <c r="F1894">
        <v>0.189171541</v>
      </c>
      <c r="G1894">
        <v>0.99975043299999999</v>
      </c>
    </row>
    <row r="1895" spans="1:7" x14ac:dyDescent="0.4">
      <c r="A1895" s="70" t="s">
        <v>4562</v>
      </c>
      <c r="B1895" s="70" t="s">
        <v>4563</v>
      </c>
      <c r="C1895">
        <v>0.94544781099999997</v>
      </c>
      <c r="D1895">
        <v>-1.266263439</v>
      </c>
      <c r="E1895">
        <v>1.7238718529999999</v>
      </c>
      <c r="F1895">
        <v>0.18919541400000001</v>
      </c>
      <c r="G1895">
        <v>0.99975043299999999</v>
      </c>
    </row>
    <row r="1896" spans="1:7" x14ac:dyDescent="0.4">
      <c r="A1896" s="70" t="s">
        <v>4364</v>
      </c>
      <c r="B1896" s="70" t="s">
        <v>4365</v>
      </c>
      <c r="C1896">
        <v>-0.10621996</v>
      </c>
      <c r="D1896">
        <v>6.0947022769999997</v>
      </c>
      <c r="E1896">
        <v>1.723831938</v>
      </c>
      <c r="F1896">
        <v>0.189200537</v>
      </c>
      <c r="G1896">
        <v>0.99975043299999999</v>
      </c>
    </row>
    <row r="1897" spans="1:7" x14ac:dyDescent="0.4">
      <c r="A1897" s="70" t="s">
        <v>4476</v>
      </c>
      <c r="B1897" s="70" t="s">
        <v>4477</v>
      </c>
      <c r="C1897">
        <v>0.104179904</v>
      </c>
      <c r="D1897">
        <v>6.8681468360000002</v>
      </c>
      <c r="E1897">
        <v>1.7228580339999999</v>
      </c>
      <c r="F1897">
        <v>0.189325569</v>
      </c>
      <c r="G1897">
        <v>0.99975043299999999</v>
      </c>
    </row>
    <row r="1898" spans="1:7" x14ac:dyDescent="0.4">
      <c r="A1898" s="70" t="s">
        <v>4576</v>
      </c>
      <c r="B1898" s="70" t="s">
        <v>4577</v>
      </c>
      <c r="C1898">
        <v>0.57362209900000005</v>
      </c>
      <c r="D1898">
        <v>-0.15811265399999999</v>
      </c>
      <c r="E1898">
        <v>1.722527562</v>
      </c>
      <c r="F1898">
        <v>0.189368017</v>
      </c>
      <c r="G1898">
        <v>0.99975043299999999</v>
      </c>
    </row>
    <row r="1899" spans="1:7" x14ac:dyDescent="0.4">
      <c r="A1899" s="70" t="s">
        <v>4514</v>
      </c>
      <c r="B1899" s="70" t="s">
        <v>4515</v>
      </c>
      <c r="C1899">
        <v>0.127608942</v>
      </c>
      <c r="D1899">
        <v>5.479794032</v>
      </c>
      <c r="E1899">
        <v>1.7222280169999999</v>
      </c>
      <c r="F1899">
        <v>0.189406503</v>
      </c>
      <c r="G1899">
        <v>0.99975043299999999</v>
      </c>
    </row>
    <row r="1900" spans="1:7" x14ac:dyDescent="0.4">
      <c r="A1900" s="70" t="s">
        <v>4232</v>
      </c>
      <c r="B1900" s="70" t="s">
        <v>4233</v>
      </c>
      <c r="C1900">
        <v>-0.34563084300000002</v>
      </c>
      <c r="D1900">
        <v>2.8644580839999998</v>
      </c>
      <c r="E1900">
        <v>1.7218069579999999</v>
      </c>
      <c r="F1900">
        <v>0.189460616</v>
      </c>
      <c r="G1900">
        <v>0.99975043299999999</v>
      </c>
    </row>
    <row r="1901" spans="1:7" x14ac:dyDescent="0.4">
      <c r="A1901" s="70" t="s">
        <v>4648</v>
      </c>
      <c r="B1901" s="70" t="s">
        <v>4649</v>
      </c>
      <c r="C1901">
        <v>0.59625552199999998</v>
      </c>
      <c r="D1901">
        <v>0.54927455000000003</v>
      </c>
      <c r="E1901">
        <v>1.7205751359999999</v>
      </c>
      <c r="F1901">
        <v>0.18961902899999999</v>
      </c>
      <c r="G1901">
        <v>0.99975043299999999</v>
      </c>
    </row>
    <row r="1902" spans="1:7" x14ac:dyDescent="0.4">
      <c r="A1902" s="70" t="s">
        <v>4234</v>
      </c>
      <c r="B1902" s="70" t="s">
        <v>4235</v>
      </c>
      <c r="C1902">
        <v>0.37640453499999998</v>
      </c>
      <c r="D1902">
        <v>2.6715677690000001</v>
      </c>
      <c r="E1902">
        <v>1.7204296269999999</v>
      </c>
      <c r="F1902">
        <v>0.18963775199999999</v>
      </c>
      <c r="G1902">
        <v>0.99975043299999999</v>
      </c>
    </row>
    <row r="1903" spans="1:7" x14ac:dyDescent="0.4">
      <c r="A1903" s="70" t="s">
        <v>6949</v>
      </c>
      <c r="B1903" s="70" t="s">
        <v>6950</v>
      </c>
      <c r="C1903">
        <v>0.132789607</v>
      </c>
      <c r="D1903">
        <v>9.8777426750000004</v>
      </c>
      <c r="E1903">
        <v>1.7203592050000001</v>
      </c>
      <c r="F1903">
        <v>0.189646814</v>
      </c>
      <c r="G1903">
        <v>0.99975043299999999</v>
      </c>
    </row>
    <row r="1904" spans="1:7" x14ac:dyDescent="0.4">
      <c r="A1904" s="70" t="s">
        <v>4502</v>
      </c>
      <c r="B1904" s="70" t="s">
        <v>4503</v>
      </c>
      <c r="C1904">
        <v>0.61015051899999995</v>
      </c>
      <c r="D1904">
        <v>-0.54556551600000003</v>
      </c>
      <c r="E1904">
        <v>1.719660711</v>
      </c>
      <c r="F1904">
        <v>0.18973672499999999</v>
      </c>
      <c r="G1904">
        <v>0.99975043299999999</v>
      </c>
    </row>
    <row r="1905" spans="1:7" x14ac:dyDescent="0.4">
      <c r="A1905" s="70" t="s">
        <v>4486</v>
      </c>
      <c r="B1905" s="70" t="s">
        <v>4487</v>
      </c>
      <c r="C1905">
        <v>-0.118059332</v>
      </c>
      <c r="D1905">
        <v>5.7348378289999999</v>
      </c>
      <c r="E1905">
        <v>1.7186258800000001</v>
      </c>
      <c r="F1905">
        <v>0.18987002</v>
      </c>
      <c r="G1905">
        <v>0.99975043299999999</v>
      </c>
    </row>
    <row r="1906" spans="1:7" x14ac:dyDescent="0.4">
      <c r="A1906" s="70" t="s">
        <v>4348</v>
      </c>
      <c r="B1906" s="70" t="s">
        <v>4349</v>
      </c>
      <c r="C1906">
        <v>0.43193190199999998</v>
      </c>
      <c r="D1906">
        <v>1.3164201659999999</v>
      </c>
      <c r="E1906">
        <v>1.7185382819999999</v>
      </c>
      <c r="F1906">
        <v>0.189881309</v>
      </c>
      <c r="G1906">
        <v>0.99975043299999999</v>
      </c>
    </row>
    <row r="1907" spans="1:7" x14ac:dyDescent="0.4">
      <c r="A1907" s="70" t="s">
        <v>4388</v>
      </c>
      <c r="B1907" s="70" t="s">
        <v>4389</v>
      </c>
      <c r="C1907">
        <v>-0.105124231</v>
      </c>
      <c r="D1907">
        <v>6.5358269580000004</v>
      </c>
      <c r="E1907">
        <v>1.7175712320000001</v>
      </c>
      <c r="F1907">
        <v>0.19000598099999999</v>
      </c>
      <c r="G1907">
        <v>0.99975043299999999</v>
      </c>
    </row>
    <row r="1908" spans="1:7" x14ac:dyDescent="0.4">
      <c r="A1908" s="70" t="s">
        <v>4530</v>
      </c>
      <c r="B1908" s="70" t="s">
        <v>4531</v>
      </c>
      <c r="C1908">
        <v>-0.104037292</v>
      </c>
      <c r="D1908">
        <v>8.3512310569999997</v>
      </c>
      <c r="E1908">
        <v>1.7162073600000001</v>
      </c>
      <c r="F1908">
        <v>0.190181974</v>
      </c>
      <c r="G1908">
        <v>0.99975043299999999</v>
      </c>
    </row>
    <row r="1909" spans="1:7" x14ac:dyDescent="0.4">
      <c r="A1909" s="70" t="s">
        <v>4550</v>
      </c>
      <c r="B1909" s="70" t="s">
        <v>4551</v>
      </c>
      <c r="C1909">
        <v>0.117891308</v>
      </c>
      <c r="D1909">
        <v>6.6786066630000001</v>
      </c>
      <c r="E1909">
        <v>1.716088066</v>
      </c>
      <c r="F1909">
        <v>0.190197377</v>
      </c>
      <c r="G1909">
        <v>0.99975043299999999</v>
      </c>
    </row>
    <row r="1910" spans="1:7" x14ac:dyDescent="0.4">
      <c r="A1910" s="70" t="s">
        <v>4712</v>
      </c>
      <c r="B1910" s="70" t="s">
        <v>4713</v>
      </c>
      <c r="C1910">
        <v>0.14339997199999999</v>
      </c>
      <c r="D1910">
        <v>5.0353714309999997</v>
      </c>
      <c r="E1910">
        <v>1.714682211</v>
      </c>
      <c r="F1910">
        <v>0.19037900299999999</v>
      </c>
      <c r="G1910">
        <v>0.99975043299999999</v>
      </c>
    </row>
    <row r="1911" spans="1:7" x14ac:dyDescent="0.4">
      <c r="A1911" s="70" t="s">
        <v>4482</v>
      </c>
      <c r="B1911" s="70" t="s">
        <v>4483</v>
      </c>
      <c r="C1911">
        <v>0.24945637800000001</v>
      </c>
      <c r="D1911">
        <v>3.2655318539999998</v>
      </c>
      <c r="E1911">
        <v>1.714085299</v>
      </c>
      <c r="F1911">
        <v>0.190456181</v>
      </c>
      <c r="G1911">
        <v>0.99975043299999999</v>
      </c>
    </row>
    <row r="1912" spans="1:7" x14ac:dyDescent="0.4">
      <c r="A1912" s="70" t="s">
        <v>4692</v>
      </c>
      <c r="B1912" s="70" t="s">
        <v>4693</v>
      </c>
      <c r="C1912">
        <v>0.156940891</v>
      </c>
      <c r="D1912">
        <v>4.9671793290000004</v>
      </c>
      <c r="E1912">
        <v>1.7135750780000001</v>
      </c>
      <c r="F1912">
        <v>0.19052217900000001</v>
      </c>
      <c r="G1912">
        <v>0.99975043299999999</v>
      </c>
    </row>
    <row r="1913" spans="1:7" x14ac:dyDescent="0.4">
      <c r="A1913" s="70" t="s">
        <v>4466</v>
      </c>
      <c r="B1913" s="70" t="s">
        <v>4467</v>
      </c>
      <c r="C1913">
        <v>0.25585864400000002</v>
      </c>
      <c r="D1913">
        <v>3.5183026499999999</v>
      </c>
      <c r="E1913">
        <v>1.712840513</v>
      </c>
      <c r="F1913">
        <v>0.19061724299999999</v>
      </c>
      <c r="G1913">
        <v>0.99975043299999999</v>
      </c>
    </row>
    <row r="1914" spans="1:7" x14ac:dyDescent="0.4">
      <c r="A1914" s="70" t="s">
        <v>4668</v>
      </c>
      <c r="B1914" s="70" t="s">
        <v>4669</v>
      </c>
      <c r="C1914">
        <v>0.13359789699999999</v>
      </c>
      <c r="D1914">
        <v>5.4883556560000004</v>
      </c>
      <c r="E1914">
        <v>1.712595812</v>
      </c>
      <c r="F1914">
        <v>0.190648923</v>
      </c>
      <c r="G1914">
        <v>0.99975043299999999</v>
      </c>
    </row>
    <row r="1915" spans="1:7" x14ac:dyDescent="0.4">
      <c r="A1915" s="70" t="s">
        <v>4488</v>
      </c>
      <c r="B1915" s="70" t="s">
        <v>4489</v>
      </c>
      <c r="C1915">
        <v>-0.90859542299999996</v>
      </c>
      <c r="D1915">
        <v>-1.239025949</v>
      </c>
      <c r="E1915">
        <v>1.7125014670000001</v>
      </c>
      <c r="F1915">
        <v>0.19066113900000001</v>
      </c>
      <c r="G1915">
        <v>0.99975043299999999</v>
      </c>
    </row>
    <row r="1916" spans="1:7" x14ac:dyDescent="0.4">
      <c r="A1916" s="70" t="s">
        <v>4448</v>
      </c>
      <c r="B1916" s="70" t="s">
        <v>4449</v>
      </c>
      <c r="C1916">
        <v>-0.12758297699999999</v>
      </c>
      <c r="D1916">
        <v>5.8518166029999996</v>
      </c>
      <c r="E1916">
        <v>1.71228984</v>
      </c>
      <c r="F1916">
        <v>0.19068854499999999</v>
      </c>
      <c r="G1916">
        <v>0.99975043299999999</v>
      </c>
    </row>
    <row r="1917" spans="1:7" x14ac:dyDescent="0.4">
      <c r="A1917" s="70" t="s">
        <v>4328</v>
      </c>
      <c r="B1917" s="70" t="s">
        <v>4329</v>
      </c>
      <c r="C1917">
        <v>0.214172049</v>
      </c>
      <c r="D1917">
        <v>3.5922288670000002</v>
      </c>
      <c r="E1917">
        <v>1.711042427</v>
      </c>
      <c r="F1917">
        <v>0.19085017700000001</v>
      </c>
      <c r="G1917">
        <v>0.99975043299999999</v>
      </c>
    </row>
    <row r="1918" spans="1:7" x14ac:dyDescent="0.4">
      <c r="A1918" s="70" t="s">
        <v>4000</v>
      </c>
      <c r="B1918" s="70" t="s">
        <v>4001</v>
      </c>
      <c r="C1918">
        <v>-0.13089477599999999</v>
      </c>
      <c r="D1918">
        <v>7.759701669</v>
      </c>
      <c r="E1918">
        <v>1.710462248</v>
      </c>
      <c r="F1918">
        <v>0.19092540699999999</v>
      </c>
      <c r="G1918">
        <v>0.99975043299999999</v>
      </c>
    </row>
    <row r="1919" spans="1:7" x14ac:dyDescent="0.4">
      <c r="A1919" s="70" t="s">
        <v>4480</v>
      </c>
      <c r="B1919" s="70" t="s">
        <v>4481</v>
      </c>
      <c r="C1919">
        <v>-0.103386214</v>
      </c>
      <c r="D1919">
        <v>8.2966029480000003</v>
      </c>
      <c r="E1919">
        <v>1.7098728729999999</v>
      </c>
      <c r="F1919">
        <v>0.19100186499999999</v>
      </c>
      <c r="G1919">
        <v>0.99975043299999999</v>
      </c>
    </row>
    <row r="1920" spans="1:7" x14ac:dyDescent="0.4">
      <c r="A1920" s="70" t="s">
        <v>4372</v>
      </c>
      <c r="B1920" s="70" t="s">
        <v>4373</v>
      </c>
      <c r="C1920">
        <v>-0.111314382</v>
      </c>
      <c r="D1920">
        <v>5.9413995169999998</v>
      </c>
      <c r="E1920">
        <v>1.7094532019999999</v>
      </c>
      <c r="F1920">
        <v>0.19105633</v>
      </c>
      <c r="G1920">
        <v>0.99975043299999999</v>
      </c>
    </row>
    <row r="1921" spans="1:7" x14ac:dyDescent="0.4">
      <c r="A1921" s="70" t="s">
        <v>4040</v>
      </c>
      <c r="B1921" s="70" t="s">
        <v>4041</v>
      </c>
      <c r="C1921">
        <v>0.10872649500000001</v>
      </c>
      <c r="D1921">
        <v>7.3374713309999997</v>
      </c>
      <c r="E1921">
        <v>1.708424108</v>
      </c>
      <c r="F1921">
        <v>0.19118996199999999</v>
      </c>
      <c r="G1921">
        <v>0.99975043299999999</v>
      </c>
    </row>
    <row r="1922" spans="1:7" x14ac:dyDescent="0.4">
      <c r="A1922" s="70" t="s">
        <v>4628</v>
      </c>
      <c r="B1922" s="70" t="s">
        <v>4629</v>
      </c>
      <c r="C1922">
        <v>0.84285019400000005</v>
      </c>
      <c r="D1922">
        <v>-0.87851950300000003</v>
      </c>
      <c r="E1922">
        <v>1.707270844</v>
      </c>
      <c r="F1922">
        <v>0.19133984800000001</v>
      </c>
      <c r="G1922">
        <v>0.99975043299999999</v>
      </c>
    </row>
    <row r="1923" spans="1:7" x14ac:dyDescent="0.4">
      <c r="A1923" s="70" t="s">
        <v>4374</v>
      </c>
      <c r="B1923" s="70" t="s">
        <v>4375</v>
      </c>
      <c r="C1923">
        <v>-0.103629107</v>
      </c>
      <c r="D1923">
        <v>6.4417407779999998</v>
      </c>
      <c r="E1923">
        <v>1.705882691</v>
      </c>
      <c r="F1923">
        <v>0.19152044300000001</v>
      </c>
      <c r="G1923">
        <v>0.99975043299999999</v>
      </c>
    </row>
    <row r="1924" spans="1:7" x14ac:dyDescent="0.4">
      <c r="A1924" s="70" t="s">
        <v>4370</v>
      </c>
      <c r="B1924" s="70" t="s">
        <v>4371</v>
      </c>
      <c r="C1924">
        <v>-0.15103185399999999</v>
      </c>
      <c r="D1924">
        <v>4.6660278039999996</v>
      </c>
      <c r="E1924">
        <v>1.704842669</v>
      </c>
      <c r="F1924">
        <v>0.191655877</v>
      </c>
      <c r="G1924">
        <v>0.99975043299999999</v>
      </c>
    </row>
    <row r="1925" spans="1:7" x14ac:dyDescent="0.4">
      <c r="A1925" s="70" t="s">
        <v>4546</v>
      </c>
      <c r="B1925" s="70" t="s">
        <v>4547</v>
      </c>
      <c r="C1925">
        <v>0.113120464</v>
      </c>
      <c r="D1925">
        <v>6.2464447070000002</v>
      </c>
      <c r="E1925">
        <v>1.7043045299999999</v>
      </c>
      <c r="F1925">
        <v>0.19172599900000001</v>
      </c>
      <c r="G1925">
        <v>0.99975043299999999</v>
      </c>
    </row>
    <row r="1926" spans="1:7" x14ac:dyDescent="0.4">
      <c r="A1926" s="70" t="s">
        <v>3896</v>
      </c>
      <c r="B1926" s="70" t="s">
        <v>3897</v>
      </c>
      <c r="C1926">
        <v>-0.10927680200000001</v>
      </c>
      <c r="D1926">
        <v>7.6005591590000003</v>
      </c>
      <c r="E1926">
        <v>1.7041769280000001</v>
      </c>
      <c r="F1926">
        <v>0.191742631</v>
      </c>
      <c r="G1926">
        <v>0.99975043299999999</v>
      </c>
    </row>
    <row r="1927" spans="1:7" x14ac:dyDescent="0.4">
      <c r="A1927" s="70" t="s">
        <v>4340</v>
      </c>
      <c r="B1927" s="70" t="s">
        <v>4341</v>
      </c>
      <c r="C1927">
        <v>-0.12642382599999999</v>
      </c>
      <c r="D1927">
        <v>5.4080823059999998</v>
      </c>
      <c r="E1927">
        <v>1.703549362</v>
      </c>
      <c r="F1927">
        <v>0.19182445100000001</v>
      </c>
      <c r="G1927">
        <v>0.99975043299999999</v>
      </c>
    </row>
    <row r="1928" spans="1:7" x14ac:dyDescent="0.4">
      <c r="A1928" s="70" t="s">
        <v>4474</v>
      </c>
      <c r="B1928" s="70" t="s">
        <v>4475</v>
      </c>
      <c r="C1928">
        <v>0.47717215800000001</v>
      </c>
      <c r="D1928">
        <v>2.7656638020000002</v>
      </c>
      <c r="E1928">
        <v>1.7017678140000001</v>
      </c>
      <c r="F1928">
        <v>0.19205694800000001</v>
      </c>
      <c r="G1928">
        <v>0.99975043299999999</v>
      </c>
    </row>
    <row r="1929" spans="1:7" x14ac:dyDescent="0.4">
      <c r="A1929" s="70" t="s">
        <v>4400</v>
      </c>
      <c r="B1929" s="70" t="s">
        <v>4401</v>
      </c>
      <c r="C1929">
        <v>-0.38757839799999999</v>
      </c>
      <c r="D1929">
        <v>2.0420083</v>
      </c>
      <c r="E1929">
        <v>1.7012832120000001</v>
      </c>
      <c r="F1929">
        <v>0.19212024599999999</v>
      </c>
      <c r="G1929">
        <v>0.99975043299999999</v>
      </c>
    </row>
    <row r="1930" spans="1:7" x14ac:dyDescent="0.4">
      <c r="A1930" s="70" t="s">
        <v>4586</v>
      </c>
      <c r="B1930" s="70" t="s">
        <v>4587</v>
      </c>
      <c r="C1930">
        <v>0.111440543</v>
      </c>
      <c r="D1930">
        <v>6.0564510939999998</v>
      </c>
      <c r="E1930">
        <v>1.7004926250000001</v>
      </c>
      <c r="F1930">
        <v>0.19222356500000001</v>
      </c>
      <c r="G1930">
        <v>0.99975043299999999</v>
      </c>
    </row>
    <row r="1931" spans="1:7" x14ac:dyDescent="0.4">
      <c r="A1931" s="70" t="s">
        <v>4568</v>
      </c>
      <c r="B1931" s="70" t="s">
        <v>4569</v>
      </c>
      <c r="C1931">
        <v>-0.121200325</v>
      </c>
      <c r="D1931">
        <v>5.774875454</v>
      </c>
      <c r="E1931">
        <v>1.69994215</v>
      </c>
      <c r="F1931">
        <v>0.19229554300000001</v>
      </c>
      <c r="G1931">
        <v>0.99975043299999999</v>
      </c>
    </row>
    <row r="1932" spans="1:7" x14ac:dyDescent="0.4">
      <c r="A1932" s="70" t="s">
        <v>4386</v>
      </c>
      <c r="B1932" s="70" t="s">
        <v>4387</v>
      </c>
      <c r="C1932">
        <v>-0.104837799</v>
      </c>
      <c r="D1932">
        <v>6.7465780029999998</v>
      </c>
      <c r="E1932">
        <v>1.699917001</v>
      </c>
      <c r="F1932">
        <v>0.192298832</v>
      </c>
      <c r="G1932">
        <v>0.99975043299999999</v>
      </c>
    </row>
    <row r="1933" spans="1:7" x14ac:dyDescent="0.4">
      <c r="A1933" s="70" t="s">
        <v>4484</v>
      </c>
      <c r="B1933" s="70" t="s">
        <v>4485</v>
      </c>
      <c r="C1933">
        <v>-0.71870024399999999</v>
      </c>
      <c r="D1933">
        <v>-1.0277543600000001</v>
      </c>
      <c r="E1933">
        <v>1.6988754349999999</v>
      </c>
      <c r="F1933">
        <v>0.19243511099999999</v>
      </c>
      <c r="G1933">
        <v>0.99975043299999999</v>
      </c>
    </row>
    <row r="1934" spans="1:7" x14ac:dyDescent="0.4">
      <c r="A1934" s="70" t="s">
        <v>4382</v>
      </c>
      <c r="B1934" s="70" t="s">
        <v>4383</v>
      </c>
      <c r="C1934">
        <v>-0.18752912099999999</v>
      </c>
      <c r="D1934">
        <v>4.6727334809999999</v>
      </c>
      <c r="E1934">
        <v>1.6988536080000001</v>
      </c>
      <c r="F1934">
        <v>0.19243796799999999</v>
      </c>
      <c r="G1934">
        <v>0.99975043299999999</v>
      </c>
    </row>
    <row r="1935" spans="1:7" x14ac:dyDescent="0.4">
      <c r="A1935" s="70" t="s">
        <v>9022</v>
      </c>
      <c r="B1935" s="70" t="s">
        <v>9023</v>
      </c>
      <c r="C1935">
        <v>0.101038032</v>
      </c>
      <c r="D1935">
        <v>10.24048543</v>
      </c>
      <c r="E1935">
        <v>1.6980513070000001</v>
      </c>
      <c r="F1935">
        <v>0.19254302100000001</v>
      </c>
      <c r="G1935">
        <v>0.99975043299999999</v>
      </c>
    </row>
    <row r="1936" spans="1:7" x14ac:dyDescent="0.4">
      <c r="A1936" s="70" t="s">
        <v>4264</v>
      </c>
      <c r="B1936" s="70" t="s">
        <v>4265</v>
      </c>
      <c r="C1936">
        <v>-0.17096481899999999</v>
      </c>
      <c r="D1936">
        <v>4.2040046149999997</v>
      </c>
      <c r="E1936">
        <v>1.697941615</v>
      </c>
      <c r="F1936">
        <v>0.192557389</v>
      </c>
      <c r="G1936">
        <v>0.99975043299999999</v>
      </c>
    </row>
    <row r="1937" spans="1:7" x14ac:dyDescent="0.4">
      <c r="A1937" s="70" t="s">
        <v>4430</v>
      </c>
      <c r="B1937" s="70" t="s">
        <v>4431</v>
      </c>
      <c r="C1937">
        <v>0.20819488</v>
      </c>
      <c r="D1937">
        <v>7.781397643</v>
      </c>
      <c r="E1937">
        <v>1.6968461029999999</v>
      </c>
      <c r="F1937">
        <v>0.19270095500000001</v>
      </c>
      <c r="G1937">
        <v>0.99975043299999999</v>
      </c>
    </row>
    <row r="1938" spans="1:7" x14ac:dyDescent="0.4">
      <c r="A1938" s="70" t="s">
        <v>4294</v>
      </c>
      <c r="B1938" s="70" t="s">
        <v>4295</v>
      </c>
      <c r="C1938">
        <v>0.10273858399999999</v>
      </c>
      <c r="D1938">
        <v>7.1727147450000004</v>
      </c>
      <c r="E1938">
        <v>1.696175805</v>
      </c>
      <c r="F1938">
        <v>0.19278885900000001</v>
      </c>
      <c r="G1938">
        <v>0.99975043299999999</v>
      </c>
    </row>
    <row r="1939" spans="1:7" x14ac:dyDescent="0.4">
      <c r="A1939" s="70" t="s">
        <v>4494</v>
      </c>
      <c r="B1939" s="70" t="s">
        <v>4495</v>
      </c>
      <c r="C1939">
        <v>0.97135761700000001</v>
      </c>
      <c r="D1939">
        <v>-1.1722485030000001</v>
      </c>
      <c r="E1939">
        <v>1.69594724</v>
      </c>
      <c r="F1939">
        <v>0.19281884399999999</v>
      </c>
      <c r="G1939">
        <v>0.99975043299999999</v>
      </c>
    </row>
    <row r="1940" spans="1:7" x14ac:dyDescent="0.4">
      <c r="A1940" s="70" t="s">
        <v>3844</v>
      </c>
      <c r="B1940" s="70" t="s">
        <v>3845</v>
      </c>
      <c r="C1940">
        <v>-0.11691974500000001</v>
      </c>
      <c r="D1940">
        <v>7.4691246060000003</v>
      </c>
      <c r="E1940">
        <v>1.694012082</v>
      </c>
      <c r="F1940">
        <v>0.193072932</v>
      </c>
      <c r="G1940">
        <v>0.99975043299999999</v>
      </c>
    </row>
    <row r="1941" spans="1:7" x14ac:dyDescent="0.4">
      <c r="A1941" s="70" t="s">
        <v>3826</v>
      </c>
      <c r="B1941" s="70" t="s">
        <v>3827</v>
      </c>
      <c r="C1941">
        <v>-0.10224819</v>
      </c>
      <c r="D1941">
        <v>7.5264621930000004</v>
      </c>
      <c r="E1941">
        <v>1.6924672650000001</v>
      </c>
      <c r="F1941">
        <v>0.19327604800000001</v>
      </c>
      <c r="G1941">
        <v>0.99975043299999999</v>
      </c>
    </row>
    <row r="1942" spans="1:7" x14ac:dyDescent="0.4">
      <c r="A1942" s="70" t="s">
        <v>4532</v>
      </c>
      <c r="B1942" s="70" t="s">
        <v>4533</v>
      </c>
      <c r="C1942">
        <v>0.56949864699999997</v>
      </c>
      <c r="D1942">
        <v>1.4251699280000001</v>
      </c>
      <c r="E1942">
        <v>1.6919655629999999</v>
      </c>
      <c r="F1942">
        <v>0.19334206700000001</v>
      </c>
      <c r="G1942">
        <v>0.99975043299999999</v>
      </c>
    </row>
    <row r="1943" spans="1:7" x14ac:dyDescent="0.4">
      <c r="A1943" s="70" t="s">
        <v>4518</v>
      </c>
      <c r="B1943" s="70" t="s">
        <v>4519</v>
      </c>
      <c r="C1943">
        <v>0.27457635699999999</v>
      </c>
      <c r="D1943">
        <v>3.2389538729999998</v>
      </c>
      <c r="E1943">
        <v>1.6918032730000001</v>
      </c>
      <c r="F1943">
        <v>0.193363429</v>
      </c>
      <c r="G1943">
        <v>0.99975043299999999</v>
      </c>
    </row>
    <row r="1944" spans="1:7" x14ac:dyDescent="0.4">
      <c r="A1944" s="70" t="s">
        <v>4454</v>
      </c>
      <c r="B1944" s="70" t="s">
        <v>4455</v>
      </c>
      <c r="C1944">
        <v>-0.11241546099999999</v>
      </c>
      <c r="D1944">
        <v>6.2815094890000003</v>
      </c>
      <c r="E1944">
        <v>1.6913834750000001</v>
      </c>
      <c r="F1944">
        <v>0.193418697</v>
      </c>
      <c r="G1944">
        <v>0.99975043299999999</v>
      </c>
    </row>
    <row r="1945" spans="1:7" x14ac:dyDescent="0.4">
      <c r="A1945" s="70" t="s">
        <v>5160</v>
      </c>
      <c r="B1945" s="70" t="s">
        <v>5161</v>
      </c>
      <c r="C1945">
        <v>-0.10189877899999999</v>
      </c>
      <c r="D1945">
        <v>8.6839433840000009</v>
      </c>
      <c r="E1945">
        <v>1.690547002</v>
      </c>
      <c r="F1945">
        <v>0.19352887799999999</v>
      </c>
      <c r="G1945">
        <v>0.99975043299999999</v>
      </c>
    </row>
    <row r="1946" spans="1:7" x14ac:dyDescent="0.4">
      <c r="A1946" s="70" t="s">
        <v>4404</v>
      </c>
      <c r="B1946" s="70" t="s">
        <v>4405</v>
      </c>
      <c r="C1946">
        <v>-0.11389445099999999</v>
      </c>
      <c r="D1946">
        <v>5.7390024850000003</v>
      </c>
      <c r="E1946">
        <v>1.6898484600000001</v>
      </c>
      <c r="F1946">
        <v>0.19362094699999999</v>
      </c>
      <c r="G1946">
        <v>0.99975043299999999</v>
      </c>
    </row>
    <row r="1947" spans="1:7" x14ac:dyDescent="0.4">
      <c r="A1947" s="70" t="s">
        <v>4572</v>
      </c>
      <c r="B1947" s="70" t="s">
        <v>4573</v>
      </c>
      <c r="C1947">
        <v>0.108749317</v>
      </c>
      <c r="D1947">
        <v>6.8922096220000002</v>
      </c>
      <c r="E1947">
        <v>1.6898170429999999</v>
      </c>
      <c r="F1947">
        <v>0.193625089</v>
      </c>
      <c r="G1947">
        <v>0.99975043299999999</v>
      </c>
    </row>
    <row r="1948" spans="1:7" x14ac:dyDescent="0.4">
      <c r="A1948" s="70" t="s">
        <v>4570</v>
      </c>
      <c r="B1948" s="70" t="s">
        <v>4571</v>
      </c>
      <c r="C1948">
        <v>0.48247390200000001</v>
      </c>
      <c r="D1948">
        <v>0.82571323100000005</v>
      </c>
      <c r="E1948">
        <v>1.689476252</v>
      </c>
      <c r="F1948">
        <v>0.193670025</v>
      </c>
      <c r="G1948">
        <v>0.99975043299999999</v>
      </c>
    </row>
    <row r="1949" spans="1:7" x14ac:dyDescent="0.4">
      <c r="A1949" s="70" t="s">
        <v>4142</v>
      </c>
      <c r="B1949" s="70" t="s">
        <v>4143</v>
      </c>
      <c r="C1949">
        <v>-0.14889185899999999</v>
      </c>
      <c r="D1949">
        <v>6.7861888889999999</v>
      </c>
      <c r="E1949">
        <v>1.6888753329999999</v>
      </c>
      <c r="F1949">
        <v>0.19374929099999999</v>
      </c>
      <c r="G1949">
        <v>0.99975043299999999</v>
      </c>
    </row>
    <row r="1950" spans="1:7" x14ac:dyDescent="0.4">
      <c r="A1950" s="70" t="s">
        <v>4742</v>
      </c>
      <c r="B1950" s="70" t="s">
        <v>4743</v>
      </c>
      <c r="C1950">
        <v>0.14695867300000001</v>
      </c>
      <c r="D1950">
        <v>6.2142691399999999</v>
      </c>
      <c r="E1950">
        <v>1.6879750069999999</v>
      </c>
      <c r="F1950">
        <v>0.193868123</v>
      </c>
      <c r="G1950">
        <v>0.99975043299999999</v>
      </c>
    </row>
    <row r="1951" spans="1:7" x14ac:dyDescent="0.4">
      <c r="A1951" s="70" t="s">
        <v>4654</v>
      </c>
      <c r="B1951" s="70" t="s">
        <v>4655</v>
      </c>
      <c r="C1951">
        <v>-0.50090203600000005</v>
      </c>
      <c r="D1951">
        <v>0.156526044</v>
      </c>
      <c r="E1951">
        <v>1.687918048</v>
      </c>
      <c r="F1951">
        <v>0.19387564400000001</v>
      </c>
      <c r="G1951">
        <v>0.99975043299999999</v>
      </c>
    </row>
    <row r="1952" spans="1:7" x14ac:dyDescent="0.4">
      <c r="A1952" s="70" t="s">
        <v>4172</v>
      </c>
      <c r="B1952" s="70" t="s">
        <v>4173</v>
      </c>
      <c r="C1952">
        <v>-0.12594117699999999</v>
      </c>
      <c r="D1952">
        <v>7.8778174129999998</v>
      </c>
      <c r="E1952">
        <v>1.686015552</v>
      </c>
      <c r="F1952">
        <v>0.194127041</v>
      </c>
      <c r="G1952">
        <v>0.99975043299999999</v>
      </c>
    </row>
    <row r="1953" spans="1:7" x14ac:dyDescent="0.4">
      <c r="A1953" s="70" t="s">
        <v>4760</v>
      </c>
      <c r="B1953" s="70" t="s">
        <v>4761</v>
      </c>
      <c r="C1953">
        <v>0.117425038</v>
      </c>
      <c r="D1953">
        <v>5.7026937310000001</v>
      </c>
      <c r="E1953">
        <v>1.6848354409999999</v>
      </c>
      <c r="F1953">
        <v>0.194283173</v>
      </c>
      <c r="G1953">
        <v>0.99975043299999999</v>
      </c>
    </row>
    <row r="1954" spans="1:7" x14ac:dyDescent="0.4">
      <c r="A1954" s="70" t="s">
        <v>4544</v>
      </c>
      <c r="B1954" s="70" t="s">
        <v>4545</v>
      </c>
      <c r="C1954">
        <v>0.11136810799999999</v>
      </c>
      <c r="D1954">
        <v>6.8474243130000003</v>
      </c>
      <c r="E1954">
        <v>1.6846710309999999</v>
      </c>
      <c r="F1954">
        <v>0.19430493700000001</v>
      </c>
      <c r="G1954">
        <v>0.99975043299999999</v>
      </c>
    </row>
    <row r="1955" spans="1:7" x14ac:dyDescent="0.4">
      <c r="A1955" s="70" t="s">
        <v>4758</v>
      </c>
      <c r="B1955" s="70" t="s">
        <v>4759</v>
      </c>
      <c r="C1955">
        <v>0.161041454</v>
      </c>
      <c r="D1955">
        <v>7.249731025</v>
      </c>
      <c r="E1955">
        <v>1.684501166</v>
      </c>
      <c r="F1955">
        <v>0.194327425</v>
      </c>
      <c r="G1955">
        <v>0.99975043299999999</v>
      </c>
    </row>
    <row r="1956" spans="1:7" x14ac:dyDescent="0.4">
      <c r="A1956" s="70" t="s">
        <v>4440</v>
      </c>
      <c r="B1956" s="70" t="s">
        <v>4441</v>
      </c>
      <c r="C1956">
        <v>-0.21486316</v>
      </c>
      <c r="D1956">
        <v>3.4995702610000001</v>
      </c>
      <c r="E1956">
        <v>1.683657803</v>
      </c>
      <c r="F1956">
        <v>0.19443912499999999</v>
      </c>
      <c r="G1956">
        <v>0.99975043299999999</v>
      </c>
    </row>
    <row r="1957" spans="1:7" x14ac:dyDescent="0.4">
      <c r="A1957" s="70" t="s">
        <v>4652</v>
      </c>
      <c r="B1957" s="70" t="s">
        <v>4653</v>
      </c>
      <c r="C1957">
        <v>0.48979340799999999</v>
      </c>
      <c r="D1957">
        <v>0.48344636000000002</v>
      </c>
      <c r="E1957">
        <v>1.683293417</v>
      </c>
      <c r="F1957">
        <v>0.194487409</v>
      </c>
      <c r="G1957">
        <v>0.99975043299999999</v>
      </c>
    </row>
    <row r="1958" spans="1:7" x14ac:dyDescent="0.4">
      <c r="A1958" s="70" t="s">
        <v>4642</v>
      </c>
      <c r="B1958" s="70" t="s">
        <v>4643</v>
      </c>
      <c r="C1958">
        <v>0.73515418799999999</v>
      </c>
      <c r="D1958">
        <v>-0.81290757499999999</v>
      </c>
      <c r="E1958">
        <v>1.6828442969999999</v>
      </c>
      <c r="F1958">
        <v>0.194546941</v>
      </c>
      <c r="G1958">
        <v>0.99975043299999999</v>
      </c>
    </row>
    <row r="1959" spans="1:7" x14ac:dyDescent="0.4">
      <c r="A1959" s="70" t="s">
        <v>4604</v>
      </c>
      <c r="B1959" s="70" t="s">
        <v>4605</v>
      </c>
      <c r="C1959">
        <v>0.50908784600000001</v>
      </c>
      <c r="D1959">
        <v>0.58879860100000003</v>
      </c>
      <c r="E1959">
        <v>1.6823509919999999</v>
      </c>
      <c r="F1959">
        <v>0.19461235399999999</v>
      </c>
      <c r="G1959">
        <v>0.99975043299999999</v>
      </c>
    </row>
    <row r="1960" spans="1:7" x14ac:dyDescent="0.4">
      <c r="A1960" s="70" t="s">
        <v>4520</v>
      </c>
      <c r="B1960" s="70" t="s">
        <v>4521</v>
      </c>
      <c r="C1960">
        <v>-0.80576404599999996</v>
      </c>
      <c r="D1960">
        <v>-1.070384534</v>
      </c>
      <c r="E1960">
        <v>1.6815587649999999</v>
      </c>
      <c r="F1960">
        <v>0.19471745800000001</v>
      </c>
      <c r="G1960">
        <v>0.99975043299999999</v>
      </c>
    </row>
    <row r="1961" spans="1:7" x14ac:dyDescent="0.4">
      <c r="A1961" s="70" t="s">
        <v>4522</v>
      </c>
      <c r="B1961" s="70" t="s">
        <v>4523</v>
      </c>
      <c r="C1961">
        <v>0.104778738</v>
      </c>
      <c r="D1961">
        <v>6.793655835</v>
      </c>
      <c r="E1961">
        <v>1.6814083289999999</v>
      </c>
      <c r="F1961">
        <v>0.19473742399999999</v>
      </c>
      <c r="G1961">
        <v>0.99975043299999999</v>
      </c>
    </row>
    <row r="1962" spans="1:7" x14ac:dyDescent="0.4">
      <c r="A1962" s="70" t="s">
        <v>4524</v>
      </c>
      <c r="B1962" s="70" t="s">
        <v>4525</v>
      </c>
      <c r="C1962">
        <v>0.41158079600000003</v>
      </c>
      <c r="D1962">
        <v>3.556649127</v>
      </c>
      <c r="E1962">
        <v>1.6811427350000001</v>
      </c>
      <c r="F1962">
        <v>0.194772679</v>
      </c>
      <c r="G1962">
        <v>0.99975043299999999</v>
      </c>
    </row>
    <row r="1963" spans="1:7" x14ac:dyDescent="0.4">
      <c r="A1963" s="70" t="s">
        <v>4634</v>
      </c>
      <c r="B1963" s="70" t="s">
        <v>4635</v>
      </c>
      <c r="C1963">
        <v>0.110509307</v>
      </c>
      <c r="D1963">
        <v>6.8247590039999997</v>
      </c>
      <c r="E1963">
        <v>1.678339759</v>
      </c>
      <c r="F1963">
        <v>0.19514520599999999</v>
      </c>
      <c r="G1963">
        <v>0.99975043299999999</v>
      </c>
    </row>
    <row r="1964" spans="1:7" x14ac:dyDescent="0.4">
      <c r="A1964" s="70" t="s">
        <v>4706</v>
      </c>
      <c r="B1964" s="70" t="s">
        <v>4707</v>
      </c>
      <c r="C1964">
        <v>0.118752107</v>
      </c>
      <c r="D1964">
        <v>5.6514047740000004</v>
      </c>
      <c r="E1964">
        <v>1.677310751</v>
      </c>
      <c r="F1964">
        <v>0.195282174</v>
      </c>
      <c r="G1964">
        <v>0.99975043299999999</v>
      </c>
    </row>
    <row r="1965" spans="1:7" x14ac:dyDescent="0.4">
      <c r="A1965" s="70" t="s">
        <v>4508</v>
      </c>
      <c r="B1965" s="70" t="s">
        <v>4509</v>
      </c>
      <c r="C1965">
        <v>0.53002074799999999</v>
      </c>
      <c r="D1965">
        <v>2.0002299649999999</v>
      </c>
      <c r="E1965">
        <v>1.677026323</v>
      </c>
      <c r="F1965">
        <v>0.19532005299999999</v>
      </c>
      <c r="G1965">
        <v>0.99975043299999999</v>
      </c>
    </row>
    <row r="1966" spans="1:7" x14ac:dyDescent="0.4">
      <c r="A1966" s="70" t="s">
        <v>4492</v>
      </c>
      <c r="B1966" s="70" t="s">
        <v>4493</v>
      </c>
      <c r="C1966">
        <v>-0.285775473</v>
      </c>
      <c r="D1966">
        <v>4.5069326429999998</v>
      </c>
      <c r="E1966">
        <v>1.6744090199999999</v>
      </c>
      <c r="F1966">
        <v>0.195669022</v>
      </c>
      <c r="G1966">
        <v>0.99975043299999999</v>
      </c>
    </row>
    <row r="1967" spans="1:7" x14ac:dyDescent="0.4">
      <c r="A1967" s="70" t="s">
        <v>4664</v>
      </c>
      <c r="B1967" s="70" t="s">
        <v>4665</v>
      </c>
      <c r="C1967">
        <v>0.34771614099999998</v>
      </c>
      <c r="D1967">
        <v>5.6355097540000001</v>
      </c>
      <c r="E1967">
        <v>1.6739515089999999</v>
      </c>
      <c r="F1967">
        <v>0.19573009699999999</v>
      </c>
      <c r="G1967">
        <v>0.99975043299999999</v>
      </c>
    </row>
    <row r="1968" spans="1:7" x14ac:dyDescent="0.4">
      <c r="A1968" s="70" t="s">
        <v>4498</v>
      </c>
      <c r="B1968" s="70" t="s">
        <v>4499</v>
      </c>
      <c r="C1968">
        <v>-0.42228817499999999</v>
      </c>
      <c r="D1968">
        <v>1.521335243</v>
      </c>
      <c r="E1968">
        <v>1.6733553370000001</v>
      </c>
      <c r="F1968">
        <v>0.19580971699999999</v>
      </c>
      <c r="G1968">
        <v>0.99975043299999999</v>
      </c>
    </row>
    <row r="1969" spans="1:7" x14ac:dyDescent="0.4">
      <c r="A1969" s="70" t="s">
        <v>4442</v>
      </c>
      <c r="B1969" s="70" t="s">
        <v>4443</v>
      </c>
      <c r="C1969">
        <v>-0.16364744000000001</v>
      </c>
      <c r="D1969">
        <v>4.4083568270000004</v>
      </c>
      <c r="E1969">
        <v>1.6720434769999999</v>
      </c>
      <c r="F1969">
        <v>0.19598505099999999</v>
      </c>
      <c r="G1969">
        <v>0.99975043299999999</v>
      </c>
    </row>
    <row r="1970" spans="1:7" x14ac:dyDescent="0.4">
      <c r="A1970" s="70" t="s">
        <v>4756</v>
      </c>
      <c r="B1970" s="70" t="s">
        <v>4757</v>
      </c>
      <c r="C1970">
        <v>0.105406003</v>
      </c>
      <c r="D1970">
        <v>6.1353795519999998</v>
      </c>
      <c r="E1970">
        <v>1.6720259820000001</v>
      </c>
      <c r="F1970">
        <v>0.19598739000000001</v>
      </c>
      <c r="G1970">
        <v>0.99975043299999999</v>
      </c>
    </row>
    <row r="1971" spans="1:7" x14ac:dyDescent="0.4">
      <c r="A1971" s="70" t="s">
        <v>4554</v>
      </c>
      <c r="B1971" s="70" t="s">
        <v>4555</v>
      </c>
      <c r="C1971">
        <v>-0.14204124100000001</v>
      </c>
      <c r="D1971">
        <v>4.9050826880000002</v>
      </c>
      <c r="E1971">
        <v>1.67181724</v>
      </c>
      <c r="F1971">
        <v>0.196015307</v>
      </c>
      <c r="G1971">
        <v>0.99975043299999999</v>
      </c>
    </row>
    <row r="1972" spans="1:7" x14ac:dyDescent="0.4">
      <c r="A1972" s="70" t="s">
        <v>4500</v>
      </c>
      <c r="B1972" s="70" t="s">
        <v>4501</v>
      </c>
      <c r="C1972">
        <v>-0.14955216399999999</v>
      </c>
      <c r="D1972">
        <v>4.6066179299999996</v>
      </c>
      <c r="E1972">
        <v>1.67114063</v>
      </c>
      <c r="F1972">
        <v>0.19610582600000001</v>
      </c>
      <c r="G1972">
        <v>0.99975043299999999</v>
      </c>
    </row>
    <row r="1973" spans="1:7" x14ac:dyDescent="0.4">
      <c r="A1973" s="70" t="s">
        <v>4540</v>
      </c>
      <c r="B1973" s="70" t="s">
        <v>4541</v>
      </c>
      <c r="C1973">
        <v>-0.50151067100000002</v>
      </c>
      <c r="D1973">
        <v>1.1574863500000001</v>
      </c>
      <c r="E1973">
        <v>1.6683821679999999</v>
      </c>
      <c r="F1973">
        <v>0.19647537000000001</v>
      </c>
      <c r="G1973">
        <v>0.99975043299999999</v>
      </c>
    </row>
    <row r="1974" spans="1:7" x14ac:dyDescent="0.4">
      <c r="A1974" s="70" t="s">
        <v>4596</v>
      </c>
      <c r="B1974" s="70" t="s">
        <v>4597</v>
      </c>
      <c r="C1974">
        <v>-0.72803800900000004</v>
      </c>
      <c r="D1974">
        <v>-0.61207327600000005</v>
      </c>
      <c r="E1974">
        <v>1.6678237300000001</v>
      </c>
      <c r="F1974">
        <v>0.19655028199999999</v>
      </c>
      <c r="G1974">
        <v>0.99975043299999999</v>
      </c>
    </row>
    <row r="1975" spans="1:7" x14ac:dyDescent="0.4">
      <c r="A1975" s="70" t="s">
        <v>4538</v>
      </c>
      <c r="B1975" s="70" t="s">
        <v>4539</v>
      </c>
      <c r="C1975">
        <v>0.46580506500000002</v>
      </c>
      <c r="D1975">
        <v>2.8135417349999998</v>
      </c>
      <c r="E1975">
        <v>1.667143222</v>
      </c>
      <c r="F1975">
        <v>0.19664161399999999</v>
      </c>
      <c r="G1975">
        <v>0.99975043299999999</v>
      </c>
    </row>
    <row r="1976" spans="1:7" x14ac:dyDescent="0.4">
      <c r="A1976" s="70" t="s">
        <v>4208</v>
      </c>
      <c r="B1976" s="70" t="s">
        <v>4209</v>
      </c>
      <c r="C1976">
        <v>-0.102995952</v>
      </c>
      <c r="D1976">
        <v>7.0148789520000001</v>
      </c>
      <c r="E1976">
        <v>1.66695415</v>
      </c>
      <c r="F1976">
        <v>0.19666699800000001</v>
      </c>
      <c r="G1976">
        <v>0.99975043299999999</v>
      </c>
    </row>
    <row r="1977" spans="1:7" x14ac:dyDescent="0.4">
      <c r="A1977" s="70" t="s">
        <v>5881</v>
      </c>
      <c r="B1977" s="70" t="s">
        <v>5882</v>
      </c>
      <c r="C1977">
        <v>-0.109857554</v>
      </c>
      <c r="D1977">
        <v>9.0387232389999994</v>
      </c>
      <c r="E1977">
        <v>1.6663006410000001</v>
      </c>
      <c r="F1977">
        <v>0.196754767</v>
      </c>
      <c r="G1977">
        <v>0.99975043299999999</v>
      </c>
    </row>
    <row r="1978" spans="1:7" x14ac:dyDescent="0.4">
      <c r="A1978" s="70" t="s">
        <v>4638</v>
      </c>
      <c r="B1978" s="70" t="s">
        <v>4639</v>
      </c>
      <c r="C1978">
        <v>0.47903687099999998</v>
      </c>
      <c r="D1978">
        <v>0.64751932400000001</v>
      </c>
      <c r="E1978">
        <v>1.665453525</v>
      </c>
      <c r="F1978">
        <v>0.196868606</v>
      </c>
      <c r="G1978">
        <v>0.99975043299999999</v>
      </c>
    </row>
    <row r="1979" spans="1:7" x14ac:dyDescent="0.4">
      <c r="A1979" s="70" t="s">
        <v>4368</v>
      </c>
      <c r="B1979" s="70" t="s">
        <v>4369</v>
      </c>
      <c r="C1979">
        <v>-0.398310422</v>
      </c>
      <c r="D1979">
        <v>2.6576004100000001</v>
      </c>
      <c r="E1979">
        <v>1.6634196059999999</v>
      </c>
      <c r="F1979">
        <v>0.19714224699999999</v>
      </c>
      <c r="G1979">
        <v>0.99975043299999999</v>
      </c>
    </row>
    <row r="1980" spans="1:7" x14ac:dyDescent="0.4">
      <c r="A1980" s="70" t="s">
        <v>4542</v>
      </c>
      <c r="B1980" s="70" t="s">
        <v>4543</v>
      </c>
      <c r="C1980">
        <v>-0.11921867899999999</v>
      </c>
      <c r="D1980">
        <v>5.9432179229999997</v>
      </c>
      <c r="E1980">
        <v>1.6633476439999999</v>
      </c>
      <c r="F1980">
        <v>0.197151937</v>
      </c>
      <c r="G1980">
        <v>0.99975043299999999</v>
      </c>
    </row>
    <row r="1981" spans="1:7" x14ac:dyDescent="0.4">
      <c r="A1981" s="70" t="s">
        <v>4644</v>
      </c>
      <c r="B1981" s="70" t="s">
        <v>4645</v>
      </c>
      <c r="C1981">
        <v>-0.64206250300000001</v>
      </c>
      <c r="D1981">
        <v>-0.54122159800000003</v>
      </c>
      <c r="E1981">
        <v>1.6630060369999999</v>
      </c>
      <c r="F1981">
        <v>0.19719794299999999</v>
      </c>
      <c r="G1981">
        <v>0.99975043299999999</v>
      </c>
    </row>
    <row r="1982" spans="1:7" x14ac:dyDescent="0.4">
      <c r="A1982" s="70" t="s">
        <v>4660</v>
      </c>
      <c r="B1982" s="70" t="s">
        <v>4661</v>
      </c>
      <c r="C1982">
        <v>0.59213571300000001</v>
      </c>
      <c r="D1982">
        <v>-0.57889768900000005</v>
      </c>
      <c r="E1982">
        <v>1.6619408769999999</v>
      </c>
      <c r="F1982">
        <v>0.19734147399999999</v>
      </c>
      <c r="G1982">
        <v>0.99975043299999999</v>
      </c>
    </row>
    <row r="1983" spans="1:7" x14ac:dyDescent="0.4">
      <c r="A1983" s="70" t="s">
        <v>4558</v>
      </c>
      <c r="B1983" s="70" t="s">
        <v>4559</v>
      </c>
      <c r="C1983">
        <v>-0.43605427299999999</v>
      </c>
      <c r="D1983">
        <v>0.97539302999999999</v>
      </c>
      <c r="E1983">
        <v>1.661867245</v>
      </c>
      <c r="F1983">
        <v>0.19735140100000001</v>
      </c>
      <c r="G1983">
        <v>0.99975043299999999</v>
      </c>
    </row>
    <row r="1984" spans="1:7" x14ac:dyDescent="0.4">
      <c r="A1984" s="70" t="s">
        <v>4590</v>
      </c>
      <c r="B1984" s="70" t="s">
        <v>4591</v>
      </c>
      <c r="C1984">
        <v>-0.49287777100000002</v>
      </c>
      <c r="D1984">
        <v>0.73424707600000005</v>
      </c>
      <c r="E1984">
        <v>1.6617310439999999</v>
      </c>
      <c r="F1984">
        <v>0.197369764</v>
      </c>
      <c r="G1984">
        <v>0.99975043299999999</v>
      </c>
    </row>
    <row r="1985" spans="1:7" x14ac:dyDescent="0.4">
      <c r="A1985" s="70" t="s">
        <v>4888</v>
      </c>
      <c r="B1985" s="70" t="s">
        <v>4889</v>
      </c>
      <c r="C1985">
        <v>0.12601584699999999</v>
      </c>
      <c r="D1985">
        <v>5.3810969880000004</v>
      </c>
      <c r="E1985">
        <v>1.6603805739999999</v>
      </c>
      <c r="F1985">
        <v>0.19755194700000001</v>
      </c>
      <c r="G1985">
        <v>0.99975043299999999</v>
      </c>
    </row>
    <row r="1986" spans="1:7" x14ac:dyDescent="0.4">
      <c r="A1986" s="70" t="s">
        <v>6379</v>
      </c>
      <c r="B1986" s="70" t="s">
        <v>6380</v>
      </c>
      <c r="C1986">
        <v>0.109066475</v>
      </c>
      <c r="D1986">
        <v>9.1365231599999994</v>
      </c>
      <c r="E1986">
        <v>1.6595003939999999</v>
      </c>
      <c r="F1986">
        <v>0.19767079300000001</v>
      </c>
      <c r="G1986">
        <v>0.99975043299999999</v>
      </c>
    </row>
    <row r="1987" spans="1:7" x14ac:dyDescent="0.4">
      <c r="A1987" s="70" t="s">
        <v>4782</v>
      </c>
      <c r="B1987" s="70" t="s">
        <v>4783</v>
      </c>
      <c r="C1987">
        <v>0.151372176</v>
      </c>
      <c r="D1987">
        <v>4.9893545970000002</v>
      </c>
      <c r="E1987">
        <v>1.6592214540000001</v>
      </c>
      <c r="F1987">
        <v>0.197708474</v>
      </c>
      <c r="G1987">
        <v>0.99975043299999999</v>
      </c>
    </row>
    <row r="1988" spans="1:7" x14ac:dyDescent="0.4">
      <c r="A1988" s="70" t="s">
        <v>4802</v>
      </c>
      <c r="B1988" s="70" t="s">
        <v>4803</v>
      </c>
      <c r="C1988">
        <v>0.50000283999999995</v>
      </c>
      <c r="D1988">
        <v>0.41817028299999998</v>
      </c>
      <c r="E1988">
        <v>1.6591347160000001</v>
      </c>
      <c r="F1988">
        <v>0.19772019299999999</v>
      </c>
      <c r="G1988">
        <v>0.99975043299999999</v>
      </c>
    </row>
    <row r="1989" spans="1:7" x14ac:dyDescent="0.4">
      <c r="A1989" s="70" t="s">
        <v>4778</v>
      </c>
      <c r="B1989" s="70" t="s">
        <v>4779</v>
      </c>
      <c r="C1989">
        <v>0.11606248</v>
      </c>
      <c r="D1989">
        <v>5.7400714779999999</v>
      </c>
      <c r="E1989">
        <v>1.6565616599999999</v>
      </c>
      <c r="F1989">
        <v>0.198068202</v>
      </c>
      <c r="G1989">
        <v>0.99975043299999999</v>
      </c>
    </row>
    <row r="1990" spans="1:7" x14ac:dyDescent="0.4">
      <c r="A1990" s="70" t="s">
        <v>4666</v>
      </c>
      <c r="B1990" s="70" t="s">
        <v>4667</v>
      </c>
      <c r="C1990">
        <v>-0.17653711999999999</v>
      </c>
      <c r="D1990">
        <v>5.0109380239999997</v>
      </c>
      <c r="E1990">
        <v>1.6555399669999999</v>
      </c>
      <c r="F1990">
        <v>0.19820658599999999</v>
      </c>
      <c r="G1990">
        <v>0.99975043299999999</v>
      </c>
    </row>
    <row r="1991" spans="1:7" x14ac:dyDescent="0.4">
      <c r="A1991" s="70" t="s">
        <v>4602</v>
      </c>
      <c r="B1991" s="70" t="s">
        <v>4603</v>
      </c>
      <c r="C1991">
        <v>-0.18624295799999999</v>
      </c>
      <c r="D1991">
        <v>4.6586695010000003</v>
      </c>
      <c r="E1991">
        <v>1.6555029480000001</v>
      </c>
      <c r="F1991">
        <v>0.19821160199999999</v>
      </c>
      <c r="G1991">
        <v>0.99975043299999999</v>
      </c>
    </row>
    <row r="1992" spans="1:7" x14ac:dyDescent="0.4">
      <c r="A1992" s="70" t="s">
        <v>4768</v>
      </c>
      <c r="B1992" s="70" t="s">
        <v>4769</v>
      </c>
      <c r="C1992">
        <v>0.660236288</v>
      </c>
      <c r="D1992">
        <v>-0.32264905799999999</v>
      </c>
      <c r="E1992">
        <v>1.6544190560000001</v>
      </c>
      <c r="F1992">
        <v>0.19835854</v>
      </c>
      <c r="G1992">
        <v>0.99975043299999999</v>
      </c>
    </row>
    <row r="1993" spans="1:7" x14ac:dyDescent="0.4">
      <c r="A1993" s="70" t="s">
        <v>4736</v>
      </c>
      <c r="B1993" s="70" t="s">
        <v>4737</v>
      </c>
      <c r="C1993">
        <v>0.15380590399999999</v>
      </c>
      <c r="D1993">
        <v>4.6580319169999997</v>
      </c>
      <c r="E1993">
        <v>1.65348696</v>
      </c>
      <c r="F1993">
        <v>0.19848500099999999</v>
      </c>
      <c r="G1993">
        <v>0.99975043299999999</v>
      </c>
    </row>
    <row r="1994" spans="1:7" x14ac:dyDescent="0.4">
      <c r="A1994" s="70" t="s">
        <v>4406</v>
      </c>
      <c r="B1994" s="70" t="s">
        <v>4407</v>
      </c>
      <c r="C1994">
        <v>-0.20474465</v>
      </c>
      <c r="D1994">
        <v>3.5729172440000001</v>
      </c>
      <c r="E1994">
        <v>1.652930993</v>
      </c>
      <c r="F1994">
        <v>0.19856047600000001</v>
      </c>
      <c r="G1994">
        <v>0.99975043299999999</v>
      </c>
    </row>
    <row r="1995" spans="1:7" x14ac:dyDescent="0.4">
      <c r="A1995" s="70" t="s">
        <v>4460</v>
      </c>
      <c r="B1995" s="70" t="s">
        <v>4461</v>
      </c>
      <c r="C1995">
        <v>-0.11902681900000001</v>
      </c>
      <c r="D1995">
        <v>6.5608377710000001</v>
      </c>
      <c r="E1995">
        <v>1.6527844970000001</v>
      </c>
      <c r="F1995">
        <v>0.19858037000000001</v>
      </c>
      <c r="G1995">
        <v>0.99975043299999999</v>
      </c>
    </row>
    <row r="1996" spans="1:7" x14ac:dyDescent="0.4">
      <c r="A1996" s="70" t="s">
        <v>4894</v>
      </c>
      <c r="B1996" s="70" t="s">
        <v>4895</v>
      </c>
      <c r="C1996">
        <v>0.114276736</v>
      </c>
      <c r="D1996">
        <v>6.4620064319999999</v>
      </c>
      <c r="E1996">
        <v>1.6517299110000001</v>
      </c>
      <c r="F1996">
        <v>0.198723644</v>
      </c>
      <c r="G1996">
        <v>0.99975043299999999</v>
      </c>
    </row>
    <row r="1997" spans="1:7" x14ac:dyDescent="0.4">
      <c r="A1997" s="70" t="s">
        <v>3912</v>
      </c>
      <c r="B1997" s="70" t="s">
        <v>3913</v>
      </c>
      <c r="C1997">
        <v>-0.111005462</v>
      </c>
      <c r="D1997">
        <v>7.3480958640000003</v>
      </c>
      <c r="E1997">
        <v>1.65119661</v>
      </c>
      <c r="F1997">
        <v>0.19879614400000001</v>
      </c>
      <c r="G1997">
        <v>0.99975043299999999</v>
      </c>
    </row>
    <row r="1998" spans="1:7" x14ac:dyDescent="0.4">
      <c r="A1998" s="70" t="s">
        <v>4734</v>
      </c>
      <c r="B1998" s="70" t="s">
        <v>4735</v>
      </c>
      <c r="C1998">
        <v>-0.101405936</v>
      </c>
      <c r="D1998">
        <v>8.3798791880000003</v>
      </c>
      <c r="E1998">
        <v>1.650872882</v>
      </c>
      <c r="F1998">
        <v>0.19884016900000001</v>
      </c>
      <c r="G1998">
        <v>0.99975043299999999</v>
      </c>
    </row>
    <row r="1999" spans="1:7" x14ac:dyDescent="0.4">
      <c r="A1999" s="70" t="s">
        <v>4608</v>
      </c>
      <c r="B1999" s="70" t="s">
        <v>4609</v>
      </c>
      <c r="C1999">
        <v>-0.12852824400000001</v>
      </c>
      <c r="D1999">
        <v>5.4002912299999997</v>
      </c>
      <c r="E1999">
        <v>1.6496234400000001</v>
      </c>
      <c r="F1999">
        <v>0.199010191</v>
      </c>
      <c r="G1999">
        <v>0.99975043299999999</v>
      </c>
    </row>
    <row r="2000" spans="1:7" x14ac:dyDescent="0.4">
      <c r="A2000" s="70" t="s">
        <v>4684</v>
      </c>
      <c r="B2000" s="70" t="s">
        <v>4685</v>
      </c>
      <c r="C2000">
        <v>0.62097774800000005</v>
      </c>
      <c r="D2000">
        <v>-0.23746954100000001</v>
      </c>
      <c r="E2000">
        <v>1.6493101429999999</v>
      </c>
      <c r="F2000">
        <v>0.19905285</v>
      </c>
      <c r="G2000">
        <v>0.99975043299999999</v>
      </c>
    </row>
    <row r="2001" spans="1:7" x14ac:dyDescent="0.4">
      <c r="A2001" s="70" t="s">
        <v>4646</v>
      </c>
      <c r="B2001" s="70" t="s">
        <v>4647</v>
      </c>
      <c r="C2001">
        <v>0.53771155100000001</v>
      </c>
      <c r="D2001">
        <v>0.98858389800000002</v>
      </c>
      <c r="E2001">
        <v>1.6491844879999999</v>
      </c>
      <c r="F2001">
        <v>0.19906996299999999</v>
      </c>
      <c r="G2001">
        <v>0.99975043299999999</v>
      </c>
    </row>
    <row r="2002" spans="1:7" x14ac:dyDescent="0.4">
      <c r="A2002" s="70" t="s">
        <v>7099</v>
      </c>
      <c r="B2002" s="70" t="s">
        <v>7100</v>
      </c>
      <c r="C2002">
        <v>0.10059670900000001</v>
      </c>
      <c r="D2002">
        <v>9.3265505130000008</v>
      </c>
      <c r="E2002">
        <v>1.64863088</v>
      </c>
      <c r="F2002">
        <v>0.19914537800000001</v>
      </c>
      <c r="G2002">
        <v>0.99975043299999999</v>
      </c>
    </row>
    <row r="2003" spans="1:7" x14ac:dyDescent="0.4">
      <c r="A2003" s="70" t="s">
        <v>4422</v>
      </c>
      <c r="B2003" s="70" t="s">
        <v>4423</v>
      </c>
      <c r="C2003">
        <v>-0.104599661</v>
      </c>
      <c r="D2003">
        <v>6.94817851</v>
      </c>
      <c r="E2003">
        <v>1.6485781820000001</v>
      </c>
      <c r="F2003">
        <v>0.19915255900000001</v>
      </c>
      <c r="G2003">
        <v>0.99975043299999999</v>
      </c>
    </row>
    <row r="2004" spans="1:7" x14ac:dyDescent="0.4">
      <c r="A2004" s="70" t="s">
        <v>4356</v>
      </c>
      <c r="B2004" s="70" t="s">
        <v>4357</v>
      </c>
      <c r="C2004">
        <v>0.15602885399999999</v>
      </c>
      <c r="D2004">
        <v>7.2512261980000003</v>
      </c>
      <c r="E2004">
        <v>1.648448382</v>
      </c>
      <c r="F2004">
        <v>0.199170246</v>
      </c>
      <c r="G2004">
        <v>0.99975043299999999</v>
      </c>
    </row>
    <row r="2005" spans="1:7" x14ac:dyDescent="0.4">
      <c r="A2005" s="70" t="s">
        <v>4552</v>
      </c>
      <c r="B2005" s="70" t="s">
        <v>4553</v>
      </c>
      <c r="C2005">
        <v>-0.43417930199999999</v>
      </c>
      <c r="D2005">
        <v>1.0362790019999999</v>
      </c>
      <c r="E2005">
        <v>1.6465717449999999</v>
      </c>
      <c r="F2005">
        <v>0.19942617800000001</v>
      </c>
      <c r="G2005">
        <v>0.99975043299999999</v>
      </c>
    </row>
    <row r="2006" spans="1:7" x14ac:dyDescent="0.4">
      <c r="A2006" s="70" t="s">
        <v>4728</v>
      </c>
      <c r="B2006" s="70" t="s">
        <v>4729</v>
      </c>
      <c r="C2006">
        <v>0.170992229</v>
      </c>
      <c r="D2006">
        <v>4.4118385990000002</v>
      </c>
      <c r="E2006">
        <v>1.645482968</v>
      </c>
      <c r="F2006">
        <v>0.19957484</v>
      </c>
      <c r="G2006">
        <v>0.99975043299999999</v>
      </c>
    </row>
    <row r="2007" spans="1:7" x14ac:dyDescent="0.4">
      <c r="A2007" s="70" t="s">
        <v>4750</v>
      </c>
      <c r="B2007" s="70" t="s">
        <v>4751</v>
      </c>
      <c r="C2007">
        <v>0.209195885</v>
      </c>
      <c r="D2007">
        <v>4.8544868360000004</v>
      </c>
      <c r="E2007">
        <v>1.6439859969999999</v>
      </c>
      <c r="F2007">
        <v>0.19977945</v>
      </c>
      <c r="G2007">
        <v>0.99975043299999999</v>
      </c>
    </row>
    <row r="2008" spans="1:7" x14ac:dyDescent="0.4">
      <c r="A2008" s="70" t="s">
        <v>4560</v>
      </c>
      <c r="B2008" s="70" t="s">
        <v>4561</v>
      </c>
      <c r="C2008">
        <v>0.105898925</v>
      </c>
      <c r="D2008">
        <v>8.0823949899999992</v>
      </c>
      <c r="E2008">
        <v>1.643943444</v>
      </c>
      <c r="F2008">
        <v>0.19978526899999999</v>
      </c>
      <c r="G2008">
        <v>0.99975043299999999</v>
      </c>
    </row>
    <row r="2009" spans="1:7" x14ac:dyDescent="0.4">
      <c r="A2009" s="70" t="s">
        <v>4830</v>
      </c>
      <c r="B2009" s="70" t="s">
        <v>4831</v>
      </c>
      <c r="C2009">
        <v>0.76549184699999995</v>
      </c>
      <c r="D2009">
        <v>0.41524530900000001</v>
      </c>
      <c r="E2009">
        <v>1.6439327779999999</v>
      </c>
      <c r="F2009">
        <v>0.199786728</v>
      </c>
      <c r="G2009">
        <v>0.99975043299999999</v>
      </c>
    </row>
    <row r="2010" spans="1:7" x14ac:dyDescent="0.4">
      <c r="A2010" s="70" t="s">
        <v>4678</v>
      </c>
      <c r="B2010" s="70" t="s">
        <v>4679</v>
      </c>
      <c r="C2010">
        <v>-0.420461052</v>
      </c>
      <c r="D2010">
        <v>1.1598608480000001</v>
      </c>
      <c r="E2010">
        <v>1.6427444550000001</v>
      </c>
      <c r="F2010">
        <v>0.19994933300000001</v>
      </c>
      <c r="G2010">
        <v>0.99975043299999999</v>
      </c>
    </row>
    <row r="2011" spans="1:7" x14ac:dyDescent="0.4">
      <c r="A2011" s="70" t="s">
        <v>4746</v>
      </c>
      <c r="B2011" s="70" t="s">
        <v>4747</v>
      </c>
      <c r="C2011">
        <v>0.123686764</v>
      </c>
      <c r="D2011">
        <v>6.6909621379999997</v>
      </c>
      <c r="E2011">
        <v>1.6425164720000001</v>
      </c>
      <c r="F2011">
        <v>0.19998054800000001</v>
      </c>
      <c r="G2011">
        <v>0.99975043299999999</v>
      </c>
    </row>
    <row r="2012" spans="1:7" x14ac:dyDescent="0.4">
      <c r="A2012" s="70" t="s">
        <v>4690</v>
      </c>
      <c r="B2012" s="70" t="s">
        <v>4691</v>
      </c>
      <c r="C2012">
        <v>0.24747908599999999</v>
      </c>
      <c r="D2012">
        <v>3.8414858459999999</v>
      </c>
      <c r="E2012">
        <v>1.6425136739999999</v>
      </c>
      <c r="F2012">
        <v>0.199980931</v>
      </c>
      <c r="G2012">
        <v>0.99975043299999999</v>
      </c>
    </row>
    <row r="2013" spans="1:7" x14ac:dyDescent="0.4">
      <c r="A2013" s="70" t="s">
        <v>4718</v>
      </c>
      <c r="B2013" s="70" t="s">
        <v>4719</v>
      </c>
      <c r="C2013">
        <v>0.47332711199999999</v>
      </c>
      <c r="D2013">
        <v>2.440748492</v>
      </c>
      <c r="E2013">
        <v>1.6423508099999999</v>
      </c>
      <c r="F2013">
        <v>0.200003233</v>
      </c>
      <c r="G2013">
        <v>0.99975043299999999</v>
      </c>
    </row>
    <row r="2014" spans="1:7" x14ac:dyDescent="0.4">
      <c r="A2014" s="70" t="s">
        <v>4616</v>
      </c>
      <c r="B2014" s="70" t="s">
        <v>4617</v>
      </c>
      <c r="C2014">
        <v>-0.452082127</v>
      </c>
      <c r="D2014">
        <v>1.493648058</v>
      </c>
      <c r="E2014">
        <v>1.6419958809999999</v>
      </c>
      <c r="F2014">
        <v>0.20005184500000001</v>
      </c>
      <c r="G2014">
        <v>0.99975043299999999</v>
      </c>
    </row>
    <row r="2015" spans="1:7" x14ac:dyDescent="0.4">
      <c r="A2015" s="70" t="s">
        <v>4732</v>
      </c>
      <c r="B2015" s="70" t="s">
        <v>4733</v>
      </c>
      <c r="C2015">
        <v>-0.57610116700000003</v>
      </c>
      <c r="D2015">
        <v>0.494143938</v>
      </c>
      <c r="E2015">
        <v>1.6418309069999999</v>
      </c>
      <c r="F2015">
        <v>0.20007444499999999</v>
      </c>
      <c r="G2015">
        <v>0.99975043299999999</v>
      </c>
    </row>
    <row r="2016" spans="1:7" x14ac:dyDescent="0.4">
      <c r="A2016" s="70" t="s">
        <v>4832</v>
      </c>
      <c r="B2016" s="70" t="s">
        <v>4833</v>
      </c>
      <c r="C2016">
        <v>-0.10218316299999999</v>
      </c>
      <c r="D2016">
        <v>8.4104018719999996</v>
      </c>
      <c r="E2016">
        <v>1.6410373090000001</v>
      </c>
      <c r="F2016">
        <v>0.200183205</v>
      </c>
      <c r="G2016">
        <v>0.99975043299999999</v>
      </c>
    </row>
    <row r="2017" spans="1:7" x14ac:dyDescent="0.4">
      <c r="A2017" s="70" t="s">
        <v>4804</v>
      </c>
      <c r="B2017" s="70" t="s">
        <v>4805</v>
      </c>
      <c r="C2017">
        <v>-0.55418993800000005</v>
      </c>
      <c r="D2017">
        <v>-0.319778279</v>
      </c>
      <c r="E2017">
        <v>1.6405115029999999</v>
      </c>
      <c r="F2017">
        <v>0.200255302</v>
      </c>
      <c r="G2017">
        <v>0.99975043299999999</v>
      </c>
    </row>
    <row r="2018" spans="1:7" x14ac:dyDescent="0.4">
      <c r="A2018" s="70" t="s">
        <v>4794</v>
      </c>
      <c r="B2018" s="70" t="s">
        <v>4795</v>
      </c>
      <c r="C2018">
        <v>0.83334185100000002</v>
      </c>
      <c r="D2018">
        <v>-0.874987615</v>
      </c>
      <c r="E2018">
        <v>1.6355324449999999</v>
      </c>
      <c r="F2018">
        <v>0.200939538</v>
      </c>
      <c r="G2018">
        <v>0.99975043299999999</v>
      </c>
    </row>
    <row r="2019" spans="1:7" x14ac:dyDescent="0.4">
      <c r="A2019" s="70" t="s">
        <v>3948</v>
      </c>
      <c r="B2019" s="70" t="s">
        <v>3949</v>
      </c>
      <c r="C2019">
        <v>-0.10057234399999999</v>
      </c>
      <c r="D2019">
        <v>7.5708980170000002</v>
      </c>
      <c r="E2019">
        <v>1.635291821</v>
      </c>
      <c r="F2019">
        <v>0.20097267499999999</v>
      </c>
      <c r="G2019">
        <v>0.99975043299999999</v>
      </c>
    </row>
    <row r="2020" spans="1:7" x14ac:dyDescent="0.4">
      <c r="A2020" s="70" t="s">
        <v>4592</v>
      </c>
      <c r="B2020" s="70" t="s">
        <v>4593</v>
      </c>
      <c r="C2020">
        <v>-0.48483963499999999</v>
      </c>
      <c r="D2020">
        <v>1.0197249020000001</v>
      </c>
      <c r="E2020">
        <v>1.634713525</v>
      </c>
      <c r="F2020">
        <v>0.201052339</v>
      </c>
      <c r="G2020">
        <v>0.99975043299999999</v>
      </c>
    </row>
    <row r="2021" spans="1:7" x14ac:dyDescent="0.4">
      <c r="A2021" s="70" t="s">
        <v>5270</v>
      </c>
      <c r="B2021" s="70" t="s">
        <v>5271</v>
      </c>
      <c r="C2021">
        <v>0.107107115</v>
      </c>
      <c r="D2021">
        <v>8.4842327019999999</v>
      </c>
      <c r="E2021">
        <v>1.634431033</v>
      </c>
      <c r="F2021">
        <v>0.20109126799999999</v>
      </c>
      <c r="G2021">
        <v>0.99975043299999999</v>
      </c>
    </row>
    <row r="2022" spans="1:7" x14ac:dyDescent="0.4">
      <c r="A2022" s="70" t="s">
        <v>4564</v>
      </c>
      <c r="B2022" s="70" t="s">
        <v>4565</v>
      </c>
      <c r="C2022">
        <v>-0.14459185799999999</v>
      </c>
      <c r="D2022">
        <v>4.8296115569999998</v>
      </c>
      <c r="E2022">
        <v>1.633074071</v>
      </c>
      <c r="F2022">
        <v>0.201278388</v>
      </c>
      <c r="G2022">
        <v>0.99975043299999999</v>
      </c>
    </row>
    <row r="2023" spans="1:7" x14ac:dyDescent="0.4">
      <c r="A2023" s="70" t="s">
        <v>4582</v>
      </c>
      <c r="B2023" s="70" t="s">
        <v>4583</v>
      </c>
      <c r="C2023">
        <v>-0.36708365999999998</v>
      </c>
      <c r="D2023">
        <v>2.1116884420000002</v>
      </c>
      <c r="E2023">
        <v>1.632351914</v>
      </c>
      <c r="F2023">
        <v>0.201378054</v>
      </c>
      <c r="G2023">
        <v>0.99975043299999999</v>
      </c>
    </row>
    <row r="2024" spans="1:7" x14ac:dyDescent="0.4">
      <c r="A2024" s="70" t="s">
        <v>4796</v>
      </c>
      <c r="B2024" s="70" t="s">
        <v>4797</v>
      </c>
      <c r="C2024">
        <v>0.67068206200000002</v>
      </c>
      <c r="D2024">
        <v>1.9328689080000001</v>
      </c>
      <c r="E2024">
        <v>1.631747018</v>
      </c>
      <c r="F2024">
        <v>0.201461582</v>
      </c>
      <c r="G2024">
        <v>0.99975043299999999</v>
      </c>
    </row>
    <row r="2025" spans="1:7" x14ac:dyDescent="0.4">
      <c r="A2025" s="70" t="s">
        <v>4714</v>
      </c>
      <c r="B2025" s="70" t="s">
        <v>4715</v>
      </c>
      <c r="C2025">
        <v>-0.58829984199999996</v>
      </c>
      <c r="D2025">
        <v>-0.53848102099999995</v>
      </c>
      <c r="E2025">
        <v>1.630768762</v>
      </c>
      <c r="F2025">
        <v>0.20159675099999999</v>
      </c>
      <c r="G2025">
        <v>0.99975043299999999</v>
      </c>
    </row>
    <row r="2026" spans="1:7" x14ac:dyDescent="0.4">
      <c r="A2026" s="70" t="s">
        <v>4606</v>
      </c>
      <c r="B2026" s="70" t="s">
        <v>4607</v>
      </c>
      <c r="C2026">
        <v>0.15214514500000001</v>
      </c>
      <c r="D2026">
        <v>7.0170059849999999</v>
      </c>
      <c r="E2026">
        <v>1.6295488849999999</v>
      </c>
      <c r="F2026">
        <v>0.20176545500000001</v>
      </c>
      <c r="G2026">
        <v>0.99975043299999999</v>
      </c>
    </row>
    <row r="2027" spans="1:7" x14ac:dyDescent="0.4">
      <c r="A2027" s="70" t="s">
        <v>4536</v>
      </c>
      <c r="B2027" s="70" t="s">
        <v>4537</v>
      </c>
      <c r="C2027">
        <v>0.112172753</v>
      </c>
      <c r="D2027">
        <v>7.8156058469999996</v>
      </c>
      <c r="E2027">
        <v>1.629424969</v>
      </c>
      <c r="F2027">
        <v>0.20178260200000001</v>
      </c>
      <c r="G2027">
        <v>0.99975043299999999</v>
      </c>
    </row>
    <row r="2028" spans="1:7" x14ac:dyDescent="0.4">
      <c r="A2028" s="70" t="s">
        <v>4548</v>
      </c>
      <c r="B2028" s="70" t="s">
        <v>4549</v>
      </c>
      <c r="C2028">
        <v>-0.12561208400000001</v>
      </c>
      <c r="D2028">
        <v>6.0571209929999998</v>
      </c>
      <c r="E2028">
        <v>1.629157827</v>
      </c>
      <c r="F2028">
        <v>0.201819572</v>
      </c>
      <c r="G2028">
        <v>0.99975043299999999</v>
      </c>
    </row>
    <row r="2029" spans="1:7" x14ac:dyDescent="0.4">
      <c r="A2029" s="70" t="s">
        <v>4438</v>
      </c>
      <c r="B2029" s="70" t="s">
        <v>4439</v>
      </c>
      <c r="C2029">
        <v>-0.16105317499999999</v>
      </c>
      <c r="D2029">
        <v>4.2675552999999997</v>
      </c>
      <c r="E2029">
        <v>1.629067679</v>
      </c>
      <c r="F2029">
        <v>0.20183205000000001</v>
      </c>
      <c r="G2029">
        <v>0.99975043299999999</v>
      </c>
    </row>
    <row r="2030" spans="1:7" x14ac:dyDescent="0.4">
      <c r="A2030" s="70" t="s">
        <v>4702</v>
      </c>
      <c r="B2030" s="70" t="s">
        <v>4703</v>
      </c>
      <c r="C2030">
        <v>-0.464142049</v>
      </c>
      <c r="D2030">
        <v>0.69113778599999998</v>
      </c>
      <c r="E2030">
        <v>1.62904574</v>
      </c>
      <c r="F2030">
        <v>0.201835087</v>
      </c>
      <c r="G2030">
        <v>0.99975043299999999</v>
      </c>
    </row>
    <row r="2031" spans="1:7" x14ac:dyDescent="0.4">
      <c r="A2031" s="70" t="s">
        <v>4696</v>
      </c>
      <c r="B2031" s="70" t="s">
        <v>4697</v>
      </c>
      <c r="C2031">
        <v>-0.41265989800000002</v>
      </c>
      <c r="D2031">
        <v>1.1653498</v>
      </c>
      <c r="E2031">
        <v>1.6289917460000001</v>
      </c>
      <c r="F2031">
        <v>0.201842561</v>
      </c>
      <c r="G2031">
        <v>0.99975043299999999</v>
      </c>
    </row>
    <row r="2032" spans="1:7" x14ac:dyDescent="0.4">
      <c r="A2032" s="70" t="s">
        <v>4462</v>
      </c>
      <c r="B2032" s="70" t="s">
        <v>4463</v>
      </c>
      <c r="C2032">
        <v>0.103223943</v>
      </c>
      <c r="D2032">
        <v>7.1875794449999999</v>
      </c>
      <c r="E2032">
        <v>1.6287870870000001</v>
      </c>
      <c r="F2032">
        <v>0.201870894</v>
      </c>
      <c r="G2032">
        <v>0.99975043299999999</v>
      </c>
    </row>
    <row r="2033" spans="1:7" x14ac:dyDescent="0.4">
      <c r="A2033" s="70" t="s">
        <v>4580</v>
      </c>
      <c r="B2033" s="70" t="s">
        <v>4581</v>
      </c>
      <c r="C2033">
        <v>-0.10035825399999999</v>
      </c>
      <c r="D2033">
        <v>6.5149476240000004</v>
      </c>
      <c r="E2033">
        <v>1.628766492</v>
      </c>
      <c r="F2033">
        <v>0.20187374499999999</v>
      </c>
      <c r="G2033">
        <v>0.99975043299999999</v>
      </c>
    </row>
    <row r="2034" spans="1:7" x14ac:dyDescent="0.4">
      <c r="A2034" s="70" t="s">
        <v>4866</v>
      </c>
      <c r="B2034" s="70" t="s">
        <v>4867</v>
      </c>
      <c r="C2034">
        <v>0.13861900699999999</v>
      </c>
      <c r="D2034">
        <v>4.9552864100000003</v>
      </c>
      <c r="E2034">
        <v>1.626716673</v>
      </c>
      <c r="F2034">
        <v>0.20215778100000001</v>
      </c>
      <c r="G2034">
        <v>0.99975043299999999</v>
      </c>
    </row>
    <row r="2035" spans="1:7" x14ac:dyDescent="0.4">
      <c r="A2035" s="70" t="s">
        <v>4944</v>
      </c>
      <c r="B2035" s="70" t="s">
        <v>4945</v>
      </c>
      <c r="C2035">
        <v>0.110754225</v>
      </c>
      <c r="D2035">
        <v>6.3777721720000002</v>
      </c>
      <c r="E2035">
        <v>1.624219015</v>
      </c>
      <c r="F2035">
        <v>0.202504508</v>
      </c>
      <c r="G2035">
        <v>0.99975043299999999</v>
      </c>
    </row>
    <row r="2036" spans="1:7" x14ac:dyDescent="0.4">
      <c r="A2036" s="70" t="s">
        <v>4446</v>
      </c>
      <c r="B2036" s="70" t="s">
        <v>4447</v>
      </c>
      <c r="C2036">
        <v>-0.13795163099999999</v>
      </c>
      <c r="D2036">
        <v>5.0243954999999998</v>
      </c>
      <c r="E2036">
        <v>1.6234839489999999</v>
      </c>
      <c r="F2036">
        <v>0.20260668400000001</v>
      </c>
      <c r="G2036">
        <v>0.99975043299999999</v>
      </c>
    </row>
    <row r="2037" spans="1:7" x14ac:dyDescent="0.4">
      <c r="A2037" s="70" t="s">
        <v>4776</v>
      </c>
      <c r="B2037" s="70" t="s">
        <v>4777</v>
      </c>
      <c r="C2037">
        <v>-0.83902910200000003</v>
      </c>
      <c r="D2037">
        <v>-0.72902853099999998</v>
      </c>
      <c r="E2037">
        <v>1.6234666609999999</v>
      </c>
      <c r="F2037">
        <v>0.20260908799999999</v>
      </c>
      <c r="G2037">
        <v>0.99975043299999999</v>
      </c>
    </row>
    <row r="2038" spans="1:7" x14ac:dyDescent="0.4">
      <c r="A2038" s="70" t="s">
        <v>4534</v>
      </c>
      <c r="B2038" s="70" t="s">
        <v>4535</v>
      </c>
      <c r="C2038">
        <v>-0.15876648099999999</v>
      </c>
      <c r="D2038">
        <v>6.8139608669999996</v>
      </c>
      <c r="E2038">
        <v>1.623343948</v>
      </c>
      <c r="F2038">
        <v>0.202626151</v>
      </c>
      <c r="G2038">
        <v>0.99975043299999999</v>
      </c>
    </row>
    <row r="2039" spans="1:7" x14ac:dyDescent="0.4">
      <c r="A2039" s="70" t="s">
        <v>4168</v>
      </c>
      <c r="B2039" s="70" t="s">
        <v>4169</v>
      </c>
      <c r="C2039">
        <v>-0.116066724</v>
      </c>
      <c r="D2039">
        <v>7.6972858520000003</v>
      </c>
      <c r="E2039">
        <v>1.6230235049999999</v>
      </c>
      <c r="F2039">
        <v>0.202670718</v>
      </c>
      <c r="G2039">
        <v>0.99975043299999999</v>
      </c>
    </row>
    <row r="2040" spans="1:7" x14ac:dyDescent="0.4">
      <c r="A2040" s="70" t="s">
        <v>4738</v>
      </c>
      <c r="B2040" s="70" t="s">
        <v>4739</v>
      </c>
      <c r="C2040">
        <v>0.109847526</v>
      </c>
      <c r="D2040">
        <v>6.862987371</v>
      </c>
      <c r="E2040">
        <v>1.6224476800000001</v>
      </c>
      <c r="F2040">
        <v>0.20275083099999999</v>
      </c>
      <c r="G2040">
        <v>0.99975043299999999</v>
      </c>
    </row>
    <row r="2041" spans="1:7" x14ac:dyDescent="0.4">
      <c r="A2041" s="70" t="s">
        <v>4720</v>
      </c>
      <c r="B2041" s="70" t="s">
        <v>4721</v>
      </c>
      <c r="C2041">
        <v>-0.17319451999999999</v>
      </c>
      <c r="D2041">
        <v>4.5014475410000001</v>
      </c>
      <c r="E2041">
        <v>1.6223028180000001</v>
      </c>
      <c r="F2041">
        <v>0.20277099100000001</v>
      </c>
      <c r="G2041">
        <v>0.99975043299999999</v>
      </c>
    </row>
    <row r="2042" spans="1:7" x14ac:dyDescent="0.4">
      <c r="A2042" s="70" t="s">
        <v>4640</v>
      </c>
      <c r="B2042" s="70" t="s">
        <v>4641</v>
      </c>
      <c r="C2042">
        <v>0.34256516300000001</v>
      </c>
      <c r="D2042">
        <v>1.9298972409999999</v>
      </c>
      <c r="E2042">
        <v>1.621700734</v>
      </c>
      <c r="F2042">
        <v>0.202854807</v>
      </c>
      <c r="G2042">
        <v>0.99975043299999999</v>
      </c>
    </row>
    <row r="2043" spans="1:7" x14ac:dyDescent="0.4">
      <c r="A2043" s="70" t="s">
        <v>4624</v>
      </c>
      <c r="B2043" s="70" t="s">
        <v>4625</v>
      </c>
      <c r="C2043">
        <v>-0.16030376299999999</v>
      </c>
      <c r="D2043">
        <v>4.4506202850000003</v>
      </c>
      <c r="E2043">
        <v>1.6216367890000001</v>
      </c>
      <c r="F2043">
        <v>0.202863712</v>
      </c>
      <c r="G2043">
        <v>0.99975043299999999</v>
      </c>
    </row>
    <row r="2044" spans="1:7" x14ac:dyDescent="0.4">
      <c r="A2044" s="70" t="s">
        <v>4788</v>
      </c>
      <c r="B2044" s="70" t="s">
        <v>4789</v>
      </c>
      <c r="C2044">
        <v>0.18553869100000001</v>
      </c>
      <c r="D2044">
        <v>4.3857238350000003</v>
      </c>
      <c r="E2044">
        <v>1.6215773769999999</v>
      </c>
      <c r="F2044">
        <v>0.202871985</v>
      </c>
      <c r="G2044">
        <v>0.99975043299999999</v>
      </c>
    </row>
    <row r="2045" spans="1:7" x14ac:dyDescent="0.4">
      <c r="A2045" s="70" t="s">
        <v>4620</v>
      </c>
      <c r="B2045" s="70" t="s">
        <v>4621</v>
      </c>
      <c r="C2045">
        <v>-0.11611911</v>
      </c>
      <c r="D2045">
        <v>6.3627113870000001</v>
      </c>
      <c r="E2045">
        <v>1.6202053839999999</v>
      </c>
      <c r="F2045">
        <v>0.203063152</v>
      </c>
      <c r="G2045">
        <v>0.99975043299999999</v>
      </c>
    </row>
    <row r="2046" spans="1:7" x14ac:dyDescent="0.4">
      <c r="A2046" s="70" t="s">
        <v>4700</v>
      </c>
      <c r="B2046" s="70" t="s">
        <v>4701</v>
      </c>
      <c r="C2046">
        <v>-0.101596783</v>
      </c>
      <c r="D2046">
        <v>6.2888244279999999</v>
      </c>
      <c r="E2046">
        <v>1.619315536</v>
      </c>
      <c r="F2046">
        <v>0.20318725300000001</v>
      </c>
      <c r="G2046">
        <v>0.99975043299999999</v>
      </c>
    </row>
    <row r="2047" spans="1:7" x14ac:dyDescent="0.4">
      <c r="A2047" s="70" t="s">
        <v>4148</v>
      </c>
      <c r="B2047" s="70" t="s">
        <v>4149</v>
      </c>
      <c r="C2047">
        <v>-0.11026973900000001</v>
      </c>
      <c r="D2047">
        <v>7.7231656449999999</v>
      </c>
      <c r="E2047">
        <v>1.6184946039999999</v>
      </c>
      <c r="F2047">
        <v>0.20330182099999999</v>
      </c>
      <c r="G2047">
        <v>0.99975043299999999</v>
      </c>
    </row>
    <row r="2048" spans="1:7" x14ac:dyDescent="0.4">
      <c r="A2048" s="70" t="s">
        <v>4578</v>
      </c>
      <c r="B2048" s="70" t="s">
        <v>4579</v>
      </c>
      <c r="C2048">
        <v>9.9584985000000001E-2</v>
      </c>
      <c r="D2048">
        <v>6.9726670720000001</v>
      </c>
      <c r="E2048">
        <v>1.6182356499999999</v>
      </c>
      <c r="F2048">
        <v>0.203337977</v>
      </c>
      <c r="G2048">
        <v>0.99975043299999999</v>
      </c>
    </row>
    <row r="2049" spans="1:7" x14ac:dyDescent="0.4">
      <c r="A2049" s="70" t="s">
        <v>4978</v>
      </c>
      <c r="B2049" s="70" t="s">
        <v>4979</v>
      </c>
      <c r="C2049">
        <v>0.11904846299999999</v>
      </c>
      <c r="D2049">
        <v>5.7342471570000004</v>
      </c>
      <c r="E2049">
        <v>1.618109902</v>
      </c>
      <c r="F2049">
        <v>0.203355536</v>
      </c>
      <c r="G2049">
        <v>0.99975043299999999</v>
      </c>
    </row>
    <row r="2050" spans="1:7" x14ac:dyDescent="0.4">
      <c r="A2050" s="70" t="s">
        <v>4710</v>
      </c>
      <c r="B2050" s="70" t="s">
        <v>4711</v>
      </c>
      <c r="C2050">
        <v>0.72459258800000004</v>
      </c>
      <c r="D2050">
        <v>0.35358389000000001</v>
      </c>
      <c r="E2050">
        <v>1.6160143769999999</v>
      </c>
      <c r="F2050">
        <v>0.203648423</v>
      </c>
      <c r="G2050">
        <v>0.99975043299999999</v>
      </c>
    </row>
    <row r="2051" spans="1:7" x14ac:dyDescent="0.4">
      <c r="A2051" s="70" t="s">
        <v>4658</v>
      </c>
      <c r="B2051" s="70" t="s">
        <v>4659</v>
      </c>
      <c r="C2051">
        <v>0.406457497</v>
      </c>
      <c r="D2051">
        <v>2.5782973020000002</v>
      </c>
      <c r="E2051">
        <v>1.6155852369999999</v>
      </c>
      <c r="F2051">
        <v>0.20370846400000001</v>
      </c>
      <c r="G2051">
        <v>0.99975043299999999</v>
      </c>
    </row>
    <row r="2052" spans="1:7" x14ac:dyDescent="0.4">
      <c r="A2052" s="70" t="s">
        <v>4818</v>
      </c>
      <c r="B2052" s="70" t="s">
        <v>4819</v>
      </c>
      <c r="C2052">
        <v>-0.709155965</v>
      </c>
      <c r="D2052">
        <v>-0.866615778</v>
      </c>
      <c r="E2052">
        <v>1.614959754</v>
      </c>
      <c r="F2052">
        <v>0.203796013</v>
      </c>
      <c r="G2052">
        <v>0.99975043299999999</v>
      </c>
    </row>
    <row r="2053" spans="1:7" x14ac:dyDescent="0.4">
      <c r="A2053" s="70" t="s">
        <v>5044</v>
      </c>
      <c r="B2053" s="70" t="s">
        <v>5045</v>
      </c>
      <c r="C2053">
        <v>0.12779758199999999</v>
      </c>
      <c r="D2053">
        <v>5.4338203649999999</v>
      </c>
      <c r="E2053">
        <v>1.6141894219999999</v>
      </c>
      <c r="F2053">
        <v>0.203903897</v>
      </c>
      <c r="G2053">
        <v>0.99975043299999999</v>
      </c>
    </row>
    <row r="2054" spans="1:7" x14ac:dyDescent="0.4">
      <c r="A2054" s="70" t="s">
        <v>5018</v>
      </c>
      <c r="B2054" s="70" t="s">
        <v>5019</v>
      </c>
      <c r="C2054">
        <v>0.11565829499999999</v>
      </c>
      <c r="D2054">
        <v>6.2966870989999997</v>
      </c>
      <c r="E2054">
        <v>1.6132109429999999</v>
      </c>
      <c r="F2054">
        <v>0.20404102900000001</v>
      </c>
      <c r="G2054">
        <v>0.99975043299999999</v>
      </c>
    </row>
    <row r="2055" spans="1:7" x14ac:dyDescent="0.4">
      <c r="A2055" s="70" t="s">
        <v>5016</v>
      </c>
      <c r="B2055" s="70" t="s">
        <v>5017</v>
      </c>
      <c r="C2055">
        <v>0.134601991</v>
      </c>
      <c r="D2055">
        <v>5.1784841589999999</v>
      </c>
      <c r="E2055">
        <v>1.6114392799999999</v>
      </c>
      <c r="F2055">
        <v>0.20428960199999999</v>
      </c>
      <c r="G2055">
        <v>0.99975043299999999</v>
      </c>
    </row>
    <row r="2056" spans="1:7" x14ac:dyDescent="0.4">
      <c r="A2056" s="70" t="s">
        <v>4798</v>
      </c>
      <c r="B2056" s="70" t="s">
        <v>4799</v>
      </c>
      <c r="C2056">
        <v>0.65799010400000002</v>
      </c>
      <c r="D2056">
        <v>-0.51929478200000001</v>
      </c>
      <c r="E2056">
        <v>1.611211725</v>
      </c>
      <c r="F2056">
        <v>0.20432155499999999</v>
      </c>
      <c r="G2056">
        <v>0.99975043299999999</v>
      </c>
    </row>
    <row r="2057" spans="1:7" x14ac:dyDescent="0.4">
      <c r="A2057" s="70" t="s">
        <v>4610</v>
      </c>
      <c r="B2057" s="70" t="s">
        <v>4611</v>
      </c>
      <c r="C2057">
        <v>-0.39917882999999998</v>
      </c>
      <c r="D2057">
        <v>2.5271932609999999</v>
      </c>
      <c r="E2057">
        <v>1.6111666549999999</v>
      </c>
      <c r="F2057">
        <v>0.20432788399999999</v>
      </c>
      <c r="G2057">
        <v>0.99975043299999999</v>
      </c>
    </row>
    <row r="2058" spans="1:7" x14ac:dyDescent="0.4">
      <c r="A2058" s="70" t="s">
        <v>4588</v>
      </c>
      <c r="B2058" s="70" t="s">
        <v>4589</v>
      </c>
      <c r="C2058">
        <v>-0.35267484199999999</v>
      </c>
      <c r="D2058">
        <v>1.8903128199999999</v>
      </c>
      <c r="E2058">
        <v>1.611023085</v>
      </c>
      <c r="F2058">
        <v>0.204348047</v>
      </c>
      <c r="G2058">
        <v>0.99975043299999999</v>
      </c>
    </row>
    <row r="2059" spans="1:7" x14ac:dyDescent="0.4">
      <c r="A2059" s="70" t="s">
        <v>4726</v>
      </c>
      <c r="B2059" s="70" t="s">
        <v>4727</v>
      </c>
      <c r="C2059">
        <v>-0.119483994</v>
      </c>
      <c r="D2059">
        <v>5.7968714720000003</v>
      </c>
      <c r="E2059">
        <v>1.610553664</v>
      </c>
      <c r="F2059">
        <v>0.20441399199999999</v>
      </c>
      <c r="G2059">
        <v>0.99975043299999999</v>
      </c>
    </row>
    <row r="2060" spans="1:7" x14ac:dyDescent="0.4">
      <c r="A2060" s="70" t="s">
        <v>4650</v>
      </c>
      <c r="B2060" s="70" t="s">
        <v>4651</v>
      </c>
      <c r="C2060">
        <v>-0.17195384699999999</v>
      </c>
      <c r="D2060">
        <v>4.0079007640000004</v>
      </c>
      <c r="E2060">
        <v>1.6102484459999999</v>
      </c>
      <c r="F2060">
        <v>0.20445688200000001</v>
      </c>
      <c r="G2060">
        <v>0.99975043299999999</v>
      </c>
    </row>
    <row r="2061" spans="1:7" x14ac:dyDescent="0.4">
      <c r="A2061" s="70" t="s">
        <v>4716</v>
      </c>
      <c r="B2061" s="70" t="s">
        <v>4717</v>
      </c>
      <c r="C2061">
        <v>-0.116397535</v>
      </c>
      <c r="D2061">
        <v>6.1444882160000001</v>
      </c>
      <c r="E2061">
        <v>1.609449068</v>
      </c>
      <c r="F2061">
        <v>0.204569263</v>
      </c>
      <c r="G2061">
        <v>0.99975043299999999</v>
      </c>
    </row>
    <row r="2062" spans="1:7" x14ac:dyDescent="0.4">
      <c r="A2062" s="70" t="s">
        <v>4754</v>
      </c>
      <c r="B2062" s="70" t="s">
        <v>4755</v>
      </c>
      <c r="C2062">
        <v>-9.9347802999999998E-2</v>
      </c>
      <c r="D2062">
        <v>8.2993121950000006</v>
      </c>
      <c r="E2062">
        <v>1.6087225039999999</v>
      </c>
      <c r="F2062">
        <v>0.20467147199999999</v>
      </c>
      <c r="G2062">
        <v>0.99975043299999999</v>
      </c>
    </row>
    <row r="2063" spans="1:7" x14ac:dyDescent="0.4">
      <c r="A2063" s="70" t="s">
        <v>4566</v>
      </c>
      <c r="B2063" s="70" t="s">
        <v>4567</v>
      </c>
      <c r="C2063">
        <v>-0.292874629</v>
      </c>
      <c r="D2063">
        <v>2.5570233149999999</v>
      </c>
      <c r="E2063">
        <v>1.6074738099999999</v>
      </c>
      <c r="F2063">
        <v>0.20484727</v>
      </c>
      <c r="G2063">
        <v>0.99975043299999999</v>
      </c>
    </row>
    <row r="2064" spans="1:7" x14ac:dyDescent="0.4">
      <c r="A2064" s="70" t="s">
        <v>4784</v>
      </c>
      <c r="B2064" s="70" t="s">
        <v>4785</v>
      </c>
      <c r="C2064">
        <v>-0.54778452799999999</v>
      </c>
      <c r="D2064">
        <v>0.80643936400000005</v>
      </c>
      <c r="E2064">
        <v>1.605337113</v>
      </c>
      <c r="F2064">
        <v>0.20514850100000001</v>
      </c>
      <c r="G2064">
        <v>0.99975043299999999</v>
      </c>
    </row>
    <row r="2065" spans="1:7" x14ac:dyDescent="0.4">
      <c r="A2065" s="70" t="s">
        <v>4682</v>
      </c>
      <c r="B2065" s="70" t="s">
        <v>4683</v>
      </c>
      <c r="C2065">
        <v>-0.19669772099999999</v>
      </c>
      <c r="D2065">
        <v>3.9497331290000002</v>
      </c>
      <c r="E2065">
        <v>1.603853441</v>
      </c>
      <c r="F2065">
        <v>0.205357976</v>
      </c>
      <c r="G2065">
        <v>0.99975043299999999</v>
      </c>
    </row>
    <row r="2066" spans="1:7" x14ac:dyDescent="0.4">
      <c r="A2066" s="70" t="s">
        <v>4694</v>
      </c>
      <c r="B2066" s="70" t="s">
        <v>4695</v>
      </c>
      <c r="C2066">
        <v>0.16406641499999999</v>
      </c>
      <c r="D2066">
        <v>4.261229127</v>
      </c>
      <c r="E2066">
        <v>1.6031865160000001</v>
      </c>
      <c r="F2066">
        <v>0.20545221899999999</v>
      </c>
      <c r="G2066">
        <v>0.99975043299999999</v>
      </c>
    </row>
    <row r="2067" spans="1:7" x14ac:dyDescent="0.4">
      <c r="A2067" s="70" t="s">
        <v>4526</v>
      </c>
      <c r="B2067" s="70" t="s">
        <v>4527</v>
      </c>
      <c r="C2067">
        <v>-0.34149661599999998</v>
      </c>
      <c r="D2067">
        <v>2.1561828969999999</v>
      </c>
      <c r="E2067">
        <v>1.6019835039999999</v>
      </c>
      <c r="F2067">
        <v>0.20562234600000001</v>
      </c>
      <c r="G2067">
        <v>0.99975043299999999</v>
      </c>
    </row>
    <row r="2068" spans="1:7" x14ac:dyDescent="0.4">
      <c r="A2068" s="70" t="s">
        <v>4704</v>
      </c>
      <c r="B2068" s="70" t="s">
        <v>4705</v>
      </c>
      <c r="C2068">
        <v>0.25019380299999999</v>
      </c>
      <c r="D2068">
        <v>3.102948536</v>
      </c>
      <c r="E2068">
        <v>1.6005542580000001</v>
      </c>
      <c r="F2068">
        <v>0.20582468200000001</v>
      </c>
      <c r="G2068">
        <v>0.99975043299999999</v>
      </c>
    </row>
    <row r="2069" spans="1:7" x14ac:dyDescent="0.4">
      <c r="A2069" s="70" t="s">
        <v>4600</v>
      </c>
      <c r="B2069" s="70" t="s">
        <v>4601</v>
      </c>
      <c r="C2069">
        <v>-0.23163996100000001</v>
      </c>
      <c r="D2069">
        <v>3.346009692</v>
      </c>
      <c r="E2069">
        <v>1.600037288</v>
      </c>
      <c r="F2069">
        <v>0.20589792700000001</v>
      </c>
      <c r="G2069">
        <v>0.99975043299999999</v>
      </c>
    </row>
    <row r="2070" spans="1:7" x14ac:dyDescent="0.4">
      <c r="A2070" s="70" t="s">
        <v>4824</v>
      </c>
      <c r="B2070" s="70" t="s">
        <v>4825</v>
      </c>
      <c r="C2070">
        <v>-0.509008075</v>
      </c>
      <c r="D2070">
        <v>1.0784688010000001</v>
      </c>
      <c r="E2070">
        <v>1.597608546</v>
      </c>
      <c r="F2070">
        <v>0.206242444</v>
      </c>
      <c r="G2070">
        <v>0.99975043299999999</v>
      </c>
    </row>
    <row r="2071" spans="1:7" x14ac:dyDescent="0.4">
      <c r="A2071" s="70" t="s">
        <v>4556</v>
      </c>
      <c r="B2071" s="70" t="s">
        <v>4557</v>
      </c>
      <c r="C2071">
        <v>-0.38229365799999998</v>
      </c>
      <c r="D2071">
        <v>1.677123532</v>
      </c>
      <c r="E2071">
        <v>1.5963909869999999</v>
      </c>
      <c r="F2071">
        <v>0.20641541099999999</v>
      </c>
      <c r="G2071">
        <v>0.99975043299999999</v>
      </c>
    </row>
    <row r="2072" spans="1:7" x14ac:dyDescent="0.4">
      <c r="A2072" s="70" t="s">
        <v>4834</v>
      </c>
      <c r="B2072" s="70" t="s">
        <v>4835</v>
      </c>
      <c r="C2072">
        <v>-0.13494138999999999</v>
      </c>
      <c r="D2072">
        <v>5.1530528660000003</v>
      </c>
      <c r="E2072">
        <v>1.5963145110000001</v>
      </c>
      <c r="F2072">
        <v>0.20642628099999999</v>
      </c>
      <c r="G2072">
        <v>0.99975043299999999</v>
      </c>
    </row>
    <row r="2073" spans="1:7" x14ac:dyDescent="0.4">
      <c r="A2073" s="70" t="s">
        <v>4862</v>
      </c>
      <c r="B2073" s="70" t="s">
        <v>4863</v>
      </c>
      <c r="C2073">
        <v>0.42651461699999998</v>
      </c>
      <c r="D2073">
        <v>0.91238575099999997</v>
      </c>
      <c r="E2073">
        <v>1.5962223929999999</v>
      </c>
      <c r="F2073">
        <v>0.20643937500000001</v>
      </c>
      <c r="G2073">
        <v>0.99975043299999999</v>
      </c>
    </row>
    <row r="2074" spans="1:7" x14ac:dyDescent="0.4">
      <c r="A2074" s="70" t="s">
        <v>4490</v>
      </c>
      <c r="B2074" s="70" t="s">
        <v>4491</v>
      </c>
      <c r="C2074">
        <v>-0.61792768899999995</v>
      </c>
      <c r="D2074">
        <v>1.269015032</v>
      </c>
      <c r="E2074">
        <v>1.596215019</v>
      </c>
      <c r="F2074">
        <v>0.20644042400000001</v>
      </c>
      <c r="G2074">
        <v>0.99975043299999999</v>
      </c>
    </row>
    <row r="2075" spans="1:7" x14ac:dyDescent="0.4">
      <c r="A2075" s="70" t="s">
        <v>4748</v>
      </c>
      <c r="B2075" s="70" t="s">
        <v>4749</v>
      </c>
      <c r="C2075">
        <v>0.66376515700000005</v>
      </c>
      <c r="D2075">
        <v>-0.96451503900000002</v>
      </c>
      <c r="E2075">
        <v>1.595777649</v>
      </c>
      <c r="F2075">
        <v>0.206502607</v>
      </c>
      <c r="G2075">
        <v>0.99975043299999999</v>
      </c>
    </row>
    <row r="2076" spans="1:7" x14ac:dyDescent="0.4">
      <c r="A2076" s="70" t="s">
        <v>4248</v>
      </c>
      <c r="B2076" s="70" t="s">
        <v>4249</v>
      </c>
      <c r="C2076">
        <v>-0.104987015</v>
      </c>
      <c r="D2076">
        <v>7.1090400579999997</v>
      </c>
      <c r="E2076">
        <v>1.59570645</v>
      </c>
      <c r="F2076">
        <v>0.206512732</v>
      </c>
      <c r="G2076">
        <v>0.99975043299999999</v>
      </c>
    </row>
    <row r="2077" spans="1:7" x14ac:dyDescent="0.4">
      <c r="A2077" s="70" t="s">
        <v>4812</v>
      </c>
      <c r="B2077" s="70" t="s">
        <v>4813</v>
      </c>
      <c r="C2077">
        <v>-0.116887359</v>
      </c>
      <c r="D2077">
        <v>5.8356069760000002</v>
      </c>
      <c r="E2077">
        <v>1.5953304639999999</v>
      </c>
      <c r="F2077">
        <v>0.206566209</v>
      </c>
      <c r="G2077">
        <v>0.99975043299999999</v>
      </c>
    </row>
    <row r="2078" spans="1:7" x14ac:dyDescent="0.4">
      <c r="A2078" s="70" t="s">
        <v>4598</v>
      </c>
      <c r="B2078" s="70" t="s">
        <v>4599</v>
      </c>
      <c r="C2078">
        <v>-0.38036192600000002</v>
      </c>
      <c r="D2078">
        <v>1.948945543</v>
      </c>
      <c r="E2078">
        <v>1.5951556680000001</v>
      </c>
      <c r="F2078">
        <v>0.20659107700000001</v>
      </c>
      <c r="G2078">
        <v>0.99975043299999999</v>
      </c>
    </row>
    <row r="2079" spans="1:7" x14ac:dyDescent="0.4">
      <c r="A2079" s="70" t="s">
        <v>4366</v>
      </c>
      <c r="B2079" s="70" t="s">
        <v>4367</v>
      </c>
      <c r="C2079">
        <v>-0.103042488</v>
      </c>
      <c r="D2079">
        <v>7.1345211429999997</v>
      </c>
      <c r="E2079">
        <v>1.5942999609999999</v>
      </c>
      <c r="F2079">
        <v>0.206712864</v>
      </c>
      <c r="G2079">
        <v>0.99975043299999999</v>
      </c>
    </row>
    <row r="2080" spans="1:7" x14ac:dyDescent="0.4">
      <c r="A2080" s="70" t="s">
        <v>4744</v>
      </c>
      <c r="B2080" s="70" t="s">
        <v>4745</v>
      </c>
      <c r="C2080">
        <v>0.28662283300000002</v>
      </c>
      <c r="D2080">
        <v>2.687075251</v>
      </c>
      <c r="E2080">
        <v>1.594177535</v>
      </c>
      <c r="F2080">
        <v>0.20673029500000001</v>
      </c>
      <c r="G2080">
        <v>0.99975043299999999</v>
      </c>
    </row>
    <row r="2081" spans="1:7" x14ac:dyDescent="0.4">
      <c r="A2081" s="70" t="s">
        <v>4764</v>
      </c>
      <c r="B2081" s="70" t="s">
        <v>4765</v>
      </c>
      <c r="C2081">
        <v>-0.15574476700000001</v>
      </c>
      <c r="D2081">
        <v>4.4843329069999998</v>
      </c>
      <c r="E2081">
        <v>1.593410266</v>
      </c>
      <c r="F2081">
        <v>0.206839578</v>
      </c>
      <c r="G2081">
        <v>0.99975043299999999</v>
      </c>
    </row>
    <row r="2082" spans="1:7" x14ac:dyDescent="0.4">
      <c r="A2082" s="70" t="s">
        <v>4676</v>
      </c>
      <c r="B2082" s="70" t="s">
        <v>4677</v>
      </c>
      <c r="C2082">
        <v>0.13355605800000001</v>
      </c>
      <c r="D2082">
        <v>6.755105361</v>
      </c>
      <c r="E2082">
        <v>1.5926969639999999</v>
      </c>
      <c r="F2082">
        <v>0.206941236</v>
      </c>
      <c r="G2082">
        <v>0.99975043299999999</v>
      </c>
    </row>
    <row r="2083" spans="1:7" x14ac:dyDescent="0.4">
      <c r="A2083" s="70" t="s">
        <v>4506</v>
      </c>
      <c r="B2083" s="70" t="s">
        <v>4507</v>
      </c>
      <c r="C2083">
        <v>-0.107674908</v>
      </c>
      <c r="D2083">
        <v>8.1382816719999997</v>
      </c>
      <c r="E2083">
        <v>1.5920368760000001</v>
      </c>
      <c r="F2083">
        <v>0.207035362</v>
      </c>
      <c r="G2083">
        <v>0.99975043299999999</v>
      </c>
    </row>
    <row r="2084" spans="1:7" x14ac:dyDescent="0.4">
      <c r="A2084" s="70" t="s">
        <v>4780</v>
      </c>
      <c r="B2084" s="70" t="s">
        <v>4781</v>
      </c>
      <c r="C2084">
        <v>-9.9718277999999994E-2</v>
      </c>
      <c r="D2084">
        <v>6.3479722430000001</v>
      </c>
      <c r="E2084">
        <v>1.59142747</v>
      </c>
      <c r="F2084">
        <v>0.20712230700000001</v>
      </c>
      <c r="G2084">
        <v>0.99975043299999999</v>
      </c>
    </row>
    <row r="2085" spans="1:7" x14ac:dyDescent="0.4">
      <c r="A2085" s="70" t="s">
        <v>9920</v>
      </c>
      <c r="B2085" s="70" t="s">
        <v>9921</v>
      </c>
      <c r="C2085">
        <v>0.11473945300000001</v>
      </c>
      <c r="D2085">
        <v>11.00556641</v>
      </c>
      <c r="E2085">
        <v>1.591291724</v>
      </c>
      <c r="F2085">
        <v>0.20714167999999999</v>
      </c>
      <c r="G2085">
        <v>0.99975043299999999</v>
      </c>
    </row>
    <row r="2086" spans="1:7" x14ac:dyDescent="0.4">
      <c r="A2086" s="70" t="s">
        <v>4670</v>
      </c>
      <c r="B2086" s="70" t="s">
        <v>4671</v>
      </c>
      <c r="C2086">
        <v>-0.162287662</v>
      </c>
      <c r="D2086">
        <v>4.1078383260000004</v>
      </c>
      <c r="E2086">
        <v>1.5907977529999999</v>
      </c>
      <c r="F2086">
        <v>0.20721219399999999</v>
      </c>
      <c r="G2086">
        <v>0.99975043299999999</v>
      </c>
    </row>
    <row r="2087" spans="1:7" x14ac:dyDescent="0.4">
      <c r="A2087" s="70" t="s">
        <v>4906</v>
      </c>
      <c r="B2087" s="70" t="s">
        <v>4907</v>
      </c>
      <c r="C2087">
        <v>0.66436698900000002</v>
      </c>
      <c r="D2087">
        <v>-0.41824380799999999</v>
      </c>
      <c r="E2087">
        <v>1.590514634</v>
      </c>
      <c r="F2087">
        <v>0.207252622</v>
      </c>
      <c r="G2087">
        <v>0.99975043299999999</v>
      </c>
    </row>
    <row r="2088" spans="1:7" x14ac:dyDescent="0.4">
      <c r="A2088" s="70" t="s">
        <v>4868</v>
      </c>
      <c r="B2088" s="70" t="s">
        <v>4869</v>
      </c>
      <c r="C2088">
        <v>0.80569349199999996</v>
      </c>
      <c r="D2088">
        <v>-1.287740433</v>
      </c>
      <c r="E2088">
        <v>1.5902949609999999</v>
      </c>
      <c r="F2088">
        <v>0.207283997</v>
      </c>
      <c r="G2088">
        <v>0.99975043299999999</v>
      </c>
    </row>
    <row r="2089" spans="1:7" x14ac:dyDescent="0.4">
      <c r="A2089" s="70" t="s">
        <v>4672</v>
      </c>
      <c r="B2089" s="70" t="s">
        <v>4673</v>
      </c>
      <c r="C2089">
        <v>-0.152651129</v>
      </c>
      <c r="D2089">
        <v>4.516767143</v>
      </c>
      <c r="E2089">
        <v>1.58916747</v>
      </c>
      <c r="F2089">
        <v>0.20744511900000001</v>
      </c>
      <c r="G2089">
        <v>0.99975043299999999</v>
      </c>
    </row>
    <row r="2090" spans="1:7" x14ac:dyDescent="0.4">
      <c r="A2090" s="70" t="s">
        <v>4790</v>
      </c>
      <c r="B2090" s="70" t="s">
        <v>4791</v>
      </c>
      <c r="C2090">
        <v>0.47008370500000002</v>
      </c>
      <c r="D2090">
        <v>1.5773715070000001</v>
      </c>
      <c r="E2090">
        <v>1.589035574</v>
      </c>
      <c r="F2090">
        <v>0.20746397699999999</v>
      </c>
      <c r="G2090">
        <v>0.99975043299999999</v>
      </c>
    </row>
    <row r="2091" spans="1:7" x14ac:dyDescent="0.4">
      <c r="A2091" s="70" t="s">
        <v>4346</v>
      </c>
      <c r="B2091" s="70" t="s">
        <v>4347</v>
      </c>
      <c r="C2091">
        <v>-0.103688326</v>
      </c>
      <c r="D2091">
        <v>7.1006879410000003</v>
      </c>
      <c r="E2091">
        <v>1.5884100860000001</v>
      </c>
      <c r="F2091">
        <v>0.20755343500000001</v>
      </c>
      <c r="G2091">
        <v>0.99975043299999999</v>
      </c>
    </row>
    <row r="2092" spans="1:7" x14ac:dyDescent="0.4">
      <c r="A2092" s="70" t="s">
        <v>4858</v>
      </c>
      <c r="B2092" s="70" t="s">
        <v>4859</v>
      </c>
      <c r="C2092">
        <v>-0.90250597099999996</v>
      </c>
      <c r="D2092">
        <v>-0.55924728000000001</v>
      </c>
      <c r="E2092">
        <v>1.5883025749999999</v>
      </c>
      <c r="F2092">
        <v>0.20756881599999999</v>
      </c>
      <c r="G2092">
        <v>0.99975043299999999</v>
      </c>
    </row>
    <row r="2093" spans="1:7" x14ac:dyDescent="0.4">
      <c r="A2093" s="70" t="s">
        <v>4814</v>
      </c>
      <c r="B2093" s="70" t="s">
        <v>4815</v>
      </c>
      <c r="C2093">
        <v>0.1885888</v>
      </c>
      <c r="D2093">
        <v>6.275986777</v>
      </c>
      <c r="E2093">
        <v>1.5881006040000001</v>
      </c>
      <c r="F2093">
        <v>0.20759771499999999</v>
      </c>
      <c r="G2093">
        <v>0.99975043299999999</v>
      </c>
    </row>
    <row r="2094" spans="1:7" x14ac:dyDescent="0.4">
      <c r="A2094" s="70" t="s">
        <v>4844</v>
      </c>
      <c r="B2094" s="70" t="s">
        <v>4845</v>
      </c>
      <c r="C2094">
        <v>-0.57930442599999998</v>
      </c>
      <c r="D2094">
        <v>-0.36533296100000001</v>
      </c>
      <c r="E2094">
        <v>1.588012247</v>
      </c>
      <c r="F2094">
        <v>0.20761035799999999</v>
      </c>
      <c r="G2094">
        <v>0.99975043299999999</v>
      </c>
    </row>
    <row r="2095" spans="1:7" x14ac:dyDescent="0.4">
      <c r="A2095" s="70" t="s">
        <v>4424</v>
      </c>
      <c r="B2095" s="70" t="s">
        <v>4425</v>
      </c>
      <c r="C2095">
        <v>0.10287173500000001</v>
      </c>
      <c r="D2095">
        <v>7.2629813160000003</v>
      </c>
      <c r="E2095">
        <v>1.587918849</v>
      </c>
      <c r="F2095">
        <v>0.20762372400000001</v>
      </c>
      <c r="G2095">
        <v>0.99975043299999999</v>
      </c>
    </row>
    <row r="2096" spans="1:7" x14ac:dyDescent="0.4">
      <c r="A2096" s="70" t="s">
        <v>4900</v>
      </c>
      <c r="B2096" s="70" t="s">
        <v>4901</v>
      </c>
      <c r="C2096">
        <v>0.42616516700000001</v>
      </c>
      <c r="D2096">
        <v>1.1377607240000001</v>
      </c>
      <c r="E2096">
        <v>1.587188</v>
      </c>
      <c r="F2096">
        <v>0.20772835100000001</v>
      </c>
      <c r="G2096">
        <v>0.99975043299999999</v>
      </c>
    </row>
    <row r="2097" spans="1:7" x14ac:dyDescent="0.4">
      <c r="A2097" s="70" t="s">
        <v>4686</v>
      </c>
      <c r="B2097" s="70" t="s">
        <v>4687</v>
      </c>
      <c r="C2097">
        <v>-0.14958216599999999</v>
      </c>
      <c r="D2097">
        <v>4.671605553</v>
      </c>
      <c r="E2097">
        <v>1.586567676</v>
      </c>
      <c r="F2097">
        <v>0.20781720300000001</v>
      </c>
      <c r="G2097">
        <v>0.99975043299999999</v>
      </c>
    </row>
    <row r="2098" spans="1:7" x14ac:dyDescent="0.4">
      <c r="A2098" s="70" t="s">
        <v>4806</v>
      </c>
      <c r="B2098" s="70" t="s">
        <v>4807</v>
      </c>
      <c r="C2098">
        <v>-1.0331526689999999</v>
      </c>
      <c r="D2098">
        <v>0.236900206</v>
      </c>
      <c r="E2098">
        <v>1.5861815619999999</v>
      </c>
      <c r="F2098">
        <v>0.207872531</v>
      </c>
      <c r="G2098">
        <v>0.99975043299999999</v>
      </c>
    </row>
    <row r="2099" spans="1:7" x14ac:dyDescent="0.4">
      <c r="A2099" s="70" t="s">
        <v>4630</v>
      </c>
      <c r="B2099" s="70" t="s">
        <v>4631</v>
      </c>
      <c r="C2099">
        <v>-0.119604395</v>
      </c>
      <c r="D2099">
        <v>8.1440002400000004</v>
      </c>
      <c r="E2099">
        <v>1.5852548</v>
      </c>
      <c r="F2099">
        <v>0.20800540300000001</v>
      </c>
      <c r="G2099">
        <v>0.99975043299999999</v>
      </c>
    </row>
    <row r="2100" spans="1:7" x14ac:dyDescent="0.4">
      <c r="A2100" s="70" t="s">
        <v>5030</v>
      </c>
      <c r="B2100" s="70" t="s">
        <v>5031</v>
      </c>
      <c r="C2100">
        <v>0.109217964</v>
      </c>
      <c r="D2100">
        <v>6.5779360459999996</v>
      </c>
      <c r="E2100">
        <v>1.5847949859999999</v>
      </c>
      <c r="F2100">
        <v>0.20807136400000001</v>
      </c>
      <c r="G2100">
        <v>0.99975043299999999</v>
      </c>
    </row>
    <row r="2101" spans="1:7" x14ac:dyDescent="0.4">
      <c r="A2101" s="70" t="s">
        <v>4708</v>
      </c>
      <c r="B2101" s="70" t="s">
        <v>4709</v>
      </c>
      <c r="C2101">
        <v>-0.17451709300000001</v>
      </c>
      <c r="D2101">
        <v>3.9912802319999998</v>
      </c>
      <c r="E2101">
        <v>1.5846490950000001</v>
      </c>
      <c r="F2101">
        <v>0.20809229800000001</v>
      </c>
      <c r="G2101">
        <v>0.99975043299999999</v>
      </c>
    </row>
    <row r="2102" spans="1:7" x14ac:dyDescent="0.4">
      <c r="A2102" s="70" t="s">
        <v>4810</v>
      </c>
      <c r="B2102" s="70" t="s">
        <v>4811</v>
      </c>
      <c r="C2102">
        <v>0.18935508500000001</v>
      </c>
      <c r="D2102">
        <v>4.0598418939999998</v>
      </c>
      <c r="E2102">
        <v>1.5836703190000001</v>
      </c>
      <c r="F2102">
        <v>0.20823280499999999</v>
      </c>
      <c r="G2102">
        <v>0.99975043299999999</v>
      </c>
    </row>
    <row r="2103" spans="1:7" x14ac:dyDescent="0.4">
      <c r="A2103" s="70" t="s">
        <v>4840</v>
      </c>
      <c r="B2103" s="70" t="s">
        <v>4841</v>
      </c>
      <c r="C2103">
        <v>0.45288557200000001</v>
      </c>
      <c r="D2103">
        <v>1.1566508209999999</v>
      </c>
      <c r="E2103">
        <v>1.583279712</v>
      </c>
      <c r="F2103">
        <v>0.20828890899999999</v>
      </c>
      <c r="G2103">
        <v>0.99975043299999999</v>
      </c>
    </row>
    <row r="2104" spans="1:7" x14ac:dyDescent="0.4">
      <c r="A2104" s="70" t="s">
        <v>5130</v>
      </c>
      <c r="B2104" s="70" t="s">
        <v>5131</v>
      </c>
      <c r="C2104">
        <v>0.14224947099999999</v>
      </c>
      <c r="D2104">
        <v>5.2293863800000002</v>
      </c>
      <c r="E2104">
        <v>1.58229351</v>
      </c>
      <c r="F2104">
        <v>0.208430641</v>
      </c>
      <c r="G2104">
        <v>0.99975043299999999</v>
      </c>
    </row>
    <row r="2105" spans="1:7" x14ac:dyDescent="0.4">
      <c r="A2105" s="70" t="s">
        <v>4632</v>
      </c>
      <c r="B2105" s="70" t="s">
        <v>4633</v>
      </c>
      <c r="C2105">
        <v>-0.32246113999999998</v>
      </c>
      <c r="D2105">
        <v>2.285915369</v>
      </c>
      <c r="E2105">
        <v>1.5817138129999999</v>
      </c>
      <c r="F2105">
        <v>0.208514005</v>
      </c>
      <c r="G2105">
        <v>0.99975043299999999</v>
      </c>
    </row>
    <row r="2106" spans="1:7" x14ac:dyDescent="0.4">
      <c r="A2106" s="70" t="s">
        <v>4994</v>
      </c>
      <c r="B2106" s="70" t="s">
        <v>4995</v>
      </c>
      <c r="C2106">
        <v>0.10923827699999999</v>
      </c>
      <c r="D2106">
        <v>5.7623985549999999</v>
      </c>
      <c r="E2106">
        <v>1.581026488</v>
      </c>
      <c r="F2106">
        <v>0.20861289799999999</v>
      </c>
      <c r="G2106">
        <v>0.99975043299999999</v>
      </c>
    </row>
    <row r="2107" spans="1:7" x14ac:dyDescent="0.4">
      <c r="A2107" s="70" t="s">
        <v>4330</v>
      </c>
      <c r="B2107" s="70" t="s">
        <v>4331</v>
      </c>
      <c r="C2107">
        <v>0.101980076</v>
      </c>
      <c r="D2107">
        <v>7.2614220410000003</v>
      </c>
      <c r="E2107">
        <v>1.5802175249999999</v>
      </c>
      <c r="F2107">
        <v>0.208729364</v>
      </c>
      <c r="G2107">
        <v>0.99975043299999999</v>
      </c>
    </row>
    <row r="2108" spans="1:7" x14ac:dyDescent="0.4">
      <c r="A2108" s="70" t="s">
        <v>4730</v>
      </c>
      <c r="B2108" s="70" t="s">
        <v>4731</v>
      </c>
      <c r="C2108">
        <v>0.102141701</v>
      </c>
      <c r="D2108">
        <v>6.7633073069999998</v>
      </c>
      <c r="E2108">
        <v>1.5796561979999999</v>
      </c>
      <c r="F2108">
        <v>0.20881022199999999</v>
      </c>
      <c r="G2108">
        <v>0.99975043299999999</v>
      </c>
    </row>
    <row r="2109" spans="1:7" x14ac:dyDescent="0.4">
      <c r="A2109" s="70" t="s">
        <v>4952</v>
      </c>
      <c r="B2109" s="70" t="s">
        <v>4953</v>
      </c>
      <c r="C2109">
        <v>0.107367922</v>
      </c>
      <c r="D2109">
        <v>6.7481170300000004</v>
      </c>
      <c r="E2109">
        <v>1.5795018430000001</v>
      </c>
      <c r="F2109">
        <v>0.208832464</v>
      </c>
      <c r="G2109">
        <v>0.99975043299999999</v>
      </c>
    </row>
    <row r="2110" spans="1:7" x14ac:dyDescent="0.4">
      <c r="A2110" s="70" t="s">
        <v>4808</v>
      </c>
      <c r="B2110" s="70" t="s">
        <v>4809</v>
      </c>
      <c r="C2110">
        <v>-0.10978758199999999</v>
      </c>
      <c r="D2110">
        <v>5.9296298890000001</v>
      </c>
      <c r="E2110">
        <v>1.579113628</v>
      </c>
      <c r="F2110">
        <v>0.20888841399999999</v>
      </c>
      <c r="G2110">
        <v>0.99975043299999999</v>
      </c>
    </row>
    <row r="2111" spans="1:7" x14ac:dyDescent="0.4">
      <c r="A2111" s="70" t="s">
        <v>4926</v>
      </c>
      <c r="B2111" s="70" t="s">
        <v>4927</v>
      </c>
      <c r="C2111">
        <v>0.17830558299999999</v>
      </c>
      <c r="D2111">
        <v>3.804596718</v>
      </c>
      <c r="E2111">
        <v>1.5773118239999999</v>
      </c>
      <c r="F2111">
        <v>0.20914832899999999</v>
      </c>
      <c r="G2111">
        <v>0.99975043299999999</v>
      </c>
    </row>
    <row r="2112" spans="1:7" x14ac:dyDescent="0.4">
      <c r="A2112" s="70" t="s">
        <v>4656</v>
      </c>
      <c r="B2112" s="70" t="s">
        <v>4657</v>
      </c>
      <c r="C2112">
        <v>-0.105829046</v>
      </c>
      <c r="D2112">
        <v>6.7404602349999996</v>
      </c>
      <c r="E2112">
        <v>1.577296569</v>
      </c>
      <c r="F2112">
        <v>0.209150531</v>
      </c>
      <c r="G2112">
        <v>0.99975043299999999</v>
      </c>
    </row>
    <row r="2113" spans="1:7" x14ac:dyDescent="0.4">
      <c r="A2113" s="70" t="s">
        <v>4614</v>
      </c>
      <c r="B2113" s="70" t="s">
        <v>4615</v>
      </c>
      <c r="C2113">
        <v>-0.18970827700000001</v>
      </c>
      <c r="D2113">
        <v>4.2635120689999999</v>
      </c>
      <c r="E2113">
        <v>1.576588793</v>
      </c>
      <c r="F2113">
        <v>0.209252735</v>
      </c>
      <c r="G2113">
        <v>0.99975043299999999</v>
      </c>
    </row>
    <row r="2114" spans="1:7" x14ac:dyDescent="0.4">
      <c r="A2114" s="70" t="s">
        <v>4800</v>
      </c>
      <c r="B2114" s="70" t="s">
        <v>4801</v>
      </c>
      <c r="C2114">
        <v>-0.11025153</v>
      </c>
      <c r="D2114">
        <v>5.7735394529999997</v>
      </c>
      <c r="E2114">
        <v>1.57626417</v>
      </c>
      <c r="F2114">
        <v>0.20929963100000001</v>
      </c>
      <c r="G2114">
        <v>0.99975043299999999</v>
      </c>
    </row>
    <row r="2115" spans="1:7" x14ac:dyDescent="0.4">
      <c r="A2115" s="70" t="s">
        <v>4854</v>
      </c>
      <c r="B2115" s="70" t="s">
        <v>4855</v>
      </c>
      <c r="C2115">
        <v>-0.13641245299999999</v>
      </c>
      <c r="D2115">
        <v>5.093390952</v>
      </c>
      <c r="E2115">
        <v>1.5759952420000001</v>
      </c>
      <c r="F2115">
        <v>0.20933849099999999</v>
      </c>
      <c r="G2115">
        <v>0.99975043299999999</v>
      </c>
    </row>
    <row r="2116" spans="1:7" x14ac:dyDescent="0.4">
      <c r="A2116" s="70" t="s">
        <v>4574</v>
      </c>
      <c r="B2116" s="70" t="s">
        <v>4575</v>
      </c>
      <c r="C2116">
        <v>0.109776926</v>
      </c>
      <c r="D2116">
        <v>7.4874245359999998</v>
      </c>
      <c r="E2116">
        <v>1.575261059</v>
      </c>
      <c r="F2116">
        <v>0.209444622</v>
      </c>
      <c r="G2116">
        <v>0.99975043299999999</v>
      </c>
    </row>
    <row r="2117" spans="1:7" x14ac:dyDescent="0.4">
      <c r="A2117" s="70" t="s">
        <v>4786</v>
      </c>
      <c r="B2117" s="70" t="s">
        <v>4787</v>
      </c>
      <c r="C2117">
        <v>-0.20496956899999999</v>
      </c>
      <c r="D2117">
        <v>3.6288173430000001</v>
      </c>
      <c r="E2117">
        <v>1.574625237</v>
      </c>
      <c r="F2117">
        <v>0.209536587</v>
      </c>
      <c r="G2117">
        <v>0.99975043299999999</v>
      </c>
    </row>
    <row r="2118" spans="1:7" x14ac:dyDescent="0.4">
      <c r="A2118" s="70" t="s">
        <v>4934</v>
      </c>
      <c r="B2118" s="70" t="s">
        <v>4935</v>
      </c>
      <c r="C2118">
        <v>0.59627493099999995</v>
      </c>
      <c r="D2118">
        <v>-9.1359029999999994E-2</v>
      </c>
      <c r="E2118">
        <v>1.5742838260000001</v>
      </c>
      <c r="F2118">
        <v>0.209585987</v>
      </c>
      <c r="G2118">
        <v>0.99975043299999999</v>
      </c>
    </row>
    <row r="2119" spans="1:7" x14ac:dyDescent="0.4">
      <c r="A2119" s="70" t="s">
        <v>4890</v>
      </c>
      <c r="B2119" s="70" t="s">
        <v>4891</v>
      </c>
      <c r="C2119">
        <v>0.49056055700000001</v>
      </c>
      <c r="D2119">
        <v>1.369052047</v>
      </c>
      <c r="E2119">
        <v>1.573088378</v>
      </c>
      <c r="F2119">
        <v>0.20975907299999999</v>
      </c>
      <c r="G2119">
        <v>0.99975043299999999</v>
      </c>
    </row>
    <row r="2120" spans="1:7" x14ac:dyDescent="0.4">
      <c r="A2120" s="70" t="s">
        <v>4724</v>
      </c>
      <c r="B2120" s="70" t="s">
        <v>4725</v>
      </c>
      <c r="C2120">
        <v>-0.25563946199999998</v>
      </c>
      <c r="D2120">
        <v>3.077622995</v>
      </c>
      <c r="E2120">
        <v>1.572324093</v>
      </c>
      <c r="F2120">
        <v>0.20986982000000001</v>
      </c>
      <c r="G2120">
        <v>0.99975043299999999</v>
      </c>
    </row>
    <row r="2121" spans="1:7" x14ac:dyDescent="0.4">
      <c r="A2121" s="70" t="s">
        <v>5032</v>
      </c>
      <c r="B2121" s="70" t="s">
        <v>5033</v>
      </c>
      <c r="C2121">
        <v>0.15672018700000001</v>
      </c>
      <c r="D2121">
        <v>4.6257867140000002</v>
      </c>
      <c r="E2121">
        <v>1.572266773</v>
      </c>
      <c r="F2121">
        <v>0.209878128</v>
      </c>
      <c r="G2121">
        <v>0.99975043299999999</v>
      </c>
    </row>
    <row r="2122" spans="1:7" x14ac:dyDescent="0.4">
      <c r="A2122" s="70" t="s">
        <v>4878</v>
      </c>
      <c r="B2122" s="70" t="s">
        <v>4879</v>
      </c>
      <c r="C2122">
        <v>0.473626045</v>
      </c>
      <c r="D2122">
        <v>0.90804978199999997</v>
      </c>
      <c r="E2122">
        <v>1.5721056289999999</v>
      </c>
      <c r="F2122">
        <v>0.209901489</v>
      </c>
      <c r="G2122">
        <v>0.99975043299999999</v>
      </c>
    </row>
    <row r="2123" spans="1:7" x14ac:dyDescent="0.4">
      <c r="A2123" s="70" t="s">
        <v>4838</v>
      </c>
      <c r="B2123" s="70" t="s">
        <v>4839</v>
      </c>
      <c r="C2123">
        <v>-0.12754599599999999</v>
      </c>
      <c r="D2123">
        <v>5.3361918849999999</v>
      </c>
      <c r="E2123">
        <v>1.5719211289999999</v>
      </c>
      <c r="F2123">
        <v>0.20992823799999999</v>
      </c>
      <c r="G2123">
        <v>0.99975043299999999</v>
      </c>
    </row>
    <row r="2124" spans="1:7" x14ac:dyDescent="0.4">
      <c r="A2124" s="70" t="s">
        <v>4972</v>
      </c>
      <c r="B2124" s="70" t="s">
        <v>4973</v>
      </c>
      <c r="C2124">
        <v>0.505814027</v>
      </c>
      <c r="D2124">
        <v>5.4507071999999997E-2</v>
      </c>
      <c r="E2124">
        <v>1.571834749</v>
      </c>
      <c r="F2124">
        <v>0.209940764</v>
      </c>
      <c r="G2124">
        <v>0.99975043299999999</v>
      </c>
    </row>
    <row r="2125" spans="1:7" x14ac:dyDescent="0.4">
      <c r="A2125" s="70" t="s">
        <v>5038</v>
      </c>
      <c r="B2125" s="70" t="s">
        <v>5039</v>
      </c>
      <c r="C2125">
        <v>-0.77209184099999995</v>
      </c>
      <c r="D2125">
        <v>-3.1097191999999999E-2</v>
      </c>
      <c r="E2125">
        <v>1.571551812</v>
      </c>
      <c r="F2125">
        <v>0.209981796</v>
      </c>
      <c r="G2125">
        <v>0.99975043299999999</v>
      </c>
    </row>
    <row r="2126" spans="1:7" x14ac:dyDescent="0.4">
      <c r="A2126" s="70" t="s">
        <v>4950</v>
      </c>
      <c r="B2126" s="70" t="s">
        <v>4951</v>
      </c>
      <c r="C2126">
        <v>0.55987665600000003</v>
      </c>
      <c r="D2126">
        <v>0.21741154900000001</v>
      </c>
      <c r="E2126">
        <v>1.5708010859999999</v>
      </c>
      <c r="F2126">
        <v>0.21009071500000001</v>
      </c>
      <c r="G2126">
        <v>0.99975043299999999</v>
      </c>
    </row>
    <row r="2127" spans="1:7" x14ac:dyDescent="0.4">
      <c r="A2127" s="70" t="s">
        <v>5058</v>
      </c>
      <c r="B2127" s="70" t="s">
        <v>5059</v>
      </c>
      <c r="C2127">
        <v>0.92510457899999998</v>
      </c>
      <c r="D2127">
        <v>-0.85607439200000002</v>
      </c>
      <c r="E2127">
        <v>1.570480936</v>
      </c>
      <c r="F2127">
        <v>0.210137184</v>
      </c>
      <c r="G2127">
        <v>0.99975043299999999</v>
      </c>
    </row>
    <row r="2128" spans="1:7" x14ac:dyDescent="0.4">
      <c r="A2128" s="70" t="s">
        <v>4822</v>
      </c>
      <c r="B2128" s="70" t="s">
        <v>4823</v>
      </c>
      <c r="C2128">
        <v>-0.14596394300000001</v>
      </c>
      <c r="D2128">
        <v>4.7866868360000003</v>
      </c>
      <c r="E2128">
        <v>1.570303475</v>
      </c>
      <c r="F2128">
        <v>0.21016294699999999</v>
      </c>
      <c r="G2128">
        <v>0.99975043299999999</v>
      </c>
    </row>
    <row r="2129" spans="1:7" x14ac:dyDescent="0.4">
      <c r="A2129" s="70" t="s">
        <v>4946</v>
      </c>
      <c r="B2129" s="70" t="s">
        <v>4947</v>
      </c>
      <c r="C2129">
        <v>0.171084824</v>
      </c>
      <c r="D2129">
        <v>4.0278187670000003</v>
      </c>
      <c r="E2129">
        <v>1.569485936</v>
      </c>
      <c r="F2129">
        <v>0.210281684</v>
      </c>
      <c r="G2129">
        <v>0.99975043299999999</v>
      </c>
    </row>
    <row r="2130" spans="1:7" x14ac:dyDescent="0.4">
      <c r="A2130" s="70" t="s">
        <v>4882</v>
      </c>
      <c r="B2130" s="70" t="s">
        <v>4883</v>
      </c>
      <c r="C2130">
        <v>0.80476789699999995</v>
      </c>
      <c r="D2130">
        <v>-0.48649158300000001</v>
      </c>
      <c r="E2130">
        <v>1.5693969080000001</v>
      </c>
      <c r="F2130">
        <v>0.21029461899999999</v>
      </c>
      <c r="G2130">
        <v>0.99975043299999999</v>
      </c>
    </row>
    <row r="2131" spans="1:7" x14ac:dyDescent="0.4">
      <c r="A2131" s="70" t="s">
        <v>4740</v>
      </c>
      <c r="B2131" s="70" t="s">
        <v>4741</v>
      </c>
      <c r="C2131">
        <v>-0.195598615</v>
      </c>
      <c r="D2131">
        <v>3.644414888</v>
      </c>
      <c r="E2131">
        <v>1.5692553440000001</v>
      </c>
      <c r="F2131">
        <v>0.21031518900000001</v>
      </c>
      <c r="G2131">
        <v>0.99975043299999999</v>
      </c>
    </row>
    <row r="2132" spans="1:7" x14ac:dyDescent="0.4">
      <c r="A2132" s="70" t="s">
        <v>4846</v>
      </c>
      <c r="B2132" s="70" t="s">
        <v>4847</v>
      </c>
      <c r="C2132">
        <v>-0.132930786</v>
      </c>
      <c r="D2132">
        <v>4.9599669970000004</v>
      </c>
      <c r="E2132">
        <v>1.568137925</v>
      </c>
      <c r="F2132">
        <v>0.21047763799999999</v>
      </c>
      <c r="G2132">
        <v>0.99975043299999999</v>
      </c>
    </row>
    <row r="2133" spans="1:7" x14ac:dyDescent="0.4">
      <c r="A2133" s="70" t="s">
        <v>4970</v>
      </c>
      <c r="B2133" s="70" t="s">
        <v>4971</v>
      </c>
      <c r="C2133">
        <v>-0.451880534</v>
      </c>
      <c r="D2133">
        <v>0.51519701799999995</v>
      </c>
      <c r="E2133">
        <v>1.567832143</v>
      </c>
      <c r="F2133">
        <v>0.21052211900000001</v>
      </c>
      <c r="G2133">
        <v>0.99975043299999999</v>
      </c>
    </row>
    <row r="2134" spans="1:7" x14ac:dyDescent="0.4">
      <c r="A2134" s="70" t="s">
        <v>4920</v>
      </c>
      <c r="B2134" s="70" t="s">
        <v>4921</v>
      </c>
      <c r="C2134">
        <v>0.90728583399999996</v>
      </c>
      <c r="D2134">
        <v>-1.2945885020000001</v>
      </c>
      <c r="E2134">
        <v>1.566496887</v>
      </c>
      <c r="F2134">
        <v>0.21071648100000001</v>
      </c>
      <c r="G2134">
        <v>0.99975043299999999</v>
      </c>
    </row>
    <row r="2135" spans="1:7" x14ac:dyDescent="0.4">
      <c r="A2135" s="70" t="s">
        <v>4774</v>
      </c>
      <c r="B2135" s="70" t="s">
        <v>4775</v>
      </c>
      <c r="C2135">
        <v>-0.10708722800000001</v>
      </c>
      <c r="D2135">
        <v>6.3477007959999998</v>
      </c>
      <c r="E2135">
        <v>1.566285167</v>
      </c>
      <c r="F2135">
        <v>0.21074731899999999</v>
      </c>
      <c r="G2135">
        <v>0.99975043299999999</v>
      </c>
    </row>
    <row r="2136" spans="1:7" x14ac:dyDescent="0.4">
      <c r="A2136" s="70" t="s">
        <v>4872</v>
      </c>
      <c r="B2136" s="70" t="s">
        <v>4873</v>
      </c>
      <c r="C2136">
        <v>0.500793127</v>
      </c>
      <c r="D2136">
        <v>1.2330896680000001</v>
      </c>
      <c r="E2136">
        <v>1.566169133</v>
      </c>
      <c r="F2136">
        <v>0.210764222</v>
      </c>
      <c r="G2136">
        <v>0.99975043299999999</v>
      </c>
    </row>
    <row r="2137" spans="1:7" x14ac:dyDescent="0.4">
      <c r="A2137" s="70" t="s">
        <v>4948</v>
      </c>
      <c r="B2137" s="70" t="s">
        <v>4949</v>
      </c>
      <c r="C2137">
        <v>0.32570434500000001</v>
      </c>
      <c r="D2137">
        <v>3.2187281749999999</v>
      </c>
      <c r="E2137">
        <v>1.565458488</v>
      </c>
      <c r="F2137">
        <v>0.21086777900000001</v>
      </c>
      <c r="G2137">
        <v>0.99975043299999999</v>
      </c>
    </row>
    <row r="2138" spans="1:7" x14ac:dyDescent="0.4">
      <c r="A2138" s="70" t="s">
        <v>4852</v>
      </c>
      <c r="B2138" s="70" t="s">
        <v>4853</v>
      </c>
      <c r="C2138">
        <v>-0.73453926000000003</v>
      </c>
      <c r="D2138">
        <v>-1.041490689</v>
      </c>
      <c r="E2138">
        <v>1.5652411740000001</v>
      </c>
      <c r="F2138">
        <v>0.21089945900000001</v>
      </c>
      <c r="G2138">
        <v>0.99975043299999999</v>
      </c>
    </row>
    <row r="2139" spans="1:7" x14ac:dyDescent="0.4">
      <c r="A2139" s="70" t="s">
        <v>4662</v>
      </c>
      <c r="B2139" s="70" t="s">
        <v>4663</v>
      </c>
      <c r="C2139">
        <v>-0.207112304</v>
      </c>
      <c r="D2139">
        <v>3.5495938329999999</v>
      </c>
      <c r="E2139">
        <v>1.5650955289999999</v>
      </c>
      <c r="F2139">
        <v>0.21092069399999999</v>
      </c>
      <c r="G2139">
        <v>0.99975043299999999</v>
      </c>
    </row>
    <row r="2140" spans="1:7" x14ac:dyDescent="0.4">
      <c r="A2140" s="70" t="s">
        <v>4874</v>
      </c>
      <c r="B2140" s="70" t="s">
        <v>4875</v>
      </c>
      <c r="C2140">
        <v>-0.13769162300000001</v>
      </c>
      <c r="D2140">
        <v>4.9878239689999999</v>
      </c>
      <c r="E2140">
        <v>1.564567166</v>
      </c>
      <c r="F2140">
        <v>0.21099775000000001</v>
      </c>
      <c r="G2140">
        <v>0.99975043299999999</v>
      </c>
    </row>
    <row r="2141" spans="1:7" x14ac:dyDescent="0.4">
      <c r="A2141" s="70" t="s">
        <v>4468</v>
      </c>
      <c r="B2141" s="70" t="s">
        <v>4469</v>
      </c>
      <c r="C2141">
        <v>-0.103445196</v>
      </c>
      <c r="D2141">
        <v>7.985861184</v>
      </c>
      <c r="E2141">
        <v>1.563843849</v>
      </c>
      <c r="F2141">
        <v>0.211103293</v>
      </c>
      <c r="G2141">
        <v>0.99975043299999999</v>
      </c>
    </row>
    <row r="2142" spans="1:7" x14ac:dyDescent="0.4">
      <c r="A2142" s="70" t="s">
        <v>5118</v>
      </c>
      <c r="B2142" s="70" t="s">
        <v>5119</v>
      </c>
      <c r="C2142">
        <v>0.121552571</v>
      </c>
      <c r="D2142">
        <v>5.4525275820000001</v>
      </c>
      <c r="E2142">
        <v>1.563475833</v>
      </c>
      <c r="F2142">
        <v>0.211157016</v>
      </c>
      <c r="G2142">
        <v>0.99975043299999999</v>
      </c>
    </row>
    <row r="2143" spans="1:7" x14ac:dyDescent="0.4">
      <c r="A2143" s="70" t="s">
        <v>4856</v>
      </c>
      <c r="B2143" s="70" t="s">
        <v>4857</v>
      </c>
      <c r="C2143">
        <v>0.17656345600000001</v>
      </c>
      <c r="D2143">
        <v>4.1120086569999996</v>
      </c>
      <c r="E2143">
        <v>1.5633313760000001</v>
      </c>
      <c r="F2143">
        <v>0.211178109</v>
      </c>
      <c r="G2143">
        <v>0.99975043299999999</v>
      </c>
    </row>
    <row r="2144" spans="1:7" x14ac:dyDescent="0.4">
      <c r="A2144" s="70" t="s">
        <v>4298</v>
      </c>
      <c r="B2144" s="70" t="s">
        <v>4299</v>
      </c>
      <c r="C2144">
        <v>-0.102633371</v>
      </c>
      <c r="D2144">
        <v>7.7687227920000002</v>
      </c>
      <c r="E2144">
        <v>1.5628686249999999</v>
      </c>
      <c r="F2144">
        <v>0.21124569200000001</v>
      </c>
      <c r="G2144">
        <v>0.99975043299999999</v>
      </c>
    </row>
    <row r="2145" spans="1:7" x14ac:dyDescent="0.4">
      <c r="A2145" s="70" t="s">
        <v>5076</v>
      </c>
      <c r="B2145" s="70" t="s">
        <v>5077</v>
      </c>
      <c r="C2145">
        <v>0.52140777100000002</v>
      </c>
      <c r="D2145">
        <v>-0.29083803000000003</v>
      </c>
      <c r="E2145">
        <v>1.5628246779999999</v>
      </c>
      <c r="F2145">
        <v>0.21125211199999999</v>
      </c>
      <c r="G2145">
        <v>0.99975043299999999</v>
      </c>
    </row>
    <row r="2146" spans="1:7" x14ac:dyDescent="0.4">
      <c r="A2146" s="70" t="s">
        <v>5036</v>
      </c>
      <c r="B2146" s="70" t="s">
        <v>5037</v>
      </c>
      <c r="C2146">
        <v>0.17823509000000001</v>
      </c>
      <c r="D2146">
        <v>5.4224536490000004</v>
      </c>
      <c r="E2146">
        <v>1.5624017029999999</v>
      </c>
      <c r="F2146">
        <v>0.21131391099999999</v>
      </c>
      <c r="G2146">
        <v>0.99975043299999999</v>
      </c>
    </row>
    <row r="2147" spans="1:7" x14ac:dyDescent="0.4">
      <c r="A2147" s="70" t="s">
        <v>4954</v>
      </c>
      <c r="B2147" s="70" t="s">
        <v>4955</v>
      </c>
      <c r="C2147">
        <v>0.43821916100000002</v>
      </c>
      <c r="D2147">
        <v>0.88773514099999995</v>
      </c>
      <c r="E2147">
        <v>1.5621736660000001</v>
      </c>
      <c r="F2147">
        <v>0.21134723699999999</v>
      </c>
      <c r="G2147">
        <v>0.99975043299999999</v>
      </c>
    </row>
    <row r="2148" spans="1:7" x14ac:dyDescent="0.4">
      <c r="A2148" s="70" t="s">
        <v>4884</v>
      </c>
      <c r="B2148" s="70" t="s">
        <v>4885</v>
      </c>
      <c r="C2148">
        <v>-0.104729133</v>
      </c>
      <c r="D2148">
        <v>8.3032450210000004</v>
      </c>
      <c r="E2148">
        <v>1.5605656640000001</v>
      </c>
      <c r="F2148">
        <v>0.211582415</v>
      </c>
      <c r="G2148">
        <v>0.99975043299999999</v>
      </c>
    </row>
    <row r="2149" spans="1:7" x14ac:dyDescent="0.4">
      <c r="A2149" s="70" t="s">
        <v>4996</v>
      </c>
      <c r="B2149" s="70" t="s">
        <v>4997</v>
      </c>
      <c r="C2149">
        <v>0.10341534300000001</v>
      </c>
      <c r="D2149">
        <v>6.2484610839999997</v>
      </c>
      <c r="E2149">
        <v>1.5604285170000001</v>
      </c>
      <c r="F2149">
        <v>0.21160248800000001</v>
      </c>
      <c r="G2149">
        <v>0.99975043299999999</v>
      </c>
    </row>
    <row r="2150" spans="1:7" x14ac:dyDescent="0.4">
      <c r="A2150" s="70" t="s">
        <v>5006</v>
      </c>
      <c r="B2150" s="70" t="s">
        <v>5007</v>
      </c>
      <c r="C2150">
        <v>0.461425631</v>
      </c>
      <c r="D2150">
        <v>0.469693256</v>
      </c>
      <c r="E2150">
        <v>1.559672215</v>
      </c>
      <c r="F2150">
        <v>0.21171322100000001</v>
      </c>
      <c r="G2150">
        <v>0.99975043299999999</v>
      </c>
    </row>
    <row r="2151" spans="1:7" x14ac:dyDescent="0.4">
      <c r="A2151" s="70" t="s">
        <v>6759</v>
      </c>
      <c r="B2151" s="70" t="s">
        <v>6760</v>
      </c>
      <c r="C2151">
        <v>0.13307644399999999</v>
      </c>
      <c r="D2151">
        <v>9.5209852260000005</v>
      </c>
      <c r="E2151">
        <v>1.558759936</v>
      </c>
      <c r="F2151">
        <v>0.21184688199999999</v>
      </c>
      <c r="G2151">
        <v>0.99975043299999999</v>
      </c>
    </row>
    <row r="2152" spans="1:7" x14ac:dyDescent="0.4">
      <c r="A2152" s="70" t="s">
        <v>5174</v>
      </c>
      <c r="B2152" s="70" t="s">
        <v>5175</v>
      </c>
      <c r="C2152">
        <v>9.8669675999999998E-2</v>
      </c>
      <c r="D2152">
        <v>6.2698804289999996</v>
      </c>
      <c r="E2152">
        <v>1.5575283639999999</v>
      </c>
      <c r="F2152">
        <v>0.21202748299999999</v>
      </c>
      <c r="G2152">
        <v>0.99975043299999999</v>
      </c>
    </row>
    <row r="2153" spans="1:7" x14ac:dyDescent="0.4">
      <c r="A2153" s="70" t="s">
        <v>5050</v>
      </c>
      <c r="B2153" s="70" t="s">
        <v>5051</v>
      </c>
      <c r="C2153">
        <v>9.7394004000000006E-2</v>
      </c>
      <c r="D2153">
        <v>6.6611342410000001</v>
      </c>
      <c r="E2153">
        <v>1.5569612559999999</v>
      </c>
      <c r="F2153">
        <v>0.21211070600000001</v>
      </c>
      <c r="G2153">
        <v>0.99975043299999999</v>
      </c>
    </row>
    <row r="2154" spans="1:7" x14ac:dyDescent="0.4">
      <c r="A2154" s="70" t="s">
        <v>4762</v>
      </c>
      <c r="B2154" s="70" t="s">
        <v>4763</v>
      </c>
      <c r="C2154">
        <v>-0.112484652</v>
      </c>
      <c r="D2154">
        <v>5.6053996030000004</v>
      </c>
      <c r="E2154">
        <v>1.556388307</v>
      </c>
      <c r="F2154">
        <v>0.212194826</v>
      </c>
      <c r="G2154">
        <v>0.99975043299999999</v>
      </c>
    </row>
    <row r="2155" spans="1:7" x14ac:dyDescent="0.4">
      <c r="A2155" s="70" t="s">
        <v>4932</v>
      </c>
      <c r="B2155" s="70" t="s">
        <v>4933</v>
      </c>
      <c r="C2155">
        <v>1.0036199320000001</v>
      </c>
      <c r="D2155">
        <v>-1.6511780359999999</v>
      </c>
      <c r="E2155">
        <v>1.5557296190000001</v>
      </c>
      <c r="F2155">
        <v>0.21229158300000001</v>
      </c>
      <c r="G2155">
        <v>0.99975043299999999</v>
      </c>
    </row>
    <row r="2156" spans="1:7" x14ac:dyDescent="0.4">
      <c r="A2156" s="70" t="s">
        <v>5092</v>
      </c>
      <c r="B2156" s="70" t="s">
        <v>5093</v>
      </c>
      <c r="C2156">
        <v>-0.66253556499999999</v>
      </c>
      <c r="D2156">
        <v>-6.7923779000000004E-2</v>
      </c>
      <c r="E2156">
        <v>1.5540593579999999</v>
      </c>
      <c r="F2156">
        <v>0.212537169</v>
      </c>
      <c r="G2156">
        <v>0.99975043299999999</v>
      </c>
    </row>
    <row r="2157" spans="1:7" x14ac:dyDescent="0.4">
      <c r="A2157" s="70" t="s">
        <v>4956</v>
      </c>
      <c r="B2157" s="70" t="s">
        <v>4957</v>
      </c>
      <c r="C2157">
        <v>-0.72038723299999996</v>
      </c>
      <c r="D2157">
        <v>-0.42488604400000002</v>
      </c>
      <c r="E2157">
        <v>1.553402376</v>
      </c>
      <c r="F2157">
        <v>0.21263386000000001</v>
      </c>
      <c r="G2157">
        <v>0.99975043299999999</v>
      </c>
    </row>
    <row r="2158" spans="1:7" x14ac:dyDescent="0.4">
      <c r="A2158" s="70" t="s">
        <v>4904</v>
      </c>
      <c r="B2158" s="70" t="s">
        <v>4905</v>
      </c>
      <c r="C2158">
        <v>-0.109512254</v>
      </c>
      <c r="D2158">
        <v>8.2731657910000003</v>
      </c>
      <c r="E2158">
        <v>1.552876806</v>
      </c>
      <c r="F2158">
        <v>0.21271124799999999</v>
      </c>
      <c r="G2158">
        <v>0.99975043299999999</v>
      </c>
    </row>
    <row r="2159" spans="1:7" x14ac:dyDescent="0.4">
      <c r="A2159" s="70" t="s">
        <v>4820</v>
      </c>
      <c r="B2159" s="70" t="s">
        <v>4821</v>
      </c>
      <c r="C2159">
        <v>0.33271395199999998</v>
      </c>
      <c r="D2159">
        <v>2.2546276559999998</v>
      </c>
      <c r="E2159">
        <v>1.5524722449999999</v>
      </c>
      <c r="F2159">
        <v>0.21277084099999999</v>
      </c>
      <c r="G2159">
        <v>0.99975043299999999</v>
      </c>
    </row>
    <row r="2160" spans="1:7" x14ac:dyDescent="0.4">
      <c r="A2160" s="70" t="s">
        <v>4974</v>
      </c>
      <c r="B2160" s="70" t="s">
        <v>4975</v>
      </c>
      <c r="C2160">
        <v>-0.118922492</v>
      </c>
      <c r="D2160">
        <v>5.5946346780000002</v>
      </c>
      <c r="E2160">
        <v>1.5523706079999999</v>
      </c>
      <c r="F2160">
        <v>0.21278581599999999</v>
      </c>
      <c r="G2160">
        <v>0.99975043299999999</v>
      </c>
    </row>
    <row r="2161" spans="1:7" x14ac:dyDescent="0.4">
      <c r="A2161" s="70" t="s">
        <v>5120</v>
      </c>
      <c r="B2161" s="70" t="s">
        <v>5121</v>
      </c>
      <c r="C2161">
        <v>0.109624545</v>
      </c>
      <c r="D2161">
        <v>6.3345575060000003</v>
      </c>
      <c r="E2161">
        <v>1.551990972</v>
      </c>
      <c r="F2161">
        <v>0.21284175999999999</v>
      </c>
      <c r="G2161">
        <v>0.99975043299999999</v>
      </c>
    </row>
    <row r="2162" spans="1:7" x14ac:dyDescent="0.4">
      <c r="A2162" s="70" t="s">
        <v>4886</v>
      </c>
      <c r="B2162" s="70" t="s">
        <v>4887</v>
      </c>
      <c r="C2162">
        <v>0.23203210099999999</v>
      </c>
      <c r="D2162">
        <v>3.1818967950000001</v>
      </c>
      <c r="E2162">
        <v>1.5513559889999999</v>
      </c>
      <c r="F2162">
        <v>0.21293537200000001</v>
      </c>
      <c r="G2162">
        <v>0.99975043299999999</v>
      </c>
    </row>
    <row r="2163" spans="1:7" x14ac:dyDescent="0.4">
      <c r="A2163" s="70" t="s">
        <v>5258</v>
      </c>
      <c r="B2163" s="70" t="s">
        <v>5259</v>
      </c>
      <c r="C2163">
        <v>0.76572415199999999</v>
      </c>
      <c r="D2163">
        <v>0.14972268499999999</v>
      </c>
      <c r="E2163">
        <v>1.5509459510000001</v>
      </c>
      <c r="F2163">
        <v>0.21299584699999999</v>
      </c>
      <c r="G2163">
        <v>0.99975043299999999</v>
      </c>
    </row>
    <row r="2164" spans="1:7" x14ac:dyDescent="0.4">
      <c r="A2164" s="70" t="s">
        <v>4698</v>
      </c>
      <c r="B2164" s="70" t="s">
        <v>4699</v>
      </c>
      <c r="C2164">
        <v>-0.104077825</v>
      </c>
      <c r="D2164">
        <v>6.2455702620000002</v>
      </c>
      <c r="E2164">
        <v>1.550376328</v>
      </c>
      <c r="F2164">
        <v>0.21307989299999999</v>
      </c>
      <c r="G2164">
        <v>0.99975043299999999</v>
      </c>
    </row>
    <row r="2165" spans="1:7" x14ac:dyDescent="0.4">
      <c r="A2165" s="70" t="s">
        <v>4452</v>
      </c>
      <c r="B2165" s="70" t="s">
        <v>4453</v>
      </c>
      <c r="C2165">
        <v>9.7763418000000005E-2</v>
      </c>
      <c r="D2165">
        <v>7.4197098339999998</v>
      </c>
      <c r="E2165">
        <v>1.5500120420000001</v>
      </c>
      <c r="F2165">
        <v>0.213133663</v>
      </c>
      <c r="G2165">
        <v>0.99975043299999999</v>
      </c>
    </row>
    <row r="2166" spans="1:7" x14ac:dyDescent="0.4">
      <c r="A2166" s="70" t="s">
        <v>4722</v>
      </c>
      <c r="B2166" s="70" t="s">
        <v>4723</v>
      </c>
      <c r="C2166">
        <v>-0.31363632600000002</v>
      </c>
      <c r="D2166">
        <v>2.4899243929999999</v>
      </c>
      <c r="E2166">
        <v>1.549717859</v>
      </c>
      <c r="F2166">
        <v>0.21317709700000001</v>
      </c>
      <c r="G2166">
        <v>0.99975043299999999</v>
      </c>
    </row>
    <row r="2167" spans="1:7" x14ac:dyDescent="0.4">
      <c r="A2167" s="70" t="s">
        <v>4464</v>
      </c>
      <c r="B2167" s="70" t="s">
        <v>4465</v>
      </c>
      <c r="C2167">
        <v>-0.100081193</v>
      </c>
      <c r="D2167">
        <v>7.9455448259999999</v>
      </c>
      <c r="E2167">
        <v>1.548993855</v>
      </c>
      <c r="F2167">
        <v>0.21328403700000001</v>
      </c>
      <c r="G2167">
        <v>0.99975043299999999</v>
      </c>
    </row>
    <row r="2168" spans="1:7" x14ac:dyDescent="0.4">
      <c r="A2168" s="70" t="s">
        <v>5158</v>
      </c>
      <c r="B2168" s="70" t="s">
        <v>5159</v>
      </c>
      <c r="C2168">
        <v>0.126429289</v>
      </c>
      <c r="D2168">
        <v>5.3440206149999998</v>
      </c>
      <c r="E2168">
        <v>1.5482684360000001</v>
      </c>
      <c r="F2168">
        <v>0.21339124900000001</v>
      </c>
      <c r="G2168">
        <v>0.99975043299999999</v>
      </c>
    </row>
    <row r="2169" spans="1:7" x14ac:dyDescent="0.4">
      <c r="A2169" s="70" t="s">
        <v>5000</v>
      </c>
      <c r="B2169" s="70" t="s">
        <v>5001</v>
      </c>
      <c r="C2169">
        <v>0.105027207</v>
      </c>
      <c r="D2169">
        <v>6.8132907459999998</v>
      </c>
      <c r="E2169">
        <v>1.548033956</v>
      </c>
      <c r="F2169">
        <v>0.21342591699999999</v>
      </c>
      <c r="G2169">
        <v>0.99975043299999999</v>
      </c>
    </row>
    <row r="2170" spans="1:7" x14ac:dyDescent="0.4">
      <c r="A2170" s="70" t="s">
        <v>4902</v>
      </c>
      <c r="B2170" s="70" t="s">
        <v>4903</v>
      </c>
      <c r="C2170">
        <v>-0.46405929699999998</v>
      </c>
      <c r="D2170">
        <v>0.91222381100000005</v>
      </c>
      <c r="E2170">
        <v>1.5475914239999999</v>
      </c>
      <c r="F2170">
        <v>0.21349136399999999</v>
      </c>
      <c r="G2170">
        <v>0.99975043299999999</v>
      </c>
    </row>
    <row r="2171" spans="1:7" x14ac:dyDescent="0.4">
      <c r="A2171" s="70" t="s">
        <v>5154</v>
      </c>
      <c r="B2171" s="70" t="s">
        <v>5155</v>
      </c>
      <c r="C2171">
        <v>0.13213677900000001</v>
      </c>
      <c r="D2171">
        <v>5.3120660150000001</v>
      </c>
      <c r="E2171">
        <v>1.547276673</v>
      </c>
      <c r="F2171">
        <v>0.21353792799999999</v>
      </c>
      <c r="G2171">
        <v>0.99975043299999999</v>
      </c>
    </row>
    <row r="2172" spans="1:7" x14ac:dyDescent="0.4">
      <c r="A2172" s="70" t="s">
        <v>4292</v>
      </c>
      <c r="B2172" s="70" t="s">
        <v>4293</v>
      </c>
      <c r="C2172">
        <v>-9.8772246999999994E-2</v>
      </c>
      <c r="D2172">
        <v>7.2122005720000004</v>
      </c>
      <c r="E2172">
        <v>1.547172328</v>
      </c>
      <c r="F2172">
        <v>0.21355336799999999</v>
      </c>
      <c r="G2172">
        <v>0.99975043299999999</v>
      </c>
    </row>
    <row r="2173" spans="1:7" x14ac:dyDescent="0.4">
      <c r="A2173" s="70" t="s">
        <v>4962</v>
      </c>
      <c r="B2173" s="70" t="s">
        <v>4963</v>
      </c>
      <c r="C2173">
        <v>-0.130555431</v>
      </c>
      <c r="D2173">
        <v>5.1622128930000004</v>
      </c>
      <c r="E2173">
        <v>1.5471006430000001</v>
      </c>
      <c r="F2173">
        <v>0.21356397499999999</v>
      </c>
      <c r="G2173">
        <v>0.99975043299999999</v>
      </c>
    </row>
    <row r="2174" spans="1:7" x14ac:dyDescent="0.4">
      <c r="A2174" s="70" t="s">
        <v>4968</v>
      </c>
      <c r="B2174" s="70" t="s">
        <v>4969</v>
      </c>
      <c r="C2174">
        <v>-0.98921944699999997</v>
      </c>
      <c r="D2174">
        <v>-1.3646076709999999</v>
      </c>
      <c r="E2174">
        <v>1.546993872</v>
      </c>
      <c r="F2174">
        <v>0.213579776</v>
      </c>
      <c r="G2174">
        <v>0.99975043299999999</v>
      </c>
    </row>
    <row r="2175" spans="1:7" x14ac:dyDescent="0.4">
      <c r="A2175" s="70" t="s">
        <v>4938</v>
      </c>
      <c r="B2175" s="70" t="s">
        <v>4939</v>
      </c>
      <c r="C2175">
        <v>-0.114746377</v>
      </c>
      <c r="D2175">
        <v>5.7356532830000004</v>
      </c>
      <c r="E2175">
        <v>1.5464431439999999</v>
      </c>
      <c r="F2175">
        <v>0.213661298</v>
      </c>
      <c r="G2175">
        <v>0.99975043299999999</v>
      </c>
    </row>
    <row r="2176" spans="1:7" x14ac:dyDescent="0.4">
      <c r="A2176" s="70" t="s">
        <v>4848</v>
      </c>
      <c r="B2176" s="70" t="s">
        <v>4849</v>
      </c>
      <c r="C2176">
        <v>-0.13023380500000001</v>
      </c>
      <c r="D2176">
        <v>5.8699151430000001</v>
      </c>
      <c r="E2176">
        <v>1.5459017370000001</v>
      </c>
      <c r="F2176">
        <v>0.21374147700000001</v>
      </c>
      <c r="G2176">
        <v>0.99975043299999999</v>
      </c>
    </row>
    <row r="2177" spans="1:7" x14ac:dyDescent="0.4">
      <c r="A2177" s="70" t="s">
        <v>5146</v>
      </c>
      <c r="B2177" s="70" t="s">
        <v>5147</v>
      </c>
      <c r="C2177">
        <v>0.138338924</v>
      </c>
      <c r="D2177">
        <v>4.7996099860000001</v>
      </c>
      <c r="E2177">
        <v>1.544848537</v>
      </c>
      <c r="F2177">
        <v>0.21389754999999999</v>
      </c>
      <c r="G2177">
        <v>0.99975043299999999</v>
      </c>
    </row>
    <row r="2178" spans="1:7" x14ac:dyDescent="0.4">
      <c r="A2178" s="70" t="s">
        <v>4918</v>
      </c>
      <c r="B2178" s="70" t="s">
        <v>4919</v>
      </c>
      <c r="C2178">
        <v>-0.10075021200000001</v>
      </c>
      <c r="D2178">
        <v>6.4371386309999998</v>
      </c>
      <c r="E2178">
        <v>1.5439624510000001</v>
      </c>
      <c r="F2178">
        <v>0.21402896499999999</v>
      </c>
      <c r="G2178">
        <v>0.99975043299999999</v>
      </c>
    </row>
    <row r="2179" spans="1:7" x14ac:dyDescent="0.4">
      <c r="A2179" s="70" t="s">
        <v>4826</v>
      </c>
      <c r="B2179" s="70" t="s">
        <v>4827</v>
      </c>
      <c r="C2179">
        <v>-0.12566833699999999</v>
      </c>
      <c r="D2179">
        <v>5.8507742309999999</v>
      </c>
      <c r="E2179">
        <v>1.543380094</v>
      </c>
      <c r="F2179">
        <v>0.21411538499999999</v>
      </c>
      <c r="G2179">
        <v>0.99975043299999999</v>
      </c>
    </row>
    <row r="2180" spans="1:7" x14ac:dyDescent="0.4">
      <c r="A2180" s="70" t="s">
        <v>4988</v>
      </c>
      <c r="B2180" s="70" t="s">
        <v>4989</v>
      </c>
      <c r="C2180">
        <v>-0.61728717799999999</v>
      </c>
      <c r="D2180">
        <v>-0.34320078500000001</v>
      </c>
      <c r="E2180">
        <v>1.542442248</v>
      </c>
      <c r="F2180">
        <v>0.21425464699999999</v>
      </c>
      <c r="G2180">
        <v>0.99975043299999999</v>
      </c>
    </row>
    <row r="2181" spans="1:7" x14ac:dyDescent="0.4">
      <c r="A2181" s="70" t="s">
        <v>4984</v>
      </c>
      <c r="B2181" s="70" t="s">
        <v>4985</v>
      </c>
      <c r="C2181">
        <v>-0.135528547</v>
      </c>
      <c r="D2181">
        <v>5.1174559559999997</v>
      </c>
      <c r="E2181">
        <v>1.5421266929999999</v>
      </c>
      <c r="F2181">
        <v>0.21430152899999999</v>
      </c>
      <c r="G2181">
        <v>0.99975043299999999</v>
      </c>
    </row>
    <row r="2182" spans="1:7" x14ac:dyDescent="0.4">
      <c r="A2182" s="70" t="s">
        <v>4828</v>
      </c>
      <c r="B2182" s="70" t="s">
        <v>4829</v>
      </c>
      <c r="C2182">
        <v>-0.108836607</v>
      </c>
      <c r="D2182">
        <v>5.7568888329999997</v>
      </c>
      <c r="E2182">
        <v>1.5419558980000001</v>
      </c>
      <c r="F2182">
        <v>0.21432690800000001</v>
      </c>
      <c r="G2182">
        <v>0.99975043299999999</v>
      </c>
    </row>
    <row r="2183" spans="1:7" x14ac:dyDescent="0.4">
      <c r="A2183" s="70" t="s">
        <v>4986</v>
      </c>
      <c r="B2183" s="70" t="s">
        <v>4987</v>
      </c>
      <c r="C2183">
        <v>0.107141154</v>
      </c>
      <c r="D2183">
        <v>6.0648326619999997</v>
      </c>
      <c r="E2183">
        <v>1.541793902</v>
      </c>
      <c r="F2183">
        <v>0.21435098399999999</v>
      </c>
      <c r="G2183">
        <v>0.99975043299999999</v>
      </c>
    </row>
    <row r="2184" spans="1:7" x14ac:dyDescent="0.4">
      <c r="A2184" s="70" t="s">
        <v>4914</v>
      </c>
      <c r="B2184" s="70" t="s">
        <v>4915</v>
      </c>
      <c r="C2184">
        <v>-0.15137002899999999</v>
      </c>
      <c r="D2184">
        <v>4.9034104100000002</v>
      </c>
      <c r="E2184">
        <v>1.5410619139999999</v>
      </c>
      <c r="F2184">
        <v>0.214459811</v>
      </c>
      <c r="G2184">
        <v>0.99975043299999999</v>
      </c>
    </row>
    <row r="2185" spans="1:7" x14ac:dyDescent="0.4">
      <c r="A2185" s="70" t="s">
        <v>4680</v>
      </c>
      <c r="B2185" s="70" t="s">
        <v>4681</v>
      </c>
      <c r="C2185">
        <v>-0.19611794199999999</v>
      </c>
      <c r="D2185">
        <v>3.726969462</v>
      </c>
      <c r="E2185">
        <v>1.540517541</v>
      </c>
      <c r="F2185">
        <v>0.21454078700000001</v>
      </c>
      <c r="G2185">
        <v>0.99975043299999999</v>
      </c>
    </row>
    <row r="2186" spans="1:7" x14ac:dyDescent="0.4">
      <c r="A2186" s="70" t="s">
        <v>4982</v>
      </c>
      <c r="B2186" s="70" t="s">
        <v>4983</v>
      </c>
      <c r="C2186">
        <v>-0.60062581400000004</v>
      </c>
      <c r="D2186">
        <v>-0.53594803800000002</v>
      </c>
      <c r="E2186">
        <v>1.5405041939999999</v>
      </c>
      <c r="F2186">
        <v>0.21454277199999999</v>
      </c>
      <c r="G2186">
        <v>0.99975043299999999</v>
      </c>
    </row>
    <row r="2187" spans="1:7" x14ac:dyDescent="0.4">
      <c r="A2187" s="70" t="s">
        <v>5234</v>
      </c>
      <c r="B2187" s="70" t="s">
        <v>5235</v>
      </c>
      <c r="C2187">
        <v>0.10866120999999999</v>
      </c>
      <c r="D2187">
        <v>5.8018841730000004</v>
      </c>
      <c r="E2187">
        <v>1.540338285</v>
      </c>
      <c r="F2187">
        <v>0.21456745899999999</v>
      </c>
      <c r="G2187">
        <v>0.99975043299999999</v>
      </c>
    </row>
    <row r="2188" spans="1:7" x14ac:dyDescent="0.4">
      <c r="A2188" s="70" t="s">
        <v>4752</v>
      </c>
      <c r="B2188" s="70" t="s">
        <v>4753</v>
      </c>
      <c r="C2188">
        <v>0.100123088</v>
      </c>
      <c r="D2188">
        <v>7.1299093520000003</v>
      </c>
      <c r="E2188">
        <v>1.5401271860000001</v>
      </c>
      <c r="F2188">
        <v>0.21459887499999999</v>
      </c>
      <c r="G2188">
        <v>0.99975043299999999</v>
      </c>
    </row>
    <row r="2189" spans="1:7" x14ac:dyDescent="0.4">
      <c r="A2189" s="70" t="s">
        <v>4876</v>
      </c>
      <c r="B2189" s="70" t="s">
        <v>4877</v>
      </c>
      <c r="C2189">
        <v>0.104924137</v>
      </c>
      <c r="D2189">
        <v>6.0920007529999998</v>
      </c>
      <c r="E2189">
        <v>1.5400208209999999</v>
      </c>
      <c r="F2189">
        <v>0.21461470599999999</v>
      </c>
      <c r="G2189">
        <v>0.99975043299999999</v>
      </c>
    </row>
    <row r="2190" spans="1:7" x14ac:dyDescent="0.4">
      <c r="A2190" s="70" t="s">
        <v>5156</v>
      </c>
      <c r="B2190" s="70" t="s">
        <v>5157</v>
      </c>
      <c r="C2190">
        <v>0.101140328</v>
      </c>
      <c r="D2190">
        <v>6.1098647130000003</v>
      </c>
      <c r="E2190">
        <v>1.539771977</v>
      </c>
      <c r="F2190">
        <v>0.214651749</v>
      </c>
      <c r="G2190">
        <v>0.99975043299999999</v>
      </c>
    </row>
    <row r="2191" spans="1:7" x14ac:dyDescent="0.4">
      <c r="A2191" s="70" t="s">
        <v>5178</v>
      </c>
      <c r="B2191" s="70" t="s">
        <v>5179</v>
      </c>
      <c r="C2191">
        <v>-0.73717743499999999</v>
      </c>
      <c r="D2191">
        <v>-0.106451927</v>
      </c>
      <c r="E2191">
        <v>1.539685738</v>
      </c>
      <c r="F2191">
        <v>0.21466458799999999</v>
      </c>
      <c r="G2191">
        <v>0.99975043299999999</v>
      </c>
    </row>
    <row r="2192" spans="1:7" x14ac:dyDescent="0.4">
      <c r="A2192" s="70" t="s">
        <v>4958</v>
      </c>
      <c r="B2192" s="70" t="s">
        <v>4959</v>
      </c>
      <c r="C2192">
        <v>-0.15322061300000001</v>
      </c>
      <c r="D2192">
        <v>4.2433359839999998</v>
      </c>
      <c r="E2192">
        <v>1.5385113699999999</v>
      </c>
      <c r="F2192">
        <v>0.21483952100000001</v>
      </c>
      <c r="G2192">
        <v>0.99975043299999999</v>
      </c>
    </row>
    <row r="2193" spans="1:7" x14ac:dyDescent="0.4">
      <c r="A2193" s="70" t="s">
        <v>5056</v>
      </c>
      <c r="B2193" s="70" t="s">
        <v>5057</v>
      </c>
      <c r="C2193">
        <v>-0.65936110699999995</v>
      </c>
      <c r="D2193">
        <v>-0.82724221200000003</v>
      </c>
      <c r="E2193">
        <v>1.5375784770000001</v>
      </c>
      <c r="F2193">
        <v>0.21497860399999999</v>
      </c>
      <c r="G2193">
        <v>0.99975043299999999</v>
      </c>
    </row>
    <row r="2194" spans="1:7" x14ac:dyDescent="0.4">
      <c r="A2194" s="70" t="s">
        <v>4770</v>
      </c>
      <c r="B2194" s="70" t="s">
        <v>4771</v>
      </c>
      <c r="C2194">
        <v>-0.30801979400000001</v>
      </c>
      <c r="D2194">
        <v>2.5007314709999999</v>
      </c>
      <c r="E2194">
        <v>1.537403616</v>
      </c>
      <c r="F2194">
        <v>0.215004686</v>
      </c>
      <c r="G2194">
        <v>0.99975043299999999</v>
      </c>
    </row>
    <row r="2195" spans="1:7" x14ac:dyDescent="0.4">
      <c r="A2195" s="70" t="s">
        <v>5062</v>
      </c>
      <c r="B2195" s="70" t="s">
        <v>5063</v>
      </c>
      <c r="C2195">
        <v>0.55050860199999996</v>
      </c>
      <c r="D2195">
        <v>0.144448942</v>
      </c>
      <c r="E2195">
        <v>1.536976482</v>
      </c>
      <c r="F2195">
        <v>0.21506841099999999</v>
      </c>
      <c r="G2195">
        <v>0.99975043299999999</v>
      </c>
    </row>
    <row r="2196" spans="1:7" x14ac:dyDescent="0.4">
      <c r="A2196" s="70" t="s">
        <v>5098</v>
      </c>
      <c r="B2196" s="70" t="s">
        <v>5099</v>
      </c>
      <c r="C2196">
        <v>0.113028015</v>
      </c>
      <c r="D2196">
        <v>6.8894106050000001</v>
      </c>
      <c r="E2196">
        <v>1.5358879459999999</v>
      </c>
      <c r="F2196">
        <v>0.21523091499999999</v>
      </c>
      <c r="G2196">
        <v>0.99975043299999999</v>
      </c>
    </row>
    <row r="2197" spans="1:7" x14ac:dyDescent="0.4">
      <c r="A2197" s="70" t="s">
        <v>4896</v>
      </c>
      <c r="B2197" s="70" t="s">
        <v>4897</v>
      </c>
      <c r="C2197">
        <v>-0.44176137399999998</v>
      </c>
      <c r="D2197">
        <v>1.5991074599999999</v>
      </c>
      <c r="E2197">
        <v>1.5345956999999999</v>
      </c>
      <c r="F2197">
        <v>0.21542401999999999</v>
      </c>
      <c r="G2197">
        <v>0.99975043299999999</v>
      </c>
    </row>
    <row r="2198" spans="1:7" x14ac:dyDescent="0.4">
      <c r="A2198" s="70" t="s">
        <v>4936</v>
      </c>
      <c r="B2198" s="70" t="s">
        <v>4937</v>
      </c>
      <c r="C2198">
        <v>-0.18624891700000001</v>
      </c>
      <c r="D2198">
        <v>4.327397479</v>
      </c>
      <c r="E2198">
        <v>1.5345133740000001</v>
      </c>
      <c r="F2198">
        <v>0.21543633000000001</v>
      </c>
      <c r="G2198">
        <v>0.99975043299999999</v>
      </c>
    </row>
    <row r="2199" spans="1:7" x14ac:dyDescent="0.4">
      <c r="A2199" s="70" t="s">
        <v>4880</v>
      </c>
      <c r="B2199" s="70" t="s">
        <v>4881</v>
      </c>
      <c r="C2199">
        <v>-0.24509336500000001</v>
      </c>
      <c r="D2199">
        <v>3.675064442</v>
      </c>
      <c r="E2199">
        <v>1.5338759449999999</v>
      </c>
      <c r="F2199">
        <v>0.21553166500000001</v>
      </c>
      <c r="G2199">
        <v>0.99975043299999999</v>
      </c>
    </row>
    <row r="2200" spans="1:7" x14ac:dyDescent="0.4">
      <c r="A2200" s="70" t="s">
        <v>4816</v>
      </c>
      <c r="B2200" s="70" t="s">
        <v>4817</v>
      </c>
      <c r="C2200">
        <v>-0.159837547</v>
      </c>
      <c r="D2200">
        <v>4.3765033999999998</v>
      </c>
      <c r="E2200">
        <v>1.5338608140000001</v>
      </c>
      <c r="F2200">
        <v>0.21553392900000001</v>
      </c>
      <c r="G2200">
        <v>0.99975043299999999</v>
      </c>
    </row>
    <row r="2201" spans="1:7" x14ac:dyDescent="0.4">
      <c r="A2201" s="70" t="s">
        <v>5280</v>
      </c>
      <c r="B2201" s="70" t="s">
        <v>5281</v>
      </c>
      <c r="C2201">
        <v>0.15359368000000001</v>
      </c>
      <c r="D2201">
        <v>4.9357457780000003</v>
      </c>
      <c r="E2201">
        <v>1.5328821130000001</v>
      </c>
      <c r="F2201">
        <v>0.21568040599999999</v>
      </c>
      <c r="G2201">
        <v>0.99975043299999999</v>
      </c>
    </row>
    <row r="2202" spans="1:7" x14ac:dyDescent="0.4">
      <c r="A2202" s="70" t="s">
        <v>4980</v>
      </c>
      <c r="B2202" s="70" t="s">
        <v>4981</v>
      </c>
      <c r="C2202">
        <v>-0.65852856199999998</v>
      </c>
      <c r="D2202">
        <v>-0.41290841499999997</v>
      </c>
      <c r="E2202">
        <v>1.5307360539999999</v>
      </c>
      <c r="F2202">
        <v>0.21600200999999999</v>
      </c>
      <c r="G2202">
        <v>0.99975043299999999</v>
      </c>
    </row>
    <row r="2203" spans="1:7" x14ac:dyDescent="0.4">
      <c r="A2203" s="70" t="s">
        <v>4622</v>
      </c>
      <c r="B2203" s="70" t="s">
        <v>4623</v>
      </c>
      <c r="C2203">
        <v>-0.24546316700000001</v>
      </c>
      <c r="D2203">
        <v>3.1596374809999999</v>
      </c>
      <c r="E2203">
        <v>1.5289123899999999</v>
      </c>
      <c r="F2203">
        <v>0.21627574899999999</v>
      </c>
      <c r="G2203">
        <v>0.99975043299999999</v>
      </c>
    </row>
    <row r="2204" spans="1:7" x14ac:dyDescent="0.4">
      <c r="A2204" s="70" t="s">
        <v>4940</v>
      </c>
      <c r="B2204" s="70" t="s">
        <v>4941</v>
      </c>
      <c r="C2204">
        <v>-0.108970223</v>
      </c>
      <c r="D2204">
        <v>6.4732365779999999</v>
      </c>
      <c r="E2204">
        <v>1.5288245579999999</v>
      </c>
      <c r="F2204">
        <v>0.21628894300000001</v>
      </c>
      <c r="G2204">
        <v>0.99975043299999999</v>
      </c>
    </row>
    <row r="2205" spans="1:7" x14ac:dyDescent="0.4">
      <c r="A2205" s="70" t="s">
        <v>5072</v>
      </c>
      <c r="B2205" s="70" t="s">
        <v>5073</v>
      </c>
      <c r="C2205">
        <v>-0.483716853</v>
      </c>
      <c r="D2205">
        <v>-3.1508651999999998E-2</v>
      </c>
      <c r="E2205">
        <v>1.5287527299999999</v>
      </c>
      <c r="F2205">
        <v>0.21629973399999999</v>
      </c>
      <c r="G2205">
        <v>0.99975043299999999</v>
      </c>
    </row>
    <row r="2206" spans="1:7" x14ac:dyDescent="0.4">
      <c r="A2206" s="70" t="s">
        <v>5142</v>
      </c>
      <c r="B2206" s="70" t="s">
        <v>5143</v>
      </c>
      <c r="C2206">
        <v>0.14771194100000001</v>
      </c>
      <c r="D2206">
        <v>6.3687114940000003</v>
      </c>
      <c r="E2206">
        <v>1.52801448</v>
      </c>
      <c r="F2206">
        <v>0.21641068099999999</v>
      </c>
      <c r="G2206">
        <v>0.99975043299999999</v>
      </c>
    </row>
    <row r="2207" spans="1:7" x14ac:dyDescent="0.4">
      <c r="A2207" s="70" t="s">
        <v>4870</v>
      </c>
      <c r="B2207" s="70" t="s">
        <v>4871</v>
      </c>
      <c r="C2207">
        <v>-0.18869344499999999</v>
      </c>
      <c r="D2207">
        <v>5.041820607</v>
      </c>
      <c r="E2207">
        <v>1.5278602720000001</v>
      </c>
      <c r="F2207">
        <v>0.216433864</v>
      </c>
      <c r="G2207">
        <v>0.99975043299999999</v>
      </c>
    </row>
    <row r="2208" spans="1:7" x14ac:dyDescent="0.4">
      <c r="A2208" s="70" t="s">
        <v>5114</v>
      </c>
      <c r="B2208" s="70" t="s">
        <v>5115</v>
      </c>
      <c r="C2208">
        <v>0.51744594499999996</v>
      </c>
      <c r="D2208">
        <v>0.16345991200000001</v>
      </c>
      <c r="E2208">
        <v>1.526664247</v>
      </c>
      <c r="F2208">
        <v>0.21661377300000001</v>
      </c>
      <c r="G2208">
        <v>0.99975043299999999</v>
      </c>
    </row>
    <row r="2209" spans="1:7" x14ac:dyDescent="0.4">
      <c r="A2209" s="70" t="s">
        <v>4344</v>
      </c>
      <c r="B2209" s="70" t="s">
        <v>4345</v>
      </c>
      <c r="C2209">
        <v>-0.10152064500000001</v>
      </c>
      <c r="D2209">
        <v>7.4576075499999996</v>
      </c>
      <c r="E2209">
        <v>1.5265285669999999</v>
      </c>
      <c r="F2209">
        <v>0.216634193</v>
      </c>
      <c r="G2209">
        <v>0.99975043299999999</v>
      </c>
    </row>
    <row r="2210" spans="1:7" x14ac:dyDescent="0.4">
      <c r="A2210" s="70" t="s">
        <v>5002</v>
      </c>
      <c r="B2210" s="70" t="s">
        <v>5003</v>
      </c>
      <c r="C2210">
        <v>0.55243399500000001</v>
      </c>
      <c r="D2210">
        <v>0.33417118000000001</v>
      </c>
      <c r="E2210">
        <v>1.5258787949999999</v>
      </c>
      <c r="F2210">
        <v>0.216732019</v>
      </c>
      <c r="G2210">
        <v>0.99975043299999999</v>
      </c>
    </row>
    <row r="2211" spans="1:7" x14ac:dyDescent="0.4">
      <c r="A2211" s="70" t="s">
        <v>4772</v>
      </c>
      <c r="B2211" s="70" t="s">
        <v>4773</v>
      </c>
      <c r="C2211">
        <v>0.24949913700000001</v>
      </c>
      <c r="D2211">
        <v>3.1509905890000001</v>
      </c>
      <c r="E2211">
        <v>1.5246984690000001</v>
      </c>
      <c r="F2211">
        <v>0.21690985700000001</v>
      </c>
      <c r="G2211">
        <v>0.99975043299999999</v>
      </c>
    </row>
    <row r="2212" spans="1:7" x14ac:dyDescent="0.4">
      <c r="A2212" s="70" t="s">
        <v>5048</v>
      </c>
      <c r="B2212" s="70" t="s">
        <v>5049</v>
      </c>
      <c r="C2212">
        <v>-0.522615673</v>
      </c>
      <c r="D2212">
        <v>-0.22260354500000001</v>
      </c>
      <c r="E2212">
        <v>1.5241135480000001</v>
      </c>
      <c r="F2212">
        <v>0.216998051</v>
      </c>
      <c r="G2212">
        <v>0.99975043299999999</v>
      </c>
    </row>
    <row r="2213" spans="1:7" x14ac:dyDescent="0.4">
      <c r="A2213" s="70" t="s">
        <v>5008</v>
      </c>
      <c r="B2213" s="70" t="s">
        <v>5009</v>
      </c>
      <c r="C2213">
        <v>0.41226539099999998</v>
      </c>
      <c r="D2213">
        <v>1.5507709679999999</v>
      </c>
      <c r="E2213">
        <v>1.523866819</v>
      </c>
      <c r="F2213">
        <v>0.217035265</v>
      </c>
      <c r="G2213">
        <v>0.99975043299999999</v>
      </c>
    </row>
    <row r="2214" spans="1:7" x14ac:dyDescent="0.4">
      <c r="A2214" s="70" t="s">
        <v>5164</v>
      </c>
      <c r="B2214" s="70" t="s">
        <v>5165</v>
      </c>
      <c r="C2214">
        <v>0.15384588199999999</v>
      </c>
      <c r="D2214">
        <v>4.7049770500000001</v>
      </c>
      <c r="E2214">
        <v>1.523594348</v>
      </c>
      <c r="F2214">
        <v>0.21707637099999999</v>
      </c>
      <c r="G2214">
        <v>0.99975043299999999</v>
      </c>
    </row>
    <row r="2215" spans="1:7" x14ac:dyDescent="0.4">
      <c r="A2215" s="70" t="s">
        <v>5150</v>
      </c>
      <c r="B2215" s="70" t="s">
        <v>5151</v>
      </c>
      <c r="C2215">
        <v>0.17229187200000001</v>
      </c>
      <c r="D2215">
        <v>4.4631638450000004</v>
      </c>
      <c r="E2215">
        <v>1.5232203689999999</v>
      </c>
      <c r="F2215">
        <v>0.21713280500000001</v>
      </c>
      <c r="G2215">
        <v>0.99975043299999999</v>
      </c>
    </row>
    <row r="2216" spans="1:7" x14ac:dyDescent="0.4">
      <c r="A2216" s="70" t="s">
        <v>4928</v>
      </c>
      <c r="B2216" s="70" t="s">
        <v>4929</v>
      </c>
      <c r="C2216">
        <v>0.31223208800000002</v>
      </c>
      <c r="D2216">
        <v>2.3355491719999999</v>
      </c>
      <c r="E2216">
        <v>1.5225952730000001</v>
      </c>
      <c r="F2216">
        <v>0.217227173</v>
      </c>
      <c r="G2216">
        <v>0.99975043299999999</v>
      </c>
    </row>
    <row r="2217" spans="1:7" x14ac:dyDescent="0.4">
      <c r="A2217" s="70" t="s">
        <v>5026</v>
      </c>
      <c r="B2217" s="70" t="s">
        <v>5027</v>
      </c>
      <c r="C2217">
        <v>-0.15270402299999999</v>
      </c>
      <c r="D2217">
        <v>4.7820996769999997</v>
      </c>
      <c r="E2217">
        <v>1.522509535</v>
      </c>
      <c r="F2217">
        <v>0.21724012000000001</v>
      </c>
      <c r="G2217">
        <v>0.99975043299999999</v>
      </c>
    </row>
    <row r="2218" spans="1:7" x14ac:dyDescent="0.4">
      <c r="A2218" s="70" t="s">
        <v>4966</v>
      </c>
      <c r="B2218" s="70" t="s">
        <v>4967</v>
      </c>
      <c r="C2218">
        <v>-0.67583442699999996</v>
      </c>
      <c r="D2218">
        <v>5.1739563469999998</v>
      </c>
      <c r="E2218">
        <v>1.5220909030000001</v>
      </c>
      <c r="F2218">
        <v>0.21730335100000001</v>
      </c>
      <c r="G2218">
        <v>0.99975043299999999</v>
      </c>
    </row>
    <row r="2219" spans="1:7" x14ac:dyDescent="0.4">
      <c r="A2219" s="70" t="s">
        <v>4864</v>
      </c>
      <c r="B2219" s="70" t="s">
        <v>4865</v>
      </c>
      <c r="C2219">
        <v>0.40897652099999998</v>
      </c>
      <c r="D2219">
        <v>1.6435386439999999</v>
      </c>
      <c r="E2219">
        <v>1.5215972250000001</v>
      </c>
      <c r="F2219">
        <v>0.21737794499999999</v>
      </c>
      <c r="G2219">
        <v>0.99975043299999999</v>
      </c>
    </row>
    <row r="2220" spans="1:7" x14ac:dyDescent="0.4">
      <c r="A2220" s="70" t="s">
        <v>4908</v>
      </c>
      <c r="B2220" s="70" t="s">
        <v>4909</v>
      </c>
      <c r="C2220">
        <v>0.18341031999999999</v>
      </c>
      <c r="D2220">
        <v>4.1986686019999997</v>
      </c>
      <c r="E2220">
        <v>1.5198968020000001</v>
      </c>
      <c r="F2220">
        <v>0.21763511099999999</v>
      </c>
      <c r="G2220">
        <v>0.99975043299999999</v>
      </c>
    </row>
    <row r="2221" spans="1:7" x14ac:dyDescent="0.4">
      <c r="A2221" s="70" t="s">
        <v>5054</v>
      </c>
      <c r="B2221" s="70" t="s">
        <v>5055</v>
      </c>
      <c r="C2221">
        <v>0.21772345600000001</v>
      </c>
      <c r="D2221">
        <v>3.4853397679999998</v>
      </c>
      <c r="E2221">
        <v>1.5185372610000001</v>
      </c>
      <c r="F2221">
        <v>0.21784098399999999</v>
      </c>
      <c r="G2221">
        <v>0.99975043299999999</v>
      </c>
    </row>
    <row r="2222" spans="1:7" x14ac:dyDescent="0.4">
      <c r="A2222" s="70" t="s">
        <v>5046</v>
      </c>
      <c r="B2222" s="70" t="s">
        <v>5047</v>
      </c>
      <c r="C2222">
        <v>0.447733151</v>
      </c>
      <c r="D2222">
        <v>1.089259076</v>
      </c>
      <c r="E2222">
        <v>1.5181751370000001</v>
      </c>
      <c r="F2222">
        <v>0.217895858</v>
      </c>
      <c r="G2222">
        <v>0.99975043299999999</v>
      </c>
    </row>
    <row r="2223" spans="1:7" x14ac:dyDescent="0.4">
      <c r="A2223" s="70" t="s">
        <v>5020</v>
      </c>
      <c r="B2223" s="70" t="s">
        <v>5021</v>
      </c>
      <c r="C2223">
        <v>-0.15313163499999999</v>
      </c>
      <c r="D2223">
        <v>4.5659821020000004</v>
      </c>
      <c r="E2223">
        <v>1.5176419480000001</v>
      </c>
      <c r="F2223">
        <v>0.217976686</v>
      </c>
      <c r="G2223">
        <v>0.99975043299999999</v>
      </c>
    </row>
    <row r="2224" spans="1:7" x14ac:dyDescent="0.4">
      <c r="A2224" s="70" t="s">
        <v>5132</v>
      </c>
      <c r="B2224" s="70" t="s">
        <v>5133</v>
      </c>
      <c r="C2224">
        <v>0.17284008000000001</v>
      </c>
      <c r="D2224">
        <v>4.0054827099999999</v>
      </c>
      <c r="E2224">
        <v>1.516960815</v>
      </c>
      <c r="F2224">
        <v>0.218079993</v>
      </c>
      <c r="G2224">
        <v>0.99975043299999999</v>
      </c>
    </row>
    <row r="2225" spans="1:7" x14ac:dyDescent="0.4">
      <c r="A2225" s="70" t="s">
        <v>4892</v>
      </c>
      <c r="B2225" s="70" t="s">
        <v>4893</v>
      </c>
      <c r="C2225">
        <v>-0.17427593999999999</v>
      </c>
      <c r="D2225">
        <v>3.8648915009999998</v>
      </c>
      <c r="E2225">
        <v>1.5163601710000001</v>
      </c>
      <c r="F2225">
        <v>0.21817114000000001</v>
      </c>
      <c r="G2225">
        <v>0.99975043299999999</v>
      </c>
    </row>
    <row r="2226" spans="1:7" x14ac:dyDescent="0.4">
      <c r="A2226" s="70" t="s">
        <v>5540</v>
      </c>
      <c r="B2226" s="70" t="s">
        <v>5541</v>
      </c>
      <c r="C2226">
        <v>0.99671824600000003</v>
      </c>
      <c r="D2226">
        <v>-0.81635291799999998</v>
      </c>
      <c r="E2226">
        <v>1.51600969</v>
      </c>
      <c r="F2226">
        <v>0.21822434600000001</v>
      </c>
      <c r="G2226">
        <v>0.99975043299999999</v>
      </c>
    </row>
    <row r="2227" spans="1:7" x14ac:dyDescent="0.4">
      <c r="A2227" s="70" t="s">
        <v>4924</v>
      </c>
      <c r="B2227" s="70" t="s">
        <v>4925</v>
      </c>
      <c r="C2227">
        <v>-0.21839818499999999</v>
      </c>
      <c r="D2227">
        <v>3.510181346</v>
      </c>
      <c r="E2227">
        <v>1.5158092839999999</v>
      </c>
      <c r="F2227">
        <v>0.21825477700000001</v>
      </c>
      <c r="G2227">
        <v>0.99975043299999999</v>
      </c>
    </row>
    <row r="2228" spans="1:7" x14ac:dyDescent="0.4">
      <c r="A2228" s="70" t="s">
        <v>5198</v>
      </c>
      <c r="B2228" s="70" t="s">
        <v>5199</v>
      </c>
      <c r="C2228">
        <v>0.102489817</v>
      </c>
      <c r="D2228">
        <v>6.6530420599999998</v>
      </c>
      <c r="E2228">
        <v>1.514978435</v>
      </c>
      <c r="F2228">
        <v>0.21838099</v>
      </c>
      <c r="G2228">
        <v>0.99975043299999999</v>
      </c>
    </row>
    <row r="2229" spans="1:7" x14ac:dyDescent="0.4">
      <c r="A2229" s="70" t="s">
        <v>6014</v>
      </c>
      <c r="B2229" s="70" t="s">
        <v>6015</v>
      </c>
      <c r="C2229">
        <v>-9.6816188999999997E-2</v>
      </c>
      <c r="D2229">
        <v>8.8411929199999992</v>
      </c>
      <c r="E2229">
        <v>1.514622806</v>
      </c>
      <c r="F2229">
        <v>0.21843504</v>
      </c>
      <c r="G2229">
        <v>0.99975043299999999</v>
      </c>
    </row>
    <row r="2230" spans="1:7" x14ac:dyDescent="0.4">
      <c r="A2230" s="70" t="s">
        <v>5228</v>
      </c>
      <c r="B2230" s="70" t="s">
        <v>5229</v>
      </c>
      <c r="C2230">
        <v>9.7951306000000002E-2</v>
      </c>
      <c r="D2230">
        <v>6.6154261009999997</v>
      </c>
      <c r="E2230">
        <v>1.514099037</v>
      </c>
      <c r="F2230">
        <v>0.21851467399999999</v>
      </c>
      <c r="G2230">
        <v>0.99975043299999999</v>
      </c>
    </row>
    <row r="2231" spans="1:7" x14ac:dyDescent="0.4">
      <c r="A2231" s="70" t="s">
        <v>5306</v>
      </c>
      <c r="B2231" s="70" t="s">
        <v>5307</v>
      </c>
      <c r="C2231">
        <v>0.136404725</v>
      </c>
      <c r="D2231">
        <v>5.1376520780000003</v>
      </c>
      <c r="E2231">
        <v>1.5136475110000001</v>
      </c>
      <c r="F2231">
        <v>0.21858335100000001</v>
      </c>
      <c r="G2231">
        <v>0.99975043299999999</v>
      </c>
    </row>
    <row r="2232" spans="1:7" x14ac:dyDescent="0.4">
      <c r="A2232" s="70" t="s">
        <v>5066</v>
      </c>
      <c r="B2232" s="70" t="s">
        <v>5067</v>
      </c>
      <c r="C2232">
        <v>0.20865067900000001</v>
      </c>
      <c r="D2232">
        <v>3.4618526410000001</v>
      </c>
      <c r="E2232">
        <v>1.5136141329999999</v>
      </c>
      <c r="F2232">
        <v>0.218588429</v>
      </c>
      <c r="G2232">
        <v>0.99975043299999999</v>
      </c>
    </row>
    <row r="2233" spans="1:7" x14ac:dyDescent="0.4">
      <c r="A2233" s="70" t="s">
        <v>4912</v>
      </c>
      <c r="B2233" s="70" t="s">
        <v>4913</v>
      </c>
      <c r="C2233">
        <v>-0.111508601</v>
      </c>
      <c r="D2233">
        <v>5.6224875900000004</v>
      </c>
      <c r="E2233">
        <v>1.5131729030000001</v>
      </c>
      <c r="F2233">
        <v>0.218655567</v>
      </c>
      <c r="G2233">
        <v>0.99975043299999999</v>
      </c>
    </row>
    <row r="2234" spans="1:7" x14ac:dyDescent="0.4">
      <c r="A2234" s="70" t="s">
        <v>5080</v>
      </c>
      <c r="B2234" s="70" t="s">
        <v>5081</v>
      </c>
      <c r="C2234">
        <v>0.29111452500000001</v>
      </c>
      <c r="D2234">
        <v>3.2466131040000001</v>
      </c>
      <c r="E2234">
        <v>1.5112118210000001</v>
      </c>
      <c r="F2234">
        <v>0.21895426600000001</v>
      </c>
      <c r="G2234">
        <v>0.99975043299999999</v>
      </c>
    </row>
    <row r="2235" spans="1:7" x14ac:dyDescent="0.4">
      <c r="A2235" s="70" t="s">
        <v>5152</v>
      </c>
      <c r="B2235" s="70" t="s">
        <v>5153</v>
      </c>
      <c r="C2235">
        <v>0.142756577</v>
      </c>
      <c r="D2235">
        <v>4.599562605</v>
      </c>
      <c r="E2235">
        <v>1.5107584730000001</v>
      </c>
      <c r="F2235">
        <v>0.21902338700000001</v>
      </c>
      <c r="G2235">
        <v>0.99975043299999999</v>
      </c>
    </row>
    <row r="2236" spans="1:7" x14ac:dyDescent="0.4">
      <c r="A2236" s="70" t="s">
        <v>5180</v>
      </c>
      <c r="B2236" s="70" t="s">
        <v>5181</v>
      </c>
      <c r="C2236">
        <v>-0.101953109</v>
      </c>
      <c r="D2236">
        <v>8.3919557499999993</v>
      </c>
      <c r="E2236">
        <v>1.510158917</v>
      </c>
      <c r="F2236">
        <v>0.21911483900000001</v>
      </c>
      <c r="G2236">
        <v>0.99975043299999999</v>
      </c>
    </row>
    <row r="2237" spans="1:7" x14ac:dyDescent="0.4">
      <c r="A2237" s="70" t="s">
        <v>5064</v>
      </c>
      <c r="B2237" s="70" t="s">
        <v>5065</v>
      </c>
      <c r="C2237">
        <v>0.35275072899999999</v>
      </c>
      <c r="D2237">
        <v>2.3378778910000002</v>
      </c>
      <c r="E2237">
        <v>1.507789775</v>
      </c>
      <c r="F2237">
        <v>0.21947665699999999</v>
      </c>
      <c r="G2237">
        <v>0.99975043299999999</v>
      </c>
    </row>
    <row r="2238" spans="1:7" x14ac:dyDescent="0.4">
      <c r="A2238" s="70" t="s">
        <v>5254</v>
      </c>
      <c r="B2238" s="70" t="s">
        <v>5255</v>
      </c>
      <c r="C2238">
        <v>0.194230453</v>
      </c>
      <c r="D2238">
        <v>5.2072576350000004</v>
      </c>
      <c r="E2238">
        <v>1.507777761</v>
      </c>
      <c r="F2238">
        <v>0.219478494</v>
      </c>
      <c r="G2238">
        <v>0.99975043299999999</v>
      </c>
    </row>
    <row r="2239" spans="1:7" x14ac:dyDescent="0.4">
      <c r="A2239" s="70" t="s">
        <v>5024</v>
      </c>
      <c r="B2239" s="70" t="s">
        <v>5025</v>
      </c>
      <c r="C2239">
        <v>-0.83292051700000003</v>
      </c>
      <c r="D2239">
        <v>-1.3777899069999999</v>
      </c>
      <c r="E2239">
        <v>1.5077452</v>
      </c>
      <c r="F2239">
        <v>0.21948347100000001</v>
      </c>
      <c r="G2239">
        <v>0.99975043299999999</v>
      </c>
    </row>
    <row r="2240" spans="1:7" x14ac:dyDescent="0.4">
      <c r="A2240" s="70" t="s">
        <v>4998</v>
      </c>
      <c r="B2240" s="70" t="s">
        <v>4999</v>
      </c>
      <c r="C2240">
        <v>0.37924386599999999</v>
      </c>
      <c r="D2240">
        <v>2.2542214380000001</v>
      </c>
      <c r="E2240">
        <v>1.5075001290000001</v>
      </c>
      <c r="F2240">
        <v>0.219520941</v>
      </c>
      <c r="G2240">
        <v>0.99975043299999999</v>
      </c>
    </row>
    <row r="2241" spans="1:7" x14ac:dyDescent="0.4">
      <c r="A2241" s="70" t="s">
        <v>5082</v>
      </c>
      <c r="B2241" s="70" t="s">
        <v>5083</v>
      </c>
      <c r="C2241">
        <v>-0.81519159200000002</v>
      </c>
      <c r="D2241">
        <v>5.5433793099999997</v>
      </c>
      <c r="E2241">
        <v>1.5058871549999999</v>
      </c>
      <c r="F2241">
        <v>0.21976774399999999</v>
      </c>
      <c r="G2241">
        <v>0.99975043299999999</v>
      </c>
    </row>
    <row r="2242" spans="1:7" x14ac:dyDescent="0.4">
      <c r="A2242" s="70" t="s">
        <v>4992</v>
      </c>
      <c r="B2242" s="70" t="s">
        <v>4993</v>
      </c>
      <c r="C2242">
        <v>-9.9207568999999995E-2</v>
      </c>
      <c r="D2242">
        <v>6.1147848800000002</v>
      </c>
      <c r="E2242">
        <v>1.5031630730000001</v>
      </c>
      <c r="F2242">
        <v>0.22018531199999999</v>
      </c>
      <c r="G2242">
        <v>0.99975043299999999</v>
      </c>
    </row>
    <row r="2243" spans="1:7" x14ac:dyDescent="0.4">
      <c r="A2243" s="70" t="s">
        <v>5282</v>
      </c>
      <c r="B2243" s="70" t="s">
        <v>5283</v>
      </c>
      <c r="C2243">
        <v>9.9143127999999997E-2</v>
      </c>
      <c r="D2243">
        <v>6.4248254640000004</v>
      </c>
      <c r="E2243">
        <v>1.5021206819999999</v>
      </c>
      <c r="F2243">
        <v>0.220345348</v>
      </c>
      <c r="G2243">
        <v>0.99975043299999999</v>
      </c>
    </row>
    <row r="2244" spans="1:7" x14ac:dyDescent="0.4">
      <c r="A2244" s="70" t="s">
        <v>5034</v>
      </c>
      <c r="B2244" s="70" t="s">
        <v>5035</v>
      </c>
      <c r="C2244">
        <v>0.22354685299999999</v>
      </c>
      <c r="D2244">
        <v>3.3836472889999998</v>
      </c>
      <c r="E2244">
        <v>1.501224262</v>
      </c>
      <c r="F2244">
        <v>0.220483085</v>
      </c>
      <c r="G2244">
        <v>0.99975043299999999</v>
      </c>
    </row>
    <row r="2245" spans="1:7" x14ac:dyDescent="0.4">
      <c r="A2245" s="70" t="s">
        <v>5242</v>
      </c>
      <c r="B2245" s="70" t="s">
        <v>5243</v>
      </c>
      <c r="C2245">
        <v>0.472358108</v>
      </c>
      <c r="D2245">
        <v>0.13867252599999999</v>
      </c>
      <c r="E2245">
        <v>1.5006938460000001</v>
      </c>
      <c r="F2245">
        <v>0.22056463300000001</v>
      </c>
      <c r="G2245">
        <v>0.99975043299999999</v>
      </c>
    </row>
    <row r="2246" spans="1:7" x14ac:dyDescent="0.4">
      <c r="A2246" s="70" t="s">
        <v>4850</v>
      </c>
      <c r="B2246" s="70" t="s">
        <v>4851</v>
      </c>
      <c r="C2246">
        <v>-9.5068156000000001E-2</v>
      </c>
      <c r="D2246">
        <v>6.9303582019999999</v>
      </c>
      <c r="E2246">
        <v>1.500117978</v>
      </c>
      <c r="F2246">
        <v>0.22065320999999999</v>
      </c>
      <c r="G2246">
        <v>0.99975043299999999</v>
      </c>
    </row>
    <row r="2247" spans="1:7" x14ac:dyDescent="0.4">
      <c r="A2247" s="70" t="s">
        <v>4674</v>
      </c>
      <c r="B2247" s="70" t="s">
        <v>4675</v>
      </c>
      <c r="C2247">
        <v>-9.7410960000000005E-2</v>
      </c>
      <c r="D2247">
        <v>7.9779941430000001</v>
      </c>
      <c r="E2247">
        <v>1.4986928100000001</v>
      </c>
      <c r="F2247">
        <v>0.220872604</v>
      </c>
      <c r="G2247">
        <v>0.99975043299999999</v>
      </c>
    </row>
    <row r="2248" spans="1:7" x14ac:dyDescent="0.4">
      <c r="A2248" s="70" t="s">
        <v>5344</v>
      </c>
      <c r="B2248" s="70" t="s">
        <v>5345</v>
      </c>
      <c r="C2248">
        <v>0.11451815899999999</v>
      </c>
      <c r="D2248">
        <v>5.4613865820000003</v>
      </c>
      <c r="E2248">
        <v>1.4984820029999999</v>
      </c>
      <c r="F2248">
        <v>0.220905078</v>
      </c>
      <c r="G2248">
        <v>0.99975043299999999</v>
      </c>
    </row>
    <row r="2249" spans="1:7" x14ac:dyDescent="0.4">
      <c r="A2249" s="70" t="s">
        <v>5296</v>
      </c>
      <c r="B2249" s="70" t="s">
        <v>5297</v>
      </c>
      <c r="C2249">
        <v>-0.838335787</v>
      </c>
      <c r="D2249">
        <v>-0.88966326500000004</v>
      </c>
      <c r="E2249">
        <v>1.498330068</v>
      </c>
      <c r="F2249">
        <v>0.22092848700000001</v>
      </c>
      <c r="G2249">
        <v>0.99975043299999999</v>
      </c>
    </row>
    <row r="2250" spans="1:7" x14ac:dyDescent="0.4">
      <c r="A2250" s="70" t="s">
        <v>4964</v>
      </c>
      <c r="B2250" s="70" t="s">
        <v>4965</v>
      </c>
      <c r="C2250">
        <v>-0.22866948300000001</v>
      </c>
      <c r="D2250">
        <v>3.209236507</v>
      </c>
      <c r="E2250">
        <v>1.497854566</v>
      </c>
      <c r="F2250">
        <v>0.22100176699999999</v>
      </c>
      <c r="G2250">
        <v>0.99975043299999999</v>
      </c>
    </row>
    <row r="2251" spans="1:7" x14ac:dyDescent="0.4">
      <c r="A2251" s="70" t="s">
        <v>5106</v>
      </c>
      <c r="B2251" s="70" t="s">
        <v>5107</v>
      </c>
      <c r="C2251">
        <v>-0.63804919000000004</v>
      </c>
      <c r="D2251">
        <v>-0.74317565399999996</v>
      </c>
      <c r="E2251">
        <v>1.496351542</v>
      </c>
      <c r="F2251">
        <v>0.22123359100000001</v>
      </c>
      <c r="G2251">
        <v>0.99975043299999999</v>
      </c>
    </row>
    <row r="2252" spans="1:7" x14ac:dyDescent="0.4">
      <c r="A2252" s="70" t="s">
        <v>5140</v>
      </c>
      <c r="B2252" s="70" t="s">
        <v>5141</v>
      </c>
      <c r="C2252">
        <v>0.56118663700000004</v>
      </c>
      <c r="D2252">
        <v>1.6451191E-2</v>
      </c>
      <c r="E2252">
        <v>1.4951082920000001</v>
      </c>
      <c r="F2252">
        <v>0.22142556799999999</v>
      </c>
      <c r="G2252">
        <v>0.99975043299999999</v>
      </c>
    </row>
    <row r="2253" spans="1:7" x14ac:dyDescent="0.4">
      <c r="A2253" s="70" t="s">
        <v>4960</v>
      </c>
      <c r="B2253" s="70" t="s">
        <v>4961</v>
      </c>
      <c r="C2253">
        <v>-0.32041961200000002</v>
      </c>
      <c r="D2253">
        <v>2.097967412</v>
      </c>
      <c r="E2253">
        <v>1.495049275</v>
      </c>
      <c r="F2253">
        <v>0.22143468599999999</v>
      </c>
      <c r="G2253">
        <v>0.99975043299999999</v>
      </c>
    </row>
    <row r="2254" spans="1:7" x14ac:dyDescent="0.4">
      <c r="A2254" s="70" t="s">
        <v>5212</v>
      </c>
      <c r="B2254" s="70" t="s">
        <v>5213</v>
      </c>
      <c r="C2254">
        <v>0.51170880600000002</v>
      </c>
      <c r="D2254">
        <v>0.45612050300000001</v>
      </c>
      <c r="E2254">
        <v>1.4939819379999999</v>
      </c>
      <c r="F2254">
        <v>0.221599666</v>
      </c>
      <c r="G2254">
        <v>0.99975043299999999</v>
      </c>
    </row>
    <row r="2255" spans="1:7" x14ac:dyDescent="0.4">
      <c r="A2255" s="70" t="s">
        <v>5068</v>
      </c>
      <c r="B2255" s="70" t="s">
        <v>5069</v>
      </c>
      <c r="C2255">
        <v>0.204786735</v>
      </c>
      <c r="D2255">
        <v>3.5269130839999998</v>
      </c>
      <c r="E2255">
        <v>1.493943365</v>
      </c>
      <c r="F2255">
        <v>0.221605631</v>
      </c>
      <c r="G2255">
        <v>0.99975043299999999</v>
      </c>
    </row>
    <row r="2256" spans="1:7" x14ac:dyDescent="0.4">
      <c r="A2256" s="70" t="s">
        <v>5260</v>
      </c>
      <c r="B2256" s="70" t="s">
        <v>5261</v>
      </c>
      <c r="C2256">
        <v>0.47947550300000003</v>
      </c>
      <c r="D2256">
        <v>7.7167424999999998E-2</v>
      </c>
      <c r="E2256">
        <v>1.493867026</v>
      </c>
      <c r="F2256">
        <v>0.221617437</v>
      </c>
      <c r="G2256">
        <v>0.99975043299999999</v>
      </c>
    </row>
    <row r="2257" spans="1:7" x14ac:dyDescent="0.4">
      <c r="A2257" s="70" t="s">
        <v>5022</v>
      </c>
      <c r="B2257" s="70" t="s">
        <v>5023</v>
      </c>
      <c r="C2257">
        <v>0.23588605100000001</v>
      </c>
      <c r="D2257">
        <v>3.1961098799999998</v>
      </c>
      <c r="E2257">
        <v>1.4918355109999999</v>
      </c>
      <c r="F2257">
        <v>0.22193188799999999</v>
      </c>
      <c r="G2257">
        <v>0.99975043299999999</v>
      </c>
    </row>
    <row r="2258" spans="1:7" x14ac:dyDescent="0.4">
      <c r="A2258" s="70" t="s">
        <v>5060</v>
      </c>
      <c r="B2258" s="70" t="s">
        <v>5061</v>
      </c>
      <c r="C2258">
        <v>-0.13435651000000001</v>
      </c>
      <c r="D2258">
        <v>4.9834508099999999</v>
      </c>
      <c r="E2258">
        <v>1.491698443</v>
      </c>
      <c r="F2258">
        <v>0.221953124</v>
      </c>
      <c r="G2258">
        <v>0.99975043299999999</v>
      </c>
    </row>
    <row r="2259" spans="1:7" x14ac:dyDescent="0.4">
      <c r="A2259" s="70" t="s">
        <v>5110</v>
      </c>
      <c r="B2259" s="70" t="s">
        <v>5111</v>
      </c>
      <c r="C2259">
        <v>0.23165870099999999</v>
      </c>
      <c r="D2259">
        <v>3.3642385450000001</v>
      </c>
      <c r="E2259">
        <v>1.4911482519999999</v>
      </c>
      <c r="F2259">
        <v>0.222038388</v>
      </c>
      <c r="G2259">
        <v>0.99975043299999999</v>
      </c>
    </row>
    <row r="2260" spans="1:7" x14ac:dyDescent="0.4">
      <c r="A2260" s="70" t="s">
        <v>5224</v>
      </c>
      <c r="B2260" s="70" t="s">
        <v>5225</v>
      </c>
      <c r="C2260">
        <v>0.72754079699999996</v>
      </c>
      <c r="D2260">
        <v>-0.79348614699999998</v>
      </c>
      <c r="E2260">
        <v>1.4911470010000001</v>
      </c>
      <c r="F2260">
        <v>0.22203858100000001</v>
      </c>
      <c r="G2260">
        <v>0.99975043299999999</v>
      </c>
    </row>
    <row r="2261" spans="1:7" x14ac:dyDescent="0.4">
      <c r="A2261" s="70" t="s">
        <v>5122</v>
      </c>
      <c r="B2261" s="70" t="s">
        <v>5123</v>
      </c>
      <c r="C2261">
        <v>0.189508226</v>
      </c>
      <c r="D2261">
        <v>3.6146452889999998</v>
      </c>
      <c r="E2261">
        <v>1.4901044990000001</v>
      </c>
      <c r="F2261">
        <v>0.22220024699999999</v>
      </c>
      <c r="G2261">
        <v>0.99975043299999999</v>
      </c>
    </row>
    <row r="2262" spans="1:7" x14ac:dyDescent="0.4">
      <c r="A2262" s="70" t="s">
        <v>5190</v>
      </c>
      <c r="B2262" s="70" t="s">
        <v>5191</v>
      </c>
      <c r="C2262">
        <v>0.41701750399999998</v>
      </c>
      <c r="D2262">
        <v>1.126486375</v>
      </c>
      <c r="E2262">
        <v>1.4896619870000001</v>
      </c>
      <c r="F2262">
        <v>0.22226891200000001</v>
      </c>
      <c r="G2262">
        <v>0.99975043299999999</v>
      </c>
    </row>
    <row r="2263" spans="1:7" x14ac:dyDescent="0.4">
      <c r="A2263" s="70" t="s">
        <v>9232</v>
      </c>
      <c r="B2263" s="70" t="s">
        <v>9233</v>
      </c>
      <c r="C2263">
        <v>-9.6934716000000004E-2</v>
      </c>
      <c r="D2263">
        <v>10.221571320000001</v>
      </c>
      <c r="E2263">
        <v>1.489446179</v>
      </c>
      <c r="F2263">
        <v>0.22230240800000001</v>
      </c>
      <c r="G2263">
        <v>0.99975043299999999</v>
      </c>
    </row>
    <row r="2264" spans="1:7" x14ac:dyDescent="0.4">
      <c r="A2264" s="70" t="s">
        <v>5010</v>
      </c>
      <c r="B2264" s="70" t="s">
        <v>5011</v>
      </c>
      <c r="C2264">
        <v>0.36302921700000002</v>
      </c>
      <c r="D2264">
        <v>1.956022157</v>
      </c>
      <c r="E2264">
        <v>1.4894279989999999</v>
      </c>
      <c r="F2264">
        <v>0.22230522999999999</v>
      </c>
      <c r="G2264">
        <v>0.99975043299999999</v>
      </c>
    </row>
    <row r="2265" spans="1:7" x14ac:dyDescent="0.4">
      <c r="A2265" s="70" t="s">
        <v>5384</v>
      </c>
      <c r="B2265" s="70" t="s">
        <v>5385</v>
      </c>
      <c r="C2265">
        <v>0.123968048</v>
      </c>
      <c r="D2265">
        <v>5.2537465609999998</v>
      </c>
      <c r="E2265">
        <v>1.4892749169999999</v>
      </c>
      <c r="F2265">
        <v>0.222328995</v>
      </c>
      <c r="G2265">
        <v>0.99975043299999999</v>
      </c>
    </row>
    <row r="2266" spans="1:7" x14ac:dyDescent="0.4">
      <c r="A2266" s="70" t="s">
        <v>5314</v>
      </c>
      <c r="B2266" s="70" t="s">
        <v>5315</v>
      </c>
      <c r="C2266">
        <v>0.15325709700000001</v>
      </c>
      <c r="D2266">
        <v>4.5015873549999998</v>
      </c>
      <c r="E2266">
        <v>1.486763037</v>
      </c>
      <c r="F2266">
        <v>0.222719373</v>
      </c>
      <c r="G2266">
        <v>0.99975043299999999</v>
      </c>
    </row>
    <row r="2267" spans="1:7" x14ac:dyDescent="0.4">
      <c r="A2267" s="70" t="s">
        <v>5312</v>
      </c>
      <c r="B2267" s="70" t="s">
        <v>5313</v>
      </c>
      <c r="C2267">
        <v>0.46844669100000003</v>
      </c>
      <c r="D2267">
        <v>-4.1502091999999997E-2</v>
      </c>
      <c r="E2267">
        <v>1.4863692260000001</v>
      </c>
      <c r="F2267">
        <v>0.222780651</v>
      </c>
      <c r="G2267">
        <v>0.99975043299999999</v>
      </c>
    </row>
    <row r="2268" spans="1:7" x14ac:dyDescent="0.4">
      <c r="A2268" s="70" t="s">
        <v>5014</v>
      </c>
      <c r="B2268" s="70" t="s">
        <v>5015</v>
      </c>
      <c r="C2268">
        <v>-0.127911937</v>
      </c>
      <c r="D2268">
        <v>5.9913716350000001</v>
      </c>
      <c r="E2268">
        <v>1.481979422</v>
      </c>
      <c r="F2268">
        <v>0.22346508000000001</v>
      </c>
      <c r="G2268">
        <v>0.99975043299999999</v>
      </c>
    </row>
    <row r="2269" spans="1:7" x14ac:dyDescent="0.4">
      <c r="A2269" s="70" t="s">
        <v>5168</v>
      </c>
      <c r="B2269" s="70" t="s">
        <v>5169</v>
      </c>
      <c r="C2269">
        <v>0.106880244</v>
      </c>
      <c r="D2269">
        <v>6.9445323349999999</v>
      </c>
      <c r="E2269">
        <v>1.4813405399999999</v>
      </c>
      <c r="F2269">
        <v>0.22356490000000001</v>
      </c>
      <c r="G2269">
        <v>0.99975043299999999</v>
      </c>
    </row>
    <row r="2270" spans="1:7" x14ac:dyDescent="0.4">
      <c r="A2270" s="70" t="s">
        <v>5186</v>
      </c>
      <c r="B2270" s="70" t="s">
        <v>5187</v>
      </c>
      <c r="C2270">
        <v>0.54016230499999995</v>
      </c>
      <c r="D2270">
        <v>-0.518964023</v>
      </c>
      <c r="E2270">
        <v>1.481137173</v>
      </c>
      <c r="F2270">
        <v>0.22359668599999999</v>
      </c>
      <c r="G2270">
        <v>0.99975043299999999</v>
      </c>
    </row>
    <row r="2271" spans="1:7" x14ac:dyDescent="0.4">
      <c r="A2271" s="70" t="s">
        <v>5380</v>
      </c>
      <c r="B2271" s="70" t="s">
        <v>5381</v>
      </c>
      <c r="C2271">
        <v>0.11018038300000001</v>
      </c>
      <c r="D2271">
        <v>6.6013542730000001</v>
      </c>
      <c r="E2271">
        <v>1.4798395870000001</v>
      </c>
      <c r="F2271">
        <v>0.223799622</v>
      </c>
      <c r="G2271">
        <v>0.99975043299999999</v>
      </c>
    </row>
    <row r="2272" spans="1:7" x14ac:dyDescent="0.4">
      <c r="A2272" s="70" t="s">
        <v>5256</v>
      </c>
      <c r="B2272" s="70" t="s">
        <v>5257</v>
      </c>
      <c r="C2272">
        <v>0.22297867099999999</v>
      </c>
      <c r="D2272">
        <v>4.4094171619999996</v>
      </c>
      <c r="E2272">
        <v>1.4798140580000001</v>
      </c>
      <c r="F2272">
        <v>0.22380361700000001</v>
      </c>
      <c r="G2272">
        <v>0.99975043299999999</v>
      </c>
    </row>
    <row r="2273" spans="1:7" x14ac:dyDescent="0.4">
      <c r="A2273" s="70" t="s">
        <v>5230</v>
      </c>
      <c r="B2273" s="70" t="s">
        <v>5231</v>
      </c>
      <c r="C2273">
        <v>0.20415041</v>
      </c>
      <c r="D2273">
        <v>4.1607559570000001</v>
      </c>
      <c r="E2273">
        <v>1.4789638270000001</v>
      </c>
      <c r="F2273">
        <v>0.22393671200000001</v>
      </c>
      <c r="G2273">
        <v>0.99975043299999999</v>
      </c>
    </row>
    <row r="2274" spans="1:7" x14ac:dyDescent="0.4">
      <c r="A2274" s="70" t="s">
        <v>5088</v>
      </c>
      <c r="B2274" s="70" t="s">
        <v>5089</v>
      </c>
      <c r="C2274">
        <v>-0.238373693</v>
      </c>
      <c r="D2274">
        <v>3.5939775639999998</v>
      </c>
      <c r="E2274">
        <v>1.4784885350000001</v>
      </c>
      <c r="F2274">
        <v>0.22401115499999999</v>
      </c>
      <c r="G2274">
        <v>0.99975043299999999</v>
      </c>
    </row>
    <row r="2275" spans="1:7" x14ac:dyDescent="0.4">
      <c r="A2275" s="70" t="s">
        <v>4930</v>
      </c>
      <c r="B2275" s="70" t="s">
        <v>4931</v>
      </c>
      <c r="C2275">
        <v>0.101620108</v>
      </c>
      <c r="D2275">
        <v>7.1786019059999999</v>
      </c>
      <c r="E2275">
        <v>1.4771546419999999</v>
      </c>
      <c r="F2275">
        <v>0.22422023599999999</v>
      </c>
      <c r="G2275">
        <v>0.99975043299999999</v>
      </c>
    </row>
    <row r="2276" spans="1:7" x14ac:dyDescent="0.4">
      <c r="A2276" s="70" t="s">
        <v>5214</v>
      </c>
      <c r="B2276" s="70" t="s">
        <v>5215</v>
      </c>
      <c r="C2276">
        <v>0.58042906699999997</v>
      </c>
      <c r="D2276">
        <v>0.40925865299999997</v>
      </c>
      <c r="E2276">
        <v>1.4762198849999999</v>
      </c>
      <c r="F2276">
        <v>0.22436689400000001</v>
      </c>
      <c r="G2276">
        <v>0.99975043299999999</v>
      </c>
    </row>
    <row r="2277" spans="1:7" x14ac:dyDescent="0.4">
      <c r="A2277" s="70" t="s">
        <v>5042</v>
      </c>
      <c r="B2277" s="70" t="s">
        <v>5043</v>
      </c>
      <c r="C2277">
        <v>-0.22256119499999999</v>
      </c>
      <c r="D2277">
        <v>3.2715429619999998</v>
      </c>
      <c r="E2277">
        <v>1.4761173990000001</v>
      </c>
      <c r="F2277">
        <v>0.22438298100000001</v>
      </c>
      <c r="G2277">
        <v>0.99975043299999999</v>
      </c>
    </row>
    <row r="2278" spans="1:7" x14ac:dyDescent="0.4">
      <c r="A2278" s="70" t="s">
        <v>5238</v>
      </c>
      <c r="B2278" s="70" t="s">
        <v>5239</v>
      </c>
      <c r="C2278">
        <v>-0.52691385400000001</v>
      </c>
      <c r="D2278">
        <v>-0.243160982</v>
      </c>
      <c r="E2278">
        <v>1.4758621569999999</v>
      </c>
      <c r="F2278">
        <v>0.22442305000000001</v>
      </c>
      <c r="G2278">
        <v>0.99975043299999999</v>
      </c>
    </row>
    <row r="2279" spans="1:7" x14ac:dyDescent="0.4">
      <c r="A2279" s="70" t="s">
        <v>5070</v>
      </c>
      <c r="B2279" s="70" t="s">
        <v>5071</v>
      </c>
      <c r="C2279">
        <v>-0.44870838899999999</v>
      </c>
      <c r="D2279">
        <v>2.7290808040000001</v>
      </c>
      <c r="E2279">
        <v>1.4752606749999999</v>
      </c>
      <c r="F2279">
        <v>0.224517508</v>
      </c>
      <c r="G2279">
        <v>0.99975043299999999</v>
      </c>
    </row>
    <row r="2280" spans="1:7" x14ac:dyDescent="0.4">
      <c r="A2280" s="70" t="s">
        <v>5094</v>
      </c>
      <c r="B2280" s="70" t="s">
        <v>5095</v>
      </c>
      <c r="C2280">
        <v>0.23917224200000001</v>
      </c>
      <c r="D2280">
        <v>3.1100191509999999</v>
      </c>
      <c r="E2280">
        <v>1.4750063550000001</v>
      </c>
      <c r="F2280">
        <v>0.22455746200000001</v>
      </c>
      <c r="G2280">
        <v>0.99975043299999999</v>
      </c>
    </row>
    <row r="2281" spans="1:7" x14ac:dyDescent="0.4">
      <c r="A2281" s="70" t="s">
        <v>5222</v>
      </c>
      <c r="B2281" s="70" t="s">
        <v>5223</v>
      </c>
      <c r="C2281">
        <v>-0.12664299700000001</v>
      </c>
      <c r="D2281">
        <v>5.1443084649999999</v>
      </c>
      <c r="E2281">
        <v>1.4748215179999999</v>
      </c>
      <c r="F2281">
        <v>0.22458650499999999</v>
      </c>
      <c r="G2281">
        <v>0.99975043299999999</v>
      </c>
    </row>
    <row r="2282" spans="1:7" x14ac:dyDescent="0.4">
      <c r="A2282" s="70" t="s">
        <v>5102</v>
      </c>
      <c r="B2282" s="70" t="s">
        <v>5103</v>
      </c>
      <c r="C2282">
        <v>-0.14491653800000001</v>
      </c>
      <c r="D2282">
        <v>4.4428404439999998</v>
      </c>
      <c r="E2282">
        <v>1.4729899639999999</v>
      </c>
      <c r="F2282">
        <v>0.22487453700000001</v>
      </c>
      <c r="G2282">
        <v>0.99975043299999999</v>
      </c>
    </row>
    <row r="2283" spans="1:7" x14ac:dyDescent="0.4">
      <c r="A2283" s="70" t="s">
        <v>5416</v>
      </c>
      <c r="B2283" s="70" t="s">
        <v>5417</v>
      </c>
      <c r="C2283">
        <v>0.13862855800000001</v>
      </c>
      <c r="D2283">
        <v>4.7442089200000002</v>
      </c>
      <c r="E2283">
        <v>1.472084674</v>
      </c>
      <c r="F2283">
        <v>0.22501706699999999</v>
      </c>
      <c r="G2283">
        <v>0.99975043299999999</v>
      </c>
    </row>
    <row r="2284" spans="1:7" x14ac:dyDescent="0.4">
      <c r="A2284" s="70" t="s">
        <v>5124</v>
      </c>
      <c r="B2284" s="70" t="s">
        <v>5125</v>
      </c>
      <c r="C2284">
        <v>-0.12758628999999999</v>
      </c>
      <c r="D2284">
        <v>5.0922300460000001</v>
      </c>
      <c r="E2284">
        <v>1.4715031709999999</v>
      </c>
      <c r="F2284">
        <v>0.22510867700000001</v>
      </c>
      <c r="G2284">
        <v>0.99975043299999999</v>
      </c>
    </row>
    <row r="2285" spans="1:7" x14ac:dyDescent="0.4">
      <c r="A2285" s="70" t="s">
        <v>5476</v>
      </c>
      <c r="B2285" s="70" t="s">
        <v>5477</v>
      </c>
      <c r="C2285">
        <v>0.11756480900000001</v>
      </c>
      <c r="D2285">
        <v>5.5465593059999998</v>
      </c>
      <c r="E2285">
        <v>1.47022056</v>
      </c>
      <c r="F2285">
        <v>0.22531089800000001</v>
      </c>
      <c r="G2285">
        <v>0.99975043299999999</v>
      </c>
    </row>
    <row r="2286" spans="1:7" x14ac:dyDescent="0.4">
      <c r="A2286" s="70" t="s">
        <v>5004</v>
      </c>
      <c r="B2286" s="70" t="s">
        <v>5005</v>
      </c>
      <c r="C2286">
        <v>-0.37764647400000001</v>
      </c>
      <c r="D2286">
        <v>3.7295746219999999</v>
      </c>
      <c r="E2286">
        <v>1.4697187119999999</v>
      </c>
      <c r="F2286">
        <v>0.22539007999999999</v>
      </c>
      <c r="G2286">
        <v>0.99975043299999999</v>
      </c>
    </row>
    <row r="2287" spans="1:7" x14ac:dyDescent="0.4">
      <c r="A2287" s="70" t="s">
        <v>5078</v>
      </c>
      <c r="B2287" s="70" t="s">
        <v>5079</v>
      </c>
      <c r="C2287">
        <v>0.66675493299999999</v>
      </c>
      <c r="D2287">
        <v>1.8342726629999999</v>
      </c>
      <c r="E2287">
        <v>1.4693489689999999</v>
      </c>
      <c r="F2287">
        <v>0.22544844</v>
      </c>
      <c r="G2287">
        <v>0.99975043299999999</v>
      </c>
    </row>
    <row r="2288" spans="1:7" x14ac:dyDescent="0.4">
      <c r="A2288" s="70" t="s">
        <v>5226</v>
      </c>
      <c r="B2288" s="70" t="s">
        <v>5227</v>
      </c>
      <c r="C2288">
        <v>-0.65225593199999998</v>
      </c>
      <c r="D2288">
        <v>-0.55081179000000002</v>
      </c>
      <c r="E2288">
        <v>1.467571451</v>
      </c>
      <c r="F2288">
        <v>0.22572925499999999</v>
      </c>
      <c r="G2288">
        <v>0.99975043299999999</v>
      </c>
    </row>
    <row r="2289" spans="1:7" x14ac:dyDescent="0.4">
      <c r="A2289" s="70" t="s">
        <v>5074</v>
      </c>
      <c r="B2289" s="70" t="s">
        <v>5075</v>
      </c>
      <c r="C2289">
        <v>-0.117467588</v>
      </c>
      <c r="D2289">
        <v>5.8700272780000002</v>
      </c>
      <c r="E2289">
        <v>1.467305538</v>
      </c>
      <c r="F2289">
        <v>0.22577130100000001</v>
      </c>
      <c r="G2289">
        <v>0.99975043299999999</v>
      </c>
    </row>
    <row r="2290" spans="1:7" x14ac:dyDescent="0.4">
      <c r="A2290" s="70" t="s">
        <v>7129</v>
      </c>
      <c r="B2290" s="70" t="s">
        <v>7130</v>
      </c>
      <c r="C2290">
        <v>9.7939139999999994E-2</v>
      </c>
      <c r="D2290">
        <v>9.0955169130000009</v>
      </c>
      <c r="E2290">
        <v>1.467234379</v>
      </c>
      <c r="F2290">
        <v>0.225782554</v>
      </c>
      <c r="G2290">
        <v>0.99975043299999999</v>
      </c>
    </row>
    <row r="2291" spans="1:7" x14ac:dyDescent="0.4">
      <c r="A2291" s="70" t="s">
        <v>5288</v>
      </c>
      <c r="B2291" s="70" t="s">
        <v>5289</v>
      </c>
      <c r="C2291">
        <v>0.15803286599999999</v>
      </c>
      <c r="D2291">
        <v>4.4122548569999998</v>
      </c>
      <c r="E2291">
        <v>1.4670004080000001</v>
      </c>
      <c r="F2291">
        <v>0.225819559</v>
      </c>
      <c r="G2291">
        <v>0.99975043299999999</v>
      </c>
    </row>
    <row r="2292" spans="1:7" x14ac:dyDescent="0.4">
      <c r="A2292" s="70" t="s">
        <v>5192</v>
      </c>
      <c r="B2292" s="70" t="s">
        <v>5193</v>
      </c>
      <c r="C2292">
        <v>-0.12789151800000001</v>
      </c>
      <c r="D2292">
        <v>5.2581801339999998</v>
      </c>
      <c r="E2292">
        <v>1.466270406</v>
      </c>
      <c r="F2292">
        <v>0.22593506299999999</v>
      </c>
      <c r="G2292">
        <v>0.99975043299999999</v>
      </c>
    </row>
    <row r="2293" spans="1:7" x14ac:dyDescent="0.4">
      <c r="A2293" s="70" t="s">
        <v>4976</v>
      </c>
      <c r="B2293" s="70" t="s">
        <v>4977</v>
      </c>
      <c r="C2293">
        <v>-0.36436612499999999</v>
      </c>
      <c r="D2293">
        <v>1.7528132830000001</v>
      </c>
      <c r="E2293">
        <v>1.4662556920000001</v>
      </c>
      <c r="F2293">
        <v>0.22593739199999999</v>
      </c>
      <c r="G2293">
        <v>0.99975043299999999</v>
      </c>
    </row>
    <row r="2294" spans="1:7" x14ac:dyDescent="0.4">
      <c r="A2294" s="70" t="s">
        <v>5422</v>
      </c>
      <c r="B2294" s="70" t="s">
        <v>5423</v>
      </c>
      <c r="C2294">
        <v>0.15099832299999999</v>
      </c>
      <c r="D2294">
        <v>5.4823613660000001</v>
      </c>
      <c r="E2294">
        <v>1.4658146379999999</v>
      </c>
      <c r="F2294">
        <v>0.22600721200000001</v>
      </c>
      <c r="G2294">
        <v>0.99975043299999999</v>
      </c>
    </row>
    <row r="2295" spans="1:7" x14ac:dyDescent="0.4">
      <c r="A2295" s="70" t="s">
        <v>4990</v>
      </c>
      <c r="B2295" s="70" t="s">
        <v>4991</v>
      </c>
      <c r="C2295">
        <v>-0.152854611</v>
      </c>
      <c r="D2295">
        <v>4.1824907790000001</v>
      </c>
      <c r="E2295">
        <v>1.4657462510000001</v>
      </c>
      <c r="F2295">
        <v>0.226018041</v>
      </c>
      <c r="G2295">
        <v>0.99975043299999999</v>
      </c>
    </row>
    <row r="2296" spans="1:7" x14ac:dyDescent="0.4">
      <c r="A2296" s="70" t="s">
        <v>5378</v>
      </c>
      <c r="B2296" s="70" t="s">
        <v>5379</v>
      </c>
      <c r="C2296">
        <v>0.50950306300000003</v>
      </c>
      <c r="D2296">
        <v>-0.27959627599999998</v>
      </c>
      <c r="E2296">
        <v>1.465123451</v>
      </c>
      <c r="F2296">
        <v>0.22611668200000001</v>
      </c>
      <c r="G2296">
        <v>0.99975043299999999</v>
      </c>
    </row>
    <row r="2297" spans="1:7" x14ac:dyDescent="0.4">
      <c r="A2297" s="70" t="s">
        <v>5446</v>
      </c>
      <c r="B2297" s="70" t="s">
        <v>5447</v>
      </c>
      <c r="C2297">
        <v>0.15428206899999999</v>
      </c>
      <c r="D2297">
        <v>5.6320296010000002</v>
      </c>
      <c r="E2297">
        <v>1.4642485750000001</v>
      </c>
      <c r="F2297">
        <v>0.226255336</v>
      </c>
      <c r="G2297">
        <v>0.99975043299999999</v>
      </c>
    </row>
    <row r="2298" spans="1:7" x14ac:dyDescent="0.4">
      <c r="A2298" s="70" t="s">
        <v>5084</v>
      </c>
      <c r="B2298" s="70" t="s">
        <v>5085</v>
      </c>
      <c r="C2298">
        <v>-0.44480302500000002</v>
      </c>
      <c r="D2298">
        <v>2.735300719</v>
      </c>
      <c r="E2298">
        <v>1.463849723</v>
      </c>
      <c r="F2298">
        <v>0.22631858199999999</v>
      </c>
      <c r="G2298">
        <v>0.99975043299999999</v>
      </c>
    </row>
    <row r="2299" spans="1:7" x14ac:dyDescent="0.4">
      <c r="A2299" s="70" t="s">
        <v>5188</v>
      </c>
      <c r="B2299" s="70" t="s">
        <v>5189</v>
      </c>
      <c r="C2299">
        <v>-0.110804472</v>
      </c>
      <c r="D2299">
        <v>6.1147940070000004</v>
      </c>
      <c r="E2299">
        <v>1.461757255</v>
      </c>
      <c r="F2299">
        <v>0.22665072999999999</v>
      </c>
      <c r="G2299">
        <v>0.99975043299999999</v>
      </c>
    </row>
    <row r="2300" spans="1:7" x14ac:dyDescent="0.4">
      <c r="A2300" s="70" t="s">
        <v>5134</v>
      </c>
      <c r="B2300" s="70" t="s">
        <v>5135</v>
      </c>
      <c r="C2300">
        <v>0.16018701099999999</v>
      </c>
      <c r="D2300">
        <v>4.1670937129999999</v>
      </c>
      <c r="E2300">
        <v>1.4604348549999999</v>
      </c>
      <c r="F2300">
        <v>0.22686094300000001</v>
      </c>
      <c r="G2300">
        <v>0.99975043299999999</v>
      </c>
    </row>
    <row r="2301" spans="1:7" x14ac:dyDescent="0.4">
      <c r="A2301" s="70" t="s">
        <v>5480</v>
      </c>
      <c r="B2301" s="70" t="s">
        <v>5481</v>
      </c>
      <c r="C2301">
        <v>0.102100599</v>
      </c>
      <c r="D2301">
        <v>8.2165128490000008</v>
      </c>
      <c r="E2301">
        <v>1.4601301579999999</v>
      </c>
      <c r="F2301">
        <v>0.226909412</v>
      </c>
      <c r="G2301">
        <v>0.99975043299999999</v>
      </c>
    </row>
    <row r="2302" spans="1:7" x14ac:dyDescent="0.4">
      <c r="A2302" s="70" t="s">
        <v>5184</v>
      </c>
      <c r="B2302" s="70" t="s">
        <v>5185</v>
      </c>
      <c r="C2302">
        <v>-9.9502601999999996E-2</v>
      </c>
      <c r="D2302">
        <v>6.43451678</v>
      </c>
      <c r="E2302">
        <v>1.4592651510000001</v>
      </c>
      <c r="F2302">
        <v>0.22704707900000001</v>
      </c>
      <c r="G2302">
        <v>0.99975043299999999</v>
      </c>
    </row>
    <row r="2303" spans="1:7" x14ac:dyDescent="0.4">
      <c r="A2303" s="70" t="s">
        <v>5366</v>
      </c>
      <c r="B2303" s="70" t="s">
        <v>5367</v>
      </c>
      <c r="C2303">
        <v>0.16440838699999999</v>
      </c>
      <c r="D2303">
        <v>5.0831373759999998</v>
      </c>
      <c r="E2303">
        <v>1.458663582</v>
      </c>
      <c r="F2303">
        <v>0.22714287899999999</v>
      </c>
      <c r="G2303">
        <v>0.99975043299999999</v>
      </c>
    </row>
    <row r="2304" spans="1:7" x14ac:dyDescent="0.4">
      <c r="A2304" s="70" t="s">
        <v>5324</v>
      </c>
      <c r="B2304" s="70" t="s">
        <v>5325</v>
      </c>
      <c r="C2304">
        <v>0.54296172399999998</v>
      </c>
      <c r="D2304">
        <v>-0.429385927</v>
      </c>
      <c r="E2304">
        <v>1.4580331600000001</v>
      </c>
      <c r="F2304">
        <v>0.227243325</v>
      </c>
      <c r="G2304">
        <v>0.99975043299999999</v>
      </c>
    </row>
    <row r="2305" spans="1:7" x14ac:dyDescent="0.4">
      <c r="A2305" s="70" t="s">
        <v>5108</v>
      </c>
      <c r="B2305" s="70" t="s">
        <v>5109</v>
      </c>
      <c r="C2305">
        <v>-0.15907560900000001</v>
      </c>
      <c r="D2305">
        <v>4.0863496430000001</v>
      </c>
      <c r="E2305">
        <v>1.458016765</v>
      </c>
      <c r="F2305">
        <v>0.22724593800000001</v>
      </c>
      <c r="G2305">
        <v>0.99975043299999999</v>
      </c>
    </row>
    <row r="2306" spans="1:7" x14ac:dyDescent="0.4">
      <c r="A2306" s="70" t="s">
        <v>5086</v>
      </c>
      <c r="B2306" s="70" t="s">
        <v>5087</v>
      </c>
      <c r="C2306">
        <v>-0.189194098</v>
      </c>
      <c r="D2306">
        <v>3.8321460709999999</v>
      </c>
      <c r="E2306">
        <v>1.4579820379999999</v>
      </c>
      <c r="F2306">
        <v>0.22725147300000001</v>
      </c>
      <c r="G2306">
        <v>0.99975043299999999</v>
      </c>
    </row>
    <row r="2307" spans="1:7" x14ac:dyDescent="0.4">
      <c r="A2307" s="70" t="s">
        <v>5210</v>
      </c>
      <c r="B2307" s="70" t="s">
        <v>5211</v>
      </c>
      <c r="C2307">
        <v>-0.114533801</v>
      </c>
      <c r="D2307">
        <v>6.4551928759999999</v>
      </c>
      <c r="E2307">
        <v>1.4577666309999999</v>
      </c>
      <c r="F2307">
        <v>0.22728580800000001</v>
      </c>
      <c r="G2307">
        <v>0.99975043299999999</v>
      </c>
    </row>
    <row r="2308" spans="1:7" x14ac:dyDescent="0.4">
      <c r="A2308" s="70" t="s">
        <v>5560</v>
      </c>
      <c r="B2308" s="70" t="s">
        <v>5561</v>
      </c>
      <c r="C2308">
        <v>0.107479189</v>
      </c>
      <c r="D2308">
        <v>5.6437626390000002</v>
      </c>
      <c r="E2308">
        <v>1.4570886750000001</v>
      </c>
      <c r="F2308">
        <v>0.227393912</v>
      </c>
      <c r="G2308">
        <v>0.99975043299999999</v>
      </c>
    </row>
    <row r="2309" spans="1:7" x14ac:dyDescent="0.4">
      <c r="A2309" s="70" t="s">
        <v>6012</v>
      </c>
      <c r="B2309" s="70" t="s">
        <v>6013</v>
      </c>
      <c r="C2309">
        <v>-9.5845056999999997E-2</v>
      </c>
      <c r="D2309">
        <v>8.7651269210000002</v>
      </c>
      <c r="E2309">
        <v>1.4569741119999999</v>
      </c>
      <c r="F2309">
        <v>0.22741218499999999</v>
      </c>
      <c r="G2309">
        <v>0.99975043299999999</v>
      </c>
    </row>
    <row r="2310" spans="1:7" x14ac:dyDescent="0.4">
      <c r="A2310" s="70" t="s">
        <v>5486</v>
      </c>
      <c r="B2310" s="70" t="s">
        <v>5487</v>
      </c>
      <c r="C2310">
        <v>9.5451327000000002E-2</v>
      </c>
      <c r="D2310">
        <v>6.4630932520000002</v>
      </c>
      <c r="E2310">
        <v>1.4569199690000001</v>
      </c>
      <c r="F2310">
        <v>0.22742082199999999</v>
      </c>
      <c r="G2310">
        <v>0.99975043299999999</v>
      </c>
    </row>
    <row r="2311" spans="1:7" x14ac:dyDescent="0.4">
      <c r="A2311" s="70" t="s">
        <v>5246</v>
      </c>
      <c r="B2311" s="70" t="s">
        <v>5247</v>
      </c>
      <c r="C2311">
        <v>0.18569270399999999</v>
      </c>
      <c r="D2311">
        <v>3.6540229389999999</v>
      </c>
      <c r="E2311">
        <v>1.4561567070000001</v>
      </c>
      <c r="F2311">
        <v>0.22754262</v>
      </c>
      <c r="G2311">
        <v>0.99975043299999999</v>
      </c>
    </row>
    <row r="2312" spans="1:7" x14ac:dyDescent="0.4">
      <c r="A2312" s="70" t="s">
        <v>5340</v>
      </c>
      <c r="B2312" s="70" t="s">
        <v>5341</v>
      </c>
      <c r="C2312">
        <v>0.129363645</v>
      </c>
      <c r="D2312">
        <v>5.1011088249999998</v>
      </c>
      <c r="E2312">
        <v>1.4559742600000001</v>
      </c>
      <c r="F2312">
        <v>0.22757174599999999</v>
      </c>
      <c r="G2312">
        <v>0.99975043299999999</v>
      </c>
    </row>
    <row r="2313" spans="1:7" x14ac:dyDescent="0.4">
      <c r="A2313" s="70" t="s">
        <v>5552</v>
      </c>
      <c r="B2313" s="70" t="s">
        <v>5553</v>
      </c>
      <c r="C2313">
        <v>0.12744640400000001</v>
      </c>
      <c r="D2313">
        <v>5.8721410069999997</v>
      </c>
      <c r="E2313">
        <v>1.455132315</v>
      </c>
      <c r="F2313">
        <v>0.22770621099999999</v>
      </c>
      <c r="G2313">
        <v>0.99975043299999999</v>
      </c>
    </row>
    <row r="2314" spans="1:7" x14ac:dyDescent="0.4">
      <c r="A2314" s="70" t="s">
        <v>5572</v>
      </c>
      <c r="B2314" s="70" t="s">
        <v>5573</v>
      </c>
      <c r="C2314">
        <v>0.102864515</v>
      </c>
      <c r="D2314">
        <v>5.926393021</v>
      </c>
      <c r="E2314">
        <v>1.454949592</v>
      </c>
      <c r="F2314">
        <v>0.227735406</v>
      </c>
      <c r="G2314">
        <v>0.99975043299999999</v>
      </c>
    </row>
    <row r="2315" spans="1:7" x14ac:dyDescent="0.4">
      <c r="A2315" s="70" t="s">
        <v>5162</v>
      </c>
      <c r="B2315" s="70" t="s">
        <v>5163</v>
      </c>
      <c r="C2315">
        <v>-0.110062231</v>
      </c>
      <c r="D2315">
        <v>5.8395037160000003</v>
      </c>
      <c r="E2315">
        <v>1.4548663040000001</v>
      </c>
      <c r="F2315">
        <v>0.22774871499999999</v>
      </c>
      <c r="G2315">
        <v>0.99975043299999999</v>
      </c>
    </row>
    <row r="2316" spans="1:7" x14ac:dyDescent="0.4">
      <c r="A2316" s="70" t="s">
        <v>4792</v>
      </c>
      <c r="B2316" s="70" t="s">
        <v>4793</v>
      </c>
      <c r="C2316">
        <v>-0.110344368</v>
      </c>
      <c r="D2316">
        <v>7.8720652680000001</v>
      </c>
      <c r="E2316">
        <v>1.454834156</v>
      </c>
      <c r="F2316">
        <v>0.22775385300000001</v>
      </c>
      <c r="G2316">
        <v>0.99975043299999999</v>
      </c>
    </row>
    <row r="2317" spans="1:7" x14ac:dyDescent="0.4">
      <c r="A2317" s="70" t="s">
        <v>5138</v>
      </c>
      <c r="B2317" s="70" t="s">
        <v>5139</v>
      </c>
      <c r="C2317">
        <v>0.15688359099999999</v>
      </c>
      <c r="D2317">
        <v>4.2619976060000004</v>
      </c>
      <c r="E2317">
        <v>1.4540050579999999</v>
      </c>
      <c r="F2317">
        <v>0.22788639299999999</v>
      </c>
      <c r="G2317">
        <v>0.99975043299999999</v>
      </c>
    </row>
    <row r="2318" spans="1:7" x14ac:dyDescent="0.4">
      <c r="A2318" s="70" t="s">
        <v>5176</v>
      </c>
      <c r="B2318" s="70" t="s">
        <v>5177</v>
      </c>
      <c r="C2318">
        <v>-0.10295467</v>
      </c>
      <c r="D2318">
        <v>5.9818466800000003</v>
      </c>
      <c r="E2318">
        <v>1.453583692</v>
      </c>
      <c r="F2318">
        <v>0.22795378799999999</v>
      </c>
      <c r="G2318">
        <v>0.99975043299999999</v>
      </c>
    </row>
    <row r="2319" spans="1:7" x14ac:dyDescent="0.4">
      <c r="A2319" s="70" t="s">
        <v>4922</v>
      </c>
      <c r="B2319" s="70" t="s">
        <v>4923</v>
      </c>
      <c r="C2319">
        <v>-0.171751865</v>
      </c>
      <c r="D2319">
        <v>7.0157508740000001</v>
      </c>
      <c r="E2319">
        <v>1.452566612</v>
      </c>
      <c r="F2319">
        <v>0.22811656399999999</v>
      </c>
      <c r="G2319">
        <v>0.99975043299999999</v>
      </c>
    </row>
    <row r="2320" spans="1:7" x14ac:dyDescent="0.4">
      <c r="A2320" s="70" t="s">
        <v>5090</v>
      </c>
      <c r="B2320" s="70" t="s">
        <v>5091</v>
      </c>
      <c r="C2320">
        <v>-0.15619097800000001</v>
      </c>
      <c r="D2320">
        <v>4.0900269859999998</v>
      </c>
      <c r="E2320">
        <v>1.451711977</v>
      </c>
      <c r="F2320">
        <v>0.22825345</v>
      </c>
      <c r="G2320">
        <v>0.99975043299999999</v>
      </c>
    </row>
    <row r="2321" spans="1:7" x14ac:dyDescent="0.4">
      <c r="A2321" s="70" t="s">
        <v>5524</v>
      </c>
      <c r="B2321" s="70" t="s">
        <v>5525</v>
      </c>
      <c r="C2321">
        <v>0.103557041</v>
      </c>
      <c r="D2321">
        <v>5.8895324579999997</v>
      </c>
      <c r="E2321">
        <v>1.450836427</v>
      </c>
      <c r="F2321">
        <v>0.22839378799999999</v>
      </c>
      <c r="G2321">
        <v>0.99975043299999999</v>
      </c>
    </row>
    <row r="2322" spans="1:7" x14ac:dyDescent="0.4">
      <c r="A2322" s="70" t="s">
        <v>5488</v>
      </c>
      <c r="B2322" s="70" t="s">
        <v>5489</v>
      </c>
      <c r="C2322">
        <v>0.14254986</v>
      </c>
      <c r="D2322">
        <v>5.2381497039999996</v>
      </c>
      <c r="E2322">
        <v>1.4508077749999999</v>
      </c>
      <c r="F2322">
        <v>0.22839838200000001</v>
      </c>
      <c r="G2322">
        <v>0.99975043299999999</v>
      </c>
    </row>
    <row r="2323" spans="1:7" x14ac:dyDescent="0.4">
      <c r="A2323" s="70" t="s">
        <v>5350</v>
      </c>
      <c r="B2323" s="70" t="s">
        <v>5351</v>
      </c>
      <c r="C2323">
        <v>-0.12522606999999999</v>
      </c>
      <c r="D2323">
        <v>5.2150027320000003</v>
      </c>
      <c r="E2323">
        <v>1.450431459</v>
      </c>
      <c r="F2323">
        <v>0.228458734</v>
      </c>
      <c r="G2323">
        <v>0.99975043299999999</v>
      </c>
    </row>
    <row r="2324" spans="1:7" x14ac:dyDescent="0.4">
      <c r="A2324" s="70" t="s">
        <v>5204</v>
      </c>
      <c r="B2324" s="70" t="s">
        <v>5205</v>
      </c>
      <c r="C2324">
        <v>-0.55595434899999996</v>
      </c>
      <c r="D2324">
        <v>-0.56850274499999998</v>
      </c>
      <c r="E2324">
        <v>1.4500357100000001</v>
      </c>
      <c r="F2324">
        <v>0.228522223</v>
      </c>
      <c r="G2324">
        <v>0.99975043299999999</v>
      </c>
    </row>
    <row r="2325" spans="1:7" x14ac:dyDescent="0.4">
      <c r="A2325" s="70" t="s">
        <v>5308</v>
      </c>
      <c r="B2325" s="70" t="s">
        <v>5309</v>
      </c>
      <c r="C2325">
        <v>-0.75688392199999999</v>
      </c>
      <c r="D2325">
        <v>-0.77115541899999995</v>
      </c>
      <c r="E2325">
        <v>1.449782704</v>
      </c>
      <c r="F2325">
        <v>0.228562823</v>
      </c>
      <c r="G2325">
        <v>0.99975043299999999</v>
      </c>
    </row>
    <row r="2326" spans="1:7" x14ac:dyDescent="0.4">
      <c r="A2326" s="70" t="s">
        <v>5116</v>
      </c>
      <c r="B2326" s="70" t="s">
        <v>5117</v>
      </c>
      <c r="C2326">
        <v>-0.16240175800000001</v>
      </c>
      <c r="D2326">
        <v>4.1416168649999996</v>
      </c>
      <c r="E2326">
        <v>1.4494866959999999</v>
      </c>
      <c r="F2326">
        <v>0.228610334</v>
      </c>
      <c r="G2326">
        <v>0.99975043299999999</v>
      </c>
    </row>
    <row r="2327" spans="1:7" x14ac:dyDescent="0.4">
      <c r="A2327" s="70" t="s">
        <v>5290</v>
      </c>
      <c r="B2327" s="70" t="s">
        <v>5291</v>
      </c>
      <c r="C2327">
        <v>-0.13837359900000001</v>
      </c>
      <c r="D2327">
        <v>4.9017002630000004</v>
      </c>
      <c r="E2327">
        <v>1.449243708</v>
      </c>
      <c r="F2327">
        <v>0.228649345</v>
      </c>
      <c r="G2327">
        <v>0.99975043299999999</v>
      </c>
    </row>
    <row r="2328" spans="1:7" x14ac:dyDescent="0.4">
      <c r="A2328" s="70" t="s">
        <v>5304</v>
      </c>
      <c r="B2328" s="70" t="s">
        <v>5305</v>
      </c>
      <c r="C2328">
        <v>-0.109045894</v>
      </c>
      <c r="D2328">
        <v>5.6404583849999996</v>
      </c>
      <c r="E2328">
        <v>1.448433021</v>
      </c>
      <c r="F2328">
        <v>0.228779554</v>
      </c>
      <c r="G2328">
        <v>0.99975043299999999</v>
      </c>
    </row>
    <row r="2329" spans="1:7" x14ac:dyDescent="0.4">
      <c r="A2329" s="70" t="s">
        <v>5266</v>
      </c>
      <c r="B2329" s="70" t="s">
        <v>5267</v>
      </c>
      <c r="C2329">
        <v>0.10619888199999999</v>
      </c>
      <c r="D2329">
        <v>7.9919060899999996</v>
      </c>
      <c r="E2329">
        <v>1.4482970319999999</v>
      </c>
      <c r="F2329">
        <v>0.22880140500000001</v>
      </c>
      <c r="G2329">
        <v>0.99975043299999999</v>
      </c>
    </row>
    <row r="2330" spans="1:7" x14ac:dyDescent="0.4">
      <c r="A2330" s="70" t="s">
        <v>5298</v>
      </c>
      <c r="B2330" s="70" t="s">
        <v>5299</v>
      </c>
      <c r="C2330">
        <v>0.108819426</v>
      </c>
      <c r="D2330">
        <v>6.848745224</v>
      </c>
      <c r="E2330">
        <v>1.4482626940000001</v>
      </c>
      <c r="F2330">
        <v>0.228806923</v>
      </c>
      <c r="G2330">
        <v>0.99975043299999999</v>
      </c>
    </row>
    <row r="2331" spans="1:7" x14ac:dyDescent="0.4">
      <c r="A2331" s="70" t="s">
        <v>5532</v>
      </c>
      <c r="B2331" s="70" t="s">
        <v>5533</v>
      </c>
      <c r="C2331">
        <v>0.12888861600000001</v>
      </c>
      <c r="D2331">
        <v>5.7205780849999996</v>
      </c>
      <c r="E2331">
        <v>1.447921555</v>
      </c>
      <c r="F2331">
        <v>0.22886175</v>
      </c>
      <c r="G2331">
        <v>0.99975043299999999</v>
      </c>
    </row>
    <row r="2332" spans="1:7" x14ac:dyDescent="0.4">
      <c r="A2332" s="70" t="s">
        <v>5274</v>
      </c>
      <c r="B2332" s="70" t="s">
        <v>5275</v>
      </c>
      <c r="C2332">
        <v>-0.14011369900000001</v>
      </c>
      <c r="D2332">
        <v>4.9698783940000002</v>
      </c>
      <c r="E2332">
        <v>1.4467531760000001</v>
      </c>
      <c r="F2332">
        <v>0.22904964799999999</v>
      </c>
      <c r="G2332">
        <v>0.99975043299999999</v>
      </c>
    </row>
    <row r="2333" spans="1:7" x14ac:dyDescent="0.4">
      <c r="A2333" s="70" t="s">
        <v>5220</v>
      </c>
      <c r="B2333" s="70" t="s">
        <v>5221</v>
      </c>
      <c r="C2333">
        <v>0.51392822400000004</v>
      </c>
      <c r="D2333">
        <v>0.37916190599999999</v>
      </c>
      <c r="E2333">
        <v>1.4462432549999999</v>
      </c>
      <c r="F2333">
        <v>0.22913171199999999</v>
      </c>
      <c r="G2333">
        <v>0.99975043299999999</v>
      </c>
    </row>
    <row r="2334" spans="1:7" x14ac:dyDescent="0.4">
      <c r="A2334" s="70" t="s">
        <v>6149</v>
      </c>
      <c r="B2334" s="70" t="s">
        <v>6150</v>
      </c>
      <c r="C2334">
        <v>0.11893498199999999</v>
      </c>
      <c r="D2334">
        <v>8.6949697950000004</v>
      </c>
      <c r="E2334">
        <v>1.445344645</v>
      </c>
      <c r="F2334">
        <v>0.22927641500000001</v>
      </c>
      <c r="G2334">
        <v>0.99975043299999999</v>
      </c>
    </row>
    <row r="2335" spans="1:7" x14ac:dyDescent="0.4">
      <c r="A2335" s="70" t="s">
        <v>5588</v>
      </c>
      <c r="B2335" s="70" t="s">
        <v>5589</v>
      </c>
      <c r="C2335">
        <v>0.13170955000000001</v>
      </c>
      <c r="D2335">
        <v>5.0710278449999997</v>
      </c>
      <c r="E2335">
        <v>1.4449316430000001</v>
      </c>
      <c r="F2335">
        <v>0.22934295800000001</v>
      </c>
      <c r="G2335">
        <v>0.99975043299999999</v>
      </c>
    </row>
    <row r="2336" spans="1:7" x14ac:dyDescent="0.4">
      <c r="A2336" s="70" t="s">
        <v>4860</v>
      </c>
      <c r="B2336" s="70" t="s">
        <v>4861</v>
      </c>
      <c r="C2336">
        <v>0.107109734</v>
      </c>
      <c r="D2336">
        <v>7.5574014140000001</v>
      </c>
      <c r="E2336">
        <v>1.4446447650000001</v>
      </c>
      <c r="F2336">
        <v>0.22938919299999999</v>
      </c>
      <c r="G2336">
        <v>0.99975043299999999</v>
      </c>
    </row>
    <row r="2337" spans="1:7" x14ac:dyDescent="0.4">
      <c r="A2337" s="70" t="s">
        <v>5464</v>
      </c>
      <c r="B2337" s="70" t="s">
        <v>5465</v>
      </c>
      <c r="C2337">
        <v>0.76907197299999996</v>
      </c>
      <c r="D2337">
        <v>-0.298619409</v>
      </c>
      <c r="E2337">
        <v>1.44305043</v>
      </c>
      <c r="F2337">
        <v>0.229646352</v>
      </c>
      <c r="G2337">
        <v>0.99975043299999999</v>
      </c>
    </row>
    <row r="2338" spans="1:7" x14ac:dyDescent="0.4">
      <c r="A2338" s="70" t="s">
        <v>9970</v>
      </c>
      <c r="B2338" s="70" t="s">
        <v>9971</v>
      </c>
      <c r="C2338">
        <v>9.4123522000000001E-2</v>
      </c>
      <c r="D2338">
        <v>10.21682283</v>
      </c>
      <c r="E2338">
        <v>1.4429712240000001</v>
      </c>
      <c r="F2338">
        <v>0.22965913600000001</v>
      </c>
      <c r="G2338">
        <v>0.99975043299999999</v>
      </c>
    </row>
    <row r="2339" spans="1:7" x14ac:dyDescent="0.4">
      <c r="A2339" s="70" t="s">
        <v>5148</v>
      </c>
      <c r="B2339" s="70" t="s">
        <v>5149</v>
      </c>
      <c r="C2339">
        <v>9.6745416000000001E-2</v>
      </c>
      <c r="D2339">
        <v>7.954960443</v>
      </c>
      <c r="E2339">
        <v>1.4424173810000001</v>
      </c>
      <c r="F2339">
        <v>0.22974855599999999</v>
      </c>
      <c r="G2339">
        <v>0.99975043299999999</v>
      </c>
    </row>
    <row r="2340" spans="1:7" x14ac:dyDescent="0.4">
      <c r="A2340" s="70" t="s">
        <v>5250</v>
      </c>
      <c r="B2340" s="70" t="s">
        <v>5251</v>
      </c>
      <c r="C2340">
        <v>-0.45963301899999998</v>
      </c>
      <c r="D2340">
        <v>1.0361861109999999</v>
      </c>
      <c r="E2340">
        <v>1.441872051</v>
      </c>
      <c r="F2340">
        <v>0.22983664200000001</v>
      </c>
      <c r="G2340">
        <v>0.99975043299999999</v>
      </c>
    </row>
    <row r="2341" spans="1:7" x14ac:dyDescent="0.4">
      <c r="A2341" s="70" t="s">
        <v>5126</v>
      </c>
      <c r="B2341" s="70" t="s">
        <v>5127</v>
      </c>
      <c r="C2341">
        <v>-9.3709349999999997E-2</v>
      </c>
      <c r="D2341">
        <v>6.5908810180000001</v>
      </c>
      <c r="E2341">
        <v>1.4409776919999999</v>
      </c>
      <c r="F2341">
        <v>0.229981194</v>
      </c>
      <c r="G2341">
        <v>0.99975043299999999</v>
      </c>
    </row>
    <row r="2342" spans="1:7" x14ac:dyDescent="0.4">
      <c r="A2342" s="70" t="s">
        <v>7956</v>
      </c>
      <c r="B2342" s="70" t="s">
        <v>7957</v>
      </c>
      <c r="C2342">
        <v>-0.103465468</v>
      </c>
      <c r="D2342">
        <v>9.6801351170000007</v>
      </c>
      <c r="E2342">
        <v>1.4401463919999999</v>
      </c>
      <c r="F2342">
        <v>0.230115652</v>
      </c>
      <c r="G2342">
        <v>0.99975043299999999</v>
      </c>
    </row>
    <row r="2343" spans="1:7" x14ac:dyDescent="0.4">
      <c r="A2343" s="70" t="s">
        <v>5336</v>
      </c>
      <c r="B2343" s="70" t="s">
        <v>5337</v>
      </c>
      <c r="C2343">
        <v>-0.12759186</v>
      </c>
      <c r="D2343">
        <v>5.2422989529999997</v>
      </c>
      <c r="E2343">
        <v>1.440136235</v>
      </c>
      <c r="F2343">
        <v>0.230117296</v>
      </c>
      <c r="G2343">
        <v>0.99975043299999999</v>
      </c>
    </row>
    <row r="2344" spans="1:7" x14ac:dyDescent="0.4">
      <c r="A2344" s="70" t="s">
        <v>5402</v>
      </c>
      <c r="B2344" s="70" t="s">
        <v>5403</v>
      </c>
      <c r="C2344">
        <v>0.62028578499999998</v>
      </c>
      <c r="D2344">
        <v>-0.37618372100000003</v>
      </c>
      <c r="E2344">
        <v>1.439475335</v>
      </c>
      <c r="F2344">
        <v>0.23022426200000001</v>
      </c>
      <c r="G2344">
        <v>0.99975043299999999</v>
      </c>
    </row>
    <row r="2345" spans="1:7" x14ac:dyDescent="0.4">
      <c r="A2345" s="70" t="s">
        <v>5696</v>
      </c>
      <c r="B2345" s="70" t="s">
        <v>5697</v>
      </c>
      <c r="C2345">
        <v>-0.113324811</v>
      </c>
      <c r="D2345">
        <v>8.5074803449999994</v>
      </c>
      <c r="E2345">
        <v>1.4378228159999999</v>
      </c>
      <c r="F2345">
        <v>0.23049198100000001</v>
      </c>
      <c r="G2345">
        <v>0.99975043299999999</v>
      </c>
    </row>
    <row r="2346" spans="1:7" x14ac:dyDescent="0.4">
      <c r="A2346" s="70" t="s">
        <v>5166</v>
      </c>
      <c r="B2346" s="70" t="s">
        <v>5167</v>
      </c>
      <c r="C2346">
        <v>-0.194946323</v>
      </c>
      <c r="D2346">
        <v>4.2661652659999998</v>
      </c>
      <c r="E2346">
        <v>1.4376955520000001</v>
      </c>
      <c r="F2346">
        <v>0.230512615</v>
      </c>
      <c r="G2346">
        <v>0.99975043299999999</v>
      </c>
    </row>
    <row r="2347" spans="1:7" x14ac:dyDescent="0.4">
      <c r="A2347" s="70" t="s">
        <v>8976</v>
      </c>
      <c r="B2347" s="70" t="s">
        <v>8977</v>
      </c>
      <c r="C2347">
        <v>-9.2969416999999999E-2</v>
      </c>
      <c r="D2347">
        <v>9.9322113380000001</v>
      </c>
      <c r="E2347">
        <v>1.437157158</v>
      </c>
      <c r="F2347">
        <v>0.23059992900000001</v>
      </c>
      <c r="G2347">
        <v>0.99975043299999999</v>
      </c>
    </row>
    <row r="2348" spans="1:7" x14ac:dyDescent="0.4">
      <c r="A2348" s="70" t="s">
        <v>5438</v>
      </c>
      <c r="B2348" s="70" t="s">
        <v>5439</v>
      </c>
      <c r="C2348">
        <v>-9.6646635999999994E-2</v>
      </c>
      <c r="D2348">
        <v>8.3954303199999991</v>
      </c>
      <c r="E2348">
        <v>1.4370122249999999</v>
      </c>
      <c r="F2348">
        <v>0.23062344000000001</v>
      </c>
      <c r="G2348">
        <v>0.99975043299999999</v>
      </c>
    </row>
    <row r="2349" spans="1:7" x14ac:dyDescent="0.4">
      <c r="A2349" s="70" t="s">
        <v>5248</v>
      </c>
      <c r="B2349" s="70" t="s">
        <v>5249</v>
      </c>
      <c r="C2349">
        <v>-0.13343766600000001</v>
      </c>
      <c r="D2349">
        <v>4.8549886799999999</v>
      </c>
      <c r="E2349">
        <v>1.4363098320000001</v>
      </c>
      <c r="F2349">
        <v>0.230737425</v>
      </c>
      <c r="G2349">
        <v>0.99975043299999999</v>
      </c>
    </row>
    <row r="2350" spans="1:7" x14ac:dyDescent="0.4">
      <c r="A2350" s="70" t="s">
        <v>5408</v>
      </c>
      <c r="B2350" s="70" t="s">
        <v>5409</v>
      </c>
      <c r="C2350">
        <v>0.10785162</v>
      </c>
      <c r="D2350">
        <v>5.6002610370000001</v>
      </c>
      <c r="E2350">
        <v>1.4359554050000001</v>
      </c>
      <c r="F2350">
        <v>0.23079496699999999</v>
      </c>
      <c r="G2350">
        <v>0.99975043299999999</v>
      </c>
    </row>
    <row r="2351" spans="1:7" x14ac:dyDescent="0.4">
      <c r="A2351" s="70" t="s">
        <v>5276</v>
      </c>
      <c r="B2351" s="70" t="s">
        <v>5277</v>
      </c>
      <c r="C2351">
        <v>-9.4129360999999995E-2</v>
      </c>
      <c r="D2351">
        <v>6.3084988360000001</v>
      </c>
      <c r="E2351">
        <v>1.435574814</v>
      </c>
      <c r="F2351">
        <v>0.23085677600000001</v>
      </c>
      <c r="G2351">
        <v>0.99975043299999999</v>
      </c>
    </row>
    <row r="2352" spans="1:7" x14ac:dyDescent="0.4">
      <c r="A2352" s="70" t="s">
        <v>5658</v>
      </c>
      <c r="B2352" s="70" t="s">
        <v>5659</v>
      </c>
      <c r="C2352">
        <v>0.12113399</v>
      </c>
      <c r="D2352">
        <v>6.0385108990000003</v>
      </c>
      <c r="E2352">
        <v>1.4348956690000001</v>
      </c>
      <c r="F2352">
        <v>0.230967122</v>
      </c>
      <c r="G2352">
        <v>0.99975043299999999</v>
      </c>
    </row>
    <row r="2353" spans="1:7" x14ac:dyDescent="0.4">
      <c r="A2353" s="70" t="s">
        <v>5580</v>
      </c>
      <c r="B2353" s="70" t="s">
        <v>5581</v>
      </c>
      <c r="C2353">
        <v>0.111137122</v>
      </c>
      <c r="D2353">
        <v>5.9400867689999997</v>
      </c>
      <c r="E2353">
        <v>1.4347999600000001</v>
      </c>
      <c r="F2353">
        <v>0.230982677</v>
      </c>
      <c r="G2353">
        <v>0.99975043299999999</v>
      </c>
    </row>
    <row r="2354" spans="1:7" x14ac:dyDescent="0.4">
      <c r="A2354" s="70" t="s">
        <v>5196</v>
      </c>
      <c r="B2354" s="70" t="s">
        <v>5197</v>
      </c>
      <c r="C2354">
        <v>-0.111516529</v>
      </c>
      <c r="D2354">
        <v>5.6064064760000001</v>
      </c>
      <c r="E2354">
        <v>1.4327507909999999</v>
      </c>
      <c r="F2354">
        <v>0.231316032</v>
      </c>
      <c r="G2354">
        <v>0.99975043299999999</v>
      </c>
    </row>
    <row r="2355" spans="1:7" x14ac:dyDescent="0.4">
      <c r="A2355" s="70" t="s">
        <v>5104</v>
      </c>
      <c r="B2355" s="70" t="s">
        <v>5105</v>
      </c>
      <c r="C2355">
        <v>9.3376577000000002E-2</v>
      </c>
      <c r="D2355">
        <v>7.171450858</v>
      </c>
      <c r="E2355">
        <v>1.4325728440000001</v>
      </c>
      <c r="F2355">
        <v>0.23134500699999999</v>
      </c>
      <c r="G2355">
        <v>0.99975043299999999</v>
      </c>
    </row>
    <row r="2356" spans="1:7" x14ac:dyDescent="0.4">
      <c r="A2356" s="70" t="s">
        <v>5012</v>
      </c>
      <c r="B2356" s="70" t="s">
        <v>5013</v>
      </c>
      <c r="C2356">
        <v>-0.10472289899999999</v>
      </c>
      <c r="D2356">
        <v>6.64941812</v>
      </c>
      <c r="E2356">
        <v>1.4323163459999999</v>
      </c>
      <c r="F2356">
        <v>0.23138678100000001</v>
      </c>
      <c r="G2356">
        <v>0.99975043299999999</v>
      </c>
    </row>
    <row r="2357" spans="1:7" x14ac:dyDescent="0.4">
      <c r="A2357" s="70" t="s">
        <v>4910</v>
      </c>
      <c r="B2357" s="70" t="s">
        <v>4911</v>
      </c>
      <c r="C2357">
        <v>9.9718144999999994E-2</v>
      </c>
      <c r="D2357">
        <v>7.6057964169999996</v>
      </c>
      <c r="E2357">
        <v>1.432095482</v>
      </c>
      <c r="F2357">
        <v>0.23142275900000001</v>
      </c>
      <c r="G2357">
        <v>0.99975043299999999</v>
      </c>
    </row>
    <row r="2358" spans="1:7" x14ac:dyDescent="0.4">
      <c r="A2358" s="70" t="s">
        <v>5426</v>
      </c>
      <c r="B2358" s="70" t="s">
        <v>5427</v>
      </c>
      <c r="C2358">
        <v>0.19535095799999999</v>
      </c>
      <c r="D2358">
        <v>6.5893947720000003</v>
      </c>
      <c r="E2358">
        <v>1.4317178290000001</v>
      </c>
      <c r="F2358">
        <v>0.23148429200000001</v>
      </c>
      <c r="G2358">
        <v>0.99975043299999999</v>
      </c>
    </row>
    <row r="2359" spans="1:7" x14ac:dyDescent="0.4">
      <c r="A2359" s="70" t="s">
        <v>5252</v>
      </c>
      <c r="B2359" s="70" t="s">
        <v>5253</v>
      </c>
      <c r="C2359">
        <v>-0.47203873200000002</v>
      </c>
      <c r="D2359">
        <v>2.0571036079999998</v>
      </c>
      <c r="E2359">
        <v>1.4316453360000001</v>
      </c>
      <c r="F2359">
        <v>0.23149610600000001</v>
      </c>
      <c r="G2359">
        <v>0.99975043299999999</v>
      </c>
    </row>
    <row r="2360" spans="1:7" x14ac:dyDescent="0.4">
      <c r="A2360" s="70" t="s">
        <v>5386</v>
      </c>
      <c r="B2360" s="70" t="s">
        <v>5387</v>
      </c>
      <c r="C2360">
        <v>-0.47144484399999997</v>
      </c>
      <c r="D2360">
        <v>0.579683065</v>
      </c>
      <c r="E2360">
        <v>1.4290821039999999</v>
      </c>
      <c r="F2360">
        <v>0.23191429799999999</v>
      </c>
      <c r="G2360">
        <v>0.99975043299999999</v>
      </c>
    </row>
    <row r="2361" spans="1:7" x14ac:dyDescent="0.4">
      <c r="A2361" s="70" t="s">
        <v>5362</v>
      </c>
      <c r="B2361" s="70" t="s">
        <v>5363</v>
      </c>
      <c r="C2361">
        <v>-0.63928442399999996</v>
      </c>
      <c r="D2361">
        <v>-0.88198120899999999</v>
      </c>
      <c r="E2361">
        <v>1.4283992830000001</v>
      </c>
      <c r="F2361">
        <v>0.232025854</v>
      </c>
      <c r="G2361">
        <v>0.99975043299999999</v>
      </c>
    </row>
    <row r="2362" spans="1:7" x14ac:dyDescent="0.4">
      <c r="A2362" s="70" t="s">
        <v>5338</v>
      </c>
      <c r="B2362" s="70" t="s">
        <v>5339</v>
      </c>
      <c r="C2362">
        <v>-0.111524253</v>
      </c>
      <c r="D2362">
        <v>5.5022090889999999</v>
      </c>
      <c r="E2362">
        <v>1.4268449999999999</v>
      </c>
      <c r="F2362">
        <v>0.232280027</v>
      </c>
      <c r="G2362">
        <v>0.99975043299999999</v>
      </c>
    </row>
    <row r="2363" spans="1:7" x14ac:dyDescent="0.4">
      <c r="A2363" s="70" t="s">
        <v>5170</v>
      </c>
      <c r="B2363" s="70" t="s">
        <v>5171</v>
      </c>
      <c r="C2363">
        <v>-9.7069216E-2</v>
      </c>
      <c r="D2363">
        <v>6.4915768299999996</v>
      </c>
      <c r="E2363">
        <v>1.4265815399999999</v>
      </c>
      <c r="F2363">
        <v>0.23232314400000001</v>
      </c>
      <c r="G2363">
        <v>0.99975043299999999</v>
      </c>
    </row>
    <row r="2364" spans="1:7" x14ac:dyDescent="0.4">
      <c r="A2364" s="70" t="s">
        <v>5100</v>
      </c>
      <c r="B2364" s="70" t="s">
        <v>5101</v>
      </c>
      <c r="C2364">
        <v>-0.15465277999999999</v>
      </c>
      <c r="D2364">
        <v>4.1941159209999999</v>
      </c>
      <c r="E2364">
        <v>1.4261949679999999</v>
      </c>
      <c r="F2364">
        <v>0.23238642700000001</v>
      </c>
      <c r="G2364">
        <v>0.99975043299999999</v>
      </c>
    </row>
    <row r="2365" spans="1:7" x14ac:dyDescent="0.4">
      <c r="A2365" s="70" t="s">
        <v>5216</v>
      </c>
      <c r="B2365" s="70" t="s">
        <v>5217</v>
      </c>
      <c r="C2365">
        <v>-0.100105376</v>
      </c>
      <c r="D2365">
        <v>6.3916301359999999</v>
      </c>
      <c r="E2365">
        <v>1.425923144</v>
      </c>
      <c r="F2365">
        <v>0.232430938</v>
      </c>
      <c r="G2365">
        <v>0.99975043299999999</v>
      </c>
    </row>
    <row r="2366" spans="1:7" x14ac:dyDescent="0.4">
      <c r="A2366" s="70" t="s">
        <v>5244</v>
      </c>
      <c r="B2366" s="70" t="s">
        <v>5245</v>
      </c>
      <c r="C2366">
        <v>-0.16179251</v>
      </c>
      <c r="D2366">
        <v>3.9575481770000001</v>
      </c>
      <c r="E2366">
        <v>1.4258414070000001</v>
      </c>
      <c r="F2366">
        <v>0.23244432400000001</v>
      </c>
      <c r="G2366">
        <v>0.99975043299999999</v>
      </c>
    </row>
    <row r="2367" spans="1:7" x14ac:dyDescent="0.4">
      <c r="A2367" s="70" t="s">
        <v>7119</v>
      </c>
      <c r="B2367" s="70" t="s">
        <v>7120</v>
      </c>
      <c r="C2367">
        <v>-0.115107758</v>
      </c>
      <c r="D2367">
        <v>9.4690880669999995</v>
      </c>
      <c r="E2367">
        <v>1.423723187</v>
      </c>
      <c r="F2367">
        <v>0.23279155600000001</v>
      </c>
      <c r="G2367">
        <v>0.99975043299999999</v>
      </c>
    </row>
    <row r="2368" spans="1:7" x14ac:dyDescent="0.4">
      <c r="A2368" s="70" t="s">
        <v>5302</v>
      </c>
      <c r="B2368" s="70" t="s">
        <v>5303</v>
      </c>
      <c r="C2368">
        <v>-0.10690606599999999</v>
      </c>
      <c r="D2368">
        <v>5.5834729860000003</v>
      </c>
      <c r="E2368">
        <v>1.4228094929999999</v>
      </c>
      <c r="F2368">
        <v>0.23294152700000001</v>
      </c>
      <c r="G2368">
        <v>0.99975043299999999</v>
      </c>
    </row>
    <row r="2369" spans="1:7" x14ac:dyDescent="0.4">
      <c r="A2369" s="70" t="s">
        <v>5310</v>
      </c>
      <c r="B2369" s="70" t="s">
        <v>5311</v>
      </c>
      <c r="C2369">
        <v>0.284780647</v>
      </c>
      <c r="D2369">
        <v>3.0670939869999998</v>
      </c>
      <c r="E2369">
        <v>1.4225138639999999</v>
      </c>
      <c r="F2369">
        <v>0.23299007599999999</v>
      </c>
      <c r="G2369">
        <v>0.99975043299999999</v>
      </c>
    </row>
    <row r="2370" spans="1:7" x14ac:dyDescent="0.4">
      <c r="A2370" s="70" t="s">
        <v>5262</v>
      </c>
      <c r="B2370" s="70" t="s">
        <v>5263</v>
      </c>
      <c r="C2370">
        <v>9.6643713000000006E-2</v>
      </c>
      <c r="D2370">
        <v>7.0985855620000002</v>
      </c>
      <c r="E2370">
        <v>1.4219719150000001</v>
      </c>
      <c r="F2370">
        <v>0.23307910800000001</v>
      </c>
      <c r="G2370">
        <v>0.99975043299999999</v>
      </c>
    </row>
    <row r="2371" spans="1:7" x14ac:dyDescent="0.4">
      <c r="A2371" s="70" t="s">
        <v>5364</v>
      </c>
      <c r="B2371" s="70" t="s">
        <v>5365</v>
      </c>
      <c r="C2371">
        <v>-0.13380242000000001</v>
      </c>
      <c r="D2371">
        <v>4.7549972230000002</v>
      </c>
      <c r="E2371">
        <v>1.421450329</v>
      </c>
      <c r="F2371">
        <v>0.23316483399999999</v>
      </c>
      <c r="G2371">
        <v>0.99975043299999999</v>
      </c>
    </row>
    <row r="2372" spans="1:7" x14ac:dyDescent="0.4">
      <c r="A2372" s="70" t="s">
        <v>5414</v>
      </c>
      <c r="B2372" s="70" t="s">
        <v>5415</v>
      </c>
      <c r="C2372">
        <v>1.0080666469999999</v>
      </c>
      <c r="D2372">
        <v>-1.4930283120000001</v>
      </c>
      <c r="E2372">
        <v>1.421166095</v>
      </c>
      <c r="F2372">
        <v>0.23321156500000001</v>
      </c>
      <c r="G2372">
        <v>0.99975043299999999</v>
      </c>
    </row>
    <row r="2373" spans="1:7" x14ac:dyDescent="0.4">
      <c r="A2373" s="70" t="s">
        <v>5550</v>
      </c>
      <c r="B2373" s="70" t="s">
        <v>5551</v>
      </c>
      <c r="C2373">
        <v>0.85127593999999995</v>
      </c>
      <c r="D2373">
        <v>-1.1371430659999999</v>
      </c>
      <c r="E2373">
        <v>1.4208788240000001</v>
      </c>
      <c r="F2373">
        <v>0.23325880700000001</v>
      </c>
      <c r="G2373">
        <v>0.99975043299999999</v>
      </c>
    </row>
    <row r="2374" spans="1:7" x14ac:dyDescent="0.4">
      <c r="A2374" s="70" t="s">
        <v>5536</v>
      </c>
      <c r="B2374" s="70" t="s">
        <v>5537</v>
      </c>
      <c r="C2374">
        <v>0.102714026</v>
      </c>
      <c r="D2374">
        <v>6.1558020219999996</v>
      </c>
      <c r="E2374">
        <v>1.420487917</v>
      </c>
      <c r="F2374">
        <v>0.233323111</v>
      </c>
      <c r="G2374">
        <v>0.99975043299999999</v>
      </c>
    </row>
    <row r="2375" spans="1:7" x14ac:dyDescent="0.4">
      <c r="A2375" s="70" t="s">
        <v>5200</v>
      </c>
      <c r="B2375" s="70" t="s">
        <v>5201</v>
      </c>
      <c r="C2375">
        <v>-0.21003343399999999</v>
      </c>
      <c r="D2375">
        <v>3.6517504710000002</v>
      </c>
      <c r="E2375">
        <v>1.420408787</v>
      </c>
      <c r="F2375">
        <v>0.23333613</v>
      </c>
      <c r="G2375">
        <v>0.99975043299999999</v>
      </c>
    </row>
    <row r="2376" spans="1:7" x14ac:dyDescent="0.4">
      <c r="A2376" s="70" t="s">
        <v>5348</v>
      </c>
      <c r="B2376" s="70" t="s">
        <v>5349</v>
      </c>
      <c r="C2376">
        <v>-0.118049954</v>
      </c>
      <c r="D2376">
        <v>6.0010049509999996</v>
      </c>
      <c r="E2376">
        <v>1.419763082</v>
      </c>
      <c r="F2376">
        <v>0.23344240299999999</v>
      </c>
      <c r="G2376">
        <v>0.99975043299999999</v>
      </c>
    </row>
    <row r="2377" spans="1:7" x14ac:dyDescent="0.4">
      <c r="A2377" s="70" t="s">
        <v>5208</v>
      </c>
      <c r="B2377" s="70" t="s">
        <v>5209</v>
      </c>
      <c r="C2377">
        <v>-9.4354786999999996E-2</v>
      </c>
      <c r="D2377">
        <v>6.6631959260000002</v>
      </c>
      <c r="E2377">
        <v>1.4190555300000001</v>
      </c>
      <c r="F2377">
        <v>0.233558921</v>
      </c>
      <c r="G2377">
        <v>0.99975043299999999</v>
      </c>
    </row>
    <row r="2378" spans="1:7" x14ac:dyDescent="0.4">
      <c r="A2378" s="70" t="s">
        <v>5374</v>
      </c>
      <c r="B2378" s="70" t="s">
        <v>5375</v>
      </c>
      <c r="C2378">
        <v>-9.8426602000000002E-2</v>
      </c>
      <c r="D2378">
        <v>6.3377401689999999</v>
      </c>
      <c r="E2378">
        <v>1.418700895</v>
      </c>
      <c r="F2378">
        <v>0.233617348</v>
      </c>
      <c r="G2378">
        <v>0.99975043299999999</v>
      </c>
    </row>
    <row r="2379" spans="1:7" x14ac:dyDescent="0.4">
      <c r="A2379" s="70" t="s">
        <v>5564</v>
      </c>
      <c r="B2379" s="70" t="s">
        <v>5565</v>
      </c>
      <c r="C2379">
        <v>9.9017641000000003E-2</v>
      </c>
      <c r="D2379">
        <v>6.6542256819999999</v>
      </c>
      <c r="E2379">
        <v>1.4184733030000001</v>
      </c>
      <c r="F2379">
        <v>0.233654853</v>
      </c>
      <c r="G2379">
        <v>0.99975043299999999</v>
      </c>
    </row>
    <row r="2380" spans="1:7" x14ac:dyDescent="0.4">
      <c r="A2380" s="70" t="s">
        <v>5218</v>
      </c>
      <c r="B2380" s="70" t="s">
        <v>5219</v>
      </c>
      <c r="C2380">
        <v>-0.144623852</v>
      </c>
      <c r="D2380">
        <v>4.4716734139999996</v>
      </c>
      <c r="E2380">
        <v>1.417909522</v>
      </c>
      <c r="F2380">
        <v>0.23374779200000001</v>
      </c>
      <c r="G2380">
        <v>0.99975043299999999</v>
      </c>
    </row>
    <row r="2381" spans="1:7" x14ac:dyDescent="0.4">
      <c r="A2381" s="70" t="s">
        <v>5352</v>
      </c>
      <c r="B2381" s="70" t="s">
        <v>5353</v>
      </c>
      <c r="C2381">
        <v>-0.55066393999999996</v>
      </c>
      <c r="D2381">
        <v>-0.69273744699999995</v>
      </c>
      <c r="E2381">
        <v>1.417795259</v>
      </c>
      <c r="F2381">
        <v>0.233766634</v>
      </c>
      <c r="G2381">
        <v>0.99975043299999999</v>
      </c>
    </row>
    <row r="2382" spans="1:7" x14ac:dyDescent="0.4">
      <c r="A2382" s="70" t="s">
        <v>5626</v>
      </c>
      <c r="B2382" s="70" t="s">
        <v>5627</v>
      </c>
      <c r="C2382">
        <v>0.10711873399999999</v>
      </c>
      <c r="D2382">
        <v>5.9500110499999996</v>
      </c>
      <c r="E2382">
        <v>1.417653262</v>
      </c>
      <c r="F2382">
        <v>0.233790051</v>
      </c>
      <c r="G2382">
        <v>0.99975043299999999</v>
      </c>
    </row>
    <row r="2383" spans="1:7" x14ac:dyDescent="0.4">
      <c r="A2383" s="70" t="s">
        <v>5316</v>
      </c>
      <c r="B2383" s="70" t="s">
        <v>5317</v>
      </c>
      <c r="C2383">
        <v>-0.14466024199999999</v>
      </c>
      <c r="D2383">
        <v>4.4888237850000001</v>
      </c>
      <c r="E2383">
        <v>1.4167726789999999</v>
      </c>
      <c r="F2383">
        <v>0.23393533499999999</v>
      </c>
      <c r="G2383">
        <v>0.99975043299999999</v>
      </c>
    </row>
    <row r="2384" spans="1:7" x14ac:dyDescent="0.4">
      <c r="A2384" s="70" t="s">
        <v>5294</v>
      </c>
      <c r="B2384" s="70" t="s">
        <v>5295</v>
      </c>
      <c r="C2384">
        <v>0.28530725400000001</v>
      </c>
      <c r="D2384">
        <v>2.9604051309999999</v>
      </c>
      <c r="E2384">
        <v>1.416411705</v>
      </c>
      <c r="F2384">
        <v>0.23399492299999999</v>
      </c>
      <c r="G2384">
        <v>0.99975043299999999</v>
      </c>
    </row>
    <row r="2385" spans="1:7" x14ac:dyDescent="0.4">
      <c r="A2385" s="70" t="s">
        <v>5400</v>
      </c>
      <c r="B2385" s="70" t="s">
        <v>5401</v>
      </c>
      <c r="C2385">
        <v>-0.12637097999999999</v>
      </c>
      <c r="D2385">
        <v>5.1892647810000003</v>
      </c>
      <c r="E2385">
        <v>1.415410523</v>
      </c>
      <c r="F2385">
        <v>0.23416028799999999</v>
      </c>
      <c r="G2385">
        <v>0.99975043299999999</v>
      </c>
    </row>
    <row r="2386" spans="1:7" x14ac:dyDescent="0.4">
      <c r="A2386" s="70" t="s">
        <v>5272</v>
      </c>
      <c r="B2386" s="70" t="s">
        <v>5273</v>
      </c>
      <c r="C2386">
        <v>-0.15552848899999999</v>
      </c>
      <c r="D2386">
        <v>4.1509409829999999</v>
      </c>
      <c r="E2386">
        <v>1.415186888</v>
      </c>
      <c r="F2386">
        <v>0.234197245</v>
      </c>
      <c r="G2386">
        <v>0.99975043299999999</v>
      </c>
    </row>
    <row r="2387" spans="1:7" x14ac:dyDescent="0.4">
      <c r="A2387" s="70" t="s">
        <v>5412</v>
      </c>
      <c r="B2387" s="70" t="s">
        <v>5413</v>
      </c>
      <c r="C2387">
        <v>0.188316971</v>
      </c>
      <c r="D2387">
        <v>3.785357812</v>
      </c>
      <c r="E2387">
        <v>1.4134485880000001</v>
      </c>
      <c r="F2387">
        <v>0.23448475099999999</v>
      </c>
      <c r="G2387">
        <v>0.99975043299999999</v>
      </c>
    </row>
    <row r="2388" spans="1:7" x14ac:dyDescent="0.4">
      <c r="A2388" s="70" t="s">
        <v>5392</v>
      </c>
      <c r="B2388" s="70" t="s">
        <v>5393</v>
      </c>
      <c r="C2388">
        <v>0.56644969000000001</v>
      </c>
      <c r="D2388">
        <v>-0.71324943600000001</v>
      </c>
      <c r="E2388">
        <v>1.4131173370000001</v>
      </c>
      <c r="F2388">
        <v>0.23453958599999999</v>
      </c>
      <c r="G2388">
        <v>0.99975043299999999</v>
      </c>
    </row>
    <row r="2389" spans="1:7" x14ac:dyDescent="0.4">
      <c r="A2389" s="70" t="s">
        <v>5320</v>
      </c>
      <c r="B2389" s="70" t="s">
        <v>5321</v>
      </c>
      <c r="C2389">
        <v>-0.105678614</v>
      </c>
      <c r="D2389">
        <v>5.9960865669999999</v>
      </c>
      <c r="E2389">
        <v>1.4128724269999999</v>
      </c>
      <c r="F2389">
        <v>0.23458013899999999</v>
      </c>
      <c r="G2389">
        <v>0.99975043299999999</v>
      </c>
    </row>
    <row r="2390" spans="1:7" x14ac:dyDescent="0.4">
      <c r="A2390" s="70" t="s">
        <v>5436</v>
      </c>
      <c r="B2390" s="70" t="s">
        <v>5437</v>
      </c>
      <c r="C2390">
        <v>-0.128480023</v>
      </c>
      <c r="D2390">
        <v>5.0852192369999996</v>
      </c>
      <c r="E2390">
        <v>1.412266399</v>
      </c>
      <c r="F2390">
        <v>0.234680522</v>
      </c>
      <c r="G2390">
        <v>0.99975043299999999</v>
      </c>
    </row>
    <row r="2391" spans="1:7" x14ac:dyDescent="0.4">
      <c r="A2391" s="70" t="s">
        <v>5576</v>
      </c>
      <c r="B2391" s="70" t="s">
        <v>5577</v>
      </c>
      <c r="C2391">
        <v>0.51961665199999996</v>
      </c>
      <c r="D2391">
        <v>-9.8430644999999997E-2</v>
      </c>
      <c r="E2391">
        <v>1.4114956110000001</v>
      </c>
      <c r="F2391">
        <v>0.23480827200000001</v>
      </c>
      <c r="G2391">
        <v>0.99975043299999999</v>
      </c>
    </row>
    <row r="2392" spans="1:7" x14ac:dyDescent="0.4">
      <c r="A2392" s="70" t="s">
        <v>5440</v>
      </c>
      <c r="B2392" s="70" t="s">
        <v>5441</v>
      </c>
      <c r="C2392">
        <v>-0.10131098299999999</v>
      </c>
      <c r="D2392">
        <v>5.7816777459999997</v>
      </c>
      <c r="E2392">
        <v>1.4112150000000001</v>
      </c>
      <c r="F2392">
        <v>0.234854801</v>
      </c>
      <c r="G2392">
        <v>0.99975043299999999</v>
      </c>
    </row>
    <row r="2393" spans="1:7" x14ac:dyDescent="0.4">
      <c r="A2393" s="70" t="s">
        <v>5372</v>
      </c>
      <c r="B2393" s="70" t="s">
        <v>5373</v>
      </c>
      <c r="C2393">
        <v>-0.158756226</v>
      </c>
      <c r="D2393">
        <v>4.282348571</v>
      </c>
      <c r="E2393">
        <v>1.410681954</v>
      </c>
      <c r="F2393">
        <v>0.23494321800000001</v>
      </c>
      <c r="G2393">
        <v>0.99975043299999999</v>
      </c>
    </row>
    <row r="2394" spans="1:7" x14ac:dyDescent="0.4">
      <c r="A2394" s="70" t="s">
        <v>5144</v>
      </c>
      <c r="B2394" s="70" t="s">
        <v>5145</v>
      </c>
      <c r="C2394">
        <v>9.5075430000000002E-2</v>
      </c>
      <c r="D2394">
        <v>7.9008124549999996</v>
      </c>
      <c r="E2394">
        <v>1.409695208</v>
      </c>
      <c r="F2394">
        <v>0.23510699700000001</v>
      </c>
      <c r="G2394">
        <v>0.99975043299999999</v>
      </c>
    </row>
    <row r="2395" spans="1:7" x14ac:dyDescent="0.4">
      <c r="A2395" s="70" t="s">
        <v>5656</v>
      </c>
      <c r="B2395" s="70" t="s">
        <v>5657</v>
      </c>
      <c r="C2395">
        <v>9.6382541000000002E-2</v>
      </c>
      <c r="D2395">
        <v>6.1729188150000001</v>
      </c>
      <c r="E2395">
        <v>1.409385146</v>
      </c>
      <c r="F2395">
        <v>0.235158489</v>
      </c>
      <c r="G2395">
        <v>0.99975043299999999</v>
      </c>
    </row>
    <row r="2396" spans="1:7" x14ac:dyDescent="0.4">
      <c r="A2396" s="70" t="s">
        <v>5354</v>
      </c>
      <c r="B2396" s="70" t="s">
        <v>5355</v>
      </c>
      <c r="C2396">
        <v>-0.120415412</v>
      </c>
      <c r="D2396">
        <v>5.3290215400000003</v>
      </c>
      <c r="E2396">
        <v>1.407398307</v>
      </c>
      <c r="F2396">
        <v>0.23548876999999999</v>
      </c>
      <c r="G2396">
        <v>0.99975043299999999</v>
      </c>
    </row>
    <row r="2397" spans="1:7" x14ac:dyDescent="0.4">
      <c r="A2397" s="70" t="s">
        <v>5206</v>
      </c>
      <c r="B2397" s="70" t="s">
        <v>5207</v>
      </c>
      <c r="C2397">
        <v>-0.20509517699999999</v>
      </c>
      <c r="D2397">
        <v>3.5069671919999998</v>
      </c>
      <c r="E2397">
        <v>1.407348292</v>
      </c>
      <c r="F2397">
        <v>0.23549709099999999</v>
      </c>
      <c r="G2397">
        <v>0.99975043299999999</v>
      </c>
    </row>
    <row r="2398" spans="1:7" x14ac:dyDescent="0.4">
      <c r="A2398" s="70" t="s">
        <v>5444</v>
      </c>
      <c r="B2398" s="70" t="s">
        <v>5445</v>
      </c>
      <c r="C2398">
        <v>9.6397878000000006E-2</v>
      </c>
      <c r="D2398">
        <v>6.6901069609999997</v>
      </c>
      <c r="E2398">
        <v>1.406638319</v>
      </c>
      <c r="F2398">
        <v>0.235615254</v>
      </c>
      <c r="G2398">
        <v>0.99975043299999999</v>
      </c>
    </row>
    <row r="2399" spans="1:7" x14ac:dyDescent="0.4">
      <c r="A2399" s="70" t="s">
        <v>5646</v>
      </c>
      <c r="B2399" s="70" t="s">
        <v>5647</v>
      </c>
      <c r="C2399">
        <v>0.101270971</v>
      </c>
      <c r="D2399">
        <v>5.9599267420000004</v>
      </c>
      <c r="E2399">
        <v>1.405862017</v>
      </c>
      <c r="F2399">
        <v>0.235744538</v>
      </c>
      <c r="G2399">
        <v>0.99975043299999999</v>
      </c>
    </row>
    <row r="2400" spans="1:7" x14ac:dyDescent="0.4">
      <c r="A2400" s="70" t="s">
        <v>5500</v>
      </c>
      <c r="B2400" s="70" t="s">
        <v>5501</v>
      </c>
      <c r="C2400">
        <v>0.62250566699999998</v>
      </c>
      <c r="D2400">
        <v>-0.86214352999999999</v>
      </c>
      <c r="E2400">
        <v>1.405158312</v>
      </c>
      <c r="F2400">
        <v>0.23586180700000001</v>
      </c>
      <c r="G2400">
        <v>0.99975043299999999</v>
      </c>
    </row>
    <row r="2401" spans="1:7" x14ac:dyDescent="0.4">
      <c r="A2401" s="70" t="s">
        <v>5528</v>
      </c>
      <c r="B2401" s="70" t="s">
        <v>5529</v>
      </c>
      <c r="C2401">
        <v>0.72606567</v>
      </c>
      <c r="D2401">
        <v>-0.96161006800000004</v>
      </c>
      <c r="E2401">
        <v>1.4050343270000001</v>
      </c>
      <c r="F2401">
        <v>0.23588247600000001</v>
      </c>
      <c r="G2401">
        <v>0.99975043299999999</v>
      </c>
    </row>
    <row r="2402" spans="1:7" x14ac:dyDescent="0.4">
      <c r="A2402" s="70" t="s">
        <v>5828</v>
      </c>
      <c r="B2402" s="70" t="s">
        <v>5829</v>
      </c>
      <c r="C2402">
        <v>0.106600431</v>
      </c>
      <c r="D2402">
        <v>5.810213654</v>
      </c>
      <c r="E2402">
        <v>1.4046728319999999</v>
      </c>
      <c r="F2402">
        <v>0.23594275000000001</v>
      </c>
      <c r="G2402">
        <v>0.99975043299999999</v>
      </c>
    </row>
    <row r="2403" spans="1:7" x14ac:dyDescent="0.4">
      <c r="A2403" s="70" t="s">
        <v>5394</v>
      </c>
      <c r="B2403" s="70" t="s">
        <v>5395</v>
      </c>
      <c r="C2403">
        <v>-0.13771070299999999</v>
      </c>
      <c r="D2403">
        <v>4.9149474829999997</v>
      </c>
      <c r="E2403">
        <v>1.403751924</v>
      </c>
      <c r="F2403">
        <v>0.23609638499999999</v>
      </c>
      <c r="G2403">
        <v>0.99975043299999999</v>
      </c>
    </row>
    <row r="2404" spans="1:7" x14ac:dyDescent="0.4">
      <c r="A2404" s="70" t="s">
        <v>5356</v>
      </c>
      <c r="B2404" s="70" t="s">
        <v>5357</v>
      </c>
      <c r="C2404">
        <v>-0.164448071</v>
      </c>
      <c r="D2404">
        <v>4.4680168790000003</v>
      </c>
      <c r="E2404">
        <v>1.403336371</v>
      </c>
      <c r="F2404">
        <v>0.23616575100000001</v>
      </c>
      <c r="G2404">
        <v>0.99975043299999999</v>
      </c>
    </row>
    <row r="2405" spans="1:7" x14ac:dyDescent="0.4">
      <c r="A2405" s="70" t="s">
        <v>5468</v>
      </c>
      <c r="B2405" s="70" t="s">
        <v>5469</v>
      </c>
      <c r="C2405">
        <v>0.35097641499999999</v>
      </c>
      <c r="D2405">
        <v>3.2372958089999999</v>
      </c>
      <c r="E2405">
        <v>1.4031158370000001</v>
      </c>
      <c r="F2405">
        <v>0.236202574</v>
      </c>
      <c r="G2405">
        <v>0.99975043299999999</v>
      </c>
    </row>
    <row r="2406" spans="1:7" x14ac:dyDescent="0.4">
      <c r="A2406" s="70" t="s">
        <v>5424</v>
      </c>
      <c r="B2406" s="70" t="s">
        <v>5425</v>
      </c>
      <c r="C2406">
        <v>0.50747872699999996</v>
      </c>
      <c r="D2406">
        <v>0.77344025400000005</v>
      </c>
      <c r="E2406">
        <v>1.402998239</v>
      </c>
      <c r="F2406">
        <v>0.23622221199999999</v>
      </c>
      <c r="G2406">
        <v>0.99975043299999999</v>
      </c>
    </row>
    <row r="2407" spans="1:7" x14ac:dyDescent="0.4">
      <c r="A2407" s="70" t="s">
        <v>5368</v>
      </c>
      <c r="B2407" s="70" t="s">
        <v>5369</v>
      </c>
      <c r="C2407">
        <v>-0.15233011499999999</v>
      </c>
      <c r="D2407">
        <v>4.2856966679999999</v>
      </c>
      <c r="E2407">
        <v>1.402379279</v>
      </c>
      <c r="F2407">
        <v>0.23632560799999999</v>
      </c>
      <c r="G2407">
        <v>0.99975043299999999</v>
      </c>
    </row>
    <row r="2408" spans="1:7" x14ac:dyDescent="0.4">
      <c r="A2408" s="70" t="s">
        <v>5616</v>
      </c>
      <c r="B2408" s="70" t="s">
        <v>5617</v>
      </c>
      <c r="C2408">
        <v>0.104659171</v>
      </c>
      <c r="D2408">
        <v>5.6661597119999998</v>
      </c>
      <c r="E2408">
        <v>1.4022643720000001</v>
      </c>
      <c r="F2408">
        <v>0.23634480899999999</v>
      </c>
      <c r="G2408">
        <v>0.99975043299999999</v>
      </c>
    </row>
    <row r="2409" spans="1:7" x14ac:dyDescent="0.4">
      <c r="A2409" s="70" t="s">
        <v>5622</v>
      </c>
      <c r="B2409" s="70" t="s">
        <v>5623</v>
      </c>
      <c r="C2409">
        <v>0.13494814099999999</v>
      </c>
      <c r="D2409">
        <v>4.6442697370000001</v>
      </c>
      <c r="E2409">
        <v>1.401366323</v>
      </c>
      <c r="F2409">
        <v>0.23649493799999999</v>
      </c>
      <c r="G2409">
        <v>0.99975043299999999</v>
      </c>
    </row>
    <row r="2410" spans="1:7" x14ac:dyDescent="0.4">
      <c r="A2410" s="70" t="s">
        <v>4898</v>
      </c>
      <c r="B2410" s="70" t="s">
        <v>4899</v>
      </c>
      <c r="C2410">
        <v>-9.4462873000000003E-2</v>
      </c>
      <c r="D2410">
        <v>8.0437871429999994</v>
      </c>
      <c r="E2410">
        <v>1.400993468</v>
      </c>
      <c r="F2410">
        <v>0.236557303</v>
      </c>
      <c r="G2410">
        <v>0.99975043299999999</v>
      </c>
    </row>
    <row r="2411" spans="1:7" x14ac:dyDescent="0.4">
      <c r="A2411" s="70" t="s">
        <v>5776</v>
      </c>
      <c r="B2411" s="70" t="s">
        <v>5777</v>
      </c>
      <c r="C2411">
        <v>9.3969493000000001E-2</v>
      </c>
      <c r="D2411">
        <v>6.3468608069999997</v>
      </c>
      <c r="E2411">
        <v>1.399629088</v>
      </c>
      <c r="F2411">
        <v>0.236785683</v>
      </c>
      <c r="G2411">
        <v>0.99975043299999999</v>
      </c>
    </row>
    <row r="2412" spans="1:7" x14ac:dyDescent="0.4">
      <c r="A2412" s="70" t="s">
        <v>5330</v>
      </c>
      <c r="B2412" s="70" t="s">
        <v>5331</v>
      </c>
      <c r="C2412">
        <v>-0.12964785300000001</v>
      </c>
      <c r="D2412">
        <v>5.6471792680000004</v>
      </c>
      <c r="E2412">
        <v>1.3992375749999999</v>
      </c>
      <c r="F2412">
        <v>0.236851267</v>
      </c>
      <c r="G2412">
        <v>0.99975043299999999</v>
      </c>
    </row>
    <row r="2413" spans="1:7" x14ac:dyDescent="0.4">
      <c r="A2413" s="70" t="s">
        <v>5722</v>
      </c>
      <c r="B2413" s="70" t="s">
        <v>5723</v>
      </c>
      <c r="C2413">
        <v>9.3540726000000005E-2</v>
      </c>
      <c r="D2413">
        <v>6.6018087300000001</v>
      </c>
      <c r="E2413">
        <v>1.3989115270000001</v>
      </c>
      <c r="F2413">
        <v>0.236905901</v>
      </c>
      <c r="G2413">
        <v>0.99975043299999999</v>
      </c>
    </row>
    <row r="2414" spans="1:7" x14ac:dyDescent="0.4">
      <c r="A2414" s="70" t="s">
        <v>11534</v>
      </c>
      <c r="B2414" s="70" t="s">
        <v>11535</v>
      </c>
      <c r="C2414">
        <v>-9.2114765000000001E-2</v>
      </c>
      <c r="D2414">
        <v>11.036504280000001</v>
      </c>
      <c r="E2414">
        <v>1.398064867</v>
      </c>
      <c r="F2414">
        <v>0.23704784400000001</v>
      </c>
      <c r="G2414">
        <v>0.99975043299999999</v>
      </c>
    </row>
    <row r="2415" spans="1:7" x14ac:dyDescent="0.4">
      <c r="A2415" s="70" t="s">
        <v>5390</v>
      </c>
      <c r="B2415" s="70" t="s">
        <v>5391</v>
      </c>
      <c r="C2415">
        <v>-0.104259007</v>
      </c>
      <c r="D2415">
        <v>5.7695578689999998</v>
      </c>
      <c r="E2415">
        <v>1.397378537</v>
      </c>
      <c r="F2415">
        <v>0.23716298199999999</v>
      </c>
      <c r="G2415">
        <v>0.99975043299999999</v>
      </c>
    </row>
    <row r="2416" spans="1:7" x14ac:dyDescent="0.4">
      <c r="A2416" s="70" t="s">
        <v>5442</v>
      </c>
      <c r="B2416" s="70" t="s">
        <v>5443</v>
      </c>
      <c r="C2416">
        <v>0.71699290699999996</v>
      </c>
      <c r="D2416">
        <v>-0.62330438799999999</v>
      </c>
      <c r="E2416">
        <v>1.3973291029999999</v>
      </c>
      <c r="F2416">
        <v>0.23717127800000001</v>
      </c>
      <c r="G2416">
        <v>0.99975043299999999</v>
      </c>
    </row>
    <row r="2417" spans="1:7" x14ac:dyDescent="0.4">
      <c r="A2417" s="70" t="s">
        <v>5496</v>
      </c>
      <c r="B2417" s="70" t="s">
        <v>5497</v>
      </c>
      <c r="C2417">
        <v>0.67875664400000002</v>
      </c>
      <c r="D2417">
        <v>0.91795627300000004</v>
      </c>
      <c r="E2417">
        <v>1.397146752</v>
      </c>
      <c r="F2417">
        <v>0.237201882</v>
      </c>
      <c r="G2417">
        <v>0.99975043299999999</v>
      </c>
    </row>
    <row r="2418" spans="1:7" x14ac:dyDescent="0.4">
      <c r="A2418" s="70" t="s">
        <v>5742</v>
      </c>
      <c r="B2418" s="70" t="s">
        <v>5743</v>
      </c>
      <c r="C2418">
        <v>-0.113917963</v>
      </c>
      <c r="D2418">
        <v>8.4547644169999998</v>
      </c>
      <c r="E2418">
        <v>1.396725488</v>
      </c>
      <c r="F2418">
        <v>0.237272601</v>
      </c>
      <c r="G2418">
        <v>0.99975043299999999</v>
      </c>
    </row>
    <row r="2419" spans="1:7" x14ac:dyDescent="0.4">
      <c r="A2419" s="70" t="s">
        <v>7211</v>
      </c>
      <c r="B2419" s="70" t="s">
        <v>7212</v>
      </c>
      <c r="C2419">
        <v>0.100030964</v>
      </c>
      <c r="D2419">
        <v>9.0639398569999994</v>
      </c>
      <c r="E2419">
        <v>1.3965539069999999</v>
      </c>
      <c r="F2419">
        <v>0.23730141199999999</v>
      </c>
      <c r="G2419">
        <v>0.99975043299999999</v>
      </c>
    </row>
    <row r="2420" spans="1:7" x14ac:dyDescent="0.4">
      <c r="A2420" s="70" t="s">
        <v>5454</v>
      </c>
      <c r="B2420" s="70" t="s">
        <v>5455</v>
      </c>
      <c r="C2420">
        <v>0.15162608</v>
      </c>
      <c r="D2420">
        <v>4.1794133340000004</v>
      </c>
      <c r="E2420">
        <v>1.395657224</v>
      </c>
      <c r="F2420">
        <v>0.237452048</v>
      </c>
      <c r="G2420">
        <v>0.99975043299999999</v>
      </c>
    </row>
    <row r="2421" spans="1:7" x14ac:dyDescent="0.4">
      <c r="A2421" s="70" t="s">
        <v>5240</v>
      </c>
      <c r="B2421" s="70" t="s">
        <v>5241</v>
      </c>
      <c r="C2421">
        <v>-0.173570953</v>
      </c>
      <c r="D2421">
        <v>4.6031853189999996</v>
      </c>
      <c r="E2421">
        <v>1.3955657539999999</v>
      </c>
      <c r="F2421">
        <v>0.23746742100000001</v>
      </c>
      <c r="G2421">
        <v>0.99975043299999999</v>
      </c>
    </row>
    <row r="2422" spans="1:7" x14ac:dyDescent="0.4">
      <c r="A2422" s="70" t="s">
        <v>5534</v>
      </c>
      <c r="B2422" s="70" t="s">
        <v>5535</v>
      </c>
      <c r="C2422">
        <v>-0.105985709</v>
      </c>
      <c r="D2422">
        <v>8.3121830729999999</v>
      </c>
      <c r="E2422">
        <v>1.3954499810000001</v>
      </c>
      <c r="F2422">
        <v>0.23748688000000001</v>
      </c>
      <c r="G2422">
        <v>0.99975043299999999</v>
      </c>
    </row>
    <row r="2423" spans="1:7" x14ac:dyDescent="0.4">
      <c r="A2423" s="70" t="s">
        <v>5450</v>
      </c>
      <c r="B2423" s="70" t="s">
        <v>5451</v>
      </c>
      <c r="C2423">
        <v>-0.132747167</v>
      </c>
      <c r="D2423">
        <v>4.8065414710000001</v>
      </c>
      <c r="E2423">
        <v>1.3953881370000001</v>
      </c>
      <c r="F2423">
        <v>0.23749727600000001</v>
      </c>
      <c r="G2423">
        <v>0.99975043299999999</v>
      </c>
    </row>
    <row r="2424" spans="1:7" x14ac:dyDescent="0.4">
      <c r="A2424" s="70" t="s">
        <v>5652</v>
      </c>
      <c r="B2424" s="70" t="s">
        <v>5653</v>
      </c>
      <c r="C2424">
        <v>0.791751714</v>
      </c>
      <c r="D2424">
        <v>-0.25862073000000002</v>
      </c>
      <c r="E2424">
        <v>1.3951411229999999</v>
      </c>
      <c r="F2424">
        <v>0.23753880199999999</v>
      </c>
      <c r="G2424">
        <v>0.99975043299999999</v>
      </c>
    </row>
    <row r="2425" spans="1:7" x14ac:dyDescent="0.4">
      <c r="A2425" s="70" t="s">
        <v>5398</v>
      </c>
      <c r="B2425" s="70" t="s">
        <v>5399</v>
      </c>
      <c r="C2425">
        <v>-0.17530481000000001</v>
      </c>
      <c r="D2425">
        <v>4.5574956860000002</v>
      </c>
      <c r="E2425">
        <v>1.392294527</v>
      </c>
      <c r="F2425">
        <v>0.23801799100000001</v>
      </c>
      <c r="G2425">
        <v>0.99975043299999999</v>
      </c>
    </row>
    <row r="2426" spans="1:7" x14ac:dyDescent="0.4">
      <c r="A2426" s="70" t="s">
        <v>5538</v>
      </c>
      <c r="B2426" s="70" t="s">
        <v>5539</v>
      </c>
      <c r="C2426">
        <v>-0.53562752899999999</v>
      </c>
      <c r="D2426">
        <v>-0.37594443100000002</v>
      </c>
      <c r="E2426">
        <v>1.392210637</v>
      </c>
      <c r="F2426">
        <v>0.23803213000000001</v>
      </c>
      <c r="G2426">
        <v>0.99975043299999999</v>
      </c>
    </row>
    <row r="2427" spans="1:7" x14ac:dyDescent="0.4">
      <c r="A2427" s="70" t="s">
        <v>5328</v>
      </c>
      <c r="B2427" s="70" t="s">
        <v>5329</v>
      </c>
      <c r="C2427">
        <v>-0.16287576100000001</v>
      </c>
      <c r="D2427">
        <v>3.9922780269999998</v>
      </c>
      <c r="E2427">
        <v>1.391122253</v>
      </c>
      <c r="F2427">
        <v>0.23821566899999999</v>
      </c>
      <c r="G2427">
        <v>0.99975043299999999</v>
      </c>
    </row>
    <row r="2428" spans="1:7" x14ac:dyDescent="0.4">
      <c r="A2428" s="70" t="s">
        <v>5666</v>
      </c>
      <c r="B2428" s="70" t="s">
        <v>5667</v>
      </c>
      <c r="C2428">
        <v>9.4934397000000004E-2</v>
      </c>
      <c r="D2428">
        <v>6.7092364299999998</v>
      </c>
      <c r="E2428">
        <v>1.3906389020000001</v>
      </c>
      <c r="F2428">
        <v>0.238297234</v>
      </c>
      <c r="G2428">
        <v>0.99975043299999999</v>
      </c>
    </row>
    <row r="2429" spans="1:7" x14ac:dyDescent="0.4">
      <c r="A2429" s="70" t="s">
        <v>5370</v>
      </c>
      <c r="B2429" s="70" t="s">
        <v>5371</v>
      </c>
      <c r="C2429">
        <v>-0.106764844</v>
      </c>
      <c r="D2429">
        <v>5.6302805559999998</v>
      </c>
      <c r="E2429">
        <v>1.3904516819999999</v>
      </c>
      <c r="F2429">
        <v>0.23832883599999999</v>
      </c>
      <c r="G2429">
        <v>0.99975043299999999</v>
      </c>
    </row>
    <row r="2430" spans="1:7" x14ac:dyDescent="0.4">
      <c r="A2430" s="70" t="s">
        <v>5432</v>
      </c>
      <c r="B2430" s="70" t="s">
        <v>5433</v>
      </c>
      <c r="C2430">
        <v>-0.52011202599999995</v>
      </c>
      <c r="D2430">
        <v>0.63766431599999995</v>
      </c>
      <c r="E2430">
        <v>1.390001306</v>
      </c>
      <c r="F2430">
        <v>0.23840487899999999</v>
      </c>
      <c r="G2430">
        <v>0.99975043299999999</v>
      </c>
    </row>
    <row r="2431" spans="1:7" x14ac:dyDescent="0.4">
      <c r="A2431" s="70" t="s">
        <v>4836</v>
      </c>
      <c r="B2431" s="70" t="s">
        <v>4837</v>
      </c>
      <c r="C2431">
        <v>-0.105864427</v>
      </c>
      <c r="D2431">
        <v>7.5793782920000004</v>
      </c>
      <c r="E2431">
        <v>1.389879697</v>
      </c>
      <c r="F2431">
        <v>0.238425417</v>
      </c>
      <c r="G2431">
        <v>0.99975043299999999</v>
      </c>
    </row>
    <row r="2432" spans="1:7" x14ac:dyDescent="0.4">
      <c r="A2432" s="70" t="s">
        <v>5570</v>
      </c>
      <c r="B2432" s="70" t="s">
        <v>5571</v>
      </c>
      <c r="C2432">
        <v>-0.43168588699999999</v>
      </c>
      <c r="D2432">
        <v>0.43874883100000001</v>
      </c>
      <c r="E2432">
        <v>1.389359553</v>
      </c>
      <c r="F2432">
        <v>0.23851328599999999</v>
      </c>
      <c r="G2432">
        <v>0.99975043299999999</v>
      </c>
    </row>
    <row r="2433" spans="1:7" x14ac:dyDescent="0.4">
      <c r="A2433" s="70" t="s">
        <v>5802</v>
      </c>
      <c r="B2433" s="70" t="s">
        <v>5803</v>
      </c>
      <c r="C2433">
        <v>9.3415516000000004E-2</v>
      </c>
      <c r="D2433">
        <v>6.267813189</v>
      </c>
      <c r="E2433">
        <v>1.388169948</v>
      </c>
      <c r="F2433">
        <v>0.238714395</v>
      </c>
      <c r="G2433">
        <v>0.99975043299999999</v>
      </c>
    </row>
    <row r="2434" spans="1:7" x14ac:dyDescent="0.4">
      <c r="A2434" s="70" t="s">
        <v>5334</v>
      </c>
      <c r="B2434" s="70" t="s">
        <v>5335</v>
      </c>
      <c r="C2434">
        <v>-0.172984576</v>
      </c>
      <c r="D2434">
        <v>4.0754217170000002</v>
      </c>
      <c r="E2434">
        <v>1.387766837</v>
      </c>
      <c r="F2434">
        <v>0.23878258999999999</v>
      </c>
      <c r="G2434">
        <v>0.99975043299999999</v>
      </c>
    </row>
    <row r="2435" spans="1:7" x14ac:dyDescent="0.4">
      <c r="A2435" s="70" t="s">
        <v>5326</v>
      </c>
      <c r="B2435" s="70" t="s">
        <v>5327</v>
      </c>
      <c r="C2435">
        <v>-0.53823660100000004</v>
      </c>
      <c r="D2435">
        <v>1.331609727</v>
      </c>
      <c r="E2435">
        <v>1.3877612290000001</v>
      </c>
      <c r="F2435">
        <v>0.23878353899999999</v>
      </c>
      <c r="G2435">
        <v>0.99975043299999999</v>
      </c>
    </row>
    <row r="2436" spans="1:7" x14ac:dyDescent="0.4">
      <c r="A2436" s="70" t="s">
        <v>5404</v>
      </c>
      <c r="B2436" s="70" t="s">
        <v>5405</v>
      </c>
      <c r="C2436">
        <v>-0.29642888099999998</v>
      </c>
      <c r="D2436">
        <v>3.0096558469999999</v>
      </c>
      <c r="E2436">
        <v>1.38774018</v>
      </c>
      <c r="F2436">
        <v>0.2387871</v>
      </c>
      <c r="G2436">
        <v>0.99975043299999999</v>
      </c>
    </row>
    <row r="2437" spans="1:7" x14ac:dyDescent="0.4">
      <c r="A2437" s="70" t="s">
        <v>5522</v>
      </c>
      <c r="B2437" s="70" t="s">
        <v>5523</v>
      </c>
      <c r="C2437">
        <v>0.19482123600000001</v>
      </c>
      <c r="D2437">
        <v>3.9668068779999999</v>
      </c>
      <c r="E2437">
        <v>1.386736406</v>
      </c>
      <c r="F2437">
        <v>0.23895701699999999</v>
      </c>
      <c r="G2437">
        <v>0.99975043299999999</v>
      </c>
    </row>
    <row r="2438" spans="1:7" x14ac:dyDescent="0.4">
      <c r="A2438" s="70" t="s">
        <v>5420</v>
      </c>
      <c r="B2438" s="70" t="s">
        <v>5421</v>
      </c>
      <c r="C2438">
        <v>-0.129891272</v>
      </c>
      <c r="D2438">
        <v>5.4718077049999998</v>
      </c>
      <c r="E2438">
        <v>1.3846201250000001</v>
      </c>
      <c r="F2438">
        <v>0.239315737</v>
      </c>
      <c r="G2438">
        <v>0.99975043299999999</v>
      </c>
    </row>
    <row r="2439" spans="1:7" x14ac:dyDescent="0.4">
      <c r="A2439" s="70" t="s">
        <v>5584</v>
      </c>
      <c r="B2439" s="70" t="s">
        <v>5585</v>
      </c>
      <c r="C2439">
        <v>0.45158087400000002</v>
      </c>
      <c r="D2439">
        <v>0.273851118</v>
      </c>
      <c r="E2439">
        <v>1.3839371110000001</v>
      </c>
      <c r="F2439">
        <v>0.239431651</v>
      </c>
      <c r="G2439">
        <v>0.99975043299999999</v>
      </c>
    </row>
    <row r="2440" spans="1:7" x14ac:dyDescent="0.4">
      <c r="A2440" s="70" t="s">
        <v>5460</v>
      </c>
      <c r="B2440" s="70" t="s">
        <v>5461</v>
      </c>
      <c r="C2440">
        <v>-0.132596766</v>
      </c>
      <c r="D2440">
        <v>4.7758820550000003</v>
      </c>
      <c r="E2440">
        <v>1.383853357</v>
      </c>
      <c r="F2440">
        <v>0.23944587000000001</v>
      </c>
      <c r="G2440">
        <v>0.99975043299999999</v>
      </c>
    </row>
    <row r="2441" spans="1:7" x14ac:dyDescent="0.4">
      <c r="A2441" s="70" t="s">
        <v>5430</v>
      </c>
      <c r="B2441" s="70" t="s">
        <v>5431</v>
      </c>
      <c r="C2441">
        <v>0.257307485</v>
      </c>
      <c r="D2441">
        <v>2.9179252139999998</v>
      </c>
      <c r="E2441">
        <v>1.382820076</v>
      </c>
      <c r="F2441">
        <v>0.239621369</v>
      </c>
      <c r="G2441">
        <v>0.99975043299999999</v>
      </c>
    </row>
    <row r="2442" spans="1:7" x14ac:dyDescent="0.4">
      <c r="A2442" s="70" t="s">
        <v>5406</v>
      </c>
      <c r="B2442" s="70" t="s">
        <v>5407</v>
      </c>
      <c r="C2442">
        <v>-0.105678363</v>
      </c>
      <c r="D2442">
        <v>6.3235429600000002</v>
      </c>
      <c r="E2442">
        <v>1.382292941</v>
      </c>
      <c r="F2442">
        <v>0.239710962</v>
      </c>
      <c r="G2442">
        <v>0.99975043299999999</v>
      </c>
    </row>
    <row r="2443" spans="1:7" x14ac:dyDescent="0.4">
      <c r="A2443" s="70" t="s">
        <v>5574</v>
      </c>
      <c r="B2443" s="70" t="s">
        <v>5575</v>
      </c>
      <c r="C2443">
        <v>-0.452728458</v>
      </c>
      <c r="D2443">
        <v>0.44876709999999997</v>
      </c>
      <c r="E2443">
        <v>1.381491459</v>
      </c>
      <c r="F2443">
        <v>0.23984726100000001</v>
      </c>
      <c r="G2443">
        <v>0.99975043299999999</v>
      </c>
    </row>
    <row r="2444" spans="1:7" x14ac:dyDescent="0.4">
      <c r="A2444" s="70" t="s">
        <v>5548</v>
      </c>
      <c r="B2444" s="70" t="s">
        <v>5549</v>
      </c>
      <c r="C2444">
        <v>9.8281768000000005E-2</v>
      </c>
      <c r="D2444">
        <v>6.7575932590000001</v>
      </c>
      <c r="E2444">
        <v>1.381460339</v>
      </c>
      <c r="F2444">
        <v>0.239852555</v>
      </c>
      <c r="G2444">
        <v>0.99975043299999999</v>
      </c>
    </row>
    <row r="2445" spans="1:7" x14ac:dyDescent="0.4">
      <c r="A2445" s="70" t="s">
        <v>5614</v>
      </c>
      <c r="B2445" s="70" t="s">
        <v>5615</v>
      </c>
      <c r="C2445">
        <v>0.42383660699999998</v>
      </c>
      <c r="D2445">
        <v>0.63752460600000005</v>
      </c>
      <c r="E2445">
        <v>1.381155828</v>
      </c>
      <c r="F2445">
        <v>0.23990436600000001</v>
      </c>
      <c r="G2445">
        <v>0.99975043299999999</v>
      </c>
    </row>
    <row r="2446" spans="1:7" x14ac:dyDescent="0.4">
      <c r="A2446" s="70" t="s">
        <v>5632</v>
      </c>
      <c r="B2446" s="70" t="s">
        <v>5633</v>
      </c>
      <c r="C2446">
        <v>0.43922268399999997</v>
      </c>
      <c r="D2446">
        <v>2.8280034199999999</v>
      </c>
      <c r="E2446">
        <v>1.3803219</v>
      </c>
      <c r="F2446">
        <v>0.24004632400000001</v>
      </c>
      <c r="G2446">
        <v>0.99975043299999999</v>
      </c>
    </row>
    <row r="2447" spans="1:7" x14ac:dyDescent="0.4">
      <c r="A2447" s="70" t="s">
        <v>5360</v>
      </c>
      <c r="B2447" s="70" t="s">
        <v>5361</v>
      </c>
      <c r="C2447">
        <v>-0.51433087399999999</v>
      </c>
      <c r="D2447">
        <v>0.32154911800000002</v>
      </c>
      <c r="E2447">
        <v>1.3800033920000001</v>
      </c>
      <c r="F2447">
        <v>0.24010056900000001</v>
      </c>
      <c r="G2447">
        <v>0.99975043299999999</v>
      </c>
    </row>
    <row r="2448" spans="1:7" x14ac:dyDescent="0.4">
      <c r="A2448" s="70" t="s">
        <v>5410</v>
      </c>
      <c r="B2448" s="70" t="s">
        <v>5411</v>
      </c>
      <c r="C2448">
        <v>-0.109917599</v>
      </c>
      <c r="D2448">
        <v>5.5964860620000003</v>
      </c>
      <c r="E2448">
        <v>1.379509173</v>
      </c>
      <c r="F2448">
        <v>0.24018477099999999</v>
      </c>
      <c r="G2448">
        <v>0.99975043299999999</v>
      </c>
    </row>
    <row r="2449" spans="1:7" x14ac:dyDescent="0.4">
      <c r="A2449" s="70" t="s">
        <v>5466</v>
      </c>
      <c r="B2449" s="70" t="s">
        <v>5467</v>
      </c>
      <c r="C2449">
        <v>0.93456953700000001</v>
      </c>
      <c r="D2449">
        <v>-1.364305605</v>
      </c>
      <c r="E2449">
        <v>1.378626382</v>
      </c>
      <c r="F2449">
        <v>0.24033526299999999</v>
      </c>
      <c r="G2449">
        <v>0.99975043299999999</v>
      </c>
    </row>
    <row r="2450" spans="1:7" x14ac:dyDescent="0.4">
      <c r="A2450" s="70" t="s">
        <v>5526</v>
      </c>
      <c r="B2450" s="70" t="s">
        <v>5527</v>
      </c>
      <c r="C2450">
        <v>-0.67762074500000002</v>
      </c>
      <c r="D2450">
        <v>-1.1440891900000001</v>
      </c>
      <c r="E2450">
        <v>1.377629403</v>
      </c>
      <c r="F2450">
        <v>0.240505359</v>
      </c>
      <c r="G2450">
        <v>0.99975043299999999</v>
      </c>
    </row>
    <row r="2451" spans="1:7" x14ac:dyDescent="0.4">
      <c r="A2451" s="70" t="s">
        <v>5718</v>
      </c>
      <c r="B2451" s="70" t="s">
        <v>5719</v>
      </c>
      <c r="C2451">
        <v>0.101200385</v>
      </c>
      <c r="D2451">
        <v>5.8392745980000003</v>
      </c>
      <c r="E2451">
        <v>1.377605948</v>
      </c>
      <c r="F2451">
        <v>0.240509363</v>
      </c>
      <c r="G2451">
        <v>0.99975043299999999</v>
      </c>
    </row>
    <row r="2452" spans="1:7" x14ac:dyDescent="0.4">
      <c r="A2452" s="70" t="s">
        <v>5284</v>
      </c>
      <c r="B2452" s="70" t="s">
        <v>5285</v>
      </c>
      <c r="C2452">
        <v>-0.17626425400000001</v>
      </c>
      <c r="D2452">
        <v>3.7517479040000001</v>
      </c>
      <c r="E2452">
        <v>1.377523834</v>
      </c>
      <c r="F2452">
        <v>0.24052337900000001</v>
      </c>
      <c r="G2452">
        <v>0.99975043299999999</v>
      </c>
    </row>
    <row r="2453" spans="1:7" x14ac:dyDescent="0.4">
      <c r="A2453" s="70" t="s">
        <v>5650</v>
      </c>
      <c r="B2453" s="70" t="s">
        <v>5651</v>
      </c>
      <c r="C2453">
        <v>0.47763208099999999</v>
      </c>
      <c r="D2453">
        <v>0.27797952100000001</v>
      </c>
      <c r="E2453">
        <v>1.377479125</v>
      </c>
      <c r="F2453">
        <v>0.24053101099999999</v>
      </c>
      <c r="G2453">
        <v>0.99975043299999999</v>
      </c>
    </row>
    <row r="2454" spans="1:7" x14ac:dyDescent="0.4">
      <c r="A2454" s="70" t="s">
        <v>5544</v>
      </c>
      <c r="B2454" s="70" t="s">
        <v>5545</v>
      </c>
      <c r="C2454">
        <v>-0.109198986</v>
      </c>
      <c r="D2454">
        <v>5.4957572509999997</v>
      </c>
      <c r="E2454">
        <v>1.3763774099999999</v>
      </c>
      <c r="F2454">
        <v>0.24071917100000001</v>
      </c>
      <c r="G2454">
        <v>0.99975043299999999</v>
      </c>
    </row>
    <row r="2455" spans="1:7" x14ac:dyDescent="0.4">
      <c r="A2455" s="70" t="s">
        <v>5388</v>
      </c>
      <c r="B2455" s="70" t="s">
        <v>5389</v>
      </c>
      <c r="C2455">
        <v>-0.20057291199999999</v>
      </c>
      <c r="D2455">
        <v>3.3660237780000002</v>
      </c>
      <c r="E2455">
        <v>1.376266515</v>
      </c>
      <c r="F2455">
        <v>0.240738121</v>
      </c>
      <c r="G2455">
        <v>0.99975043299999999</v>
      </c>
    </row>
    <row r="2456" spans="1:7" x14ac:dyDescent="0.4">
      <c r="A2456" s="70" t="s">
        <v>5028</v>
      </c>
      <c r="B2456" s="70" t="s">
        <v>5029</v>
      </c>
      <c r="C2456">
        <v>0.17040686599999999</v>
      </c>
      <c r="D2456">
        <v>6.8106800600000001</v>
      </c>
      <c r="E2456">
        <v>1.375832876</v>
      </c>
      <c r="F2456">
        <v>0.24081223700000001</v>
      </c>
      <c r="G2456">
        <v>0.99975043299999999</v>
      </c>
    </row>
    <row r="2457" spans="1:7" x14ac:dyDescent="0.4">
      <c r="A2457" s="70" t="s">
        <v>5594</v>
      </c>
      <c r="B2457" s="70" t="s">
        <v>5595</v>
      </c>
      <c r="C2457">
        <v>0.71682109299999996</v>
      </c>
      <c r="D2457">
        <v>-0.90336338900000002</v>
      </c>
      <c r="E2457">
        <v>1.37580751</v>
      </c>
      <c r="F2457">
        <v>0.24081657400000001</v>
      </c>
      <c r="G2457">
        <v>0.99975043299999999</v>
      </c>
    </row>
    <row r="2458" spans="1:7" x14ac:dyDescent="0.4">
      <c r="A2458" s="70" t="s">
        <v>5318</v>
      </c>
      <c r="B2458" s="70" t="s">
        <v>5319</v>
      </c>
      <c r="C2458">
        <v>-0.53936189800000001</v>
      </c>
      <c r="D2458">
        <v>1.25466097</v>
      </c>
      <c r="E2458">
        <v>1.3740594749999999</v>
      </c>
      <c r="F2458">
        <v>0.241115632</v>
      </c>
      <c r="G2458">
        <v>0.99975043299999999</v>
      </c>
    </row>
    <row r="2459" spans="1:7" x14ac:dyDescent="0.4">
      <c r="A2459" s="70" t="s">
        <v>5810</v>
      </c>
      <c r="B2459" s="70" t="s">
        <v>5811</v>
      </c>
      <c r="C2459">
        <v>0.39400162700000002</v>
      </c>
      <c r="D2459">
        <v>3.4279226980000002</v>
      </c>
      <c r="E2459">
        <v>1.373202102</v>
      </c>
      <c r="F2459">
        <v>0.241262479</v>
      </c>
      <c r="G2459">
        <v>0.99975043299999999</v>
      </c>
    </row>
    <row r="2460" spans="1:7" x14ac:dyDescent="0.4">
      <c r="A2460" s="70" t="s">
        <v>5600</v>
      </c>
      <c r="B2460" s="70" t="s">
        <v>5601</v>
      </c>
      <c r="C2460">
        <v>0.13419568600000001</v>
      </c>
      <c r="D2460">
        <v>6.9627458979999997</v>
      </c>
      <c r="E2460">
        <v>1.3726179279999999</v>
      </c>
      <c r="F2460">
        <v>0.24136259600000001</v>
      </c>
      <c r="G2460">
        <v>0.99975043299999999</v>
      </c>
    </row>
    <row r="2461" spans="1:7" x14ac:dyDescent="0.4">
      <c r="A2461" s="70" t="s">
        <v>5690</v>
      </c>
      <c r="B2461" s="70" t="s">
        <v>5691</v>
      </c>
      <c r="C2461">
        <v>0.64570765299999999</v>
      </c>
      <c r="D2461">
        <v>1.459962143</v>
      </c>
      <c r="E2461">
        <v>1.372453997</v>
      </c>
      <c r="F2461">
        <v>0.24139070000000001</v>
      </c>
      <c r="G2461">
        <v>0.99975043299999999</v>
      </c>
    </row>
    <row r="2462" spans="1:7" x14ac:dyDescent="0.4">
      <c r="A2462" s="70" t="s">
        <v>5494</v>
      </c>
      <c r="B2462" s="70" t="s">
        <v>5495</v>
      </c>
      <c r="C2462">
        <v>-0.749509867</v>
      </c>
      <c r="D2462">
        <v>0.15283101700000001</v>
      </c>
      <c r="E2462">
        <v>1.372076718</v>
      </c>
      <c r="F2462">
        <v>0.24145539499999999</v>
      </c>
      <c r="G2462">
        <v>0.99975043299999999</v>
      </c>
    </row>
    <row r="2463" spans="1:7" x14ac:dyDescent="0.4">
      <c r="A2463" s="70" t="s">
        <v>5598</v>
      </c>
      <c r="B2463" s="70" t="s">
        <v>5599</v>
      </c>
      <c r="C2463">
        <v>-0.700847102</v>
      </c>
      <c r="D2463">
        <v>-1.0967300879999999</v>
      </c>
      <c r="E2463">
        <v>1.371940172</v>
      </c>
      <c r="F2463">
        <v>0.24147881500000001</v>
      </c>
      <c r="G2463">
        <v>0.99975043299999999</v>
      </c>
    </row>
    <row r="2464" spans="1:7" x14ac:dyDescent="0.4">
      <c r="A2464" s="70" t="s">
        <v>5482</v>
      </c>
      <c r="B2464" s="70" t="s">
        <v>5483</v>
      </c>
      <c r="C2464">
        <v>-0.104258779</v>
      </c>
      <c r="D2464">
        <v>5.6864347830000002</v>
      </c>
      <c r="E2464">
        <v>1.371621333</v>
      </c>
      <c r="F2464">
        <v>0.24153351100000001</v>
      </c>
      <c r="G2464">
        <v>0.99975043299999999</v>
      </c>
    </row>
    <row r="2465" spans="1:7" x14ac:dyDescent="0.4">
      <c r="A2465" s="70" t="s">
        <v>5582</v>
      </c>
      <c r="B2465" s="70" t="s">
        <v>5583</v>
      </c>
      <c r="C2465">
        <v>-0.12046578500000001</v>
      </c>
      <c r="D2465">
        <v>5.2320487680000003</v>
      </c>
      <c r="E2465">
        <v>1.3703589039999999</v>
      </c>
      <c r="F2465">
        <v>0.24175022900000001</v>
      </c>
      <c r="G2465">
        <v>0.99975043299999999</v>
      </c>
    </row>
    <row r="2466" spans="1:7" x14ac:dyDescent="0.4">
      <c r="A2466" s="70" t="s">
        <v>5568</v>
      </c>
      <c r="B2466" s="70" t="s">
        <v>5569</v>
      </c>
      <c r="C2466">
        <v>-9.7976842999999994E-2</v>
      </c>
      <c r="D2466">
        <v>6.1614200920000002</v>
      </c>
      <c r="E2466">
        <v>1.3698353999999999</v>
      </c>
      <c r="F2466">
        <v>0.241840166</v>
      </c>
      <c r="G2466">
        <v>0.99975043299999999</v>
      </c>
    </row>
    <row r="2467" spans="1:7" x14ac:dyDescent="0.4">
      <c r="A2467" s="70" t="s">
        <v>5680</v>
      </c>
      <c r="B2467" s="70" t="s">
        <v>5681</v>
      </c>
      <c r="C2467">
        <v>0.66701318799999998</v>
      </c>
      <c r="D2467">
        <v>-0.72848847900000002</v>
      </c>
      <c r="E2467">
        <v>1.3683481900000001</v>
      </c>
      <c r="F2467">
        <v>0.24209589000000001</v>
      </c>
      <c r="G2467">
        <v>0.99975043299999999</v>
      </c>
    </row>
    <row r="2468" spans="1:7" x14ac:dyDescent="0.4">
      <c r="A2468" s="70" t="s">
        <v>5472</v>
      </c>
      <c r="B2468" s="70" t="s">
        <v>5473</v>
      </c>
      <c r="C2468">
        <v>-9.9981111999999997E-2</v>
      </c>
      <c r="D2468">
        <v>5.850025338</v>
      </c>
      <c r="E2468">
        <v>1.3669858619999999</v>
      </c>
      <c r="F2468">
        <v>0.24233043000000001</v>
      </c>
      <c r="G2468">
        <v>0.99975043299999999</v>
      </c>
    </row>
    <row r="2469" spans="1:7" x14ac:dyDescent="0.4">
      <c r="A2469" s="70" t="s">
        <v>5498</v>
      </c>
      <c r="B2469" s="70" t="s">
        <v>5499</v>
      </c>
      <c r="C2469">
        <v>-0.54009482600000003</v>
      </c>
      <c r="D2469">
        <v>-0.64713608</v>
      </c>
      <c r="E2469">
        <v>1.366239875</v>
      </c>
      <c r="F2469">
        <v>0.24245897699999999</v>
      </c>
      <c r="G2469">
        <v>0.99975043299999999</v>
      </c>
    </row>
    <row r="2470" spans="1:7" x14ac:dyDescent="0.4">
      <c r="A2470" s="70" t="s">
        <v>5504</v>
      </c>
      <c r="B2470" s="70" t="s">
        <v>5505</v>
      </c>
      <c r="C2470">
        <v>-0.13749271699999999</v>
      </c>
      <c r="D2470">
        <v>4.8236149900000003</v>
      </c>
      <c r="E2470">
        <v>1.3657774650000001</v>
      </c>
      <c r="F2470">
        <v>0.242538701</v>
      </c>
      <c r="G2470">
        <v>0.99975043299999999</v>
      </c>
    </row>
    <row r="2471" spans="1:7" x14ac:dyDescent="0.4">
      <c r="A2471" s="70" t="s">
        <v>5628</v>
      </c>
      <c r="B2471" s="70" t="s">
        <v>5629</v>
      </c>
      <c r="C2471">
        <v>9.9089854000000005E-2</v>
      </c>
      <c r="D2471">
        <v>6.9071240960000004</v>
      </c>
      <c r="E2471">
        <v>1.365362765</v>
      </c>
      <c r="F2471">
        <v>0.24261022500000001</v>
      </c>
      <c r="G2471">
        <v>0.99975043299999999</v>
      </c>
    </row>
    <row r="2472" spans="1:7" x14ac:dyDescent="0.4">
      <c r="A2472" s="70" t="s">
        <v>5852</v>
      </c>
      <c r="B2472" s="70" t="s">
        <v>5853</v>
      </c>
      <c r="C2472">
        <v>0.71596525799999999</v>
      </c>
      <c r="D2472">
        <v>0.48187506299999999</v>
      </c>
      <c r="E2472">
        <v>1.364923882</v>
      </c>
      <c r="F2472">
        <v>0.24268594900000001</v>
      </c>
      <c r="G2472">
        <v>0.99975043299999999</v>
      </c>
    </row>
    <row r="2473" spans="1:7" x14ac:dyDescent="0.4">
      <c r="A2473" s="70" t="s">
        <v>5640</v>
      </c>
      <c r="B2473" s="70" t="s">
        <v>5641</v>
      </c>
      <c r="C2473">
        <v>0.61918819199999997</v>
      </c>
      <c r="D2473">
        <v>-0.58284939700000005</v>
      </c>
      <c r="E2473">
        <v>1.3643307899999999</v>
      </c>
      <c r="F2473">
        <v>0.242788326</v>
      </c>
      <c r="G2473">
        <v>0.99975043299999999</v>
      </c>
    </row>
    <row r="2474" spans="1:7" x14ac:dyDescent="0.4">
      <c r="A2474" s="70" t="s">
        <v>5606</v>
      </c>
      <c r="B2474" s="70" t="s">
        <v>5607</v>
      </c>
      <c r="C2474">
        <v>-0.82320715300000002</v>
      </c>
      <c r="D2474">
        <v>-1.5530827</v>
      </c>
      <c r="E2474">
        <v>1.364135187</v>
      </c>
      <c r="F2474">
        <v>0.24282210100000001</v>
      </c>
      <c r="G2474">
        <v>0.99975043299999999</v>
      </c>
    </row>
    <row r="2475" spans="1:7" x14ac:dyDescent="0.4">
      <c r="A2475" s="70" t="s">
        <v>5766</v>
      </c>
      <c r="B2475" s="70" t="s">
        <v>5767</v>
      </c>
      <c r="C2475">
        <v>0.17470180299999999</v>
      </c>
      <c r="D2475">
        <v>3.8785404250000002</v>
      </c>
      <c r="E2475">
        <v>1.3638629040000001</v>
      </c>
      <c r="F2475">
        <v>0.24286912699999999</v>
      </c>
      <c r="G2475">
        <v>0.99975043299999999</v>
      </c>
    </row>
    <row r="2476" spans="1:7" x14ac:dyDescent="0.4">
      <c r="A2476" s="70" t="s">
        <v>5434</v>
      </c>
      <c r="B2476" s="70" t="s">
        <v>5435</v>
      </c>
      <c r="C2476">
        <v>-0.68645487900000002</v>
      </c>
      <c r="D2476">
        <v>-1.2920317939999999</v>
      </c>
      <c r="E2476">
        <v>1.3620149340000001</v>
      </c>
      <c r="F2476">
        <v>0.24318858099999999</v>
      </c>
      <c r="G2476">
        <v>0.99975043299999999</v>
      </c>
    </row>
    <row r="2477" spans="1:7" x14ac:dyDescent="0.4">
      <c r="A2477" s="70" t="s">
        <v>5508</v>
      </c>
      <c r="B2477" s="70" t="s">
        <v>5509</v>
      </c>
      <c r="C2477">
        <v>-0.68823511100000001</v>
      </c>
      <c r="D2477">
        <v>0.79155413600000002</v>
      </c>
      <c r="E2477">
        <v>1.360977616</v>
      </c>
      <c r="F2477">
        <v>0.24336812399999999</v>
      </c>
      <c r="G2477">
        <v>0.99975043299999999</v>
      </c>
    </row>
    <row r="2478" spans="1:7" x14ac:dyDescent="0.4">
      <c r="A2478" s="70" t="s">
        <v>5428</v>
      </c>
      <c r="B2478" s="70" t="s">
        <v>5429</v>
      </c>
      <c r="C2478">
        <v>-0.17952404399999999</v>
      </c>
      <c r="D2478">
        <v>3.941654008</v>
      </c>
      <c r="E2478">
        <v>1.360846724</v>
      </c>
      <c r="F2478">
        <v>0.243390791</v>
      </c>
      <c r="G2478">
        <v>0.99975043299999999</v>
      </c>
    </row>
    <row r="2479" spans="1:7" x14ac:dyDescent="0.4">
      <c r="A2479" s="70" t="s">
        <v>5300</v>
      </c>
      <c r="B2479" s="70" t="s">
        <v>5301</v>
      </c>
      <c r="C2479">
        <v>9.4305519000000004E-2</v>
      </c>
      <c r="D2479">
        <v>7.1838920430000002</v>
      </c>
      <c r="E2479">
        <v>1.359695184</v>
      </c>
      <c r="F2479">
        <v>0.243590316</v>
      </c>
      <c r="G2479">
        <v>0.99975043299999999</v>
      </c>
    </row>
    <row r="2480" spans="1:7" x14ac:dyDescent="0.4">
      <c r="A2480" s="70" t="s">
        <v>5530</v>
      </c>
      <c r="B2480" s="70" t="s">
        <v>5531</v>
      </c>
      <c r="C2480">
        <v>0.123289596</v>
      </c>
      <c r="D2480">
        <v>7.1714576030000003</v>
      </c>
      <c r="E2480">
        <v>1.358934034</v>
      </c>
      <c r="F2480">
        <v>0.243722308</v>
      </c>
      <c r="G2480">
        <v>0.99975043299999999</v>
      </c>
    </row>
    <row r="2481" spans="1:7" x14ac:dyDescent="0.4">
      <c r="A2481" s="70" t="s">
        <v>5877</v>
      </c>
      <c r="B2481" s="70" t="s">
        <v>5878</v>
      </c>
      <c r="C2481">
        <v>9.3757701999999998E-2</v>
      </c>
      <c r="D2481">
        <v>6.3776948630000003</v>
      </c>
      <c r="E2481">
        <v>1.358190276</v>
      </c>
      <c r="F2481">
        <v>0.24385136900000001</v>
      </c>
      <c r="G2481">
        <v>0.99975043299999999</v>
      </c>
    </row>
    <row r="2482" spans="1:7" x14ac:dyDescent="0.4">
      <c r="A2482" s="70" t="s">
        <v>5976</v>
      </c>
      <c r="B2482" s="70" t="s">
        <v>5977</v>
      </c>
      <c r="C2482">
        <v>0.102799325</v>
      </c>
      <c r="D2482">
        <v>6.0483143569999998</v>
      </c>
      <c r="E2482">
        <v>1.357321346</v>
      </c>
      <c r="F2482">
        <v>0.244002256</v>
      </c>
      <c r="G2482">
        <v>0.99975043299999999</v>
      </c>
    </row>
    <row r="2483" spans="1:7" x14ac:dyDescent="0.4">
      <c r="A2483" s="70" t="s">
        <v>5692</v>
      </c>
      <c r="B2483" s="70" t="s">
        <v>5693</v>
      </c>
      <c r="C2483">
        <v>-0.108910614</v>
      </c>
      <c r="D2483">
        <v>5.4548011699999996</v>
      </c>
      <c r="E2483">
        <v>1.357173586</v>
      </c>
      <c r="F2483">
        <v>0.24402792500000001</v>
      </c>
      <c r="G2483">
        <v>0.99975043299999999</v>
      </c>
    </row>
    <row r="2484" spans="1:7" x14ac:dyDescent="0.4">
      <c r="A2484" s="70" t="s">
        <v>5740</v>
      </c>
      <c r="B2484" s="70" t="s">
        <v>5741</v>
      </c>
      <c r="C2484">
        <v>0.16124121399999999</v>
      </c>
      <c r="D2484">
        <v>5.0048025230000004</v>
      </c>
      <c r="E2484">
        <v>1.3568498280000001</v>
      </c>
      <c r="F2484">
        <v>0.24408418100000001</v>
      </c>
      <c r="G2484">
        <v>0.99975043299999999</v>
      </c>
    </row>
    <row r="2485" spans="1:7" x14ac:dyDescent="0.4">
      <c r="A2485" s="70" t="s">
        <v>5506</v>
      </c>
      <c r="B2485" s="70" t="s">
        <v>5507</v>
      </c>
      <c r="C2485">
        <v>-0.33225331299999999</v>
      </c>
      <c r="D2485">
        <v>3.2019370230000002</v>
      </c>
      <c r="E2485">
        <v>1.356605324</v>
      </c>
      <c r="F2485">
        <v>0.24412667599999999</v>
      </c>
      <c r="G2485">
        <v>0.99975043299999999</v>
      </c>
    </row>
    <row r="2486" spans="1:7" x14ac:dyDescent="0.4">
      <c r="A2486" s="70" t="s">
        <v>5546</v>
      </c>
      <c r="B2486" s="70" t="s">
        <v>5547</v>
      </c>
      <c r="C2486">
        <v>-9.9379415999999998E-2</v>
      </c>
      <c r="D2486">
        <v>6.1375669359999998</v>
      </c>
      <c r="E2486">
        <v>1.3565657259999999</v>
      </c>
      <c r="F2486">
        <v>0.244133559</v>
      </c>
      <c r="G2486">
        <v>0.99975043299999999</v>
      </c>
    </row>
    <row r="2487" spans="1:7" x14ac:dyDescent="0.4">
      <c r="A2487" s="70" t="s">
        <v>5824</v>
      </c>
      <c r="B2487" s="70" t="s">
        <v>5825</v>
      </c>
      <c r="C2487">
        <v>0.10470386299999999</v>
      </c>
      <c r="D2487">
        <v>6.3821247889999997</v>
      </c>
      <c r="E2487">
        <v>1.356417545</v>
      </c>
      <c r="F2487">
        <v>0.24415931900000001</v>
      </c>
      <c r="G2487">
        <v>0.99975043299999999</v>
      </c>
    </row>
    <row r="2488" spans="1:7" x14ac:dyDescent="0.4">
      <c r="A2488" s="70" t="s">
        <v>5716</v>
      </c>
      <c r="B2488" s="70" t="s">
        <v>5717</v>
      </c>
      <c r="C2488">
        <v>0.52133763200000005</v>
      </c>
      <c r="D2488">
        <v>-0.44502044699999999</v>
      </c>
      <c r="E2488">
        <v>1.3562603630000001</v>
      </c>
      <c r="F2488">
        <v>0.24418664600000001</v>
      </c>
      <c r="G2488">
        <v>0.99975043299999999</v>
      </c>
    </row>
    <row r="2489" spans="1:7" x14ac:dyDescent="0.4">
      <c r="A2489" s="70" t="s">
        <v>5712</v>
      </c>
      <c r="B2489" s="70" t="s">
        <v>5713</v>
      </c>
      <c r="C2489">
        <v>-0.11359155899999999</v>
      </c>
      <c r="D2489">
        <v>5.4411278769999996</v>
      </c>
      <c r="E2489">
        <v>1.3556111070000001</v>
      </c>
      <c r="F2489">
        <v>0.244299566</v>
      </c>
      <c r="G2489">
        <v>0.99975043299999999</v>
      </c>
    </row>
    <row r="2490" spans="1:7" x14ac:dyDescent="0.4">
      <c r="A2490" s="70" t="s">
        <v>5926</v>
      </c>
      <c r="B2490" s="70" t="s">
        <v>5927</v>
      </c>
      <c r="C2490">
        <v>9.1659511999999999E-2</v>
      </c>
      <c r="D2490">
        <v>6.3690734830000002</v>
      </c>
      <c r="E2490">
        <v>1.3547932570000001</v>
      </c>
      <c r="F2490">
        <v>0.24444189799999999</v>
      </c>
      <c r="G2490">
        <v>0.99975043299999999</v>
      </c>
    </row>
    <row r="2491" spans="1:7" x14ac:dyDescent="0.4">
      <c r="A2491" s="70" t="s">
        <v>5346</v>
      </c>
      <c r="B2491" s="70" t="s">
        <v>5347</v>
      </c>
      <c r="C2491">
        <v>-9.5209524000000004E-2</v>
      </c>
      <c r="D2491">
        <v>8.1881608900000007</v>
      </c>
      <c r="E2491">
        <v>1.3542820179999999</v>
      </c>
      <c r="F2491">
        <v>0.24453092100000001</v>
      </c>
      <c r="G2491">
        <v>0.99975043299999999</v>
      </c>
    </row>
    <row r="2492" spans="1:7" x14ac:dyDescent="0.4">
      <c r="A2492" s="70" t="s">
        <v>5642</v>
      </c>
      <c r="B2492" s="70" t="s">
        <v>5643</v>
      </c>
      <c r="C2492">
        <v>-0.55748074299999995</v>
      </c>
      <c r="D2492">
        <v>0.225552738</v>
      </c>
      <c r="E2492">
        <v>1.3536316509999999</v>
      </c>
      <c r="F2492">
        <v>0.24464422899999999</v>
      </c>
      <c r="G2492">
        <v>0.99975043299999999</v>
      </c>
    </row>
    <row r="2493" spans="1:7" x14ac:dyDescent="0.4">
      <c r="A2493" s="70" t="s">
        <v>5562</v>
      </c>
      <c r="B2493" s="70" t="s">
        <v>5563</v>
      </c>
      <c r="C2493">
        <v>-0.56348355400000005</v>
      </c>
      <c r="D2493">
        <v>-0.71910790199999997</v>
      </c>
      <c r="E2493">
        <v>1.3534368649999999</v>
      </c>
      <c r="F2493">
        <v>0.244678177</v>
      </c>
      <c r="G2493">
        <v>0.99975043299999999</v>
      </c>
    </row>
    <row r="2494" spans="1:7" x14ac:dyDescent="0.4">
      <c r="A2494" s="70" t="s">
        <v>5490</v>
      </c>
      <c r="B2494" s="70" t="s">
        <v>5491</v>
      </c>
      <c r="C2494">
        <v>-0.44693753899999999</v>
      </c>
      <c r="D2494">
        <v>0.34424068400000002</v>
      </c>
      <c r="E2494">
        <v>1.353144092</v>
      </c>
      <c r="F2494">
        <v>0.244729214</v>
      </c>
      <c r="G2494">
        <v>0.99975043299999999</v>
      </c>
    </row>
    <row r="2495" spans="1:7" x14ac:dyDescent="0.4">
      <c r="A2495" s="70" t="s">
        <v>5182</v>
      </c>
      <c r="B2495" s="70" t="s">
        <v>5183</v>
      </c>
      <c r="C2495">
        <v>-9.8425341E-2</v>
      </c>
      <c r="D2495">
        <v>7.184502084</v>
      </c>
      <c r="E2495">
        <v>1.352844487</v>
      </c>
      <c r="F2495">
        <v>0.24478145500000001</v>
      </c>
      <c r="G2495">
        <v>0.99975043299999999</v>
      </c>
    </row>
    <row r="2496" spans="1:7" x14ac:dyDescent="0.4">
      <c r="A2496" s="70" t="s">
        <v>5694</v>
      </c>
      <c r="B2496" s="70" t="s">
        <v>5695</v>
      </c>
      <c r="C2496">
        <v>0.62957278000000005</v>
      </c>
      <c r="D2496">
        <v>-0.157150345</v>
      </c>
      <c r="E2496">
        <v>1.352443845</v>
      </c>
      <c r="F2496">
        <v>0.244851334</v>
      </c>
      <c r="G2496">
        <v>0.99975043299999999</v>
      </c>
    </row>
    <row r="2497" spans="1:7" x14ac:dyDescent="0.4">
      <c r="A2497" s="70" t="s">
        <v>5554</v>
      </c>
      <c r="B2497" s="70" t="s">
        <v>5555</v>
      </c>
      <c r="C2497">
        <v>0.23631703300000001</v>
      </c>
      <c r="D2497">
        <v>3.2123284189999999</v>
      </c>
      <c r="E2497">
        <v>1.352384365</v>
      </c>
      <c r="F2497">
        <v>0.24486171100000001</v>
      </c>
      <c r="G2497">
        <v>0.99975043299999999</v>
      </c>
    </row>
    <row r="2498" spans="1:7" x14ac:dyDescent="0.4">
      <c r="A2498" s="70" t="s">
        <v>5796</v>
      </c>
      <c r="B2498" s="70" t="s">
        <v>5797</v>
      </c>
      <c r="C2498">
        <v>-0.67978053500000002</v>
      </c>
      <c r="D2498">
        <v>-0.779820544</v>
      </c>
      <c r="E2498">
        <v>1.351940092</v>
      </c>
      <c r="F2498">
        <v>0.24493923400000001</v>
      </c>
      <c r="G2498">
        <v>0.99975043299999999</v>
      </c>
    </row>
    <row r="2499" spans="1:7" x14ac:dyDescent="0.4">
      <c r="A2499" s="70" t="s">
        <v>5502</v>
      </c>
      <c r="B2499" s="70" t="s">
        <v>5503</v>
      </c>
      <c r="C2499">
        <v>-0.108395897</v>
      </c>
      <c r="D2499">
        <v>5.6691025000000002</v>
      </c>
      <c r="E2499">
        <v>1.3518594070000001</v>
      </c>
      <c r="F2499">
        <v>0.244953316</v>
      </c>
      <c r="G2499">
        <v>0.99975043299999999</v>
      </c>
    </row>
    <row r="2500" spans="1:7" x14ac:dyDescent="0.4">
      <c r="A2500" s="70" t="s">
        <v>5278</v>
      </c>
      <c r="B2500" s="70" t="s">
        <v>5279</v>
      </c>
      <c r="C2500">
        <v>0.10437265499999999</v>
      </c>
      <c r="D2500">
        <v>7.6021610959999997</v>
      </c>
      <c r="E2500">
        <v>1.3516712420000001</v>
      </c>
      <c r="F2500">
        <v>0.24498616000000001</v>
      </c>
      <c r="G2500">
        <v>0.99975043299999999</v>
      </c>
    </row>
    <row r="2501" spans="1:7" x14ac:dyDescent="0.4">
      <c r="A2501" s="70" t="s">
        <v>7231</v>
      </c>
      <c r="B2501" s="70" t="s">
        <v>7232</v>
      </c>
      <c r="C2501">
        <v>0.11087818100000001</v>
      </c>
      <c r="D2501">
        <v>9.1061637520000005</v>
      </c>
      <c r="E2501">
        <v>1.351434647</v>
      </c>
      <c r="F2501">
        <v>0.245027466</v>
      </c>
      <c r="G2501">
        <v>0.99975043299999999</v>
      </c>
    </row>
    <row r="2502" spans="1:7" x14ac:dyDescent="0.4">
      <c r="A2502" s="70" t="s">
        <v>5484</v>
      </c>
      <c r="B2502" s="70" t="s">
        <v>5485</v>
      </c>
      <c r="C2502">
        <v>-0.36628374899999999</v>
      </c>
      <c r="D2502">
        <v>1.868825486</v>
      </c>
      <c r="E2502">
        <v>1.3499084830000001</v>
      </c>
      <c r="F2502">
        <v>0.24529411700000001</v>
      </c>
      <c r="G2502">
        <v>0.99975043299999999</v>
      </c>
    </row>
    <row r="2503" spans="1:7" x14ac:dyDescent="0.4">
      <c r="A2503" s="70" t="s">
        <v>5814</v>
      </c>
      <c r="B2503" s="70" t="s">
        <v>5815</v>
      </c>
      <c r="C2503">
        <v>0.13988790500000001</v>
      </c>
      <c r="D2503">
        <v>4.4903835870000002</v>
      </c>
      <c r="E2503">
        <v>1.349671794</v>
      </c>
      <c r="F2503">
        <v>0.24533550200000001</v>
      </c>
      <c r="G2503">
        <v>0.99975043299999999</v>
      </c>
    </row>
    <row r="2504" spans="1:7" x14ac:dyDescent="0.4">
      <c r="A2504" s="70" t="s">
        <v>5670</v>
      </c>
      <c r="B2504" s="70" t="s">
        <v>5671</v>
      </c>
      <c r="C2504">
        <v>-0.102015909</v>
      </c>
      <c r="D2504">
        <v>6.010903753</v>
      </c>
      <c r="E2504">
        <v>1.3493520619999999</v>
      </c>
      <c r="F2504">
        <v>0.245391422</v>
      </c>
      <c r="G2504">
        <v>0.99975043299999999</v>
      </c>
    </row>
    <row r="2505" spans="1:7" x14ac:dyDescent="0.4">
      <c r="A2505" s="70" t="s">
        <v>5612</v>
      </c>
      <c r="B2505" s="70" t="s">
        <v>5613</v>
      </c>
      <c r="C2505">
        <v>-0.120680089</v>
      </c>
      <c r="D2505">
        <v>5.2831449529999999</v>
      </c>
      <c r="E2505">
        <v>1.3491145200000001</v>
      </c>
      <c r="F2505">
        <v>0.245432977</v>
      </c>
      <c r="G2505">
        <v>0.99975043299999999</v>
      </c>
    </row>
    <row r="2506" spans="1:7" x14ac:dyDescent="0.4">
      <c r="A2506" s="70" t="s">
        <v>5382</v>
      </c>
      <c r="B2506" s="70" t="s">
        <v>5383</v>
      </c>
      <c r="C2506">
        <v>-0.231440178</v>
      </c>
      <c r="D2506">
        <v>3.1308957689999999</v>
      </c>
      <c r="E2506">
        <v>1.3488880670000001</v>
      </c>
      <c r="F2506">
        <v>0.24547260100000001</v>
      </c>
      <c r="G2506">
        <v>0.99975043299999999</v>
      </c>
    </row>
    <row r="2507" spans="1:7" x14ac:dyDescent="0.4">
      <c r="A2507" s="70" t="s">
        <v>5542</v>
      </c>
      <c r="B2507" s="70" t="s">
        <v>5543</v>
      </c>
      <c r="C2507">
        <v>-0.26091138699999999</v>
      </c>
      <c r="D2507">
        <v>3.2102223639999998</v>
      </c>
      <c r="E2507">
        <v>1.348714593</v>
      </c>
      <c r="F2507">
        <v>0.24550295899999999</v>
      </c>
      <c r="G2507">
        <v>0.99975043299999999</v>
      </c>
    </row>
    <row r="2508" spans="1:7" x14ac:dyDescent="0.4">
      <c r="A2508" s="70" t="s">
        <v>5578</v>
      </c>
      <c r="B2508" s="70" t="s">
        <v>5579</v>
      </c>
      <c r="C2508">
        <v>0.29886439799999998</v>
      </c>
      <c r="D2508">
        <v>2.4737217569999999</v>
      </c>
      <c r="E2508">
        <v>1.3484987749999999</v>
      </c>
      <c r="F2508">
        <v>0.24554073500000001</v>
      </c>
      <c r="G2508">
        <v>0.99975043299999999</v>
      </c>
    </row>
    <row r="2509" spans="1:7" x14ac:dyDescent="0.4">
      <c r="A2509" s="70" t="s">
        <v>5744</v>
      </c>
      <c r="B2509" s="70" t="s">
        <v>5745</v>
      </c>
      <c r="C2509">
        <v>0.43089988400000001</v>
      </c>
      <c r="D2509">
        <v>0.65434227899999997</v>
      </c>
      <c r="E2509">
        <v>1.348462947</v>
      </c>
      <c r="F2509">
        <v>0.24554700600000001</v>
      </c>
      <c r="G2509">
        <v>0.99975043299999999</v>
      </c>
    </row>
    <row r="2510" spans="1:7" x14ac:dyDescent="0.4">
      <c r="A2510" s="70" t="s">
        <v>5820</v>
      </c>
      <c r="B2510" s="70" t="s">
        <v>5821</v>
      </c>
      <c r="C2510">
        <v>0.54282308400000001</v>
      </c>
      <c r="D2510">
        <v>-0.28786247799999998</v>
      </c>
      <c r="E2510">
        <v>1.3479971980000001</v>
      </c>
      <c r="F2510">
        <v>0.245628555</v>
      </c>
      <c r="G2510">
        <v>0.99975043299999999</v>
      </c>
    </row>
    <row r="2511" spans="1:7" x14ac:dyDescent="0.4">
      <c r="A2511" s="70" t="s">
        <v>5452</v>
      </c>
      <c r="B2511" s="70" t="s">
        <v>5453</v>
      </c>
      <c r="C2511">
        <v>-0.27005849999999998</v>
      </c>
      <c r="D2511">
        <v>2.4723441070000001</v>
      </c>
      <c r="E2511">
        <v>1.347308358</v>
      </c>
      <c r="F2511">
        <v>0.24574922499999999</v>
      </c>
      <c r="G2511">
        <v>0.99975043299999999</v>
      </c>
    </row>
    <row r="2512" spans="1:7" x14ac:dyDescent="0.4">
      <c r="A2512" s="70" t="s">
        <v>5960</v>
      </c>
      <c r="B2512" s="70" t="s">
        <v>5961</v>
      </c>
      <c r="C2512">
        <v>0.127005804</v>
      </c>
      <c r="D2512">
        <v>5.4258995140000001</v>
      </c>
      <c r="E2512">
        <v>1.345549522</v>
      </c>
      <c r="F2512">
        <v>0.24605766500000001</v>
      </c>
      <c r="G2512">
        <v>0.99975043299999999</v>
      </c>
    </row>
    <row r="2513" spans="1:7" x14ac:dyDescent="0.4">
      <c r="A2513" s="70" t="s">
        <v>5520</v>
      </c>
      <c r="B2513" s="70" t="s">
        <v>5521</v>
      </c>
      <c r="C2513">
        <v>0.33702626200000002</v>
      </c>
      <c r="D2513">
        <v>1.94654379</v>
      </c>
      <c r="E2513">
        <v>1.3451088259999999</v>
      </c>
      <c r="F2513">
        <v>0.24613502200000001</v>
      </c>
      <c r="G2513">
        <v>0.99975043299999999</v>
      </c>
    </row>
    <row r="2514" spans="1:7" x14ac:dyDescent="0.4">
      <c r="A2514" s="70" t="s">
        <v>5932</v>
      </c>
      <c r="B2514" s="70" t="s">
        <v>5933</v>
      </c>
      <c r="C2514">
        <v>0.48513900900000001</v>
      </c>
      <c r="D2514">
        <v>0.39977312599999998</v>
      </c>
      <c r="E2514">
        <v>1.34444035</v>
      </c>
      <c r="F2514">
        <v>0.246252419</v>
      </c>
      <c r="G2514">
        <v>0.99975043299999999</v>
      </c>
    </row>
    <row r="2515" spans="1:7" x14ac:dyDescent="0.4">
      <c r="A2515" s="70" t="s">
        <v>5724</v>
      </c>
      <c r="B2515" s="70" t="s">
        <v>5725</v>
      </c>
      <c r="C2515">
        <v>-0.108263849</v>
      </c>
      <c r="D2515">
        <v>5.6802064669999996</v>
      </c>
      <c r="E2515">
        <v>1.3443787199999999</v>
      </c>
      <c r="F2515">
        <v>0.24626324599999999</v>
      </c>
      <c r="G2515">
        <v>0.99975043299999999</v>
      </c>
    </row>
    <row r="2516" spans="1:7" x14ac:dyDescent="0.4">
      <c r="A2516" s="70" t="s">
        <v>5136</v>
      </c>
      <c r="B2516" s="70" t="s">
        <v>5137</v>
      </c>
      <c r="C2516">
        <v>-0.64619766000000001</v>
      </c>
      <c r="D2516">
        <v>1.6346515930000001</v>
      </c>
      <c r="E2516">
        <v>1.343722815</v>
      </c>
      <c r="F2516">
        <v>0.246378508</v>
      </c>
      <c r="G2516">
        <v>0.99975043299999999</v>
      </c>
    </row>
    <row r="2517" spans="1:7" x14ac:dyDescent="0.4">
      <c r="A2517" s="70" t="s">
        <v>5620</v>
      </c>
      <c r="B2517" s="70" t="s">
        <v>5621</v>
      </c>
      <c r="C2517">
        <v>0.45456429700000001</v>
      </c>
      <c r="D2517">
        <v>1.0622175199999999</v>
      </c>
      <c r="E2517">
        <v>1.3425794049999999</v>
      </c>
      <c r="F2517">
        <v>0.24657959700000001</v>
      </c>
      <c r="G2517">
        <v>0.99975043299999999</v>
      </c>
    </row>
    <row r="2518" spans="1:7" x14ac:dyDescent="0.4">
      <c r="A2518" s="70" t="s">
        <v>5832</v>
      </c>
      <c r="B2518" s="70" t="s">
        <v>5833</v>
      </c>
      <c r="C2518">
        <v>-0.59250681699999996</v>
      </c>
      <c r="D2518">
        <v>-4.2358742999999997E-2</v>
      </c>
      <c r="E2518">
        <v>1.3422392830000001</v>
      </c>
      <c r="F2518">
        <v>0.24663945200000001</v>
      </c>
      <c r="G2518">
        <v>0.99975043299999999</v>
      </c>
    </row>
    <row r="2519" spans="1:7" x14ac:dyDescent="0.4">
      <c r="A2519" s="70" t="s">
        <v>5630</v>
      </c>
      <c r="B2519" s="70" t="s">
        <v>5631</v>
      </c>
      <c r="C2519">
        <v>-0.131557798</v>
      </c>
      <c r="D2519">
        <v>4.9910678730000004</v>
      </c>
      <c r="E2519">
        <v>1.341954176</v>
      </c>
      <c r="F2519">
        <v>0.24668963899999999</v>
      </c>
      <c r="G2519">
        <v>0.99975043299999999</v>
      </c>
    </row>
    <row r="2520" spans="1:7" x14ac:dyDescent="0.4">
      <c r="A2520" s="70" t="s">
        <v>5648</v>
      </c>
      <c r="B2520" s="70" t="s">
        <v>5649</v>
      </c>
      <c r="C2520">
        <v>0.93883004299999995</v>
      </c>
      <c r="D2520">
        <v>-1.684886001</v>
      </c>
      <c r="E2520">
        <v>1.3402025879999999</v>
      </c>
      <c r="F2520">
        <v>0.24699824400000001</v>
      </c>
      <c r="G2520">
        <v>0.99975043299999999</v>
      </c>
    </row>
    <row r="2521" spans="1:7" x14ac:dyDescent="0.4">
      <c r="A2521" s="70" t="s">
        <v>5592</v>
      </c>
      <c r="B2521" s="70" t="s">
        <v>5593</v>
      </c>
      <c r="C2521">
        <v>0.40178530099999998</v>
      </c>
      <c r="D2521">
        <v>2.4486313150000001</v>
      </c>
      <c r="E2521">
        <v>1.339281079</v>
      </c>
      <c r="F2521">
        <v>0.24716079099999999</v>
      </c>
      <c r="G2521">
        <v>0.99975043299999999</v>
      </c>
    </row>
    <row r="2522" spans="1:7" x14ac:dyDescent="0.4">
      <c r="A2522" s="70" t="s">
        <v>5478</v>
      </c>
      <c r="B2522" s="70" t="s">
        <v>5479</v>
      </c>
      <c r="C2522">
        <v>-0.24145715600000001</v>
      </c>
      <c r="D2522">
        <v>2.9642629239999998</v>
      </c>
      <c r="E2522">
        <v>1.338756316</v>
      </c>
      <c r="F2522">
        <v>0.24725341300000001</v>
      </c>
      <c r="G2522">
        <v>0.99975043299999999</v>
      </c>
    </row>
    <row r="2523" spans="1:7" x14ac:dyDescent="0.4">
      <c r="A2523" s="70" t="s">
        <v>5566</v>
      </c>
      <c r="B2523" s="70" t="s">
        <v>5567</v>
      </c>
      <c r="C2523">
        <v>-9.4034940999999997E-2</v>
      </c>
      <c r="D2523">
        <v>6.2737605329999999</v>
      </c>
      <c r="E2523">
        <v>1.3382896369999999</v>
      </c>
      <c r="F2523">
        <v>0.24733581900000001</v>
      </c>
      <c r="G2523">
        <v>0.99975043299999999</v>
      </c>
    </row>
    <row r="2524" spans="1:7" x14ac:dyDescent="0.4">
      <c r="A2524" s="70" t="s">
        <v>5778</v>
      </c>
      <c r="B2524" s="70" t="s">
        <v>5779</v>
      </c>
      <c r="C2524">
        <v>0.21079652400000001</v>
      </c>
      <c r="D2524">
        <v>3.2976027299999999</v>
      </c>
      <c r="E2524">
        <v>1.338116606</v>
      </c>
      <c r="F2524">
        <v>0.247366382</v>
      </c>
      <c r="G2524">
        <v>0.99975043299999999</v>
      </c>
    </row>
    <row r="2525" spans="1:7" x14ac:dyDescent="0.4">
      <c r="A2525" s="70" t="s">
        <v>5674</v>
      </c>
      <c r="B2525" s="70" t="s">
        <v>5675</v>
      </c>
      <c r="C2525">
        <v>0.38283408099999999</v>
      </c>
      <c r="D2525">
        <v>1.025194873</v>
      </c>
      <c r="E2525">
        <v>1.3369372150000001</v>
      </c>
      <c r="F2525">
        <v>0.24757482</v>
      </c>
      <c r="G2525">
        <v>0.99975043299999999</v>
      </c>
    </row>
    <row r="2526" spans="1:7" x14ac:dyDescent="0.4">
      <c r="A2526" s="70" t="s">
        <v>5746</v>
      </c>
      <c r="B2526" s="70" t="s">
        <v>5747</v>
      </c>
      <c r="C2526">
        <v>0.28311981600000002</v>
      </c>
      <c r="D2526">
        <v>3.6707573579999999</v>
      </c>
      <c r="E2526">
        <v>1.3360150719999999</v>
      </c>
      <c r="F2526">
        <v>0.24773794299999999</v>
      </c>
      <c r="G2526">
        <v>0.99975043299999999</v>
      </c>
    </row>
    <row r="2527" spans="1:7" x14ac:dyDescent="0.4">
      <c r="A2527" s="70" t="s">
        <v>5514</v>
      </c>
      <c r="B2527" s="70" t="s">
        <v>5515</v>
      </c>
      <c r="C2527">
        <v>-0.39221316299999998</v>
      </c>
      <c r="D2527">
        <v>1.275641429</v>
      </c>
      <c r="E2527">
        <v>1.3354984050000001</v>
      </c>
      <c r="F2527">
        <v>0.24782939600000001</v>
      </c>
      <c r="G2527">
        <v>0.99975043299999999</v>
      </c>
    </row>
    <row r="2528" spans="1:7" x14ac:dyDescent="0.4">
      <c r="A2528" s="70" t="s">
        <v>5322</v>
      </c>
      <c r="B2528" s="70" t="s">
        <v>5323</v>
      </c>
      <c r="C2528">
        <v>-0.57398658899999999</v>
      </c>
      <c r="D2528">
        <v>1.379929658</v>
      </c>
      <c r="E2528">
        <v>1.3347957319999999</v>
      </c>
      <c r="F2528">
        <v>0.24795384100000001</v>
      </c>
      <c r="G2528">
        <v>0.99975043299999999</v>
      </c>
    </row>
    <row r="2529" spans="1:7" x14ac:dyDescent="0.4">
      <c r="A2529" s="70" t="s">
        <v>5792</v>
      </c>
      <c r="B2529" s="70" t="s">
        <v>5793</v>
      </c>
      <c r="C2529">
        <v>-0.48933861699999998</v>
      </c>
      <c r="D2529">
        <v>-0.23098147499999999</v>
      </c>
      <c r="E2529">
        <v>1.3342826240000001</v>
      </c>
      <c r="F2529">
        <v>0.248044761</v>
      </c>
      <c r="G2529">
        <v>0.99975043299999999</v>
      </c>
    </row>
    <row r="2530" spans="1:7" x14ac:dyDescent="0.4">
      <c r="A2530" s="70" t="s">
        <v>5512</v>
      </c>
      <c r="B2530" s="70" t="s">
        <v>5513</v>
      </c>
      <c r="C2530">
        <v>-9.9126591999999999E-2</v>
      </c>
      <c r="D2530">
        <v>6.6015134389999997</v>
      </c>
      <c r="E2530">
        <v>1.3341320160000001</v>
      </c>
      <c r="F2530">
        <v>0.248071456</v>
      </c>
      <c r="G2530">
        <v>0.99975043299999999</v>
      </c>
    </row>
    <row r="2531" spans="1:7" x14ac:dyDescent="0.4">
      <c r="A2531" s="70" t="s">
        <v>5608</v>
      </c>
      <c r="B2531" s="70" t="s">
        <v>5609</v>
      </c>
      <c r="C2531">
        <v>-0.65076922199999998</v>
      </c>
      <c r="D2531">
        <v>-0.963135344</v>
      </c>
      <c r="E2531">
        <v>1.3336604460000001</v>
      </c>
      <c r="F2531">
        <v>0.24815506300000001</v>
      </c>
      <c r="G2531">
        <v>0.99975043299999999</v>
      </c>
    </row>
    <row r="2532" spans="1:7" x14ac:dyDescent="0.4">
      <c r="A2532" s="70" t="s">
        <v>5664</v>
      </c>
      <c r="B2532" s="70" t="s">
        <v>5665</v>
      </c>
      <c r="C2532">
        <v>-9.8074262999999995E-2</v>
      </c>
      <c r="D2532">
        <v>5.9918867560000004</v>
      </c>
      <c r="E2532">
        <v>1.3329054709999999</v>
      </c>
      <c r="F2532">
        <v>0.24828898899999999</v>
      </c>
      <c r="G2532">
        <v>0.99975043299999999</v>
      </c>
    </row>
    <row r="2533" spans="1:7" x14ac:dyDescent="0.4">
      <c r="A2533" s="70" t="s">
        <v>5638</v>
      </c>
      <c r="B2533" s="70" t="s">
        <v>5639</v>
      </c>
      <c r="C2533">
        <v>-9.2764704000000003E-2</v>
      </c>
      <c r="D2533">
        <v>6.5630843109999999</v>
      </c>
      <c r="E2533">
        <v>1.3328461359999999</v>
      </c>
      <c r="F2533">
        <v>0.248299518</v>
      </c>
      <c r="G2533">
        <v>0.99975043299999999</v>
      </c>
    </row>
    <row r="2534" spans="1:7" x14ac:dyDescent="0.4">
      <c r="A2534" s="70" t="s">
        <v>5112</v>
      </c>
      <c r="B2534" s="70" t="s">
        <v>5113</v>
      </c>
      <c r="C2534">
        <v>-9.7748402999999998E-2</v>
      </c>
      <c r="D2534">
        <v>6.9893255439999997</v>
      </c>
      <c r="E2534">
        <v>1.3322503919999999</v>
      </c>
      <c r="F2534">
        <v>0.24840526499999999</v>
      </c>
      <c r="G2534">
        <v>0.99975043299999999</v>
      </c>
    </row>
    <row r="2535" spans="1:7" x14ac:dyDescent="0.4">
      <c r="A2535" s="70" t="s">
        <v>5586</v>
      </c>
      <c r="B2535" s="70" t="s">
        <v>5587</v>
      </c>
      <c r="C2535">
        <v>-0.43773943700000001</v>
      </c>
      <c r="D2535">
        <v>1.592292552</v>
      </c>
      <c r="E2535">
        <v>1.330670386</v>
      </c>
      <c r="F2535">
        <v>0.248685991</v>
      </c>
      <c r="G2535">
        <v>0.99975043299999999</v>
      </c>
    </row>
    <row r="2536" spans="1:7" x14ac:dyDescent="0.4">
      <c r="A2536" s="70" t="s">
        <v>5470</v>
      </c>
      <c r="B2536" s="70" t="s">
        <v>5471</v>
      </c>
      <c r="C2536">
        <v>-0.140115301</v>
      </c>
      <c r="D2536">
        <v>4.6889426609999996</v>
      </c>
      <c r="E2536">
        <v>1.329747794</v>
      </c>
      <c r="F2536">
        <v>0.24885009</v>
      </c>
      <c r="G2536">
        <v>0.99975043299999999</v>
      </c>
    </row>
    <row r="2537" spans="1:7" x14ac:dyDescent="0.4">
      <c r="A2537" s="70" t="s">
        <v>5610</v>
      </c>
      <c r="B2537" s="70" t="s">
        <v>5611</v>
      </c>
      <c r="C2537">
        <v>-0.102854828</v>
      </c>
      <c r="D2537">
        <v>5.8571106820000001</v>
      </c>
      <c r="E2537">
        <v>1.3296328100000001</v>
      </c>
      <c r="F2537">
        <v>0.24887055199999999</v>
      </c>
      <c r="G2537">
        <v>0.99975043299999999</v>
      </c>
    </row>
    <row r="2538" spans="1:7" x14ac:dyDescent="0.4">
      <c r="A2538" s="70" t="s">
        <v>5862</v>
      </c>
      <c r="B2538" s="70" t="s">
        <v>5863</v>
      </c>
      <c r="C2538">
        <v>-0.69719477799999996</v>
      </c>
      <c r="D2538">
        <v>-0.85811877700000005</v>
      </c>
      <c r="E2538">
        <v>1.329611168</v>
      </c>
      <c r="F2538">
        <v>0.24887440299999999</v>
      </c>
      <c r="G2538">
        <v>0.99975043299999999</v>
      </c>
    </row>
    <row r="2539" spans="1:7" x14ac:dyDescent="0.4">
      <c r="A2539" s="70" t="s">
        <v>5730</v>
      </c>
      <c r="B2539" s="70" t="s">
        <v>5731</v>
      </c>
      <c r="C2539">
        <v>-9.7300303000000005E-2</v>
      </c>
      <c r="D2539">
        <v>6.1987193559999998</v>
      </c>
      <c r="E2539">
        <v>1.3295950519999999</v>
      </c>
      <c r="F2539">
        <v>0.24887727100000001</v>
      </c>
      <c r="G2539">
        <v>0.99975043299999999</v>
      </c>
    </row>
    <row r="2540" spans="1:7" x14ac:dyDescent="0.4">
      <c r="A2540" s="70" t="s">
        <v>5590</v>
      </c>
      <c r="B2540" s="70" t="s">
        <v>5591</v>
      </c>
      <c r="C2540">
        <v>-0.42770608599999999</v>
      </c>
      <c r="D2540">
        <v>0.97676088400000005</v>
      </c>
      <c r="E2540">
        <v>1.329502424</v>
      </c>
      <c r="F2540">
        <v>0.24889375599999999</v>
      </c>
      <c r="G2540">
        <v>0.99975043299999999</v>
      </c>
    </row>
    <row r="2541" spans="1:7" x14ac:dyDescent="0.4">
      <c r="A2541" s="70" t="s">
        <v>5418</v>
      </c>
      <c r="B2541" s="70" t="s">
        <v>5419</v>
      </c>
      <c r="C2541">
        <v>-9.7748647999999994E-2</v>
      </c>
      <c r="D2541">
        <v>6.0612038420000003</v>
      </c>
      <c r="E2541">
        <v>1.3293034020000001</v>
      </c>
      <c r="F2541">
        <v>0.248929181</v>
      </c>
      <c r="G2541">
        <v>0.99975043299999999</v>
      </c>
    </row>
    <row r="2542" spans="1:7" x14ac:dyDescent="0.4">
      <c r="A2542" s="70" t="s">
        <v>5596</v>
      </c>
      <c r="B2542" s="70" t="s">
        <v>5597</v>
      </c>
      <c r="C2542">
        <v>-0.27143025300000001</v>
      </c>
      <c r="D2542">
        <v>3.9436529139999998</v>
      </c>
      <c r="E2542">
        <v>1.3291258779999999</v>
      </c>
      <c r="F2542">
        <v>0.24896078399999999</v>
      </c>
      <c r="G2542">
        <v>0.99975043299999999</v>
      </c>
    </row>
    <row r="2543" spans="1:7" x14ac:dyDescent="0.4">
      <c r="A2543" s="70" t="s">
        <v>5948</v>
      </c>
      <c r="B2543" s="70" t="s">
        <v>5949</v>
      </c>
      <c r="C2543">
        <v>0.121398273</v>
      </c>
      <c r="D2543">
        <v>6.5762109190000002</v>
      </c>
      <c r="E2543">
        <v>1.326799128</v>
      </c>
      <c r="F2543">
        <v>0.249375455</v>
      </c>
      <c r="G2543">
        <v>0.99975043299999999</v>
      </c>
    </row>
    <row r="2544" spans="1:7" x14ac:dyDescent="0.4">
      <c r="A2544" s="70" t="s">
        <v>6649</v>
      </c>
      <c r="B2544" s="70" t="s">
        <v>6650</v>
      </c>
      <c r="C2544">
        <v>-9.1095753000000002E-2</v>
      </c>
      <c r="D2544">
        <v>8.8000248110000001</v>
      </c>
      <c r="E2544">
        <v>1.3267843189999999</v>
      </c>
      <c r="F2544">
        <v>0.24937809699999999</v>
      </c>
      <c r="G2544">
        <v>0.99975043299999999</v>
      </c>
    </row>
    <row r="2545" spans="1:7" x14ac:dyDescent="0.4">
      <c r="A2545" s="70" t="s">
        <v>5875</v>
      </c>
      <c r="B2545" s="70" t="s">
        <v>5876</v>
      </c>
      <c r="C2545">
        <v>0.48662250299999998</v>
      </c>
      <c r="D2545">
        <v>-5.7618032999999999E-2</v>
      </c>
      <c r="E2545">
        <v>1.325993545</v>
      </c>
      <c r="F2545">
        <v>0.24951922300000001</v>
      </c>
      <c r="G2545">
        <v>0.99975043299999999</v>
      </c>
    </row>
    <row r="2546" spans="1:7" x14ac:dyDescent="0.4">
      <c r="A2546" s="70" t="s">
        <v>5728</v>
      </c>
      <c r="B2546" s="70" t="s">
        <v>5729</v>
      </c>
      <c r="C2546">
        <v>0.167240523</v>
      </c>
      <c r="D2546">
        <v>3.7935761750000001</v>
      </c>
      <c r="E2546">
        <v>1.325806783</v>
      </c>
      <c r="F2546">
        <v>0.249552568</v>
      </c>
      <c r="G2546">
        <v>0.99975043299999999</v>
      </c>
    </row>
    <row r="2547" spans="1:7" x14ac:dyDescent="0.4">
      <c r="A2547" s="70" t="s">
        <v>5754</v>
      </c>
      <c r="B2547" s="70" t="s">
        <v>5755</v>
      </c>
      <c r="C2547">
        <v>-0.59903943699999995</v>
      </c>
      <c r="D2547">
        <v>-0.807783048</v>
      </c>
      <c r="E2547">
        <v>1.3254527599999999</v>
      </c>
      <c r="F2547">
        <v>0.24961579</v>
      </c>
      <c r="G2547">
        <v>0.99975043299999999</v>
      </c>
    </row>
    <row r="2548" spans="1:7" x14ac:dyDescent="0.4">
      <c r="A2548" s="70" t="s">
        <v>6040</v>
      </c>
      <c r="B2548" s="70" t="s">
        <v>6041</v>
      </c>
      <c r="C2548">
        <v>0.119786795</v>
      </c>
      <c r="D2548">
        <v>5.1681820869999999</v>
      </c>
      <c r="E2548">
        <v>1.3249232559999999</v>
      </c>
      <c r="F2548">
        <v>0.24971038800000001</v>
      </c>
      <c r="G2548">
        <v>0.99975043299999999</v>
      </c>
    </row>
    <row r="2549" spans="1:7" x14ac:dyDescent="0.4">
      <c r="A2549" s="70" t="s">
        <v>5662</v>
      </c>
      <c r="B2549" s="70" t="s">
        <v>5663</v>
      </c>
      <c r="C2549">
        <v>-0.34426405999999998</v>
      </c>
      <c r="D2549">
        <v>1.4201808600000001</v>
      </c>
      <c r="E2549">
        <v>1.324894424</v>
      </c>
      <c r="F2549">
        <v>0.24971554000000001</v>
      </c>
      <c r="G2549">
        <v>0.99975043299999999</v>
      </c>
    </row>
    <row r="2550" spans="1:7" x14ac:dyDescent="0.4">
      <c r="A2550" s="70" t="s">
        <v>5866</v>
      </c>
      <c r="B2550" s="70" t="s">
        <v>5867</v>
      </c>
      <c r="C2550">
        <v>-0.48579336400000001</v>
      </c>
      <c r="D2550">
        <v>-0.26736002599999997</v>
      </c>
      <c r="E2550">
        <v>1.324708107</v>
      </c>
      <c r="F2550">
        <v>0.249748838</v>
      </c>
      <c r="G2550">
        <v>0.99975043299999999</v>
      </c>
    </row>
    <row r="2551" spans="1:7" x14ac:dyDescent="0.4">
      <c r="A2551" s="70" t="s">
        <v>5332</v>
      </c>
      <c r="B2551" s="70" t="s">
        <v>5333</v>
      </c>
      <c r="C2551">
        <v>-0.216902595</v>
      </c>
      <c r="D2551">
        <v>3.1714277540000002</v>
      </c>
      <c r="E2551">
        <v>1.3238541239999999</v>
      </c>
      <c r="F2551">
        <v>0.24990152600000001</v>
      </c>
      <c r="G2551">
        <v>0.99975043299999999</v>
      </c>
    </row>
    <row r="2552" spans="1:7" x14ac:dyDescent="0.4">
      <c r="A2552" s="70" t="s">
        <v>5342</v>
      </c>
      <c r="B2552" s="70" t="s">
        <v>5343</v>
      </c>
      <c r="C2552">
        <v>-0.16899081599999999</v>
      </c>
      <c r="D2552">
        <v>3.7611406469999999</v>
      </c>
      <c r="E2552">
        <v>1.3234075199999999</v>
      </c>
      <c r="F2552">
        <v>0.24998142200000001</v>
      </c>
      <c r="G2552">
        <v>0.99975043299999999</v>
      </c>
    </row>
    <row r="2553" spans="1:7" x14ac:dyDescent="0.4">
      <c r="A2553" s="70" t="s">
        <v>5914</v>
      </c>
      <c r="B2553" s="70" t="s">
        <v>5915</v>
      </c>
      <c r="C2553">
        <v>0.70985857600000002</v>
      </c>
      <c r="D2553">
        <v>0.12195734799999999</v>
      </c>
      <c r="E2553">
        <v>1.3226433689999999</v>
      </c>
      <c r="F2553">
        <v>0.25011819899999999</v>
      </c>
      <c r="G2553">
        <v>0.99975043299999999</v>
      </c>
    </row>
    <row r="2554" spans="1:7" x14ac:dyDescent="0.4">
      <c r="A2554" s="70" t="s">
        <v>5510</v>
      </c>
      <c r="B2554" s="70" t="s">
        <v>5511</v>
      </c>
      <c r="C2554">
        <v>-0.16522134899999999</v>
      </c>
      <c r="D2554">
        <v>4.857414769</v>
      </c>
      <c r="E2554">
        <v>1.3225716030000001</v>
      </c>
      <c r="F2554">
        <v>0.25013104899999999</v>
      </c>
      <c r="G2554">
        <v>0.99975043299999999</v>
      </c>
    </row>
    <row r="2555" spans="1:7" x14ac:dyDescent="0.4">
      <c r="A2555" s="70" t="s">
        <v>11936</v>
      </c>
      <c r="B2555" s="70" t="s">
        <v>11937</v>
      </c>
      <c r="C2555">
        <v>-8.6151447000000006E-2</v>
      </c>
      <c r="D2555">
        <v>10.92349624</v>
      </c>
      <c r="E2555">
        <v>1.3224999390000001</v>
      </c>
      <c r="F2555">
        <v>0.25014388199999998</v>
      </c>
      <c r="G2555">
        <v>0.99975043299999999</v>
      </c>
    </row>
    <row r="2556" spans="1:7" x14ac:dyDescent="0.4">
      <c r="A2556" s="70" t="s">
        <v>5516</v>
      </c>
      <c r="B2556" s="70" t="s">
        <v>5517</v>
      </c>
      <c r="C2556">
        <v>-0.18496176</v>
      </c>
      <c r="D2556">
        <v>3.5535592149999999</v>
      </c>
      <c r="E2556">
        <v>1.322384773</v>
      </c>
      <c r="F2556">
        <v>0.25016450699999998</v>
      </c>
      <c r="G2556">
        <v>0.99975043299999999</v>
      </c>
    </row>
    <row r="2557" spans="1:7" x14ac:dyDescent="0.4">
      <c r="A2557" s="70" t="s">
        <v>5708</v>
      </c>
      <c r="B2557" s="70" t="s">
        <v>5709</v>
      </c>
      <c r="C2557">
        <v>-0.12626515699999999</v>
      </c>
      <c r="D2557">
        <v>5.1212731849999997</v>
      </c>
      <c r="E2557">
        <v>1.321924396</v>
      </c>
      <c r="F2557">
        <v>0.25024697400000001</v>
      </c>
      <c r="G2557">
        <v>0.99975043299999999</v>
      </c>
    </row>
    <row r="2558" spans="1:7" x14ac:dyDescent="0.4">
      <c r="A2558" s="70" t="s">
        <v>5676</v>
      </c>
      <c r="B2558" s="70" t="s">
        <v>5677</v>
      </c>
      <c r="C2558">
        <v>-0.203376429</v>
      </c>
      <c r="D2558">
        <v>3.2987540700000002</v>
      </c>
      <c r="E2558">
        <v>1.321916683</v>
      </c>
      <c r="F2558">
        <v>0.25024835499999998</v>
      </c>
      <c r="G2558">
        <v>0.99975043299999999</v>
      </c>
    </row>
    <row r="2559" spans="1:7" x14ac:dyDescent="0.4">
      <c r="A2559" s="70" t="s">
        <v>5946</v>
      </c>
      <c r="B2559" s="70" t="s">
        <v>5947</v>
      </c>
      <c r="C2559">
        <v>0.131837279</v>
      </c>
      <c r="D2559">
        <v>6.1141842029999998</v>
      </c>
      <c r="E2559">
        <v>1.321894946</v>
      </c>
      <c r="F2559">
        <v>0.25025225000000001</v>
      </c>
      <c r="G2559">
        <v>0.99975043299999999</v>
      </c>
    </row>
    <row r="2560" spans="1:7" x14ac:dyDescent="0.4">
      <c r="A2560" s="70" t="s">
        <v>6075</v>
      </c>
      <c r="B2560" s="70" t="s">
        <v>6076</v>
      </c>
      <c r="C2560">
        <v>0.11796086</v>
      </c>
      <c r="D2560">
        <v>5.235000061</v>
      </c>
      <c r="E2560">
        <v>1.321690493</v>
      </c>
      <c r="F2560">
        <v>0.25028888500000002</v>
      </c>
      <c r="G2560">
        <v>0.99975043299999999</v>
      </c>
    </row>
    <row r="2561" spans="1:7" x14ac:dyDescent="0.4">
      <c r="A2561" s="70" t="s">
        <v>5714</v>
      </c>
      <c r="B2561" s="70" t="s">
        <v>5715</v>
      </c>
      <c r="C2561">
        <v>-0.16160031599999999</v>
      </c>
      <c r="D2561">
        <v>3.8745096010000002</v>
      </c>
      <c r="E2561">
        <v>1.3201892390000001</v>
      </c>
      <c r="F2561">
        <v>0.25055809099999998</v>
      </c>
      <c r="G2561">
        <v>0.99975043299999999</v>
      </c>
    </row>
    <row r="2562" spans="1:7" x14ac:dyDescent="0.4">
      <c r="A2562" s="70" t="s">
        <v>5992</v>
      </c>
      <c r="B2562" s="70" t="s">
        <v>5993</v>
      </c>
      <c r="C2562">
        <v>0.121173774</v>
      </c>
      <c r="D2562">
        <v>5.0108742849999999</v>
      </c>
      <c r="E2562">
        <v>1.3196395780000001</v>
      </c>
      <c r="F2562">
        <v>0.25065674500000001</v>
      </c>
      <c r="G2562">
        <v>0.99975043299999999</v>
      </c>
    </row>
    <row r="2563" spans="1:7" x14ac:dyDescent="0.4">
      <c r="A2563" s="70" t="s">
        <v>6083</v>
      </c>
      <c r="B2563" s="70" t="s">
        <v>6084</v>
      </c>
      <c r="C2563">
        <v>0.104886514</v>
      </c>
      <c r="D2563">
        <v>5.894650382</v>
      </c>
      <c r="E2563">
        <v>1.3189526469999999</v>
      </c>
      <c r="F2563">
        <v>0.250780104</v>
      </c>
      <c r="G2563">
        <v>0.99975043299999999</v>
      </c>
    </row>
    <row r="2564" spans="1:7" x14ac:dyDescent="0.4">
      <c r="A2564" s="70" t="s">
        <v>5898</v>
      </c>
      <c r="B2564" s="70" t="s">
        <v>5899</v>
      </c>
      <c r="C2564">
        <v>0.69423921499999997</v>
      </c>
      <c r="D2564">
        <v>-0.87549098999999997</v>
      </c>
      <c r="E2564">
        <v>1.3187490070000001</v>
      </c>
      <c r="F2564">
        <v>0.25081668800000001</v>
      </c>
      <c r="G2564">
        <v>0.99975043299999999</v>
      </c>
    </row>
    <row r="2565" spans="1:7" x14ac:dyDescent="0.4">
      <c r="A2565" s="70" t="s">
        <v>5678</v>
      </c>
      <c r="B2565" s="70" t="s">
        <v>5679</v>
      </c>
      <c r="C2565">
        <v>9.1538516E-2</v>
      </c>
      <c r="D2565">
        <v>7.9753463289999997</v>
      </c>
      <c r="E2565">
        <v>1.318486848</v>
      </c>
      <c r="F2565">
        <v>0.250863795</v>
      </c>
      <c r="G2565">
        <v>0.99975043299999999</v>
      </c>
    </row>
    <row r="2566" spans="1:7" x14ac:dyDescent="0.4">
      <c r="A2566" s="70" t="s">
        <v>5822</v>
      </c>
      <c r="B2566" s="70" t="s">
        <v>5823</v>
      </c>
      <c r="C2566">
        <v>-0.130044834</v>
      </c>
      <c r="D2566">
        <v>4.8001318509999997</v>
      </c>
      <c r="E2566">
        <v>1.318392998</v>
      </c>
      <c r="F2566">
        <v>0.250880661</v>
      </c>
      <c r="G2566">
        <v>0.99975043299999999</v>
      </c>
    </row>
    <row r="2567" spans="1:7" x14ac:dyDescent="0.4">
      <c r="A2567" s="70" t="s">
        <v>5782</v>
      </c>
      <c r="B2567" s="70" t="s">
        <v>5783</v>
      </c>
      <c r="C2567">
        <v>-0.47191587899999998</v>
      </c>
      <c r="D2567">
        <v>0.80908066899999997</v>
      </c>
      <c r="E2567">
        <v>1.3181628249999999</v>
      </c>
      <c r="F2567">
        <v>0.25092203299999999</v>
      </c>
      <c r="G2567">
        <v>0.99975043299999999</v>
      </c>
    </row>
    <row r="2568" spans="1:7" x14ac:dyDescent="0.4">
      <c r="A2568" s="70" t="s">
        <v>5806</v>
      </c>
      <c r="B2568" s="70" t="s">
        <v>5807</v>
      </c>
      <c r="C2568">
        <v>-0.45378279399999999</v>
      </c>
      <c r="D2568">
        <v>0.29999959199999998</v>
      </c>
      <c r="E2568">
        <v>1.317656589</v>
      </c>
      <c r="F2568">
        <v>0.25101305299999999</v>
      </c>
      <c r="G2568">
        <v>0.99975043299999999</v>
      </c>
    </row>
    <row r="2569" spans="1:7" x14ac:dyDescent="0.4">
      <c r="A2569" s="70" t="s">
        <v>5672</v>
      </c>
      <c r="B2569" s="70" t="s">
        <v>5673</v>
      </c>
      <c r="C2569">
        <v>-0.17326028099999999</v>
      </c>
      <c r="D2569">
        <v>3.8688650029999998</v>
      </c>
      <c r="E2569">
        <v>1.3165607969999999</v>
      </c>
      <c r="F2569">
        <v>0.25121021399999999</v>
      </c>
      <c r="G2569">
        <v>0.99975043299999999</v>
      </c>
    </row>
    <row r="2570" spans="1:7" x14ac:dyDescent="0.4">
      <c r="A2570" s="70" t="s">
        <v>5748</v>
      </c>
      <c r="B2570" s="70" t="s">
        <v>5749</v>
      </c>
      <c r="C2570">
        <v>-0.100751095</v>
      </c>
      <c r="D2570">
        <v>5.8229965520000002</v>
      </c>
      <c r="E2570">
        <v>1.3160471149999999</v>
      </c>
      <c r="F2570">
        <v>0.25130270399999999</v>
      </c>
      <c r="G2570">
        <v>0.99975043299999999</v>
      </c>
    </row>
    <row r="2571" spans="1:7" x14ac:dyDescent="0.4">
      <c r="A2571" s="70" t="s">
        <v>5684</v>
      </c>
      <c r="B2571" s="70" t="s">
        <v>5685</v>
      </c>
      <c r="C2571">
        <v>-0.10008494699999999</v>
      </c>
      <c r="D2571">
        <v>5.9218461060000003</v>
      </c>
      <c r="E2571">
        <v>1.3155290900000001</v>
      </c>
      <c r="F2571">
        <v>0.251396018</v>
      </c>
      <c r="G2571">
        <v>0.99975043299999999</v>
      </c>
    </row>
    <row r="2572" spans="1:7" x14ac:dyDescent="0.4">
      <c r="A2572" s="70" t="s">
        <v>5704</v>
      </c>
      <c r="B2572" s="70" t="s">
        <v>5705</v>
      </c>
      <c r="C2572">
        <v>0.61878063000000005</v>
      </c>
      <c r="D2572">
        <v>0.99427373500000005</v>
      </c>
      <c r="E2572">
        <v>1.3149099870000001</v>
      </c>
      <c r="F2572">
        <v>0.251507596</v>
      </c>
      <c r="G2572">
        <v>0.99975043299999999</v>
      </c>
    </row>
    <row r="2573" spans="1:7" x14ac:dyDescent="0.4">
      <c r="A2573" s="70" t="s">
        <v>5194</v>
      </c>
      <c r="B2573" s="70" t="s">
        <v>5195</v>
      </c>
      <c r="C2573">
        <v>-0.33596554299999998</v>
      </c>
      <c r="D2573">
        <v>3.525987615</v>
      </c>
      <c r="E2573">
        <v>1.314290653</v>
      </c>
      <c r="F2573">
        <v>0.251619276</v>
      </c>
      <c r="G2573">
        <v>0.99975043299999999</v>
      </c>
    </row>
    <row r="2574" spans="1:7" x14ac:dyDescent="0.4">
      <c r="A2574" s="70" t="s">
        <v>5686</v>
      </c>
      <c r="B2574" s="70" t="s">
        <v>5687</v>
      </c>
      <c r="C2574">
        <v>-0.84098570100000003</v>
      </c>
      <c r="D2574">
        <v>-0.87249169699999995</v>
      </c>
      <c r="E2574">
        <v>1.3138753700000001</v>
      </c>
      <c r="F2574">
        <v>0.25169419599999998</v>
      </c>
      <c r="G2574">
        <v>0.99975043299999999</v>
      </c>
    </row>
    <row r="2575" spans="1:7" x14ac:dyDescent="0.4">
      <c r="A2575" s="70" t="s">
        <v>5804</v>
      </c>
      <c r="B2575" s="70" t="s">
        <v>5805</v>
      </c>
      <c r="C2575">
        <v>-8.9967354999999999E-2</v>
      </c>
      <c r="D2575">
        <v>8.2967834689999993</v>
      </c>
      <c r="E2575">
        <v>1.313449614</v>
      </c>
      <c r="F2575">
        <v>0.25177103299999998</v>
      </c>
      <c r="G2575">
        <v>0.99975043299999999</v>
      </c>
    </row>
    <row r="2576" spans="1:7" x14ac:dyDescent="0.4">
      <c r="A2576" s="70" t="s">
        <v>5840</v>
      </c>
      <c r="B2576" s="70" t="s">
        <v>5841</v>
      </c>
      <c r="C2576">
        <v>-0.120362024</v>
      </c>
      <c r="D2576">
        <v>5.2321966270000004</v>
      </c>
      <c r="E2576">
        <v>1.3133092959999999</v>
      </c>
      <c r="F2576">
        <v>0.251796362</v>
      </c>
      <c r="G2576">
        <v>0.99975043299999999</v>
      </c>
    </row>
    <row r="2577" spans="1:7" x14ac:dyDescent="0.4">
      <c r="A2577" s="70" t="s">
        <v>6143</v>
      </c>
      <c r="B2577" s="70" t="s">
        <v>6144</v>
      </c>
      <c r="C2577">
        <v>0.102639682</v>
      </c>
      <c r="D2577">
        <v>5.7183972360000004</v>
      </c>
      <c r="E2577">
        <v>1.313278081</v>
      </c>
      <c r="F2577">
        <v>0.25180199800000003</v>
      </c>
      <c r="G2577">
        <v>0.99975043299999999</v>
      </c>
    </row>
    <row r="2578" spans="1:7" x14ac:dyDescent="0.4">
      <c r="A2578" s="70" t="s">
        <v>5830</v>
      </c>
      <c r="B2578" s="70" t="s">
        <v>5831</v>
      </c>
      <c r="C2578">
        <v>0.21198077500000001</v>
      </c>
      <c r="D2578">
        <v>3.26648615</v>
      </c>
      <c r="E2578">
        <v>1.312539825</v>
      </c>
      <c r="F2578">
        <v>0.25193532099999999</v>
      </c>
      <c r="G2578">
        <v>0.99975043299999999</v>
      </c>
    </row>
    <row r="2579" spans="1:7" x14ac:dyDescent="0.4">
      <c r="A2579" s="70" t="s">
        <v>5922</v>
      </c>
      <c r="B2579" s="70" t="s">
        <v>5923</v>
      </c>
      <c r="C2579">
        <v>9.1947381999999994E-2</v>
      </c>
      <c r="D2579">
        <v>6.8791870179999997</v>
      </c>
      <c r="E2579">
        <v>1.3115274800000001</v>
      </c>
      <c r="F2579">
        <v>0.252118283</v>
      </c>
      <c r="G2579">
        <v>0.99975043299999999</v>
      </c>
    </row>
    <row r="2580" spans="1:7" x14ac:dyDescent="0.4">
      <c r="A2580" s="70" t="s">
        <v>5928</v>
      </c>
      <c r="B2580" s="70" t="s">
        <v>5929</v>
      </c>
      <c r="C2580">
        <v>0.86161952200000003</v>
      </c>
      <c r="D2580">
        <v>-1.027717784</v>
      </c>
      <c r="E2580">
        <v>1.3108413800000001</v>
      </c>
      <c r="F2580">
        <v>0.25224237500000002</v>
      </c>
      <c r="G2580">
        <v>0.99975043299999999</v>
      </c>
    </row>
    <row r="2581" spans="1:7" x14ac:dyDescent="0.4">
      <c r="A2581" s="70" t="s">
        <v>5700</v>
      </c>
      <c r="B2581" s="70" t="s">
        <v>5701</v>
      </c>
      <c r="C2581">
        <v>0.701636335</v>
      </c>
      <c r="D2581">
        <v>-1.217020548</v>
      </c>
      <c r="E2581">
        <v>1.3097429759999999</v>
      </c>
      <c r="F2581">
        <v>0.25244119599999998</v>
      </c>
      <c r="G2581">
        <v>0.99975043299999999</v>
      </c>
    </row>
    <row r="2582" spans="1:7" x14ac:dyDescent="0.4">
      <c r="A2582" s="70" t="s">
        <v>5172</v>
      </c>
      <c r="B2582" s="70" t="s">
        <v>5173</v>
      </c>
      <c r="C2582">
        <v>-9.7652067999999995E-2</v>
      </c>
      <c r="D2582">
        <v>7.1203321949999996</v>
      </c>
      <c r="E2582">
        <v>1.3087200139999999</v>
      </c>
      <c r="F2582">
        <v>0.25262653499999999</v>
      </c>
      <c r="G2582">
        <v>0.99975043299999999</v>
      </c>
    </row>
    <row r="2583" spans="1:7" x14ac:dyDescent="0.4">
      <c r="A2583" s="70" t="s">
        <v>5556</v>
      </c>
      <c r="B2583" s="70" t="s">
        <v>5557</v>
      </c>
      <c r="C2583">
        <v>0.50283264999999999</v>
      </c>
      <c r="D2583">
        <v>1.9712264399999999</v>
      </c>
      <c r="E2583">
        <v>1.308508048</v>
      </c>
      <c r="F2583">
        <v>0.25266495900000002</v>
      </c>
      <c r="G2583">
        <v>0.99975043299999999</v>
      </c>
    </row>
    <row r="2584" spans="1:7" x14ac:dyDescent="0.4">
      <c r="A2584" s="70" t="s">
        <v>5869</v>
      </c>
      <c r="B2584" s="70" t="s">
        <v>5870</v>
      </c>
      <c r="C2584">
        <v>-0.12701035099999999</v>
      </c>
      <c r="D2584">
        <v>4.9323664699999998</v>
      </c>
      <c r="E2584">
        <v>1.3082165219999999</v>
      </c>
      <c r="F2584">
        <v>0.25271781799999998</v>
      </c>
      <c r="G2584">
        <v>0.99975043299999999</v>
      </c>
    </row>
    <row r="2585" spans="1:7" x14ac:dyDescent="0.4">
      <c r="A2585" s="70" t="s">
        <v>5618</v>
      </c>
      <c r="B2585" s="70" t="s">
        <v>5619</v>
      </c>
      <c r="C2585">
        <v>-0.15794042899999999</v>
      </c>
      <c r="D2585">
        <v>4.1919821869999998</v>
      </c>
      <c r="E2585">
        <v>1.3073424570000001</v>
      </c>
      <c r="F2585">
        <v>0.25287638200000001</v>
      </c>
      <c r="G2585">
        <v>0.99975043299999999</v>
      </c>
    </row>
    <row r="2586" spans="1:7" x14ac:dyDescent="0.4">
      <c r="A2586" s="70" t="s">
        <v>5896</v>
      </c>
      <c r="B2586" s="70" t="s">
        <v>5897</v>
      </c>
      <c r="C2586">
        <v>0.63271226300000005</v>
      </c>
      <c r="D2586">
        <v>-0.80798535100000002</v>
      </c>
      <c r="E2586">
        <v>1.306217285</v>
      </c>
      <c r="F2586">
        <v>0.25308068</v>
      </c>
      <c r="G2586">
        <v>0.99975043299999999</v>
      </c>
    </row>
    <row r="2587" spans="1:7" x14ac:dyDescent="0.4">
      <c r="A2587" s="70" t="s">
        <v>5702</v>
      </c>
      <c r="B2587" s="70" t="s">
        <v>5703</v>
      </c>
      <c r="C2587">
        <v>-0.10265669700000001</v>
      </c>
      <c r="D2587">
        <v>5.843950499</v>
      </c>
      <c r="E2587">
        <v>1.3056000409999999</v>
      </c>
      <c r="F2587">
        <v>0.25319283999999997</v>
      </c>
      <c r="G2587">
        <v>0.99975043299999999</v>
      </c>
    </row>
    <row r="2588" spans="1:7" x14ac:dyDescent="0.4">
      <c r="A2588" s="70" t="s">
        <v>5292</v>
      </c>
      <c r="B2588" s="70" t="s">
        <v>5293</v>
      </c>
      <c r="C2588">
        <v>9.6318598000000005E-2</v>
      </c>
      <c r="D2588">
        <v>7.4588366300000004</v>
      </c>
      <c r="E2588">
        <v>1.305028385</v>
      </c>
      <c r="F2588">
        <v>0.25329677</v>
      </c>
      <c r="G2588">
        <v>0.99975043299999999</v>
      </c>
    </row>
    <row r="2589" spans="1:7" x14ac:dyDescent="0.4">
      <c r="A2589" s="70" t="s">
        <v>5286</v>
      </c>
      <c r="B2589" s="70" t="s">
        <v>5287</v>
      </c>
      <c r="C2589">
        <v>-9.3646379000000002E-2</v>
      </c>
      <c r="D2589">
        <v>7.8195645120000004</v>
      </c>
      <c r="E2589">
        <v>1.3049196240000001</v>
      </c>
      <c r="F2589">
        <v>0.253316549</v>
      </c>
      <c r="G2589">
        <v>0.99975043299999999</v>
      </c>
    </row>
    <row r="2590" spans="1:7" x14ac:dyDescent="0.4">
      <c r="A2590" s="70" t="s">
        <v>5448</v>
      </c>
      <c r="B2590" s="70" t="s">
        <v>5449</v>
      </c>
      <c r="C2590">
        <v>-0.103315979</v>
      </c>
      <c r="D2590">
        <v>6.9315361089999996</v>
      </c>
      <c r="E2590">
        <v>1.3046725180000001</v>
      </c>
      <c r="F2590">
        <v>0.25336149499999999</v>
      </c>
      <c r="G2590">
        <v>0.99975043299999999</v>
      </c>
    </row>
    <row r="2591" spans="1:7" x14ac:dyDescent="0.4">
      <c r="A2591" s="70" t="s">
        <v>5634</v>
      </c>
      <c r="B2591" s="70" t="s">
        <v>5635</v>
      </c>
      <c r="C2591">
        <v>-0.213202061</v>
      </c>
      <c r="D2591">
        <v>3.1873874130000002</v>
      </c>
      <c r="E2591">
        <v>1.3040232249999999</v>
      </c>
      <c r="F2591">
        <v>0.25347964099999998</v>
      </c>
      <c r="G2591">
        <v>0.99975043299999999</v>
      </c>
    </row>
    <row r="2592" spans="1:7" x14ac:dyDescent="0.4">
      <c r="A2592" s="70" t="s">
        <v>5888</v>
      </c>
      <c r="B2592" s="70" t="s">
        <v>5889</v>
      </c>
      <c r="C2592">
        <v>0.364373897</v>
      </c>
      <c r="D2592">
        <v>2.7723434980000001</v>
      </c>
      <c r="E2592">
        <v>1.3033892119999999</v>
      </c>
      <c r="F2592">
        <v>0.25359507199999998</v>
      </c>
      <c r="G2592">
        <v>0.99975043299999999</v>
      </c>
    </row>
    <row r="2593" spans="1:7" x14ac:dyDescent="0.4">
      <c r="A2593" s="70" t="s">
        <v>5858</v>
      </c>
      <c r="B2593" s="70" t="s">
        <v>5859</v>
      </c>
      <c r="C2593">
        <v>-0.594124655</v>
      </c>
      <c r="D2593">
        <v>-0.42539555299999998</v>
      </c>
      <c r="E2593">
        <v>1.303247957</v>
      </c>
      <c r="F2593">
        <v>0.25362079799999998</v>
      </c>
      <c r="G2593">
        <v>0.99975043299999999</v>
      </c>
    </row>
    <row r="2594" spans="1:7" x14ac:dyDescent="0.4">
      <c r="A2594" s="70" t="s">
        <v>4942</v>
      </c>
      <c r="B2594" s="70" t="s">
        <v>4943</v>
      </c>
      <c r="C2594">
        <v>-9.1645803999999997E-2</v>
      </c>
      <c r="D2594">
        <v>7.2607348439999999</v>
      </c>
      <c r="E2594">
        <v>1.3022828900000001</v>
      </c>
      <c r="F2594">
        <v>0.25379664800000001</v>
      </c>
      <c r="G2594">
        <v>0.99975043299999999</v>
      </c>
    </row>
    <row r="2595" spans="1:7" x14ac:dyDescent="0.4">
      <c r="A2595" s="70" t="s">
        <v>5128</v>
      </c>
      <c r="B2595" s="70" t="s">
        <v>5129</v>
      </c>
      <c r="C2595">
        <v>-9.6156905000000001E-2</v>
      </c>
      <c r="D2595">
        <v>7.7198487370000004</v>
      </c>
      <c r="E2595">
        <v>1.3020972</v>
      </c>
      <c r="F2595">
        <v>0.25383050099999999</v>
      </c>
      <c r="G2595">
        <v>0.99975043299999999</v>
      </c>
    </row>
    <row r="2596" spans="1:7" x14ac:dyDescent="0.4">
      <c r="A2596" s="70" t="s">
        <v>5826</v>
      </c>
      <c r="B2596" s="70" t="s">
        <v>5827</v>
      </c>
      <c r="C2596">
        <v>9.1842658999999993E-2</v>
      </c>
      <c r="D2596">
        <v>8.1415356289999998</v>
      </c>
      <c r="E2596">
        <v>1.3014707050000001</v>
      </c>
      <c r="F2596">
        <v>0.25394475700000002</v>
      </c>
      <c r="G2596">
        <v>0.99975043299999999</v>
      </c>
    </row>
    <row r="2597" spans="1:7" x14ac:dyDescent="0.4">
      <c r="A2597" s="70" t="s">
        <v>5604</v>
      </c>
      <c r="B2597" s="70" t="s">
        <v>5605</v>
      </c>
      <c r="C2597">
        <v>-0.240218977</v>
      </c>
      <c r="D2597">
        <v>3.0909442139999999</v>
      </c>
      <c r="E2597">
        <v>1.300909804</v>
      </c>
      <c r="F2597">
        <v>0.25404710400000002</v>
      </c>
      <c r="G2597">
        <v>0.99975043299999999</v>
      </c>
    </row>
    <row r="2598" spans="1:7" x14ac:dyDescent="0.4">
      <c r="A2598" s="70" t="s">
        <v>5954</v>
      </c>
      <c r="B2598" s="70" t="s">
        <v>5955</v>
      </c>
      <c r="C2598">
        <v>0.69898105300000002</v>
      </c>
      <c r="D2598">
        <v>-0.890722982</v>
      </c>
      <c r="E2598">
        <v>1.300549035</v>
      </c>
      <c r="F2598">
        <v>0.25411296</v>
      </c>
      <c r="G2598">
        <v>0.99975043299999999</v>
      </c>
    </row>
    <row r="2599" spans="1:7" x14ac:dyDescent="0.4">
      <c r="A2599" s="70" t="s">
        <v>6139</v>
      </c>
      <c r="B2599" s="70" t="s">
        <v>6140</v>
      </c>
      <c r="C2599">
        <v>-9.3396734999999995E-2</v>
      </c>
      <c r="D2599">
        <v>8.4650820640000006</v>
      </c>
      <c r="E2599">
        <v>1.3004147189999999</v>
      </c>
      <c r="F2599">
        <v>0.25413748400000002</v>
      </c>
      <c r="G2599">
        <v>0.99975043299999999</v>
      </c>
    </row>
    <row r="2600" spans="1:7" x14ac:dyDescent="0.4">
      <c r="A2600" s="70" t="s">
        <v>5818</v>
      </c>
      <c r="B2600" s="70" t="s">
        <v>5819</v>
      </c>
      <c r="C2600">
        <v>0.36577016299999998</v>
      </c>
      <c r="D2600">
        <v>2.2378301060000001</v>
      </c>
      <c r="E2600">
        <v>1.3002225709999999</v>
      </c>
      <c r="F2600">
        <v>0.25417257300000001</v>
      </c>
      <c r="G2600">
        <v>0.99975043299999999</v>
      </c>
    </row>
    <row r="2601" spans="1:7" x14ac:dyDescent="0.4">
      <c r="A2601" s="70" t="s">
        <v>5734</v>
      </c>
      <c r="B2601" s="70" t="s">
        <v>5735</v>
      </c>
      <c r="C2601">
        <v>-0.47868023300000001</v>
      </c>
      <c r="D2601">
        <v>0.34853265300000003</v>
      </c>
      <c r="E2601">
        <v>1.299262116</v>
      </c>
      <c r="F2601">
        <v>0.25434805100000002</v>
      </c>
      <c r="G2601">
        <v>0.99975043299999999</v>
      </c>
    </row>
    <row r="2602" spans="1:7" x14ac:dyDescent="0.4">
      <c r="A2602" s="70" t="s">
        <v>5834</v>
      </c>
      <c r="B2602" s="70" t="s">
        <v>5835</v>
      </c>
      <c r="C2602">
        <v>0.53394525699999995</v>
      </c>
      <c r="D2602">
        <v>0.93984327599999995</v>
      </c>
      <c r="E2602">
        <v>1.298074993</v>
      </c>
      <c r="F2602">
        <v>0.25456514800000002</v>
      </c>
      <c r="G2602">
        <v>0.99975043299999999</v>
      </c>
    </row>
    <row r="2603" spans="1:7" x14ac:dyDescent="0.4">
      <c r="A2603" s="70" t="s">
        <v>5772</v>
      </c>
      <c r="B2603" s="70" t="s">
        <v>5773</v>
      </c>
      <c r="C2603">
        <v>-9.7261926999999998E-2</v>
      </c>
      <c r="D2603">
        <v>5.9159087719999999</v>
      </c>
      <c r="E2603">
        <v>1.297337682</v>
      </c>
      <c r="F2603">
        <v>0.25470009999999998</v>
      </c>
      <c r="G2603">
        <v>0.99975043299999999</v>
      </c>
    </row>
    <row r="2604" spans="1:7" x14ac:dyDescent="0.4">
      <c r="A2604" s="70" t="s">
        <v>5873</v>
      </c>
      <c r="B2604" s="70" t="s">
        <v>5874</v>
      </c>
      <c r="C2604">
        <v>-0.55370395900000002</v>
      </c>
      <c r="D2604">
        <v>1.263652623</v>
      </c>
      <c r="E2604">
        <v>1.2969382009999999</v>
      </c>
      <c r="F2604">
        <v>0.25477325499999998</v>
      </c>
      <c r="G2604">
        <v>0.99975043299999999</v>
      </c>
    </row>
    <row r="2605" spans="1:7" x14ac:dyDescent="0.4">
      <c r="A2605" s="70" t="s">
        <v>5784</v>
      </c>
      <c r="B2605" s="70" t="s">
        <v>5785</v>
      </c>
      <c r="C2605">
        <v>-0.157798828</v>
      </c>
      <c r="D2605">
        <v>4.1163280929999999</v>
      </c>
      <c r="E2605">
        <v>1.296603755</v>
      </c>
      <c r="F2605">
        <v>0.25483452000000001</v>
      </c>
      <c r="G2605">
        <v>0.99975043299999999</v>
      </c>
    </row>
    <row r="2606" spans="1:7" x14ac:dyDescent="0.4">
      <c r="A2606" s="70" t="s">
        <v>5812</v>
      </c>
      <c r="B2606" s="70" t="s">
        <v>5813</v>
      </c>
      <c r="C2606">
        <v>0.27676674899999998</v>
      </c>
      <c r="D2606">
        <v>2.3422272080000002</v>
      </c>
      <c r="E2606">
        <v>1.296239363</v>
      </c>
      <c r="F2606">
        <v>0.25490129099999997</v>
      </c>
      <c r="G2606">
        <v>0.99975043299999999</v>
      </c>
    </row>
    <row r="2607" spans="1:7" x14ac:dyDescent="0.4">
      <c r="A2607" s="70" t="s">
        <v>5938</v>
      </c>
      <c r="B2607" s="70" t="s">
        <v>5939</v>
      </c>
      <c r="C2607">
        <v>0.65872961500000005</v>
      </c>
      <c r="D2607">
        <v>-0.46901358999999998</v>
      </c>
      <c r="E2607">
        <v>1.2957602800000001</v>
      </c>
      <c r="F2607">
        <v>0.25498911200000002</v>
      </c>
      <c r="G2607">
        <v>0.99975043299999999</v>
      </c>
    </row>
    <row r="2608" spans="1:7" x14ac:dyDescent="0.4">
      <c r="A2608" s="70" t="s">
        <v>5750</v>
      </c>
      <c r="B2608" s="70" t="s">
        <v>5751</v>
      </c>
      <c r="C2608">
        <v>-0.16399496999999999</v>
      </c>
      <c r="D2608">
        <v>3.890231767</v>
      </c>
      <c r="E2608">
        <v>1.2953011169999999</v>
      </c>
      <c r="F2608">
        <v>0.25507331599999999</v>
      </c>
      <c r="G2608">
        <v>0.99975043299999999</v>
      </c>
    </row>
    <row r="2609" spans="1:7" x14ac:dyDescent="0.4">
      <c r="A2609" s="70" t="s">
        <v>5978</v>
      </c>
      <c r="B2609" s="70" t="s">
        <v>5979</v>
      </c>
      <c r="C2609">
        <v>8.890286E-2</v>
      </c>
      <c r="D2609">
        <v>6.8010565349999998</v>
      </c>
      <c r="E2609">
        <v>1.2952245099999999</v>
      </c>
      <c r="F2609">
        <v>0.25508736799999998</v>
      </c>
      <c r="G2609">
        <v>0.99975043299999999</v>
      </c>
    </row>
    <row r="2610" spans="1:7" x14ac:dyDescent="0.4">
      <c r="A2610" s="70" t="s">
        <v>5968</v>
      </c>
      <c r="B2610" s="70" t="s">
        <v>5969</v>
      </c>
      <c r="C2610">
        <v>0.78391881299999999</v>
      </c>
      <c r="D2610">
        <v>-1.5151449349999999</v>
      </c>
      <c r="E2610">
        <v>1.295106292</v>
      </c>
      <c r="F2610">
        <v>0.255109054</v>
      </c>
      <c r="G2610">
        <v>0.99975043299999999</v>
      </c>
    </row>
    <row r="2611" spans="1:7" x14ac:dyDescent="0.4">
      <c r="A2611" s="70" t="s">
        <v>5808</v>
      </c>
      <c r="B2611" s="70" t="s">
        <v>5809</v>
      </c>
      <c r="C2611">
        <v>-0.59044358299999999</v>
      </c>
      <c r="D2611">
        <v>-1.0302764879999999</v>
      </c>
      <c r="E2611">
        <v>1.2945547310000001</v>
      </c>
      <c r="F2611">
        <v>0.25521026499999999</v>
      </c>
      <c r="G2611">
        <v>0.99975043299999999</v>
      </c>
    </row>
    <row r="2612" spans="1:7" x14ac:dyDescent="0.4">
      <c r="A2612" s="70" t="s">
        <v>5602</v>
      </c>
      <c r="B2612" s="70" t="s">
        <v>5603</v>
      </c>
      <c r="C2612">
        <v>-0.62080150700000003</v>
      </c>
      <c r="D2612">
        <v>1.2090798949999999</v>
      </c>
      <c r="E2612">
        <v>1.2943534649999999</v>
      </c>
      <c r="F2612">
        <v>0.25524721</v>
      </c>
      <c r="G2612">
        <v>0.99975043299999999</v>
      </c>
    </row>
    <row r="2613" spans="1:7" x14ac:dyDescent="0.4">
      <c r="A2613" s="70" t="s">
        <v>5756</v>
      </c>
      <c r="B2613" s="70" t="s">
        <v>5757</v>
      </c>
      <c r="C2613">
        <v>-0.124274728</v>
      </c>
      <c r="D2613">
        <v>4.8809538239999997</v>
      </c>
      <c r="E2613">
        <v>1.294271803</v>
      </c>
      <c r="F2613">
        <v>0.25526220199999999</v>
      </c>
      <c r="G2613">
        <v>0.99975043299999999</v>
      </c>
    </row>
    <row r="2614" spans="1:7" x14ac:dyDescent="0.4">
      <c r="A2614" s="70" t="s">
        <v>5884</v>
      </c>
      <c r="B2614" s="70" t="s">
        <v>5885</v>
      </c>
      <c r="C2614">
        <v>-0.103606249</v>
      </c>
      <c r="D2614">
        <v>5.7745425170000004</v>
      </c>
      <c r="E2614">
        <v>1.2936546040000001</v>
      </c>
      <c r="F2614">
        <v>0.25537554400000001</v>
      </c>
      <c r="G2614">
        <v>0.99975043299999999</v>
      </c>
    </row>
    <row r="2615" spans="1:7" x14ac:dyDescent="0.4">
      <c r="A2615" s="70" t="s">
        <v>5396</v>
      </c>
      <c r="B2615" s="70" t="s">
        <v>5397</v>
      </c>
      <c r="C2615">
        <v>-9.0431497999999999E-2</v>
      </c>
      <c r="D2615">
        <v>7.9795326590000002</v>
      </c>
      <c r="E2615">
        <v>1.293160286</v>
      </c>
      <c r="F2615">
        <v>0.255466366</v>
      </c>
      <c r="G2615">
        <v>0.99975043299999999</v>
      </c>
    </row>
    <row r="2616" spans="1:7" x14ac:dyDescent="0.4">
      <c r="A2616" s="70" t="s">
        <v>5842</v>
      </c>
      <c r="B2616" s="70" t="s">
        <v>5843</v>
      </c>
      <c r="C2616">
        <v>-0.13237650400000001</v>
      </c>
      <c r="D2616">
        <v>4.5744804329999997</v>
      </c>
      <c r="E2616">
        <v>1.2925897609999999</v>
      </c>
      <c r="F2616">
        <v>0.25557123900000001</v>
      </c>
      <c r="G2616">
        <v>0.99975043299999999</v>
      </c>
    </row>
    <row r="2617" spans="1:7" x14ac:dyDescent="0.4">
      <c r="A2617" s="70" t="s">
        <v>5458</v>
      </c>
      <c r="B2617" s="70" t="s">
        <v>5459</v>
      </c>
      <c r="C2617">
        <v>-0.109397024</v>
      </c>
      <c r="D2617">
        <v>8.1404119650000002</v>
      </c>
      <c r="E2617">
        <v>1.2922016140000001</v>
      </c>
      <c r="F2617">
        <v>0.25564261700000002</v>
      </c>
      <c r="G2617">
        <v>0.99975043299999999</v>
      </c>
    </row>
    <row r="2618" spans="1:7" x14ac:dyDescent="0.4">
      <c r="A2618" s="70" t="s">
        <v>5798</v>
      </c>
      <c r="B2618" s="70" t="s">
        <v>5799</v>
      </c>
      <c r="C2618">
        <v>0.39843515899999998</v>
      </c>
      <c r="D2618">
        <v>2.3086553080000001</v>
      </c>
      <c r="E2618">
        <v>1.2921067799999999</v>
      </c>
      <c r="F2618">
        <v>0.25566006099999999</v>
      </c>
      <c r="G2618">
        <v>0.99975043299999999</v>
      </c>
    </row>
    <row r="2619" spans="1:7" x14ac:dyDescent="0.4">
      <c r="A2619" s="70" t="s">
        <v>5726</v>
      </c>
      <c r="B2619" s="70" t="s">
        <v>5727</v>
      </c>
      <c r="C2619">
        <v>-9.6983349999999996E-2</v>
      </c>
      <c r="D2619">
        <v>6.460975951</v>
      </c>
      <c r="E2619">
        <v>1.2912798969999999</v>
      </c>
      <c r="F2619">
        <v>0.25581221599999998</v>
      </c>
      <c r="G2619">
        <v>0.99975043299999999</v>
      </c>
    </row>
    <row r="2620" spans="1:7" x14ac:dyDescent="0.4">
      <c r="A2620" s="70" t="s">
        <v>6115</v>
      </c>
      <c r="B2620" s="70" t="s">
        <v>6116</v>
      </c>
      <c r="C2620">
        <v>0.48351153200000002</v>
      </c>
      <c r="D2620">
        <v>6.1591380000000001E-2</v>
      </c>
      <c r="E2620">
        <v>1.290697776</v>
      </c>
      <c r="F2620">
        <v>0.25591939899999999</v>
      </c>
      <c r="G2620">
        <v>0.99975043299999999</v>
      </c>
    </row>
    <row r="2621" spans="1:7" x14ac:dyDescent="0.4">
      <c r="A2621" s="70" t="s">
        <v>5268</v>
      </c>
      <c r="B2621" s="70" t="s">
        <v>5269</v>
      </c>
      <c r="C2621">
        <v>9.1740339000000004E-2</v>
      </c>
      <c r="D2621">
        <v>7.4022713119999999</v>
      </c>
      <c r="E2621">
        <v>1.2906816539999999</v>
      </c>
      <c r="F2621">
        <v>0.25592236899999998</v>
      </c>
      <c r="G2621">
        <v>0.99975043299999999</v>
      </c>
    </row>
    <row r="2622" spans="1:7" x14ac:dyDescent="0.4">
      <c r="A2622" s="70" t="s">
        <v>5660</v>
      </c>
      <c r="B2622" s="70" t="s">
        <v>5661</v>
      </c>
      <c r="C2622">
        <v>8.8820048999999998E-2</v>
      </c>
      <c r="D2622">
        <v>7.1374510789999999</v>
      </c>
      <c r="E2622">
        <v>1.2902972960000001</v>
      </c>
      <c r="F2622">
        <v>0.25599316999999999</v>
      </c>
      <c r="G2622">
        <v>0.99975043299999999</v>
      </c>
    </row>
    <row r="2623" spans="1:7" x14ac:dyDescent="0.4">
      <c r="A2623" s="70" t="s">
        <v>5774</v>
      </c>
      <c r="B2623" s="70" t="s">
        <v>5775</v>
      </c>
      <c r="C2623">
        <v>-9.0272954000000002E-2</v>
      </c>
      <c r="D2623">
        <v>6.4462008849999997</v>
      </c>
      <c r="E2623">
        <v>1.289693124</v>
      </c>
      <c r="F2623">
        <v>0.25610451200000001</v>
      </c>
      <c r="G2623">
        <v>0.99975043299999999</v>
      </c>
    </row>
    <row r="2624" spans="1:7" x14ac:dyDescent="0.4">
      <c r="A2624" s="70" t="s">
        <v>5838</v>
      </c>
      <c r="B2624" s="70" t="s">
        <v>5839</v>
      </c>
      <c r="C2624">
        <v>9.4076510000000002E-2</v>
      </c>
      <c r="D2624">
        <v>7.0308494179999999</v>
      </c>
      <c r="E2624">
        <v>1.289663376</v>
      </c>
      <c r="F2624">
        <v>0.25610999600000001</v>
      </c>
      <c r="G2624">
        <v>0.99975043299999999</v>
      </c>
    </row>
    <row r="2625" spans="1:7" x14ac:dyDescent="0.4">
      <c r="A2625" s="70" t="s">
        <v>5668</v>
      </c>
      <c r="B2625" s="70" t="s">
        <v>5669</v>
      </c>
      <c r="C2625">
        <v>-0.20081004999999999</v>
      </c>
      <c r="D2625">
        <v>3.3306588989999999</v>
      </c>
      <c r="E2625">
        <v>1.2889824519999999</v>
      </c>
      <c r="F2625">
        <v>0.256235557</v>
      </c>
      <c r="G2625">
        <v>0.99975043299999999</v>
      </c>
    </row>
    <row r="2626" spans="1:7" x14ac:dyDescent="0.4">
      <c r="A2626" s="70" t="s">
        <v>6030</v>
      </c>
      <c r="B2626" s="70" t="s">
        <v>6031</v>
      </c>
      <c r="C2626">
        <v>0.166307274</v>
      </c>
      <c r="D2626">
        <v>4.2774315649999997</v>
      </c>
      <c r="E2626">
        <v>1.2886633359999999</v>
      </c>
      <c r="F2626">
        <v>0.25629442699999999</v>
      </c>
      <c r="G2626">
        <v>0.99975043299999999</v>
      </c>
    </row>
    <row r="2627" spans="1:7" x14ac:dyDescent="0.4">
      <c r="A2627" s="70" t="s">
        <v>5682</v>
      </c>
      <c r="B2627" s="70" t="s">
        <v>5683</v>
      </c>
      <c r="C2627">
        <v>-0.28294120099999998</v>
      </c>
      <c r="D2627">
        <v>2.2730126469999998</v>
      </c>
      <c r="E2627">
        <v>1.2882738869999999</v>
      </c>
      <c r="F2627">
        <v>0.25636629500000002</v>
      </c>
      <c r="G2627">
        <v>0.99975043299999999</v>
      </c>
    </row>
    <row r="2628" spans="1:7" x14ac:dyDescent="0.4">
      <c r="A2628" s="70" t="s">
        <v>6095</v>
      </c>
      <c r="B2628" s="70" t="s">
        <v>6096</v>
      </c>
      <c r="C2628">
        <v>-0.78175572000000004</v>
      </c>
      <c r="D2628">
        <v>-1.3450413880000001</v>
      </c>
      <c r="E2628">
        <v>1.288114953</v>
      </c>
      <c r="F2628">
        <v>0.25639563199999998</v>
      </c>
      <c r="G2628">
        <v>0.99975043299999999</v>
      </c>
    </row>
    <row r="2629" spans="1:7" x14ac:dyDescent="0.4">
      <c r="A2629" s="70" t="s">
        <v>5738</v>
      </c>
      <c r="B2629" s="70" t="s">
        <v>5739</v>
      </c>
      <c r="C2629">
        <v>-9.1019887999999993E-2</v>
      </c>
      <c r="D2629">
        <v>6.5809426579999997</v>
      </c>
      <c r="E2629">
        <v>1.2877181369999999</v>
      </c>
      <c r="F2629">
        <v>0.25646889499999997</v>
      </c>
      <c r="G2629">
        <v>0.99975043299999999</v>
      </c>
    </row>
    <row r="2630" spans="1:7" x14ac:dyDescent="0.4">
      <c r="A2630" s="70" t="s">
        <v>5920</v>
      </c>
      <c r="B2630" s="70" t="s">
        <v>5921</v>
      </c>
      <c r="C2630">
        <v>0.20877458500000001</v>
      </c>
      <c r="D2630">
        <v>3.9329555539999999</v>
      </c>
      <c r="E2630">
        <v>1.286680525</v>
      </c>
      <c r="F2630">
        <v>0.25666059000000002</v>
      </c>
      <c r="G2630">
        <v>0.99975043299999999</v>
      </c>
    </row>
    <row r="2631" spans="1:7" x14ac:dyDescent="0.4">
      <c r="A2631" s="70" t="s">
        <v>6105</v>
      </c>
      <c r="B2631" s="70" t="s">
        <v>6106</v>
      </c>
      <c r="C2631">
        <v>0.49031996799999999</v>
      </c>
      <c r="D2631">
        <v>-0.25902016999999999</v>
      </c>
      <c r="E2631">
        <v>1.286505505</v>
      </c>
      <c r="F2631">
        <v>0.25669294199999998</v>
      </c>
      <c r="G2631">
        <v>0.99975043299999999</v>
      </c>
    </row>
    <row r="2632" spans="1:7" x14ac:dyDescent="0.4">
      <c r="A2632" s="70" t="s">
        <v>6032</v>
      </c>
      <c r="B2632" s="70" t="s">
        <v>6033</v>
      </c>
      <c r="C2632">
        <v>0.150167574</v>
      </c>
      <c r="D2632">
        <v>4.5218370749999997</v>
      </c>
      <c r="E2632">
        <v>1.2859763559999999</v>
      </c>
      <c r="F2632">
        <v>0.25679078300000002</v>
      </c>
      <c r="G2632">
        <v>0.99975043299999999</v>
      </c>
    </row>
    <row r="2633" spans="1:7" x14ac:dyDescent="0.4">
      <c r="A2633" s="70" t="s">
        <v>5558</v>
      </c>
      <c r="B2633" s="70" t="s">
        <v>5559</v>
      </c>
      <c r="C2633">
        <v>8.9482619999999999E-2</v>
      </c>
      <c r="D2633">
        <v>7.2284811109999998</v>
      </c>
      <c r="E2633">
        <v>1.285873467</v>
      </c>
      <c r="F2633">
        <v>0.256809813</v>
      </c>
      <c r="G2633">
        <v>0.99975043299999999</v>
      </c>
    </row>
    <row r="2634" spans="1:7" x14ac:dyDescent="0.4">
      <c r="A2634" s="70" t="s">
        <v>5890</v>
      </c>
      <c r="B2634" s="70" t="s">
        <v>5891</v>
      </c>
      <c r="C2634">
        <v>0.102656461</v>
      </c>
      <c r="D2634">
        <v>6.0919334190000001</v>
      </c>
      <c r="E2634">
        <v>1.2848345800000001</v>
      </c>
      <c r="F2634">
        <v>0.25700205799999998</v>
      </c>
      <c r="G2634">
        <v>0.99975043299999999</v>
      </c>
    </row>
    <row r="2635" spans="1:7" x14ac:dyDescent="0.4">
      <c r="A2635" s="70" t="s">
        <v>5096</v>
      </c>
      <c r="B2635" s="70" t="s">
        <v>5097</v>
      </c>
      <c r="C2635">
        <v>-0.10795482000000001</v>
      </c>
      <c r="D2635">
        <v>7.2734565770000001</v>
      </c>
      <c r="E2635">
        <v>1.2847468929999999</v>
      </c>
      <c r="F2635">
        <v>0.25701829300000001</v>
      </c>
      <c r="G2635">
        <v>0.99975043299999999</v>
      </c>
    </row>
    <row r="2636" spans="1:7" x14ac:dyDescent="0.4">
      <c r="A2636" s="70" t="s">
        <v>5644</v>
      </c>
      <c r="B2636" s="70" t="s">
        <v>5645</v>
      </c>
      <c r="C2636">
        <v>-0.14388774600000001</v>
      </c>
      <c r="D2636">
        <v>4.1941531300000001</v>
      </c>
      <c r="E2636">
        <v>1.2842330070000001</v>
      </c>
      <c r="F2636">
        <v>0.25711346000000002</v>
      </c>
      <c r="G2636">
        <v>0.99975043299999999</v>
      </c>
    </row>
    <row r="2637" spans="1:7" x14ac:dyDescent="0.4">
      <c r="A2637" s="70" t="s">
        <v>5952</v>
      </c>
      <c r="B2637" s="70" t="s">
        <v>5953</v>
      </c>
      <c r="C2637">
        <v>-0.51389943900000001</v>
      </c>
      <c r="D2637">
        <v>-0.37173190699999997</v>
      </c>
      <c r="E2637">
        <v>1.2841696629999999</v>
      </c>
      <c r="F2637">
        <v>0.257125194</v>
      </c>
      <c r="G2637">
        <v>0.99975043299999999</v>
      </c>
    </row>
    <row r="2638" spans="1:7" x14ac:dyDescent="0.4">
      <c r="A2638" s="70" t="s">
        <v>5816</v>
      </c>
      <c r="B2638" s="70" t="s">
        <v>5817</v>
      </c>
      <c r="C2638">
        <v>-0.48288868400000001</v>
      </c>
      <c r="D2638">
        <v>5.0967162180000001</v>
      </c>
      <c r="E2638">
        <v>1.283629739</v>
      </c>
      <c r="F2638">
        <v>0.25722523600000002</v>
      </c>
      <c r="G2638">
        <v>0.99975043299999999</v>
      </c>
    </row>
    <row r="2639" spans="1:7" x14ac:dyDescent="0.4">
      <c r="A2639" s="70" t="s">
        <v>5780</v>
      </c>
      <c r="B2639" s="70" t="s">
        <v>5781</v>
      </c>
      <c r="C2639">
        <v>-9.5622158999999998E-2</v>
      </c>
      <c r="D2639">
        <v>6.2868348640000002</v>
      </c>
      <c r="E2639">
        <v>1.2833125949999999</v>
      </c>
      <c r="F2639">
        <v>0.257284022</v>
      </c>
      <c r="G2639">
        <v>0.99975043299999999</v>
      </c>
    </row>
    <row r="2640" spans="1:7" x14ac:dyDescent="0.4">
      <c r="A2640" s="70" t="s">
        <v>5768</v>
      </c>
      <c r="B2640" s="70" t="s">
        <v>5769</v>
      </c>
      <c r="C2640">
        <v>-0.105326029</v>
      </c>
      <c r="D2640">
        <v>5.935466924</v>
      </c>
      <c r="E2640">
        <v>1.282319706</v>
      </c>
      <c r="F2640">
        <v>0.25746817</v>
      </c>
      <c r="G2640">
        <v>0.99975043299999999</v>
      </c>
    </row>
    <row r="2641" spans="1:7" x14ac:dyDescent="0.4">
      <c r="A2641" s="70" t="s">
        <v>5376</v>
      </c>
      <c r="B2641" s="70" t="s">
        <v>5377</v>
      </c>
      <c r="C2641">
        <v>9.0296196999999995E-2</v>
      </c>
      <c r="D2641">
        <v>7.2622768969999996</v>
      </c>
      <c r="E2641">
        <v>1.282246277</v>
      </c>
      <c r="F2641">
        <v>0.25748179599999999</v>
      </c>
      <c r="G2641">
        <v>0.99975043299999999</v>
      </c>
    </row>
    <row r="2642" spans="1:7" x14ac:dyDescent="0.4">
      <c r="A2642" s="70" t="s">
        <v>5950</v>
      </c>
      <c r="B2642" s="70" t="s">
        <v>5951</v>
      </c>
      <c r="C2642">
        <v>0.697287514</v>
      </c>
      <c r="D2642">
        <v>-1.0106627079999999</v>
      </c>
      <c r="E2642">
        <v>1.2821872190000001</v>
      </c>
      <c r="F2642">
        <v>0.25749275500000002</v>
      </c>
      <c r="G2642">
        <v>0.99975043299999999</v>
      </c>
    </row>
    <row r="2643" spans="1:7" x14ac:dyDescent="0.4">
      <c r="A2643" s="70" t="s">
        <v>5688</v>
      </c>
      <c r="B2643" s="70" t="s">
        <v>5689</v>
      </c>
      <c r="C2643">
        <v>-0.172432011</v>
      </c>
      <c r="D2643">
        <v>3.7029598140000002</v>
      </c>
      <c r="E2643">
        <v>1.282019091</v>
      </c>
      <c r="F2643">
        <v>0.25752395700000003</v>
      </c>
      <c r="G2643">
        <v>0.99975043299999999</v>
      </c>
    </row>
    <row r="2644" spans="1:7" x14ac:dyDescent="0.4">
      <c r="A2644" s="70" t="s">
        <v>6050</v>
      </c>
      <c r="B2644" s="70" t="s">
        <v>6051</v>
      </c>
      <c r="C2644">
        <v>0.47164294099999998</v>
      </c>
      <c r="D2644">
        <v>-0.18030164100000001</v>
      </c>
      <c r="E2644">
        <v>1.280995901</v>
      </c>
      <c r="F2644">
        <v>0.257713947</v>
      </c>
      <c r="G2644">
        <v>0.99975043299999999</v>
      </c>
    </row>
    <row r="2645" spans="1:7" x14ac:dyDescent="0.4">
      <c r="A2645" s="70" t="s">
        <v>5986</v>
      </c>
      <c r="B2645" s="70" t="s">
        <v>5987</v>
      </c>
      <c r="C2645">
        <v>-0.50040660400000003</v>
      </c>
      <c r="D2645">
        <v>-0.14391889499999999</v>
      </c>
      <c r="E2645">
        <v>1.2804827539999999</v>
      </c>
      <c r="F2645">
        <v>0.25780929499999999</v>
      </c>
      <c r="G2645">
        <v>0.99975043299999999</v>
      </c>
    </row>
    <row r="2646" spans="1:7" x14ac:dyDescent="0.4">
      <c r="A2646" s="70" t="s">
        <v>5944</v>
      </c>
      <c r="B2646" s="70" t="s">
        <v>5945</v>
      </c>
      <c r="C2646">
        <v>-0.46642827199999998</v>
      </c>
      <c r="D2646">
        <v>0.78588876399999996</v>
      </c>
      <c r="E2646">
        <v>1.280265618</v>
      </c>
      <c r="F2646">
        <v>0.25784965399999998</v>
      </c>
      <c r="G2646">
        <v>0.99975043299999999</v>
      </c>
    </row>
    <row r="2647" spans="1:7" x14ac:dyDescent="0.4">
      <c r="A2647" s="70" t="s">
        <v>6008</v>
      </c>
      <c r="B2647" s="70" t="s">
        <v>6009</v>
      </c>
      <c r="C2647">
        <v>-0.118300871</v>
      </c>
      <c r="D2647">
        <v>5.1807819720000001</v>
      </c>
      <c r="E2647">
        <v>1.2798413870000001</v>
      </c>
      <c r="F2647">
        <v>0.25792852900000002</v>
      </c>
      <c r="G2647">
        <v>0.99975043299999999</v>
      </c>
    </row>
    <row r="2648" spans="1:7" x14ac:dyDescent="0.4">
      <c r="A2648" s="70" t="s">
        <v>5636</v>
      </c>
      <c r="B2648" s="70" t="s">
        <v>5637</v>
      </c>
      <c r="C2648">
        <v>-9.0754298999999997E-2</v>
      </c>
      <c r="D2648">
        <v>6.6489598750000001</v>
      </c>
      <c r="E2648">
        <v>1.279778179</v>
      </c>
      <c r="F2648">
        <v>0.25794028299999999</v>
      </c>
      <c r="G2648">
        <v>0.99975043299999999</v>
      </c>
    </row>
    <row r="2649" spans="1:7" x14ac:dyDescent="0.4">
      <c r="A2649" s="70" t="s">
        <v>6187</v>
      </c>
      <c r="B2649" s="70" t="s">
        <v>6188</v>
      </c>
      <c r="C2649">
        <v>8.9160086999999999E-2</v>
      </c>
      <c r="D2649">
        <v>6.4936995089999998</v>
      </c>
      <c r="E2649">
        <v>1.2797644909999999</v>
      </c>
      <c r="F2649">
        <v>0.25794282899999998</v>
      </c>
      <c r="G2649">
        <v>0.99975043299999999</v>
      </c>
    </row>
    <row r="2650" spans="1:7" x14ac:dyDescent="0.4">
      <c r="A2650" s="70" t="s">
        <v>5856</v>
      </c>
      <c r="B2650" s="70" t="s">
        <v>5857</v>
      </c>
      <c r="C2650">
        <v>-0.39001438700000002</v>
      </c>
      <c r="D2650">
        <v>0.71355336499999999</v>
      </c>
      <c r="E2650">
        <v>1.2793380999999999</v>
      </c>
      <c r="F2650">
        <v>0.25802214099999998</v>
      </c>
      <c r="G2650">
        <v>0.99975043299999999</v>
      </c>
    </row>
    <row r="2651" spans="1:7" x14ac:dyDescent="0.4">
      <c r="A2651" s="70" t="s">
        <v>5886</v>
      </c>
      <c r="B2651" s="70" t="s">
        <v>5887</v>
      </c>
      <c r="C2651">
        <v>0.45758987099999998</v>
      </c>
      <c r="D2651">
        <v>6.4149072690000004</v>
      </c>
      <c r="E2651">
        <v>1.279275215</v>
      </c>
      <c r="F2651">
        <v>0.25803384000000001</v>
      </c>
      <c r="G2651">
        <v>0.99975043299999999</v>
      </c>
    </row>
    <row r="2652" spans="1:7" x14ac:dyDescent="0.4">
      <c r="A2652" s="70" t="s">
        <v>5902</v>
      </c>
      <c r="B2652" s="70" t="s">
        <v>5903</v>
      </c>
      <c r="C2652">
        <v>0.25487113300000003</v>
      </c>
      <c r="D2652">
        <v>2.8866149839999999</v>
      </c>
      <c r="E2652">
        <v>1.279053531</v>
      </c>
      <c r="F2652">
        <v>0.25807508899999998</v>
      </c>
      <c r="G2652">
        <v>0.99975043299999999</v>
      </c>
    </row>
    <row r="2653" spans="1:7" x14ac:dyDescent="0.4">
      <c r="A2653" s="70" t="s">
        <v>5972</v>
      </c>
      <c r="B2653" s="70" t="s">
        <v>5973</v>
      </c>
      <c r="C2653">
        <v>0.49783766600000001</v>
      </c>
      <c r="D2653">
        <v>0.25586750899999999</v>
      </c>
      <c r="E2653">
        <v>1.278310316</v>
      </c>
      <c r="F2653">
        <v>0.25821344000000002</v>
      </c>
      <c r="G2653">
        <v>0.99975043299999999</v>
      </c>
    </row>
    <row r="2654" spans="1:7" x14ac:dyDescent="0.4">
      <c r="A2654" s="70" t="s">
        <v>5758</v>
      </c>
      <c r="B2654" s="70" t="s">
        <v>5759</v>
      </c>
      <c r="C2654">
        <v>-9.9946415999999996E-2</v>
      </c>
      <c r="D2654">
        <v>6.5544119959999998</v>
      </c>
      <c r="E2654">
        <v>1.2778366000000001</v>
      </c>
      <c r="F2654">
        <v>0.25830167100000001</v>
      </c>
      <c r="G2654">
        <v>0.99975043299999999</v>
      </c>
    </row>
    <row r="2655" spans="1:7" x14ac:dyDescent="0.4">
      <c r="A2655" s="70" t="s">
        <v>6093</v>
      </c>
      <c r="B2655" s="70" t="s">
        <v>6094</v>
      </c>
      <c r="C2655">
        <v>0.44792420599999999</v>
      </c>
      <c r="D2655">
        <v>0.53294207100000002</v>
      </c>
      <c r="E2655">
        <v>1.2778329070000001</v>
      </c>
      <c r="F2655">
        <v>0.25830235899999998</v>
      </c>
      <c r="G2655">
        <v>0.99975043299999999</v>
      </c>
    </row>
    <row r="2656" spans="1:7" x14ac:dyDescent="0.4">
      <c r="A2656" s="70" t="s">
        <v>5710</v>
      </c>
      <c r="B2656" s="70" t="s">
        <v>5711</v>
      </c>
      <c r="C2656">
        <v>-0.197202354</v>
      </c>
      <c r="D2656">
        <v>3.3343234709999998</v>
      </c>
      <c r="E2656">
        <v>1.2765449499999999</v>
      </c>
      <c r="F2656">
        <v>0.25854243300000002</v>
      </c>
      <c r="G2656">
        <v>0.99975043299999999</v>
      </c>
    </row>
    <row r="2657" spans="1:7" x14ac:dyDescent="0.4">
      <c r="A2657" s="70" t="s">
        <v>5996</v>
      </c>
      <c r="B2657" s="70" t="s">
        <v>5997</v>
      </c>
      <c r="C2657">
        <v>-0.115989834</v>
      </c>
      <c r="D2657">
        <v>5.2278644329999997</v>
      </c>
      <c r="E2657">
        <v>1.276271709</v>
      </c>
      <c r="F2657">
        <v>0.25859339999999997</v>
      </c>
      <c r="G2657">
        <v>0.99975043299999999</v>
      </c>
    </row>
    <row r="2658" spans="1:7" x14ac:dyDescent="0.4">
      <c r="A2658" s="70" t="s">
        <v>6287</v>
      </c>
      <c r="B2658" s="70" t="s">
        <v>6288</v>
      </c>
      <c r="C2658">
        <v>0.10931775000000001</v>
      </c>
      <c r="D2658">
        <v>6.0456823560000004</v>
      </c>
      <c r="E2658">
        <v>1.276217425</v>
      </c>
      <c r="F2658">
        <v>0.25860352800000003</v>
      </c>
      <c r="G2658">
        <v>0.99975043299999999</v>
      </c>
    </row>
    <row r="2659" spans="1:7" x14ac:dyDescent="0.4">
      <c r="A2659" s="70" t="s">
        <v>5794</v>
      </c>
      <c r="B2659" s="70" t="s">
        <v>5795</v>
      </c>
      <c r="C2659">
        <v>-0.20856898200000001</v>
      </c>
      <c r="D2659">
        <v>3.219534296</v>
      </c>
      <c r="E2659">
        <v>1.2760910750000001</v>
      </c>
      <c r="F2659">
        <v>0.25862710100000003</v>
      </c>
      <c r="G2659">
        <v>0.99975043299999999</v>
      </c>
    </row>
    <row r="2660" spans="1:7" x14ac:dyDescent="0.4">
      <c r="A2660" s="70" t="s">
        <v>5879</v>
      </c>
      <c r="B2660" s="70" t="s">
        <v>5880</v>
      </c>
      <c r="C2660">
        <v>-0.144422256</v>
      </c>
      <c r="D2660">
        <v>4.2785967620000003</v>
      </c>
      <c r="E2660">
        <v>1.2757518139999999</v>
      </c>
      <c r="F2660">
        <v>0.25869040999999998</v>
      </c>
      <c r="G2660">
        <v>0.99975043299999999</v>
      </c>
    </row>
    <row r="2661" spans="1:7" x14ac:dyDescent="0.4">
      <c r="A2661" s="70" t="s">
        <v>5912</v>
      </c>
      <c r="B2661" s="70" t="s">
        <v>5913</v>
      </c>
      <c r="C2661">
        <v>-0.52134456200000001</v>
      </c>
      <c r="D2661">
        <v>-3.4959219E-2</v>
      </c>
      <c r="E2661">
        <v>1.2757259949999999</v>
      </c>
      <c r="F2661">
        <v>0.25869522900000003</v>
      </c>
      <c r="G2661">
        <v>0.99975043299999999</v>
      </c>
    </row>
    <row r="2662" spans="1:7" x14ac:dyDescent="0.4">
      <c r="A2662" s="70" t="s">
        <v>5918</v>
      </c>
      <c r="B2662" s="70" t="s">
        <v>5919</v>
      </c>
      <c r="C2662">
        <v>-0.38843179999999999</v>
      </c>
      <c r="D2662">
        <v>0.88513342699999997</v>
      </c>
      <c r="E2662">
        <v>1.275513798</v>
      </c>
      <c r="F2662">
        <v>0.25873483800000002</v>
      </c>
      <c r="G2662">
        <v>0.99975043299999999</v>
      </c>
    </row>
    <row r="2663" spans="1:7" x14ac:dyDescent="0.4">
      <c r="A2663" s="70" t="s">
        <v>5894</v>
      </c>
      <c r="B2663" s="70" t="s">
        <v>5895</v>
      </c>
      <c r="C2663">
        <v>-0.101179054</v>
      </c>
      <c r="D2663">
        <v>5.709135871</v>
      </c>
      <c r="E2663">
        <v>1.2751599119999999</v>
      </c>
      <c r="F2663">
        <v>0.25880091100000002</v>
      </c>
      <c r="G2663">
        <v>0.99975043299999999</v>
      </c>
    </row>
    <row r="2664" spans="1:7" x14ac:dyDescent="0.4">
      <c r="A2664" s="70" t="s">
        <v>5786</v>
      </c>
      <c r="B2664" s="70" t="s">
        <v>5787</v>
      </c>
      <c r="C2664">
        <v>-0.458775818</v>
      </c>
      <c r="D2664">
        <v>0.35379496399999999</v>
      </c>
      <c r="E2664">
        <v>1.275111009</v>
      </c>
      <c r="F2664">
        <v>0.25881004299999999</v>
      </c>
      <c r="G2664">
        <v>0.99975043299999999</v>
      </c>
    </row>
    <row r="2665" spans="1:7" x14ac:dyDescent="0.4">
      <c r="A2665" s="70" t="s">
        <v>5924</v>
      </c>
      <c r="B2665" s="70" t="s">
        <v>5925</v>
      </c>
      <c r="C2665">
        <v>0.105222465</v>
      </c>
      <c r="D2665">
        <v>7.0921724150000003</v>
      </c>
      <c r="E2665">
        <v>1.2749788820000001</v>
      </c>
      <c r="F2665">
        <v>0.25883471899999999</v>
      </c>
      <c r="G2665">
        <v>0.99975043299999999</v>
      </c>
    </row>
    <row r="2666" spans="1:7" x14ac:dyDescent="0.4">
      <c r="A2666" s="70" t="s">
        <v>6091</v>
      </c>
      <c r="B2666" s="70" t="s">
        <v>6092</v>
      </c>
      <c r="C2666">
        <v>0.12960772400000001</v>
      </c>
      <c r="D2666">
        <v>4.7069379339999999</v>
      </c>
      <c r="E2666">
        <v>1.2743228959999999</v>
      </c>
      <c r="F2666">
        <v>0.25895727099999999</v>
      </c>
      <c r="G2666">
        <v>0.99975043299999999</v>
      </c>
    </row>
    <row r="2667" spans="1:7" x14ac:dyDescent="0.4">
      <c r="A2667" s="70" t="s">
        <v>6189</v>
      </c>
      <c r="B2667" s="70" t="s">
        <v>6190</v>
      </c>
      <c r="C2667">
        <v>0.105594666</v>
      </c>
      <c r="D2667">
        <v>6.1235705229999997</v>
      </c>
      <c r="E2667">
        <v>1.274251035</v>
      </c>
      <c r="F2667">
        <v>0.25897070100000003</v>
      </c>
      <c r="G2667">
        <v>0.99975043299999999</v>
      </c>
    </row>
    <row r="2668" spans="1:7" x14ac:dyDescent="0.4">
      <c r="A2668" s="70" t="s">
        <v>6275</v>
      </c>
      <c r="B2668" s="70" t="s">
        <v>6276</v>
      </c>
      <c r="C2668">
        <v>-9.3285172999999999E-2</v>
      </c>
      <c r="D2668">
        <v>8.5157746949999993</v>
      </c>
      <c r="E2668">
        <v>1.274135531</v>
      </c>
      <c r="F2668">
        <v>0.25899228899999999</v>
      </c>
      <c r="G2668">
        <v>0.99975043299999999</v>
      </c>
    </row>
    <row r="2669" spans="1:7" x14ac:dyDescent="0.4">
      <c r="A2669" s="70" t="s">
        <v>5900</v>
      </c>
      <c r="B2669" s="70" t="s">
        <v>5901</v>
      </c>
      <c r="C2669">
        <v>0.44680489400000001</v>
      </c>
      <c r="D2669">
        <v>1.4369533560000001</v>
      </c>
      <c r="E2669">
        <v>1.273606502</v>
      </c>
      <c r="F2669">
        <v>0.259091191</v>
      </c>
      <c r="G2669">
        <v>0.99975043299999999</v>
      </c>
    </row>
    <row r="2670" spans="1:7" x14ac:dyDescent="0.4">
      <c r="A2670" s="70" t="s">
        <v>5790</v>
      </c>
      <c r="B2670" s="70" t="s">
        <v>5791</v>
      </c>
      <c r="C2670">
        <v>-0.18100585699999999</v>
      </c>
      <c r="D2670">
        <v>3.614793148</v>
      </c>
      <c r="E2670">
        <v>1.272719868</v>
      </c>
      <c r="F2670">
        <v>0.25925705399999999</v>
      </c>
      <c r="G2670">
        <v>0.99975043299999999</v>
      </c>
    </row>
    <row r="2671" spans="1:7" x14ac:dyDescent="0.4">
      <c r="A2671" s="70" t="s">
        <v>6119</v>
      </c>
      <c r="B2671" s="70" t="s">
        <v>6120</v>
      </c>
      <c r="C2671">
        <v>0.123768474</v>
      </c>
      <c r="D2671">
        <v>5.0506741860000002</v>
      </c>
      <c r="E2671">
        <v>1.27257099</v>
      </c>
      <c r="F2671">
        <v>0.25928491799999998</v>
      </c>
      <c r="G2671">
        <v>0.99975043299999999</v>
      </c>
    </row>
    <row r="2672" spans="1:7" x14ac:dyDescent="0.4">
      <c r="A2672" s="70" t="s">
        <v>5236</v>
      </c>
      <c r="B2672" s="70" t="s">
        <v>5237</v>
      </c>
      <c r="C2672">
        <v>-9.4123794999999996E-2</v>
      </c>
      <c r="D2672">
        <v>7.7207538189999996</v>
      </c>
      <c r="E2672">
        <v>1.271833875</v>
      </c>
      <c r="F2672">
        <v>0.259422928</v>
      </c>
      <c r="G2672">
        <v>0.99975043299999999</v>
      </c>
    </row>
    <row r="2673" spans="1:7" x14ac:dyDescent="0.4">
      <c r="A2673" s="70" t="s">
        <v>5456</v>
      </c>
      <c r="B2673" s="70" t="s">
        <v>5457</v>
      </c>
      <c r="C2673">
        <v>-0.11619535</v>
      </c>
      <c r="D2673">
        <v>7.4505563309999996</v>
      </c>
      <c r="E2673">
        <v>1.2712917699999999</v>
      </c>
      <c r="F2673">
        <v>0.259524484</v>
      </c>
      <c r="G2673">
        <v>0.99975043299999999</v>
      </c>
    </row>
    <row r="2674" spans="1:7" x14ac:dyDescent="0.4">
      <c r="A2674" s="70" t="s">
        <v>6077</v>
      </c>
      <c r="B2674" s="70" t="s">
        <v>6078</v>
      </c>
      <c r="C2674">
        <v>0.147332721</v>
      </c>
      <c r="D2674">
        <v>4.0748521269999998</v>
      </c>
      <c r="E2674">
        <v>1.2709778519999999</v>
      </c>
      <c r="F2674">
        <v>0.25958331600000001</v>
      </c>
      <c r="G2674">
        <v>0.99975043299999999</v>
      </c>
    </row>
    <row r="2675" spans="1:7" x14ac:dyDescent="0.4">
      <c r="A2675" s="70" t="s">
        <v>5654</v>
      </c>
      <c r="B2675" s="70" t="s">
        <v>5655</v>
      </c>
      <c r="C2675">
        <v>-9.9491858000000002E-2</v>
      </c>
      <c r="D2675">
        <v>6.081926825</v>
      </c>
      <c r="E2675">
        <v>1.2708819410000001</v>
      </c>
      <c r="F2675">
        <v>0.25960129300000001</v>
      </c>
      <c r="G2675">
        <v>0.99975043299999999</v>
      </c>
    </row>
    <row r="2676" spans="1:7" x14ac:dyDescent="0.4">
      <c r="A2676" s="70" t="s">
        <v>5698</v>
      </c>
      <c r="B2676" s="70" t="s">
        <v>5699</v>
      </c>
      <c r="C2676">
        <v>-0.36439220900000002</v>
      </c>
      <c r="D2676">
        <v>1.25836014</v>
      </c>
      <c r="E2676">
        <v>1.2706516809999999</v>
      </c>
      <c r="F2676">
        <v>0.25964446099999999</v>
      </c>
      <c r="G2676">
        <v>0.99975043299999999</v>
      </c>
    </row>
    <row r="2677" spans="1:7" x14ac:dyDescent="0.4">
      <c r="A2677" s="70" t="s">
        <v>6207</v>
      </c>
      <c r="B2677" s="70" t="s">
        <v>6208</v>
      </c>
      <c r="C2677">
        <v>0.11905112399999999</v>
      </c>
      <c r="D2677">
        <v>5.0838274019999998</v>
      </c>
      <c r="E2677">
        <v>1.270300129</v>
      </c>
      <c r="F2677">
        <v>0.25971038299999999</v>
      </c>
      <c r="G2677">
        <v>0.99975043299999999</v>
      </c>
    </row>
    <row r="2678" spans="1:7" x14ac:dyDescent="0.4">
      <c r="A2678" s="70" t="s">
        <v>5706</v>
      </c>
      <c r="B2678" s="70" t="s">
        <v>5707</v>
      </c>
      <c r="C2678">
        <v>-9.3035254999999997E-2</v>
      </c>
      <c r="D2678">
        <v>6.9558255740000003</v>
      </c>
      <c r="E2678">
        <v>1.2691857339999999</v>
      </c>
      <c r="F2678">
        <v>0.259919491</v>
      </c>
      <c r="G2678">
        <v>0.99975043299999999</v>
      </c>
    </row>
    <row r="2679" spans="1:7" x14ac:dyDescent="0.4">
      <c r="A2679" s="70" t="s">
        <v>6651</v>
      </c>
      <c r="B2679" s="70" t="s">
        <v>6652</v>
      </c>
      <c r="C2679">
        <v>0.103005472</v>
      </c>
      <c r="D2679">
        <v>8.5217364849999999</v>
      </c>
      <c r="E2679">
        <v>1.2690853090000001</v>
      </c>
      <c r="F2679">
        <v>0.25993834500000002</v>
      </c>
      <c r="G2679">
        <v>0.99975043299999999</v>
      </c>
    </row>
    <row r="2680" spans="1:7" x14ac:dyDescent="0.4">
      <c r="A2680" s="70" t="s">
        <v>5906</v>
      </c>
      <c r="B2680" s="70" t="s">
        <v>5907</v>
      </c>
      <c r="C2680">
        <v>-0.10116753000000001</v>
      </c>
      <c r="D2680">
        <v>5.793200369</v>
      </c>
      <c r="E2680">
        <v>1.2689811580000001</v>
      </c>
      <c r="F2680">
        <v>0.25995790099999999</v>
      </c>
      <c r="G2680">
        <v>0.99975043299999999</v>
      </c>
    </row>
    <row r="2681" spans="1:7" x14ac:dyDescent="0.4">
      <c r="A2681" s="70" t="s">
        <v>5850</v>
      </c>
      <c r="B2681" s="70" t="s">
        <v>5851</v>
      </c>
      <c r="C2681">
        <v>0.28741417600000002</v>
      </c>
      <c r="D2681">
        <v>2.1756662800000002</v>
      </c>
      <c r="E2681">
        <v>1.2671143760000001</v>
      </c>
      <c r="F2681">
        <v>0.26030871999999999</v>
      </c>
      <c r="G2681">
        <v>0.99975043299999999</v>
      </c>
    </row>
    <row r="2682" spans="1:7" x14ac:dyDescent="0.4">
      <c r="A2682" s="70" t="s">
        <v>6010</v>
      </c>
      <c r="B2682" s="70" t="s">
        <v>6011</v>
      </c>
      <c r="C2682">
        <v>-9.7783465999999999E-2</v>
      </c>
      <c r="D2682">
        <v>5.8761652209999999</v>
      </c>
      <c r="E2682">
        <v>1.2666805240000001</v>
      </c>
      <c r="F2682">
        <v>0.260390336</v>
      </c>
      <c r="G2682">
        <v>0.99975043299999999</v>
      </c>
    </row>
    <row r="2683" spans="1:7" x14ac:dyDescent="0.4">
      <c r="A2683" s="70" t="s">
        <v>6199</v>
      </c>
      <c r="B2683" s="70" t="s">
        <v>6200</v>
      </c>
      <c r="C2683">
        <v>-0.77949110899999996</v>
      </c>
      <c r="D2683">
        <v>-1.103801963</v>
      </c>
      <c r="E2683">
        <v>1.266677187</v>
      </c>
      <c r="F2683">
        <v>0.260390964</v>
      </c>
      <c r="G2683">
        <v>0.99975043299999999</v>
      </c>
    </row>
    <row r="2684" spans="1:7" x14ac:dyDescent="0.4">
      <c r="A2684" s="70" t="s">
        <v>6024</v>
      </c>
      <c r="B2684" s="70" t="s">
        <v>6025</v>
      </c>
      <c r="C2684">
        <v>0.13836016300000001</v>
      </c>
      <c r="D2684">
        <v>4.4050109710000003</v>
      </c>
      <c r="E2684">
        <v>1.266371286</v>
      </c>
      <c r="F2684">
        <v>0.26044853000000001</v>
      </c>
      <c r="G2684">
        <v>0.99975043299999999</v>
      </c>
    </row>
    <row r="2685" spans="1:7" x14ac:dyDescent="0.4">
      <c r="A2685" s="70" t="s">
        <v>6042</v>
      </c>
      <c r="B2685" s="70" t="s">
        <v>6043</v>
      </c>
      <c r="C2685">
        <v>0.74333561599999998</v>
      </c>
      <c r="D2685">
        <v>-1.340196071</v>
      </c>
      <c r="E2685">
        <v>1.266248311</v>
      </c>
      <c r="F2685">
        <v>0.26047167599999999</v>
      </c>
      <c r="G2685">
        <v>0.99975043299999999</v>
      </c>
    </row>
    <row r="2686" spans="1:7" x14ac:dyDescent="0.4">
      <c r="A2686" s="70" t="s">
        <v>6063</v>
      </c>
      <c r="B2686" s="70" t="s">
        <v>6064</v>
      </c>
      <c r="C2686">
        <v>-0.11889353799999999</v>
      </c>
      <c r="D2686">
        <v>5.1700067709999997</v>
      </c>
      <c r="E2686">
        <v>1.2661860220000001</v>
      </c>
      <c r="F2686">
        <v>0.260483401</v>
      </c>
      <c r="G2686">
        <v>0.99975043299999999</v>
      </c>
    </row>
    <row r="2687" spans="1:7" x14ac:dyDescent="0.4">
      <c r="A2687" s="70" t="s">
        <v>6655</v>
      </c>
      <c r="B2687" s="70" t="s">
        <v>6656</v>
      </c>
      <c r="C2687">
        <v>9.4416644999999993E-2</v>
      </c>
      <c r="D2687">
        <v>8.4527047599999996</v>
      </c>
      <c r="E2687">
        <v>1.265524855</v>
      </c>
      <c r="F2687">
        <v>0.26060789600000001</v>
      </c>
      <c r="G2687">
        <v>0.99975043299999999</v>
      </c>
    </row>
    <row r="2688" spans="1:7" x14ac:dyDescent="0.4">
      <c r="A2688" s="70" t="s">
        <v>5624</v>
      </c>
      <c r="B2688" s="70" t="s">
        <v>5625</v>
      </c>
      <c r="C2688">
        <v>9.5256597999999998E-2</v>
      </c>
      <c r="D2688">
        <v>7.6275758329999999</v>
      </c>
      <c r="E2688">
        <v>1.2654725250000001</v>
      </c>
      <c r="F2688">
        <v>0.26061775300000001</v>
      </c>
      <c r="G2688">
        <v>0.99975043299999999</v>
      </c>
    </row>
    <row r="2689" spans="1:7" x14ac:dyDescent="0.4">
      <c r="A2689" s="70" t="s">
        <v>6109</v>
      </c>
      <c r="B2689" s="70" t="s">
        <v>6110</v>
      </c>
      <c r="C2689">
        <v>-0.48113767499999999</v>
      </c>
      <c r="D2689">
        <v>-0.25876724400000001</v>
      </c>
      <c r="E2689">
        <v>1.265326774</v>
      </c>
      <c r="F2689">
        <v>0.26064520800000002</v>
      </c>
      <c r="G2689">
        <v>0.99975043299999999</v>
      </c>
    </row>
    <row r="2690" spans="1:7" x14ac:dyDescent="0.4">
      <c r="A2690" s="70" t="s">
        <v>5836</v>
      </c>
      <c r="B2690" s="70" t="s">
        <v>5837</v>
      </c>
      <c r="C2690">
        <v>-0.20451168</v>
      </c>
      <c r="D2690">
        <v>3.2476357290000002</v>
      </c>
      <c r="E2690">
        <v>1.2647153360000001</v>
      </c>
      <c r="F2690">
        <v>0.26076042500000002</v>
      </c>
      <c r="G2690">
        <v>0.99975043299999999</v>
      </c>
    </row>
    <row r="2691" spans="1:7" x14ac:dyDescent="0.4">
      <c r="A2691" s="70" t="s">
        <v>6469</v>
      </c>
      <c r="B2691" s="70" t="s">
        <v>6470</v>
      </c>
      <c r="C2691">
        <v>-8.8204162000000003E-2</v>
      </c>
      <c r="D2691">
        <v>8.5562956779999997</v>
      </c>
      <c r="E2691">
        <v>1.264548604</v>
      </c>
      <c r="F2691">
        <v>0.26079185500000002</v>
      </c>
      <c r="G2691">
        <v>0.99975043299999999</v>
      </c>
    </row>
    <row r="2692" spans="1:7" x14ac:dyDescent="0.4">
      <c r="A2692" s="70" t="s">
        <v>5998</v>
      </c>
      <c r="B2692" s="70" t="s">
        <v>5999</v>
      </c>
      <c r="C2692">
        <v>-9.7401378999999996E-2</v>
      </c>
      <c r="D2692">
        <v>6.1615047059999997</v>
      </c>
      <c r="E2692">
        <v>1.2642314640000001</v>
      </c>
      <c r="F2692">
        <v>0.26085164900000002</v>
      </c>
      <c r="G2692">
        <v>0.99975043299999999</v>
      </c>
    </row>
    <row r="2693" spans="1:7" x14ac:dyDescent="0.4">
      <c r="A2693" s="70" t="s">
        <v>6175</v>
      </c>
      <c r="B2693" s="70" t="s">
        <v>6176</v>
      </c>
      <c r="C2693">
        <v>0.58260538699999997</v>
      </c>
      <c r="D2693">
        <v>0.89305701100000001</v>
      </c>
      <c r="E2693">
        <v>1.2639661040000001</v>
      </c>
      <c r="F2693">
        <v>0.26090169400000002</v>
      </c>
      <c r="G2693">
        <v>0.99975043299999999</v>
      </c>
    </row>
    <row r="2694" spans="1:7" x14ac:dyDescent="0.4">
      <c r="A2694" s="70" t="s">
        <v>6201</v>
      </c>
      <c r="B2694" s="70" t="s">
        <v>6202</v>
      </c>
      <c r="C2694">
        <v>0.172200303</v>
      </c>
      <c r="D2694">
        <v>5.4893097629999996</v>
      </c>
      <c r="E2694">
        <v>1.2632769740000001</v>
      </c>
      <c r="F2694">
        <v>0.26103171400000003</v>
      </c>
      <c r="G2694">
        <v>0.99975043299999999</v>
      </c>
    </row>
    <row r="2695" spans="1:7" x14ac:dyDescent="0.4">
      <c r="A2695" s="70" t="s">
        <v>5934</v>
      </c>
      <c r="B2695" s="70" t="s">
        <v>5935</v>
      </c>
      <c r="C2695">
        <v>-9.2580951999999994E-2</v>
      </c>
      <c r="D2695">
        <v>6.1159490769999998</v>
      </c>
      <c r="E2695">
        <v>1.2620227369999999</v>
      </c>
      <c r="F2695">
        <v>0.26126856100000001</v>
      </c>
      <c r="G2695">
        <v>0.99975043299999999</v>
      </c>
    </row>
    <row r="2696" spans="1:7" x14ac:dyDescent="0.4">
      <c r="A2696" s="70" t="s">
        <v>5860</v>
      </c>
      <c r="B2696" s="70" t="s">
        <v>5861</v>
      </c>
      <c r="C2696">
        <v>0.338378768</v>
      </c>
      <c r="D2696">
        <v>2.1833026200000001</v>
      </c>
      <c r="E2696">
        <v>1.2618473960000001</v>
      </c>
      <c r="F2696">
        <v>0.261301693</v>
      </c>
      <c r="G2696">
        <v>0.99975043299999999</v>
      </c>
    </row>
    <row r="2697" spans="1:7" x14ac:dyDescent="0.4">
      <c r="A2697" s="70" t="s">
        <v>6026</v>
      </c>
      <c r="B2697" s="70" t="s">
        <v>6027</v>
      </c>
      <c r="C2697">
        <v>-0.107324215</v>
      </c>
      <c r="D2697">
        <v>5.966676766</v>
      </c>
      <c r="E2697">
        <v>1.261492952</v>
      </c>
      <c r="F2697">
        <v>0.26136868400000002</v>
      </c>
      <c r="G2697">
        <v>0.99975043299999999</v>
      </c>
    </row>
    <row r="2698" spans="1:7" x14ac:dyDescent="0.4">
      <c r="A2698" s="70" t="s">
        <v>5871</v>
      </c>
      <c r="B2698" s="70" t="s">
        <v>5872</v>
      </c>
      <c r="C2698">
        <v>-0.38919648699999998</v>
      </c>
      <c r="D2698">
        <v>1.864895816</v>
      </c>
      <c r="E2698">
        <v>1.2612634250000001</v>
      </c>
      <c r="F2698">
        <v>0.26141207700000002</v>
      </c>
      <c r="G2698">
        <v>0.99975043299999999</v>
      </c>
    </row>
    <row r="2699" spans="1:7" x14ac:dyDescent="0.4">
      <c r="A2699" s="70" t="s">
        <v>5990</v>
      </c>
      <c r="B2699" s="70" t="s">
        <v>5991</v>
      </c>
      <c r="C2699">
        <v>9.4149632999999996E-2</v>
      </c>
      <c r="D2699">
        <v>7.9784578230000003</v>
      </c>
      <c r="E2699">
        <v>1.2610189190000001</v>
      </c>
      <c r="F2699">
        <v>0.261458311</v>
      </c>
      <c r="G2699">
        <v>0.99975043299999999</v>
      </c>
    </row>
    <row r="2700" spans="1:7" x14ac:dyDescent="0.4">
      <c r="A2700" s="70" t="s">
        <v>5232</v>
      </c>
      <c r="B2700" s="70" t="s">
        <v>5233</v>
      </c>
      <c r="C2700">
        <v>-8.9876917000000001E-2</v>
      </c>
      <c r="D2700">
        <v>7.6593978089999997</v>
      </c>
      <c r="E2700">
        <v>1.26084324</v>
      </c>
      <c r="F2700">
        <v>0.261491537</v>
      </c>
      <c r="G2700">
        <v>0.99975043299999999</v>
      </c>
    </row>
    <row r="2701" spans="1:7" x14ac:dyDescent="0.4">
      <c r="A2701" s="70" t="s">
        <v>6303</v>
      </c>
      <c r="B2701" s="70" t="s">
        <v>6304</v>
      </c>
      <c r="C2701">
        <v>0.117520557</v>
      </c>
      <c r="D2701">
        <v>5.1898463010000002</v>
      </c>
      <c r="E2701">
        <v>1.2602767509999999</v>
      </c>
      <c r="F2701">
        <v>0.26159871200000001</v>
      </c>
      <c r="G2701">
        <v>0.99975043299999999</v>
      </c>
    </row>
    <row r="2702" spans="1:7" x14ac:dyDescent="0.4">
      <c r="A2702" s="70" t="s">
        <v>6233</v>
      </c>
      <c r="B2702" s="70" t="s">
        <v>6234</v>
      </c>
      <c r="C2702">
        <v>9.9658147000000002E-2</v>
      </c>
      <c r="D2702">
        <v>5.6632576700000001</v>
      </c>
      <c r="E2702">
        <v>1.260255151</v>
      </c>
      <c r="F2702">
        <v>0.261602799</v>
      </c>
      <c r="G2702">
        <v>0.99975043299999999</v>
      </c>
    </row>
    <row r="2703" spans="1:7" x14ac:dyDescent="0.4">
      <c r="A2703" s="70" t="s">
        <v>6101</v>
      </c>
      <c r="B2703" s="70" t="s">
        <v>6102</v>
      </c>
      <c r="C2703">
        <v>0.58213766199999994</v>
      </c>
      <c r="D2703">
        <v>-0.55881533299999997</v>
      </c>
      <c r="E2703">
        <v>1.260186026</v>
      </c>
      <c r="F2703">
        <v>0.26161588099999999</v>
      </c>
      <c r="G2703">
        <v>0.99975043299999999</v>
      </c>
    </row>
    <row r="2704" spans="1:7" x14ac:dyDescent="0.4">
      <c r="A2704" s="70" t="s">
        <v>5040</v>
      </c>
      <c r="B2704" s="70" t="s">
        <v>5041</v>
      </c>
      <c r="C2704">
        <v>-8.8509694999999999E-2</v>
      </c>
      <c r="D2704">
        <v>7.2827964740000004</v>
      </c>
      <c r="E2704">
        <v>1.259965752</v>
      </c>
      <c r="F2704">
        <v>0.26165757299999998</v>
      </c>
      <c r="G2704">
        <v>0.99975043299999999</v>
      </c>
    </row>
    <row r="2705" spans="1:7" x14ac:dyDescent="0.4">
      <c r="A2705" s="70" t="s">
        <v>5264</v>
      </c>
      <c r="B2705" s="70" t="s">
        <v>5265</v>
      </c>
      <c r="C2705">
        <v>-9.3622529999999995E-2</v>
      </c>
      <c r="D2705">
        <v>7.5034132859999998</v>
      </c>
      <c r="E2705">
        <v>1.2587197590000001</v>
      </c>
      <c r="F2705">
        <v>0.26189356200000002</v>
      </c>
      <c r="G2705">
        <v>0.99975043299999999</v>
      </c>
    </row>
    <row r="2706" spans="1:7" x14ac:dyDescent="0.4">
      <c r="A2706" s="70" t="s">
        <v>5800</v>
      </c>
      <c r="B2706" s="70" t="s">
        <v>5801</v>
      </c>
      <c r="C2706">
        <v>-0.14124848600000001</v>
      </c>
      <c r="D2706">
        <v>4.3514462610000004</v>
      </c>
      <c r="E2706">
        <v>1.258710462</v>
      </c>
      <c r="F2706">
        <v>0.26189532399999998</v>
      </c>
      <c r="G2706">
        <v>0.99975043299999999</v>
      </c>
    </row>
    <row r="2707" spans="1:7" x14ac:dyDescent="0.4">
      <c r="A2707" s="70" t="s">
        <v>5942</v>
      </c>
      <c r="B2707" s="70" t="s">
        <v>5943</v>
      </c>
      <c r="C2707">
        <v>-0.13239231600000001</v>
      </c>
      <c r="D2707">
        <v>4.5951524819999996</v>
      </c>
      <c r="E2707">
        <v>1.2579715600000001</v>
      </c>
      <c r="F2707">
        <v>0.26203539599999998</v>
      </c>
      <c r="G2707">
        <v>0.99975043299999999</v>
      </c>
    </row>
    <row r="2708" spans="1:7" x14ac:dyDescent="0.4">
      <c r="A2708" s="70" t="s">
        <v>5956</v>
      </c>
      <c r="B2708" s="70" t="s">
        <v>5957</v>
      </c>
      <c r="C2708">
        <v>-0.12818178899999999</v>
      </c>
      <c r="D2708">
        <v>5.8058147</v>
      </c>
      <c r="E2708">
        <v>1.257646356</v>
      </c>
      <c r="F2708">
        <v>0.26209707399999999</v>
      </c>
      <c r="G2708">
        <v>0.99975043299999999</v>
      </c>
    </row>
    <row r="2709" spans="1:7" x14ac:dyDescent="0.4">
      <c r="A2709" s="70" t="s">
        <v>5980</v>
      </c>
      <c r="B2709" s="70" t="s">
        <v>5981</v>
      </c>
      <c r="C2709">
        <v>-0.11237153599999999</v>
      </c>
      <c r="D2709">
        <v>5.673638564</v>
      </c>
      <c r="E2709">
        <v>1.2573162879999999</v>
      </c>
      <c r="F2709">
        <v>0.26215969300000003</v>
      </c>
      <c r="G2709">
        <v>0.99975043299999999</v>
      </c>
    </row>
    <row r="2710" spans="1:7" x14ac:dyDescent="0.4">
      <c r="A2710" s="70" t="s">
        <v>6028</v>
      </c>
      <c r="B2710" s="70" t="s">
        <v>6029</v>
      </c>
      <c r="C2710">
        <v>0.35560804800000001</v>
      </c>
      <c r="D2710">
        <v>1.406459339</v>
      </c>
      <c r="E2710">
        <v>1.256770583</v>
      </c>
      <c r="F2710">
        <v>0.26226326100000003</v>
      </c>
      <c r="G2710">
        <v>0.99975043299999999</v>
      </c>
    </row>
    <row r="2711" spans="1:7" x14ac:dyDescent="0.4">
      <c r="A2711" s="70" t="s">
        <v>5958</v>
      </c>
      <c r="B2711" s="70" t="s">
        <v>5959</v>
      </c>
      <c r="C2711">
        <v>0.32150821000000002</v>
      </c>
      <c r="D2711">
        <v>2.9416176630000002</v>
      </c>
      <c r="E2711">
        <v>1.2560948380000001</v>
      </c>
      <c r="F2711">
        <v>0.26239158099999998</v>
      </c>
      <c r="G2711">
        <v>0.99975043299999999</v>
      </c>
    </row>
    <row r="2712" spans="1:7" x14ac:dyDescent="0.4">
      <c r="A2712" s="70" t="s">
        <v>6153</v>
      </c>
      <c r="B2712" s="70" t="s">
        <v>6154</v>
      </c>
      <c r="C2712">
        <v>0.15144898100000001</v>
      </c>
      <c r="D2712">
        <v>4.0041523740000002</v>
      </c>
      <c r="E2712">
        <v>1.255830722</v>
      </c>
      <c r="F2712">
        <v>0.26244175600000003</v>
      </c>
      <c r="G2712">
        <v>0.99975043299999999</v>
      </c>
    </row>
    <row r="2713" spans="1:7" x14ac:dyDescent="0.4">
      <c r="A2713" s="70" t="s">
        <v>5474</v>
      </c>
      <c r="B2713" s="70" t="s">
        <v>5475</v>
      </c>
      <c r="C2713">
        <v>-0.110635239</v>
      </c>
      <c r="D2713">
        <v>7.2231489959999999</v>
      </c>
      <c r="E2713">
        <v>1.254970366</v>
      </c>
      <c r="F2713">
        <v>0.26260528300000002</v>
      </c>
      <c r="G2713">
        <v>0.99975043299999999</v>
      </c>
    </row>
    <row r="2714" spans="1:7" x14ac:dyDescent="0.4">
      <c r="A2714" s="70" t="s">
        <v>6155</v>
      </c>
      <c r="B2714" s="70" t="s">
        <v>6156</v>
      </c>
      <c r="C2714">
        <v>8.7569363999999997E-2</v>
      </c>
      <c r="D2714">
        <v>6.6417928120000003</v>
      </c>
      <c r="E2714">
        <v>1.2548049530000001</v>
      </c>
      <c r="F2714">
        <v>0.26263673799999998</v>
      </c>
      <c r="G2714">
        <v>0.99975043299999999</v>
      </c>
    </row>
    <row r="2715" spans="1:7" x14ac:dyDescent="0.4">
      <c r="A2715" s="70" t="s">
        <v>6349</v>
      </c>
      <c r="B2715" s="70" t="s">
        <v>6350</v>
      </c>
      <c r="C2715">
        <v>9.4104907000000002E-2</v>
      </c>
      <c r="D2715">
        <v>6.0242622209999999</v>
      </c>
      <c r="E2715">
        <v>1.2542956700000001</v>
      </c>
      <c r="F2715">
        <v>0.26273361099999998</v>
      </c>
      <c r="G2715">
        <v>0.99975043299999999</v>
      </c>
    </row>
    <row r="2716" spans="1:7" x14ac:dyDescent="0.4">
      <c r="A2716" s="70" t="s">
        <v>6181</v>
      </c>
      <c r="B2716" s="70" t="s">
        <v>6182</v>
      </c>
      <c r="C2716">
        <v>0.122988475</v>
      </c>
      <c r="D2716">
        <v>5.0581687740000003</v>
      </c>
      <c r="E2716">
        <v>1.253743829</v>
      </c>
      <c r="F2716">
        <v>0.26283862899999999</v>
      </c>
      <c r="G2716">
        <v>0.99975043299999999</v>
      </c>
    </row>
    <row r="2717" spans="1:7" x14ac:dyDescent="0.4">
      <c r="A2717" s="70" t="s">
        <v>5930</v>
      </c>
      <c r="B2717" s="70" t="s">
        <v>5931</v>
      </c>
      <c r="C2717">
        <v>-9.2007696E-2</v>
      </c>
      <c r="D2717">
        <v>8.2079237620000001</v>
      </c>
      <c r="E2717">
        <v>1.253457241</v>
      </c>
      <c r="F2717">
        <v>0.26289318900000003</v>
      </c>
      <c r="G2717">
        <v>0.99975043299999999</v>
      </c>
    </row>
    <row r="2718" spans="1:7" x14ac:dyDescent="0.4">
      <c r="A2718" s="70" t="s">
        <v>6247</v>
      </c>
      <c r="B2718" s="70" t="s">
        <v>6248</v>
      </c>
      <c r="C2718">
        <v>0.132998278</v>
      </c>
      <c r="D2718">
        <v>4.4931920659999998</v>
      </c>
      <c r="E2718">
        <v>1.2533367959999999</v>
      </c>
      <c r="F2718">
        <v>0.262916123</v>
      </c>
      <c r="G2718">
        <v>0.99975043299999999</v>
      </c>
    </row>
    <row r="2719" spans="1:7" x14ac:dyDescent="0.4">
      <c r="A2719" s="70" t="s">
        <v>6265</v>
      </c>
      <c r="B2719" s="70" t="s">
        <v>6266</v>
      </c>
      <c r="C2719">
        <v>9.0090458999999998E-2</v>
      </c>
      <c r="D2719">
        <v>6.5918082580000004</v>
      </c>
      <c r="E2719">
        <v>1.252999518</v>
      </c>
      <c r="F2719">
        <v>0.26298035800000003</v>
      </c>
      <c r="G2719">
        <v>0.99975043299999999</v>
      </c>
    </row>
    <row r="2720" spans="1:7" x14ac:dyDescent="0.4">
      <c r="A2720" s="70" t="s">
        <v>6215</v>
      </c>
      <c r="B2720" s="70" t="s">
        <v>6216</v>
      </c>
      <c r="C2720">
        <v>0.13419283700000001</v>
      </c>
      <c r="D2720">
        <v>4.486007904</v>
      </c>
      <c r="E2720">
        <v>1.252430309</v>
      </c>
      <c r="F2720">
        <v>0.26308880899999998</v>
      </c>
      <c r="G2720">
        <v>0.99975043299999999</v>
      </c>
    </row>
    <row r="2721" spans="1:7" x14ac:dyDescent="0.4">
      <c r="A2721" s="70" t="s">
        <v>6113</v>
      </c>
      <c r="B2721" s="70" t="s">
        <v>6114</v>
      </c>
      <c r="C2721">
        <v>-0.56473495299999998</v>
      </c>
      <c r="D2721">
        <v>6.5370655999999999E-2</v>
      </c>
      <c r="E2721">
        <v>1.252279484</v>
      </c>
      <c r="F2721">
        <v>0.26311755399999998</v>
      </c>
      <c r="G2721">
        <v>0.99975043299999999</v>
      </c>
    </row>
    <row r="2722" spans="1:7" x14ac:dyDescent="0.4">
      <c r="A2722" s="70" t="s">
        <v>5358</v>
      </c>
      <c r="B2722" s="70" t="s">
        <v>5359</v>
      </c>
      <c r="C2722">
        <v>-8.9367482999999998E-2</v>
      </c>
      <c r="D2722">
        <v>7.2038992049999999</v>
      </c>
      <c r="E2722">
        <v>1.2514998559999999</v>
      </c>
      <c r="F2722">
        <v>0.263266206</v>
      </c>
      <c r="G2722">
        <v>0.99975043299999999</v>
      </c>
    </row>
    <row r="2723" spans="1:7" x14ac:dyDescent="0.4">
      <c r="A2723" s="70" t="s">
        <v>6305</v>
      </c>
      <c r="B2723" s="70" t="s">
        <v>6306</v>
      </c>
      <c r="C2723">
        <v>9.8217607999999998E-2</v>
      </c>
      <c r="D2723">
        <v>5.8310988830000001</v>
      </c>
      <c r="E2723">
        <v>1.251129661</v>
      </c>
      <c r="F2723">
        <v>0.26333682800000002</v>
      </c>
      <c r="G2723">
        <v>0.99975043299999999</v>
      </c>
    </row>
    <row r="2724" spans="1:7" x14ac:dyDescent="0.4">
      <c r="A2724" s="70" t="s">
        <v>6251</v>
      </c>
      <c r="B2724" s="70" t="s">
        <v>6252</v>
      </c>
      <c r="C2724">
        <v>0.46600146799999997</v>
      </c>
      <c r="D2724">
        <v>-0.13213048099999999</v>
      </c>
      <c r="E2724">
        <v>1.250700704</v>
      </c>
      <c r="F2724">
        <v>0.26341868899999998</v>
      </c>
      <c r="G2724">
        <v>0.99975043299999999</v>
      </c>
    </row>
    <row r="2725" spans="1:7" x14ac:dyDescent="0.4">
      <c r="A2725" s="70" t="s">
        <v>6006</v>
      </c>
      <c r="B2725" s="70" t="s">
        <v>6007</v>
      </c>
      <c r="C2725">
        <v>-0.140070429</v>
      </c>
      <c r="D2725">
        <v>4.2331128070000004</v>
      </c>
      <c r="E2725">
        <v>1.2506919460000001</v>
      </c>
      <c r="F2725">
        <v>0.26342036000000002</v>
      </c>
      <c r="G2725">
        <v>0.99975043299999999</v>
      </c>
    </row>
    <row r="2726" spans="1:7" x14ac:dyDescent="0.4">
      <c r="A2726" s="70" t="s">
        <v>6411</v>
      </c>
      <c r="B2726" s="70" t="s">
        <v>6412</v>
      </c>
      <c r="C2726">
        <v>0.12665473899999999</v>
      </c>
      <c r="D2726">
        <v>5.1946356170000003</v>
      </c>
      <c r="E2726">
        <v>1.249730912</v>
      </c>
      <c r="F2726">
        <v>0.26360387800000001</v>
      </c>
      <c r="G2726">
        <v>0.99975043299999999</v>
      </c>
    </row>
    <row r="2727" spans="1:7" x14ac:dyDescent="0.4">
      <c r="A2727" s="70" t="s">
        <v>5770</v>
      </c>
      <c r="B2727" s="70" t="s">
        <v>5771</v>
      </c>
      <c r="C2727">
        <v>-0.33081393199999998</v>
      </c>
      <c r="D2727">
        <v>1.636771728</v>
      </c>
      <c r="E2727">
        <v>1.2493856379999999</v>
      </c>
      <c r="F2727">
        <v>0.26366984900000001</v>
      </c>
      <c r="G2727">
        <v>0.99975043299999999</v>
      </c>
    </row>
    <row r="2728" spans="1:7" x14ac:dyDescent="0.4">
      <c r="A2728" s="70" t="s">
        <v>5966</v>
      </c>
      <c r="B2728" s="70" t="s">
        <v>5967</v>
      </c>
      <c r="C2728">
        <v>0.40895591100000001</v>
      </c>
      <c r="D2728">
        <v>1.558907176</v>
      </c>
      <c r="E2728">
        <v>1.2484941519999999</v>
      </c>
      <c r="F2728">
        <v>0.26384028100000001</v>
      </c>
      <c r="G2728">
        <v>0.99975043299999999</v>
      </c>
    </row>
    <row r="2729" spans="1:7" x14ac:dyDescent="0.4">
      <c r="A2729" s="70" t="s">
        <v>6261</v>
      </c>
      <c r="B2729" s="70" t="s">
        <v>6262</v>
      </c>
      <c r="C2729">
        <v>9.7420990999999998E-2</v>
      </c>
      <c r="D2729">
        <v>5.7594546619999996</v>
      </c>
      <c r="E2729">
        <v>1.24821556</v>
      </c>
      <c r="F2729">
        <v>0.26389357000000002</v>
      </c>
      <c r="G2729">
        <v>0.99975043299999999</v>
      </c>
    </row>
    <row r="2730" spans="1:7" x14ac:dyDescent="0.4">
      <c r="A2730" s="70" t="s">
        <v>6052</v>
      </c>
      <c r="B2730" s="70" t="s">
        <v>6053</v>
      </c>
      <c r="C2730">
        <v>-0.106056516</v>
      </c>
      <c r="D2730">
        <v>5.4305538870000003</v>
      </c>
      <c r="E2730">
        <v>1.2481789640000001</v>
      </c>
      <c r="F2730">
        <v>0.26390057099999997</v>
      </c>
      <c r="G2730">
        <v>0.99975043299999999</v>
      </c>
    </row>
    <row r="2731" spans="1:7" x14ac:dyDescent="0.4">
      <c r="A2731" s="70" t="s">
        <v>5940</v>
      </c>
      <c r="B2731" s="70" t="s">
        <v>5941</v>
      </c>
      <c r="C2731">
        <v>-0.41546390300000002</v>
      </c>
      <c r="D2731">
        <v>2.7381386999999999</v>
      </c>
      <c r="E2731">
        <v>1.2475581</v>
      </c>
      <c r="F2731">
        <v>0.26401938000000003</v>
      </c>
      <c r="G2731">
        <v>0.99975043299999999</v>
      </c>
    </row>
    <row r="2732" spans="1:7" x14ac:dyDescent="0.4">
      <c r="A2732" s="70" t="s">
        <v>5988</v>
      </c>
      <c r="B2732" s="70" t="s">
        <v>5989</v>
      </c>
      <c r="C2732">
        <v>-0.12286056200000001</v>
      </c>
      <c r="D2732">
        <v>4.9699510050000004</v>
      </c>
      <c r="E2732">
        <v>1.2472937989999999</v>
      </c>
      <c r="F2732">
        <v>0.26406997700000001</v>
      </c>
      <c r="G2732">
        <v>0.99975043299999999</v>
      </c>
    </row>
    <row r="2733" spans="1:7" x14ac:dyDescent="0.4">
      <c r="A2733" s="70" t="s">
        <v>6044</v>
      </c>
      <c r="B2733" s="70" t="s">
        <v>6045</v>
      </c>
      <c r="C2733">
        <v>0.54096756099999999</v>
      </c>
      <c r="D2733">
        <v>-0.719312387</v>
      </c>
      <c r="E2733">
        <v>1.247262077</v>
      </c>
      <c r="F2733">
        <v>0.26407605099999998</v>
      </c>
      <c r="G2733">
        <v>0.99975043299999999</v>
      </c>
    </row>
    <row r="2734" spans="1:7" x14ac:dyDescent="0.4">
      <c r="A2734" s="70" t="s">
        <v>6313</v>
      </c>
      <c r="B2734" s="70" t="s">
        <v>6314</v>
      </c>
      <c r="C2734">
        <v>0.121023599</v>
      </c>
      <c r="D2734">
        <v>5.2852688739999998</v>
      </c>
      <c r="E2734">
        <v>1.24693721</v>
      </c>
      <c r="F2734">
        <v>0.26413826099999999</v>
      </c>
      <c r="G2734">
        <v>0.99975043299999999</v>
      </c>
    </row>
    <row r="2735" spans="1:7" x14ac:dyDescent="0.4">
      <c r="A2735" s="70" t="s">
        <v>5854</v>
      </c>
      <c r="B2735" s="70" t="s">
        <v>5855</v>
      </c>
      <c r="C2735">
        <v>-0.25777472699999998</v>
      </c>
      <c r="D2735">
        <v>2.5717268039999999</v>
      </c>
      <c r="E2735">
        <v>1.2459907050000001</v>
      </c>
      <c r="F2735">
        <v>0.26431961500000001</v>
      </c>
      <c r="G2735">
        <v>0.99975043299999999</v>
      </c>
    </row>
    <row r="2736" spans="1:7" x14ac:dyDescent="0.4">
      <c r="A2736" s="70" t="s">
        <v>6020</v>
      </c>
      <c r="B2736" s="70" t="s">
        <v>6021</v>
      </c>
      <c r="C2736">
        <v>-0.40945939599999998</v>
      </c>
      <c r="D2736">
        <v>0.64064880700000004</v>
      </c>
      <c r="E2736">
        <v>1.2458410790000001</v>
      </c>
      <c r="F2736">
        <v>0.26434829799999998</v>
      </c>
      <c r="G2736">
        <v>0.99975043299999999</v>
      </c>
    </row>
    <row r="2737" spans="1:7" x14ac:dyDescent="0.4">
      <c r="A2737" s="70" t="s">
        <v>5848</v>
      </c>
      <c r="B2737" s="70" t="s">
        <v>5849</v>
      </c>
      <c r="C2737">
        <v>-0.28553139100000002</v>
      </c>
      <c r="D2737">
        <v>2.1279105770000002</v>
      </c>
      <c r="E2737">
        <v>1.245718656</v>
      </c>
      <c r="F2737">
        <v>0.26437176899999998</v>
      </c>
      <c r="G2737">
        <v>0.99975043299999999</v>
      </c>
    </row>
    <row r="2738" spans="1:7" x14ac:dyDescent="0.4">
      <c r="A2738" s="70" t="s">
        <v>6060</v>
      </c>
      <c r="B2738" s="70" t="s">
        <v>1059</v>
      </c>
      <c r="C2738">
        <v>-0.25051590400000001</v>
      </c>
      <c r="D2738">
        <v>3.4776245060000002</v>
      </c>
      <c r="E2738">
        <v>1.245537581</v>
      </c>
      <c r="F2738">
        <v>0.26440648999999999</v>
      </c>
      <c r="G2738">
        <v>0.99975043299999999</v>
      </c>
    </row>
    <row r="2739" spans="1:7" x14ac:dyDescent="0.4">
      <c r="A2739" s="70" t="s">
        <v>6002</v>
      </c>
      <c r="B2739" s="70" t="s">
        <v>6003</v>
      </c>
      <c r="C2739">
        <v>-0.178939139</v>
      </c>
      <c r="D2739">
        <v>3.984057473</v>
      </c>
      <c r="E2739">
        <v>1.245210548</v>
      </c>
      <c r="F2739">
        <v>0.26446921200000001</v>
      </c>
      <c r="G2739">
        <v>0.99975043299999999</v>
      </c>
    </row>
    <row r="2740" spans="1:7" x14ac:dyDescent="0.4">
      <c r="A2740" s="70" t="s">
        <v>6171</v>
      </c>
      <c r="B2740" s="70" t="s">
        <v>6172</v>
      </c>
      <c r="C2740">
        <v>-0.1066559</v>
      </c>
      <c r="D2740">
        <v>5.447148866</v>
      </c>
      <c r="E2740">
        <v>1.2450814290000001</v>
      </c>
      <c r="F2740">
        <v>0.26449398099999999</v>
      </c>
      <c r="G2740">
        <v>0.99975043299999999</v>
      </c>
    </row>
    <row r="2741" spans="1:7" x14ac:dyDescent="0.4">
      <c r="A2741" s="70" t="s">
        <v>6036</v>
      </c>
      <c r="B2741" s="70" t="s">
        <v>6037</v>
      </c>
      <c r="C2741">
        <v>-0.43325105899999999</v>
      </c>
      <c r="D2741">
        <v>0.67986953999999999</v>
      </c>
      <c r="E2741">
        <v>1.243694026</v>
      </c>
      <c r="F2741">
        <v>0.26476031100000003</v>
      </c>
      <c r="G2741">
        <v>0.99975043299999999</v>
      </c>
    </row>
    <row r="2742" spans="1:7" x14ac:dyDescent="0.4">
      <c r="A2742" s="70" t="s">
        <v>5962</v>
      </c>
      <c r="B2742" s="70" t="s">
        <v>5963</v>
      </c>
      <c r="C2742">
        <v>-0.16598806199999999</v>
      </c>
      <c r="D2742">
        <v>4.1011854259999998</v>
      </c>
      <c r="E2742">
        <v>1.2436847099999999</v>
      </c>
      <c r="F2742">
        <v>0.2647621</v>
      </c>
      <c r="G2742">
        <v>0.99975043299999999</v>
      </c>
    </row>
    <row r="2743" spans="1:7" x14ac:dyDescent="0.4">
      <c r="A2743" s="70" t="s">
        <v>5974</v>
      </c>
      <c r="B2743" s="70" t="s">
        <v>5975</v>
      </c>
      <c r="C2743">
        <v>-0.20375505499999999</v>
      </c>
      <c r="D2743">
        <v>3.35432066</v>
      </c>
      <c r="E2743">
        <v>1.243653374</v>
      </c>
      <c r="F2743">
        <v>0.26476811900000002</v>
      </c>
      <c r="G2743">
        <v>0.99975043299999999</v>
      </c>
    </row>
    <row r="2744" spans="1:7" x14ac:dyDescent="0.4">
      <c r="A2744" s="70" t="s">
        <v>5936</v>
      </c>
      <c r="B2744" s="70" t="s">
        <v>5937</v>
      </c>
      <c r="C2744">
        <v>-0.16849868500000001</v>
      </c>
      <c r="D2744">
        <v>3.820693742</v>
      </c>
      <c r="E2744">
        <v>1.2434264129999999</v>
      </c>
      <c r="F2744">
        <v>0.264811721</v>
      </c>
      <c r="G2744">
        <v>0.99975043299999999</v>
      </c>
    </row>
    <row r="2745" spans="1:7" x14ac:dyDescent="0.4">
      <c r="A2745" s="70" t="s">
        <v>6056</v>
      </c>
      <c r="B2745" s="70" t="s">
        <v>6057</v>
      </c>
      <c r="C2745">
        <v>-0.40759124499999999</v>
      </c>
      <c r="D2745">
        <v>0.87983210000000001</v>
      </c>
      <c r="E2745">
        <v>1.2430398570000001</v>
      </c>
      <c r="F2745">
        <v>0.26488600299999998</v>
      </c>
      <c r="G2745">
        <v>0.99975043299999999</v>
      </c>
    </row>
    <row r="2746" spans="1:7" x14ac:dyDescent="0.4">
      <c r="A2746" s="70" t="s">
        <v>6131</v>
      </c>
      <c r="B2746" s="70" t="s">
        <v>6132</v>
      </c>
      <c r="C2746">
        <v>-0.42611484599999999</v>
      </c>
      <c r="D2746">
        <v>0.57367052600000001</v>
      </c>
      <c r="E2746">
        <v>1.2429713440000001</v>
      </c>
      <c r="F2746">
        <v>0.26489917099999999</v>
      </c>
      <c r="G2746">
        <v>0.99975043299999999</v>
      </c>
    </row>
    <row r="2747" spans="1:7" x14ac:dyDescent="0.4">
      <c r="A2747" s="70" t="s">
        <v>6065</v>
      </c>
      <c r="B2747" s="70" t="s">
        <v>6066</v>
      </c>
      <c r="C2747">
        <v>0.27262035600000001</v>
      </c>
      <c r="D2747">
        <v>7.5650046529999999</v>
      </c>
      <c r="E2747">
        <v>1.241256803</v>
      </c>
      <c r="F2747">
        <v>0.26522897499999998</v>
      </c>
      <c r="G2747">
        <v>0.99975043299999999</v>
      </c>
    </row>
    <row r="2748" spans="1:7" x14ac:dyDescent="0.4">
      <c r="A2748" s="70" t="s">
        <v>5982</v>
      </c>
      <c r="B2748" s="70" t="s">
        <v>5983</v>
      </c>
      <c r="C2748">
        <v>-0.31204786499999998</v>
      </c>
      <c r="D2748">
        <v>2.813009622</v>
      </c>
      <c r="E2748">
        <v>1.240494902</v>
      </c>
      <c r="F2748">
        <v>0.26537569599999999</v>
      </c>
      <c r="G2748">
        <v>0.99975043299999999</v>
      </c>
    </row>
    <row r="2749" spans="1:7" x14ac:dyDescent="0.4">
      <c r="A2749" s="70" t="s">
        <v>6419</v>
      </c>
      <c r="B2749" s="70" t="s">
        <v>6420</v>
      </c>
      <c r="C2749">
        <v>0.112089262</v>
      </c>
      <c r="D2749">
        <v>5.9163000969999997</v>
      </c>
      <c r="E2749">
        <v>1.239548061</v>
      </c>
      <c r="F2749">
        <v>0.26555817100000001</v>
      </c>
      <c r="G2749">
        <v>0.99975043299999999</v>
      </c>
    </row>
    <row r="2750" spans="1:7" x14ac:dyDescent="0.4">
      <c r="A2750" s="70" t="s">
        <v>8968</v>
      </c>
      <c r="B2750" s="70" t="s">
        <v>8969</v>
      </c>
      <c r="C2750">
        <v>9.4306817000000001E-2</v>
      </c>
      <c r="D2750">
        <v>9.4737386350000001</v>
      </c>
      <c r="E2750">
        <v>1.2387723500000001</v>
      </c>
      <c r="F2750">
        <v>0.26570778299999998</v>
      </c>
      <c r="G2750">
        <v>0.99975043299999999</v>
      </c>
    </row>
    <row r="2751" spans="1:7" x14ac:dyDescent="0.4">
      <c r="A2751" s="70" t="s">
        <v>6137</v>
      </c>
      <c r="B2751" s="70" t="s">
        <v>6138</v>
      </c>
      <c r="C2751">
        <v>-0.54589779699999996</v>
      </c>
      <c r="D2751">
        <v>-0.14564987099999999</v>
      </c>
      <c r="E2751">
        <v>1.2386179900000001</v>
      </c>
      <c r="F2751">
        <v>0.26573756700000001</v>
      </c>
      <c r="G2751">
        <v>0.99975043299999999</v>
      </c>
    </row>
    <row r="2752" spans="1:7" x14ac:dyDescent="0.4">
      <c r="A2752" s="70" t="s">
        <v>6237</v>
      </c>
      <c r="B2752" s="70" t="s">
        <v>6238</v>
      </c>
      <c r="C2752">
        <v>9.4328159999999994E-2</v>
      </c>
      <c r="D2752">
        <v>6.8277153139999998</v>
      </c>
      <c r="E2752">
        <v>1.237787722</v>
      </c>
      <c r="F2752">
        <v>0.26589784</v>
      </c>
      <c r="G2752">
        <v>0.99975043299999999</v>
      </c>
    </row>
    <row r="2753" spans="1:7" x14ac:dyDescent="0.4">
      <c r="A2753" s="70" t="s">
        <v>6022</v>
      </c>
      <c r="B2753" s="70" t="s">
        <v>6023</v>
      </c>
      <c r="C2753">
        <v>-0.12929659800000001</v>
      </c>
      <c r="D2753">
        <v>4.8607165319999996</v>
      </c>
      <c r="E2753">
        <v>1.236093866</v>
      </c>
      <c r="F2753">
        <v>0.26622519100000003</v>
      </c>
      <c r="G2753">
        <v>0.99975043299999999</v>
      </c>
    </row>
    <row r="2754" spans="1:7" x14ac:dyDescent="0.4">
      <c r="A2754" s="70" t="s">
        <v>6211</v>
      </c>
      <c r="B2754" s="70" t="s">
        <v>6212</v>
      </c>
      <c r="C2754">
        <v>0.73549737500000001</v>
      </c>
      <c r="D2754">
        <v>-0.73295338200000004</v>
      </c>
      <c r="E2754">
        <v>1.2334749469999999</v>
      </c>
      <c r="F2754">
        <v>0.26673230599999997</v>
      </c>
      <c r="G2754">
        <v>0.99975043299999999</v>
      </c>
    </row>
    <row r="2755" spans="1:7" x14ac:dyDescent="0.4">
      <c r="A2755" s="70" t="s">
        <v>5994</v>
      </c>
      <c r="B2755" s="70" t="s">
        <v>5995</v>
      </c>
      <c r="C2755">
        <v>-0.102467606</v>
      </c>
      <c r="D2755">
        <v>6.2939323460000001</v>
      </c>
      <c r="E2755">
        <v>1.2333992460000001</v>
      </c>
      <c r="F2755">
        <v>0.26674698299999999</v>
      </c>
      <c r="G2755">
        <v>0.99975043299999999</v>
      </c>
    </row>
    <row r="2756" spans="1:7" x14ac:dyDescent="0.4">
      <c r="A2756" s="70" t="s">
        <v>6018</v>
      </c>
      <c r="B2756" s="70" t="s">
        <v>6019</v>
      </c>
      <c r="C2756">
        <v>0.28639687200000002</v>
      </c>
      <c r="D2756">
        <v>2.120898344</v>
      </c>
      <c r="E2756">
        <v>1.232692372</v>
      </c>
      <c r="F2756">
        <v>0.26688407400000003</v>
      </c>
      <c r="G2756">
        <v>0.99975043299999999</v>
      </c>
    </row>
    <row r="2757" spans="1:7" x14ac:dyDescent="0.4">
      <c r="A2757" s="70" t="s">
        <v>5910</v>
      </c>
      <c r="B2757" s="70" t="s">
        <v>5911</v>
      </c>
      <c r="C2757">
        <v>-8.9757717000000001E-2</v>
      </c>
      <c r="D2757">
        <v>6.7084194430000004</v>
      </c>
      <c r="E2757">
        <v>1.2325530170000001</v>
      </c>
      <c r="F2757">
        <v>0.26691111099999998</v>
      </c>
      <c r="G2757">
        <v>0.99975043299999999</v>
      </c>
    </row>
    <row r="2758" spans="1:7" x14ac:dyDescent="0.4">
      <c r="A2758" s="70" t="s">
        <v>6058</v>
      </c>
      <c r="B2758" s="70" t="s">
        <v>6059</v>
      </c>
      <c r="C2758">
        <v>-0.13960400100000001</v>
      </c>
      <c r="D2758">
        <v>4.2703857970000003</v>
      </c>
      <c r="E2758">
        <v>1.2316556409999999</v>
      </c>
      <c r="F2758">
        <v>0.267085297</v>
      </c>
      <c r="G2758">
        <v>0.99975043299999999</v>
      </c>
    </row>
    <row r="2759" spans="1:7" x14ac:dyDescent="0.4">
      <c r="A2759" s="70" t="s">
        <v>6107</v>
      </c>
      <c r="B2759" s="70" t="s">
        <v>6108</v>
      </c>
      <c r="C2759">
        <v>0.37077149999999998</v>
      </c>
      <c r="D2759">
        <v>1.0562396039999999</v>
      </c>
      <c r="E2759">
        <v>1.231640751</v>
      </c>
      <c r="F2759">
        <v>0.267088188</v>
      </c>
      <c r="G2759">
        <v>0.99975043299999999</v>
      </c>
    </row>
    <row r="2760" spans="1:7" x14ac:dyDescent="0.4">
      <c r="A2760" s="70" t="s">
        <v>6401</v>
      </c>
      <c r="B2760" s="70" t="s">
        <v>6402</v>
      </c>
      <c r="C2760">
        <v>0.10456947799999999</v>
      </c>
      <c r="D2760">
        <v>5.4999281599999996</v>
      </c>
      <c r="E2760">
        <v>1.231576622</v>
      </c>
      <c r="F2760">
        <v>0.267100642</v>
      </c>
      <c r="G2760">
        <v>0.99975043299999999</v>
      </c>
    </row>
    <row r="2761" spans="1:7" x14ac:dyDescent="0.4">
      <c r="A2761" s="70" t="s">
        <v>6054</v>
      </c>
      <c r="B2761" s="70" t="s">
        <v>6055</v>
      </c>
      <c r="C2761">
        <v>-0.131171748</v>
      </c>
      <c r="D2761">
        <v>4.615592822</v>
      </c>
      <c r="E2761">
        <v>1.231037607</v>
      </c>
      <c r="F2761">
        <v>0.26720534299999998</v>
      </c>
      <c r="G2761">
        <v>0.99975043299999999</v>
      </c>
    </row>
    <row r="2762" spans="1:7" x14ac:dyDescent="0.4">
      <c r="A2762" s="70" t="s">
        <v>6133</v>
      </c>
      <c r="B2762" s="70" t="s">
        <v>6134</v>
      </c>
      <c r="C2762">
        <v>-9.5725381999999998E-2</v>
      </c>
      <c r="D2762">
        <v>5.9221845709999998</v>
      </c>
      <c r="E2762">
        <v>1.230245456</v>
      </c>
      <c r="F2762">
        <v>0.26735930800000002</v>
      </c>
      <c r="G2762">
        <v>0.99975043299999999</v>
      </c>
    </row>
    <row r="2763" spans="1:7" x14ac:dyDescent="0.4">
      <c r="A2763" s="70" t="s">
        <v>6046</v>
      </c>
      <c r="B2763" s="70" t="s">
        <v>6047</v>
      </c>
      <c r="C2763">
        <v>-0.337794282</v>
      </c>
      <c r="D2763">
        <v>1.505964697</v>
      </c>
      <c r="E2763">
        <v>1.2302350550000001</v>
      </c>
      <c r="F2763">
        <v>0.26736133000000001</v>
      </c>
      <c r="G2763">
        <v>0.99975043299999999</v>
      </c>
    </row>
    <row r="2764" spans="1:7" x14ac:dyDescent="0.4">
      <c r="A2764" s="70" t="s">
        <v>6117</v>
      </c>
      <c r="B2764" s="70" t="s">
        <v>6118</v>
      </c>
      <c r="C2764">
        <v>-0.144105707</v>
      </c>
      <c r="D2764">
        <v>4.0337739770000001</v>
      </c>
      <c r="E2764">
        <v>1.228733141</v>
      </c>
      <c r="F2764">
        <v>0.26765355400000002</v>
      </c>
      <c r="G2764">
        <v>0.99975043299999999</v>
      </c>
    </row>
    <row r="2765" spans="1:7" x14ac:dyDescent="0.4">
      <c r="A2765" s="70" t="s">
        <v>5970</v>
      </c>
      <c r="B2765" s="70" t="s">
        <v>5971</v>
      </c>
      <c r="C2765">
        <v>9.7166327999999996E-2</v>
      </c>
      <c r="D2765">
        <v>7.1821909179999999</v>
      </c>
      <c r="E2765">
        <v>1.22868442</v>
      </c>
      <c r="F2765">
        <v>0.26766304000000002</v>
      </c>
      <c r="G2765">
        <v>0.99975043299999999</v>
      </c>
    </row>
    <row r="2766" spans="1:7" x14ac:dyDescent="0.4">
      <c r="A2766" s="70" t="s">
        <v>6403</v>
      </c>
      <c r="B2766" s="70" t="s">
        <v>6404</v>
      </c>
      <c r="C2766">
        <v>0.10218892</v>
      </c>
      <c r="D2766">
        <v>5.584603413</v>
      </c>
      <c r="E2766">
        <v>1.2280082409999999</v>
      </c>
      <c r="F2766">
        <v>0.26779473799999998</v>
      </c>
      <c r="G2766">
        <v>0.99975043299999999</v>
      </c>
    </row>
    <row r="2767" spans="1:7" x14ac:dyDescent="0.4">
      <c r="A2767" s="70" t="s">
        <v>6221</v>
      </c>
      <c r="B2767" s="70" t="s">
        <v>6222</v>
      </c>
      <c r="C2767">
        <v>0.41156865199999998</v>
      </c>
      <c r="D2767">
        <v>1.420614091</v>
      </c>
      <c r="E2767">
        <v>1.226850279</v>
      </c>
      <c r="F2767">
        <v>0.26802045899999999</v>
      </c>
      <c r="G2767">
        <v>0.99975043299999999</v>
      </c>
    </row>
    <row r="2768" spans="1:7" x14ac:dyDescent="0.4">
      <c r="A2768" s="70" t="s">
        <v>6079</v>
      </c>
      <c r="B2768" s="70" t="s">
        <v>6080</v>
      </c>
      <c r="C2768">
        <v>0.89887764599999997</v>
      </c>
      <c r="D2768">
        <v>-1.2965718209999999</v>
      </c>
      <c r="E2768">
        <v>1.2262157760000001</v>
      </c>
      <c r="F2768">
        <v>0.26814424399999998</v>
      </c>
      <c r="G2768">
        <v>0.99975043299999999</v>
      </c>
    </row>
    <row r="2769" spans="1:7" x14ac:dyDescent="0.4">
      <c r="A2769" s="70" t="s">
        <v>6125</v>
      </c>
      <c r="B2769" s="70" t="s">
        <v>6126</v>
      </c>
      <c r="C2769">
        <v>0.37369396399999999</v>
      </c>
      <c r="D2769">
        <v>1.8565506089999999</v>
      </c>
      <c r="E2769">
        <v>1.2261396879999999</v>
      </c>
      <c r="F2769">
        <v>0.26815909199999999</v>
      </c>
      <c r="G2769">
        <v>0.99975043299999999</v>
      </c>
    </row>
    <row r="2770" spans="1:7" x14ac:dyDescent="0.4">
      <c r="A2770" s="70" t="s">
        <v>6127</v>
      </c>
      <c r="B2770" s="70" t="s">
        <v>6128</v>
      </c>
      <c r="C2770">
        <v>-0.55853145699999995</v>
      </c>
      <c r="D2770">
        <v>-0.67372149400000003</v>
      </c>
      <c r="E2770">
        <v>1.224237955</v>
      </c>
      <c r="F2770">
        <v>0.26853055199999998</v>
      </c>
      <c r="G2770">
        <v>0.99975043299999999</v>
      </c>
    </row>
    <row r="2771" spans="1:7" x14ac:dyDescent="0.4">
      <c r="A2771" s="70" t="s">
        <v>6345</v>
      </c>
      <c r="B2771" s="70" t="s">
        <v>6346</v>
      </c>
      <c r="C2771">
        <v>0.113516898</v>
      </c>
      <c r="D2771">
        <v>5.4099006169999999</v>
      </c>
      <c r="E2771">
        <v>1.2238792940000001</v>
      </c>
      <c r="F2771">
        <v>0.26860067999999998</v>
      </c>
      <c r="G2771">
        <v>0.99975043299999999</v>
      </c>
    </row>
    <row r="2772" spans="1:7" x14ac:dyDescent="0.4">
      <c r="A2772" s="70" t="s">
        <v>6179</v>
      </c>
      <c r="B2772" s="70" t="s">
        <v>6180</v>
      </c>
      <c r="C2772">
        <v>0.57294853899999998</v>
      </c>
      <c r="D2772">
        <v>-0.94684595299999996</v>
      </c>
      <c r="E2772">
        <v>1.2230191720000001</v>
      </c>
      <c r="F2772">
        <v>0.26876895099999998</v>
      </c>
      <c r="G2772">
        <v>0.99975043299999999</v>
      </c>
    </row>
    <row r="2773" spans="1:7" x14ac:dyDescent="0.4">
      <c r="A2773" s="70" t="s">
        <v>6016</v>
      </c>
      <c r="B2773" s="70" t="s">
        <v>6017</v>
      </c>
      <c r="C2773">
        <v>-0.16843845199999999</v>
      </c>
      <c r="D2773">
        <v>3.925321088</v>
      </c>
      <c r="E2773">
        <v>1.221612447</v>
      </c>
      <c r="F2773">
        <v>0.26904444100000002</v>
      </c>
      <c r="G2773">
        <v>0.99975043299999999</v>
      </c>
    </row>
    <row r="2774" spans="1:7" x14ac:dyDescent="0.4">
      <c r="A2774" s="70" t="s">
        <v>6227</v>
      </c>
      <c r="B2774" s="70" t="s">
        <v>6228</v>
      </c>
      <c r="C2774">
        <v>-0.119194838</v>
      </c>
      <c r="D2774">
        <v>5.2457370250000004</v>
      </c>
      <c r="E2774">
        <v>1.221561559</v>
      </c>
      <c r="F2774">
        <v>0.26905441299999999</v>
      </c>
      <c r="G2774">
        <v>0.99975043299999999</v>
      </c>
    </row>
    <row r="2775" spans="1:7" x14ac:dyDescent="0.4">
      <c r="A2775" s="70" t="s">
        <v>6048</v>
      </c>
      <c r="B2775" s="70" t="s">
        <v>6049</v>
      </c>
      <c r="C2775">
        <v>-0.28257490899999999</v>
      </c>
      <c r="D2775">
        <v>3.3372168360000001</v>
      </c>
      <c r="E2775">
        <v>1.2204129050000001</v>
      </c>
      <c r="F2775">
        <v>0.26927963399999999</v>
      </c>
      <c r="G2775">
        <v>0.99975043299999999</v>
      </c>
    </row>
    <row r="2776" spans="1:7" x14ac:dyDescent="0.4">
      <c r="A2776" s="70" t="s">
        <v>6147</v>
      </c>
      <c r="B2776" s="70" t="s">
        <v>6148</v>
      </c>
      <c r="C2776">
        <v>-0.13866695800000001</v>
      </c>
      <c r="D2776">
        <v>4.4840369539999996</v>
      </c>
      <c r="E2776">
        <v>1.219965822</v>
      </c>
      <c r="F2776">
        <v>0.26936736</v>
      </c>
      <c r="G2776">
        <v>0.99975043299999999</v>
      </c>
    </row>
    <row r="2777" spans="1:7" x14ac:dyDescent="0.4">
      <c r="A2777" s="70" t="s">
        <v>6173</v>
      </c>
      <c r="B2777" s="70" t="s">
        <v>6174</v>
      </c>
      <c r="C2777">
        <v>-0.80851790300000004</v>
      </c>
      <c r="D2777">
        <v>0.40387179000000001</v>
      </c>
      <c r="E2777">
        <v>1.219463908</v>
      </c>
      <c r="F2777">
        <v>0.26946588599999999</v>
      </c>
      <c r="G2777">
        <v>0.99975043299999999</v>
      </c>
    </row>
    <row r="2778" spans="1:7" x14ac:dyDescent="0.4">
      <c r="A2778" s="70" t="s">
        <v>5984</v>
      </c>
      <c r="B2778" s="70" t="s">
        <v>5985</v>
      </c>
      <c r="C2778">
        <v>-0.104202029</v>
      </c>
      <c r="D2778">
        <v>5.6235219609999998</v>
      </c>
      <c r="E2778">
        <v>1.219170732</v>
      </c>
      <c r="F2778">
        <v>0.26952345799999999</v>
      </c>
      <c r="G2778">
        <v>0.99975043299999999</v>
      </c>
    </row>
    <row r="2779" spans="1:7" x14ac:dyDescent="0.4">
      <c r="A2779" s="70" t="s">
        <v>6197</v>
      </c>
      <c r="B2779" s="70" t="s">
        <v>6198</v>
      </c>
      <c r="C2779">
        <v>0.60442484299999999</v>
      </c>
      <c r="D2779">
        <v>-0.98584409200000001</v>
      </c>
      <c r="E2779">
        <v>1.218150954</v>
      </c>
      <c r="F2779">
        <v>0.269723834</v>
      </c>
      <c r="G2779">
        <v>0.99975043299999999</v>
      </c>
    </row>
    <row r="2780" spans="1:7" x14ac:dyDescent="0.4">
      <c r="A2780" s="70" t="s">
        <v>6069</v>
      </c>
      <c r="B2780" s="70" t="s">
        <v>6070</v>
      </c>
      <c r="C2780">
        <v>0.28151186299999997</v>
      </c>
      <c r="D2780">
        <v>3.0953607299999999</v>
      </c>
      <c r="E2780">
        <v>1.2173063369999999</v>
      </c>
      <c r="F2780">
        <v>0.26988993300000003</v>
      </c>
      <c r="G2780">
        <v>0.99975043299999999</v>
      </c>
    </row>
    <row r="2781" spans="1:7" x14ac:dyDescent="0.4">
      <c r="A2781" s="70" t="s">
        <v>6161</v>
      </c>
      <c r="B2781" s="70" t="s">
        <v>6162</v>
      </c>
      <c r="C2781">
        <v>-0.13515907599999999</v>
      </c>
      <c r="D2781">
        <v>4.4350174620000002</v>
      </c>
      <c r="E2781">
        <v>1.217204948</v>
      </c>
      <c r="F2781">
        <v>0.26990987999999999</v>
      </c>
      <c r="G2781">
        <v>0.99975043299999999</v>
      </c>
    </row>
    <row r="2782" spans="1:7" x14ac:dyDescent="0.4">
      <c r="A2782" s="70" t="s">
        <v>6253</v>
      </c>
      <c r="B2782" s="70" t="s">
        <v>6254</v>
      </c>
      <c r="C2782">
        <v>-0.122344932</v>
      </c>
      <c r="D2782">
        <v>5.1444906069999998</v>
      </c>
      <c r="E2782">
        <v>1.2170573790000001</v>
      </c>
      <c r="F2782">
        <v>0.269938917</v>
      </c>
      <c r="G2782">
        <v>0.99975043299999999</v>
      </c>
    </row>
    <row r="2783" spans="1:7" x14ac:dyDescent="0.4">
      <c r="A2783" s="70" t="s">
        <v>6034</v>
      </c>
      <c r="B2783" s="70" t="s">
        <v>6035</v>
      </c>
      <c r="C2783">
        <v>9.7357831000000006E-2</v>
      </c>
      <c r="D2783">
        <v>6.7704247310000003</v>
      </c>
      <c r="E2783">
        <v>1.2167276549999999</v>
      </c>
      <c r="F2783">
        <v>0.27000380800000001</v>
      </c>
      <c r="G2783">
        <v>0.99975043299999999</v>
      </c>
    </row>
    <row r="2784" spans="1:7" x14ac:dyDescent="0.4">
      <c r="A2784" s="70" t="s">
        <v>6205</v>
      </c>
      <c r="B2784" s="70" t="s">
        <v>6206</v>
      </c>
      <c r="C2784">
        <v>-0.66404031699999999</v>
      </c>
      <c r="D2784">
        <v>-0.65956880600000001</v>
      </c>
      <c r="E2784">
        <v>1.2165835840000001</v>
      </c>
      <c r="F2784">
        <v>0.27003216800000002</v>
      </c>
      <c r="G2784">
        <v>0.99975043299999999</v>
      </c>
    </row>
    <row r="2785" spans="1:7" x14ac:dyDescent="0.4">
      <c r="A2785" s="70" t="s">
        <v>5964</v>
      </c>
      <c r="B2785" s="70" t="s">
        <v>5965</v>
      </c>
      <c r="C2785">
        <v>0.112173498</v>
      </c>
      <c r="D2785">
        <v>7.5233644860000002</v>
      </c>
      <c r="E2785">
        <v>1.2160018589999999</v>
      </c>
      <c r="F2785">
        <v>0.27014671800000001</v>
      </c>
      <c r="G2785">
        <v>0.99975043299999999</v>
      </c>
    </row>
    <row r="2786" spans="1:7" x14ac:dyDescent="0.4">
      <c r="A2786" s="70" t="s">
        <v>6167</v>
      </c>
      <c r="B2786" s="70" t="s">
        <v>6168</v>
      </c>
      <c r="C2786">
        <v>-0.65107052300000001</v>
      </c>
      <c r="D2786">
        <v>-0.56284673200000002</v>
      </c>
      <c r="E2786">
        <v>1.2156086719999999</v>
      </c>
      <c r="F2786">
        <v>0.27022417700000001</v>
      </c>
      <c r="G2786">
        <v>0.99975043299999999</v>
      </c>
    </row>
    <row r="2787" spans="1:7" x14ac:dyDescent="0.4">
      <c r="A2787" s="70" t="s">
        <v>6245</v>
      </c>
      <c r="B2787" s="70" t="s">
        <v>6246</v>
      </c>
      <c r="C2787">
        <v>0.71832232299999998</v>
      </c>
      <c r="D2787">
        <v>-0.70825143899999998</v>
      </c>
      <c r="E2787">
        <v>1.2144718320000001</v>
      </c>
      <c r="F2787">
        <v>0.27044829199999998</v>
      </c>
      <c r="G2787">
        <v>0.99975043299999999</v>
      </c>
    </row>
    <row r="2788" spans="1:7" x14ac:dyDescent="0.4">
      <c r="A2788" s="70" t="s">
        <v>6485</v>
      </c>
      <c r="B2788" s="70" t="s">
        <v>6486</v>
      </c>
      <c r="C2788">
        <v>9.3368007000000003E-2</v>
      </c>
      <c r="D2788">
        <v>6.5443645430000004</v>
      </c>
      <c r="E2788">
        <v>1.2132935279999999</v>
      </c>
      <c r="F2788">
        <v>0.27068082700000001</v>
      </c>
      <c r="G2788">
        <v>0.99975043299999999</v>
      </c>
    </row>
    <row r="2789" spans="1:7" x14ac:dyDescent="0.4">
      <c r="A2789" s="70" t="s">
        <v>6499</v>
      </c>
      <c r="B2789" s="70" t="s">
        <v>6500</v>
      </c>
      <c r="C2789">
        <v>0.64333572800000005</v>
      </c>
      <c r="D2789">
        <v>0.44160845300000001</v>
      </c>
      <c r="E2789">
        <v>1.212664457</v>
      </c>
      <c r="F2789">
        <v>0.27080507399999998</v>
      </c>
      <c r="G2789">
        <v>0.99975043299999999</v>
      </c>
    </row>
    <row r="2790" spans="1:7" x14ac:dyDescent="0.4">
      <c r="A2790" s="70" t="s">
        <v>5762</v>
      </c>
      <c r="B2790" s="70" t="s">
        <v>5763</v>
      </c>
      <c r="C2790">
        <v>8.8112956000000006E-2</v>
      </c>
      <c r="D2790">
        <v>7.5500923950000001</v>
      </c>
      <c r="E2790">
        <v>1.212469295</v>
      </c>
      <c r="F2790">
        <v>0.27084363500000003</v>
      </c>
      <c r="G2790">
        <v>0.99975043299999999</v>
      </c>
    </row>
    <row r="2791" spans="1:7" x14ac:dyDescent="0.4">
      <c r="A2791" s="70" t="s">
        <v>6281</v>
      </c>
      <c r="B2791" s="70" t="s">
        <v>6282</v>
      </c>
      <c r="C2791">
        <v>0.55944246500000006</v>
      </c>
      <c r="D2791">
        <v>-0.46293721500000001</v>
      </c>
      <c r="E2791">
        <v>1.212326271</v>
      </c>
      <c r="F2791">
        <v>0.27087189900000003</v>
      </c>
      <c r="G2791">
        <v>0.99975043299999999</v>
      </c>
    </row>
    <row r="2792" spans="1:7" x14ac:dyDescent="0.4">
      <c r="A2792" s="70" t="s">
        <v>6185</v>
      </c>
      <c r="B2792" s="70" t="s">
        <v>6186</v>
      </c>
      <c r="C2792">
        <v>8.8381165999999997E-2</v>
      </c>
      <c r="D2792">
        <v>7.0341265259999997</v>
      </c>
      <c r="E2792">
        <v>1.211559112</v>
      </c>
      <c r="F2792">
        <v>0.27102356300000002</v>
      </c>
      <c r="G2792">
        <v>0.99975043299999999</v>
      </c>
    </row>
    <row r="2793" spans="1:7" x14ac:dyDescent="0.4">
      <c r="A2793" s="70" t="s">
        <v>6369</v>
      </c>
      <c r="B2793" s="70" t="s">
        <v>6370</v>
      </c>
      <c r="C2793">
        <v>9.9044851000000003E-2</v>
      </c>
      <c r="D2793">
        <v>5.6208536799999997</v>
      </c>
      <c r="E2793">
        <v>1.2112249049999999</v>
      </c>
      <c r="F2793">
        <v>0.27108966800000001</v>
      </c>
      <c r="G2793">
        <v>0.99975043299999999</v>
      </c>
    </row>
    <row r="2794" spans="1:7" x14ac:dyDescent="0.4">
      <c r="A2794" s="70" t="s">
        <v>6159</v>
      </c>
      <c r="B2794" s="70" t="s">
        <v>6160</v>
      </c>
      <c r="C2794">
        <v>-0.118392521</v>
      </c>
      <c r="D2794">
        <v>4.9842649689999998</v>
      </c>
      <c r="E2794">
        <v>1.211214421</v>
      </c>
      <c r="F2794">
        <v>0.27109174200000002</v>
      </c>
      <c r="G2794">
        <v>0.99975043299999999</v>
      </c>
    </row>
    <row r="2795" spans="1:7" x14ac:dyDescent="0.4">
      <c r="A2795" s="70" t="s">
        <v>6151</v>
      </c>
      <c r="B2795" s="70" t="s">
        <v>6152</v>
      </c>
      <c r="C2795">
        <v>-9.0967404000000002E-2</v>
      </c>
      <c r="D2795">
        <v>6.1740176509999998</v>
      </c>
      <c r="E2795">
        <v>1.211011608</v>
      </c>
      <c r="F2795">
        <v>0.271131868</v>
      </c>
      <c r="G2795">
        <v>0.99975043299999999</v>
      </c>
    </row>
    <row r="2796" spans="1:7" x14ac:dyDescent="0.4">
      <c r="A2796" s="70" t="s">
        <v>6407</v>
      </c>
      <c r="B2796" s="70" t="s">
        <v>6408</v>
      </c>
      <c r="C2796">
        <v>0.13113301999999999</v>
      </c>
      <c r="D2796">
        <v>5.0690109479999998</v>
      </c>
      <c r="E2796">
        <v>1.2106103109999999</v>
      </c>
      <c r="F2796">
        <v>0.27121128500000002</v>
      </c>
      <c r="G2796">
        <v>0.99975043299999999</v>
      </c>
    </row>
    <row r="2797" spans="1:7" x14ac:dyDescent="0.4">
      <c r="A2797" s="70" t="s">
        <v>6089</v>
      </c>
      <c r="B2797" s="70" t="s">
        <v>6090</v>
      </c>
      <c r="C2797">
        <v>-0.3510548</v>
      </c>
      <c r="D2797">
        <v>2.0675238739999999</v>
      </c>
      <c r="E2797">
        <v>1.2093627229999999</v>
      </c>
      <c r="F2797">
        <v>0.27145837</v>
      </c>
      <c r="G2797">
        <v>0.99975043299999999</v>
      </c>
    </row>
    <row r="2798" spans="1:7" x14ac:dyDescent="0.4">
      <c r="A2798" s="70" t="s">
        <v>6371</v>
      </c>
      <c r="B2798" s="70" t="s">
        <v>6372</v>
      </c>
      <c r="C2798">
        <v>0.139877425</v>
      </c>
      <c r="D2798">
        <v>4.1459229479999999</v>
      </c>
      <c r="E2798">
        <v>1.208847786</v>
      </c>
      <c r="F2798">
        <v>0.27156043499999999</v>
      </c>
      <c r="G2798">
        <v>0.99975043299999999</v>
      </c>
    </row>
    <row r="2799" spans="1:7" x14ac:dyDescent="0.4">
      <c r="A2799" s="70" t="s">
        <v>6087</v>
      </c>
      <c r="B2799" s="70" t="s">
        <v>6088</v>
      </c>
      <c r="C2799">
        <v>1.9361091189999999</v>
      </c>
      <c r="D2799">
        <v>-0.20864059500000001</v>
      </c>
      <c r="E2799">
        <v>1.2087391510000001</v>
      </c>
      <c r="F2799">
        <v>0.271581974</v>
      </c>
      <c r="G2799">
        <v>0.99975043299999999</v>
      </c>
    </row>
    <row r="2800" spans="1:7" x14ac:dyDescent="0.4">
      <c r="A2800" s="70" t="s">
        <v>5462</v>
      </c>
      <c r="B2800" s="70" t="s">
        <v>5463</v>
      </c>
      <c r="C2800">
        <v>-8.8831800000000002E-2</v>
      </c>
      <c r="D2800">
        <v>7.206772698</v>
      </c>
      <c r="E2800">
        <v>1.2086853689999999</v>
      </c>
      <c r="F2800">
        <v>0.271592638</v>
      </c>
      <c r="G2800">
        <v>0.99975043299999999</v>
      </c>
    </row>
    <row r="2801" spans="1:7" x14ac:dyDescent="0.4">
      <c r="A2801" s="70" t="s">
        <v>6293</v>
      </c>
      <c r="B2801" s="70" t="s">
        <v>6294</v>
      </c>
      <c r="C2801">
        <v>-0.63474130900000003</v>
      </c>
      <c r="D2801">
        <v>-1.029913748</v>
      </c>
      <c r="E2801">
        <v>1.208671601</v>
      </c>
      <c r="F2801">
        <v>0.271595368</v>
      </c>
      <c r="G2801">
        <v>0.99975043299999999</v>
      </c>
    </row>
    <row r="2802" spans="1:7" x14ac:dyDescent="0.4">
      <c r="A2802" s="70" t="s">
        <v>5720</v>
      </c>
      <c r="B2802" s="70" t="s">
        <v>5721</v>
      </c>
      <c r="C2802">
        <v>-0.26491607499999997</v>
      </c>
      <c r="D2802">
        <v>3.1349134099999998</v>
      </c>
      <c r="E2802">
        <v>1.208669301</v>
      </c>
      <c r="F2802">
        <v>0.27159582399999999</v>
      </c>
      <c r="G2802">
        <v>0.99975043299999999</v>
      </c>
    </row>
    <row r="2803" spans="1:7" x14ac:dyDescent="0.4">
      <c r="A2803" s="70" t="s">
        <v>6603</v>
      </c>
      <c r="B2803" s="70" t="s">
        <v>6604</v>
      </c>
      <c r="C2803">
        <v>0.119496959</v>
      </c>
      <c r="D2803">
        <v>5.5436669719999996</v>
      </c>
      <c r="E2803">
        <v>1.2060930990000001</v>
      </c>
      <c r="F2803">
        <v>0.27210725600000002</v>
      </c>
      <c r="G2803">
        <v>0.99975043299999999</v>
      </c>
    </row>
    <row r="2804" spans="1:7" x14ac:dyDescent="0.4">
      <c r="A2804" s="70" t="s">
        <v>6123</v>
      </c>
      <c r="B2804" s="70" t="s">
        <v>6124</v>
      </c>
      <c r="C2804">
        <v>-0.13952877799999999</v>
      </c>
      <c r="D2804">
        <v>4.8177515030000002</v>
      </c>
      <c r="E2804">
        <v>1.2059376399999999</v>
      </c>
      <c r="F2804">
        <v>0.27213815699999999</v>
      </c>
      <c r="G2804">
        <v>0.99975043299999999</v>
      </c>
    </row>
    <row r="2805" spans="1:7" x14ac:dyDescent="0.4">
      <c r="A2805" s="70" t="s">
        <v>6169</v>
      </c>
      <c r="B2805" s="70" t="s">
        <v>6170</v>
      </c>
      <c r="C2805">
        <v>-0.166374356</v>
      </c>
      <c r="D2805">
        <v>4.0202224759999998</v>
      </c>
      <c r="E2805">
        <v>1.205785734</v>
      </c>
      <c r="F2805">
        <v>0.27216835499999997</v>
      </c>
      <c r="G2805">
        <v>0.99975043299999999</v>
      </c>
    </row>
    <row r="2806" spans="1:7" x14ac:dyDescent="0.4">
      <c r="A2806" s="70" t="s">
        <v>7333</v>
      </c>
      <c r="B2806" s="70" t="s">
        <v>7334</v>
      </c>
      <c r="C2806">
        <v>8.6002463000000001E-2</v>
      </c>
      <c r="D2806">
        <v>8.6168603190000006</v>
      </c>
      <c r="E2806">
        <v>1.2054816209999999</v>
      </c>
      <c r="F2806">
        <v>0.27222882500000001</v>
      </c>
      <c r="G2806">
        <v>0.99975043299999999</v>
      </c>
    </row>
    <row r="2807" spans="1:7" x14ac:dyDescent="0.4">
      <c r="A2807" s="70" t="s">
        <v>6283</v>
      </c>
      <c r="B2807" s="70" t="s">
        <v>6284</v>
      </c>
      <c r="C2807">
        <v>-0.12127252500000001</v>
      </c>
      <c r="D2807">
        <v>5.0713825889999997</v>
      </c>
      <c r="E2807">
        <v>1.2053838130000001</v>
      </c>
      <c r="F2807">
        <v>0.27224827699999998</v>
      </c>
      <c r="G2807">
        <v>0.99975043299999999</v>
      </c>
    </row>
    <row r="2808" spans="1:7" x14ac:dyDescent="0.4">
      <c r="A2808" s="70" t="s">
        <v>6004</v>
      </c>
      <c r="B2808" s="70" t="s">
        <v>6005</v>
      </c>
      <c r="C2808">
        <v>-0.13865219500000001</v>
      </c>
      <c r="D2808">
        <v>4.369032346</v>
      </c>
      <c r="E2808">
        <v>1.2053598350000001</v>
      </c>
      <c r="F2808">
        <v>0.272253046</v>
      </c>
      <c r="G2808">
        <v>0.99975043299999999</v>
      </c>
    </row>
    <row r="2809" spans="1:7" x14ac:dyDescent="0.4">
      <c r="A2809" s="70" t="s">
        <v>6145</v>
      </c>
      <c r="B2809" s="70" t="s">
        <v>6146</v>
      </c>
      <c r="C2809">
        <v>-9.422759E-2</v>
      </c>
      <c r="D2809">
        <v>6.2983676830000004</v>
      </c>
      <c r="E2809">
        <v>1.205204589</v>
      </c>
      <c r="F2809">
        <v>0.27228392499999998</v>
      </c>
      <c r="G2809">
        <v>0.99975043299999999</v>
      </c>
    </row>
    <row r="2810" spans="1:7" x14ac:dyDescent="0.4">
      <c r="A2810" s="70" t="s">
        <v>6129</v>
      </c>
      <c r="B2810" s="70" t="s">
        <v>6130</v>
      </c>
      <c r="C2810">
        <v>-9.9199840999999997E-2</v>
      </c>
      <c r="D2810">
        <v>5.942223265</v>
      </c>
      <c r="E2810">
        <v>1.2046450310000001</v>
      </c>
      <c r="F2810">
        <v>0.272395259</v>
      </c>
      <c r="G2810">
        <v>0.99975043299999999</v>
      </c>
    </row>
    <row r="2811" spans="1:7" x14ac:dyDescent="0.4">
      <c r="A2811" s="70" t="s">
        <v>6097</v>
      </c>
      <c r="B2811" s="70" t="s">
        <v>6098</v>
      </c>
      <c r="C2811">
        <v>-0.23929802999999999</v>
      </c>
      <c r="D2811">
        <v>2.8457930170000001</v>
      </c>
      <c r="E2811">
        <v>1.2045623940000001</v>
      </c>
      <c r="F2811">
        <v>0.27241170599999998</v>
      </c>
      <c r="G2811">
        <v>0.99975043299999999</v>
      </c>
    </row>
    <row r="2812" spans="1:7" x14ac:dyDescent="0.4">
      <c r="A2812" s="70" t="s">
        <v>6321</v>
      </c>
      <c r="B2812" s="70" t="s">
        <v>6322</v>
      </c>
      <c r="C2812">
        <v>8.8234166000000003E-2</v>
      </c>
      <c r="D2812">
        <v>6.2476180899999996</v>
      </c>
      <c r="E2812">
        <v>1.204454436</v>
      </c>
      <c r="F2812">
        <v>0.27243319399999999</v>
      </c>
      <c r="G2812">
        <v>0.99975043299999999</v>
      </c>
    </row>
    <row r="2813" spans="1:7" x14ac:dyDescent="0.4">
      <c r="A2813" s="70" t="s">
        <v>6523</v>
      </c>
      <c r="B2813" s="70" t="s">
        <v>6524</v>
      </c>
      <c r="C2813">
        <v>-0.78013149100000001</v>
      </c>
      <c r="D2813">
        <v>-0.91450110299999998</v>
      </c>
      <c r="E2813">
        <v>1.2022886230000001</v>
      </c>
      <c r="F2813">
        <v>0.272864736</v>
      </c>
      <c r="G2813">
        <v>0.99975043299999999</v>
      </c>
    </row>
    <row r="2814" spans="1:7" x14ac:dyDescent="0.4">
      <c r="A2814" s="70" t="s">
        <v>6067</v>
      </c>
      <c r="B2814" s="70" t="s">
        <v>6068</v>
      </c>
      <c r="C2814">
        <v>-0.22000128199999999</v>
      </c>
      <c r="D2814">
        <v>3.3493490910000001</v>
      </c>
      <c r="E2814">
        <v>1.202054876</v>
      </c>
      <c r="F2814">
        <v>0.27291136100000002</v>
      </c>
      <c r="G2814">
        <v>0.99975043299999999</v>
      </c>
    </row>
    <row r="2815" spans="1:7" x14ac:dyDescent="0.4">
      <c r="A2815" s="70" t="s">
        <v>6377</v>
      </c>
      <c r="B2815" s="70" t="s">
        <v>6378</v>
      </c>
      <c r="C2815">
        <v>-0.49646437399999999</v>
      </c>
      <c r="D2815">
        <v>0.23846439699999999</v>
      </c>
      <c r="E2815">
        <v>1.201311528</v>
      </c>
      <c r="F2815">
        <v>0.27305970400000001</v>
      </c>
      <c r="G2815">
        <v>0.99975043299999999</v>
      </c>
    </row>
    <row r="2816" spans="1:7" x14ac:dyDescent="0.4">
      <c r="A2816" s="70" t="s">
        <v>6543</v>
      </c>
      <c r="B2816" s="70" t="s">
        <v>6544</v>
      </c>
      <c r="C2816">
        <v>0.13652906500000001</v>
      </c>
      <c r="D2816">
        <v>5.2236491989999996</v>
      </c>
      <c r="E2816">
        <v>1.201306548</v>
      </c>
      <c r="F2816">
        <v>0.27306069799999999</v>
      </c>
      <c r="G2816">
        <v>0.99975043299999999</v>
      </c>
    </row>
    <row r="2817" spans="1:7" x14ac:dyDescent="0.4">
      <c r="A2817" s="70" t="s">
        <v>5760</v>
      </c>
      <c r="B2817" s="70" t="s">
        <v>5761</v>
      </c>
      <c r="C2817">
        <v>-8.8548693999999997E-2</v>
      </c>
      <c r="D2817">
        <v>8.1243588829999993</v>
      </c>
      <c r="E2817">
        <v>1.200781702</v>
      </c>
      <c r="F2817">
        <v>0.27316549699999998</v>
      </c>
      <c r="G2817">
        <v>0.99975043299999999</v>
      </c>
    </row>
    <row r="2818" spans="1:7" x14ac:dyDescent="0.4">
      <c r="A2818" s="70" t="s">
        <v>6417</v>
      </c>
      <c r="B2818" s="70" t="s">
        <v>6418</v>
      </c>
      <c r="C2818">
        <v>0.65161801900000005</v>
      </c>
      <c r="D2818">
        <v>-0.799469341</v>
      </c>
      <c r="E2818">
        <v>1.2003592970000001</v>
      </c>
      <c r="F2818">
        <v>0.273249878</v>
      </c>
      <c r="G2818">
        <v>0.99975043299999999</v>
      </c>
    </row>
    <row r="2819" spans="1:7" x14ac:dyDescent="0.4">
      <c r="A2819" s="70" t="s">
        <v>6575</v>
      </c>
      <c r="B2819" s="70" t="s">
        <v>6576</v>
      </c>
      <c r="C2819">
        <v>9.4534256999999997E-2</v>
      </c>
      <c r="D2819">
        <v>5.9647996450000003</v>
      </c>
      <c r="E2819">
        <v>1.2002226629999999</v>
      </c>
      <c r="F2819">
        <v>0.27327718000000001</v>
      </c>
      <c r="G2819">
        <v>0.99975043299999999</v>
      </c>
    </row>
    <row r="2820" spans="1:7" x14ac:dyDescent="0.4">
      <c r="A2820" s="70" t="s">
        <v>5492</v>
      </c>
      <c r="B2820" s="70" t="s">
        <v>5493</v>
      </c>
      <c r="C2820">
        <v>-8.6141669000000004E-2</v>
      </c>
      <c r="D2820">
        <v>7.2198012990000002</v>
      </c>
      <c r="E2820">
        <v>1.1993182149999999</v>
      </c>
      <c r="F2820">
        <v>0.27345798799999999</v>
      </c>
      <c r="G2820">
        <v>0.99975043299999999</v>
      </c>
    </row>
    <row r="2821" spans="1:7" x14ac:dyDescent="0.4">
      <c r="A2821" s="70" t="s">
        <v>6183</v>
      </c>
      <c r="B2821" s="70" t="s">
        <v>6184</v>
      </c>
      <c r="C2821">
        <v>-0.47459904600000002</v>
      </c>
      <c r="D2821">
        <v>0.70801647400000001</v>
      </c>
      <c r="E2821">
        <v>1.1986994609999999</v>
      </c>
      <c r="F2821">
        <v>0.27358176899999997</v>
      </c>
      <c r="G2821">
        <v>0.99975043299999999</v>
      </c>
    </row>
    <row r="2822" spans="1:7" x14ac:dyDescent="0.4">
      <c r="A2822" s="70" t="s">
        <v>6163</v>
      </c>
      <c r="B2822" s="70" t="s">
        <v>6164</v>
      </c>
      <c r="C2822">
        <v>-0.11174758</v>
      </c>
      <c r="D2822">
        <v>5.8319910530000003</v>
      </c>
      <c r="E2822">
        <v>1.198221703</v>
      </c>
      <c r="F2822">
        <v>0.27367739299999999</v>
      </c>
      <c r="G2822">
        <v>0.99975043299999999</v>
      </c>
    </row>
    <row r="2823" spans="1:7" x14ac:dyDescent="0.4">
      <c r="A2823" s="70" t="s">
        <v>12168</v>
      </c>
      <c r="B2823" s="70" t="s">
        <v>12169</v>
      </c>
      <c r="C2823">
        <v>-9.0439038999999999E-2</v>
      </c>
      <c r="D2823">
        <v>11.11374281</v>
      </c>
      <c r="E2823">
        <v>1.1973804960000001</v>
      </c>
      <c r="F2823">
        <v>0.273845862</v>
      </c>
      <c r="G2823">
        <v>0.99975043299999999</v>
      </c>
    </row>
    <row r="2824" spans="1:7" x14ac:dyDescent="0.4">
      <c r="A2824" s="70" t="s">
        <v>6235</v>
      </c>
      <c r="B2824" s="70" t="s">
        <v>6236</v>
      </c>
      <c r="C2824">
        <v>0.193629474</v>
      </c>
      <c r="D2824">
        <v>3.3428165609999998</v>
      </c>
      <c r="E2824">
        <v>1.1971074340000001</v>
      </c>
      <c r="F2824">
        <v>0.27390057600000001</v>
      </c>
      <c r="G2824">
        <v>0.99975043299999999</v>
      </c>
    </row>
    <row r="2825" spans="1:7" x14ac:dyDescent="0.4">
      <c r="A2825" s="70" t="s">
        <v>6289</v>
      </c>
      <c r="B2825" s="70" t="s">
        <v>6290</v>
      </c>
      <c r="C2825">
        <v>0.24382946899999999</v>
      </c>
      <c r="D2825">
        <v>3.4278761420000001</v>
      </c>
      <c r="E2825">
        <v>1.196394672</v>
      </c>
      <c r="F2825">
        <v>0.27404346000000002</v>
      </c>
      <c r="G2825">
        <v>0.99975043299999999</v>
      </c>
    </row>
    <row r="2826" spans="1:7" x14ac:dyDescent="0.4">
      <c r="A2826" s="70" t="s">
        <v>6165</v>
      </c>
      <c r="B2826" s="70" t="s">
        <v>6166</v>
      </c>
      <c r="C2826">
        <v>-0.225054948</v>
      </c>
      <c r="D2826">
        <v>3.1082127289999999</v>
      </c>
      <c r="E2826">
        <v>1.1956582710000001</v>
      </c>
      <c r="F2826">
        <v>0.27419117999999998</v>
      </c>
      <c r="G2826">
        <v>0.99975043299999999</v>
      </c>
    </row>
    <row r="2827" spans="1:7" x14ac:dyDescent="0.4">
      <c r="A2827" s="70" t="s">
        <v>6355</v>
      </c>
      <c r="B2827" s="70" t="s">
        <v>6356</v>
      </c>
      <c r="C2827">
        <v>0.19141129600000001</v>
      </c>
      <c r="D2827">
        <v>3.4626754339999999</v>
      </c>
      <c r="E2827">
        <v>1.1955568539999999</v>
      </c>
      <c r="F2827">
        <v>0.27421153199999998</v>
      </c>
      <c r="G2827">
        <v>0.99975043299999999</v>
      </c>
    </row>
    <row r="2828" spans="1:7" x14ac:dyDescent="0.4">
      <c r="A2828" s="70" t="s">
        <v>6517</v>
      </c>
      <c r="B2828" s="70" t="s">
        <v>6518</v>
      </c>
      <c r="C2828">
        <v>0.115200701</v>
      </c>
      <c r="D2828">
        <v>5.4954164030000001</v>
      </c>
      <c r="E2828">
        <v>1.1953705999999999</v>
      </c>
      <c r="F2828">
        <v>0.27424891299999998</v>
      </c>
      <c r="G2828">
        <v>0.99975043299999999</v>
      </c>
    </row>
    <row r="2829" spans="1:7" x14ac:dyDescent="0.4">
      <c r="A2829" s="70" t="s">
        <v>6439</v>
      </c>
      <c r="B2829" s="70" t="s">
        <v>6440</v>
      </c>
      <c r="C2829">
        <v>9.5203910000000003E-2</v>
      </c>
      <c r="D2829">
        <v>6.9411346900000002</v>
      </c>
      <c r="E2829">
        <v>1.19445201</v>
      </c>
      <c r="F2829">
        <v>0.27443336899999998</v>
      </c>
      <c r="G2829">
        <v>0.99975043299999999</v>
      </c>
    </row>
    <row r="2830" spans="1:7" x14ac:dyDescent="0.4">
      <c r="A2830" s="70" t="s">
        <v>6267</v>
      </c>
      <c r="B2830" s="70" t="s">
        <v>6268</v>
      </c>
      <c r="C2830">
        <v>-9.9755294999999994E-2</v>
      </c>
      <c r="D2830">
        <v>6.2150186119999997</v>
      </c>
      <c r="E2830">
        <v>1.1942737910000001</v>
      </c>
      <c r="F2830">
        <v>0.27446917399999998</v>
      </c>
      <c r="G2830">
        <v>0.99975043299999999</v>
      </c>
    </row>
    <row r="2831" spans="1:7" x14ac:dyDescent="0.4">
      <c r="A2831" s="70" t="s">
        <v>6073</v>
      </c>
      <c r="B2831" s="70" t="s">
        <v>6074</v>
      </c>
      <c r="C2831">
        <v>-0.25087291</v>
      </c>
      <c r="D2831">
        <v>2.5699518619999999</v>
      </c>
      <c r="E2831">
        <v>1.192719192</v>
      </c>
      <c r="F2831">
        <v>0.27478174799999999</v>
      </c>
      <c r="G2831">
        <v>0.99975043299999999</v>
      </c>
    </row>
    <row r="2832" spans="1:7" x14ac:dyDescent="0.4">
      <c r="A2832" s="70" t="s">
        <v>6213</v>
      </c>
      <c r="B2832" s="70" t="s">
        <v>6214</v>
      </c>
      <c r="C2832">
        <v>0.31403953600000001</v>
      </c>
      <c r="D2832">
        <v>3.467428591</v>
      </c>
      <c r="E2832">
        <v>1.192684989</v>
      </c>
      <c r="F2832">
        <v>0.27478862999999998</v>
      </c>
      <c r="G2832">
        <v>0.99975043299999999</v>
      </c>
    </row>
    <row r="2833" spans="1:7" x14ac:dyDescent="0.4">
      <c r="A2833" s="70" t="s">
        <v>8068</v>
      </c>
      <c r="B2833" s="70" t="s">
        <v>8069</v>
      </c>
      <c r="C2833">
        <v>9.4921602999999993E-2</v>
      </c>
      <c r="D2833">
        <v>8.9571818210000007</v>
      </c>
      <c r="E2833">
        <v>1.192076739</v>
      </c>
      <c r="F2833">
        <v>0.27491105300000002</v>
      </c>
      <c r="G2833">
        <v>0.99975043299999999</v>
      </c>
    </row>
    <row r="2834" spans="1:7" x14ac:dyDescent="0.4">
      <c r="A2834" s="70" t="s">
        <v>6477</v>
      </c>
      <c r="B2834" s="70" t="s">
        <v>6478</v>
      </c>
      <c r="C2834">
        <v>0.45821352500000001</v>
      </c>
      <c r="D2834">
        <v>-2.9495760000000002E-3</v>
      </c>
      <c r="E2834">
        <v>1.1890779380000001</v>
      </c>
      <c r="F2834">
        <v>0.27551562600000001</v>
      </c>
      <c r="G2834">
        <v>0.99975043299999999</v>
      </c>
    </row>
    <row r="2835" spans="1:7" x14ac:dyDescent="0.4">
      <c r="A2835" s="70" t="s">
        <v>6441</v>
      </c>
      <c r="B2835" s="70" t="s">
        <v>6442</v>
      </c>
      <c r="C2835">
        <v>-0.115152517</v>
      </c>
      <c r="D2835">
        <v>5.2163883550000003</v>
      </c>
      <c r="E2835">
        <v>1.1889628059999999</v>
      </c>
      <c r="F2835">
        <v>0.27553886999999999</v>
      </c>
      <c r="G2835">
        <v>0.99975043299999999</v>
      </c>
    </row>
    <row r="2836" spans="1:7" x14ac:dyDescent="0.4">
      <c r="A2836" s="70" t="s">
        <v>6435</v>
      </c>
      <c r="B2836" s="70" t="s">
        <v>6436</v>
      </c>
      <c r="C2836">
        <v>0.145342098</v>
      </c>
      <c r="D2836">
        <v>4.0406949709999997</v>
      </c>
      <c r="E2836">
        <v>1.1887453189999999</v>
      </c>
      <c r="F2836">
        <v>0.27558278600000002</v>
      </c>
      <c r="G2836">
        <v>0.99975043299999999</v>
      </c>
    </row>
    <row r="2837" spans="1:7" x14ac:dyDescent="0.4">
      <c r="A2837" s="70" t="s">
        <v>6569</v>
      </c>
      <c r="B2837" s="70" t="s">
        <v>6570</v>
      </c>
      <c r="C2837">
        <v>8.8927654999999994E-2</v>
      </c>
      <c r="D2837">
        <v>6.5136351159999997</v>
      </c>
      <c r="E2837">
        <v>1.1886638789999999</v>
      </c>
      <c r="F2837">
        <v>0.275599233</v>
      </c>
      <c r="G2837">
        <v>0.99975043299999999</v>
      </c>
    </row>
    <row r="2838" spans="1:7" x14ac:dyDescent="0.4">
      <c r="A2838" s="70" t="s">
        <v>6103</v>
      </c>
      <c r="B2838" s="70" t="s">
        <v>6104</v>
      </c>
      <c r="C2838">
        <v>-0.32530031500000001</v>
      </c>
      <c r="D2838">
        <v>2.3511065109999998</v>
      </c>
      <c r="E2838">
        <v>1.188515231</v>
      </c>
      <c r="F2838">
        <v>0.27562925599999999</v>
      </c>
      <c r="G2838">
        <v>0.99975043299999999</v>
      </c>
    </row>
    <row r="2839" spans="1:7" x14ac:dyDescent="0.4">
      <c r="A2839" s="70" t="s">
        <v>6241</v>
      </c>
      <c r="B2839" s="70" t="s">
        <v>6242</v>
      </c>
      <c r="C2839">
        <v>-0.16324917799999999</v>
      </c>
      <c r="D2839">
        <v>3.9456977100000001</v>
      </c>
      <c r="E2839">
        <v>1.1883231190000001</v>
      </c>
      <c r="F2839">
        <v>0.27566806399999999</v>
      </c>
      <c r="G2839">
        <v>0.99975043299999999</v>
      </c>
    </row>
    <row r="2840" spans="1:7" x14ac:dyDescent="0.4">
      <c r="A2840" s="70" t="s">
        <v>6709</v>
      </c>
      <c r="B2840" s="70" t="s">
        <v>6710</v>
      </c>
      <c r="C2840">
        <v>9.4368117000000001E-2</v>
      </c>
      <c r="D2840">
        <v>6.0409027980000003</v>
      </c>
      <c r="E2840">
        <v>1.186698695</v>
      </c>
      <c r="F2840">
        <v>0.27599648199999999</v>
      </c>
      <c r="G2840">
        <v>0.99975043299999999</v>
      </c>
    </row>
    <row r="2841" spans="1:7" x14ac:dyDescent="0.4">
      <c r="A2841" s="70" t="s">
        <v>6351</v>
      </c>
      <c r="B2841" s="70" t="s">
        <v>6352</v>
      </c>
      <c r="C2841">
        <v>-0.89615912200000003</v>
      </c>
      <c r="D2841">
        <v>-1.5745211910000001</v>
      </c>
      <c r="E2841">
        <v>1.186359857</v>
      </c>
      <c r="F2841">
        <v>0.27606504799999998</v>
      </c>
      <c r="G2841">
        <v>0.99975043299999999</v>
      </c>
    </row>
    <row r="2842" spans="1:7" x14ac:dyDescent="0.4">
      <c r="A2842" s="70" t="s">
        <v>6449</v>
      </c>
      <c r="B2842" s="70" t="s">
        <v>6450</v>
      </c>
      <c r="C2842">
        <v>-9.7245397999999997E-2</v>
      </c>
      <c r="D2842">
        <v>8.3435487720000001</v>
      </c>
      <c r="E2842">
        <v>1.1862897459999999</v>
      </c>
      <c r="F2842">
        <v>0.276079238</v>
      </c>
      <c r="G2842">
        <v>0.99975043299999999</v>
      </c>
    </row>
    <row r="2843" spans="1:7" x14ac:dyDescent="0.4">
      <c r="A2843" s="70" t="s">
        <v>6591</v>
      </c>
      <c r="B2843" s="70" t="s">
        <v>6592</v>
      </c>
      <c r="C2843">
        <v>9.5369557999999993E-2</v>
      </c>
      <c r="D2843">
        <v>5.8951194740000004</v>
      </c>
      <c r="E2843">
        <v>1.1856784979999999</v>
      </c>
      <c r="F2843">
        <v>0.27620299100000001</v>
      </c>
      <c r="G2843">
        <v>0.99975043299999999</v>
      </c>
    </row>
    <row r="2844" spans="1:7" x14ac:dyDescent="0.4">
      <c r="A2844" s="70" t="s">
        <v>6393</v>
      </c>
      <c r="B2844" s="70" t="s">
        <v>6394</v>
      </c>
      <c r="C2844">
        <v>-0.122118437</v>
      </c>
      <c r="D2844">
        <v>5.0031985609999996</v>
      </c>
      <c r="E2844">
        <v>1.1855596230000001</v>
      </c>
      <c r="F2844">
        <v>0.27622706600000002</v>
      </c>
      <c r="G2844">
        <v>0.99975043299999999</v>
      </c>
    </row>
    <row r="2845" spans="1:7" x14ac:dyDescent="0.4">
      <c r="A2845" s="70" t="s">
        <v>6353</v>
      </c>
      <c r="B2845" s="70" t="s">
        <v>6354</v>
      </c>
      <c r="C2845">
        <v>0.17051205</v>
      </c>
      <c r="D2845">
        <v>3.6533676800000001</v>
      </c>
      <c r="E2845">
        <v>1.185204401</v>
      </c>
      <c r="F2845">
        <v>0.276299024</v>
      </c>
      <c r="G2845">
        <v>0.99975043299999999</v>
      </c>
    </row>
    <row r="2846" spans="1:7" x14ac:dyDescent="0.4">
      <c r="A2846" s="70" t="s">
        <v>5844</v>
      </c>
      <c r="B2846" s="70" t="s">
        <v>5845</v>
      </c>
      <c r="C2846">
        <v>8.8403440999999999E-2</v>
      </c>
      <c r="D2846">
        <v>7.3733569360000004</v>
      </c>
      <c r="E2846">
        <v>1.1849286370000001</v>
      </c>
      <c r="F2846">
        <v>0.27635490200000001</v>
      </c>
      <c r="G2846">
        <v>0.99975043299999999</v>
      </c>
    </row>
    <row r="2847" spans="1:7" x14ac:dyDescent="0.4">
      <c r="A2847" s="70" t="s">
        <v>6209</v>
      </c>
      <c r="B2847" s="70" t="s">
        <v>6210</v>
      </c>
      <c r="C2847">
        <v>-0.37716440299999998</v>
      </c>
      <c r="D2847">
        <v>1.439250422</v>
      </c>
      <c r="E2847">
        <v>1.1848446349999999</v>
      </c>
      <c r="F2847">
        <v>0.27637192700000002</v>
      </c>
      <c r="G2847">
        <v>0.99975043299999999</v>
      </c>
    </row>
    <row r="2848" spans="1:7" x14ac:dyDescent="0.4">
      <c r="A2848" s="70" t="s">
        <v>6483</v>
      </c>
      <c r="B2848" s="70" t="s">
        <v>6484</v>
      </c>
      <c r="C2848">
        <v>0.12812362699999999</v>
      </c>
      <c r="D2848">
        <v>6.0567122189999996</v>
      </c>
      <c r="E2848">
        <v>1.1844255589999999</v>
      </c>
      <c r="F2848">
        <v>0.27645687800000002</v>
      </c>
      <c r="G2848">
        <v>0.99975043299999999</v>
      </c>
    </row>
    <row r="2849" spans="1:7" x14ac:dyDescent="0.4">
      <c r="A2849" s="70" t="s">
        <v>7215</v>
      </c>
      <c r="B2849" s="70" t="s">
        <v>7216</v>
      </c>
      <c r="C2849">
        <v>-8.5608138E-2</v>
      </c>
      <c r="D2849">
        <v>8.7715512289999999</v>
      </c>
      <c r="E2849">
        <v>1.184287957</v>
      </c>
      <c r="F2849">
        <v>0.27648477799999999</v>
      </c>
      <c r="G2849">
        <v>0.99975043299999999</v>
      </c>
    </row>
    <row r="2850" spans="1:7" x14ac:dyDescent="0.4">
      <c r="A2850" s="70" t="s">
        <v>6243</v>
      </c>
      <c r="B2850" s="70" t="s">
        <v>6244</v>
      </c>
      <c r="C2850">
        <v>-8.5787749999999996E-2</v>
      </c>
      <c r="D2850">
        <v>6.5561892879999997</v>
      </c>
      <c r="E2850">
        <v>1.18427558</v>
      </c>
      <c r="F2850">
        <v>0.276487288</v>
      </c>
      <c r="G2850">
        <v>0.99975043299999999</v>
      </c>
    </row>
    <row r="2851" spans="1:7" x14ac:dyDescent="0.4">
      <c r="A2851" s="70" t="s">
        <v>6327</v>
      </c>
      <c r="B2851" s="70" t="s">
        <v>6328</v>
      </c>
      <c r="C2851">
        <v>0.332906005</v>
      </c>
      <c r="D2851">
        <v>1.978239503</v>
      </c>
      <c r="E2851">
        <v>1.1842233719999999</v>
      </c>
      <c r="F2851">
        <v>0.276497875</v>
      </c>
      <c r="G2851">
        <v>0.99975043299999999</v>
      </c>
    </row>
    <row r="2852" spans="1:7" x14ac:dyDescent="0.4">
      <c r="A2852" s="70" t="s">
        <v>6451</v>
      </c>
      <c r="B2852" s="70" t="s">
        <v>6452</v>
      </c>
      <c r="C2852">
        <v>-0.21182294099999999</v>
      </c>
      <c r="D2852">
        <v>4.8988498949999997</v>
      </c>
      <c r="E2852">
        <v>1.1835911130000001</v>
      </c>
      <c r="F2852">
        <v>0.276626127</v>
      </c>
      <c r="G2852">
        <v>0.99975043299999999</v>
      </c>
    </row>
    <row r="2853" spans="1:7" x14ac:dyDescent="0.4">
      <c r="A2853" s="70" t="s">
        <v>5788</v>
      </c>
      <c r="B2853" s="70" t="s">
        <v>5789</v>
      </c>
      <c r="C2853">
        <v>8.8944601999999998E-2</v>
      </c>
      <c r="D2853">
        <v>7.2730464829999999</v>
      </c>
      <c r="E2853">
        <v>1.183278815</v>
      </c>
      <c r="F2853">
        <v>0.276689503</v>
      </c>
      <c r="G2853">
        <v>0.99975043299999999</v>
      </c>
    </row>
    <row r="2854" spans="1:7" x14ac:dyDescent="0.4">
      <c r="A2854" s="70" t="s">
        <v>6391</v>
      </c>
      <c r="B2854" s="70" t="s">
        <v>6392</v>
      </c>
      <c r="C2854">
        <v>0.14301533499999999</v>
      </c>
      <c r="D2854">
        <v>4.100435139</v>
      </c>
      <c r="E2854">
        <v>1.1825707190000001</v>
      </c>
      <c r="F2854">
        <v>0.27683326899999999</v>
      </c>
      <c r="G2854">
        <v>0.99975043299999999</v>
      </c>
    </row>
    <row r="2855" spans="1:7" x14ac:dyDescent="0.4">
      <c r="A2855" s="70" t="s">
        <v>6467</v>
      </c>
      <c r="B2855" s="70" t="s">
        <v>6468</v>
      </c>
      <c r="C2855">
        <v>0.45127990400000001</v>
      </c>
      <c r="D2855">
        <v>0.47890447200000003</v>
      </c>
      <c r="E2855">
        <v>1.1823834520000001</v>
      </c>
      <c r="F2855">
        <v>0.27687130599999998</v>
      </c>
      <c r="G2855">
        <v>0.99975043299999999</v>
      </c>
    </row>
    <row r="2856" spans="1:7" x14ac:dyDescent="0.4">
      <c r="A2856" s="70" t="s">
        <v>6229</v>
      </c>
      <c r="B2856" s="70" t="s">
        <v>6230</v>
      </c>
      <c r="C2856">
        <v>-0.17445750300000001</v>
      </c>
      <c r="D2856">
        <v>4.7147104899999999</v>
      </c>
      <c r="E2856">
        <v>1.182368547</v>
      </c>
      <c r="F2856">
        <v>0.276874334</v>
      </c>
      <c r="G2856">
        <v>0.99975043299999999</v>
      </c>
    </row>
    <row r="2857" spans="1:7" x14ac:dyDescent="0.4">
      <c r="A2857" s="70" t="s">
        <v>6291</v>
      </c>
      <c r="B2857" s="70" t="s">
        <v>6292</v>
      </c>
      <c r="C2857">
        <v>0.40095789399999998</v>
      </c>
      <c r="D2857">
        <v>2.4018773179999999</v>
      </c>
      <c r="E2857">
        <v>1.182300549</v>
      </c>
      <c r="F2857">
        <v>0.27688814699999997</v>
      </c>
      <c r="G2857">
        <v>0.99975043299999999</v>
      </c>
    </row>
    <row r="2858" spans="1:7" x14ac:dyDescent="0.4">
      <c r="A2858" s="70" t="s">
        <v>6325</v>
      </c>
      <c r="B2858" s="70" t="s">
        <v>6326</v>
      </c>
      <c r="C2858">
        <v>0.233087867</v>
      </c>
      <c r="D2858">
        <v>2.7940811559999998</v>
      </c>
      <c r="E2858">
        <v>1.181890801</v>
      </c>
      <c r="F2858">
        <v>0.27697140199999998</v>
      </c>
      <c r="G2858">
        <v>0.99975043299999999</v>
      </c>
    </row>
    <row r="2859" spans="1:7" x14ac:dyDescent="0.4">
      <c r="A2859" s="70" t="s">
        <v>6217</v>
      </c>
      <c r="B2859" s="70" t="s">
        <v>6218</v>
      </c>
      <c r="C2859">
        <v>8.6101627E-2</v>
      </c>
      <c r="D2859">
        <v>7.1017176439999998</v>
      </c>
      <c r="E2859">
        <v>1.1818900130000001</v>
      </c>
      <c r="F2859">
        <v>0.276971562</v>
      </c>
      <c r="G2859">
        <v>0.99975043299999999</v>
      </c>
    </row>
    <row r="2860" spans="1:7" x14ac:dyDescent="0.4">
      <c r="A2860" s="70" t="s">
        <v>6557</v>
      </c>
      <c r="B2860" s="70" t="s">
        <v>6558</v>
      </c>
      <c r="C2860">
        <v>0.102073807</v>
      </c>
      <c r="D2860">
        <v>5.4712697769999998</v>
      </c>
      <c r="E2860">
        <v>1.1812596630000001</v>
      </c>
      <c r="F2860">
        <v>0.277099702</v>
      </c>
      <c r="G2860">
        <v>0.99975043299999999</v>
      </c>
    </row>
    <row r="2861" spans="1:7" x14ac:dyDescent="0.4">
      <c r="A2861" s="70" t="s">
        <v>6357</v>
      </c>
      <c r="B2861" s="70" t="s">
        <v>6358</v>
      </c>
      <c r="C2861">
        <v>-9.9188902999999995E-2</v>
      </c>
      <c r="D2861">
        <v>5.5289310460000003</v>
      </c>
      <c r="E2861">
        <v>1.1802086810000001</v>
      </c>
      <c r="F2861">
        <v>0.27731351599999998</v>
      </c>
      <c r="G2861">
        <v>0.99975043299999999</v>
      </c>
    </row>
    <row r="2862" spans="1:7" x14ac:dyDescent="0.4">
      <c r="A2862" s="70" t="s">
        <v>6157</v>
      </c>
      <c r="B2862" s="70" t="s">
        <v>6158</v>
      </c>
      <c r="C2862">
        <v>-0.27382929499999997</v>
      </c>
      <c r="D2862">
        <v>2.2762150980000002</v>
      </c>
      <c r="E2862">
        <v>1.179841669</v>
      </c>
      <c r="F2862">
        <v>0.27738823099999999</v>
      </c>
      <c r="G2862">
        <v>0.99975043299999999</v>
      </c>
    </row>
    <row r="2863" spans="1:7" x14ac:dyDescent="0.4">
      <c r="A2863" s="70" t="s">
        <v>6385</v>
      </c>
      <c r="B2863" s="70" t="s">
        <v>6386</v>
      </c>
      <c r="C2863">
        <v>-0.117322634</v>
      </c>
      <c r="D2863">
        <v>4.93000331</v>
      </c>
      <c r="E2863">
        <v>1.179835636</v>
      </c>
      <c r="F2863">
        <v>0.277389459</v>
      </c>
      <c r="G2863">
        <v>0.99975043299999999</v>
      </c>
    </row>
    <row r="2864" spans="1:7" x14ac:dyDescent="0.4">
      <c r="A2864" s="70" t="s">
        <v>6479</v>
      </c>
      <c r="B2864" s="70" t="s">
        <v>6480</v>
      </c>
      <c r="C2864">
        <v>0.115398628</v>
      </c>
      <c r="D2864">
        <v>6.8810437120000003</v>
      </c>
      <c r="E2864">
        <v>1.179786644</v>
      </c>
      <c r="F2864">
        <v>0.27739943500000003</v>
      </c>
      <c r="G2864">
        <v>0.99975043299999999</v>
      </c>
    </row>
    <row r="2865" spans="1:7" x14ac:dyDescent="0.4">
      <c r="A2865" s="70" t="s">
        <v>6533</v>
      </c>
      <c r="B2865" s="70" t="s">
        <v>6534</v>
      </c>
      <c r="C2865">
        <v>0.119207014</v>
      </c>
      <c r="D2865">
        <v>4.8802565050000002</v>
      </c>
      <c r="E2865">
        <v>1.179569745</v>
      </c>
      <c r="F2865">
        <v>0.27744360400000001</v>
      </c>
      <c r="G2865">
        <v>0.99975043299999999</v>
      </c>
    </row>
    <row r="2866" spans="1:7" x14ac:dyDescent="0.4">
      <c r="A2866" s="70" t="s">
        <v>6203</v>
      </c>
      <c r="B2866" s="70" t="s">
        <v>6204</v>
      </c>
      <c r="C2866">
        <v>-0.12519883800000001</v>
      </c>
      <c r="D2866">
        <v>4.8739221590000001</v>
      </c>
      <c r="E2866">
        <v>1.179301597</v>
      </c>
      <c r="F2866">
        <v>0.27749822200000002</v>
      </c>
      <c r="G2866">
        <v>0.99975043299999999</v>
      </c>
    </row>
    <row r="2867" spans="1:7" x14ac:dyDescent="0.4">
      <c r="A2867" s="70" t="s">
        <v>6121</v>
      </c>
      <c r="B2867" s="70" t="s">
        <v>6122</v>
      </c>
      <c r="C2867">
        <v>-0.34792577899999999</v>
      </c>
      <c r="D2867">
        <v>1.276837445</v>
      </c>
      <c r="E2867">
        <v>1.1791069540000001</v>
      </c>
      <c r="F2867">
        <v>0.27753787699999999</v>
      </c>
      <c r="G2867">
        <v>0.99975043299999999</v>
      </c>
    </row>
    <row r="2868" spans="1:7" x14ac:dyDescent="0.4">
      <c r="A2868" s="70" t="s">
        <v>6257</v>
      </c>
      <c r="B2868" s="70" t="s">
        <v>6258</v>
      </c>
      <c r="C2868">
        <v>-0.100185318</v>
      </c>
      <c r="D2868">
        <v>5.4821530589999998</v>
      </c>
      <c r="E2868">
        <v>1.1785581759999999</v>
      </c>
      <c r="F2868">
        <v>0.27764971799999999</v>
      </c>
      <c r="G2868">
        <v>0.99975043299999999</v>
      </c>
    </row>
    <row r="2869" spans="1:7" x14ac:dyDescent="0.4">
      <c r="A2869" s="70" t="s">
        <v>6707</v>
      </c>
      <c r="B2869" s="70" t="s">
        <v>6708</v>
      </c>
      <c r="C2869">
        <v>0.10521857599999999</v>
      </c>
      <c r="D2869">
        <v>5.9221227220000001</v>
      </c>
      <c r="E2869">
        <v>1.1782826289999999</v>
      </c>
      <c r="F2869">
        <v>0.27770589600000001</v>
      </c>
      <c r="G2869">
        <v>0.99975043299999999</v>
      </c>
    </row>
    <row r="2870" spans="1:7" x14ac:dyDescent="0.4">
      <c r="A2870" s="70" t="s">
        <v>6367</v>
      </c>
      <c r="B2870" s="70" t="s">
        <v>6368</v>
      </c>
      <c r="C2870">
        <v>-0.117376625</v>
      </c>
      <c r="D2870">
        <v>4.8960492200000001</v>
      </c>
      <c r="E2870">
        <v>1.1782509210000001</v>
      </c>
      <c r="F2870">
        <v>0.27771236100000002</v>
      </c>
      <c r="G2870">
        <v>0.99975043299999999</v>
      </c>
    </row>
    <row r="2871" spans="1:7" x14ac:dyDescent="0.4">
      <c r="A2871" s="70" t="s">
        <v>6721</v>
      </c>
      <c r="B2871" s="70" t="s">
        <v>6722</v>
      </c>
      <c r="C2871">
        <v>0.11256316600000001</v>
      </c>
      <c r="D2871">
        <v>5.1462176550000001</v>
      </c>
      <c r="E2871">
        <v>1.1774308069999999</v>
      </c>
      <c r="F2871">
        <v>0.277879653</v>
      </c>
      <c r="G2871">
        <v>0.99975043299999999</v>
      </c>
    </row>
    <row r="2872" spans="1:7" x14ac:dyDescent="0.4">
      <c r="A2872" s="70" t="s">
        <v>6307</v>
      </c>
      <c r="B2872" s="70" t="s">
        <v>6308</v>
      </c>
      <c r="C2872">
        <v>-0.13311884900000001</v>
      </c>
      <c r="D2872">
        <v>4.4428798460000003</v>
      </c>
      <c r="E2872">
        <v>1.177394987</v>
      </c>
      <c r="F2872">
        <v>0.27788696299999999</v>
      </c>
      <c r="G2872">
        <v>0.99975043299999999</v>
      </c>
    </row>
    <row r="2873" spans="1:7" x14ac:dyDescent="0.4">
      <c r="A2873" s="70" t="s">
        <v>6593</v>
      </c>
      <c r="B2873" s="70" t="s">
        <v>6594</v>
      </c>
      <c r="C2873">
        <v>0.100648824</v>
      </c>
      <c r="D2873">
        <v>5.7717470740000003</v>
      </c>
      <c r="E2873">
        <v>1.1767997370000001</v>
      </c>
      <c r="F2873">
        <v>0.27800847000000001</v>
      </c>
      <c r="G2873">
        <v>0.99975043299999999</v>
      </c>
    </row>
    <row r="2874" spans="1:7" x14ac:dyDescent="0.4">
      <c r="A2874" s="70" t="s">
        <v>5518</v>
      </c>
      <c r="B2874" s="70" t="s">
        <v>5519</v>
      </c>
      <c r="C2874">
        <v>-9.5351068999999997E-2</v>
      </c>
      <c r="D2874">
        <v>7.3663178939999998</v>
      </c>
      <c r="E2874">
        <v>1.176365887</v>
      </c>
      <c r="F2874">
        <v>0.278097072</v>
      </c>
      <c r="G2874">
        <v>0.99975043299999999</v>
      </c>
    </row>
    <row r="2875" spans="1:7" x14ac:dyDescent="0.4">
      <c r="A2875" s="70" t="s">
        <v>6429</v>
      </c>
      <c r="B2875" s="70" t="s">
        <v>6430</v>
      </c>
      <c r="C2875">
        <v>0.136041251</v>
      </c>
      <c r="D2875">
        <v>4.4044798399999996</v>
      </c>
      <c r="E2875">
        <v>1.176231493</v>
      </c>
      <c r="F2875">
        <v>0.27812452599999998</v>
      </c>
      <c r="G2875">
        <v>0.99975043299999999</v>
      </c>
    </row>
    <row r="2876" spans="1:7" x14ac:dyDescent="0.4">
      <c r="A2876" s="70" t="s">
        <v>6297</v>
      </c>
      <c r="B2876" s="70" t="s">
        <v>6298</v>
      </c>
      <c r="C2876">
        <v>-0.126887364</v>
      </c>
      <c r="D2876">
        <v>4.8547123010000002</v>
      </c>
      <c r="E2876">
        <v>1.176126877</v>
      </c>
      <c r="F2876">
        <v>0.27814589899999997</v>
      </c>
      <c r="G2876">
        <v>0.99975043299999999</v>
      </c>
    </row>
    <row r="2877" spans="1:7" x14ac:dyDescent="0.4">
      <c r="A2877" s="70" t="s">
        <v>12484</v>
      </c>
      <c r="B2877" s="70" t="s">
        <v>12485</v>
      </c>
      <c r="C2877">
        <v>-8.3100495999999996E-2</v>
      </c>
      <c r="D2877">
        <v>10.91316333</v>
      </c>
      <c r="E2877">
        <v>1.176126284</v>
      </c>
      <c r="F2877">
        <v>0.27814601999999999</v>
      </c>
      <c r="G2877">
        <v>0.99975043299999999</v>
      </c>
    </row>
    <row r="2878" spans="1:7" x14ac:dyDescent="0.4">
      <c r="A2878" s="70" t="s">
        <v>6273</v>
      </c>
      <c r="B2878" s="70" t="s">
        <v>6274</v>
      </c>
      <c r="C2878">
        <v>-0.105008512</v>
      </c>
      <c r="D2878">
        <v>5.3976850790000004</v>
      </c>
      <c r="E2878">
        <v>1.175843693</v>
      </c>
      <c r="F2878">
        <v>0.27820376400000002</v>
      </c>
      <c r="G2878">
        <v>0.99975043299999999</v>
      </c>
    </row>
    <row r="2879" spans="1:7" x14ac:dyDescent="0.4">
      <c r="A2879" s="70" t="s">
        <v>6285</v>
      </c>
      <c r="B2879" s="70" t="s">
        <v>6286</v>
      </c>
      <c r="C2879">
        <v>0.11686959299999999</v>
      </c>
      <c r="D2879">
        <v>6.5861399440000001</v>
      </c>
      <c r="E2879">
        <v>1.1753931129999999</v>
      </c>
      <c r="F2879">
        <v>0.278295866</v>
      </c>
      <c r="G2879">
        <v>0.99975043299999999</v>
      </c>
    </row>
    <row r="2880" spans="1:7" x14ac:dyDescent="0.4">
      <c r="A2880" s="70" t="s">
        <v>6225</v>
      </c>
      <c r="B2880" s="70" t="s">
        <v>6226</v>
      </c>
      <c r="C2880">
        <v>-0.13255893699999999</v>
      </c>
      <c r="D2880">
        <v>4.3844449750000001</v>
      </c>
      <c r="E2880">
        <v>1.1752616819999999</v>
      </c>
      <c r="F2880">
        <v>0.27832273800000001</v>
      </c>
      <c r="G2880">
        <v>0.99975043299999999</v>
      </c>
    </row>
    <row r="2881" spans="1:7" x14ac:dyDescent="0.4">
      <c r="A2881" s="70" t="s">
        <v>6693</v>
      </c>
      <c r="B2881" s="70" t="s">
        <v>6694</v>
      </c>
      <c r="C2881">
        <v>-0.68705282999999995</v>
      </c>
      <c r="D2881">
        <v>-8.7774959E-2</v>
      </c>
      <c r="E2881">
        <v>1.174971601</v>
      </c>
      <c r="F2881">
        <v>0.27838205999999999</v>
      </c>
      <c r="G2881">
        <v>0.99975043299999999</v>
      </c>
    </row>
    <row r="2882" spans="1:7" x14ac:dyDescent="0.4">
      <c r="A2882" s="70" t="s">
        <v>6279</v>
      </c>
      <c r="B2882" s="70" t="s">
        <v>6280</v>
      </c>
      <c r="C2882">
        <v>0.37994385800000002</v>
      </c>
      <c r="D2882">
        <v>1.3845711409999999</v>
      </c>
      <c r="E2882">
        <v>1.174936024</v>
      </c>
      <c r="F2882">
        <v>0.27838933700000001</v>
      </c>
      <c r="G2882">
        <v>0.99975043299999999</v>
      </c>
    </row>
    <row r="2883" spans="1:7" x14ac:dyDescent="0.4">
      <c r="A2883" s="70" t="s">
        <v>6323</v>
      </c>
      <c r="B2883" s="70" t="s">
        <v>6324</v>
      </c>
      <c r="C2883">
        <v>-0.23921324099999999</v>
      </c>
      <c r="D2883">
        <v>3.6682470469999999</v>
      </c>
      <c r="E2883">
        <v>1.174836682</v>
      </c>
      <c r="F2883">
        <v>0.27840965699999998</v>
      </c>
      <c r="G2883">
        <v>0.99975043299999999</v>
      </c>
    </row>
    <row r="2884" spans="1:7" x14ac:dyDescent="0.4">
      <c r="A2884" s="70" t="s">
        <v>6239</v>
      </c>
      <c r="B2884" s="70" t="s">
        <v>6240</v>
      </c>
      <c r="C2884">
        <v>-8.7158787000000001E-2</v>
      </c>
      <c r="D2884">
        <v>6.8086729689999999</v>
      </c>
      <c r="E2884">
        <v>1.1739888009999999</v>
      </c>
      <c r="F2884">
        <v>0.27858316300000002</v>
      </c>
      <c r="G2884">
        <v>0.99975043299999999</v>
      </c>
    </row>
    <row r="2885" spans="1:7" x14ac:dyDescent="0.4">
      <c r="A2885" s="70" t="s">
        <v>7131</v>
      </c>
      <c r="B2885" s="70" t="s">
        <v>7132</v>
      </c>
      <c r="C2885">
        <v>9.3163211999999995E-2</v>
      </c>
      <c r="D2885">
        <v>8.4579873160000005</v>
      </c>
      <c r="E2885">
        <v>1.1737238990000001</v>
      </c>
      <c r="F2885">
        <v>0.27863739900000001</v>
      </c>
      <c r="G2885">
        <v>0.99975043299999999</v>
      </c>
    </row>
    <row r="2886" spans="1:7" x14ac:dyDescent="0.4">
      <c r="A2886" s="70" t="s">
        <v>6193</v>
      </c>
      <c r="B2886" s="70" t="s">
        <v>6194</v>
      </c>
      <c r="C2886">
        <v>-0.15698036300000001</v>
      </c>
      <c r="D2886">
        <v>3.7846728590000001</v>
      </c>
      <c r="E2886">
        <v>1.173579578</v>
      </c>
      <c r="F2886">
        <v>0.278666953</v>
      </c>
      <c r="G2886">
        <v>0.99975043299999999</v>
      </c>
    </row>
    <row r="2887" spans="1:7" x14ac:dyDescent="0.4">
      <c r="A2887" s="70" t="s">
        <v>6249</v>
      </c>
      <c r="B2887" s="70" t="s">
        <v>6250</v>
      </c>
      <c r="C2887">
        <v>-9.4628964999999995E-2</v>
      </c>
      <c r="D2887">
        <v>5.9431296549999999</v>
      </c>
      <c r="E2887">
        <v>1.1728102119999999</v>
      </c>
      <c r="F2887">
        <v>0.27882456900000002</v>
      </c>
      <c r="G2887">
        <v>0.99975043299999999</v>
      </c>
    </row>
    <row r="2888" spans="1:7" x14ac:dyDescent="0.4">
      <c r="A2888" s="70" t="s">
        <v>6735</v>
      </c>
      <c r="B2888" s="70" t="s">
        <v>6736</v>
      </c>
      <c r="C2888">
        <v>8.4813792999999998E-2</v>
      </c>
      <c r="D2888">
        <v>6.4227088090000004</v>
      </c>
      <c r="E2888">
        <v>1.1727071760000001</v>
      </c>
      <c r="F2888">
        <v>0.27884568599999998</v>
      </c>
      <c r="G2888">
        <v>0.99975043299999999</v>
      </c>
    </row>
    <row r="2889" spans="1:7" x14ac:dyDescent="0.4">
      <c r="A2889" s="70" t="s">
        <v>6641</v>
      </c>
      <c r="B2889" s="70" t="s">
        <v>6642</v>
      </c>
      <c r="C2889">
        <v>9.7749092999999995E-2</v>
      </c>
      <c r="D2889">
        <v>5.7469722430000001</v>
      </c>
      <c r="E2889">
        <v>1.172453655</v>
      </c>
      <c r="F2889">
        <v>0.27889765399999999</v>
      </c>
      <c r="G2889">
        <v>0.99975043299999999</v>
      </c>
    </row>
    <row r="2890" spans="1:7" x14ac:dyDescent="0.4">
      <c r="A2890" s="70" t="s">
        <v>6311</v>
      </c>
      <c r="B2890" s="70" t="s">
        <v>6312</v>
      </c>
      <c r="C2890">
        <v>-0.120895365</v>
      </c>
      <c r="D2890">
        <v>4.8549902830000002</v>
      </c>
      <c r="E2890">
        <v>1.1723334329999999</v>
      </c>
      <c r="F2890">
        <v>0.27892230099999998</v>
      </c>
      <c r="G2890">
        <v>0.99975043299999999</v>
      </c>
    </row>
    <row r="2891" spans="1:7" x14ac:dyDescent="0.4">
      <c r="A2891" s="70" t="s">
        <v>6497</v>
      </c>
      <c r="B2891" s="70" t="s">
        <v>6498</v>
      </c>
      <c r="C2891">
        <v>0.14519580500000001</v>
      </c>
      <c r="D2891">
        <v>3.956222817</v>
      </c>
      <c r="E2891">
        <v>1.171901504</v>
      </c>
      <c r="F2891">
        <v>0.27901087699999999</v>
      </c>
      <c r="G2891">
        <v>0.99975043299999999</v>
      </c>
    </row>
    <row r="2892" spans="1:7" x14ac:dyDescent="0.4">
      <c r="A2892" s="70" t="s">
        <v>5908</v>
      </c>
      <c r="B2892" s="70" t="s">
        <v>5909</v>
      </c>
      <c r="C2892">
        <v>-9.1272041999999998E-2</v>
      </c>
      <c r="D2892">
        <v>7.071687367</v>
      </c>
      <c r="E2892">
        <v>1.1717026800000001</v>
      </c>
      <c r="F2892">
        <v>0.27905166199999998</v>
      </c>
      <c r="G2892">
        <v>0.99975043299999999</v>
      </c>
    </row>
    <row r="2893" spans="1:7" x14ac:dyDescent="0.4">
      <c r="A2893" s="70" t="s">
        <v>6223</v>
      </c>
      <c r="B2893" s="70" t="s">
        <v>6224</v>
      </c>
      <c r="C2893">
        <v>-0.21040630499999999</v>
      </c>
      <c r="D2893">
        <v>3.0904598590000001</v>
      </c>
      <c r="E2893">
        <v>1.1715887899999999</v>
      </c>
      <c r="F2893">
        <v>0.27907502699999998</v>
      </c>
      <c r="G2893">
        <v>0.99975043299999999</v>
      </c>
    </row>
    <row r="2894" spans="1:7" x14ac:dyDescent="0.4">
      <c r="A2894" s="70" t="s">
        <v>6501</v>
      </c>
      <c r="B2894" s="70" t="s">
        <v>6502</v>
      </c>
      <c r="C2894">
        <v>0.17285610300000001</v>
      </c>
      <c r="D2894">
        <v>4.0940696369999996</v>
      </c>
      <c r="E2894">
        <v>1.17129021</v>
      </c>
      <c r="F2894">
        <v>0.27913629600000001</v>
      </c>
      <c r="G2894">
        <v>0.99975043299999999</v>
      </c>
    </row>
    <row r="2895" spans="1:7" x14ac:dyDescent="0.4">
      <c r="A2895" s="70" t="s">
        <v>6381</v>
      </c>
      <c r="B2895" s="70" t="s">
        <v>6382</v>
      </c>
      <c r="C2895">
        <v>-9.6831304000000007E-2</v>
      </c>
      <c r="D2895">
        <v>5.57549253</v>
      </c>
      <c r="E2895">
        <v>1.1705242570000001</v>
      </c>
      <c r="F2895">
        <v>0.279293546</v>
      </c>
      <c r="G2895">
        <v>0.99975043299999999</v>
      </c>
    </row>
    <row r="2896" spans="1:7" x14ac:dyDescent="0.4">
      <c r="A2896" s="70" t="s">
        <v>6195</v>
      </c>
      <c r="B2896" s="70" t="s">
        <v>6196</v>
      </c>
      <c r="C2896">
        <v>-0.278299609</v>
      </c>
      <c r="D2896">
        <v>2.5102142399999998</v>
      </c>
      <c r="E2896">
        <v>1.1704988679999999</v>
      </c>
      <c r="F2896">
        <v>0.27929875999999998</v>
      </c>
      <c r="G2896">
        <v>0.99975043299999999</v>
      </c>
    </row>
    <row r="2897" spans="1:7" x14ac:dyDescent="0.4">
      <c r="A2897" s="70" t="s">
        <v>6619</v>
      </c>
      <c r="B2897" s="70" t="s">
        <v>6620</v>
      </c>
      <c r="C2897">
        <v>8.5213647000000003E-2</v>
      </c>
      <c r="D2897">
        <v>6.823384592</v>
      </c>
      <c r="E2897">
        <v>1.170039168</v>
      </c>
      <c r="F2897">
        <v>0.27939319299999998</v>
      </c>
      <c r="G2897">
        <v>0.99975043299999999</v>
      </c>
    </row>
    <row r="2898" spans="1:7" x14ac:dyDescent="0.4">
      <c r="A2898" s="70" t="s">
        <v>6565</v>
      </c>
      <c r="B2898" s="70" t="s">
        <v>6566</v>
      </c>
      <c r="C2898">
        <v>-0.63595449299999995</v>
      </c>
      <c r="D2898">
        <v>-0.86567015700000005</v>
      </c>
      <c r="E2898">
        <v>1.1696761769999999</v>
      </c>
      <c r="F2898">
        <v>0.27946778700000002</v>
      </c>
      <c r="G2898">
        <v>0.99975043299999999</v>
      </c>
    </row>
    <row r="2899" spans="1:7" x14ac:dyDescent="0.4">
      <c r="A2899" s="70" t="s">
        <v>6737</v>
      </c>
      <c r="B2899" s="70" t="s">
        <v>6738</v>
      </c>
      <c r="C2899">
        <v>9.4334497000000003E-2</v>
      </c>
      <c r="D2899">
        <v>5.9202308779999999</v>
      </c>
      <c r="E2899">
        <v>1.16909174</v>
      </c>
      <c r="F2899">
        <v>0.27958794199999998</v>
      </c>
      <c r="G2899">
        <v>0.99975043299999999</v>
      </c>
    </row>
    <row r="2900" spans="1:7" x14ac:dyDescent="0.4">
      <c r="A2900" s="70" t="s">
        <v>6683</v>
      </c>
      <c r="B2900" s="70" t="s">
        <v>6684</v>
      </c>
      <c r="C2900">
        <v>0.112768276</v>
      </c>
      <c r="D2900">
        <v>5.295659766</v>
      </c>
      <c r="E2900">
        <v>1.1686082799999999</v>
      </c>
      <c r="F2900">
        <v>0.27968738599999998</v>
      </c>
      <c r="G2900">
        <v>0.99975043299999999</v>
      </c>
    </row>
    <row r="2901" spans="1:7" x14ac:dyDescent="0.4">
      <c r="A2901" s="70" t="s">
        <v>6609</v>
      </c>
      <c r="B2901" s="70" t="s">
        <v>6610</v>
      </c>
      <c r="C2901">
        <v>0.101517491</v>
      </c>
      <c r="D2901">
        <v>5.6531095640000002</v>
      </c>
      <c r="E2901">
        <v>1.1685381269999999</v>
      </c>
      <c r="F2901">
        <v>0.27970181999999999</v>
      </c>
      <c r="G2901">
        <v>0.99975043299999999</v>
      </c>
    </row>
    <row r="2902" spans="1:7" x14ac:dyDescent="0.4">
      <c r="A2902" s="70" t="s">
        <v>6231</v>
      </c>
      <c r="B2902" s="70" t="s">
        <v>6232</v>
      </c>
      <c r="C2902">
        <v>-0.21538183399999999</v>
      </c>
      <c r="D2902">
        <v>3.1118483920000002</v>
      </c>
      <c r="E2902">
        <v>1.167977501</v>
      </c>
      <c r="F2902">
        <v>0.27981719999999999</v>
      </c>
      <c r="G2902">
        <v>0.99975043299999999</v>
      </c>
    </row>
    <row r="2903" spans="1:7" x14ac:dyDescent="0.4">
      <c r="A2903" s="70" t="s">
        <v>6335</v>
      </c>
      <c r="B2903" s="70" t="s">
        <v>6336</v>
      </c>
      <c r="C2903">
        <v>0.31948550199999998</v>
      </c>
      <c r="D2903">
        <v>1.8687797770000001</v>
      </c>
      <c r="E2903">
        <v>1.1672198709999999</v>
      </c>
      <c r="F2903">
        <v>0.279973219</v>
      </c>
      <c r="G2903">
        <v>0.99975043299999999</v>
      </c>
    </row>
    <row r="2904" spans="1:7" x14ac:dyDescent="0.4">
      <c r="A2904" s="70" t="s">
        <v>6493</v>
      </c>
      <c r="B2904" s="70" t="s">
        <v>6494</v>
      </c>
      <c r="C2904">
        <v>0.529234235</v>
      </c>
      <c r="D2904">
        <v>5.2906749999999999E-3</v>
      </c>
      <c r="E2904">
        <v>1.1671128900000001</v>
      </c>
      <c r="F2904">
        <v>0.279995259</v>
      </c>
      <c r="G2904">
        <v>0.99975043299999999</v>
      </c>
    </row>
    <row r="2905" spans="1:7" x14ac:dyDescent="0.4">
      <c r="A2905" s="70" t="s">
        <v>6585</v>
      </c>
      <c r="B2905" s="70" t="s">
        <v>6586</v>
      </c>
      <c r="C2905">
        <v>0.69002036099999997</v>
      </c>
      <c r="D2905">
        <v>-0.24334493700000001</v>
      </c>
      <c r="E2905">
        <v>1.166658924</v>
      </c>
      <c r="F2905">
        <v>0.280088807</v>
      </c>
      <c r="G2905">
        <v>0.99975043299999999</v>
      </c>
    </row>
    <row r="2906" spans="1:7" x14ac:dyDescent="0.4">
      <c r="A2906" s="70" t="s">
        <v>6331</v>
      </c>
      <c r="B2906" s="70" t="s">
        <v>6332</v>
      </c>
      <c r="C2906">
        <v>-0.43153482500000001</v>
      </c>
      <c r="D2906">
        <v>0.37675625400000001</v>
      </c>
      <c r="E2906">
        <v>1.1666250460000001</v>
      </c>
      <c r="F2906">
        <v>0.28009578899999998</v>
      </c>
      <c r="G2906">
        <v>0.99975043299999999</v>
      </c>
    </row>
    <row r="2907" spans="1:7" x14ac:dyDescent="0.4">
      <c r="A2907" s="70" t="s">
        <v>6191</v>
      </c>
      <c r="B2907" s="70" t="s">
        <v>6192</v>
      </c>
      <c r="C2907">
        <v>-0.41831983700000003</v>
      </c>
      <c r="D2907">
        <v>0.32783528200000001</v>
      </c>
      <c r="E2907">
        <v>1.166527117</v>
      </c>
      <c r="F2907">
        <v>0.28011597500000002</v>
      </c>
      <c r="G2907">
        <v>0.99975043299999999</v>
      </c>
    </row>
    <row r="2908" spans="1:7" x14ac:dyDescent="0.4">
      <c r="A2908" s="70" t="s">
        <v>6375</v>
      </c>
      <c r="B2908" s="70" t="s">
        <v>6376</v>
      </c>
      <c r="C2908">
        <v>-0.15288860100000001</v>
      </c>
      <c r="D2908">
        <v>4.2810984620000001</v>
      </c>
      <c r="E2908">
        <v>1.16597193</v>
      </c>
      <c r="F2908">
        <v>0.28023044899999999</v>
      </c>
      <c r="G2908">
        <v>0.99975043299999999</v>
      </c>
    </row>
    <row r="2909" spans="1:7" x14ac:dyDescent="0.4">
      <c r="A2909" s="70" t="s">
        <v>6255</v>
      </c>
      <c r="B2909" s="70" t="s">
        <v>6256</v>
      </c>
      <c r="C2909">
        <v>-0.10697994</v>
      </c>
      <c r="D2909">
        <v>5.3908053450000004</v>
      </c>
      <c r="E2909">
        <v>1.1659156719999999</v>
      </c>
      <c r="F2909">
        <v>0.28024205200000002</v>
      </c>
      <c r="G2909">
        <v>0.99975043299999999</v>
      </c>
    </row>
    <row r="2910" spans="1:7" x14ac:dyDescent="0.4">
      <c r="A2910" s="70" t="s">
        <v>6329</v>
      </c>
      <c r="B2910" s="70" t="s">
        <v>6330</v>
      </c>
      <c r="C2910">
        <v>-0.49291277900000002</v>
      </c>
      <c r="D2910">
        <v>0.34163885999999999</v>
      </c>
      <c r="E2910">
        <v>1.165769217</v>
      </c>
      <c r="F2910">
        <v>0.28027226100000002</v>
      </c>
      <c r="G2910">
        <v>0.99975043299999999</v>
      </c>
    </row>
    <row r="2911" spans="1:7" x14ac:dyDescent="0.4">
      <c r="A2911" s="70" t="s">
        <v>6529</v>
      </c>
      <c r="B2911" s="70" t="s">
        <v>6530</v>
      </c>
      <c r="C2911">
        <v>0.14008769300000001</v>
      </c>
      <c r="D2911">
        <v>4.4454362449999998</v>
      </c>
      <c r="E2911">
        <v>1.1653322690000001</v>
      </c>
      <c r="F2911">
        <v>0.28036241299999998</v>
      </c>
      <c r="G2911">
        <v>0.99975043299999999</v>
      </c>
    </row>
    <row r="2912" spans="1:7" x14ac:dyDescent="0.4">
      <c r="A2912" s="70" t="s">
        <v>6473</v>
      </c>
      <c r="B2912" s="70" t="s">
        <v>6474</v>
      </c>
      <c r="C2912">
        <v>0.67874099799999998</v>
      </c>
      <c r="D2912">
        <v>-1.441412725</v>
      </c>
      <c r="E2912">
        <v>1.1651694509999999</v>
      </c>
      <c r="F2912">
        <v>0.28039601600000003</v>
      </c>
      <c r="G2912">
        <v>0.99975043299999999</v>
      </c>
    </row>
    <row r="2913" spans="1:7" x14ac:dyDescent="0.4">
      <c r="A2913" s="70" t="s">
        <v>6691</v>
      </c>
      <c r="B2913" s="70" t="s">
        <v>6692</v>
      </c>
      <c r="C2913">
        <v>9.3123021E-2</v>
      </c>
      <c r="D2913">
        <v>6.2196342649999998</v>
      </c>
      <c r="E2913">
        <v>1.1648692979999999</v>
      </c>
      <c r="F2913">
        <v>0.28045797500000003</v>
      </c>
      <c r="G2913">
        <v>0.99975043299999999</v>
      </c>
    </row>
    <row r="2914" spans="1:7" x14ac:dyDescent="0.4">
      <c r="A2914" s="70" t="s">
        <v>5752</v>
      </c>
      <c r="B2914" s="70" t="s">
        <v>5753</v>
      </c>
      <c r="C2914">
        <v>-9.7303245999999996E-2</v>
      </c>
      <c r="D2914">
        <v>7.5731526389999999</v>
      </c>
      <c r="E2914">
        <v>1.1648517810000001</v>
      </c>
      <c r="F2914">
        <v>0.28046159199999998</v>
      </c>
      <c r="G2914">
        <v>0.99975043299999999</v>
      </c>
    </row>
    <row r="2915" spans="1:7" x14ac:dyDescent="0.4">
      <c r="A2915" s="70" t="s">
        <v>6061</v>
      </c>
      <c r="B2915" s="70" t="s">
        <v>6062</v>
      </c>
      <c r="C2915">
        <v>9.5538428999999994E-2</v>
      </c>
      <c r="D2915">
        <v>7.2878752760000003</v>
      </c>
      <c r="E2915">
        <v>1.1646783489999999</v>
      </c>
      <c r="F2915">
        <v>0.28049740099999998</v>
      </c>
      <c r="G2915">
        <v>0.99975043299999999</v>
      </c>
    </row>
    <row r="2916" spans="1:7" x14ac:dyDescent="0.4">
      <c r="A2916" s="70" t="s">
        <v>6399</v>
      </c>
      <c r="B2916" s="70" t="s">
        <v>6400</v>
      </c>
      <c r="C2916">
        <v>-0.137885066</v>
      </c>
      <c r="D2916">
        <v>4.5763791740000004</v>
      </c>
      <c r="E2916">
        <v>1.164331105</v>
      </c>
      <c r="F2916">
        <v>0.28056911499999998</v>
      </c>
      <c r="G2916">
        <v>0.99975043299999999</v>
      </c>
    </row>
    <row r="2917" spans="1:7" x14ac:dyDescent="0.4">
      <c r="A2917" s="70" t="s">
        <v>6277</v>
      </c>
      <c r="B2917" s="70" t="s">
        <v>6278</v>
      </c>
      <c r="C2917">
        <v>-8.5422154E-2</v>
      </c>
      <c r="D2917">
        <v>6.6074288010000002</v>
      </c>
      <c r="E2917">
        <v>1.163763187</v>
      </c>
      <c r="F2917">
        <v>0.28068645399999997</v>
      </c>
      <c r="G2917">
        <v>0.99975043299999999</v>
      </c>
    </row>
    <row r="2918" spans="1:7" x14ac:dyDescent="0.4">
      <c r="A2918" s="70" t="s">
        <v>6423</v>
      </c>
      <c r="B2918" s="70" t="s">
        <v>6424</v>
      </c>
      <c r="C2918">
        <v>-0.132297058</v>
      </c>
      <c r="D2918">
        <v>4.4409900430000002</v>
      </c>
      <c r="E2918">
        <v>1.162659865</v>
      </c>
      <c r="F2918">
        <v>0.28091459000000002</v>
      </c>
      <c r="G2918">
        <v>0.99975043299999999</v>
      </c>
    </row>
    <row r="2919" spans="1:7" x14ac:dyDescent="0.4">
      <c r="A2919" s="70" t="s">
        <v>6447</v>
      </c>
      <c r="B2919" s="70" t="s">
        <v>6448</v>
      </c>
      <c r="C2919">
        <v>0.88996210799999997</v>
      </c>
      <c r="D2919">
        <v>0.57275391799999997</v>
      </c>
      <c r="E2919">
        <v>1.1624653629999999</v>
      </c>
      <c r="F2919">
        <v>0.28095483199999999</v>
      </c>
      <c r="G2919">
        <v>0.99975043299999999</v>
      </c>
    </row>
    <row r="2920" spans="1:7" x14ac:dyDescent="0.4">
      <c r="A2920" s="70" t="s">
        <v>6831</v>
      </c>
      <c r="B2920" s="70" t="s">
        <v>6832</v>
      </c>
      <c r="C2920">
        <v>0.116987623</v>
      </c>
      <c r="D2920">
        <v>5.3803722550000002</v>
      </c>
      <c r="E2920">
        <v>1.1621467640000001</v>
      </c>
      <c r="F2920">
        <v>0.28102076500000001</v>
      </c>
      <c r="G2920">
        <v>0.99975043299999999</v>
      </c>
    </row>
    <row r="2921" spans="1:7" x14ac:dyDescent="0.4">
      <c r="A2921" s="70" t="s">
        <v>6177</v>
      </c>
      <c r="B2921" s="70" t="s">
        <v>6178</v>
      </c>
      <c r="C2921">
        <v>0.117897065</v>
      </c>
      <c r="D2921">
        <v>7.1992461670000001</v>
      </c>
      <c r="E2921">
        <v>1.162100326</v>
      </c>
      <c r="F2921">
        <v>0.281030377</v>
      </c>
      <c r="G2921">
        <v>0.99975043299999999</v>
      </c>
    </row>
    <row r="2922" spans="1:7" x14ac:dyDescent="0.4">
      <c r="A2922" s="70" t="s">
        <v>6637</v>
      </c>
      <c r="B2922" s="70" t="s">
        <v>6638</v>
      </c>
      <c r="C2922">
        <v>0.12820123999999999</v>
      </c>
      <c r="D2922">
        <v>4.5693864770000001</v>
      </c>
      <c r="E2922">
        <v>1.1620822079999999</v>
      </c>
      <c r="F2922">
        <v>0.28103412700000002</v>
      </c>
      <c r="G2922">
        <v>0.99975043299999999</v>
      </c>
    </row>
    <row r="2923" spans="1:7" x14ac:dyDescent="0.4">
      <c r="A2923" s="70" t="s">
        <v>6317</v>
      </c>
      <c r="B2923" s="70" t="s">
        <v>6318</v>
      </c>
      <c r="C2923">
        <v>-9.0183605E-2</v>
      </c>
      <c r="D2923">
        <v>6.2093568110000001</v>
      </c>
      <c r="E2923">
        <v>1.1614022049999999</v>
      </c>
      <c r="F2923">
        <v>0.28117492500000002</v>
      </c>
      <c r="G2923">
        <v>0.99975043299999999</v>
      </c>
    </row>
    <row r="2924" spans="1:7" x14ac:dyDescent="0.4">
      <c r="A2924" s="70" t="s">
        <v>6081</v>
      </c>
      <c r="B2924" s="70" t="s">
        <v>6082</v>
      </c>
      <c r="C2924">
        <v>-0.163221274</v>
      </c>
      <c r="D2924">
        <v>3.7274841140000001</v>
      </c>
      <c r="E2924">
        <v>1.1611443480000001</v>
      </c>
      <c r="F2924">
        <v>0.28122833899999999</v>
      </c>
      <c r="G2924">
        <v>0.99975043299999999</v>
      </c>
    </row>
    <row r="2925" spans="1:7" x14ac:dyDescent="0.4">
      <c r="A2925" s="70" t="s">
        <v>6589</v>
      </c>
      <c r="B2925" s="70" t="s">
        <v>6590</v>
      </c>
      <c r="C2925">
        <v>0.14802515199999999</v>
      </c>
      <c r="D2925">
        <v>3.976661741</v>
      </c>
      <c r="E2925">
        <v>1.161083375</v>
      </c>
      <c r="F2925">
        <v>0.28124097100000001</v>
      </c>
      <c r="G2925">
        <v>0.99975043299999999</v>
      </c>
    </row>
    <row r="2926" spans="1:7" x14ac:dyDescent="0.4">
      <c r="A2926" s="70" t="s">
        <v>6271</v>
      </c>
      <c r="B2926" s="70" t="s">
        <v>6272</v>
      </c>
      <c r="C2926">
        <v>-0.152431131</v>
      </c>
      <c r="D2926">
        <v>3.8648264600000002</v>
      </c>
      <c r="E2926">
        <v>1.1610428079999999</v>
      </c>
      <c r="F2926">
        <v>0.281249376</v>
      </c>
      <c r="G2926">
        <v>0.99975043299999999</v>
      </c>
    </row>
    <row r="2927" spans="1:7" x14ac:dyDescent="0.4">
      <c r="A2927" s="70" t="s">
        <v>6319</v>
      </c>
      <c r="B2927" s="70" t="s">
        <v>6320</v>
      </c>
      <c r="C2927">
        <v>0.25872584999999998</v>
      </c>
      <c r="D2927">
        <v>2.6650800600000002</v>
      </c>
      <c r="E2927">
        <v>1.160982022</v>
      </c>
      <c r="F2927">
        <v>0.281261971</v>
      </c>
      <c r="G2927">
        <v>0.99975043299999999</v>
      </c>
    </row>
    <row r="2928" spans="1:7" x14ac:dyDescent="0.4">
      <c r="A2928" s="70" t="s">
        <v>6361</v>
      </c>
      <c r="B2928" s="70" t="s">
        <v>6362</v>
      </c>
      <c r="C2928">
        <v>-0.132675129</v>
      </c>
      <c r="D2928">
        <v>4.5604934469999998</v>
      </c>
      <c r="E2928">
        <v>1.1607677110000001</v>
      </c>
      <c r="F2928">
        <v>0.28130638099999999</v>
      </c>
      <c r="G2928">
        <v>0.99975043299999999</v>
      </c>
    </row>
    <row r="2929" spans="1:7" x14ac:dyDescent="0.4">
      <c r="A2929" s="70" t="s">
        <v>6363</v>
      </c>
      <c r="B2929" s="70" t="s">
        <v>6364</v>
      </c>
      <c r="C2929">
        <v>-0.108179912</v>
      </c>
      <c r="D2929">
        <v>5.4620899019999998</v>
      </c>
      <c r="E2929">
        <v>1.1602912750000001</v>
      </c>
      <c r="F2929">
        <v>0.28140514100000003</v>
      </c>
      <c r="G2929">
        <v>0.99975043299999999</v>
      </c>
    </row>
    <row r="2930" spans="1:7" x14ac:dyDescent="0.4">
      <c r="A2930" s="70" t="s">
        <v>6339</v>
      </c>
      <c r="B2930" s="70" t="s">
        <v>6340</v>
      </c>
      <c r="C2930">
        <v>-0.124331149</v>
      </c>
      <c r="D2930">
        <v>4.6195141780000002</v>
      </c>
      <c r="E2930">
        <v>1.1597320689999999</v>
      </c>
      <c r="F2930">
        <v>0.28152111400000002</v>
      </c>
      <c r="G2930">
        <v>0.99975043299999999</v>
      </c>
    </row>
    <row r="2931" spans="1:7" x14ac:dyDescent="0.4">
      <c r="A2931" s="70" t="s">
        <v>6437</v>
      </c>
      <c r="B2931" s="70" t="s">
        <v>6438</v>
      </c>
      <c r="C2931">
        <v>-0.28732665800000001</v>
      </c>
      <c r="D2931">
        <v>3.3516599569999999</v>
      </c>
      <c r="E2931">
        <v>1.1597008559999999</v>
      </c>
      <c r="F2931">
        <v>0.28152758900000002</v>
      </c>
      <c r="G2931">
        <v>0.99975043299999999</v>
      </c>
    </row>
    <row r="2932" spans="1:7" x14ac:dyDescent="0.4">
      <c r="A2932" s="70" t="s">
        <v>6703</v>
      </c>
      <c r="B2932" s="70" t="s">
        <v>6704</v>
      </c>
      <c r="C2932">
        <v>8.8932474999999997E-2</v>
      </c>
      <c r="D2932">
        <v>6.3672225710000001</v>
      </c>
      <c r="E2932">
        <v>1.1596777840000001</v>
      </c>
      <c r="F2932">
        <v>0.281532375</v>
      </c>
      <c r="G2932">
        <v>0.99975043299999999</v>
      </c>
    </row>
    <row r="2933" spans="1:7" x14ac:dyDescent="0.4">
      <c r="A2933" s="70" t="s">
        <v>6409</v>
      </c>
      <c r="B2933" s="70" t="s">
        <v>6410</v>
      </c>
      <c r="C2933">
        <v>-0.12418681199999999</v>
      </c>
      <c r="D2933">
        <v>4.7440275239999998</v>
      </c>
      <c r="E2933">
        <v>1.1591320389999999</v>
      </c>
      <c r="F2933">
        <v>0.28164562100000001</v>
      </c>
      <c r="G2933">
        <v>0.99975043299999999</v>
      </c>
    </row>
    <row r="2934" spans="1:7" x14ac:dyDescent="0.4">
      <c r="A2934" s="70" t="s">
        <v>6489</v>
      </c>
      <c r="B2934" s="70" t="s">
        <v>6490</v>
      </c>
      <c r="C2934">
        <v>-0.51168396000000005</v>
      </c>
      <c r="D2934">
        <v>-0.30506696100000003</v>
      </c>
      <c r="E2934">
        <v>1.158890346</v>
      </c>
      <c r="F2934">
        <v>0.281695792</v>
      </c>
      <c r="G2934">
        <v>0.99975043299999999</v>
      </c>
    </row>
    <row r="2935" spans="1:7" x14ac:dyDescent="0.4">
      <c r="A2935" s="70" t="s">
        <v>6475</v>
      </c>
      <c r="B2935" s="70" t="s">
        <v>6476</v>
      </c>
      <c r="C2935">
        <v>-0.13031620399999999</v>
      </c>
      <c r="D2935">
        <v>5.0734113589999996</v>
      </c>
      <c r="E2935">
        <v>1.158778702</v>
      </c>
      <c r="F2935">
        <v>0.28171897099999998</v>
      </c>
      <c r="G2935">
        <v>0.99975043299999999</v>
      </c>
    </row>
    <row r="2936" spans="1:7" x14ac:dyDescent="0.4">
      <c r="A2936" s="70" t="s">
        <v>6505</v>
      </c>
      <c r="B2936" s="70" t="s">
        <v>6506</v>
      </c>
      <c r="C2936">
        <v>0.87962189199999996</v>
      </c>
      <c r="D2936">
        <v>-1.248289811</v>
      </c>
      <c r="E2936">
        <v>1.158356639</v>
      </c>
      <c r="F2936">
        <v>0.28180662000000001</v>
      </c>
      <c r="G2936">
        <v>0.99975043299999999</v>
      </c>
    </row>
    <row r="2937" spans="1:7" x14ac:dyDescent="0.4">
      <c r="A2937" s="70" t="s">
        <v>6295</v>
      </c>
      <c r="B2937" s="70" t="s">
        <v>6296</v>
      </c>
      <c r="C2937">
        <v>-0.10743017000000001</v>
      </c>
      <c r="D2937">
        <v>5.414562471</v>
      </c>
      <c r="E2937">
        <v>1.158348165</v>
      </c>
      <c r="F2937">
        <v>0.28180838000000002</v>
      </c>
      <c r="G2937">
        <v>0.99975043299999999</v>
      </c>
    </row>
    <row r="2938" spans="1:7" x14ac:dyDescent="0.4">
      <c r="A2938" s="70" t="s">
        <v>6781</v>
      </c>
      <c r="B2938" s="70" t="s">
        <v>6782</v>
      </c>
      <c r="C2938">
        <v>8.8774963999999998E-2</v>
      </c>
      <c r="D2938">
        <v>6.2675745029999996</v>
      </c>
      <c r="E2938">
        <v>1.1579481439999999</v>
      </c>
      <c r="F2938">
        <v>0.28189148400000003</v>
      </c>
      <c r="G2938">
        <v>0.99975043299999999</v>
      </c>
    </row>
    <row r="2939" spans="1:7" x14ac:dyDescent="0.4">
      <c r="A2939" s="70" t="s">
        <v>7768</v>
      </c>
      <c r="B2939" s="70" t="s">
        <v>7769</v>
      </c>
      <c r="C2939">
        <v>-8.6205325999999999E-2</v>
      </c>
      <c r="D2939">
        <v>8.9237975620000007</v>
      </c>
      <c r="E2939">
        <v>1.157757208</v>
      </c>
      <c r="F2939">
        <v>0.28193116200000001</v>
      </c>
      <c r="G2939">
        <v>0.99975043299999999</v>
      </c>
    </row>
    <row r="2940" spans="1:7" x14ac:dyDescent="0.4">
      <c r="A2940" s="70" t="s">
        <v>6537</v>
      </c>
      <c r="B2940" s="70" t="s">
        <v>6538</v>
      </c>
      <c r="C2940">
        <v>0.49946495299999999</v>
      </c>
      <c r="D2940">
        <v>8.8930400000000005E-4</v>
      </c>
      <c r="E2940">
        <v>1.1573354300000001</v>
      </c>
      <c r="F2940">
        <v>0.28201883500000002</v>
      </c>
      <c r="G2940">
        <v>0.99975043299999999</v>
      </c>
    </row>
    <row r="2941" spans="1:7" x14ac:dyDescent="0.4">
      <c r="A2941" s="70" t="s">
        <v>6333</v>
      </c>
      <c r="B2941" s="70" t="s">
        <v>6334</v>
      </c>
      <c r="C2941">
        <v>-0.12933487900000001</v>
      </c>
      <c r="D2941">
        <v>4.7117076400000002</v>
      </c>
      <c r="E2941">
        <v>1.1573027140000001</v>
      </c>
      <c r="F2941">
        <v>0.282025637</v>
      </c>
      <c r="G2941">
        <v>0.99975043299999999</v>
      </c>
    </row>
    <row r="2942" spans="1:7" x14ac:dyDescent="0.4">
      <c r="A2942" s="70" t="s">
        <v>5916</v>
      </c>
      <c r="B2942" s="70" t="s">
        <v>5917</v>
      </c>
      <c r="C2942">
        <v>-9.1788544E-2</v>
      </c>
      <c r="D2942">
        <v>7.8909574559999998</v>
      </c>
      <c r="E2942">
        <v>1.1572379749999999</v>
      </c>
      <c r="F2942">
        <v>0.28203909700000002</v>
      </c>
      <c r="G2942">
        <v>0.99975043299999999</v>
      </c>
    </row>
    <row r="2943" spans="1:7" x14ac:dyDescent="0.4">
      <c r="A2943" s="70" t="s">
        <v>6457</v>
      </c>
      <c r="B2943" s="70" t="s">
        <v>6458</v>
      </c>
      <c r="C2943">
        <v>0.24166588999999999</v>
      </c>
      <c r="D2943">
        <v>2.8204100479999998</v>
      </c>
      <c r="E2943">
        <v>1.1571219619999999</v>
      </c>
      <c r="F2943">
        <v>0.28206322099999998</v>
      </c>
      <c r="G2943">
        <v>0.99975043299999999</v>
      </c>
    </row>
    <row r="2944" spans="1:7" x14ac:dyDescent="0.4">
      <c r="A2944" s="70" t="s">
        <v>5736</v>
      </c>
      <c r="B2944" s="70" t="s">
        <v>5737</v>
      </c>
      <c r="C2944">
        <v>-8.5233318000000002E-2</v>
      </c>
      <c r="D2944">
        <v>7.811188456</v>
      </c>
      <c r="E2944">
        <v>1.1563022359999999</v>
      </c>
      <c r="F2944">
        <v>0.28223374600000001</v>
      </c>
      <c r="G2944">
        <v>0.99975043299999999</v>
      </c>
    </row>
    <row r="2945" spans="1:7" x14ac:dyDescent="0.4">
      <c r="A2945" s="70" t="s">
        <v>6301</v>
      </c>
      <c r="B2945" s="70" t="s">
        <v>6302</v>
      </c>
      <c r="C2945">
        <v>-0.30527607400000001</v>
      </c>
      <c r="D2945">
        <v>2.0924007680000001</v>
      </c>
      <c r="E2945">
        <v>1.1560030379999999</v>
      </c>
      <c r="F2945">
        <v>0.28229601999999998</v>
      </c>
      <c r="G2945">
        <v>0.99975043299999999</v>
      </c>
    </row>
    <row r="2946" spans="1:7" x14ac:dyDescent="0.4">
      <c r="A2946" s="70" t="s">
        <v>6563</v>
      </c>
      <c r="B2946" s="70" t="s">
        <v>6564</v>
      </c>
      <c r="C2946">
        <v>-0.11402786400000001</v>
      </c>
      <c r="D2946">
        <v>5.360799858</v>
      </c>
      <c r="E2946">
        <v>1.154742055</v>
      </c>
      <c r="F2946">
        <v>0.28255866699999999</v>
      </c>
      <c r="G2946">
        <v>0.99975043299999999</v>
      </c>
    </row>
    <row r="2947" spans="1:7" x14ac:dyDescent="0.4">
      <c r="A2947" s="70" t="s">
        <v>6219</v>
      </c>
      <c r="B2947" s="70" t="s">
        <v>6220</v>
      </c>
      <c r="C2947">
        <v>-8.4984344000000003E-2</v>
      </c>
      <c r="D2947">
        <v>6.67085697</v>
      </c>
      <c r="E2947">
        <v>1.154577427</v>
      </c>
      <c r="F2947">
        <v>0.28259297999999999</v>
      </c>
      <c r="G2947">
        <v>0.99975043299999999</v>
      </c>
    </row>
    <row r="2948" spans="1:7" x14ac:dyDescent="0.4">
      <c r="A2948" s="70" t="s">
        <v>5864</v>
      </c>
      <c r="B2948" s="70" t="s">
        <v>5865</v>
      </c>
      <c r="C2948">
        <v>-9.8558741000000005E-2</v>
      </c>
      <c r="D2948">
        <v>7.258102858</v>
      </c>
      <c r="E2948">
        <v>1.154459328</v>
      </c>
      <c r="F2948">
        <v>0.28261759800000003</v>
      </c>
      <c r="G2948">
        <v>0.99975043299999999</v>
      </c>
    </row>
    <row r="2949" spans="1:7" x14ac:dyDescent="0.4">
      <c r="A2949" s="70" t="s">
        <v>6531</v>
      </c>
      <c r="B2949" s="70" t="s">
        <v>6532</v>
      </c>
      <c r="C2949">
        <v>0.21981221200000001</v>
      </c>
      <c r="D2949">
        <v>3.6348254029999998</v>
      </c>
      <c r="E2949">
        <v>1.154346045</v>
      </c>
      <c r="F2949">
        <v>0.282641215</v>
      </c>
      <c r="G2949">
        <v>0.99975043299999999</v>
      </c>
    </row>
    <row r="2950" spans="1:7" x14ac:dyDescent="0.4">
      <c r="A2950" s="70" t="s">
        <v>6635</v>
      </c>
      <c r="B2950" s="70" t="s">
        <v>6636</v>
      </c>
      <c r="C2950">
        <v>0.49511962599999998</v>
      </c>
      <c r="D2950">
        <v>-3.6981272000000003E-2</v>
      </c>
      <c r="E2950">
        <v>1.1536176970000001</v>
      </c>
      <c r="F2950">
        <v>0.28279311800000001</v>
      </c>
      <c r="G2950">
        <v>0.99975043299999999</v>
      </c>
    </row>
    <row r="2951" spans="1:7" x14ac:dyDescent="0.4">
      <c r="A2951" s="70" t="s">
        <v>6389</v>
      </c>
      <c r="B2951" s="70" t="s">
        <v>6390</v>
      </c>
      <c r="C2951">
        <v>0.33710744599999998</v>
      </c>
      <c r="D2951">
        <v>1.3030056569999999</v>
      </c>
      <c r="E2951">
        <v>1.153458203</v>
      </c>
      <c r="F2951">
        <v>0.28282639500000001</v>
      </c>
      <c r="G2951">
        <v>0.99975043299999999</v>
      </c>
    </row>
    <row r="2952" spans="1:7" x14ac:dyDescent="0.4">
      <c r="A2952" s="70" t="s">
        <v>6581</v>
      </c>
      <c r="B2952" s="70" t="s">
        <v>6582</v>
      </c>
      <c r="C2952">
        <v>0.47377889299999998</v>
      </c>
      <c r="D2952">
        <v>-0.19124744499999999</v>
      </c>
      <c r="E2952">
        <v>1.1522344099999999</v>
      </c>
      <c r="F2952">
        <v>0.28308189700000003</v>
      </c>
      <c r="G2952">
        <v>0.99975043299999999</v>
      </c>
    </row>
    <row r="2953" spans="1:7" x14ac:dyDescent="0.4">
      <c r="A2953" s="70" t="s">
        <v>6899</v>
      </c>
      <c r="B2953" s="70" t="s">
        <v>6900</v>
      </c>
      <c r="C2953">
        <v>9.6480389E-2</v>
      </c>
      <c r="D2953">
        <v>5.5417437930000002</v>
      </c>
      <c r="E2953">
        <v>1.152079045</v>
      </c>
      <c r="F2953">
        <v>0.28311435499999998</v>
      </c>
      <c r="G2953">
        <v>0.99975043299999999</v>
      </c>
    </row>
    <row r="2954" spans="1:7" x14ac:dyDescent="0.4">
      <c r="A2954" s="70" t="s">
        <v>6445</v>
      </c>
      <c r="B2954" s="70" t="s">
        <v>6446</v>
      </c>
      <c r="C2954">
        <v>-0.13622400300000001</v>
      </c>
      <c r="D2954">
        <v>4.2962100879999996</v>
      </c>
      <c r="E2954">
        <v>1.1520571930000001</v>
      </c>
      <c r="F2954">
        <v>0.28311892100000002</v>
      </c>
      <c r="G2954">
        <v>0.99975043299999999</v>
      </c>
    </row>
    <row r="2955" spans="1:7" x14ac:dyDescent="0.4">
      <c r="A2955" s="70" t="s">
        <v>6481</v>
      </c>
      <c r="B2955" s="70" t="s">
        <v>6482</v>
      </c>
      <c r="C2955">
        <v>-8.4323674000000001E-2</v>
      </c>
      <c r="D2955">
        <v>6.3094505659999998</v>
      </c>
      <c r="E2955">
        <v>1.1509349520000001</v>
      </c>
      <c r="F2955">
        <v>0.283353517</v>
      </c>
      <c r="G2955">
        <v>0.99975043299999999</v>
      </c>
    </row>
    <row r="2956" spans="1:7" x14ac:dyDescent="0.4">
      <c r="A2956" s="70" t="s">
        <v>5764</v>
      </c>
      <c r="B2956" s="70" t="s">
        <v>5765</v>
      </c>
      <c r="C2956">
        <v>-9.2602016999999995E-2</v>
      </c>
      <c r="D2956">
        <v>7.6036746280000003</v>
      </c>
      <c r="E2956">
        <v>1.150857537</v>
      </c>
      <c r="F2956">
        <v>0.28336970900000003</v>
      </c>
      <c r="G2956">
        <v>0.99975043299999999</v>
      </c>
    </row>
    <row r="2957" spans="1:7" x14ac:dyDescent="0.4">
      <c r="A2957" s="70" t="s">
        <v>6491</v>
      </c>
      <c r="B2957" s="70" t="s">
        <v>6492</v>
      </c>
      <c r="C2957">
        <v>0.90953763899999995</v>
      </c>
      <c r="D2957">
        <v>-1.37974128</v>
      </c>
      <c r="E2957">
        <v>1.1508212280000001</v>
      </c>
      <c r="F2957">
        <v>0.283377304</v>
      </c>
      <c r="G2957">
        <v>0.99975043299999999</v>
      </c>
    </row>
    <row r="2958" spans="1:7" x14ac:dyDescent="0.4">
      <c r="A2958" s="70" t="s">
        <v>6359</v>
      </c>
      <c r="B2958" s="70" t="s">
        <v>6360</v>
      </c>
      <c r="C2958">
        <v>-0.15666618199999999</v>
      </c>
      <c r="D2958">
        <v>3.942752193</v>
      </c>
      <c r="E2958">
        <v>1.1508157409999999</v>
      </c>
      <c r="F2958">
        <v>0.283378452</v>
      </c>
      <c r="G2958">
        <v>0.99975043299999999</v>
      </c>
    </row>
    <row r="2959" spans="1:7" x14ac:dyDescent="0.4">
      <c r="A2959" s="70" t="s">
        <v>6661</v>
      </c>
      <c r="B2959" s="70" t="s">
        <v>6662</v>
      </c>
      <c r="C2959">
        <v>0.12953226500000001</v>
      </c>
      <c r="D2959">
        <v>4.4289345410000003</v>
      </c>
      <c r="E2959">
        <v>1.1506914580000001</v>
      </c>
      <c r="F2959">
        <v>0.28340444999999997</v>
      </c>
      <c r="G2959">
        <v>0.99975043299999999</v>
      </c>
    </row>
    <row r="2960" spans="1:7" x14ac:dyDescent="0.4">
      <c r="A2960" s="70" t="s">
        <v>6487</v>
      </c>
      <c r="B2960" s="70" t="s">
        <v>6488</v>
      </c>
      <c r="C2960">
        <v>-0.66072950600000002</v>
      </c>
      <c r="D2960">
        <v>-1.080018777</v>
      </c>
      <c r="E2960">
        <v>1.150469599</v>
      </c>
      <c r="F2960">
        <v>0.28345086800000002</v>
      </c>
      <c r="G2960">
        <v>0.99975043299999999</v>
      </c>
    </row>
    <row r="2961" spans="1:7" x14ac:dyDescent="0.4">
      <c r="A2961" s="70" t="s">
        <v>6341</v>
      </c>
      <c r="B2961" s="70" t="s">
        <v>6342</v>
      </c>
      <c r="C2961">
        <v>-0.133997913</v>
      </c>
      <c r="D2961">
        <v>4.4214770779999997</v>
      </c>
      <c r="E2961">
        <v>1.14986838</v>
      </c>
      <c r="F2961">
        <v>0.28357670400000001</v>
      </c>
      <c r="G2961">
        <v>0.99975043299999999</v>
      </c>
    </row>
    <row r="2962" spans="1:7" x14ac:dyDescent="0.4">
      <c r="A2962" s="70" t="s">
        <v>6465</v>
      </c>
      <c r="B2962" s="70" t="s">
        <v>6466</v>
      </c>
      <c r="C2962">
        <v>-0.11399071700000001</v>
      </c>
      <c r="D2962">
        <v>4.9616631230000001</v>
      </c>
      <c r="E2962">
        <v>1.149563186</v>
      </c>
      <c r="F2962">
        <v>0.28364060899999999</v>
      </c>
      <c r="G2962">
        <v>0.99975043299999999</v>
      </c>
    </row>
    <row r="2963" spans="1:7" x14ac:dyDescent="0.4">
      <c r="A2963" s="70" t="s">
        <v>6761</v>
      </c>
      <c r="B2963" s="70" t="s">
        <v>6762</v>
      </c>
      <c r="C2963">
        <v>0.12370596</v>
      </c>
      <c r="D2963">
        <v>5.0084103679999998</v>
      </c>
      <c r="E2963">
        <v>1.1494180549999999</v>
      </c>
      <c r="F2963">
        <v>0.283671004</v>
      </c>
      <c r="G2963">
        <v>0.99975043299999999</v>
      </c>
    </row>
    <row r="2964" spans="1:7" x14ac:dyDescent="0.4">
      <c r="A2964" s="70" t="s">
        <v>6763</v>
      </c>
      <c r="B2964" s="70" t="s">
        <v>6764</v>
      </c>
      <c r="C2964">
        <v>0.62788505900000002</v>
      </c>
      <c r="D2964">
        <v>-0.754664844</v>
      </c>
      <c r="E2964">
        <v>1.149120852</v>
      </c>
      <c r="F2964">
        <v>0.28373326199999999</v>
      </c>
      <c r="G2964">
        <v>0.99975043299999999</v>
      </c>
    </row>
    <row r="2965" spans="1:7" x14ac:dyDescent="0.4">
      <c r="A2965" s="70" t="s">
        <v>6513</v>
      </c>
      <c r="B2965" s="70" t="s">
        <v>6514</v>
      </c>
      <c r="C2965">
        <v>0.14660593699999999</v>
      </c>
      <c r="D2965">
        <v>3.9367280010000001</v>
      </c>
      <c r="E2965">
        <v>1.147702293</v>
      </c>
      <c r="F2965">
        <v>0.28403065700000002</v>
      </c>
      <c r="G2965">
        <v>0.99975043299999999</v>
      </c>
    </row>
    <row r="2966" spans="1:7" x14ac:dyDescent="0.4">
      <c r="A2966" s="70" t="s">
        <v>6315</v>
      </c>
      <c r="B2966" s="70" t="s">
        <v>6316</v>
      </c>
      <c r="C2966">
        <v>-0.30914228100000002</v>
      </c>
      <c r="D2966">
        <v>1.9253292909999999</v>
      </c>
      <c r="E2966">
        <v>1.147526034</v>
      </c>
      <c r="F2966">
        <v>0.28406763699999998</v>
      </c>
      <c r="G2966">
        <v>0.99975043299999999</v>
      </c>
    </row>
    <row r="2967" spans="1:7" x14ac:dyDescent="0.4">
      <c r="A2967" s="70" t="s">
        <v>6427</v>
      </c>
      <c r="B2967" s="70" t="s">
        <v>6428</v>
      </c>
      <c r="C2967">
        <v>0.24538199599999999</v>
      </c>
      <c r="D2967">
        <v>2.5855651719999999</v>
      </c>
      <c r="E2967">
        <v>1.147331865</v>
      </c>
      <c r="F2967">
        <v>0.28410838100000002</v>
      </c>
      <c r="G2967">
        <v>0.99975043299999999</v>
      </c>
    </row>
    <row r="2968" spans="1:7" x14ac:dyDescent="0.4">
      <c r="A2968" s="70" t="s">
        <v>6689</v>
      </c>
      <c r="B2968" s="70" t="s">
        <v>6690</v>
      </c>
      <c r="C2968">
        <v>0.48807113800000002</v>
      </c>
      <c r="D2968">
        <v>-0.23199233799999999</v>
      </c>
      <c r="E2968">
        <v>1.1472074350000001</v>
      </c>
      <c r="F2968">
        <v>0.28413449499999999</v>
      </c>
      <c r="G2968">
        <v>0.99975043299999999</v>
      </c>
    </row>
    <row r="2969" spans="1:7" x14ac:dyDescent="0.4">
      <c r="A2969" s="70" t="s">
        <v>6681</v>
      </c>
      <c r="B2969" s="70" t="s">
        <v>6682</v>
      </c>
      <c r="C2969">
        <v>0.16601191400000001</v>
      </c>
      <c r="D2969">
        <v>4.1254048819999998</v>
      </c>
      <c r="E2969">
        <v>1.146496041</v>
      </c>
      <c r="F2969">
        <v>0.284283854</v>
      </c>
      <c r="G2969">
        <v>0.99975043299999999</v>
      </c>
    </row>
    <row r="2970" spans="1:7" x14ac:dyDescent="0.4">
      <c r="A2970" s="70" t="s">
        <v>6665</v>
      </c>
      <c r="B2970" s="70" t="s">
        <v>6666</v>
      </c>
      <c r="C2970">
        <v>0.12885027800000001</v>
      </c>
      <c r="D2970">
        <v>4.4733295020000003</v>
      </c>
      <c r="E2970">
        <v>1.146353795</v>
      </c>
      <c r="F2970">
        <v>0.28431373100000001</v>
      </c>
      <c r="G2970">
        <v>0.99975043299999999</v>
      </c>
    </row>
    <row r="2971" spans="1:7" x14ac:dyDescent="0.4">
      <c r="A2971" s="70" t="s">
        <v>6309</v>
      </c>
      <c r="B2971" s="70" t="s">
        <v>6310</v>
      </c>
      <c r="C2971">
        <v>-8.3579593999999993E-2</v>
      </c>
      <c r="D2971">
        <v>6.6581919320000003</v>
      </c>
      <c r="E2971">
        <v>1.145324614</v>
      </c>
      <c r="F2971">
        <v>0.28453001500000002</v>
      </c>
      <c r="G2971">
        <v>0.99975043299999999</v>
      </c>
    </row>
    <row r="2972" spans="1:7" x14ac:dyDescent="0.4">
      <c r="A2972" s="70" t="s">
        <v>6455</v>
      </c>
      <c r="B2972" s="70" t="s">
        <v>6456</v>
      </c>
      <c r="C2972">
        <v>0.46936064700000002</v>
      </c>
      <c r="D2972">
        <v>1.523679797</v>
      </c>
      <c r="E2972">
        <v>1.1453140589999999</v>
      </c>
      <c r="F2972">
        <v>0.28453223399999999</v>
      </c>
      <c r="G2972">
        <v>0.99975043299999999</v>
      </c>
    </row>
    <row r="2973" spans="1:7" x14ac:dyDescent="0.4">
      <c r="A2973" s="70" t="s">
        <v>6539</v>
      </c>
      <c r="B2973" s="70" t="s">
        <v>6540</v>
      </c>
      <c r="C2973">
        <v>0.168378361</v>
      </c>
      <c r="D2973">
        <v>3.6214584520000002</v>
      </c>
      <c r="E2973">
        <v>1.144339963</v>
      </c>
      <c r="F2973">
        <v>0.284737136</v>
      </c>
      <c r="G2973">
        <v>0.99975043299999999</v>
      </c>
    </row>
    <row r="2974" spans="1:7" x14ac:dyDescent="0.4">
      <c r="A2974" s="70" t="s">
        <v>6495</v>
      </c>
      <c r="B2974" s="70" t="s">
        <v>6496</v>
      </c>
      <c r="C2974">
        <v>0.134508497</v>
      </c>
      <c r="D2974">
        <v>4.2613893469999997</v>
      </c>
      <c r="E2974">
        <v>1.144097929</v>
      </c>
      <c r="F2974">
        <v>0.28478807699999997</v>
      </c>
      <c r="G2974">
        <v>0.99975043299999999</v>
      </c>
    </row>
    <row r="2975" spans="1:7" x14ac:dyDescent="0.4">
      <c r="A2975" s="70" t="s">
        <v>6471</v>
      </c>
      <c r="B2975" s="70" t="s">
        <v>6472</v>
      </c>
      <c r="C2975">
        <v>0.29765578799999998</v>
      </c>
      <c r="D2975">
        <v>2.5794513540000001</v>
      </c>
      <c r="E2975">
        <v>1.1432461</v>
      </c>
      <c r="F2975">
        <v>0.28496745400000001</v>
      </c>
      <c r="G2975">
        <v>0.99975043299999999</v>
      </c>
    </row>
    <row r="2976" spans="1:7" x14ac:dyDescent="0.4">
      <c r="A2976" s="70" t="s">
        <v>6525</v>
      </c>
      <c r="B2976" s="70" t="s">
        <v>6526</v>
      </c>
      <c r="C2976">
        <v>-0.122101585</v>
      </c>
      <c r="D2976">
        <v>5.0871092119999997</v>
      </c>
      <c r="E2976">
        <v>1.1425433810000001</v>
      </c>
      <c r="F2976">
        <v>0.28511553899999997</v>
      </c>
      <c r="G2976">
        <v>0.99975043299999999</v>
      </c>
    </row>
    <row r="2977" spans="1:7" x14ac:dyDescent="0.4">
      <c r="A2977" s="70" t="s">
        <v>6545</v>
      </c>
      <c r="B2977" s="70" t="s">
        <v>6546</v>
      </c>
      <c r="C2977">
        <v>0.24108120299999999</v>
      </c>
      <c r="D2977">
        <v>2.8206880440000002</v>
      </c>
      <c r="E2977">
        <v>1.14245185</v>
      </c>
      <c r="F2977">
        <v>0.28513483499999998</v>
      </c>
      <c r="G2977">
        <v>0.99975043299999999</v>
      </c>
    </row>
    <row r="2978" spans="1:7" x14ac:dyDescent="0.4">
      <c r="A2978" s="70" t="s">
        <v>6739</v>
      </c>
      <c r="B2978" s="70" t="s">
        <v>6740</v>
      </c>
      <c r="C2978">
        <v>9.6774369999999998E-2</v>
      </c>
      <c r="D2978">
        <v>6.568196157</v>
      </c>
      <c r="E2978">
        <v>1.142424973</v>
      </c>
      <c r="F2978">
        <v>0.28514050099999999</v>
      </c>
      <c r="G2978">
        <v>0.99975043299999999</v>
      </c>
    </row>
    <row r="2979" spans="1:7" x14ac:dyDescent="0.4">
      <c r="A2979" s="70" t="s">
        <v>6299</v>
      </c>
      <c r="B2979" s="70" t="s">
        <v>6300</v>
      </c>
      <c r="C2979">
        <v>-0.20739444600000001</v>
      </c>
      <c r="D2979">
        <v>3.1962055349999998</v>
      </c>
      <c r="E2979">
        <v>1.142057133</v>
      </c>
      <c r="F2979">
        <v>0.28521806399999999</v>
      </c>
      <c r="G2979">
        <v>0.99975043299999999</v>
      </c>
    </row>
    <row r="2980" spans="1:7" x14ac:dyDescent="0.4">
      <c r="A2980" s="70" t="s">
        <v>6931</v>
      </c>
      <c r="B2980" s="70" t="s">
        <v>6932</v>
      </c>
      <c r="C2980">
        <v>0.107960472</v>
      </c>
      <c r="D2980">
        <v>5.7742959000000003</v>
      </c>
      <c r="E2980">
        <v>1.141885611</v>
      </c>
      <c r="F2980">
        <v>0.28525424100000002</v>
      </c>
      <c r="G2980">
        <v>0.99975043299999999</v>
      </c>
    </row>
    <row r="2981" spans="1:7" x14ac:dyDescent="0.4">
      <c r="A2981" s="70" t="s">
        <v>6431</v>
      </c>
      <c r="B2981" s="70" t="s">
        <v>6432</v>
      </c>
      <c r="C2981">
        <v>-0.37318923999999998</v>
      </c>
      <c r="D2981">
        <v>0.95510568399999995</v>
      </c>
      <c r="E2981">
        <v>1.141679597</v>
      </c>
      <c r="F2981">
        <v>0.28529769999999999</v>
      </c>
      <c r="G2981">
        <v>0.99975043299999999</v>
      </c>
    </row>
    <row r="2982" spans="1:7" x14ac:dyDescent="0.4">
      <c r="A2982" s="70" t="s">
        <v>6387</v>
      </c>
      <c r="B2982" s="70" t="s">
        <v>6388</v>
      </c>
      <c r="C2982">
        <v>8.8873595999999999E-2</v>
      </c>
      <c r="D2982">
        <v>7.9258211459999997</v>
      </c>
      <c r="E2982">
        <v>1.1413880489999999</v>
      </c>
      <c r="F2982">
        <v>0.285359217</v>
      </c>
      <c r="G2982">
        <v>0.99975043299999999</v>
      </c>
    </row>
    <row r="2983" spans="1:7" x14ac:dyDescent="0.4">
      <c r="A2983" s="70" t="s">
        <v>6507</v>
      </c>
      <c r="B2983" s="70" t="s">
        <v>6508</v>
      </c>
      <c r="C2983">
        <v>0.13650971000000001</v>
      </c>
      <c r="D2983">
        <v>4.2518475440000003</v>
      </c>
      <c r="E2983">
        <v>1.140803947</v>
      </c>
      <c r="F2983">
        <v>0.28548251400000002</v>
      </c>
      <c r="G2983">
        <v>0.99975043299999999</v>
      </c>
    </row>
    <row r="2984" spans="1:7" x14ac:dyDescent="0.4">
      <c r="A2984" s="70" t="s">
        <v>6561</v>
      </c>
      <c r="B2984" s="70" t="s">
        <v>6562</v>
      </c>
      <c r="C2984">
        <v>0.198527024</v>
      </c>
      <c r="D2984">
        <v>4.0010347020000001</v>
      </c>
      <c r="E2984">
        <v>1.1403959109999999</v>
      </c>
      <c r="F2984">
        <v>0.28556868499999999</v>
      </c>
      <c r="G2984">
        <v>0.99975043299999999</v>
      </c>
    </row>
    <row r="2985" spans="1:7" x14ac:dyDescent="0.4">
      <c r="A2985" s="70" t="s">
        <v>6443</v>
      </c>
      <c r="B2985" s="70" t="s">
        <v>6444</v>
      </c>
      <c r="C2985">
        <v>-0.100195483</v>
      </c>
      <c r="D2985">
        <v>6.7416084329999997</v>
      </c>
      <c r="E2985">
        <v>1.1403285729999999</v>
      </c>
      <c r="F2985">
        <v>0.285582909</v>
      </c>
      <c r="G2985">
        <v>0.99975043299999999</v>
      </c>
    </row>
    <row r="2986" spans="1:7" x14ac:dyDescent="0.4">
      <c r="A2986" s="70" t="s">
        <v>6769</v>
      </c>
      <c r="B2986" s="70" t="s">
        <v>6770</v>
      </c>
      <c r="C2986">
        <v>0.12186290399999999</v>
      </c>
      <c r="D2986">
        <v>4.8527234400000001</v>
      </c>
      <c r="E2986">
        <v>1.140318908</v>
      </c>
      <c r="F2986">
        <v>0.28558495099999998</v>
      </c>
      <c r="G2986">
        <v>0.99975043299999999</v>
      </c>
    </row>
    <row r="2987" spans="1:7" x14ac:dyDescent="0.4">
      <c r="A2987" s="70" t="s">
        <v>6099</v>
      </c>
      <c r="B2987" s="70" t="s">
        <v>6100</v>
      </c>
      <c r="C2987">
        <v>-8.6077492000000005E-2</v>
      </c>
      <c r="D2987">
        <v>8.1280547159999994</v>
      </c>
      <c r="E2987">
        <v>1.1402963509999999</v>
      </c>
      <c r="F2987">
        <v>0.28558971599999999</v>
      </c>
      <c r="G2987">
        <v>0.99975043299999999</v>
      </c>
    </row>
    <row r="2988" spans="1:7" x14ac:dyDescent="0.4">
      <c r="A2988" s="70" t="s">
        <v>6921</v>
      </c>
      <c r="B2988" s="70" t="s">
        <v>6922</v>
      </c>
      <c r="C2988">
        <v>0.82617659099999996</v>
      </c>
      <c r="D2988">
        <v>-0.91368739399999999</v>
      </c>
      <c r="E2988">
        <v>1.1401769399999999</v>
      </c>
      <c r="F2988">
        <v>0.28561494199999998</v>
      </c>
      <c r="G2988">
        <v>0.99975043299999999</v>
      </c>
    </row>
    <row r="2989" spans="1:7" x14ac:dyDescent="0.4">
      <c r="A2989" s="70" t="s">
        <v>6629</v>
      </c>
      <c r="B2989" s="70" t="s">
        <v>6630</v>
      </c>
      <c r="C2989">
        <v>0.15694871299999999</v>
      </c>
      <c r="D2989">
        <v>4.0002878309999996</v>
      </c>
      <c r="E2989">
        <v>1.1383606850000001</v>
      </c>
      <c r="F2989">
        <v>0.28599899000000001</v>
      </c>
      <c r="G2989">
        <v>0.99975043299999999</v>
      </c>
    </row>
    <row r="2990" spans="1:7" x14ac:dyDescent="0.4">
      <c r="A2990" s="70" t="s">
        <v>6461</v>
      </c>
      <c r="B2990" s="70" t="s">
        <v>6462</v>
      </c>
      <c r="C2990">
        <v>-8.6116090000000006E-2</v>
      </c>
      <c r="D2990">
        <v>6.2168778060000003</v>
      </c>
      <c r="E2990">
        <v>1.138069459</v>
      </c>
      <c r="F2990">
        <v>0.28606062999999998</v>
      </c>
      <c r="G2990">
        <v>0.99975043299999999</v>
      </c>
    </row>
    <row r="2991" spans="1:7" x14ac:dyDescent="0.4">
      <c r="A2991" s="70" t="s">
        <v>6541</v>
      </c>
      <c r="B2991" s="70" t="s">
        <v>6542</v>
      </c>
      <c r="C2991">
        <v>-9.4321033999999998E-2</v>
      </c>
      <c r="D2991">
        <v>5.7934770919999998</v>
      </c>
      <c r="E2991">
        <v>1.137815077</v>
      </c>
      <c r="F2991">
        <v>0.28611448699999997</v>
      </c>
      <c r="G2991">
        <v>0.99975043299999999</v>
      </c>
    </row>
    <row r="2992" spans="1:7" x14ac:dyDescent="0.4">
      <c r="A2992" s="70" t="s">
        <v>6653</v>
      </c>
      <c r="B2992" s="70" t="s">
        <v>6654</v>
      </c>
      <c r="C2992">
        <v>-0.79460911199999995</v>
      </c>
      <c r="D2992">
        <v>-1.340089358</v>
      </c>
      <c r="E2992">
        <v>1.1366112909999999</v>
      </c>
      <c r="F2992">
        <v>0.28636951900000002</v>
      </c>
      <c r="G2992">
        <v>0.99975043299999999</v>
      </c>
    </row>
    <row r="2993" spans="1:7" x14ac:dyDescent="0.4">
      <c r="A2993" s="70" t="s">
        <v>6463</v>
      </c>
      <c r="B2993" s="70" t="s">
        <v>6464</v>
      </c>
      <c r="C2993">
        <v>-0.13454540100000001</v>
      </c>
      <c r="D2993">
        <v>4.1352676400000004</v>
      </c>
      <c r="E2993">
        <v>1.1363431209999999</v>
      </c>
      <c r="F2993">
        <v>0.28642637300000001</v>
      </c>
      <c r="G2993">
        <v>0.99975043299999999</v>
      </c>
    </row>
    <row r="2994" spans="1:7" x14ac:dyDescent="0.4">
      <c r="A2994" s="70" t="s">
        <v>6981</v>
      </c>
      <c r="B2994" s="70" t="s">
        <v>6982</v>
      </c>
      <c r="C2994">
        <v>8.6281351000000006E-2</v>
      </c>
      <c r="D2994">
        <v>6.1242953240000002</v>
      </c>
      <c r="E2994">
        <v>1.136252891</v>
      </c>
      <c r="F2994">
        <v>0.28644550499999999</v>
      </c>
      <c r="G2994">
        <v>0.99975043299999999</v>
      </c>
    </row>
    <row r="2995" spans="1:7" x14ac:dyDescent="0.4">
      <c r="A2995" s="70" t="s">
        <v>6795</v>
      </c>
      <c r="B2995" s="70" t="s">
        <v>6796</v>
      </c>
      <c r="C2995">
        <v>8.5179609000000003E-2</v>
      </c>
      <c r="D2995">
        <v>6.7139757050000002</v>
      </c>
      <c r="E2995">
        <v>1.1361975559999999</v>
      </c>
      <c r="F2995">
        <v>0.28645723899999997</v>
      </c>
      <c r="G2995">
        <v>0.99975043299999999</v>
      </c>
    </row>
    <row r="2996" spans="1:7" x14ac:dyDescent="0.4">
      <c r="A2996" s="70" t="s">
        <v>6549</v>
      </c>
      <c r="B2996" s="70" t="s">
        <v>6550</v>
      </c>
      <c r="C2996">
        <v>0.233926524</v>
      </c>
      <c r="D2996">
        <v>3.8675302899999999</v>
      </c>
      <c r="E2996">
        <v>1.135547265</v>
      </c>
      <c r="F2996">
        <v>0.28659518299999998</v>
      </c>
      <c r="G2996">
        <v>0.99975043299999999</v>
      </c>
    </row>
    <row r="2997" spans="1:7" x14ac:dyDescent="0.4">
      <c r="A2997" s="70" t="s">
        <v>6675</v>
      </c>
      <c r="B2997" s="70" t="s">
        <v>6676</v>
      </c>
      <c r="C2997">
        <v>0.62419959999999997</v>
      </c>
      <c r="D2997">
        <v>-1.0511280940000001</v>
      </c>
      <c r="E2997">
        <v>1.1352443809999999</v>
      </c>
      <c r="F2997">
        <v>0.286659461</v>
      </c>
      <c r="G2997">
        <v>0.99975043299999999</v>
      </c>
    </row>
    <row r="2998" spans="1:7" x14ac:dyDescent="0.4">
      <c r="A2998" s="70" t="s">
        <v>6519</v>
      </c>
      <c r="B2998" s="70" t="s">
        <v>6520</v>
      </c>
      <c r="C2998">
        <v>-8.6260134000000002E-2</v>
      </c>
      <c r="D2998">
        <v>8.2691144370000007</v>
      </c>
      <c r="E2998">
        <v>1.134946545</v>
      </c>
      <c r="F2998">
        <v>0.286722686</v>
      </c>
      <c r="G2998">
        <v>0.99975043299999999</v>
      </c>
    </row>
    <row r="2999" spans="1:7" x14ac:dyDescent="0.4">
      <c r="A2999" s="70" t="s">
        <v>6625</v>
      </c>
      <c r="B2999" s="70" t="s">
        <v>6626</v>
      </c>
      <c r="C2999">
        <v>-9.3203904000000004E-2</v>
      </c>
      <c r="D2999">
        <v>6.3135269699999998</v>
      </c>
      <c r="E2999">
        <v>1.1346357810000001</v>
      </c>
      <c r="F2999">
        <v>0.28678867400000002</v>
      </c>
      <c r="G2999">
        <v>0.99975043299999999</v>
      </c>
    </row>
    <row r="3000" spans="1:7" x14ac:dyDescent="0.4">
      <c r="A3000" s="70" t="s">
        <v>6413</v>
      </c>
      <c r="B3000" s="70" t="s">
        <v>6414</v>
      </c>
      <c r="C3000">
        <v>-0.21704356799999999</v>
      </c>
      <c r="D3000">
        <v>2.9633467379999998</v>
      </c>
      <c r="E3000">
        <v>1.1340949339999999</v>
      </c>
      <c r="F3000">
        <v>0.28690356500000003</v>
      </c>
      <c r="G3000">
        <v>0.99975043299999999</v>
      </c>
    </row>
    <row r="3001" spans="1:7" x14ac:dyDescent="0.4">
      <c r="A3001" s="70" t="s">
        <v>6383</v>
      </c>
      <c r="B3001" s="70" t="s">
        <v>6384</v>
      </c>
      <c r="C3001">
        <v>-0.33079911299999998</v>
      </c>
      <c r="D3001">
        <v>1.558941809</v>
      </c>
      <c r="E3001">
        <v>1.1335972249999999</v>
      </c>
      <c r="F3001">
        <v>0.28700934299999997</v>
      </c>
      <c r="G3001">
        <v>0.99975043299999999</v>
      </c>
    </row>
    <row r="3002" spans="1:7" x14ac:dyDescent="0.4">
      <c r="A3002" s="70" t="s">
        <v>6615</v>
      </c>
      <c r="B3002" s="70" t="s">
        <v>6616</v>
      </c>
      <c r="C3002">
        <v>-0.452575897</v>
      </c>
      <c r="D3002">
        <v>0.59353908300000002</v>
      </c>
      <c r="E3002">
        <v>1.133421158</v>
      </c>
      <c r="F3002">
        <v>0.287046774</v>
      </c>
      <c r="G3002">
        <v>0.99975043299999999</v>
      </c>
    </row>
    <row r="3003" spans="1:7" x14ac:dyDescent="0.4">
      <c r="A3003" s="70" t="s">
        <v>7894</v>
      </c>
      <c r="B3003" s="70" t="s">
        <v>7895</v>
      </c>
      <c r="C3003">
        <v>8.7152602999999995E-2</v>
      </c>
      <c r="D3003">
        <v>8.7338040499999998</v>
      </c>
      <c r="E3003">
        <v>1.132953672</v>
      </c>
      <c r="F3003">
        <v>0.287146191</v>
      </c>
      <c r="G3003">
        <v>0.99975043299999999</v>
      </c>
    </row>
    <row r="3004" spans="1:7" x14ac:dyDescent="0.4">
      <c r="A3004" s="70" t="s">
        <v>6723</v>
      </c>
      <c r="B3004" s="70" t="s">
        <v>6724</v>
      </c>
      <c r="C3004">
        <v>0.604667485</v>
      </c>
      <c r="D3004">
        <v>0.76403913899999998</v>
      </c>
      <c r="E3004">
        <v>1.132944736</v>
      </c>
      <c r="F3004">
        <v>0.28714809200000002</v>
      </c>
      <c r="G3004">
        <v>0.99975043299999999</v>
      </c>
    </row>
    <row r="3005" spans="1:7" x14ac:dyDescent="0.4">
      <c r="A3005" s="70" t="s">
        <v>6871</v>
      </c>
      <c r="B3005" s="70" t="s">
        <v>6872</v>
      </c>
      <c r="C3005">
        <v>0.12105357899999999</v>
      </c>
      <c r="D3005">
        <v>5.2646673450000003</v>
      </c>
      <c r="E3005">
        <v>1.132885892</v>
      </c>
      <c r="F3005">
        <v>0.28716060900000001</v>
      </c>
      <c r="G3005">
        <v>0.99975043299999999</v>
      </c>
    </row>
    <row r="3006" spans="1:7" x14ac:dyDescent="0.4">
      <c r="A3006" s="70" t="s">
        <v>6421</v>
      </c>
      <c r="B3006" s="70" t="s">
        <v>6422</v>
      </c>
      <c r="C3006">
        <v>0.279136681</v>
      </c>
      <c r="D3006">
        <v>2.1987578710000002</v>
      </c>
      <c r="E3006">
        <v>1.132882806</v>
      </c>
      <c r="F3006">
        <v>0.287161265</v>
      </c>
      <c r="G3006">
        <v>0.99975043299999999</v>
      </c>
    </row>
    <row r="3007" spans="1:7" x14ac:dyDescent="0.4">
      <c r="A3007" s="70" t="s">
        <v>6583</v>
      </c>
      <c r="B3007" s="70" t="s">
        <v>6584</v>
      </c>
      <c r="C3007">
        <v>0.58350710500000003</v>
      </c>
      <c r="D3007">
        <v>-0.97128135699999996</v>
      </c>
      <c r="E3007">
        <v>1.1323766980000001</v>
      </c>
      <c r="F3007">
        <v>0.28726895200000002</v>
      </c>
      <c r="G3007">
        <v>0.99975043299999999</v>
      </c>
    </row>
    <row r="3008" spans="1:7" x14ac:dyDescent="0.4">
      <c r="A3008" s="70" t="s">
        <v>6085</v>
      </c>
      <c r="B3008" s="70" t="s">
        <v>6086</v>
      </c>
      <c r="C3008">
        <v>9.6626455999999999E-2</v>
      </c>
      <c r="D3008">
        <v>7.3497473969999998</v>
      </c>
      <c r="E3008">
        <v>1.131997396</v>
      </c>
      <c r="F3008">
        <v>0.28734969100000002</v>
      </c>
      <c r="G3008">
        <v>0.99975043299999999</v>
      </c>
    </row>
    <row r="3009" spans="1:7" x14ac:dyDescent="0.4">
      <c r="A3009" s="70" t="s">
        <v>6347</v>
      </c>
      <c r="B3009" s="70" t="s">
        <v>6348</v>
      </c>
      <c r="C3009">
        <v>-0.25775640700000002</v>
      </c>
      <c r="D3009">
        <v>2.3157248880000001</v>
      </c>
      <c r="E3009">
        <v>1.1318420090000001</v>
      </c>
      <c r="F3009">
        <v>0.28738277600000001</v>
      </c>
      <c r="G3009">
        <v>0.99975043299999999</v>
      </c>
    </row>
    <row r="3010" spans="1:7" x14ac:dyDescent="0.4">
      <c r="A3010" s="70" t="s">
        <v>6663</v>
      </c>
      <c r="B3010" s="70" t="s">
        <v>6664</v>
      </c>
      <c r="C3010">
        <v>-0.103000403</v>
      </c>
      <c r="D3010">
        <v>5.4208813410000003</v>
      </c>
      <c r="E3010">
        <v>1.1313216349999999</v>
      </c>
      <c r="F3010">
        <v>0.28749360699999998</v>
      </c>
      <c r="G3010">
        <v>0.99975043299999999</v>
      </c>
    </row>
    <row r="3011" spans="1:7" x14ac:dyDescent="0.4">
      <c r="A3011" s="70" t="s">
        <v>6937</v>
      </c>
      <c r="B3011" s="70" t="s">
        <v>6938</v>
      </c>
      <c r="C3011">
        <v>8.7760409999999997E-2</v>
      </c>
      <c r="D3011">
        <v>6.2746227990000003</v>
      </c>
      <c r="E3011">
        <v>1.130965276</v>
      </c>
      <c r="F3011">
        <v>0.28756953699999999</v>
      </c>
      <c r="G3011">
        <v>0.99975043299999999</v>
      </c>
    </row>
    <row r="3012" spans="1:7" x14ac:dyDescent="0.4">
      <c r="A3012" s="70" t="s">
        <v>6111</v>
      </c>
      <c r="B3012" s="70" t="s">
        <v>6112</v>
      </c>
      <c r="C3012">
        <v>-8.8375344999999994E-2</v>
      </c>
      <c r="D3012">
        <v>7.0502873209999999</v>
      </c>
      <c r="E3012">
        <v>1.1307572829999999</v>
      </c>
      <c r="F3012">
        <v>0.28761386700000002</v>
      </c>
      <c r="G3012">
        <v>0.99975043299999999</v>
      </c>
    </row>
    <row r="3013" spans="1:7" x14ac:dyDescent="0.4">
      <c r="A3013" s="70" t="s">
        <v>6599</v>
      </c>
      <c r="B3013" s="70" t="s">
        <v>6600</v>
      </c>
      <c r="C3013">
        <v>-0.10431415300000001</v>
      </c>
      <c r="D3013">
        <v>5.5593323549999996</v>
      </c>
      <c r="E3013">
        <v>1.1307500909999999</v>
      </c>
      <c r="F3013">
        <v>0.28761540000000002</v>
      </c>
      <c r="G3013">
        <v>0.99975043299999999</v>
      </c>
    </row>
    <row r="3014" spans="1:7" x14ac:dyDescent="0.4">
      <c r="A3014" s="70" t="s">
        <v>6697</v>
      </c>
      <c r="B3014" s="70" t="s">
        <v>6698</v>
      </c>
      <c r="C3014">
        <v>0.49232672700000002</v>
      </c>
      <c r="D3014">
        <v>-0.33276050400000001</v>
      </c>
      <c r="E3014">
        <v>1.130412086</v>
      </c>
      <c r="F3014">
        <v>0.28768745699999998</v>
      </c>
      <c r="G3014">
        <v>0.99975043299999999</v>
      </c>
    </row>
    <row r="3015" spans="1:7" x14ac:dyDescent="0.4">
      <c r="A3015" s="70" t="s">
        <v>6885</v>
      </c>
      <c r="B3015" s="70" t="s">
        <v>6886</v>
      </c>
      <c r="C3015">
        <v>8.3361505000000002E-2</v>
      </c>
      <c r="D3015">
        <v>6.5197895490000004</v>
      </c>
      <c r="E3015">
        <v>1.1302417250000001</v>
      </c>
      <c r="F3015">
        <v>0.28772378399999998</v>
      </c>
      <c r="G3015">
        <v>0.99975043299999999</v>
      </c>
    </row>
    <row r="3016" spans="1:7" x14ac:dyDescent="0.4">
      <c r="A3016" s="70" t="s">
        <v>6551</v>
      </c>
      <c r="B3016" s="70" t="s">
        <v>6552</v>
      </c>
      <c r="C3016">
        <v>-9.0549978000000003E-2</v>
      </c>
      <c r="D3016">
        <v>5.9736161399999999</v>
      </c>
      <c r="E3016">
        <v>1.1298138499999999</v>
      </c>
      <c r="F3016">
        <v>0.28781504800000002</v>
      </c>
      <c r="G3016">
        <v>0.99975043299999999</v>
      </c>
    </row>
    <row r="3017" spans="1:7" x14ac:dyDescent="0.4">
      <c r="A3017" s="70" t="s">
        <v>6395</v>
      </c>
      <c r="B3017" s="70" t="s">
        <v>6396</v>
      </c>
      <c r="C3017">
        <v>-8.4396484999999993E-2</v>
      </c>
      <c r="D3017">
        <v>6.7192357669999998</v>
      </c>
      <c r="E3017">
        <v>1.129546916</v>
      </c>
      <c r="F3017">
        <v>0.28787200299999999</v>
      </c>
      <c r="G3017">
        <v>0.99975043299999999</v>
      </c>
    </row>
    <row r="3018" spans="1:7" x14ac:dyDescent="0.4">
      <c r="A3018" s="70" t="s">
        <v>6713</v>
      </c>
      <c r="B3018" s="70" t="s">
        <v>6714</v>
      </c>
      <c r="C3018">
        <v>0.51076324200000001</v>
      </c>
      <c r="D3018">
        <v>-0.40451220399999999</v>
      </c>
      <c r="E3018">
        <v>1.1295119570000001</v>
      </c>
      <c r="F3018">
        <v>0.287879463</v>
      </c>
      <c r="G3018">
        <v>0.99975043299999999</v>
      </c>
    </row>
    <row r="3019" spans="1:7" x14ac:dyDescent="0.4">
      <c r="A3019" s="70" t="s">
        <v>6711</v>
      </c>
      <c r="B3019" s="70" t="s">
        <v>6712</v>
      </c>
      <c r="C3019">
        <v>0.130467155</v>
      </c>
      <c r="D3019">
        <v>4.6165173519999998</v>
      </c>
      <c r="E3019">
        <v>1.1291933080000001</v>
      </c>
      <c r="F3019">
        <v>0.28794747300000001</v>
      </c>
      <c r="G3019">
        <v>0.99975043299999999</v>
      </c>
    </row>
    <row r="3020" spans="1:7" x14ac:dyDescent="0.4">
      <c r="A3020" s="70" t="s">
        <v>6577</v>
      </c>
      <c r="B3020" s="70" t="s">
        <v>6578</v>
      </c>
      <c r="C3020">
        <v>-0.63393548200000005</v>
      </c>
      <c r="D3020">
        <v>-1.0574245680000001</v>
      </c>
      <c r="E3020">
        <v>1.1288197849999999</v>
      </c>
      <c r="F3020">
        <v>0.288027221</v>
      </c>
      <c r="G3020">
        <v>0.99975043299999999</v>
      </c>
    </row>
    <row r="3021" spans="1:7" x14ac:dyDescent="0.4">
      <c r="A3021" s="70" t="s">
        <v>6509</v>
      </c>
      <c r="B3021" s="70" t="s">
        <v>6510</v>
      </c>
      <c r="C3021">
        <v>0.38776705500000003</v>
      </c>
      <c r="D3021">
        <v>0.359627264</v>
      </c>
      <c r="E3021">
        <v>1.1287600739999999</v>
      </c>
      <c r="F3021">
        <v>0.28803997199999998</v>
      </c>
      <c r="G3021">
        <v>0.99975043299999999</v>
      </c>
    </row>
    <row r="3022" spans="1:7" x14ac:dyDescent="0.4">
      <c r="A3022" s="70" t="s">
        <v>6553</v>
      </c>
      <c r="B3022" s="70" t="s">
        <v>6554</v>
      </c>
      <c r="C3022">
        <v>-0.12946123500000001</v>
      </c>
      <c r="D3022">
        <v>4.5869842719999996</v>
      </c>
      <c r="E3022">
        <v>1.1286236839999999</v>
      </c>
      <c r="F3022">
        <v>0.28806910000000002</v>
      </c>
      <c r="G3022">
        <v>0.99975043299999999</v>
      </c>
    </row>
    <row r="3023" spans="1:7" x14ac:dyDescent="0.4">
      <c r="A3023" s="70" t="s">
        <v>6969</v>
      </c>
      <c r="B3023" s="70" t="s">
        <v>6970</v>
      </c>
      <c r="C3023">
        <v>9.1462063999999996E-2</v>
      </c>
      <c r="D3023">
        <v>5.933819111</v>
      </c>
      <c r="E3023">
        <v>1.1284519230000001</v>
      </c>
      <c r="F3023">
        <v>0.28810578799999997</v>
      </c>
      <c r="G3023">
        <v>0.99975043299999999</v>
      </c>
    </row>
    <row r="3024" spans="1:7" x14ac:dyDescent="0.4">
      <c r="A3024" s="70" t="s">
        <v>7383</v>
      </c>
      <c r="B3024" s="70" t="s">
        <v>7384</v>
      </c>
      <c r="C3024">
        <v>8.3043332999999997E-2</v>
      </c>
      <c r="D3024">
        <v>8.4504259289999997</v>
      </c>
      <c r="E3024">
        <v>1.128238622</v>
      </c>
      <c r="F3024">
        <v>0.28815135600000003</v>
      </c>
      <c r="G3024">
        <v>0.99975043299999999</v>
      </c>
    </row>
    <row r="3025" spans="1:7" x14ac:dyDescent="0.4">
      <c r="A3025" s="70" t="s">
        <v>6365</v>
      </c>
      <c r="B3025" s="70" t="s">
        <v>6366</v>
      </c>
      <c r="C3025">
        <v>-0.207436229</v>
      </c>
      <c r="D3025">
        <v>3.321255941</v>
      </c>
      <c r="E3025">
        <v>1.1280075359999999</v>
      </c>
      <c r="F3025">
        <v>0.28820073400000001</v>
      </c>
      <c r="G3025">
        <v>0.99975043299999999</v>
      </c>
    </row>
    <row r="3026" spans="1:7" x14ac:dyDescent="0.4">
      <c r="A3026" s="70" t="s">
        <v>5846</v>
      </c>
      <c r="B3026" s="70" t="s">
        <v>5847</v>
      </c>
      <c r="C3026">
        <v>-8.6885792000000003E-2</v>
      </c>
      <c r="D3026">
        <v>7.5255856889999997</v>
      </c>
      <c r="E3026">
        <v>1.127680993</v>
      </c>
      <c r="F3026">
        <v>0.28827052800000003</v>
      </c>
      <c r="G3026">
        <v>0.99975043299999999</v>
      </c>
    </row>
    <row r="3027" spans="1:7" x14ac:dyDescent="0.4">
      <c r="A3027" s="70" t="s">
        <v>6555</v>
      </c>
      <c r="B3027" s="70" t="s">
        <v>6556</v>
      </c>
      <c r="C3027">
        <v>-0.10104453100000001</v>
      </c>
      <c r="D3027">
        <v>5.4964921090000001</v>
      </c>
      <c r="E3027">
        <v>1.1274631100000001</v>
      </c>
      <c r="F3027">
        <v>0.28831710999999999</v>
      </c>
      <c r="G3027">
        <v>0.99975043299999999</v>
      </c>
    </row>
    <row r="3028" spans="1:7" x14ac:dyDescent="0.4">
      <c r="A3028" s="70" t="s">
        <v>6797</v>
      </c>
      <c r="B3028" s="70" t="s">
        <v>6798</v>
      </c>
      <c r="C3028">
        <v>0.116213498</v>
      </c>
      <c r="D3028">
        <v>5.6470317510000001</v>
      </c>
      <c r="E3028">
        <v>1.126982755</v>
      </c>
      <c r="F3028">
        <v>0.28841983900000001</v>
      </c>
      <c r="G3028">
        <v>0.99975043299999999</v>
      </c>
    </row>
    <row r="3029" spans="1:7" x14ac:dyDescent="0.4">
      <c r="A3029" s="70" t="s">
        <v>6617</v>
      </c>
      <c r="B3029" s="70" t="s">
        <v>6618</v>
      </c>
      <c r="C3029">
        <v>-9.8007573000000001E-2</v>
      </c>
      <c r="D3029">
        <v>6.0080655610000004</v>
      </c>
      <c r="E3029">
        <v>1.126820071</v>
      </c>
      <c r="F3029">
        <v>0.28845464100000001</v>
      </c>
      <c r="G3029">
        <v>0.99975043299999999</v>
      </c>
    </row>
    <row r="3030" spans="1:7" x14ac:dyDescent="0.4">
      <c r="A3030" s="70" t="s">
        <v>6397</v>
      </c>
      <c r="B3030" s="70" t="s">
        <v>6398</v>
      </c>
      <c r="C3030">
        <v>-0.24582193299999999</v>
      </c>
      <c r="D3030">
        <v>2.761950401</v>
      </c>
      <c r="E3030">
        <v>1.1264097209999999</v>
      </c>
      <c r="F3030">
        <v>0.28854244899999998</v>
      </c>
      <c r="G3030">
        <v>0.99975043299999999</v>
      </c>
    </row>
    <row r="3031" spans="1:7" x14ac:dyDescent="0.4">
      <c r="A3031" s="70" t="s">
        <v>6727</v>
      </c>
      <c r="B3031" s="70" t="s">
        <v>6728</v>
      </c>
      <c r="C3031">
        <v>0.166305488</v>
      </c>
      <c r="D3031">
        <v>3.6308152279999999</v>
      </c>
      <c r="E3031">
        <v>1.1263335539999999</v>
      </c>
      <c r="F3031">
        <v>0.28855875199999997</v>
      </c>
      <c r="G3031">
        <v>0.99975043299999999</v>
      </c>
    </row>
    <row r="3032" spans="1:7" x14ac:dyDescent="0.4">
      <c r="A3032" s="70" t="s">
        <v>6935</v>
      </c>
      <c r="B3032" s="70" t="s">
        <v>6936</v>
      </c>
      <c r="C3032">
        <v>8.8360654999999996E-2</v>
      </c>
      <c r="D3032">
        <v>6.400815873</v>
      </c>
      <c r="E3032">
        <v>1.1261045949999999</v>
      </c>
      <c r="F3032">
        <v>0.28860776399999999</v>
      </c>
      <c r="G3032">
        <v>0.99975043299999999</v>
      </c>
    </row>
    <row r="3033" spans="1:7" x14ac:dyDescent="0.4">
      <c r="A3033" s="70" t="s">
        <v>6821</v>
      </c>
      <c r="B3033" s="70" t="s">
        <v>6822</v>
      </c>
      <c r="C3033">
        <v>0.135886596</v>
      </c>
      <c r="D3033">
        <v>4.1535049869999998</v>
      </c>
      <c r="E3033">
        <v>1.125078434</v>
      </c>
      <c r="F3033">
        <v>0.28882755799999998</v>
      </c>
      <c r="G3033">
        <v>0.99975043299999999</v>
      </c>
    </row>
    <row r="3034" spans="1:7" x14ac:dyDescent="0.4">
      <c r="A3034" s="70" t="s">
        <v>6415</v>
      </c>
      <c r="B3034" s="70" t="s">
        <v>6416</v>
      </c>
      <c r="C3034">
        <v>-0.16794996500000001</v>
      </c>
      <c r="D3034">
        <v>4.0016245120000002</v>
      </c>
      <c r="E3034">
        <v>1.1250176970000001</v>
      </c>
      <c r="F3034">
        <v>0.28884057400000002</v>
      </c>
      <c r="G3034">
        <v>0.99975043299999999</v>
      </c>
    </row>
    <row r="3035" spans="1:7" x14ac:dyDescent="0.4">
      <c r="A3035" s="70" t="s">
        <v>6961</v>
      </c>
      <c r="B3035" s="70" t="s">
        <v>6962</v>
      </c>
      <c r="C3035">
        <v>0.12043748</v>
      </c>
      <c r="D3035">
        <v>5.082908819</v>
      </c>
      <c r="E3035">
        <v>1.1247561800000001</v>
      </c>
      <c r="F3035">
        <v>0.28889662599999999</v>
      </c>
      <c r="G3035">
        <v>0.99975043299999999</v>
      </c>
    </row>
    <row r="3036" spans="1:7" x14ac:dyDescent="0.4">
      <c r="A3036" s="70" t="s">
        <v>6859</v>
      </c>
      <c r="B3036" s="70" t="s">
        <v>6860</v>
      </c>
      <c r="C3036">
        <v>0.104598764</v>
      </c>
      <c r="D3036">
        <v>5.4044165370000004</v>
      </c>
      <c r="E3036">
        <v>1.1238844059999999</v>
      </c>
      <c r="F3036">
        <v>0.28908357600000001</v>
      </c>
      <c r="G3036">
        <v>0.99975043299999999</v>
      </c>
    </row>
    <row r="3037" spans="1:7" x14ac:dyDescent="0.4">
      <c r="A3037" s="70" t="s">
        <v>6671</v>
      </c>
      <c r="B3037" s="70" t="s">
        <v>6672</v>
      </c>
      <c r="C3037">
        <v>-0.35884925499999998</v>
      </c>
      <c r="D3037">
        <v>0.85115982999999995</v>
      </c>
      <c r="E3037">
        <v>1.123178062</v>
      </c>
      <c r="F3037">
        <v>0.28923516300000002</v>
      </c>
      <c r="G3037">
        <v>0.99975043299999999</v>
      </c>
    </row>
    <row r="3038" spans="1:7" x14ac:dyDescent="0.4">
      <c r="A3038" s="70" t="s">
        <v>6605</v>
      </c>
      <c r="B3038" s="70" t="s">
        <v>6606</v>
      </c>
      <c r="C3038">
        <v>0.74489444800000004</v>
      </c>
      <c r="D3038">
        <v>-1.5954394300000001</v>
      </c>
      <c r="E3038">
        <v>1.1221919979999999</v>
      </c>
      <c r="F3038">
        <v>0.28944694900000001</v>
      </c>
      <c r="G3038">
        <v>0.99975043299999999</v>
      </c>
    </row>
    <row r="3039" spans="1:7" x14ac:dyDescent="0.4">
      <c r="A3039" s="70" t="s">
        <v>6527</v>
      </c>
      <c r="B3039" s="70" t="s">
        <v>6528</v>
      </c>
      <c r="C3039">
        <v>-0.105131368</v>
      </c>
      <c r="D3039">
        <v>6.0144174189999999</v>
      </c>
      <c r="E3039">
        <v>1.1204745300000001</v>
      </c>
      <c r="F3039">
        <v>0.28981629800000003</v>
      </c>
      <c r="G3039">
        <v>0.99975043299999999</v>
      </c>
    </row>
    <row r="3040" spans="1:7" x14ac:dyDescent="0.4">
      <c r="A3040" s="70" t="s">
        <v>6433</v>
      </c>
      <c r="B3040" s="70" t="s">
        <v>6434</v>
      </c>
      <c r="C3040">
        <v>-0.281818766</v>
      </c>
      <c r="D3040">
        <v>1.9733540490000001</v>
      </c>
      <c r="E3040">
        <v>1.1203378820000001</v>
      </c>
      <c r="F3040">
        <v>0.28984571100000001</v>
      </c>
      <c r="G3040">
        <v>0.99975043299999999</v>
      </c>
    </row>
    <row r="3041" spans="1:7" x14ac:dyDescent="0.4">
      <c r="A3041" s="70" t="s">
        <v>7619</v>
      </c>
      <c r="B3041" s="70" t="s">
        <v>7620</v>
      </c>
      <c r="C3041">
        <v>8.4378265999999993E-2</v>
      </c>
      <c r="D3041">
        <v>8.5387909240000006</v>
      </c>
      <c r="E3041">
        <v>1.1201447250000001</v>
      </c>
      <c r="F3041">
        <v>0.28988729299999999</v>
      </c>
      <c r="G3041">
        <v>0.99975043299999999</v>
      </c>
    </row>
    <row r="3042" spans="1:7" x14ac:dyDescent="0.4">
      <c r="A3042" s="70" t="s">
        <v>6775</v>
      </c>
      <c r="B3042" s="70" t="s">
        <v>6776</v>
      </c>
      <c r="C3042">
        <v>0.151667731</v>
      </c>
      <c r="D3042">
        <v>3.9773227379999998</v>
      </c>
      <c r="E3042">
        <v>1.1197727260000001</v>
      </c>
      <c r="F3042">
        <v>0.28996739700000002</v>
      </c>
      <c r="G3042">
        <v>0.99975043299999999</v>
      </c>
    </row>
    <row r="3043" spans="1:7" x14ac:dyDescent="0.4">
      <c r="A3043" s="70" t="s">
        <v>6745</v>
      </c>
      <c r="B3043" s="70" t="s">
        <v>6746</v>
      </c>
      <c r="C3043">
        <v>-0.49151365299999999</v>
      </c>
      <c r="D3043">
        <v>0.117024029</v>
      </c>
      <c r="E3043">
        <v>1.1197710519999999</v>
      </c>
      <c r="F3043">
        <v>0.28996775800000002</v>
      </c>
      <c r="G3043">
        <v>0.99975043299999999</v>
      </c>
    </row>
    <row r="3044" spans="1:7" x14ac:dyDescent="0.4">
      <c r="A3044" s="70" t="s">
        <v>6747</v>
      </c>
      <c r="B3044" s="70" t="s">
        <v>6748</v>
      </c>
      <c r="C3044">
        <v>-0.47357398699999997</v>
      </c>
      <c r="D3044">
        <v>-0.19417949500000001</v>
      </c>
      <c r="E3044">
        <v>1.119530916</v>
      </c>
      <c r="F3044">
        <v>0.290019482</v>
      </c>
      <c r="G3044">
        <v>0.99975043299999999</v>
      </c>
    </row>
    <row r="3045" spans="1:7" x14ac:dyDescent="0.4">
      <c r="A3045" s="70" t="s">
        <v>6643</v>
      </c>
      <c r="B3045" s="70" t="s">
        <v>6644</v>
      </c>
      <c r="C3045">
        <v>-0.110485905</v>
      </c>
      <c r="D3045">
        <v>5.0021624320000004</v>
      </c>
      <c r="E3045">
        <v>1.11894001</v>
      </c>
      <c r="F3045">
        <v>0.29014681199999998</v>
      </c>
      <c r="G3045">
        <v>0.99975043299999999</v>
      </c>
    </row>
    <row r="3046" spans="1:7" x14ac:dyDescent="0.4">
      <c r="A3046" s="70" t="s">
        <v>7121</v>
      </c>
      <c r="B3046" s="70" t="s">
        <v>7122</v>
      </c>
      <c r="C3046">
        <v>9.3432328999999995E-2</v>
      </c>
      <c r="D3046">
        <v>6.0385615980000003</v>
      </c>
      <c r="E3046">
        <v>1.1189192100000001</v>
      </c>
      <c r="F3046">
        <v>0.29015129499999998</v>
      </c>
      <c r="G3046">
        <v>0.99975043299999999</v>
      </c>
    </row>
    <row r="3047" spans="1:7" x14ac:dyDescent="0.4">
      <c r="A3047" s="70" t="s">
        <v>6141</v>
      </c>
      <c r="B3047" s="70" t="s">
        <v>6142</v>
      </c>
      <c r="C3047">
        <v>-0.15485352999999999</v>
      </c>
      <c r="D3047">
        <v>6.1672101220000002</v>
      </c>
      <c r="E3047">
        <v>1.1186691</v>
      </c>
      <c r="F3047">
        <v>0.29020521199999999</v>
      </c>
      <c r="G3047">
        <v>0.99975043299999999</v>
      </c>
    </row>
    <row r="3048" spans="1:7" x14ac:dyDescent="0.4">
      <c r="A3048" s="70" t="s">
        <v>6659</v>
      </c>
      <c r="B3048" s="70" t="s">
        <v>6660</v>
      </c>
      <c r="C3048">
        <v>-0.72845769199999999</v>
      </c>
      <c r="D3048">
        <v>-0.34851302000000001</v>
      </c>
      <c r="E3048">
        <v>1.1177657240000001</v>
      </c>
      <c r="F3048">
        <v>0.29040006000000002</v>
      </c>
      <c r="G3048">
        <v>0.99975043299999999</v>
      </c>
    </row>
    <row r="3049" spans="1:7" x14ac:dyDescent="0.4">
      <c r="A3049" s="70" t="s">
        <v>14641</v>
      </c>
      <c r="B3049" s="70" t="s">
        <v>14642</v>
      </c>
      <c r="C3049">
        <v>7.7720369999999997E-2</v>
      </c>
      <c r="D3049">
        <v>11.52059526</v>
      </c>
      <c r="E3049">
        <v>1.117279505</v>
      </c>
      <c r="F3049">
        <v>0.29050500200000001</v>
      </c>
      <c r="G3049">
        <v>0.99975043299999999</v>
      </c>
    </row>
    <row r="3050" spans="1:7" x14ac:dyDescent="0.4">
      <c r="A3050" s="70" t="s">
        <v>6601</v>
      </c>
      <c r="B3050" s="70" t="s">
        <v>6602</v>
      </c>
      <c r="C3050">
        <v>-0.34875356299999999</v>
      </c>
      <c r="D3050">
        <v>1.162214689</v>
      </c>
      <c r="E3050">
        <v>1.1172678709999999</v>
      </c>
      <c r="F3050">
        <v>0.29050751299999999</v>
      </c>
      <c r="G3050">
        <v>0.99975043299999999</v>
      </c>
    </row>
    <row r="3051" spans="1:7" x14ac:dyDescent="0.4">
      <c r="A3051" s="70" t="s">
        <v>6789</v>
      </c>
      <c r="B3051" s="70" t="s">
        <v>6790</v>
      </c>
      <c r="C3051">
        <v>0.42108327000000001</v>
      </c>
      <c r="D3051">
        <v>0.40011999799999998</v>
      </c>
      <c r="E3051">
        <v>1.1169054549999999</v>
      </c>
      <c r="F3051">
        <v>0.29058576699999999</v>
      </c>
      <c r="G3051">
        <v>0.99975043299999999</v>
      </c>
    </row>
    <row r="3052" spans="1:7" x14ac:dyDescent="0.4">
      <c r="A3052" s="70" t="s">
        <v>6813</v>
      </c>
      <c r="B3052" s="70" t="s">
        <v>6814</v>
      </c>
      <c r="C3052">
        <v>-0.46120786899999999</v>
      </c>
      <c r="D3052">
        <v>-0.31360772799999997</v>
      </c>
      <c r="E3052">
        <v>1.115873817</v>
      </c>
      <c r="F3052">
        <v>0.29080866599999999</v>
      </c>
      <c r="G3052">
        <v>0.99975043299999999</v>
      </c>
    </row>
    <row r="3053" spans="1:7" x14ac:dyDescent="0.4">
      <c r="A3053" s="70" t="s">
        <v>6135</v>
      </c>
      <c r="B3053" s="70" t="s">
        <v>6136</v>
      </c>
      <c r="C3053">
        <v>-8.6888127999999995E-2</v>
      </c>
      <c r="D3053">
        <v>8.0712890460000004</v>
      </c>
      <c r="E3053">
        <v>1.115270564</v>
      </c>
      <c r="F3053">
        <v>0.290939108</v>
      </c>
      <c r="G3053">
        <v>0.99975043299999999</v>
      </c>
    </row>
    <row r="3054" spans="1:7" x14ac:dyDescent="0.4">
      <c r="A3054" s="70" t="s">
        <v>6515</v>
      </c>
      <c r="B3054" s="70" t="s">
        <v>6516</v>
      </c>
      <c r="C3054">
        <v>-0.22434496000000001</v>
      </c>
      <c r="D3054">
        <v>2.8532948010000001</v>
      </c>
      <c r="E3054">
        <v>1.1150304360000001</v>
      </c>
      <c r="F3054">
        <v>0.29099105199999997</v>
      </c>
      <c r="G3054">
        <v>0.99975043299999999</v>
      </c>
    </row>
    <row r="3055" spans="1:7" x14ac:dyDescent="0.4">
      <c r="A3055" s="70" t="s">
        <v>6511</v>
      </c>
      <c r="B3055" s="70" t="s">
        <v>6512</v>
      </c>
      <c r="C3055">
        <v>-0.14476299500000001</v>
      </c>
      <c r="D3055">
        <v>4.6265390630000001</v>
      </c>
      <c r="E3055">
        <v>1.1147087259999999</v>
      </c>
      <c r="F3055">
        <v>0.29106066200000003</v>
      </c>
      <c r="G3055">
        <v>0.99975043299999999</v>
      </c>
    </row>
    <row r="3056" spans="1:7" x14ac:dyDescent="0.4">
      <c r="A3056" s="70" t="s">
        <v>6833</v>
      </c>
      <c r="B3056" s="70" t="s">
        <v>6834</v>
      </c>
      <c r="C3056">
        <v>9.898411E-2</v>
      </c>
      <c r="D3056">
        <v>5.6030187820000004</v>
      </c>
      <c r="E3056">
        <v>1.1142826320000001</v>
      </c>
      <c r="F3056">
        <v>0.29115289</v>
      </c>
      <c r="G3056">
        <v>0.99975043299999999</v>
      </c>
    </row>
    <row r="3057" spans="1:7" x14ac:dyDescent="0.4">
      <c r="A3057" s="70" t="s">
        <v>6805</v>
      </c>
      <c r="B3057" s="70" t="s">
        <v>6806</v>
      </c>
      <c r="C3057">
        <v>-0.46241586699999998</v>
      </c>
      <c r="D3057">
        <v>0.15643986400000001</v>
      </c>
      <c r="E3057">
        <v>1.11303905</v>
      </c>
      <c r="F3057">
        <v>0.29142227900000001</v>
      </c>
      <c r="G3057">
        <v>0.99975043299999999</v>
      </c>
    </row>
    <row r="3058" spans="1:7" x14ac:dyDescent="0.4">
      <c r="A3058" s="70" t="s">
        <v>7009</v>
      </c>
      <c r="B3058" s="70" t="s">
        <v>7010</v>
      </c>
      <c r="C3058">
        <v>0.105527127</v>
      </c>
      <c r="D3058">
        <v>6.4083893850000004</v>
      </c>
      <c r="E3058">
        <v>1.11278016</v>
      </c>
      <c r="F3058">
        <v>0.291478401</v>
      </c>
      <c r="G3058">
        <v>0.99975043299999999</v>
      </c>
    </row>
    <row r="3059" spans="1:7" x14ac:dyDescent="0.4">
      <c r="A3059" s="70" t="s">
        <v>6631</v>
      </c>
      <c r="B3059" s="70" t="s">
        <v>6632</v>
      </c>
      <c r="C3059">
        <v>0.15826101400000001</v>
      </c>
      <c r="D3059">
        <v>3.736220087</v>
      </c>
      <c r="E3059">
        <v>1.112383634</v>
      </c>
      <c r="F3059">
        <v>0.29156438600000001</v>
      </c>
      <c r="G3059">
        <v>0.99975043299999999</v>
      </c>
    </row>
    <row r="3060" spans="1:7" x14ac:dyDescent="0.4">
      <c r="A3060" s="70" t="s">
        <v>6753</v>
      </c>
      <c r="B3060" s="70" t="s">
        <v>6754</v>
      </c>
      <c r="C3060">
        <v>0.12780534900000001</v>
      </c>
      <c r="D3060">
        <v>4.5161181929999996</v>
      </c>
      <c r="E3060">
        <v>1.1119020049999999</v>
      </c>
      <c r="F3060">
        <v>0.29166886800000003</v>
      </c>
      <c r="G3060">
        <v>0.99975043299999999</v>
      </c>
    </row>
    <row r="3061" spans="1:7" x14ac:dyDescent="0.4">
      <c r="A3061" s="70" t="s">
        <v>6701</v>
      </c>
      <c r="B3061" s="70" t="s">
        <v>6702</v>
      </c>
      <c r="C3061">
        <v>0.189229488</v>
      </c>
      <c r="D3061">
        <v>3.262022381</v>
      </c>
      <c r="E3061">
        <v>1.11175661</v>
      </c>
      <c r="F3061">
        <v>0.29170041899999999</v>
      </c>
      <c r="G3061">
        <v>0.99975043299999999</v>
      </c>
    </row>
    <row r="3062" spans="1:7" x14ac:dyDescent="0.4">
      <c r="A3062" s="70" t="s">
        <v>6595</v>
      </c>
      <c r="B3062" s="70" t="s">
        <v>6596</v>
      </c>
      <c r="C3062">
        <v>-0.73153956600000003</v>
      </c>
      <c r="D3062">
        <v>-1.236816476</v>
      </c>
      <c r="E3062">
        <v>1.1113263680000001</v>
      </c>
      <c r="F3062">
        <v>0.29179380700000002</v>
      </c>
      <c r="G3062">
        <v>0.99975043299999999</v>
      </c>
    </row>
    <row r="3063" spans="1:7" x14ac:dyDescent="0.4">
      <c r="A3063" s="70" t="s">
        <v>6639</v>
      </c>
      <c r="B3063" s="70" t="s">
        <v>6640</v>
      </c>
      <c r="C3063">
        <v>-0.137620833</v>
      </c>
      <c r="D3063">
        <v>4.0366307680000002</v>
      </c>
      <c r="E3063">
        <v>1.110069626</v>
      </c>
      <c r="F3063">
        <v>0.29206681400000001</v>
      </c>
      <c r="G3063">
        <v>0.99975043299999999</v>
      </c>
    </row>
    <row r="3064" spans="1:7" x14ac:dyDescent="0.4">
      <c r="A3064" s="70" t="s">
        <v>6913</v>
      </c>
      <c r="B3064" s="70" t="s">
        <v>6914</v>
      </c>
      <c r="C3064">
        <v>-0.55892470900000002</v>
      </c>
      <c r="D3064">
        <v>-0.45103291499999998</v>
      </c>
      <c r="E3064">
        <v>1.109983994</v>
      </c>
      <c r="F3064">
        <v>0.29208542799999998</v>
      </c>
      <c r="G3064">
        <v>0.99975043299999999</v>
      </c>
    </row>
    <row r="3065" spans="1:7" x14ac:dyDescent="0.4">
      <c r="A3065" s="70" t="s">
        <v>6847</v>
      </c>
      <c r="B3065" s="70" t="s">
        <v>6848</v>
      </c>
      <c r="C3065">
        <v>9.5085732000000006E-2</v>
      </c>
      <c r="D3065">
        <v>5.6013875339999997</v>
      </c>
      <c r="E3065">
        <v>1.1098792909999999</v>
      </c>
      <c r="F3065">
        <v>0.29210818900000002</v>
      </c>
      <c r="G3065">
        <v>0.99975043299999999</v>
      </c>
    </row>
    <row r="3066" spans="1:7" x14ac:dyDescent="0.4">
      <c r="A3066" s="70" t="s">
        <v>6799</v>
      </c>
      <c r="B3066" s="70" t="s">
        <v>6800</v>
      </c>
      <c r="C3066">
        <v>0.53825374000000004</v>
      </c>
      <c r="D3066">
        <v>-0.90243649599999998</v>
      </c>
      <c r="E3066">
        <v>1.109300865</v>
      </c>
      <c r="F3066">
        <v>0.29223397499999998</v>
      </c>
      <c r="G3066">
        <v>0.99975043299999999</v>
      </c>
    </row>
    <row r="3067" spans="1:7" x14ac:dyDescent="0.4">
      <c r="A3067" s="70" t="s">
        <v>6901</v>
      </c>
      <c r="B3067" s="70" t="s">
        <v>6902</v>
      </c>
      <c r="C3067">
        <v>0.133427832</v>
      </c>
      <c r="D3067">
        <v>4.1273742059999998</v>
      </c>
      <c r="E3067">
        <v>1.109171047</v>
      </c>
      <c r="F3067">
        <v>0.29226221499999999</v>
      </c>
      <c r="G3067">
        <v>0.99975043299999999</v>
      </c>
    </row>
    <row r="3068" spans="1:7" x14ac:dyDescent="0.4">
      <c r="A3068" s="70" t="s">
        <v>6755</v>
      </c>
      <c r="B3068" s="70" t="s">
        <v>6756</v>
      </c>
      <c r="C3068">
        <v>0.38698181100000001</v>
      </c>
      <c r="D3068">
        <v>0.67263330899999996</v>
      </c>
      <c r="E3068">
        <v>1.1080061000000001</v>
      </c>
      <c r="F3068">
        <v>0.29251578900000003</v>
      </c>
      <c r="G3068">
        <v>0.99975043299999999</v>
      </c>
    </row>
    <row r="3069" spans="1:7" x14ac:dyDescent="0.4">
      <c r="A3069" s="70" t="s">
        <v>6503</v>
      </c>
      <c r="B3069" s="70" t="s">
        <v>6504</v>
      </c>
      <c r="C3069">
        <v>-0.30077282100000002</v>
      </c>
      <c r="D3069">
        <v>1.8270706729999999</v>
      </c>
      <c r="E3069">
        <v>1.1074475640000001</v>
      </c>
      <c r="F3069">
        <v>0.29263746499999999</v>
      </c>
      <c r="G3069">
        <v>0.99975043299999999</v>
      </c>
    </row>
    <row r="3070" spans="1:7" x14ac:dyDescent="0.4">
      <c r="A3070" s="70" t="s">
        <v>7095</v>
      </c>
      <c r="B3070" s="70" t="s">
        <v>7096</v>
      </c>
      <c r="C3070">
        <v>8.3940236000000001E-2</v>
      </c>
      <c r="D3070">
        <v>6.4148984259999997</v>
      </c>
      <c r="E3070">
        <v>1.107246505</v>
      </c>
      <c r="F3070">
        <v>0.29268128100000002</v>
      </c>
      <c r="G3070">
        <v>0.99975043299999999</v>
      </c>
    </row>
    <row r="3071" spans="1:7" x14ac:dyDescent="0.4">
      <c r="A3071" s="70" t="s">
        <v>6849</v>
      </c>
      <c r="B3071" s="70" t="s">
        <v>6850</v>
      </c>
      <c r="C3071">
        <v>9.7656369000000007E-2</v>
      </c>
      <c r="D3071">
        <v>6.2395669390000004</v>
      </c>
      <c r="E3071">
        <v>1.106527958</v>
      </c>
      <c r="F3071">
        <v>0.29283794099999999</v>
      </c>
      <c r="G3071">
        <v>0.99975043299999999</v>
      </c>
    </row>
    <row r="3072" spans="1:7" x14ac:dyDescent="0.4">
      <c r="A3072" s="70" t="s">
        <v>7033</v>
      </c>
      <c r="B3072" s="70" t="s">
        <v>7034</v>
      </c>
      <c r="C3072">
        <v>0.11457145000000001</v>
      </c>
      <c r="D3072">
        <v>4.9624340309999999</v>
      </c>
      <c r="E3072">
        <v>1.1059283099999999</v>
      </c>
      <c r="F3072">
        <v>0.29296875900000002</v>
      </c>
      <c r="G3072">
        <v>0.99975043299999999</v>
      </c>
    </row>
    <row r="3073" spans="1:7" x14ac:dyDescent="0.4">
      <c r="A3073" s="70" t="s">
        <v>6687</v>
      </c>
      <c r="B3073" s="70" t="s">
        <v>6688</v>
      </c>
      <c r="C3073">
        <v>0.18465310700000001</v>
      </c>
      <c r="D3073">
        <v>3.4341686739999999</v>
      </c>
      <c r="E3073">
        <v>1.1045342849999999</v>
      </c>
      <c r="F3073">
        <v>0.293273167</v>
      </c>
      <c r="G3073">
        <v>0.99975043299999999</v>
      </c>
    </row>
    <row r="3074" spans="1:7" x14ac:dyDescent="0.4">
      <c r="A3074" s="70" t="s">
        <v>6867</v>
      </c>
      <c r="B3074" s="70" t="s">
        <v>6868</v>
      </c>
      <c r="C3074">
        <v>0.15209076699999999</v>
      </c>
      <c r="D3074">
        <v>3.8198001750000001</v>
      </c>
      <c r="E3074">
        <v>1.104349145</v>
      </c>
      <c r="F3074">
        <v>0.29331362599999999</v>
      </c>
      <c r="G3074">
        <v>0.99975043299999999</v>
      </c>
    </row>
    <row r="3075" spans="1:7" x14ac:dyDescent="0.4">
      <c r="A3075" s="70" t="s">
        <v>6823</v>
      </c>
      <c r="B3075" s="70" t="s">
        <v>6824</v>
      </c>
      <c r="C3075">
        <v>0.57388392700000002</v>
      </c>
      <c r="D3075">
        <v>-0.49952493199999998</v>
      </c>
      <c r="E3075">
        <v>1.1036708690000001</v>
      </c>
      <c r="F3075">
        <v>0.29346191100000002</v>
      </c>
      <c r="G3075">
        <v>0.99975043299999999</v>
      </c>
    </row>
    <row r="3076" spans="1:7" x14ac:dyDescent="0.4">
      <c r="A3076" s="70" t="s">
        <v>8996</v>
      </c>
      <c r="B3076" s="70" t="s">
        <v>8997</v>
      </c>
      <c r="C3076">
        <v>-8.9525459000000002E-2</v>
      </c>
      <c r="D3076">
        <v>9.4001010639999993</v>
      </c>
      <c r="E3076">
        <v>1.1035310810000001</v>
      </c>
      <c r="F3076">
        <v>0.293492484</v>
      </c>
      <c r="G3076">
        <v>0.99975043299999999</v>
      </c>
    </row>
    <row r="3077" spans="1:7" x14ac:dyDescent="0.4">
      <c r="A3077" s="70" t="s">
        <v>6717</v>
      </c>
      <c r="B3077" s="70" t="s">
        <v>6718</v>
      </c>
      <c r="C3077">
        <v>-0.113439176</v>
      </c>
      <c r="D3077">
        <v>5.1987049120000002</v>
      </c>
      <c r="E3077">
        <v>1.103252144</v>
      </c>
      <c r="F3077">
        <v>0.29355350099999999</v>
      </c>
      <c r="G3077">
        <v>0.99975043299999999</v>
      </c>
    </row>
    <row r="3078" spans="1:7" x14ac:dyDescent="0.4">
      <c r="A3078" s="70" t="s">
        <v>6933</v>
      </c>
      <c r="B3078" s="70" t="s">
        <v>6934</v>
      </c>
      <c r="C3078">
        <v>-0.38724803899999999</v>
      </c>
      <c r="D3078">
        <v>0.553245345</v>
      </c>
      <c r="E3078">
        <v>1.1030924310000001</v>
      </c>
      <c r="F3078">
        <v>0.29358844499999998</v>
      </c>
      <c r="G3078">
        <v>0.99975043299999999</v>
      </c>
    </row>
    <row r="3079" spans="1:7" x14ac:dyDescent="0.4">
      <c r="A3079" s="70" t="s">
        <v>6645</v>
      </c>
      <c r="B3079" s="70" t="s">
        <v>6646</v>
      </c>
      <c r="C3079">
        <v>0.28636380700000003</v>
      </c>
      <c r="D3079">
        <v>2.437593551</v>
      </c>
      <c r="E3079">
        <v>1.102874865</v>
      </c>
      <c r="F3079">
        <v>0.29363605599999998</v>
      </c>
      <c r="G3079">
        <v>0.99975043299999999</v>
      </c>
    </row>
    <row r="3080" spans="1:7" x14ac:dyDescent="0.4">
      <c r="A3080" s="70" t="s">
        <v>6607</v>
      </c>
      <c r="B3080" s="70" t="s">
        <v>6608</v>
      </c>
      <c r="C3080">
        <v>-0.15143700399999999</v>
      </c>
      <c r="D3080">
        <v>4.3129014029999997</v>
      </c>
      <c r="E3080">
        <v>1.1013733990000001</v>
      </c>
      <c r="F3080">
        <v>0.29396489799999997</v>
      </c>
      <c r="G3080">
        <v>0.99975043299999999</v>
      </c>
    </row>
    <row r="3081" spans="1:7" x14ac:dyDescent="0.4">
      <c r="A3081" s="70" t="s">
        <v>6685</v>
      </c>
      <c r="B3081" s="70" t="s">
        <v>6686</v>
      </c>
      <c r="C3081">
        <v>-0.19124359899999999</v>
      </c>
      <c r="D3081">
        <v>3.8805024869999998</v>
      </c>
      <c r="E3081">
        <v>1.100207661</v>
      </c>
      <c r="F3081">
        <v>0.29422053599999998</v>
      </c>
      <c r="G3081">
        <v>0.99975043299999999</v>
      </c>
    </row>
    <row r="3082" spans="1:7" x14ac:dyDescent="0.4">
      <c r="A3082" s="70" t="s">
        <v>6719</v>
      </c>
      <c r="B3082" s="70" t="s">
        <v>6720</v>
      </c>
      <c r="C3082">
        <v>0.530046083</v>
      </c>
      <c r="D3082">
        <v>-0.96054388599999996</v>
      </c>
      <c r="E3082">
        <v>1.0998294399999999</v>
      </c>
      <c r="F3082">
        <v>0.29430353799999998</v>
      </c>
      <c r="G3082">
        <v>0.99975043299999999</v>
      </c>
    </row>
    <row r="3083" spans="1:7" x14ac:dyDescent="0.4">
      <c r="A3083" s="70" t="s">
        <v>6975</v>
      </c>
      <c r="B3083" s="70" t="s">
        <v>6976</v>
      </c>
      <c r="C3083">
        <v>0.51301136800000002</v>
      </c>
      <c r="D3083">
        <v>0.222901458</v>
      </c>
      <c r="E3083">
        <v>1.099537287</v>
      </c>
      <c r="F3083">
        <v>0.294367673</v>
      </c>
      <c r="G3083">
        <v>0.99975043299999999</v>
      </c>
    </row>
    <row r="3084" spans="1:7" x14ac:dyDescent="0.4">
      <c r="A3084" s="70" t="s">
        <v>6521</v>
      </c>
      <c r="B3084" s="70" t="s">
        <v>6522</v>
      </c>
      <c r="C3084">
        <v>-0.360277654</v>
      </c>
      <c r="D3084">
        <v>1.7510141969999999</v>
      </c>
      <c r="E3084">
        <v>1.099494875</v>
      </c>
      <c r="F3084">
        <v>0.29437698499999998</v>
      </c>
      <c r="G3084">
        <v>0.99975043299999999</v>
      </c>
    </row>
    <row r="3085" spans="1:7" x14ac:dyDescent="0.4">
      <c r="A3085" s="70" t="s">
        <v>6071</v>
      </c>
      <c r="B3085" s="70" t="s">
        <v>6072</v>
      </c>
      <c r="C3085">
        <v>-8.2499835999999993E-2</v>
      </c>
      <c r="D3085">
        <v>7.1986816180000002</v>
      </c>
      <c r="E3085">
        <v>1.0989683370000001</v>
      </c>
      <c r="F3085">
        <v>0.29449262300000001</v>
      </c>
      <c r="G3085">
        <v>0.99975043299999999</v>
      </c>
    </row>
    <row r="3086" spans="1:7" x14ac:dyDescent="0.4">
      <c r="A3086" s="70" t="s">
        <v>6925</v>
      </c>
      <c r="B3086" s="70" t="s">
        <v>6926</v>
      </c>
      <c r="C3086">
        <v>0.57170919600000003</v>
      </c>
      <c r="D3086">
        <v>-0.82983145700000005</v>
      </c>
      <c r="E3086">
        <v>1.098455097</v>
      </c>
      <c r="F3086">
        <v>0.29460539600000002</v>
      </c>
      <c r="G3086">
        <v>0.99975043299999999</v>
      </c>
    </row>
    <row r="3087" spans="1:7" x14ac:dyDescent="0.4">
      <c r="A3087" s="70" t="s">
        <v>6905</v>
      </c>
      <c r="B3087" s="70" t="s">
        <v>6906</v>
      </c>
      <c r="C3087">
        <v>-0.61044178599999999</v>
      </c>
      <c r="D3087">
        <v>-0.82063534000000005</v>
      </c>
      <c r="E3087">
        <v>1.0979331459999999</v>
      </c>
      <c r="F3087">
        <v>0.29472014000000002</v>
      </c>
      <c r="G3087">
        <v>0.99975043299999999</v>
      </c>
    </row>
    <row r="3088" spans="1:7" x14ac:dyDescent="0.4">
      <c r="A3088" s="70" t="s">
        <v>7183</v>
      </c>
      <c r="B3088" s="70" t="s">
        <v>7184</v>
      </c>
      <c r="C3088">
        <v>0.101579949</v>
      </c>
      <c r="D3088">
        <v>5.4208407349999996</v>
      </c>
      <c r="E3088">
        <v>1.0978707569999999</v>
      </c>
      <c r="F3088">
        <v>0.29473385899999999</v>
      </c>
      <c r="G3088">
        <v>0.99975043299999999</v>
      </c>
    </row>
    <row r="3089" spans="1:7" x14ac:dyDescent="0.4">
      <c r="A3089" s="70" t="s">
        <v>6405</v>
      </c>
      <c r="B3089" s="70" t="s">
        <v>6406</v>
      </c>
      <c r="C3089">
        <v>8.7545000999999997E-2</v>
      </c>
      <c r="D3089">
        <v>7.5360305869999999</v>
      </c>
      <c r="E3089">
        <v>1.0978473790000001</v>
      </c>
      <c r="F3089">
        <v>0.29473899999999997</v>
      </c>
      <c r="G3089">
        <v>0.99975043299999999</v>
      </c>
    </row>
    <row r="3090" spans="1:7" x14ac:dyDescent="0.4">
      <c r="A3090" s="70" t="s">
        <v>6621</v>
      </c>
      <c r="B3090" s="70" t="s">
        <v>6622</v>
      </c>
      <c r="C3090">
        <v>-9.9580469000000005E-2</v>
      </c>
      <c r="D3090">
        <v>5.6110224410000002</v>
      </c>
      <c r="E3090">
        <v>1.0977698039999999</v>
      </c>
      <c r="F3090">
        <v>0.29475605999999999</v>
      </c>
      <c r="G3090">
        <v>0.99975043299999999</v>
      </c>
    </row>
    <row r="3091" spans="1:7" x14ac:dyDescent="0.4">
      <c r="A3091" s="70" t="s">
        <v>7115</v>
      </c>
      <c r="B3091" s="70" t="s">
        <v>7116</v>
      </c>
      <c r="C3091">
        <v>9.4497972999999999E-2</v>
      </c>
      <c r="D3091">
        <v>5.5291089830000004</v>
      </c>
      <c r="E3091">
        <v>1.097075783</v>
      </c>
      <c r="F3091">
        <v>0.29490874500000003</v>
      </c>
      <c r="G3091">
        <v>0.99975043299999999</v>
      </c>
    </row>
    <row r="3092" spans="1:7" x14ac:dyDescent="0.4">
      <c r="A3092" s="70" t="s">
        <v>7011</v>
      </c>
      <c r="B3092" s="70" t="s">
        <v>7012</v>
      </c>
      <c r="C3092">
        <v>0.13721631300000001</v>
      </c>
      <c r="D3092">
        <v>4.4344761310000003</v>
      </c>
      <c r="E3092">
        <v>1.0968698290000001</v>
      </c>
      <c r="F3092">
        <v>0.29495407400000001</v>
      </c>
      <c r="G3092">
        <v>0.99975043299999999</v>
      </c>
    </row>
    <row r="3093" spans="1:7" x14ac:dyDescent="0.4">
      <c r="A3093" s="70" t="s">
        <v>6677</v>
      </c>
      <c r="B3093" s="70" t="s">
        <v>6678</v>
      </c>
      <c r="C3093">
        <v>-0.116082937</v>
      </c>
      <c r="D3093">
        <v>5.0570733250000002</v>
      </c>
      <c r="E3093">
        <v>1.096462764</v>
      </c>
      <c r="F3093">
        <v>0.29504369200000002</v>
      </c>
      <c r="G3093">
        <v>0.99975043299999999</v>
      </c>
    </row>
    <row r="3094" spans="1:7" x14ac:dyDescent="0.4">
      <c r="A3094" s="70" t="s">
        <v>6765</v>
      </c>
      <c r="B3094" s="70" t="s">
        <v>6766</v>
      </c>
      <c r="C3094">
        <v>0.234887968</v>
      </c>
      <c r="D3094">
        <v>2.9679713740000002</v>
      </c>
      <c r="E3094">
        <v>1.0963819809999999</v>
      </c>
      <c r="F3094">
        <v>0.29506148100000001</v>
      </c>
      <c r="G3094">
        <v>0.99975043299999999</v>
      </c>
    </row>
    <row r="3095" spans="1:7" x14ac:dyDescent="0.4">
      <c r="A3095" s="70" t="s">
        <v>6903</v>
      </c>
      <c r="B3095" s="70" t="s">
        <v>6904</v>
      </c>
      <c r="C3095">
        <v>-0.64661067999999999</v>
      </c>
      <c r="D3095">
        <v>-0.72776899399999995</v>
      </c>
      <c r="E3095">
        <v>1.096178823</v>
      </c>
      <c r="F3095">
        <v>0.295106225</v>
      </c>
      <c r="G3095">
        <v>0.99975043299999999</v>
      </c>
    </row>
    <row r="3096" spans="1:7" x14ac:dyDescent="0.4">
      <c r="A3096" s="70" t="s">
        <v>6673</v>
      </c>
      <c r="B3096" s="70" t="s">
        <v>6674</v>
      </c>
      <c r="C3096">
        <v>0.23140640300000001</v>
      </c>
      <c r="D3096">
        <v>3.3850202490000001</v>
      </c>
      <c r="E3096">
        <v>1.0956162780000001</v>
      </c>
      <c r="F3096">
        <v>0.29523016499999999</v>
      </c>
      <c r="G3096">
        <v>0.99975043299999999</v>
      </c>
    </row>
    <row r="3097" spans="1:7" x14ac:dyDescent="0.4">
      <c r="A3097" s="70" t="s">
        <v>6269</v>
      </c>
      <c r="B3097" s="70" t="s">
        <v>6270</v>
      </c>
      <c r="C3097">
        <v>8.5093657000000003E-2</v>
      </c>
      <c r="D3097">
        <v>7.3110733830000001</v>
      </c>
      <c r="E3097">
        <v>1.09522239</v>
      </c>
      <c r="F3097">
        <v>0.295316986</v>
      </c>
      <c r="G3097">
        <v>0.99975043299999999</v>
      </c>
    </row>
    <row r="3098" spans="1:7" x14ac:dyDescent="0.4">
      <c r="A3098" s="70" t="s">
        <v>7155</v>
      </c>
      <c r="B3098" s="70" t="s">
        <v>7156</v>
      </c>
      <c r="C3098">
        <v>8.5531045E-2</v>
      </c>
      <c r="D3098">
        <v>6.1444837699999999</v>
      </c>
      <c r="E3098">
        <v>1.095186905</v>
      </c>
      <c r="F3098">
        <v>0.29532480900000002</v>
      </c>
      <c r="G3098">
        <v>0.99975043299999999</v>
      </c>
    </row>
    <row r="3099" spans="1:7" x14ac:dyDescent="0.4">
      <c r="A3099" s="70" t="s">
        <v>6611</v>
      </c>
      <c r="B3099" s="70" t="s">
        <v>6612</v>
      </c>
      <c r="C3099">
        <v>-0.27115877900000002</v>
      </c>
      <c r="D3099">
        <v>2.0337785390000001</v>
      </c>
      <c r="E3099">
        <v>1.0950739789999999</v>
      </c>
      <c r="F3099">
        <v>0.29534970700000002</v>
      </c>
      <c r="G3099">
        <v>0.99975043299999999</v>
      </c>
    </row>
    <row r="3100" spans="1:7" x14ac:dyDescent="0.4">
      <c r="A3100" s="70" t="s">
        <v>6893</v>
      </c>
      <c r="B3100" s="70" t="s">
        <v>6894</v>
      </c>
      <c r="C3100">
        <v>0.45324868099999999</v>
      </c>
      <c r="D3100">
        <v>-0.38738094299999998</v>
      </c>
      <c r="E3100">
        <v>1.094985426</v>
      </c>
      <c r="F3100">
        <v>0.29536923399999998</v>
      </c>
      <c r="G3100">
        <v>0.99975043299999999</v>
      </c>
    </row>
    <row r="3101" spans="1:7" x14ac:dyDescent="0.4">
      <c r="A3101" s="70" t="s">
        <v>7001</v>
      </c>
      <c r="B3101" s="70" t="s">
        <v>7002</v>
      </c>
      <c r="C3101">
        <v>0.133742782</v>
      </c>
      <c r="D3101">
        <v>4.222250431</v>
      </c>
      <c r="E3101">
        <v>1.094728192</v>
      </c>
      <c r="F3101">
        <v>0.29542596399999999</v>
      </c>
      <c r="G3101">
        <v>0.99975043299999999</v>
      </c>
    </row>
    <row r="3102" spans="1:7" x14ac:dyDescent="0.4">
      <c r="A3102" s="70" t="s">
        <v>6679</v>
      </c>
      <c r="B3102" s="70" t="s">
        <v>6680</v>
      </c>
      <c r="C3102">
        <v>-0.131394178</v>
      </c>
      <c r="D3102">
        <v>4.2740371560000003</v>
      </c>
      <c r="E3102">
        <v>1.0947167739999999</v>
      </c>
      <c r="F3102">
        <v>0.29542848199999999</v>
      </c>
      <c r="G3102">
        <v>0.99975043299999999</v>
      </c>
    </row>
    <row r="3103" spans="1:7" x14ac:dyDescent="0.4">
      <c r="A3103" s="70" t="s">
        <v>7147</v>
      </c>
      <c r="B3103" s="70" t="s">
        <v>7148</v>
      </c>
      <c r="C3103">
        <v>9.6905229999999995E-2</v>
      </c>
      <c r="D3103">
        <v>5.6455498229999996</v>
      </c>
      <c r="E3103">
        <v>1.0947004870000001</v>
      </c>
      <c r="F3103">
        <v>0.29543207500000002</v>
      </c>
      <c r="G3103">
        <v>0.99975043299999999</v>
      </c>
    </row>
    <row r="3104" spans="1:7" x14ac:dyDescent="0.4">
      <c r="A3104" s="70" t="s">
        <v>7389</v>
      </c>
      <c r="B3104" s="70" t="s">
        <v>7390</v>
      </c>
      <c r="C3104">
        <v>1.165075493</v>
      </c>
      <c r="D3104">
        <v>-1.7524193850000001</v>
      </c>
      <c r="E3104">
        <v>1.094532458</v>
      </c>
      <c r="F3104">
        <v>0.29546914000000002</v>
      </c>
      <c r="G3104">
        <v>0.99975043299999999</v>
      </c>
    </row>
    <row r="3105" spans="1:7" x14ac:dyDescent="0.4">
      <c r="A3105" s="70" t="s">
        <v>6869</v>
      </c>
      <c r="B3105" s="70" t="s">
        <v>6870</v>
      </c>
      <c r="C3105">
        <v>0.52209336699999997</v>
      </c>
      <c r="D3105">
        <v>-0.55673482799999996</v>
      </c>
      <c r="E3105">
        <v>1.094290507</v>
      </c>
      <c r="F3105">
        <v>0.29552252299999998</v>
      </c>
      <c r="G3105">
        <v>0.99975043299999999</v>
      </c>
    </row>
    <row r="3106" spans="1:7" x14ac:dyDescent="0.4">
      <c r="A3106" s="70" t="s">
        <v>6535</v>
      </c>
      <c r="B3106" s="70" t="s">
        <v>6536</v>
      </c>
      <c r="C3106">
        <v>-0.26295813099999998</v>
      </c>
      <c r="D3106">
        <v>2.3059908849999999</v>
      </c>
      <c r="E3106">
        <v>1.093865273</v>
      </c>
      <c r="F3106">
        <v>0.29561637400000002</v>
      </c>
      <c r="G3106">
        <v>0.99975043299999999</v>
      </c>
    </row>
    <row r="3107" spans="1:7" x14ac:dyDescent="0.4">
      <c r="A3107" s="70" t="s">
        <v>7025</v>
      </c>
      <c r="B3107" s="70" t="s">
        <v>7026</v>
      </c>
      <c r="C3107">
        <v>0.13838134499999999</v>
      </c>
      <c r="D3107">
        <v>4.4751708140000002</v>
      </c>
      <c r="E3107">
        <v>1.0933086460000001</v>
      </c>
      <c r="F3107">
        <v>0.29573928100000002</v>
      </c>
      <c r="G3107">
        <v>0.99975043299999999</v>
      </c>
    </row>
    <row r="3108" spans="1:7" x14ac:dyDescent="0.4">
      <c r="A3108" s="70" t="s">
        <v>6633</v>
      </c>
      <c r="B3108" s="70" t="s">
        <v>6634</v>
      </c>
      <c r="C3108">
        <v>-0.878183889</v>
      </c>
      <c r="D3108">
        <v>1.9418055030000001</v>
      </c>
      <c r="E3108">
        <v>1.0916055790000001</v>
      </c>
      <c r="F3108">
        <v>0.29611573800000002</v>
      </c>
      <c r="G3108">
        <v>0.99975043299999999</v>
      </c>
    </row>
    <row r="3109" spans="1:7" x14ac:dyDescent="0.4">
      <c r="A3109" s="70" t="s">
        <v>6337</v>
      </c>
      <c r="B3109" s="70" t="s">
        <v>6338</v>
      </c>
      <c r="C3109">
        <v>-8.1808562000000001E-2</v>
      </c>
      <c r="D3109">
        <v>6.7951339270000002</v>
      </c>
      <c r="E3109">
        <v>1.0913810319999999</v>
      </c>
      <c r="F3109">
        <v>0.29616541899999999</v>
      </c>
      <c r="G3109">
        <v>0.99975043299999999</v>
      </c>
    </row>
    <row r="3110" spans="1:7" x14ac:dyDescent="0.4">
      <c r="A3110" s="70" t="s">
        <v>6877</v>
      </c>
      <c r="B3110" s="70" t="s">
        <v>6878</v>
      </c>
      <c r="C3110">
        <v>-0.120338688</v>
      </c>
      <c r="D3110">
        <v>5.0675363689999999</v>
      </c>
      <c r="E3110">
        <v>1.0911655520000001</v>
      </c>
      <c r="F3110">
        <v>0.296213104</v>
      </c>
      <c r="G3110">
        <v>0.99975043299999999</v>
      </c>
    </row>
    <row r="3111" spans="1:7" x14ac:dyDescent="0.4">
      <c r="A3111" s="70" t="s">
        <v>6259</v>
      </c>
      <c r="B3111" s="70" t="s">
        <v>6260</v>
      </c>
      <c r="C3111">
        <v>8.1856727000000004E-2</v>
      </c>
      <c r="D3111">
        <v>7.4376265139999997</v>
      </c>
      <c r="E3111">
        <v>1.090815914</v>
      </c>
      <c r="F3111">
        <v>0.29629049899999998</v>
      </c>
      <c r="G3111">
        <v>0.99975043299999999</v>
      </c>
    </row>
    <row r="3112" spans="1:7" x14ac:dyDescent="0.4">
      <c r="A3112" s="70" t="s">
        <v>7087</v>
      </c>
      <c r="B3112" s="70" t="s">
        <v>7088</v>
      </c>
      <c r="C3112">
        <v>9.6821505000000002E-2</v>
      </c>
      <c r="D3112">
        <v>5.9582844909999997</v>
      </c>
      <c r="E3112">
        <v>1.090635692</v>
      </c>
      <c r="F3112">
        <v>0.29633040300000002</v>
      </c>
      <c r="G3112">
        <v>0.99975043299999999</v>
      </c>
    </row>
    <row r="3113" spans="1:7" x14ac:dyDescent="0.4">
      <c r="A3113" s="70" t="s">
        <v>6743</v>
      </c>
      <c r="B3113" s="70" t="s">
        <v>6744</v>
      </c>
      <c r="C3113">
        <v>-8.7220234999999993E-2</v>
      </c>
      <c r="D3113">
        <v>6.1472844379999998</v>
      </c>
      <c r="E3113">
        <v>1.0903218969999999</v>
      </c>
      <c r="F3113">
        <v>0.29639989799999999</v>
      </c>
      <c r="G3113">
        <v>0.99975043299999999</v>
      </c>
    </row>
    <row r="3114" spans="1:7" x14ac:dyDescent="0.4">
      <c r="A3114" s="70" t="s">
        <v>6715</v>
      </c>
      <c r="B3114" s="70" t="s">
        <v>6716</v>
      </c>
      <c r="C3114">
        <v>0.15258201299999999</v>
      </c>
      <c r="D3114">
        <v>3.7741999939999999</v>
      </c>
      <c r="E3114">
        <v>1.0895776500000001</v>
      </c>
      <c r="F3114">
        <v>0.29656480699999999</v>
      </c>
      <c r="G3114">
        <v>0.99975043299999999</v>
      </c>
    </row>
    <row r="3115" spans="1:7" x14ac:dyDescent="0.4">
      <c r="A3115" s="70" t="s">
        <v>7169</v>
      </c>
      <c r="B3115" s="70" t="s">
        <v>7170</v>
      </c>
      <c r="C3115">
        <v>9.6036804000000003E-2</v>
      </c>
      <c r="D3115">
        <v>6.0380659569999997</v>
      </c>
      <c r="E3115">
        <v>1.089193995</v>
      </c>
      <c r="F3115">
        <v>0.29664986199999999</v>
      </c>
      <c r="G3115">
        <v>0.99975043299999999</v>
      </c>
    </row>
    <row r="3116" spans="1:7" x14ac:dyDescent="0.4">
      <c r="A3116" s="70" t="s">
        <v>6749</v>
      </c>
      <c r="B3116" s="70" t="s">
        <v>6750</v>
      </c>
      <c r="C3116">
        <v>-0.12912411300000001</v>
      </c>
      <c r="D3116">
        <v>4.2362152369999997</v>
      </c>
      <c r="E3116">
        <v>1.089113518</v>
      </c>
      <c r="F3116">
        <v>0.29666770799999997</v>
      </c>
      <c r="G3116">
        <v>0.99975043299999999</v>
      </c>
    </row>
    <row r="3117" spans="1:7" x14ac:dyDescent="0.4">
      <c r="A3117" s="70" t="s">
        <v>6613</v>
      </c>
      <c r="B3117" s="70" t="s">
        <v>6614</v>
      </c>
      <c r="C3117">
        <v>-0.37741946999999998</v>
      </c>
      <c r="D3117">
        <v>1.878376117</v>
      </c>
      <c r="E3117">
        <v>1.0889818389999999</v>
      </c>
      <c r="F3117">
        <v>0.29669691100000001</v>
      </c>
      <c r="G3117">
        <v>0.99975043299999999</v>
      </c>
    </row>
    <row r="3118" spans="1:7" x14ac:dyDescent="0.4">
      <c r="A3118" s="70" t="s">
        <v>6000</v>
      </c>
      <c r="B3118" s="70" t="s">
        <v>6001</v>
      </c>
      <c r="C3118">
        <v>-8.4086869999999994E-2</v>
      </c>
      <c r="D3118">
        <v>7.7691136519999997</v>
      </c>
      <c r="E3118">
        <v>1.0870388550000001</v>
      </c>
      <c r="F3118">
        <v>0.29712823500000002</v>
      </c>
      <c r="G3118">
        <v>0.99975043299999999</v>
      </c>
    </row>
    <row r="3119" spans="1:7" x14ac:dyDescent="0.4">
      <c r="A3119" s="70" t="s">
        <v>6883</v>
      </c>
      <c r="B3119" s="70" t="s">
        <v>6884</v>
      </c>
      <c r="C3119">
        <v>-0.63073933999999998</v>
      </c>
      <c r="D3119">
        <v>-1.111824594</v>
      </c>
      <c r="E3119">
        <v>1.0869361879999999</v>
      </c>
      <c r="F3119">
        <v>0.297151049</v>
      </c>
      <c r="G3119">
        <v>0.99975043299999999</v>
      </c>
    </row>
    <row r="3120" spans="1:7" x14ac:dyDescent="0.4">
      <c r="A3120" s="70" t="s">
        <v>6669</v>
      </c>
      <c r="B3120" s="70" t="s">
        <v>6670</v>
      </c>
      <c r="C3120">
        <v>-0.11853380600000001</v>
      </c>
      <c r="D3120">
        <v>5.3983164370000001</v>
      </c>
      <c r="E3120">
        <v>1.086421458</v>
      </c>
      <c r="F3120">
        <v>0.29726545999999998</v>
      </c>
      <c r="G3120">
        <v>0.99975043299999999</v>
      </c>
    </row>
    <row r="3121" spans="1:7" x14ac:dyDescent="0.4">
      <c r="A3121" s="70" t="s">
        <v>6777</v>
      </c>
      <c r="B3121" s="70" t="s">
        <v>6778</v>
      </c>
      <c r="C3121">
        <v>-0.12080376700000001</v>
      </c>
      <c r="D3121">
        <v>4.7300332479999998</v>
      </c>
      <c r="E3121">
        <v>1.086106722</v>
      </c>
      <c r="F3121">
        <v>0.297335446</v>
      </c>
      <c r="G3121">
        <v>0.99975043299999999</v>
      </c>
    </row>
    <row r="3122" spans="1:7" x14ac:dyDescent="0.4">
      <c r="A3122" s="70" t="s">
        <v>7023</v>
      </c>
      <c r="B3122" s="70" t="s">
        <v>7024</v>
      </c>
      <c r="C3122">
        <v>0.14679820900000001</v>
      </c>
      <c r="D3122">
        <v>3.9072581999999998</v>
      </c>
      <c r="E3122">
        <v>1.0855467489999999</v>
      </c>
      <c r="F3122">
        <v>0.29746001599999999</v>
      </c>
      <c r="G3122">
        <v>0.99975043299999999</v>
      </c>
    </row>
    <row r="3123" spans="1:7" x14ac:dyDescent="0.4">
      <c r="A3123" s="70" t="s">
        <v>7003</v>
      </c>
      <c r="B3123" s="70" t="s">
        <v>7004</v>
      </c>
      <c r="C3123">
        <v>0.88264383099999999</v>
      </c>
      <c r="D3123">
        <v>-1.395275112</v>
      </c>
      <c r="E3123">
        <v>1.085413771</v>
      </c>
      <c r="F3123">
        <v>0.29748960699999999</v>
      </c>
      <c r="G3123">
        <v>0.99975043299999999</v>
      </c>
    </row>
    <row r="3124" spans="1:7" x14ac:dyDescent="0.4">
      <c r="A3124" s="70" t="s">
        <v>6983</v>
      </c>
      <c r="B3124" s="70" t="s">
        <v>6984</v>
      </c>
      <c r="C3124">
        <v>0.586670417</v>
      </c>
      <c r="D3124">
        <v>-0.48216488800000001</v>
      </c>
      <c r="E3124">
        <v>1.0852959069999999</v>
      </c>
      <c r="F3124">
        <v>0.297515839</v>
      </c>
      <c r="G3124">
        <v>0.99975043299999999</v>
      </c>
    </row>
    <row r="3125" spans="1:7" x14ac:dyDescent="0.4">
      <c r="A3125" s="70" t="s">
        <v>8294</v>
      </c>
      <c r="B3125" s="70" t="s">
        <v>8295</v>
      </c>
      <c r="C3125">
        <v>8.3742655999999999E-2</v>
      </c>
      <c r="D3125">
        <v>8.7943859690000004</v>
      </c>
      <c r="E3125">
        <v>1.0846562</v>
      </c>
      <c r="F3125">
        <v>0.29765826200000001</v>
      </c>
      <c r="G3125">
        <v>0.99975043299999999</v>
      </c>
    </row>
    <row r="3126" spans="1:7" x14ac:dyDescent="0.4">
      <c r="A3126" s="70" t="s">
        <v>5892</v>
      </c>
      <c r="B3126" s="70" t="s">
        <v>5893</v>
      </c>
      <c r="C3126">
        <v>-8.6324362000000002E-2</v>
      </c>
      <c r="D3126">
        <v>7.2934239840000004</v>
      </c>
      <c r="E3126">
        <v>1.0844272589999999</v>
      </c>
      <c r="F3126">
        <v>0.29770925500000001</v>
      </c>
      <c r="G3126">
        <v>0.99975043299999999</v>
      </c>
    </row>
    <row r="3127" spans="1:7" x14ac:dyDescent="0.4">
      <c r="A3127" s="70" t="s">
        <v>5904</v>
      </c>
      <c r="B3127" s="70" t="s">
        <v>5905</v>
      </c>
      <c r="C3127">
        <v>-8.1996144000000007E-2</v>
      </c>
      <c r="D3127">
        <v>7.5695068030000003</v>
      </c>
      <c r="E3127">
        <v>1.0844241320000001</v>
      </c>
      <c r="F3127">
        <v>0.29770995099999997</v>
      </c>
      <c r="G3127">
        <v>0.99975043299999999</v>
      </c>
    </row>
    <row r="3128" spans="1:7" x14ac:dyDescent="0.4">
      <c r="A3128" s="70" t="s">
        <v>6791</v>
      </c>
      <c r="B3128" s="70" t="s">
        <v>6792</v>
      </c>
      <c r="C3128">
        <v>-0.30678425599999998</v>
      </c>
      <c r="D3128">
        <v>2.6764833019999998</v>
      </c>
      <c r="E3128">
        <v>1.083879652</v>
      </c>
      <c r="F3128">
        <v>0.29783126999999998</v>
      </c>
      <c r="G3128">
        <v>0.99975043299999999</v>
      </c>
    </row>
    <row r="3129" spans="1:7" x14ac:dyDescent="0.4">
      <c r="A3129" s="70" t="s">
        <v>7197</v>
      </c>
      <c r="B3129" s="70" t="s">
        <v>7198</v>
      </c>
      <c r="C3129">
        <v>9.2508706999999996E-2</v>
      </c>
      <c r="D3129">
        <v>5.8967678049999996</v>
      </c>
      <c r="E3129">
        <v>1.0833640710000001</v>
      </c>
      <c r="F3129">
        <v>0.29794620799999999</v>
      </c>
      <c r="G3129">
        <v>0.99975043299999999</v>
      </c>
    </row>
    <row r="3130" spans="1:7" x14ac:dyDescent="0.4">
      <c r="A3130" s="70" t="s">
        <v>6857</v>
      </c>
      <c r="B3130" s="70" t="s">
        <v>6858</v>
      </c>
      <c r="C3130">
        <v>-0.482869453</v>
      </c>
      <c r="D3130">
        <v>0.44160543699999999</v>
      </c>
      <c r="E3130">
        <v>1.083192307</v>
      </c>
      <c r="F3130">
        <v>0.29798451100000001</v>
      </c>
      <c r="G3130">
        <v>0.99975043299999999</v>
      </c>
    </row>
    <row r="3131" spans="1:7" x14ac:dyDescent="0.4">
      <c r="A3131" s="70" t="s">
        <v>7093</v>
      </c>
      <c r="B3131" s="70" t="s">
        <v>7094</v>
      </c>
      <c r="C3131">
        <v>8.9656101000000002E-2</v>
      </c>
      <c r="D3131">
        <v>6.8923106499999998</v>
      </c>
      <c r="E3131">
        <v>1.0830189750000001</v>
      </c>
      <c r="F3131">
        <v>0.29802317099999998</v>
      </c>
      <c r="G3131">
        <v>0.99975043299999999</v>
      </c>
    </row>
    <row r="3132" spans="1:7" x14ac:dyDescent="0.4">
      <c r="A3132" s="70" t="s">
        <v>6729</v>
      </c>
      <c r="B3132" s="70" t="s">
        <v>6730</v>
      </c>
      <c r="C3132">
        <v>-0.16220933600000001</v>
      </c>
      <c r="D3132">
        <v>3.8701298080000002</v>
      </c>
      <c r="E3132">
        <v>1.082879857</v>
      </c>
      <c r="F3132">
        <v>0.29805420399999999</v>
      </c>
      <c r="G3132">
        <v>0.99975043299999999</v>
      </c>
    </row>
    <row r="3133" spans="1:7" x14ac:dyDescent="0.4">
      <c r="A3133" s="70" t="s">
        <v>6991</v>
      </c>
      <c r="B3133" s="70" t="s">
        <v>6992</v>
      </c>
      <c r="C3133">
        <v>-0.104191013</v>
      </c>
      <c r="D3133">
        <v>5.355929336</v>
      </c>
      <c r="E3133">
        <v>1.0826920010000001</v>
      </c>
      <c r="F3133">
        <v>0.29809611699999999</v>
      </c>
      <c r="G3133">
        <v>0.99975043299999999</v>
      </c>
    </row>
    <row r="3134" spans="1:7" x14ac:dyDescent="0.4">
      <c r="A3134" s="70" t="s">
        <v>7185</v>
      </c>
      <c r="B3134" s="70" t="s">
        <v>7186</v>
      </c>
      <c r="C3134">
        <v>8.2529570999999996E-2</v>
      </c>
      <c r="D3134">
        <v>6.2764013890000001</v>
      </c>
      <c r="E3134">
        <v>1.0826598460000001</v>
      </c>
      <c r="F3134">
        <v>0.29810329099999999</v>
      </c>
      <c r="G3134">
        <v>0.99975043299999999</v>
      </c>
    </row>
    <row r="3135" spans="1:7" x14ac:dyDescent="0.4">
      <c r="A3135" s="70" t="s">
        <v>6839</v>
      </c>
      <c r="B3135" s="70" t="s">
        <v>6840</v>
      </c>
      <c r="C3135">
        <v>-0.51635655800000002</v>
      </c>
      <c r="D3135">
        <v>-0.84597922000000003</v>
      </c>
      <c r="E3135">
        <v>1.0826562719999999</v>
      </c>
      <c r="F3135">
        <v>0.29810408900000002</v>
      </c>
      <c r="G3135">
        <v>0.99975043299999999</v>
      </c>
    </row>
    <row r="3136" spans="1:7" x14ac:dyDescent="0.4">
      <c r="A3136" s="70" t="s">
        <v>7243</v>
      </c>
      <c r="B3136" s="70" t="s">
        <v>7244</v>
      </c>
      <c r="C3136">
        <v>8.8222499999999995E-2</v>
      </c>
      <c r="D3136">
        <v>5.9676624739999999</v>
      </c>
      <c r="E3136">
        <v>1.0824282860000001</v>
      </c>
      <c r="F3136">
        <v>0.29815496600000002</v>
      </c>
      <c r="G3136">
        <v>0.99975043299999999</v>
      </c>
    </row>
    <row r="3137" spans="1:7" x14ac:dyDescent="0.4">
      <c r="A3137" s="70" t="s">
        <v>6801</v>
      </c>
      <c r="B3137" s="70" t="s">
        <v>6802</v>
      </c>
      <c r="C3137">
        <v>-0.30564186199999999</v>
      </c>
      <c r="D3137">
        <v>2.9807400319999999</v>
      </c>
      <c r="E3137">
        <v>1.082317459</v>
      </c>
      <c r="F3137">
        <v>0.29817970300000002</v>
      </c>
      <c r="G3137">
        <v>0.99975043299999999</v>
      </c>
    </row>
    <row r="3138" spans="1:7" x14ac:dyDescent="0.4">
      <c r="A3138" s="70" t="s">
        <v>6771</v>
      </c>
      <c r="B3138" s="70" t="s">
        <v>6772</v>
      </c>
      <c r="C3138">
        <v>0.328288201</v>
      </c>
      <c r="D3138">
        <v>2.2909959149999999</v>
      </c>
      <c r="E3138">
        <v>1.0816999220000001</v>
      </c>
      <c r="F3138">
        <v>0.298317583</v>
      </c>
      <c r="G3138">
        <v>0.99975043299999999</v>
      </c>
    </row>
    <row r="3139" spans="1:7" x14ac:dyDescent="0.4">
      <c r="A3139" s="70" t="s">
        <v>7135</v>
      </c>
      <c r="B3139" s="70" t="s">
        <v>7136</v>
      </c>
      <c r="C3139">
        <v>8.1562161999999994E-2</v>
      </c>
      <c r="D3139">
        <v>6.6098176750000004</v>
      </c>
      <c r="E3139">
        <v>1.0815598909999999</v>
      </c>
      <c r="F3139">
        <v>0.29834885999999999</v>
      </c>
      <c r="G3139">
        <v>0.99975043299999999</v>
      </c>
    </row>
    <row r="3140" spans="1:7" x14ac:dyDescent="0.4">
      <c r="A3140" s="70" t="s">
        <v>6841</v>
      </c>
      <c r="B3140" s="70" t="s">
        <v>6842</v>
      </c>
      <c r="C3140">
        <v>-0.616111874</v>
      </c>
      <c r="D3140">
        <v>-0.94633990000000001</v>
      </c>
      <c r="E3140">
        <v>1.081041591</v>
      </c>
      <c r="F3140">
        <v>0.29846466199999999</v>
      </c>
      <c r="G3140">
        <v>0.99975043299999999</v>
      </c>
    </row>
    <row r="3141" spans="1:7" x14ac:dyDescent="0.4">
      <c r="A3141" s="70" t="s">
        <v>6733</v>
      </c>
      <c r="B3141" s="70" t="s">
        <v>6734</v>
      </c>
      <c r="C3141">
        <v>8.3993752000000005E-2</v>
      </c>
      <c r="D3141">
        <v>6.9695939989999998</v>
      </c>
      <c r="E3141">
        <v>1.0806839690000001</v>
      </c>
      <c r="F3141">
        <v>0.29854459799999999</v>
      </c>
      <c r="G3141">
        <v>0.99975043299999999</v>
      </c>
    </row>
    <row r="3142" spans="1:7" x14ac:dyDescent="0.4">
      <c r="A3142" s="70" t="s">
        <v>6947</v>
      </c>
      <c r="B3142" s="70" t="s">
        <v>6948</v>
      </c>
      <c r="C3142">
        <v>0.808250951</v>
      </c>
      <c r="D3142">
        <v>-1.16549349</v>
      </c>
      <c r="E3142">
        <v>1.0796535330000001</v>
      </c>
      <c r="F3142">
        <v>0.29877507599999997</v>
      </c>
      <c r="G3142">
        <v>0.99975043299999999</v>
      </c>
    </row>
    <row r="3143" spans="1:7" x14ac:dyDescent="0.4">
      <c r="A3143" s="70" t="s">
        <v>7263</v>
      </c>
      <c r="B3143" s="70" t="s">
        <v>7264</v>
      </c>
      <c r="C3143">
        <v>8.2944307999999994E-2</v>
      </c>
      <c r="D3143">
        <v>6.1231248789999997</v>
      </c>
      <c r="E3143">
        <v>1.07863844</v>
      </c>
      <c r="F3143">
        <v>0.29900234599999997</v>
      </c>
      <c r="G3143">
        <v>0.99975043299999999</v>
      </c>
    </row>
    <row r="3144" spans="1:7" x14ac:dyDescent="0.4">
      <c r="A3144" s="70" t="s">
        <v>7261</v>
      </c>
      <c r="B3144" s="70" t="s">
        <v>7262</v>
      </c>
      <c r="C3144">
        <v>9.0382866000000006E-2</v>
      </c>
      <c r="D3144">
        <v>5.9195930849999998</v>
      </c>
      <c r="E3144">
        <v>1.0780731100000001</v>
      </c>
      <c r="F3144">
        <v>0.299129015</v>
      </c>
      <c r="G3144">
        <v>0.99975043299999999</v>
      </c>
    </row>
    <row r="3145" spans="1:7" x14ac:dyDescent="0.4">
      <c r="A3145" s="70" t="s">
        <v>6453</v>
      </c>
      <c r="B3145" s="70" t="s">
        <v>6454</v>
      </c>
      <c r="C3145">
        <v>8.4415217000000001E-2</v>
      </c>
      <c r="D3145">
        <v>7.2497673799999998</v>
      </c>
      <c r="E3145">
        <v>1.0775549310000001</v>
      </c>
      <c r="F3145">
        <v>0.29924517899999997</v>
      </c>
      <c r="G3145">
        <v>0.99975043299999999</v>
      </c>
    </row>
    <row r="3146" spans="1:7" x14ac:dyDescent="0.4">
      <c r="A3146" s="70" t="s">
        <v>6783</v>
      </c>
      <c r="B3146" s="70" t="s">
        <v>6784</v>
      </c>
      <c r="C3146">
        <v>-8.2759631E-2</v>
      </c>
      <c r="D3146">
        <v>6.5411707229999996</v>
      </c>
      <c r="E3146">
        <v>1.0775358580000001</v>
      </c>
      <c r="F3146">
        <v>0.29924945600000002</v>
      </c>
      <c r="G3146">
        <v>0.99975043299999999</v>
      </c>
    </row>
    <row r="3147" spans="1:7" x14ac:dyDescent="0.4">
      <c r="A3147" s="70" t="s">
        <v>13452</v>
      </c>
      <c r="B3147" s="70" t="s">
        <v>13453</v>
      </c>
      <c r="C3147">
        <v>8.4392397999999993E-2</v>
      </c>
      <c r="D3147">
        <v>11.12248982</v>
      </c>
      <c r="E3147">
        <v>1.077497685</v>
      </c>
      <c r="F3147">
        <v>0.29925801600000002</v>
      </c>
      <c r="G3147">
        <v>0.99975043299999999</v>
      </c>
    </row>
    <row r="3148" spans="1:7" x14ac:dyDescent="0.4">
      <c r="A3148" s="70" t="s">
        <v>6817</v>
      </c>
      <c r="B3148" s="70" t="s">
        <v>6818</v>
      </c>
      <c r="C3148">
        <v>-0.42638562600000002</v>
      </c>
      <c r="D3148">
        <v>0.90095544000000005</v>
      </c>
      <c r="E3148">
        <v>1.0772767050000001</v>
      </c>
      <c r="F3148">
        <v>0.29930757499999999</v>
      </c>
      <c r="G3148">
        <v>0.99975043299999999</v>
      </c>
    </row>
    <row r="3149" spans="1:7" x14ac:dyDescent="0.4">
      <c r="A3149" s="70" t="s">
        <v>6881</v>
      </c>
      <c r="B3149" s="70" t="s">
        <v>6882</v>
      </c>
      <c r="C3149">
        <v>-0.502431513</v>
      </c>
      <c r="D3149">
        <v>0.69694712800000003</v>
      </c>
      <c r="E3149">
        <v>1.0767992770000001</v>
      </c>
      <c r="F3149">
        <v>0.29941468500000001</v>
      </c>
      <c r="G3149">
        <v>0.99975043299999999</v>
      </c>
    </row>
    <row r="3150" spans="1:7" x14ac:dyDescent="0.4">
      <c r="A3150" s="70" t="s">
        <v>7019</v>
      </c>
      <c r="B3150" s="70" t="s">
        <v>7020</v>
      </c>
      <c r="C3150">
        <v>-0.415886221</v>
      </c>
      <c r="D3150">
        <v>0.54472515300000002</v>
      </c>
      <c r="E3150">
        <v>1.0764410280000001</v>
      </c>
      <c r="F3150">
        <v>0.29949508899999999</v>
      </c>
      <c r="G3150">
        <v>0.99975043299999999</v>
      </c>
    </row>
    <row r="3151" spans="1:7" x14ac:dyDescent="0.4">
      <c r="A3151" s="70" t="s">
        <v>7171</v>
      </c>
      <c r="B3151" s="70" t="s">
        <v>7172</v>
      </c>
      <c r="C3151">
        <v>0.131579214</v>
      </c>
      <c r="D3151">
        <v>4.4984831989999998</v>
      </c>
      <c r="E3151">
        <v>1.0763418570000001</v>
      </c>
      <c r="F3151">
        <v>0.29951735099999999</v>
      </c>
      <c r="G3151">
        <v>0.99975043299999999</v>
      </c>
    </row>
    <row r="3152" spans="1:7" x14ac:dyDescent="0.4">
      <c r="A3152" s="70" t="s">
        <v>6559</v>
      </c>
      <c r="B3152" s="70" t="s">
        <v>6560</v>
      </c>
      <c r="C3152">
        <v>-9.5027898999999999E-2</v>
      </c>
      <c r="D3152">
        <v>6.2489701599999998</v>
      </c>
      <c r="E3152">
        <v>1.0759231869999999</v>
      </c>
      <c r="F3152">
        <v>0.29961135999999999</v>
      </c>
      <c r="G3152">
        <v>0.99975043299999999</v>
      </c>
    </row>
    <row r="3153" spans="1:7" x14ac:dyDescent="0.4">
      <c r="A3153" s="70" t="s">
        <v>6863</v>
      </c>
      <c r="B3153" s="70" t="s">
        <v>6864</v>
      </c>
      <c r="C3153">
        <v>0.244507324</v>
      </c>
      <c r="D3153">
        <v>2.7893563320000001</v>
      </c>
      <c r="E3153">
        <v>1.075335516</v>
      </c>
      <c r="F3153">
        <v>0.29974338099999998</v>
      </c>
      <c r="G3153">
        <v>0.99975043299999999</v>
      </c>
    </row>
    <row r="3154" spans="1:7" x14ac:dyDescent="0.4">
      <c r="A3154" s="70" t="s">
        <v>6785</v>
      </c>
      <c r="B3154" s="70" t="s">
        <v>6786</v>
      </c>
      <c r="C3154">
        <v>-0.15299805599999999</v>
      </c>
      <c r="D3154">
        <v>3.847514688</v>
      </c>
      <c r="E3154">
        <v>1.074984119</v>
      </c>
      <c r="F3154">
        <v>0.29982235899999998</v>
      </c>
      <c r="G3154">
        <v>0.99975043299999999</v>
      </c>
    </row>
    <row r="3155" spans="1:7" x14ac:dyDescent="0.4">
      <c r="A3155" s="70" t="s">
        <v>7163</v>
      </c>
      <c r="B3155" s="70" t="s">
        <v>7164</v>
      </c>
      <c r="C3155">
        <v>0.104134883</v>
      </c>
      <c r="D3155">
        <v>5.5252442620000002</v>
      </c>
      <c r="E3155">
        <v>1.0742427189999999</v>
      </c>
      <c r="F3155">
        <v>0.29998907899999999</v>
      </c>
      <c r="G3155">
        <v>0.99975043299999999</v>
      </c>
    </row>
    <row r="3156" spans="1:7" x14ac:dyDescent="0.4">
      <c r="A3156" s="70" t="s">
        <v>7233</v>
      </c>
      <c r="B3156" s="70" t="s">
        <v>7234</v>
      </c>
      <c r="C3156">
        <v>9.4659019999999996E-2</v>
      </c>
      <c r="D3156">
        <v>5.8165025180000001</v>
      </c>
      <c r="E3156">
        <v>1.074134331</v>
      </c>
      <c r="F3156">
        <v>0.30001346200000001</v>
      </c>
      <c r="G3156">
        <v>0.99975043299999999</v>
      </c>
    </row>
    <row r="3157" spans="1:7" x14ac:dyDescent="0.4">
      <c r="A3157" s="70" t="s">
        <v>7217</v>
      </c>
      <c r="B3157" s="70" t="s">
        <v>7218</v>
      </c>
      <c r="C3157">
        <v>9.9824473999999996E-2</v>
      </c>
      <c r="D3157">
        <v>5.8413947420000003</v>
      </c>
      <c r="E3157">
        <v>1.0739018149999999</v>
      </c>
      <c r="F3157">
        <v>0.30006577800000001</v>
      </c>
      <c r="G3157">
        <v>0.99975043299999999</v>
      </c>
    </row>
    <row r="3158" spans="1:7" x14ac:dyDescent="0.4">
      <c r="A3158" s="70" t="s">
        <v>6705</v>
      </c>
      <c r="B3158" s="70" t="s">
        <v>6706</v>
      </c>
      <c r="C3158">
        <v>-0.22956027700000001</v>
      </c>
      <c r="D3158">
        <v>6.7619329129999999</v>
      </c>
      <c r="E3158">
        <v>1.073754629</v>
      </c>
      <c r="F3158">
        <v>0.300098902</v>
      </c>
      <c r="G3158">
        <v>0.99975043299999999</v>
      </c>
    </row>
    <row r="3159" spans="1:7" x14ac:dyDescent="0.4">
      <c r="A3159" s="70" t="s">
        <v>6997</v>
      </c>
      <c r="B3159" s="70" t="s">
        <v>6998</v>
      </c>
      <c r="C3159">
        <v>0.825881953</v>
      </c>
      <c r="D3159">
        <v>-0.65654431499999999</v>
      </c>
      <c r="E3159">
        <v>1.0735948340000001</v>
      </c>
      <c r="F3159">
        <v>0.30013486700000003</v>
      </c>
      <c r="G3159">
        <v>0.99975043299999999</v>
      </c>
    </row>
    <row r="3160" spans="1:7" x14ac:dyDescent="0.4">
      <c r="A3160" s="70" t="s">
        <v>6873</v>
      </c>
      <c r="B3160" s="70" t="s">
        <v>6874</v>
      </c>
      <c r="C3160">
        <v>-0.76090404199999995</v>
      </c>
      <c r="D3160">
        <v>-1.3794206840000001</v>
      </c>
      <c r="E3160">
        <v>1.0733437800000001</v>
      </c>
      <c r="F3160">
        <v>0.30019138499999998</v>
      </c>
      <c r="G3160">
        <v>0.99975043299999999</v>
      </c>
    </row>
    <row r="3161" spans="1:7" x14ac:dyDescent="0.4">
      <c r="A3161" s="70" t="s">
        <v>7157</v>
      </c>
      <c r="B3161" s="70" t="s">
        <v>7158</v>
      </c>
      <c r="C3161">
        <v>0.406492348</v>
      </c>
      <c r="D3161">
        <v>-0.10689836699999999</v>
      </c>
      <c r="E3161">
        <v>1.0731898390000001</v>
      </c>
      <c r="F3161">
        <v>0.300226047</v>
      </c>
      <c r="G3161">
        <v>0.99975043299999999</v>
      </c>
    </row>
    <row r="3162" spans="1:7" x14ac:dyDescent="0.4">
      <c r="A3162" s="70" t="s">
        <v>6953</v>
      </c>
      <c r="B3162" s="70" t="s">
        <v>6954</v>
      </c>
      <c r="C3162">
        <v>0.54684134699999998</v>
      </c>
      <c r="D3162">
        <v>-0.63563069500000002</v>
      </c>
      <c r="E3162">
        <v>1.0728317810000001</v>
      </c>
      <c r="F3162">
        <v>0.30030668799999999</v>
      </c>
      <c r="G3162">
        <v>0.99975043299999999</v>
      </c>
    </row>
    <row r="3163" spans="1:7" x14ac:dyDescent="0.4">
      <c r="A3163" s="70" t="s">
        <v>6038</v>
      </c>
      <c r="B3163" s="70" t="s">
        <v>6039</v>
      </c>
      <c r="C3163">
        <v>-8.2504837999999997E-2</v>
      </c>
      <c r="D3163">
        <v>7.7453947479999998</v>
      </c>
      <c r="E3163">
        <v>1.0727450059999999</v>
      </c>
      <c r="F3163">
        <v>0.30032623600000002</v>
      </c>
      <c r="G3163">
        <v>0.99975043299999999</v>
      </c>
    </row>
    <row r="3164" spans="1:7" x14ac:dyDescent="0.4">
      <c r="A3164" s="70" t="s">
        <v>6725</v>
      </c>
      <c r="B3164" s="70" t="s">
        <v>6726</v>
      </c>
      <c r="C3164">
        <v>-0.19349334500000001</v>
      </c>
      <c r="D3164">
        <v>3.3084578260000002</v>
      </c>
      <c r="E3164">
        <v>1.07236847</v>
      </c>
      <c r="F3164">
        <v>0.30041107700000003</v>
      </c>
      <c r="G3164">
        <v>0.99975043299999999</v>
      </c>
    </row>
    <row r="3165" spans="1:7" x14ac:dyDescent="0.4">
      <c r="A3165" s="70" t="s">
        <v>6829</v>
      </c>
      <c r="B3165" s="70" t="s">
        <v>6830</v>
      </c>
      <c r="C3165">
        <v>-8.1561667000000004E-2</v>
      </c>
      <c r="D3165">
        <v>6.5422760350000004</v>
      </c>
      <c r="E3165">
        <v>1.0720941470000001</v>
      </c>
      <c r="F3165">
        <v>0.30047290599999998</v>
      </c>
      <c r="G3165">
        <v>0.99975043299999999</v>
      </c>
    </row>
    <row r="3166" spans="1:7" x14ac:dyDescent="0.4">
      <c r="A3166" s="70" t="s">
        <v>6571</v>
      </c>
      <c r="B3166" s="70" t="s">
        <v>6572</v>
      </c>
      <c r="C3166">
        <v>-0.157838645</v>
      </c>
      <c r="D3166">
        <v>3.7495947699999999</v>
      </c>
      <c r="E3166">
        <v>1.0716716449999999</v>
      </c>
      <c r="F3166">
        <v>0.30056816600000003</v>
      </c>
      <c r="G3166">
        <v>0.99975043299999999</v>
      </c>
    </row>
    <row r="3167" spans="1:7" x14ac:dyDescent="0.4">
      <c r="A3167" s="70" t="s">
        <v>6861</v>
      </c>
      <c r="B3167" s="70" t="s">
        <v>6862</v>
      </c>
      <c r="C3167">
        <v>1.257120714</v>
      </c>
      <c r="D3167">
        <v>2.7788030570000002</v>
      </c>
      <c r="E3167">
        <v>1.0714630140000001</v>
      </c>
      <c r="F3167">
        <v>0.30061521899999999</v>
      </c>
      <c r="G3167">
        <v>0.99975043299999999</v>
      </c>
    </row>
    <row r="3168" spans="1:7" x14ac:dyDescent="0.4">
      <c r="A3168" s="70" t="s">
        <v>6787</v>
      </c>
      <c r="B3168" s="70" t="s">
        <v>6788</v>
      </c>
      <c r="C3168">
        <v>-0.13054595599999999</v>
      </c>
      <c r="D3168">
        <v>4.2244995520000002</v>
      </c>
      <c r="E3168">
        <v>1.071363555</v>
      </c>
      <c r="F3168">
        <v>0.30063765399999998</v>
      </c>
      <c r="G3168">
        <v>0.99975043299999999</v>
      </c>
    </row>
    <row r="3169" spans="1:7" x14ac:dyDescent="0.4">
      <c r="A3169" s="70" t="s">
        <v>6945</v>
      </c>
      <c r="B3169" s="70" t="s">
        <v>6946</v>
      </c>
      <c r="C3169">
        <v>0.47278479299999998</v>
      </c>
      <c r="D3169">
        <v>2.783287004</v>
      </c>
      <c r="E3169">
        <v>1.0709759640000001</v>
      </c>
      <c r="F3169">
        <v>0.30072510299999999</v>
      </c>
      <c r="G3169">
        <v>0.99975043299999999</v>
      </c>
    </row>
    <row r="3170" spans="1:7" x14ac:dyDescent="0.4">
      <c r="A3170" s="70" t="s">
        <v>7041</v>
      </c>
      <c r="B3170" s="70" t="s">
        <v>7042</v>
      </c>
      <c r="C3170">
        <v>0.44205245599999998</v>
      </c>
      <c r="D3170">
        <v>-0.33380238299999998</v>
      </c>
      <c r="E3170">
        <v>1.0709494589999999</v>
      </c>
      <c r="F3170">
        <v>0.30073108399999998</v>
      </c>
      <c r="G3170">
        <v>0.99975043299999999</v>
      </c>
    </row>
    <row r="3171" spans="1:7" x14ac:dyDescent="0.4">
      <c r="A3171" s="70" t="s">
        <v>11596</v>
      </c>
      <c r="B3171" s="70" t="s">
        <v>11597</v>
      </c>
      <c r="C3171">
        <v>8.6400950000000004E-2</v>
      </c>
      <c r="D3171">
        <v>10.284414569999999</v>
      </c>
      <c r="E3171">
        <v>1.0708033859999999</v>
      </c>
      <c r="F3171">
        <v>0.30076405000000001</v>
      </c>
      <c r="G3171">
        <v>0.99975043299999999</v>
      </c>
    </row>
    <row r="3172" spans="1:7" x14ac:dyDescent="0.4">
      <c r="A3172" s="70" t="s">
        <v>6929</v>
      </c>
      <c r="B3172" s="70" t="s">
        <v>6930</v>
      </c>
      <c r="C3172">
        <v>0.21541854899999999</v>
      </c>
      <c r="D3172">
        <v>3.3793734350000002</v>
      </c>
      <c r="E3172">
        <v>1.0706822300000001</v>
      </c>
      <c r="F3172">
        <v>0.30079139700000002</v>
      </c>
      <c r="G3172">
        <v>0.99975043299999999</v>
      </c>
    </row>
    <row r="3173" spans="1:7" x14ac:dyDescent="0.4">
      <c r="A3173" s="70" t="s">
        <v>6879</v>
      </c>
      <c r="B3173" s="70" t="s">
        <v>6880</v>
      </c>
      <c r="C3173">
        <v>-9.3542027E-2</v>
      </c>
      <c r="D3173">
        <v>5.6360211199999997</v>
      </c>
      <c r="E3173">
        <v>1.070495156</v>
      </c>
      <c r="F3173">
        <v>0.30083362800000002</v>
      </c>
      <c r="G3173">
        <v>0.99975043299999999</v>
      </c>
    </row>
    <row r="3174" spans="1:7" x14ac:dyDescent="0.4">
      <c r="A3174" s="70" t="s">
        <v>6851</v>
      </c>
      <c r="B3174" s="70" t="s">
        <v>6852</v>
      </c>
      <c r="C3174">
        <v>-0.36255621300000002</v>
      </c>
      <c r="D3174">
        <v>0.91671391199999996</v>
      </c>
      <c r="E3174">
        <v>1.070402173</v>
      </c>
      <c r="F3174">
        <v>0.30085462200000002</v>
      </c>
      <c r="G3174">
        <v>0.99975043299999999</v>
      </c>
    </row>
    <row r="3175" spans="1:7" x14ac:dyDescent="0.4">
      <c r="A3175" s="70" t="s">
        <v>6573</v>
      </c>
      <c r="B3175" s="70" t="s">
        <v>6574</v>
      </c>
      <c r="C3175">
        <v>-0.12909595500000001</v>
      </c>
      <c r="D3175">
        <v>6.662262696</v>
      </c>
      <c r="E3175">
        <v>1.0699445080000001</v>
      </c>
      <c r="F3175">
        <v>0.30095798000000001</v>
      </c>
      <c r="G3175">
        <v>0.99975043299999999</v>
      </c>
    </row>
    <row r="3176" spans="1:7" x14ac:dyDescent="0.4">
      <c r="A3176" s="70" t="s">
        <v>6909</v>
      </c>
      <c r="B3176" s="70" t="s">
        <v>6910</v>
      </c>
      <c r="C3176">
        <v>0.33885902200000001</v>
      </c>
      <c r="D3176">
        <v>1.5076720850000001</v>
      </c>
      <c r="E3176">
        <v>1.069886823</v>
      </c>
      <c r="F3176">
        <v>0.30097101100000001</v>
      </c>
      <c r="G3176">
        <v>0.99975043299999999</v>
      </c>
    </row>
    <row r="3177" spans="1:7" x14ac:dyDescent="0.4">
      <c r="A3177" s="70" t="s">
        <v>6891</v>
      </c>
      <c r="B3177" s="70" t="s">
        <v>6892</v>
      </c>
      <c r="C3177">
        <v>-0.119044381</v>
      </c>
      <c r="D3177">
        <v>4.7700502069999997</v>
      </c>
      <c r="E3177">
        <v>1.069615523</v>
      </c>
      <c r="F3177">
        <v>0.30103230600000003</v>
      </c>
      <c r="G3177">
        <v>0.99975043299999999</v>
      </c>
    </row>
    <row r="3178" spans="1:7" x14ac:dyDescent="0.4">
      <c r="A3178" s="70" t="s">
        <v>6943</v>
      </c>
      <c r="B3178" s="70" t="s">
        <v>6944</v>
      </c>
      <c r="C3178">
        <v>-0.10183621299999999</v>
      </c>
      <c r="D3178">
        <v>5.9054440819999998</v>
      </c>
      <c r="E3178">
        <v>1.0689499360000001</v>
      </c>
      <c r="F3178">
        <v>0.30118275100000003</v>
      </c>
      <c r="G3178">
        <v>0.99975043299999999</v>
      </c>
    </row>
    <row r="3179" spans="1:7" x14ac:dyDescent="0.4">
      <c r="A3179" s="70" t="s">
        <v>7349</v>
      </c>
      <c r="B3179" s="70" t="s">
        <v>7350</v>
      </c>
      <c r="C3179">
        <v>0.120329032</v>
      </c>
      <c r="D3179">
        <v>4.9296273839999998</v>
      </c>
      <c r="E3179">
        <v>1.0689332979999999</v>
      </c>
      <c r="F3179">
        <v>0.30118651299999999</v>
      </c>
      <c r="G3179">
        <v>0.99975043299999999</v>
      </c>
    </row>
    <row r="3180" spans="1:7" x14ac:dyDescent="0.4">
      <c r="A3180" s="70" t="s">
        <v>6955</v>
      </c>
      <c r="B3180" s="70" t="s">
        <v>6956</v>
      </c>
      <c r="C3180">
        <v>-0.104676249</v>
      </c>
      <c r="D3180">
        <v>5.2858452439999999</v>
      </c>
      <c r="E3180">
        <v>1.0682788439999999</v>
      </c>
      <c r="F3180">
        <v>0.30133453799999999</v>
      </c>
      <c r="G3180">
        <v>0.99975043299999999</v>
      </c>
    </row>
    <row r="3181" spans="1:7" x14ac:dyDescent="0.4">
      <c r="A3181" s="70" t="s">
        <v>6579</v>
      </c>
      <c r="B3181" s="70" t="s">
        <v>6580</v>
      </c>
      <c r="C3181">
        <v>-9.5633595000000002E-2</v>
      </c>
      <c r="D3181">
        <v>6.2531224710000002</v>
      </c>
      <c r="E3181">
        <v>1.067562371</v>
      </c>
      <c r="F3181">
        <v>0.30149669800000001</v>
      </c>
      <c r="G3181">
        <v>0.99975043299999999</v>
      </c>
    </row>
    <row r="3182" spans="1:7" x14ac:dyDescent="0.4">
      <c r="A3182" s="70" t="s">
        <v>6459</v>
      </c>
      <c r="B3182" s="70" t="s">
        <v>6460</v>
      </c>
      <c r="C3182">
        <v>8.2718594000000006E-2</v>
      </c>
      <c r="D3182">
        <v>7.5272867369999998</v>
      </c>
      <c r="E3182">
        <v>1.067298584</v>
      </c>
      <c r="F3182">
        <v>0.30155642999999999</v>
      </c>
      <c r="G3182">
        <v>0.99975043299999999</v>
      </c>
    </row>
    <row r="3183" spans="1:7" x14ac:dyDescent="0.4">
      <c r="A3183" s="70" t="s">
        <v>7027</v>
      </c>
      <c r="B3183" s="70" t="s">
        <v>7028</v>
      </c>
      <c r="C3183">
        <v>7.9691330000000005E-2</v>
      </c>
      <c r="D3183">
        <v>6.9591739610000003</v>
      </c>
      <c r="E3183">
        <v>1.0669764960000001</v>
      </c>
      <c r="F3183">
        <v>0.301629384</v>
      </c>
      <c r="G3183">
        <v>0.99975043299999999</v>
      </c>
    </row>
    <row r="3184" spans="1:7" x14ac:dyDescent="0.4">
      <c r="A3184" s="70" t="s">
        <v>7043</v>
      </c>
      <c r="B3184" s="70" t="s">
        <v>7044</v>
      </c>
      <c r="C3184">
        <v>-0.80320835999999995</v>
      </c>
      <c r="D3184">
        <v>-0.65633247100000003</v>
      </c>
      <c r="E3184">
        <v>1.0666838869999999</v>
      </c>
      <c r="F3184">
        <v>0.30169568000000002</v>
      </c>
      <c r="G3184">
        <v>0.99975043299999999</v>
      </c>
    </row>
    <row r="3185" spans="1:7" x14ac:dyDescent="0.4">
      <c r="A3185" s="70" t="s">
        <v>6779</v>
      </c>
      <c r="B3185" s="70" t="s">
        <v>6780</v>
      </c>
      <c r="C3185">
        <v>-0.37009952800000001</v>
      </c>
      <c r="D3185">
        <v>0.957994444</v>
      </c>
      <c r="E3185">
        <v>1.06652619</v>
      </c>
      <c r="F3185">
        <v>0.301731417</v>
      </c>
      <c r="G3185">
        <v>0.99975043299999999</v>
      </c>
    </row>
    <row r="3186" spans="1:7" x14ac:dyDescent="0.4">
      <c r="A3186" s="70" t="s">
        <v>6875</v>
      </c>
      <c r="B3186" s="70" t="s">
        <v>6876</v>
      </c>
      <c r="C3186">
        <v>-0.117462683</v>
      </c>
      <c r="D3186">
        <v>6.1492976339999998</v>
      </c>
      <c r="E3186">
        <v>1.065851087</v>
      </c>
      <c r="F3186">
        <v>0.30188447099999999</v>
      </c>
      <c r="G3186">
        <v>0.99975043299999999</v>
      </c>
    </row>
    <row r="3187" spans="1:7" x14ac:dyDescent="0.4">
      <c r="A3187" s="70" t="s">
        <v>7053</v>
      </c>
      <c r="B3187" s="70" t="s">
        <v>7054</v>
      </c>
      <c r="C3187">
        <v>0.52442314300000004</v>
      </c>
      <c r="D3187">
        <v>-0.84253220399999995</v>
      </c>
      <c r="E3187">
        <v>1.0657936240000001</v>
      </c>
      <c r="F3187">
        <v>0.30189750300000001</v>
      </c>
      <c r="G3187">
        <v>0.99975043299999999</v>
      </c>
    </row>
    <row r="3188" spans="1:7" x14ac:dyDescent="0.4">
      <c r="A3188" s="70" t="s">
        <v>6627</v>
      </c>
      <c r="B3188" s="70" t="s">
        <v>6628</v>
      </c>
      <c r="C3188">
        <v>-0.118928925</v>
      </c>
      <c r="D3188">
        <v>4.6771916750000004</v>
      </c>
      <c r="E3188">
        <v>1.0649221630000001</v>
      </c>
      <c r="F3188">
        <v>0.30209523199999999</v>
      </c>
      <c r="G3188">
        <v>0.99975043299999999</v>
      </c>
    </row>
    <row r="3189" spans="1:7" x14ac:dyDescent="0.4">
      <c r="A3189" s="70" t="s">
        <v>7113</v>
      </c>
      <c r="B3189" s="70" t="s">
        <v>7114</v>
      </c>
      <c r="C3189">
        <v>0.120605885</v>
      </c>
      <c r="D3189">
        <v>4.6642546239999998</v>
      </c>
      <c r="E3189">
        <v>1.064815724</v>
      </c>
      <c r="F3189">
        <v>0.30211939399999999</v>
      </c>
      <c r="G3189">
        <v>0.99975043299999999</v>
      </c>
    </row>
    <row r="3190" spans="1:7" x14ac:dyDescent="0.4">
      <c r="A3190" s="70" t="s">
        <v>6815</v>
      </c>
      <c r="B3190" s="70" t="s">
        <v>6816</v>
      </c>
      <c r="C3190">
        <v>-8.4423859000000004E-2</v>
      </c>
      <c r="D3190">
        <v>6.5172496600000001</v>
      </c>
      <c r="E3190">
        <v>1.0646936380000001</v>
      </c>
      <c r="F3190">
        <v>0.30214711100000002</v>
      </c>
      <c r="G3190">
        <v>0.99975043299999999</v>
      </c>
    </row>
    <row r="3191" spans="1:7" x14ac:dyDescent="0.4">
      <c r="A3191" s="70" t="s">
        <v>6647</v>
      </c>
      <c r="B3191" s="70" t="s">
        <v>6648</v>
      </c>
      <c r="C3191">
        <v>-8.3709106000000005E-2</v>
      </c>
      <c r="D3191">
        <v>6.6677155800000003</v>
      </c>
      <c r="E3191">
        <v>1.0642648050000001</v>
      </c>
      <c r="F3191">
        <v>0.302244493</v>
      </c>
      <c r="G3191">
        <v>0.99975043299999999</v>
      </c>
    </row>
    <row r="3192" spans="1:7" x14ac:dyDescent="0.4">
      <c r="A3192" s="70" t="s">
        <v>7271</v>
      </c>
      <c r="B3192" s="70" t="s">
        <v>7272</v>
      </c>
      <c r="C3192">
        <v>9.7604675000000002E-2</v>
      </c>
      <c r="D3192">
        <v>5.7521668789999998</v>
      </c>
      <c r="E3192">
        <v>1.06421053</v>
      </c>
      <c r="F3192">
        <v>0.30225682100000001</v>
      </c>
      <c r="G3192">
        <v>0.99975043299999999</v>
      </c>
    </row>
    <row r="3193" spans="1:7" x14ac:dyDescent="0.4">
      <c r="A3193" s="70" t="s">
        <v>6845</v>
      </c>
      <c r="B3193" s="70" t="s">
        <v>6846</v>
      </c>
      <c r="C3193">
        <v>-9.0191832999999999E-2</v>
      </c>
      <c r="D3193">
        <v>6.0235062360000002</v>
      </c>
      <c r="E3193">
        <v>1.064148484</v>
      </c>
      <c r="F3193">
        <v>0.30227091499999997</v>
      </c>
      <c r="G3193">
        <v>0.99975043299999999</v>
      </c>
    </row>
    <row r="3194" spans="1:7" x14ac:dyDescent="0.4">
      <c r="A3194" s="70" t="s">
        <v>7393</v>
      </c>
      <c r="B3194" s="70" t="s">
        <v>7394</v>
      </c>
      <c r="C3194">
        <v>8.9770526000000003E-2</v>
      </c>
      <c r="D3194">
        <v>5.7743233260000002</v>
      </c>
      <c r="E3194">
        <v>1.0638094199999999</v>
      </c>
      <c r="F3194">
        <v>0.30234794999999998</v>
      </c>
      <c r="G3194">
        <v>0.99975043299999999</v>
      </c>
    </row>
    <row r="3195" spans="1:7" x14ac:dyDescent="0.4">
      <c r="A3195" s="70" t="s">
        <v>6985</v>
      </c>
      <c r="B3195" s="70" t="s">
        <v>6986</v>
      </c>
      <c r="C3195">
        <v>-0.64796799299999996</v>
      </c>
      <c r="D3195">
        <v>-0.33038366600000002</v>
      </c>
      <c r="E3195">
        <v>1.063787735</v>
      </c>
      <c r="F3195">
        <v>0.30235287799999999</v>
      </c>
      <c r="G3195">
        <v>0.99975043299999999</v>
      </c>
    </row>
    <row r="3196" spans="1:7" x14ac:dyDescent="0.4">
      <c r="A3196" s="70" t="s">
        <v>7031</v>
      </c>
      <c r="B3196" s="70" t="s">
        <v>7032</v>
      </c>
      <c r="C3196">
        <v>-0.85703780900000004</v>
      </c>
      <c r="D3196">
        <v>-0.98761214500000005</v>
      </c>
      <c r="E3196">
        <v>1.0635908629999999</v>
      </c>
      <c r="F3196">
        <v>0.30239761900000001</v>
      </c>
      <c r="G3196">
        <v>0.99975043299999999</v>
      </c>
    </row>
    <row r="3197" spans="1:7" x14ac:dyDescent="0.4">
      <c r="A3197" s="70" t="s">
        <v>7103</v>
      </c>
      <c r="B3197" s="70" t="s">
        <v>7104</v>
      </c>
      <c r="C3197">
        <v>0.28686608400000002</v>
      </c>
      <c r="D3197">
        <v>5.2191216660000004</v>
      </c>
      <c r="E3197">
        <v>1.0635325289999999</v>
      </c>
      <c r="F3197">
        <v>0.30241087799999999</v>
      </c>
      <c r="G3197">
        <v>0.99975043299999999</v>
      </c>
    </row>
    <row r="3198" spans="1:7" x14ac:dyDescent="0.4">
      <c r="A3198" s="70" t="s">
        <v>6667</v>
      </c>
      <c r="B3198" s="70" t="s">
        <v>6668</v>
      </c>
      <c r="C3198">
        <v>8.1784022999999997E-2</v>
      </c>
      <c r="D3198">
        <v>7.1098638699999999</v>
      </c>
      <c r="E3198">
        <v>1.0633627059999999</v>
      </c>
      <c r="F3198">
        <v>0.30244948100000002</v>
      </c>
      <c r="G3198">
        <v>0.99975043299999999</v>
      </c>
    </row>
    <row r="3199" spans="1:7" x14ac:dyDescent="0.4">
      <c r="A3199" s="70" t="s">
        <v>6989</v>
      </c>
      <c r="B3199" s="70" t="s">
        <v>6990</v>
      </c>
      <c r="C3199">
        <v>-0.15709790800000001</v>
      </c>
      <c r="D3199">
        <v>4.2372415319999996</v>
      </c>
      <c r="E3199">
        <v>1.063253918</v>
      </c>
      <c r="F3199">
        <v>0.30247421299999999</v>
      </c>
      <c r="G3199">
        <v>0.99975043299999999</v>
      </c>
    </row>
    <row r="3200" spans="1:7" x14ac:dyDescent="0.4">
      <c r="A3200" s="70" t="s">
        <v>6825</v>
      </c>
      <c r="B3200" s="70" t="s">
        <v>6826</v>
      </c>
      <c r="C3200">
        <v>-0.104102263</v>
      </c>
      <c r="D3200">
        <v>6.723192064</v>
      </c>
      <c r="E3200">
        <v>1.0621762159999999</v>
      </c>
      <c r="F3200">
        <v>0.30271936500000002</v>
      </c>
      <c r="G3200">
        <v>0.99975043299999999</v>
      </c>
    </row>
    <row r="3201" spans="1:7" x14ac:dyDescent="0.4">
      <c r="A3201" s="70" t="s">
        <v>6941</v>
      </c>
      <c r="B3201" s="70" t="s">
        <v>6942</v>
      </c>
      <c r="C3201">
        <v>-0.13747047700000001</v>
      </c>
      <c r="D3201">
        <v>4.0268474259999998</v>
      </c>
      <c r="E3201">
        <v>1.0620565900000001</v>
      </c>
      <c r="F3201">
        <v>0.30274659300000001</v>
      </c>
      <c r="G3201">
        <v>0.99975043299999999</v>
      </c>
    </row>
    <row r="3202" spans="1:7" x14ac:dyDescent="0.4">
      <c r="A3202" s="70" t="s">
        <v>6751</v>
      </c>
      <c r="B3202" s="70" t="s">
        <v>6752</v>
      </c>
      <c r="C3202">
        <v>-0.17683153500000001</v>
      </c>
      <c r="D3202">
        <v>3.8269909769999999</v>
      </c>
      <c r="E3202">
        <v>1.0617660330000001</v>
      </c>
      <c r="F3202">
        <v>0.302812739</v>
      </c>
      <c r="G3202">
        <v>0.99975043299999999</v>
      </c>
    </row>
    <row r="3203" spans="1:7" x14ac:dyDescent="0.4">
      <c r="A3203" s="70" t="s">
        <v>7085</v>
      </c>
      <c r="B3203" s="70" t="s">
        <v>7086</v>
      </c>
      <c r="C3203">
        <v>0.56322510100000001</v>
      </c>
      <c r="D3203">
        <v>-7.7706370000000004E-3</v>
      </c>
      <c r="E3203">
        <v>1.061166136</v>
      </c>
      <c r="F3203">
        <v>0.30294936700000002</v>
      </c>
      <c r="G3203">
        <v>0.99975043299999999</v>
      </c>
    </row>
    <row r="3204" spans="1:7" x14ac:dyDescent="0.4">
      <c r="A3204" s="70" t="s">
        <v>6587</v>
      </c>
      <c r="B3204" s="70" t="s">
        <v>6588</v>
      </c>
      <c r="C3204">
        <v>9.2985207E-2</v>
      </c>
      <c r="D3204">
        <v>7.5568105870000002</v>
      </c>
      <c r="E3204">
        <v>1.061145869</v>
      </c>
      <c r="F3204">
        <v>0.30295398400000001</v>
      </c>
      <c r="G3204">
        <v>0.99975043299999999</v>
      </c>
    </row>
    <row r="3205" spans="1:7" x14ac:dyDescent="0.4">
      <c r="A3205" s="70" t="s">
        <v>6923</v>
      </c>
      <c r="B3205" s="70" t="s">
        <v>6924</v>
      </c>
      <c r="C3205">
        <v>0.258290189</v>
      </c>
      <c r="D3205">
        <v>2.2594556200000002</v>
      </c>
      <c r="E3205">
        <v>1.060757537</v>
      </c>
      <c r="F3205">
        <v>0.30304247200000001</v>
      </c>
      <c r="G3205">
        <v>0.99975043299999999</v>
      </c>
    </row>
    <row r="3206" spans="1:7" x14ac:dyDescent="0.4">
      <c r="A3206" s="70" t="s">
        <v>6793</v>
      </c>
      <c r="B3206" s="70" t="s">
        <v>6794</v>
      </c>
      <c r="C3206">
        <v>-0.511912378</v>
      </c>
      <c r="D3206">
        <v>1.888372862</v>
      </c>
      <c r="E3206">
        <v>1.0600403410000001</v>
      </c>
      <c r="F3206">
        <v>0.30320598399999998</v>
      </c>
      <c r="G3206">
        <v>0.99975043299999999</v>
      </c>
    </row>
    <row r="3207" spans="1:7" x14ac:dyDescent="0.4">
      <c r="A3207" s="70" t="s">
        <v>7335</v>
      </c>
      <c r="B3207" s="70" t="s">
        <v>7336</v>
      </c>
      <c r="C3207">
        <v>0.102466267</v>
      </c>
      <c r="D3207">
        <v>5.3534348620000003</v>
      </c>
      <c r="E3207">
        <v>1.059538605</v>
      </c>
      <c r="F3207">
        <v>0.30332044200000002</v>
      </c>
      <c r="G3207">
        <v>0.99975043299999999</v>
      </c>
    </row>
    <row r="3208" spans="1:7" x14ac:dyDescent="0.4">
      <c r="A3208" s="70" t="s">
        <v>6865</v>
      </c>
      <c r="B3208" s="70" t="s">
        <v>6866</v>
      </c>
      <c r="C3208">
        <v>-0.39931668199999998</v>
      </c>
      <c r="D3208">
        <v>1.464357068</v>
      </c>
      <c r="E3208">
        <v>1.0589806319999999</v>
      </c>
      <c r="F3208">
        <v>0.30344779399999999</v>
      </c>
      <c r="G3208">
        <v>0.99975043299999999</v>
      </c>
    </row>
    <row r="3209" spans="1:7" x14ac:dyDescent="0.4">
      <c r="A3209" s="70" t="s">
        <v>6757</v>
      </c>
      <c r="B3209" s="70" t="s">
        <v>6758</v>
      </c>
      <c r="C3209">
        <v>-0.15223131200000001</v>
      </c>
      <c r="D3209">
        <v>4.1064686740000003</v>
      </c>
      <c r="E3209">
        <v>1.0582830649999999</v>
      </c>
      <c r="F3209">
        <v>0.30360710499999999</v>
      </c>
      <c r="G3209">
        <v>0.99975043299999999</v>
      </c>
    </row>
    <row r="3210" spans="1:7" x14ac:dyDescent="0.4">
      <c r="A3210" s="70" t="s">
        <v>6889</v>
      </c>
      <c r="B3210" s="70" t="s">
        <v>6890</v>
      </c>
      <c r="C3210">
        <v>-9.1140746999999994E-2</v>
      </c>
      <c r="D3210">
        <v>5.8806900759999996</v>
      </c>
      <c r="E3210">
        <v>1.0580412180000001</v>
      </c>
      <c r="F3210">
        <v>0.30366236299999999</v>
      </c>
      <c r="G3210">
        <v>0.99975043299999999</v>
      </c>
    </row>
    <row r="3211" spans="1:7" x14ac:dyDescent="0.4">
      <c r="A3211" s="70" t="s">
        <v>7133</v>
      </c>
      <c r="B3211" s="70" t="s">
        <v>7134</v>
      </c>
      <c r="C3211">
        <v>0.45137792599999998</v>
      </c>
      <c r="D3211">
        <v>-0.14967760199999999</v>
      </c>
      <c r="E3211">
        <v>1.0576715590000001</v>
      </c>
      <c r="F3211">
        <v>0.30374685000000001</v>
      </c>
      <c r="G3211">
        <v>0.99975043299999999</v>
      </c>
    </row>
    <row r="3212" spans="1:7" x14ac:dyDescent="0.4">
      <c r="A3212" s="70" t="s">
        <v>7123</v>
      </c>
      <c r="B3212" s="70" t="s">
        <v>7124</v>
      </c>
      <c r="C3212">
        <v>8.0842464000000003E-2</v>
      </c>
      <c r="D3212">
        <v>6.869289094</v>
      </c>
      <c r="E3212">
        <v>1.0575409689999999</v>
      </c>
      <c r="F3212">
        <v>0.30377670400000001</v>
      </c>
      <c r="G3212">
        <v>0.99975043299999999</v>
      </c>
    </row>
    <row r="3213" spans="1:7" x14ac:dyDescent="0.4">
      <c r="A3213" s="70" t="s">
        <v>7035</v>
      </c>
      <c r="B3213" s="70" t="s">
        <v>7036</v>
      </c>
      <c r="C3213">
        <v>0.74200922599999997</v>
      </c>
      <c r="D3213">
        <v>-0.87461767700000004</v>
      </c>
      <c r="E3213">
        <v>1.0570375059999999</v>
      </c>
      <c r="F3213">
        <v>0.303891835</v>
      </c>
      <c r="G3213">
        <v>0.99975043299999999</v>
      </c>
    </row>
    <row r="3214" spans="1:7" x14ac:dyDescent="0.4">
      <c r="A3214" s="70" t="s">
        <v>7804</v>
      </c>
      <c r="B3214" s="70" t="s">
        <v>7805</v>
      </c>
      <c r="C3214">
        <v>8.4985924000000004E-2</v>
      </c>
      <c r="D3214">
        <v>8.459369379</v>
      </c>
      <c r="E3214">
        <v>1.056760879</v>
      </c>
      <c r="F3214">
        <v>0.30395511800000002</v>
      </c>
      <c r="G3214">
        <v>0.99975043299999999</v>
      </c>
    </row>
    <row r="3215" spans="1:7" x14ac:dyDescent="0.4">
      <c r="A3215" s="70" t="s">
        <v>6897</v>
      </c>
      <c r="B3215" s="70" t="s">
        <v>6898</v>
      </c>
      <c r="C3215">
        <v>0.35235630899999998</v>
      </c>
      <c r="D3215">
        <v>1.397250895</v>
      </c>
      <c r="E3215">
        <v>1.0562423940000001</v>
      </c>
      <c r="F3215">
        <v>0.30407377499999999</v>
      </c>
      <c r="G3215">
        <v>0.99975043299999999</v>
      </c>
    </row>
    <row r="3216" spans="1:7" x14ac:dyDescent="0.4">
      <c r="A3216" s="70" t="s">
        <v>7153</v>
      </c>
      <c r="B3216" s="70" t="s">
        <v>7154</v>
      </c>
      <c r="C3216">
        <v>8.2008855000000005E-2</v>
      </c>
      <c r="D3216">
        <v>6.9304668979999997</v>
      </c>
      <c r="E3216">
        <v>1.0561532300000001</v>
      </c>
      <c r="F3216">
        <v>0.30409418700000002</v>
      </c>
      <c r="G3216">
        <v>0.99975043299999999</v>
      </c>
    </row>
    <row r="3217" spans="1:7" x14ac:dyDescent="0.4">
      <c r="A3217" s="70" t="s">
        <v>7381</v>
      </c>
      <c r="B3217" s="70" t="s">
        <v>7382</v>
      </c>
      <c r="C3217">
        <v>9.5010498999999998E-2</v>
      </c>
      <c r="D3217">
        <v>5.8099859560000002</v>
      </c>
      <c r="E3217">
        <v>1.055763271</v>
      </c>
      <c r="F3217">
        <v>0.30418347699999998</v>
      </c>
      <c r="G3217">
        <v>0.99975043299999999</v>
      </c>
    </row>
    <row r="3218" spans="1:7" x14ac:dyDescent="0.4">
      <c r="A3218" s="70" t="s">
        <v>6853</v>
      </c>
      <c r="B3218" s="70" t="s">
        <v>6854</v>
      </c>
      <c r="C3218">
        <v>0.37500172500000001</v>
      </c>
      <c r="D3218">
        <v>1.885462891</v>
      </c>
      <c r="E3218">
        <v>1.055031072</v>
      </c>
      <c r="F3218">
        <v>0.30435122399999998</v>
      </c>
      <c r="G3218">
        <v>0.99975043299999999</v>
      </c>
    </row>
    <row r="3219" spans="1:7" x14ac:dyDescent="0.4">
      <c r="A3219" s="70" t="s">
        <v>7255</v>
      </c>
      <c r="B3219" s="70" t="s">
        <v>7256</v>
      </c>
      <c r="C3219">
        <v>8.3106066000000006E-2</v>
      </c>
      <c r="D3219">
        <v>6.654613382</v>
      </c>
      <c r="E3219">
        <v>1.0547095790000001</v>
      </c>
      <c r="F3219">
        <v>0.30442491599999999</v>
      </c>
      <c r="G3219">
        <v>0.99975043299999999</v>
      </c>
    </row>
    <row r="3220" spans="1:7" x14ac:dyDescent="0.4">
      <c r="A3220" s="70" t="s">
        <v>7005</v>
      </c>
      <c r="B3220" s="70" t="s">
        <v>7006</v>
      </c>
      <c r="C3220">
        <v>-0.52188505699999999</v>
      </c>
      <c r="D3220">
        <v>-8.7237624E-2</v>
      </c>
      <c r="E3220">
        <v>1.0534515120000001</v>
      </c>
      <c r="F3220">
        <v>0.30471351000000002</v>
      </c>
      <c r="G3220">
        <v>0.99975043299999999</v>
      </c>
    </row>
    <row r="3221" spans="1:7" x14ac:dyDescent="0.4">
      <c r="A3221" s="70" t="s">
        <v>7067</v>
      </c>
      <c r="B3221" s="70" t="s">
        <v>7068</v>
      </c>
      <c r="C3221">
        <v>0.54737172999999995</v>
      </c>
      <c r="D3221">
        <v>-0.82937749100000002</v>
      </c>
      <c r="E3221">
        <v>1.0533900199999999</v>
      </c>
      <c r="F3221">
        <v>0.304727625</v>
      </c>
      <c r="G3221">
        <v>0.99975043299999999</v>
      </c>
    </row>
    <row r="3222" spans="1:7" x14ac:dyDescent="0.4">
      <c r="A3222" s="70" t="s">
        <v>6819</v>
      </c>
      <c r="B3222" s="70" t="s">
        <v>6820</v>
      </c>
      <c r="C3222">
        <v>-9.8245387000000003E-2</v>
      </c>
      <c r="D3222">
        <v>5.4779061120000003</v>
      </c>
      <c r="E3222">
        <v>1.0530400499999999</v>
      </c>
      <c r="F3222">
        <v>0.30480797399999998</v>
      </c>
      <c r="G3222">
        <v>0.99975043299999999</v>
      </c>
    </row>
    <row r="3223" spans="1:7" x14ac:dyDescent="0.4">
      <c r="A3223" s="70" t="s">
        <v>6741</v>
      </c>
      <c r="B3223" s="70" t="s">
        <v>6742</v>
      </c>
      <c r="C3223">
        <v>-9.9313888000000003E-2</v>
      </c>
      <c r="D3223">
        <v>5.6182455850000004</v>
      </c>
      <c r="E3223">
        <v>1.051763555</v>
      </c>
      <c r="F3223">
        <v>0.30510127399999998</v>
      </c>
      <c r="G3223">
        <v>0.99975043299999999</v>
      </c>
    </row>
    <row r="3224" spans="1:7" x14ac:dyDescent="0.4">
      <c r="A3224" s="70" t="s">
        <v>7439</v>
      </c>
      <c r="B3224" s="70" t="s">
        <v>7440</v>
      </c>
      <c r="C3224">
        <v>9.0664468999999998E-2</v>
      </c>
      <c r="D3224">
        <v>6.0278770310000001</v>
      </c>
      <c r="E3224">
        <v>1.0515116900000001</v>
      </c>
      <c r="F3224">
        <v>0.30515918800000003</v>
      </c>
      <c r="G3224">
        <v>0.99975043299999999</v>
      </c>
    </row>
    <row r="3225" spans="1:7" x14ac:dyDescent="0.4">
      <c r="A3225" s="70" t="s">
        <v>6927</v>
      </c>
      <c r="B3225" s="70" t="s">
        <v>6928</v>
      </c>
      <c r="C3225">
        <v>-0.12435402800000001</v>
      </c>
      <c r="D3225">
        <v>4.6529283609999998</v>
      </c>
      <c r="E3225">
        <v>1.051069365</v>
      </c>
      <c r="F3225">
        <v>0.30526093100000001</v>
      </c>
      <c r="G3225">
        <v>0.99975043299999999</v>
      </c>
    </row>
    <row r="3226" spans="1:7" x14ac:dyDescent="0.4">
      <c r="A3226" s="70" t="s">
        <v>6965</v>
      </c>
      <c r="B3226" s="70" t="s">
        <v>6966</v>
      </c>
      <c r="C3226">
        <v>0.57586747800000004</v>
      </c>
      <c r="D3226">
        <v>-1.21246509</v>
      </c>
      <c r="E3226">
        <v>1.0507254989999999</v>
      </c>
      <c r="F3226">
        <v>0.305340057</v>
      </c>
      <c r="G3226">
        <v>0.99975043299999999</v>
      </c>
    </row>
    <row r="3227" spans="1:7" x14ac:dyDescent="0.4">
      <c r="A3227" s="70" t="s">
        <v>7061</v>
      </c>
      <c r="B3227" s="70" t="s">
        <v>7062</v>
      </c>
      <c r="C3227">
        <v>-9.3422448000000005E-2</v>
      </c>
      <c r="D3227">
        <v>5.5380637930000001</v>
      </c>
      <c r="E3227">
        <v>1.0506070080000001</v>
      </c>
      <c r="F3227">
        <v>0.30536732900000002</v>
      </c>
      <c r="G3227">
        <v>0.99975043299999999</v>
      </c>
    </row>
    <row r="3228" spans="1:7" x14ac:dyDescent="0.4">
      <c r="A3228" s="70" t="s">
        <v>7253</v>
      </c>
      <c r="B3228" s="70" t="s">
        <v>7254</v>
      </c>
      <c r="C3228">
        <v>0.111446242</v>
      </c>
      <c r="D3228">
        <v>5.927139908</v>
      </c>
      <c r="E3228">
        <v>1.050351823</v>
      </c>
      <c r="F3228">
        <v>0.30542607300000002</v>
      </c>
      <c r="G3228">
        <v>0.99975043299999999</v>
      </c>
    </row>
    <row r="3229" spans="1:7" x14ac:dyDescent="0.4">
      <c r="A3229" s="70" t="s">
        <v>6731</v>
      </c>
      <c r="B3229" s="70" t="s">
        <v>6732</v>
      </c>
      <c r="C3229">
        <v>-0.31985808399999999</v>
      </c>
      <c r="D3229">
        <v>1.3349972859999999</v>
      </c>
      <c r="E3229">
        <v>1.050059761</v>
      </c>
      <c r="F3229">
        <v>0.30549332400000001</v>
      </c>
      <c r="G3229">
        <v>0.99975043299999999</v>
      </c>
    </row>
    <row r="3230" spans="1:7" x14ac:dyDescent="0.4">
      <c r="A3230" s="70" t="s">
        <v>7249</v>
      </c>
      <c r="B3230" s="70" t="s">
        <v>7250</v>
      </c>
      <c r="C3230">
        <v>-0.457696924</v>
      </c>
      <c r="D3230">
        <v>-0.10967157</v>
      </c>
      <c r="E3230">
        <v>1.050009747</v>
      </c>
      <c r="F3230">
        <v>0.305504842</v>
      </c>
      <c r="G3230">
        <v>0.99975043299999999</v>
      </c>
    </row>
    <row r="3231" spans="1:7" x14ac:dyDescent="0.4">
      <c r="A3231" s="70" t="s">
        <v>7237</v>
      </c>
      <c r="B3231" s="70" t="s">
        <v>7238</v>
      </c>
      <c r="C3231">
        <v>0.45593183500000001</v>
      </c>
      <c r="D3231">
        <v>0.169061133</v>
      </c>
      <c r="E3231">
        <v>1.049935048</v>
      </c>
      <c r="F3231">
        <v>0.30552204599999999</v>
      </c>
      <c r="G3231">
        <v>0.99975043299999999</v>
      </c>
    </row>
    <row r="3232" spans="1:7" x14ac:dyDescent="0.4">
      <c r="A3232" s="70" t="s">
        <v>6835</v>
      </c>
      <c r="B3232" s="70" t="s">
        <v>6836</v>
      </c>
      <c r="C3232">
        <v>-0.25493954000000002</v>
      </c>
      <c r="D3232">
        <v>2.290278936</v>
      </c>
      <c r="E3232">
        <v>1.0498516229999999</v>
      </c>
      <c r="F3232">
        <v>0.30554126199999998</v>
      </c>
      <c r="G3232">
        <v>0.99975043299999999</v>
      </c>
    </row>
    <row r="3233" spans="1:7" x14ac:dyDescent="0.4">
      <c r="A3233" s="70" t="s">
        <v>6973</v>
      </c>
      <c r="B3233" s="70" t="s">
        <v>6974</v>
      </c>
      <c r="C3233">
        <v>0.33375637400000002</v>
      </c>
      <c r="D3233">
        <v>3.1126796290000001</v>
      </c>
      <c r="E3233">
        <v>1.0495580470000001</v>
      </c>
      <c r="F3233">
        <v>0.30560889400000002</v>
      </c>
      <c r="G3233">
        <v>0.99975043299999999</v>
      </c>
    </row>
    <row r="3234" spans="1:7" x14ac:dyDescent="0.4">
      <c r="A3234" s="70" t="s">
        <v>8966</v>
      </c>
      <c r="B3234" s="70" t="s">
        <v>8967</v>
      </c>
      <c r="C3234">
        <v>8.8019243999999996E-2</v>
      </c>
      <c r="D3234">
        <v>9.0161480800000007</v>
      </c>
      <c r="E3234">
        <v>1.049303377</v>
      </c>
      <c r="F3234">
        <v>0.30566757999999999</v>
      </c>
      <c r="G3234">
        <v>0.99975043299999999</v>
      </c>
    </row>
    <row r="3235" spans="1:7" x14ac:dyDescent="0.4">
      <c r="A3235" s="70" t="s">
        <v>7015</v>
      </c>
      <c r="B3235" s="70" t="s">
        <v>7016</v>
      </c>
      <c r="C3235">
        <v>-9.6759708999999999E-2</v>
      </c>
      <c r="D3235">
        <v>6.5060920290000004</v>
      </c>
      <c r="E3235">
        <v>1.0480184210000001</v>
      </c>
      <c r="F3235">
        <v>0.30596390400000001</v>
      </c>
      <c r="G3235">
        <v>0.99975043299999999</v>
      </c>
    </row>
    <row r="3236" spans="1:7" x14ac:dyDescent="0.4">
      <c r="A3236" s="70" t="s">
        <v>7285</v>
      </c>
      <c r="B3236" s="70" t="s">
        <v>7286</v>
      </c>
      <c r="C3236">
        <v>0.40552621</v>
      </c>
      <c r="D3236">
        <v>0.389619942</v>
      </c>
      <c r="E3236">
        <v>1.047633356</v>
      </c>
      <c r="F3236">
        <v>0.306052777</v>
      </c>
      <c r="G3236">
        <v>0.99975043299999999</v>
      </c>
    </row>
    <row r="3237" spans="1:7" x14ac:dyDescent="0.4">
      <c r="A3237" s="70" t="s">
        <v>7279</v>
      </c>
      <c r="B3237" s="70" t="s">
        <v>7280</v>
      </c>
      <c r="C3237">
        <v>0.46909743799999998</v>
      </c>
      <c r="D3237">
        <v>-1.0334978999999999E-2</v>
      </c>
      <c r="E3237">
        <v>1.047546195</v>
      </c>
      <c r="F3237">
        <v>0.30607289799999998</v>
      </c>
      <c r="G3237">
        <v>0.99975043299999999</v>
      </c>
    </row>
    <row r="3238" spans="1:7" x14ac:dyDescent="0.4">
      <c r="A3238" s="70" t="s">
        <v>6547</v>
      </c>
      <c r="B3238" s="70" t="s">
        <v>6548</v>
      </c>
      <c r="C3238">
        <v>-9.1221346999999994E-2</v>
      </c>
      <c r="D3238">
        <v>7.848845184</v>
      </c>
      <c r="E3238">
        <v>1.0471213930000001</v>
      </c>
      <c r="F3238">
        <v>0.306170989</v>
      </c>
      <c r="G3238">
        <v>0.99975043299999999</v>
      </c>
    </row>
    <row r="3239" spans="1:7" x14ac:dyDescent="0.4">
      <c r="A3239" s="70" t="s">
        <v>6811</v>
      </c>
      <c r="B3239" s="70" t="s">
        <v>6812</v>
      </c>
      <c r="C3239">
        <v>-9.4559798E-2</v>
      </c>
      <c r="D3239">
        <v>5.6547424250000002</v>
      </c>
      <c r="E3239">
        <v>1.0466233890000001</v>
      </c>
      <c r="F3239">
        <v>0.30628603399999998</v>
      </c>
      <c r="G3239">
        <v>0.99975043299999999</v>
      </c>
    </row>
    <row r="3240" spans="1:7" x14ac:dyDescent="0.4">
      <c r="A3240" s="70" t="s">
        <v>7191</v>
      </c>
      <c r="B3240" s="70" t="s">
        <v>7192</v>
      </c>
      <c r="C3240">
        <v>0.53118568099999997</v>
      </c>
      <c r="D3240">
        <v>-0.60389357099999996</v>
      </c>
      <c r="E3240">
        <v>1.046452232</v>
      </c>
      <c r="F3240">
        <v>0.30632558700000001</v>
      </c>
      <c r="G3240">
        <v>0.99975043299999999</v>
      </c>
    </row>
    <row r="3241" spans="1:7" x14ac:dyDescent="0.4">
      <c r="A3241" s="70" t="s">
        <v>7063</v>
      </c>
      <c r="B3241" s="70" t="s">
        <v>7064</v>
      </c>
      <c r="C3241">
        <v>-0.108916237</v>
      </c>
      <c r="D3241">
        <v>5.1523368039999999</v>
      </c>
      <c r="E3241">
        <v>1.0460562449999999</v>
      </c>
      <c r="F3241">
        <v>0.30641712100000001</v>
      </c>
      <c r="G3241">
        <v>0.99975043299999999</v>
      </c>
    </row>
    <row r="3242" spans="1:7" x14ac:dyDescent="0.4">
      <c r="A3242" s="70" t="s">
        <v>6773</v>
      </c>
      <c r="B3242" s="70" t="s">
        <v>6774</v>
      </c>
      <c r="C3242">
        <v>8.4925183000000001E-2</v>
      </c>
      <c r="D3242">
        <v>7.8186887939999998</v>
      </c>
      <c r="E3242">
        <v>1.045358134</v>
      </c>
      <c r="F3242">
        <v>0.30657857799999999</v>
      </c>
      <c r="G3242">
        <v>0.99975043299999999</v>
      </c>
    </row>
    <row r="3243" spans="1:7" x14ac:dyDescent="0.4">
      <c r="A3243" s="70" t="s">
        <v>7313</v>
      </c>
      <c r="B3243" s="70" t="s">
        <v>7314</v>
      </c>
      <c r="C3243">
        <v>0.55659738299999995</v>
      </c>
      <c r="D3243">
        <v>-0.28693507800000001</v>
      </c>
      <c r="E3243">
        <v>1.045277378</v>
      </c>
      <c r="F3243">
        <v>0.30659726199999998</v>
      </c>
      <c r="G3243">
        <v>0.99975043299999999</v>
      </c>
    </row>
    <row r="3244" spans="1:7" x14ac:dyDescent="0.4">
      <c r="A3244" s="70" t="s">
        <v>6993</v>
      </c>
      <c r="B3244" s="70" t="s">
        <v>6994</v>
      </c>
      <c r="C3244">
        <v>0.32514770599999998</v>
      </c>
      <c r="D3244">
        <v>1.39360084</v>
      </c>
      <c r="E3244">
        <v>1.0452179290000001</v>
      </c>
      <c r="F3244">
        <v>0.30661101699999999</v>
      </c>
      <c r="G3244">
        <v>0.99975043299999999</v>
      </c>
    </row>
    <row r="3245" spans="1:7" x14ac:dyDescent="0.4">
      <c r="A3245" s="70" t="s">
        <v>7045</v>
      </c>
      <c r="B3245" s="70" t="s">
        <v>7046</v>
      </c>
      <c r="C3245">
        <v>-0.11860164199999999</v>
      </c>
      <c r="D3245">
        <v>4.6376609780000004</v>
      </c>
      <c r="E3245">
        <v>1.0451575849999999</v>
      </c>
      <c r="F3245">
        <v>0.30662497999999999</v>
      </c>
      <c r="G3245">
        <v>0.99975043299999999</v>
      </c>
    </row>
    <row r="3246" spans="1:7" x14ac:dyDescent="0.4">
      <c r="A3246" s="70" t="s">
        <v>7089</v>
      </c>
      <c r="B3246" s="70" t="s">
        <v>7090</v>
      </c>
      <c r="C3246">
        <v>0.186071704</v>
      </c>
      <c r="D3246">
        <v>3.536961705</v>
      </c>
      <c r="E3246">
        <v>1.0446674490000001</v>
      </c>
      <c r="F3246">
        <v>0.30673842600000001</v>
      </c>
      <c r="G3246">
        <v>0.99975043299999999</v>
      </c>
    </row>
    <row r="3247" spans="1:7" x14ac:dyDescent="0.4">
      <c r="A3247" s="70" t="s">
        <v>6999</v>
      </c>
      <c r="B3247" s="70" t="s">
        <v>7000</v>
      </c>
      <c r="C3247">
        <v>0.25614597099999997</v>
      </c>
      <c r="D3247">
        <v>2.6343460470000002</v>
      </c>
      <c r="E3247">
        <v>1.044304082</v>
      </c>
      <c r="F3247">
        <v>0.30682256499999999</v>
      </c>
      <c r="G3247">
        <v>0.99975043299999999</v>
      </c>
    </row>
    <row r="3248" spans="1:7" x14ac:dyDescent="0.4">
      <c r="A3248" s="70" t="s">
        <v>6887</v>
      </c>
      <c r="B3248" s="70" t="s">
        <v>6888</v>
      </c>
      <c r="C3248">
        <v>-9.2540892999999999E-2</v>
      </c>
      <c r="D3248">
        <v>6.4595700559999996</v>
      </c>
      <c r="E3248">
        <v>1.044088495</v>
      </c>
      <c r="F3248">
        <v>0.30687249900000002</v>
      </c>
      <c r="G3248">
        <v>0.99975043299999999</v>
      </c>
    </row>
    <row r="3249" spans="1:7" x14ac:dyDescent="0.4">
      <c r="A3249" s="70" t="s">
        <v>6567</v>
      </c>
      <c r="B3249" s="70" t="s">
        <v>6568</v>
      </c>
      <c r="C3249">
        <v>-8.9801738000000006E-2</v>
      </c>
      <c r="D3249">
        <v>7.0177675879999999</v>
      </c>
      <c r="E3249">
        <v>1.0440397260000001</v>
      </c>
      <c r="F3249">
        <v>0.30688379599999999</v>
      </c>
      <c r="G3249">
        <v>0.99975043299999999</v>
      </c>
    </row>
    <row r="3250" spans="1:7" x14ac:dyDescent="0.4">
      <c r="A3250" s="70" t="s">
        <v>7111</v>
      </c>
      <c r="B3250" s="70" t="s">
        <v>7112</v>
      </c>
      <c r="C3250">
        <v>0.123758138</v>
      </c>
      <c r="D3250">
        <v>4.6813373379999996</v>
      </c>
      <c r="E3250">
        <v>1.043874191</v>
      </c>
      <c r="F3250">
        <v>0.30692214600000001</v>
      </c>
      <c r="G3250">
        <v>0.99975043299999999</v>
      </c>
    </row>
    <row r="3251" spans="1:7" x14ac:dyDescent="0.4">
      <c r="A3251" s="70" t="s">
        <v>7081</v>
      </c>
      <c r="B3251" s="70" t="s">
        <v>7082</v>
      </c>
      <c r="C3251">
        <v>-8.8566413999999996E-2</v>
      </c>
      <c r="D3251">
        <v>5.775061172</v>
      </c>
      <c r="E3251">
        <v>1.043089624</v>
      </c>
      <c r="F3251">
        <v>0.30710399399999999</v>
      </c>
      <c r="G3251">
        <v>0.99975043299999999</v>
      </c>
    </row>
    <row r="3252" spans="1:7" x14ac:dyDescent="0.4">
      <c r="A3252" s="70" t="s">
        <v>6979</v>
      </c>
      <c r="B3252" s="70" t="s">
        <v>6980</v>
      </c>
      <c r="C3252">
        <v>0.24989777099999999</v>
      </c>
      <c r="D3252">
        <v>2.7076039779999999</v>
      </c>
      <c r="E3252">
        <v>1.04303864</v>
      </c>
      <c r="F3252">
        <v>0.30711581599999999</v>
      </c>
      <c r="G3252">
        <v>0.99975043299999999</v>
      </c>
    </row>
    <row r="3253" spans="1:7" x14ac:dyDescent="0.4">
      <c r="A3253" s="70" t="s">
        <v>7117</v>
      </c>
      <c r="B3253" s="70" t="s">
        <v>7118</v>
      </c>
      <c r="C3253">
        <v>-0.106812113</v>
      </c>
      <c r="D3253">
        <v>5.2854245249999998</v>
      </c>
      <c r="E3253">
        <v>1.0428914229999999</v>
      </c>
      <c r="F3253">
        <v>0.307149956</v>
      </c>
      <c r="G3253">
        <v>0.99975043299999999</v>
      </c>
    </row>
    <row r="3254" spans="1:7" x14ac:dyDescent="0.4">
      <c r="A3254" s="70" t="s">
        <v>7275</v>
      </c>
      <c r="B3254" s="70" t="s">
        <v>7276</v>
      </c>
      <c r="C3254">
        <v>0.53995246299999999</v>
      </c>
      <c r="D3254">
        <v>-1.7132959999999999E-2</v>
      </c>
      <c r="E3254">
        <v>1.042626829</v>
      </c>
      <c r="F3254">
        <v>0.30721132699999998</v>
      </c>
      <c r="G3254">
        <v>0.99975043299999999</v>
      </c>
    </row>
    <row r="3255" spans="1:7" x14ac:dyDescent="0.4">
      <c r="A3255" s="70" t="s">
        <v>6987</v>
      </c>
      <c r="B3255" s="70" t="s">
        <v>6988</v>
      </c>
      <c r="C3255">
        <v>0.52802238800000001</v>
      </c>
      <c r="D3255">
        <v>1.5135127429999999</v>
      </c>
      <c r="E3255">
        <v>1.0425983320000001</v>
      </c>
      <c r="F3255">
        <v>0.30721793800000002</v>
      </c>
      <c r="G3255">
        <v>0.99975043299999999</v>
      </c>
    </row>
    <row r="3256" spans="1:7" x14ac:dyDescent="0.4">
      <c r="A3256" s="70" t="s">
        <v>7758</v>
      </c>
      <c r="B3256" s="70" t="s">
        <v>7759</v>
      </c>
      <c r="C3256">
        <v>-8.1237571999999994E-2</v>
      </c>
      <c r="D3256">
        <v>8.6182655930000003</v>
      </c>
      <c r="E3256">
        <v>1.042516029</v>
      </c>
      <c r="F3256">
        <v>0.30723703099999999</v>
      </c>
      <c r="G3256">
        <v>0.99975043299999999</v>
      </c>
    </row>
    <row r="3257" spans="1:7" x14ac:dyDescent="0.4">
      <c r="A3257" s="70" t="s">
        <v>7159</v>
      </c>
      <c r="B3257" s="70" t="s">
        <v>7160</v>
      </c>
      <c r="C3257">
        <v>-0.433386247</v>
      </c>
      <c r="D3257">
        <v>-4.2676270000000004E-3</v>
      </c>
      <c r="E3257">
        <v>1.0424358979999999</v>
      </c>
      <c r="F3257">
        <v>0.30725562299999998</v>
      </c>
      <c r="G3257">
        <v>0.99975043299999999</v>
      </c>
    </row>
    <row r="3258" spans="1:7" x14ac:dyDescent="0.4">
      <c r="A3258" s="70" t="s">
        <v>7277</v>
      </c>
      <c r="B3258" s="70" t="s">
        <v>7278</v>
      </c>
      <c r="C3258">
        <v>0.53993553500000002</v>
      </c>
      <c r="D3258">
        <v>-1.7132959999999999E-2</v>
      </c>
      <c r="E3258">
        <v>1.0423704300000001</v>
      </c>
      <c r="F3258">
        <v>0.30727081299999998</v>
      </c>
      <c r="G3258">
        <v>0.99975043299999999</v>
      </c>
    </row>
    <row r="3259" spans="1:7" x14ac:dyDescent="0.4">
      <c r="A3259" s="70" t="s">
        <v>6809</v>
      </c>
      <c r="B3259" s="70" t="s">
        <v>6810</v>
      </c>
      <c r="C3259">
        <v>-0.27285872999999999</v>
      </c>
      <c r="D3259">
        <v>2.230800602</v>
      </c>
      <c r="E3259">
        <v>1.04212875</v>
      </c>
      <c r="F3259">
        <v>0.30732689699999999</v>
      </c>
      <c r="G3259">
        <v>0.99975043299999999</v>
      </c>
    </row>
    <row r="3260" spans="1:7" x14ac:dyDescent="0.4">
      <c r="A3260" s="70" t="s">
        <v>6939</v>
      </c>
      <c r="B3260" s="70" t="s">
        <v>6940</v>
      </c>
      <c r="C3260">
        <v>-9.5308918000000006E-2</v>
      </c>
      <c r="D3260">
        <v>5.7592356139999996</v>
      </c>
      <c r="E3260">
        <v>1.0403378169999999</v>
      </c>
      <c r="F3260">
        <v>0.30774291799999998</v>
      </c>
      <c r="G3260">
        <v>0.99975043299999999</v>
      </c>
    </row>
    <row r="3261" spans="1:7" x14ac:dyDescent="0.4">
      <c r="A3261" s="70" t="s">
        <v>6807</v>
      </c>
      <c r="B3261" s="70" t="s">
        <v>6808</v>
      </c>
      <c r="C3261">
        <v>-0.137372577</v>
      </c>
      <c r="D3261">
        <v>4.8378060850000004</v>
      </c>
      <c r="E3261">
        <v>1.0399106490000001</v>
      </c>
      <c r="F3261">
        <v>0.30784225399999998</v>
      </c>
      <c r="G3261">
        <v>0.99975043299999999</v>
      </c>
    </row>
    <row r="3262" spans="1:7" x14ac:dyDescent="0.4">
      <c r="A3262" s="70" t="s">
        <v>7039</v>
      </c>
      <c r="B3262" s="70" t="s">
        <v>7040</v>
      </c>
      <c r="C3262">
        <v>-9.9857620999999994E-2</v>
      </c>
      <c r="D3262">
        <v>5.7863012840000003</v>
      </c>
      <c r="E3262">
        <v>1.039661516</v>
      </c>
      <c r="F3262">
        <v>0.30790020699999998</v>
      </c>
      <c r="G3262">
        <v>0.99975043299999999</v>
      </c>
    </row>
    <row r="3263" spans="1:7" x14ac:dyDescent="0.4">
      <c r="A3263" s="70" t="s">
        <v>7077</v>
      </c>
      <c r="B3263" s="70" t="s">
        <v>7078</v>
      </c>
      <c r="C3263">
        <v>-0.40096410599999999</v>
      </c>
      <c r="D3263">
        <v>0.77608552099999994</v>
      </c>
      <c r="E3263">
        <v>1.0394794110000001</v>
      </c>
      <c r="F3263">
        <v>0.30794257800000002</v>
      </c>
      <c r="G3263">
        <v>0.99975043299999999</v>
      </c>
    </row>
    <row r="3264" spans="1:7" x14ac:dyDescent="0.4">
      <c r="A3264" s="70" t="s">
        <v>7047</v>
      </c>
      <c r="B3264" s="70" t="s">
        <v>7048</v>
      </c>
      <c r="C3264">
        <v>0.27247469000000002</v>
      </c>
      <c r="D3264">
        <v>2.43895734</v>
      </c>
      <c r="E3264">
        <v>1.038733012</v>
      </c>
      <c r="F3264">
        <v>0.30811632300000003</v>
      </c>
      <c r="G3264">
        <v>0.99975043299999999</v>
      </c>
    </row>
    <row r="3265" spans="1:7" x14ac:dyDescent="0.4">
      <c r="A3265" s="70" t="s">
        <v>6837</v>
      </c>
      <c r="B3265" s="70" t="s">
        <v>6838</v>
      </c>
      <c r="C3265">
        <v>-0.129631249</v>
      </c>
      <c r="D3265">
        <v>4.3600215520000001</v>
      </c>
      <c r="E3265">
        <v>1.038534388</v>
      </c>
      <c r="F3265">
        <v>0.30816258000000002</v>
      </c>
      <c r="G3265">
        <v>0.99975043299999999</v>
      </c>
    </row>
    <row r="3266" spans="1:7" x14ac:dyDescent="0.4">
      <c r="A3266" s="70" t="s">
        <v>6907</v>
      </c>
      <c r="B3266" s="70" t="s">
        <v>6908</v>
      </c>
      <c r="C3266">
        <v>-8.5333114000000002E-2</v>
      </c>
      <c r="D3266">
        <v>6.3827245990000003</v>
      </c>
      <c r="E3266">
        <v>1.037989031</v>
      </c>
      <c r="F3266">
        <v>0.30828963199999998</v>
      </c>
      <c r="G3266">
        <v>0.99975043299999999</v>
      </c>
    </row>
    <row r="3267" spans="1:7" x14ac:dyDescent="0.4">
      <c r="A3267" s="70" t="s">
        <v>7107</v>
      </c>
      <c r="B3267" s="70" t="s">
        <v>7108</v>
      </c>
      <c r="C3267">
        <v>-0.119767281</v>
      </c>
      <c r="D3267">
        <v>4.7236010479999999</v>
      </c>
      <c r="E3267">
        <v>1.0373069610000001</v>
      </c>
      <c r="F3267">
        <v>0.30844863</v>
      </c>
      <c r="G3267">
        <v>0.99975043299999999</v>
      </c>
    </row>
    <row r="3268" spans="1:7" x14ac:dyDescent="0.4">
      <c r="A3268" s="70" t="s">
        <v>8790</v>
      </c>
      <c r="B3268" s="70" t="s">
        <v>8791</v>
      </c>
      <c r="C3268">
        <v>8.1523381000000006E-2</v>
      </c>
      <c r="D3268">
        <v>8.8679374089999996</v>
      </c>
      <c r="E3268">
        <v>1.0372266539999999</v>
      </c>
      <c r="F3268">
        <v>0.308467357</v>
      </c>
      <c r="G3268">
        <v>0.99975043299999999</v>
      </c>
    </row>
    <row r="3269" spans="1:7" x14ac:dyDescent="0.4">
      <c r="A3269" s="70" t="s">
        <v>7021</v>
      </c>
      <c r="B3269" s="70" t="s">
        <v>7022</v>
      </c>
      <c r="C3269">
        <v>-0.52301318200000002</v>
      </c>
      <c r="D3269">
        <v>-1.0057887240000001</v>
      </c>
      <c r="E3269">
        <v>1.0368560330000001</v>
      </c>
      <c r="F3269">
        <v>0.30855380399999999</v>
      </c>
      <c r="G3269">
        <v>0.99975043299999999</v>
      </c>
    </row>
    <row r="3270" spans="1:7" x14ac:dyDescent="0.4">
      <c r="A3270" s="70" t="s">
        <v>7245</v>
      </c>
      <c r="B3270" s="70" t="s">
        <v>7246</v>
      </c>
      <c r="C3270">
        <v>9.8004729999999998E-2</v>
      </c>
      <c r="D3270">
        <v>6.1845258769999996</v>
      </c>
      <c r="E3270">
        <v>1.0363332700000001</v>
      </c>
      <c r="F3270">
        <v>0.308675792</v>
      </c>
      <c r="G3270">
        <v>0.99975043299999999</v>
      </c>
    </row>
    <row r="3271" spans="1:7" x14ac:dyDescent="0.4">
      <c r="A3271" s="70" t="s">
        <v>7207</v>
      </c>
      <c r="B3271" s="70" t="s">
        <v>7208</v>
      </c>
      <c r="C3271">
        <v>0.60912655299999996</v>
      </c>
      <c r="D3271">
        <v>0.43640286499999997</v>
      </c>
      <c r="E3271">
        <v>1.035246383</v>
      </c>
      <c r="F3271">
        <v>0.30892962099999999</v>
      </c>
      <c r="G3271">
        <v>0.99975043299999999</v>
      </c>
    </row>
    <row r="3272" spans="1:7" x14ac:dyDescent="0.4">
      <c r="A3272" s="70" t="s">
        <v>7447</v>
      </c>
      <c r="B3272" s="70" t="s">
        <v>7448</v>
      </c>
      <c r="C3272">
        <v>0.10813142000000001</v>
      </c>
      <c r="D3272">
        <v>5.2657131860000002</v>
      </c>
      <c r="E3272">
        <v>1.0346292560000001</v>
      </c>
      <c r="F3272">
        <v>0.309073863</v>
      </c>
      <c r="G3272">
        <v>0.99975043299999999</v>
      </c>
    </row>
    <row r="3273" spans="1:7" x14ac:dyDescent="0.4">
      <c r="A3273" s="70" t="s">
        <v>7105</v>
      </c>
      <c r="B3273" s="70" t="s">
        <v>7106</v>
      </c>
      <c r="C3273">
        <v>0.18242599400000001</v>
      </c>
      <c r="D3273">
        <v>3.5992225100000002</v>
      </c>
      <c r="E3273">
        <v>1.0343544760000001</v>
      </c>
      <c r="F3273">
        <v>0.30913811600000002</v>
      </c>
      <c r="G3273">
        <v>0.99975043299999999</v>
      </c>
    </row>
    <row r="3274" spans="1:7" x14ac:dyDescent="0.4">
      <c r="A3274" s="70" t="s">
        <v>7531</v>
      </c>
      <c r="B3274" s="70" t="s">
        <v>7532</v>
      </c>
      <c r="C3274">
        <v>0.113205477</v>
      </c>
      <c r="D3274">
        <v>5.0016795409999997</v>
      </c>
      <c r="E3274">
        <v>1.0342873020000001</v>
      </c>
      <c r="F3274">
        <v>0.30915382699999999</v>
      </c>
      <c r="G3274">
        <v>0.99975043299999999</v>
      </c>
    </row>
    <row r="3275" spans="1:7" x14ac:dyDescent="0.4">
      <c r="A3275" s="70" t="s">
        <v>7473</v>
      </c>
      <c r="B3275" s="70" t="s">
        <v>7474</v>
      </c>
      <c r="C3275">
        <v>0.10083687500000001</v>
      </c>
      <c r="D3275">
        <v>5.4485751249999996</v>
      </c>
      <c r="E3275">
        <v>1.0336929109999999</v>
      </c>
      <c r="F3275">
        <v>0.30929288500000002</v>
      </c>
      <c r="G3275">
        <v>0.99975043299999999</v>
      </c>
    </row>
    <row r="3276" spans="1:7" x14ac:dyDescent="0.4">
      <c r="A3276" s="70" t="s">
        <v>7423</v>
      </c>
      <c r="B3276" s="70" t="s">
        <v>7424</v>
      </c>
      <c r="C3276">
        <v>9.8228310999999999E-2</v>
      </c>
      <c r="D3276">
        <v>6.4195370650000001</v>
      </c>
      <c r="E3276">
        <v>1.033246715</v>
      </c>
      <c r="F3276">
        <v>0.30939732599999997</v>
      </c>
      <c r="G3276">
        <v>0.99975043299999999</v>
      </c>
    </row>
    <row r="3277" spans="1:7" x14ac:dyDescent="0.4">
      <c r="A3277" s="70" t="s">
        <v>7559</v>
      </c>
      <c r="B3277" s="70" t="s">
        <v>7560</v>
      </c>
      <c r="C3277">
        <v>0.10246681000000001</v>
      </c>
      <c r="D3277">
        <v>5.4212758360000004</v>
      </c>
      <c r="E3277">
        <v>1.033043385</v>
      </c>
      <c r="F3277">
        <v>0.309444934</v>
      </c>
      <c r="G3277">
        <v>0.99975043299999999</v>
      </c>
    </row>
    <row r="3278" spans="1:7" x14ac:dyDescent="0.4">
      <c r="A3278" s="70" t="s">
        <v>6957</v>
      </c>
      <c r="B3278" s="70" t="s">
        <v>6958</v>
      </c>
      <c r="C3278">
        <v>-0.29918269400000003</v>
      </c>
      <c r="D3278">
        <v>1.823279316</v>
      </c>
      <c r="E3278">
        <v>1.0326380879999999</v>
      </c>
      <c r="F3278">
        <v>0.30953986100000003</v>
      </c>
      <c r="G3278">
        <v>0.99975043299999999</v>
      </c>
    </row>
    <row r="3279" spans="1:7" x14ac:dyDescent="0.4">
      <c r="A3279" s="70" t="s">
        <v>6963</v>
      </c>
      <c r="B3279" s="70" t="s">
        <v>6964</v>
      </c>
      <c r="C3279">
        <v>-0.155388059</v>
      </c>
      <c r="D3279">
        <v>3.7207591569999998</v>
      </c>
      <c r="E3279">
        <v>1.0324745580000001</v>
      </c>
      <c r="F3279">
        <v>0.30957817300000001</v>
      </c>
      <c r="G3279">
        <v>0.99975043299999999</v>
      </c>
    </row>
    <row r="3280" spans="1:7" x14ac:dyDescent="0.4">
      <c r="A3280" s="70" t="s">
        <v>7355</v>
      </c>
      <c r="B3280" s="70" t="s">
        <v>7356</v>
      </c>
      <c r="C3280">
        <v>0.15378682900000001</v>
      </c>
      <c r="D3280">
        <v>3.909889653</v>
      </c>
      <c r="E3280">
        <v>1.031023392</v>
      </c>
      <c r="F3280">
        <v>0.309918423</v>
      </c>
      <c r="G3280">
        <v>0.99975043299999999</v>
      </c>
    </row>
    <row r="3281" spans="1:7" x14ac:dyDescent="0.4">
      <c r="A3281" s="70" t="s">
        <v>7073</v>
      </c>
      <c r="B3281" s="70" t="s">
        <v>7074</v>
      </c>
      <c r="C3281">
        <v>-1.246401144</v>
      </c>
      <c r="D3281">
        <v>3.009795811</v>
      </c>
      <c r="E3281">
        <v>1.0308561409999999</v>
      </c>
      <c r="F3281">
        <v>0.30995766899999999</v>
      </c>
      <c r="G3281">
        <v>0.99975043299999999</v>
      </c>
    </row>
    <row r="3282" spans="1:7" x14ac:dyDescent="0.4">
      <c r="A3282" s="70" t="s">
        <v>7235</v>
      </c>
      <c r="B3282" s="70" t="s">
        <v>7236</v>
      </c>
      <c r="C3282">
        <v>-0.64647435200000003</v>
      </c>
      <c r="D3282">
        <v>-0.78532017499999995</v>
      </c>
      <c r="E3282">
        <v>1.0299329749999999</v>
      </c>
      <c r="F3282">
        <v>0.31017441099999998</v>
      </c>
      <c r="G3282">
        <v>0.99975043299999999</v>
      </c>
    </row>
    <row r="3283" spans="1:7" x14ac:dyDescent="0.4">
      <c r="A3283" s="70" t="s">
        <v>7325</v>
      </c>
      <c r="B3283" s="70" t="s">
        <v>7326</v>
      </c>
      <c r="C3283">
        <v>0.13071284499999999</v>
      </c>
      <c r="D3283">
        <v>4.3313754879999999</v>
      </c>
      <c r="E3283">
        <v>1.029759224</v>
      </c>
      <c r="F3283">
        <v>0.31021522600000001</v>
      </c>
      <c r="G3283">
        <v>0.99975043299999999</v>
      </c>
    </row>
    <row r="3284" spans="1:7" x14ac:dyDescent="0.4">
      <c r="A3284" s="70" t="s">
        <v>7037</v>
      </c>
      <c r="B3284" s="70" t="s">
        <v>7038</v>
      </c>
      <c r="C3284">
        <v>-8.5285264999999999E-2</v>
      </c>
      <c r="D3284">
        <v>6.2014333800000001</v>
      </c>
      <c r="E3284">
        <v>1.0296056</v>
      </c>
      <c r="F3284">
        <v>0.31025131900000003</v>
      </c>
      <c r="G3284">
        <v>0.99975043299999999</v>
      </c>
    </row>
    <row r="3285" spans="1:7" x14ac:dyDescent="0.4">
      <c r="A3285" s="70" t="s">
        <v>7101</v>
      </c>
      <c r="B3285" s="70" t="s">
        <v>7102</v>
      </c>
      <c r="C3285">
        <v>-7.9364804999999997E-2</v>
      </c>
      <c r="D3285">
        <v>6.5475872940000004</v>
      </c>
      <c r="E3285">
        <v>1.028377308</v>
      </c>
      <c r="F3285">
        <v>0.31054009599999999</v>
      </c>
      <c r="G3285">
        <v>0.99975043299999999</v>
      </c>
    </row>
    <row r="3286" spans="1:7" x14ac:dyDescent="0.4">
      <c r="A3286" s="70" t="s">
        <v>9054</v>
      </c>
      <c r="B3286" s="70" t="s">
        <v>9055</v>
      </c>
      <c r="C3286">
        <v>-8.0698109000000004E-2</v>
      </c>
      <c r="D3286">
        <v>9.1343781750000002</v>
      </c>
      <c r="E3286">
        <v>1.0280201259999999</v>
      </c>
      <c r="F3286">
        <v>0.31062413700000002</v>
      </c>
      <c r="G3286">
        <v>0.99975043299999999</v>
      </c>
    </row>
    <row r="3287" spans="1:7" x14ac:dyDescent="0.4">
      <c r="A3287" s="70" t="s">
        <v>7167</v>
      </c>
      <c r="B3287" s="70" t="s">
        <v>7168</v>
      </c>
      <c r="C3287">
        <v>0.13025778499999999</v>
      </c>
      <c r="D3287">
        <v>4.183900875</v>
      </c>
      <c r="E3287">
        <v>1.0280088540000001</v>
      </c>
      <c r="F3287">
        <v>0.31062678999999999</v>
      </c>
      <c r="G3287">
        <v>0.99975043299999999</v>
      </c>
    </row>
    <row r="3288" spans="1:7" x14ac:dyDescent="0.4">
      <c r="A3288" s="70" t="s">
        <v>7437</v>
      </c>
      <c r="B3288" s="70" t="s">
        <v>7438</v>
      </c>
      <c r="C3288">
        <v>-0.92955430400000005</v>
      </c>
      <c r="D3288">
        <v>-1.5497103350000001</v>
      </c>
      <c r="E3288">
        <v>1.027958009</v>
      </c>
      <c r="F3288">
        <v>0.31063875600000002</v>
      </c>
      <c r="G3288">
        <v>0.99975043299999999</v>
      </c>
    </row>
    <row r="3289" spans="1:7" x14ac:dyDescent="0.4">
      <c r="A3289" s="70" t="s">
        <v>7161</v>
      </c>
      <c r="B3289" s="70" t="s">
        <v>7162</v>
      </c>
      <c r="C3289">
        <v>-0.56810044500000001</v>
      </c>
      <c r="D3289">
        <v>-0.738475522</v>
      </c>
      <c r="E3289">
        <v>1.0274162309999999</v>
      </c>
      <c r="F3289">
        <v>0.310766294</v>
      </c>
      <c r="G3289">
        <v>0.99975043299999999</v>
      </c>
    </row>
    <row r="3290" spans="1:7" x14ac:dyDescent="0.4">
      <c r="A3290" s="70" t="s">
        <v>7257</v>
      </c>
      <c r="B3290" s="70" t="s">
        <v>7258</v>
      </c>
      <c r="C3290">
        <v>0.62509952899999999</v>
      </c>
      <c r="D3290">
        <v>-1.1872694580000001</v>
      </c>
      <c r="E3290">
        <v>1.0273984</v>
      </c>
      <c r="F3290">
        <v>0.31077049299999998</v>
      </c>
      <c r="G3290">
        <v>0.99975043299999999</v>
      </c>
    </row>
    <row r="3291" spans="1:7" x14ac:dyDescent="0.4">
      <c r="A3291" s="70" t="s">
        <v>7195</v>
      </c>
      <c r="B3291" s="70" t="s">
        <v>7196</v>
      </c>
      <c r="C3291">
        <v>-0.50780588800000004</v>
      </c>
      <c r="D3291">
        <v>-0.58186392600000003</v>
      </c>
      <c r="E3291">
        <v>1.0273681109999999</v>
      </c>
      <c r="F3291">
        <v>0.310777625</v>
      </c>
      <c r="G3291">
        <v>0.99975043299999999</v>
      </c>
    </row>
    <row r="3292" spans="1:7" x14ac:dyDescent="0.4">
      <c r="A3292" s="70" t="s">
        <v>11900</v>
      </c>
      <c r="B3292" s="70" t="s">
        <v>11901</v>
      </c>
      <c r="C3292">
        <v>7.8351562E-2</v>
      </c>
      <c r="D3292">
        <v>10.05665782</v>
      </c>
      <c r="E3292">
        <v>1.026905395</v>
      </c>
      <c r="F3292">
        <v>0.31088661099999998</v>
      </c>
      <c r="G3292">
        <v>0.99975043299999999</v>
      </c>
    </row>
    <row r="3293" spans="1:7" x14ac:dyDescent="0.4">
      <c r="A3293" s="70" t="s">
        <v>6855</v>
      </c>
      <c r="B3293" s="70" t="s">
        <v>6856</v>
      </c>
      <c r="C3293">
        <v>-7.8878475000000003E-2</v>
      </c>
      <c r="D3293">
        <v>6.8872604080000004</v>
      </c>
      <c r="E3293">
        <v>1.026883864</v>
      </c>
      <c r="F3293">
        <v>0.310891684</v>
      </c>
      <c r="G3293">
        <v>0.99975043299999999</v>
      </c>
    </row>
    <row r="3294" spans="1:7" x14ac:dyDescent="0.4">
      <c r="A3294" s="70" t="s">
        <v>7187</v>
      </c>
      <c r="B3294" s="70" t="s">
        <v>7188</v>
      </c>
      <c r="C3294">
        <v>-1.0312457559999999</v>
      </c>
      <c r="D3294">
        <v>-0.66940422200000005</v>
      </c>
      <c r="E3294">
        <v>1.0265118740000001</v>
      </c>
      <c r="F3294">
        <v>0.31097933900000002</v>
      </c>
      <c r="G3294">
        <v>0.99975043299999999</v>
      </c>
    </row>
    <row r="3295" spans="1:7" x14ac:dyDescent="0.4">
      <c r="A3295" s="70" t="s">
        <v>7557</v>
      </c>
      <c r="B3295" s="70" t="s">
        <v>7558</v>
      </c>
      <c r="C3295">
        <v>0.104914306</v>
      </c>
      <c r="D3295">
        <v>5.154827676</v>
      </c>
      <c r="E3295">
        <v>1.026229595</v>
      </c>
      <c r="F3295">
        <v>0.311045876</v>
      </c>
      <c r="G3295">
        <v>0.99975043299999999</v>
      </c>
    </row>
    <row r="3296" spans="1:7" x14ac:dyDescent="0.4">
      <c r="A3296" s="70" t="s">
        <v>6977</v>
      </c>
      <c r="B3296" s="70" t="s">
        <v>6978</v>
      </c>
      <c r="C3296">
        <v>-0.130627828</v>
      </c>
      <c r="D3296">
        <v>4.3884610879999997</v>
      </c>
      <c r="E3296">
        <v>1.0252906639999999</v>
      </c>
      <c r="F3296">
        <v>0.31126732800000001</v>
      </c>
      <c r="G3296">
        <v>0.99975043299999999</v>
      </c>
    </row>
    <row r="3297" spans="1:7" x14ac:dyDescent="0.4">
      <c r="A3297" s="70" t="s">
        <v>7629</v>
      </c>
      <c r="B3297" s="70" t="s">
        <v>7630</v>
      </c>
      <c r="C3297">
        <v>8.6527050999999994E-2</v>
      </c>
      <c r="D3297">
        <v>6.1500227470000004</v>
      </c>
      <c r="E3297">
        <v>1.0252198349999999</v>
      </c>
      <c r="F3297">
        <v>0.31128404100000001</v>
      </c>
      <c r="G3297">
        <v>0.99975043299999999</v>
      </c>
    </row>
    <row r="3298" spans="1:7" x14ac:dyDescent="0.4">
      <c r="A3298" s="70" t="s">
        <v>7397</v>
      </c>
      <c r="B3298" s="70" t="s">
        <v>7398</v>
      </c>
      <c r="C3298">
        <v>0.40497965899999999</v>
      </c>
      <c r="D3298">
        <v>-0.211978368</v>
      </c>
      <c r="E3298">
        <v>1.02506261</v>
      </c>
      <c r="F3298">
        <v>0.31132114599999999</v>
      </c>
      <c r="G3298">
        <v>0.99975043299999999</v>
      </c>
    </row>
    <row r="3299" spans="1:7" x14ac:dyDescent="0.4">
      <c r="A3299" s="70" t="s">
        <v>6373</v>
      </c>
      <c r="B3299" s="70" t="s">
        <v>6374</v>
      </c>
      <c r="C3299">
        <v>-8.4405422999999993E-2</v>
      </c>
      <c r="D3299">
        <v>7.6709613819999998</v>
      </c>
      <c r="E3299">
        <v>1.0250202879999999</v>
      </c>
      <c r="F3299">
        <v>0.31133113499999998</v>
      </c>
      <c r="G3299">
        <v>0.99975043299999999</v>
      </c>
    </row>
    <row r="3300" spans="1:7" x14ac:dyDescent="0.4">
      <c r="A3300" s="70" t="s">
        <v>7521</v>
      </c>
      <c r="B3300" s="70" t="s">
        <v>7522</v>
      </c>
      <c r="C3300">
        <v>0.110814409</v>
      </c>
      <c r="D3300">
        <v>5.0389336849999999</v>
      </c>
      <c r="E3300">
        <v>1.0246178610000001</v>
      </c>
      <c r="F3300">
        <v>0.31142613800000002</v>
      </c>
      <c r="G3300">
        <v>0.99975043299999999</v>
      </c>
    </row>
    <row r="3301" spans="1:7" x14ac:dyDescent="0.4">
      <c r="A3301" s="70" t="s">
        <v>7145</v>
      </c>
      <c r="B3301" s="70" t="s">
        <v>7146</v>
      </c>
      <c r="C3301">
        <v>-0.32147708000000003</v>
      </c>
      <c r="D3301">
        <v>1.200707025</v>
      </c>
      <c r="E3301">
        <v>1.0243809800000001</v>
      </c>
      <c r="F3301">
        <v>0.311482078</v>
      </c>
      <c r="G3301">
        <v>0.99975043299999999</v>
      </c>
    </row>
    <row r="3302" spans="1:7" x14ac:dyDescent="0.4">
      <c r="A3302" s="70" t="s">
        <v>6803</v>
      </c>
      <c r="B3302" s="70" t="s">
        <v>6804</v>
      </c>
      <c r="C3302">
        <v>-0.52003223499999995</v>
      </c>
      <c r="D3302">
        <v>1.2389188280000001</v>
      </c>
      <c r="E3302">
        <v>1.024370534</v>
      </c>
      <c r="F3302">
        <v>0.311484545</v>
      </c>
      <c r="G3302">
        <v>0.99975043299999999</v>
      </c>
    </row>
    <row r="3303" spans="1:7" x14ac:dyDescent="0.4">
      <c r="A3303" s="70" t="s">
        <v>6895</v>
      </c>
      <c r="B3303" s="70" t="s">
        <v>6896</v>
      </c>
      <c r="C3303">
        <v>-0.235050439</v>
      </c>
      <c r="D3303">
        <v>3.202910454</v>
      </c>
      <c r="E3303">
        <v>1.0241122309999999</v>
      </c>
      <c r="F3303">
        <v>0.311545558</v>
      </c>
      <c r="G3303">
        <v>0.99975043299999999</v>
      </c>
    </row>
    <row r="3304" spans="1:7" x14ac:dyDescent="0.4">
      <c r="A3304" s="70" t="s">
        <v>10132</v>
      </c>
      <c r="B3304" s="70" t="s">
        <v>10133</v>
      </c>
      <c r="C3304">
        <v>9.2425971999999995E-2</v>
      </c>
      <c r="D3304">
        <v>9.5784551429999993</v>
      </c>
      <c r="E3304">
        <v>1.022038665</v>
      </c>
      <c r="F3304">
        <v>0.31203592000000002</v>
      </c>
      <c r="G3304">
        <v>0.99975043299999999</v>
      </c>
    </row>
    <row r="3305" spans="1:7" x14ac:dyDescent="0.4">
      <c r="A3305" s="70" t="s">
        <v>6827</v>
      </c>
      <c r="B3305" s="70" t="s">
        <v>6828</v>
      </c>
      <c r="C3305">
        <v>-8.7004445E-2</v>
      </c>
      <c r="D3305">
        <v>6.074615627</v>
      </c>
      <c r="E3305">
        <v>1.021734406</v>
      </c>
      <c r="F3305">
        <v>0.31210795600000002</v>
      </c>
      <c r="G3305">
        <v>0.99975043299999999</v>
      </c>
    </row>
    <row r="3306" spans="1:7" x14ac:dyDescent="0.4">
      <c r="A3306" s="70" t="s">
        <v>6263</v>
      </c>
      <c r="B3306" s="70" t="s">
        <v>6264</v>
      </c>
      <c r="C3306">
        <v>-8.1446400000000002E-2</v>
      </c>
      <c r="D3306">
        <v>7.415558624</v>
      </c>
      <c r="E3306">
        <v>1.0211228969999999</v>
      </c>
      <c r="F3306">
        <v>0.31225280300000002</v>
      </c>
      <c r="G3306">
        <v>0.99975043299999999</v>
      </c>
    </row>
    <row r="3307" spans="1:7" x14ac:dyDescent="0.4">
      <c r="A3307" s="70" t="s">
        <v>7139</v>
      </c>
      <c r="B3307" s="70" t="s">
        <v>7140</v>
      </c>
      <c r="C3307">
        <v>8.0836158000000005E-2</v>
      </c>
      <c r="D3307">
        <v>7.9990962950000002</v>
      </c>
      <c r="E3307">
        <v>1.021093789</v>
      </c>
      <c r="F3307">
        <v>0.31225969999999997</v>
      </c>
      <c r="G3307">
        <v>0.99975043299999999</v>
      </c>
    </row>
    <row r="3308" spans="1:7" x14ac:dyDescent="0.4">
      <c r="A3308" s="70" t="s">
        <v>7291</v>
      </c>
      <c r="B3308" s="70" t="s">
        <v>7292</v>
      </c>
      <c r="C3308">
        <v>0.55051778699999998</v>
      </c>
      <c r="D3308">
        <v>-0.94286514700000001</v>
      </c>
      <c r="E3308">
        <v>1.0206587519999999</v>
      </c>
      <c r="F3308">
        <v>0.31236280199999999</v>
      </c>
      <c r="G3308">
        <v>0.99975043299999999</v>
      </c>
    </row>
    <row r="3309" spans="1:7" x14ac:dyDescent="0.4">
      <c r="A3309" s="70" t="s">
        <v>7391</v>
      </c>
      <c r="B3309" s="70" t="s">
        <v>7392</v>
      </c>
      <c r="C3309">
        <v>0.41589865599999998</v>
      </c>
      <c r="D3309">
        <v>0.82625424199999997</v>
      </c>
      <c r="E3309">
        <v>1.0204420199999999</v>
      </c>
      <c r="F3309">
        <v>0.31241418399999998</v>
      </c>
      <c r="G3309">
        <v>0.99975043299999999</v>
      </c>
    </row>
    <row r="3310" spans="1:7" x14ac:dyDescent="0.4">
      <c r="A3310" s="70" t="s">
        <v>7125</v>
      </c>
      <c r="B3310" s="70" t="s">
        <v>7126</v>
      </c>
      <c r="C3310">
        <v>0.26774407099999997</v>
      </c>
      <c r="D3310">
        <v>1.975280052</v>
      </c>
      <c r="E3310">
        <v>1.020390157</v>
      </c>
      <c r="F3310">
        <v>0.31242648099999998</v>
      </c>
      <c r="G3310">
        <v>0.99975043299999999</v>
      </c>
    </row>
    <row r="3311" spans="1:7" x14ac:dyDescent="0.4">
      <c r="A3311" s="70" t="s">
        <v>7307</v>
      </c>
      <c r="B3311" s="70" t="s">
        <v>7308</v>
      </c>
      <c r="C3311">
        <v>-0.457455634</v>
      </c>
      <c r="D3311">
        <v>0.47410697800000001</v>
      </c>
      <c r="E3311">
        <v>1.020279594</v>
      </c>
      <c r="F3311">
        <v>0.31245269799999997</v>
      </c>
      <c r="G3311">
        <v>0.99975043299999999</v>
      </c>
    </row>
    <row r="3312" spans="1:7" x14ac:dyDescent="0.4">
      <c r="A3312" s="70" t="s">
        <v>7059</v>
      </c>
      <c r="B3312" s="70" t="s">
        <v>7060</v>
      </c>
      <c r="C3312">
        <v>-0.152457765</v>
      </c>
      <c r="D3312">
        <v>4.0184880019999998</v>
      </c>
      <c r="E3312">
        <v>1.0202563010000001</v>
      </c>
      <c r="F3312">
        <v>0.31245822200000001</v>
      </c>
      <c r="G3312">
        <v>0.99975043299999999</v>
      </c>
    </row>
    <row r="3313" spans="1:7" x14ac:dyDescent="0.4">
      <c r="A3313" s="70" t="s">
        <v>7137</v>
      </c>
      <c r="B3313" s="70" t="s">
        <v>7138</v>
      </c>
      <c r="C3313">
        <v>-0.20049240400000001</v>
      </c>
      <c r="D3313">
        <v>3.3113830740000001</v>
      </c>
      <c r="E3313">
        <v>1.019259643</v>
      </c>
      <c r="F3313">
        <v>0.312694688</v>
      </c>
      <c r="G3313">
        <v>0.99975043299999999</v>
      </c>
    </row>
    <row r="3314" spans="1:7" x14ac:dyDescent="0.4">
      <c r="A3314" s="70" t="s">
        <v>7259</v>
      </c>
      <c r="B3314" s="70" t="s">
        <v>7260</v>
      </c>
      <c r="C3314">
        <v>-8.5818199999999997E-2</v>
      </c>
      <c r="D3314">
        <v>6.0431826070000003</v>
      </c>
      <c r="E3314">
        <v>1.0179024759999999</v>
      </c>
      <c r="F3314">
        <v>0.31301706499999998</v>
      </c>
      <c r="G3314">
        <v>0.99975043299999999</v>
      </c>
    </row>
    <row r="3315" spans="1:7" x14ac:dyDescent="0.4">
      <c r="A3315" s="70" t="s">
        <v>7547</v>
      </c>
      <c r="B3315" s="70" t="s">
        <v>7548</v>
      </c>
      <c r="C3315">
        <v>0.11280393399999999</v>
      </c>
      <c r="D3315">
        <v>4.8039843070000003</v>
      </c>
      <c r="E3315">
        <v>1.0177625669999999</v>
      </c>
      <c r="F3315">
        <v>0.31305032300000002</v>
      </c>
      <c r="G3315">
        <v>0.99975043299999999</v>
      </c>
    </row>
    <row r="3316" spans="1:7" x14ac:dyDescent="0.4">
      <c r="A3316" s="70" t="s">
        <v>7127</v>
      </c>
      <c r="B3316" s="70" t="s">
        <v>7128</v>
      </c>
      <c r="C3316">
        <v>-8.9670798999999995E-2</v>
      </c>
      <c r="D3316">
        <v>8.2832331799999999</v>
      </c>
      <c r="E3316">
        <v>1.017554882</v>
      </c>
      <c r="F3316">
        <v>0.31309970100000001</v>
      </c>
      <c r="G3316">
        <v>0.99975043299999999</v>
      </c>
    </row>
    <row r="3317" spans="1:7" x14ac:dyDescent="0.4">
      <c r="A3317" s="70" t="s">
        <v>7007</v>
      </c>
      <c r="B3317" s="70" t="s">
        <v>7008</v>
      </c>
      <c r="C3317">
        <v>-0.23395806899999999</v>
      </c>
      <c r="D3317">
        <v>2.8887247829999998</v>
      </c>
      <c r="E3317">
        <v>1.017548049</v>
      </c>
      <c r="F3317">
        <v>0.31310132600000001</v>
      </c>
      <c r="G3317">
        <v>0.99975043299999999</v>
      </c>
    </row>
    <row r="3318" spans="1:7" x14ac:dyDescent="0.4">
      <c r="A3318" s="70" t="s">
        <v>6971</v>
      </c>
      <c r="B3318" s="70" t="s">
        <v>6972</v>
      </c>
      <c r="C3318">
        <v>-0.1583367</v>
      </c>
      <c r="D3318">
        <v>4.6519668249999997</v>
      </c>
      <c r="E3318">
        <v>1.017210817</v>
      </c>
      <c r="F3318">
        <v>0.31318152599999999</v>
      </c>
      <c r="G3318">
        <v>0.99975043299999999</v>
      </c>
    </row>
    <row r="3319" spans="1:7" x14ac:dyDescent="0.4">
      <c r="A3319" s="70" t="s">
        <v>7213</v>
      </c>
      <c r="B3319" s="70" t="s">
        <v>7214</v>
      </c>
      <c r="C3319">
        <v>-9.0962910999999994E-2</v>
      </c>
      <c r="D3319">
        <v>5.9254518699999998</v>
      </c>
      <c r="E3319">
        <v>1.0170339020000001</v>
      </c>
      <c r="F3319">
        <v>0.31322361100000001</v>
      </c>
      <c r="G3319">
        <v>0.99975043299999999</v>
      </c>
    </row>
    <row r="3320" spans="1:7" x14ac:dyDescent="0.4">
      <c r="A3320" s="70" t="s">
        <v>7413</v>
      </c>
      <c r="B3320" s="70" t="s">
        <v>7414</v>
      </c>
      <c r="C3320">
        <v>8.7837603E-2</v>
      </c>
      <c r="D3320">
        <v>6.1132266959999999</v>
      </c>
      <c r="E3320">
        <v>1.016128774</v>
      </c>
      <c r="F3320">
        <v>0.313439038</v>
      </c>
      <c r="G3320">
        <v>0.99975043299999999</v>
      </c>
    </row>
    <row r="3321" spans="1:7" x14ac:dyDescent="0.4">
      <c r="A3321" s="70" t="s">
        <v>7409</v>
      </c>
      <c r="B3321" s="70" t="s">
        <v>7410</v>
      </c>
      <c r="C3321">
        <v>0.13734422299999999</v>
      </c>
      <c r="D3321">
        <v>4.3401616660000002</v>
      </c>
      <c r="E3321">
        <v>1.0158864009999999</v>
      </c>
      <c r="F3321">
        <v>0.31349675799999999</v>
      </c>
      <c r="G3321">
        <v>0.99975043299999999</v>
      </c>
    </row>
    <row r="3322" spans="1:7" x14ac:dyDescent="0.4">
      <c r="A3322" s="70" t="s">
        <v>7175</v>
      </c>
      <c r="B3322" s="70" t="s">
        <v>7176</v>
      </c>
      <c r="C3322">
        <v>0.27901414699999999</v>
      </c>
      <c r="D3322">
        <v>2.0455403350000001</v>
      </c>
      <c r="E3322">
        <v>1.015878617</v>
      </c>
      <c r="F3322">
        <v>0.31349861200000001</v>
      </c>
      <c r="G3322">
        <v>0.99975043299999999</v>
      </c>
    </row>
    <row r="3323" spans="1:7" x14ac:dyDescent="0.4">
      <c r="A3323" s="70" t="s">
        <v>7407</v>
      </c>
      <c r="B3323" s="70" t="s">
        <v>7408</v>
      </c>
      <c r="C3323">
        <v>0.145486119</v>
      </c>
      <c r="D3323">
        <v>3.9500240830000002</v>
      </c>
      <c r="E3323">
        <v>1.015826763</v>
      </c>
      <c r="F3323">
        <v>0.313510962</v>
      </c>
      <c r="G3323">
        <v>0.99975043299999999</v>
      </c>
    </row>
    <row r="3324" spans="1:7" x14ac:dyDescent="0.4">
      <c r="A3324" s="70" t="s">
        <v>7543</v>
      </c>
      <c r="B3324" s="70" t="s">
        <v>7544</v>
      </c>
      <c r="C3324">
        <v>0.48653690799999999</v>
      </c>
      <c r="D3324">
        <v>-3.2468874000000002E-2</v>
      </c>
      <c r="E3324">
        <v>1.015733295</v>
      </c>
      <c r="F3324">
        <v>0.313533226</v>
      </c>
      <c r="G3324">
        <v>0.99975043299999999</v>
      </c>
    </row>
    <row r="3325" spans="1:7" x14ac:dyDescent="0.4">
      <c r="A3325" s="70" t="s">
        <v>7485</v>
      </c>
      <c r="B3325" s="70" t="s">
        <v>7486</v>
      </c>
      <c r="C3325">
        <v>0.42116932699999998</v>
      </c>
      <c r="D3325">
        <v>0.38776671699999998</v>
      </c>
      <c r="E3325">
        <v>1.0156734940000001</v>
      </c>
      <c r="F3325">
        <v>0.31354747100000002</v>
      </c>
      <c r="G3325">
        <v>0.99975043299999999</v>
      </c>
    </row>
    <row r="3326" spans="1:7" x14ac:dyDescent="0.4">
      <c r="A3326" s="70" t="s">
        <v>7273</v>
      </c>
      <c r="B3326" s="70" t="s">
        <v>7274</v>
      </c>
      <c r="C3326">
        <v>-0.446466949</v>
      </c>
      <c r="D3326">
        <v>-0.49000649299999999</v>
      </c>
      <c r="E3326">
        <v>1.0156516179999999</v>
      </c>
      <c r="F3326">
        <v>0.313552683</v>
      </c>
      <c r="G3326">
        <v>0.99975043299999999</v>
      </c>
    </row>
    <row r="3327" spans="1:7" x14ac:dyDescent="0.4">
      <c r="A3327" s="70" t="s">
        <v>7331</v>
      </c>
      <c r="B3327" s="70" t="s">
        <v>7332</v>
      </c>
      <c r="C3327">
        <v>0.50411822399999995</v>
      </c>
      <c r="D3327">
        <v>-0.80513003800000005</v>
      </c>
      <c r="E3327">
        <v>1.015588183</v>
      </c>
      <c r="F3327">
        <v>0.31356779499999998</v>
      </c>
      <c r="G3327">
        <v>0.99975043299999999</v>
      </c>
    </row>
    <row r="3328" spans="1:7" x14ac:dyDescent="0.4">
      <c r="A3328" s="70" t="s">
        <v>7199</v>
      </c>
      <c r="B3328" s="70" t="s">
        <v>7200</v>
      </c>
      <c r="C3328">
        <v>-0.123631694</v>
      </c>
      <c r="D3328">
        <v>5.1931429419999997</v>
      </c>
      <c r="E3328">
        <v>1.0155820179999999</v>
      </c>
      <c r="F3328">
        <v>0.31356926400000001</v>
      </c>
      <c r="G3328">
        <v>0.99975043299999999</v>
      </c>
    </row>
    <row r="3329" spans="1:7" x14ac:dyDescent="0.4">
      <c r="A3329" s="70" t="s">
        <v>7341</v>
      </c>
      <c r="B3329" s="70" t="s">
        <v>7342</v>
      </c>
      <c r="C3329">
        <v>-0.56172122700000005</v>
      </c>
      <c r="D3329">
        <v>-0.90442429899999999</v>
      </c>
      <c r="E3329">
        <v>1.0152722279999999</v>
      </c>
      <c r="F3329">
        <v>0.31364308099999999</v>
      </c>
      <c r="G3329">
        <v>0.99975043299999999</v>
      </c>
    </row>
    <row r="3330" spans="1:7" x14ac:dyDescent="0.4">
      <c r="A3330" s="70" t="s">
        <v>7177</v>
      </c>
      <c r="B3330" s="70" t="s">
        <v>7178</v>
      </c>
      <c r="C3330">
        <v>-0.50958961000000003</v>
      </c>
      <c r="D3330">
        <v>-0.66122488300000004</v>
      </c>
      <c r="E3330">
        <v>1.015124095</v>
      </c>
      <c r="F3330">
        <v>0.31367838599999998</v>
      </c>
      <c r="G3330">
        <v>0.99975043299999999</v>
      </c>
    </row>
    <row r="3331" spans="1:7" x14ac:dyDescent="0.4">
      <c r="A3331" s="70" t="s">
        <v>7679</v>
      </c>
      <c r="B3331" s="70" t="s">
        <v>7680</v>
      </c>
      <c r="C3331">
        <v>0.110738159</v>
      </c>
      <c r="D3331">
        <v>5.230757927</v>
      </c>
      <c r="E3331">
        <v>1.0148200380000001</v>
      </c>
      <c r="F3331">
        <v>0.31375087000000002</v>
      </c>
      <c r="G3331">
        <v>0.99975043299999999</v>
      </c>
    </row>
    <row r="3332" spans="1:7" x14ac:dyDescent="0.4">
      <c r="A3332" s="70" t="s">
        <v>7265</v>
      </c>
      <c r="B3332" s="70" t="s">
        <v>7266</v>
      </c>
      <c r="C3332">
        <v>0.75930814000000002</v>
      </c>
      <c r="D3332">
        <v>-1.7188508689999999</v>
      </c>
      <c r="E3332">
        <v>1.0147808300000001</v>
      </c>
      <c r="F3332">
        <v>0.31376021799999998</v>
      </c>
      <c r="G3332">
        <v>0.99975043299999999</v>
      </c>
    </row>
    <row r="3333" spans="1:7" x14ac:dyDescent="0.4">
      <c r="A3333" s="70" t="s">
        <v>7303</v>
      </c>
      <c r="B3333" s="70" t="s">
        <v>7304</v>
      </c>
      <c r="C3333">
        <v>0.56438496999999999</v>
      </c>
      <c r="D3333">
        <v>-0.85116708200000002</v>
      </c>
      <c r="E3333">
        <v>1.014235693</v>
      </c>
      <c r="F3333">
        <v>0.31389023199999999</v>
      </c>
      <c r="G3333">
        <v>0.99975043299999999</v>
      </c>
    </row>
    <row r="3334" spans="1:7" x14ac:dyDescent="0.4">
      <c r="A3334" s="70" t="s">
        <v>7379</v>
      </c>
      <c r="B3334" s="70" t="s">
        <v>7380</v>
      </c>
      <c r="C3334">
        <v>0.49615537599999998</v>
      </c>
      <c r="D3334">
        <v>8.3537535999999996E-2</v>
      </c>
      <c r="E3334">
        <v>1.014222593</v>
      </c>
      <c r="F3334">
        <v>0.31389335699999998</v>
      </c>
      <c r="G3334">
        <v>0.99975043299999999</v>
      </c>
    </row>
    <row r="3335" spans="1:7" x14ac:dyDescent="0.4">
      <c r="A3335" s="70" t="s">
        <v>7013</v>
      </c>
      <c r="B3335" s="70" t="s">
        <v>7014</v>
      </c>
      <c r="C3335">
        <v>-8.1911607999999997E-2</v>
      </c>
      <c r="D3335">
        <v>6.252524513</v>
      </c>
      <c r="E3335">
        <v>1.0133956129999999</v>
      </c>
      <c r="F3335">
        <v>0.31409072700000001</v>
      </c>
      <c r="G3335">
        <v>0.99975043299999999</v>
      </c>
    </row>
    <row r="3336" spans="1:7" x14ac:dyDescent="0.4">
      <c r="A3336" s="70" t="s">
        <v>7587</v>
      </c>
      <c r="B3336" s="70" t="s">
        <v>7588</v>
      </c>
      <c r="C3336">
        <v>0.107332144</v>
      </c>
      <c r="D3336">
        <v>4.9724136510000001</v>
      </c>
      <c r="E3336">
        <v>1.0132759069999999</v>
      </c>
      <c r="F3336">
        <v>0.31411930999999998</v>
      </c>
      <c r="G3336">
        <v>0.99975043299999999</v>
      </c>
    </row>
    <row r="3337" spans="1:7" x14ac:dyDescent="0.4">
      <c r="A3337" s="70" t="s">
        <v>7311</v>
      </c>
      <c r="B3337" s="70" t="s">
        <v>7312</v>
      </c>
      <c r="C3337">
        <v>-0.10619013099999999</v>
      </c>
      <c r="D3337">
        <v>5.3191924689999999</v>
      </c>
      <c r="E3337">
        <v>1.0129334430000001</v>
      </c>
      <c r="F3337">
        <v>0.31420110099999998</v>
      </c>
      <c r="G3337">
        <v>0.99975043299999999</v>
      </c>
    </row>
    <row r="3338" spans="1:7" x14ac:dyDescent="0.4">
      <c r="A3338" s="70" t="s">
        <v>7229</v>
      </c>
      <c r="B3338" s="70" t="s">
        <v>7230</v>
      </c>
      <c r="C3338">
        <v>0.81150101200000002</v>
      </c>
      <c r="D3338">
        <v>-1.378850782</v>
      </c>
      <c r="E3338">
        <v>1.0127077609999999</v>
      </c>
      <c r="F3338">
        <v>0.314255016</v>
      </c>
      <c r="G3338">
        <v>0.99975043299999999</v>
      </c>
    </row>
    <row r="3339" spans="1:7" x14ac:dyDescent="0.4">
      <c r="A3339" s="70" t="s">
        <v>7181</v>
      </c>
      <c r="B3339" s="70" t="s">
        <v>7182</v>
      </c>
      <c r="C3339">
        <v>-0.11741270099999999</v>
      </c>
      <c r="D3339">
        <v>4.7870327110000002</v>
      </c>
      <c r="E3339">
        <v>1.0121631129999999</v>
      </c>
      <c r="F3339">
        <v>0.31438518100000001</v>
      </c>
      <c r="G3339">
        <v>0.99975043299999999</v>
      </c>
    </row>
    <row r="3340" spans="1:7" x14ac:dyDescent="0.4">
      <c r="A3340" s="70" t="s">
        <v>7209</v>
      </c>
      <c r="B3340" s="70" t="s">
        <v>7210</v>
      </c>
      <c r="C3340">
        <v>0.276182659</v>
      </c>
      <c r="D3340">
        <v>1.8254411070000001</v>
      </c>
      <c r="E3340">
        <v>1.0117893739999999</v>
      </c>
      <c r="F3340">
        <v>0.31447454200000002</v>
      </c>
      <c r="G3340">
        <v>0.99975043299999999</v>
      </c>
    </row>
    <row r="3341" spans="1:7" x14ac:dyDescent="0.4">
      <c r="A3341" s="70" t="s">
        <v>7017</v>
      </c>
      <c r="B3341" s="70" t="s">
        <v>7018</v>
      </c>
      <c r="C3341">
        <v>-0.12412717299999999</v>
      </c>
      <c r="D3341">
        <v>4.5384208690000003</v>
      </c>
      <c r="E3341">
        <v>1.011234223</v>
      </c>
      <c r="F3341">
        <v>0.31460733899999999</v>
      </c>
      <c r="G3341">
        <v>0.99975043299999999</v>
      </c>
    </row>
    <row r="3342" spans="1:7" x14ac:dyDescent="0.4">
      <c r="A3342" s="70" t="s">
        <v>7539</v>
      </c>
      <c r="B3342" s="70" t="s">
        <v>7540</v>
      </c>
      <c r="C3342">
        <v>0.12656532100000001</v>
      </c>
      <c r="D3342">
        <v>4.7360460370000004</v>
      </c>
      <c r="E3342">
        <v>1.0105595780000001</v>
      </c>
      <c r="F3342">
        <v>0.31476881899999998</v>
      </c>
      <c r="G3342">
        <v>0.99975043299999999</v>
      </c>
    </row>
    <row r="3343" spans="1:7" x14ac:dyDescent="0.4">
      <c r="A3343" s="70" t="s">
        <v>7317</v>
      </c>
      <c r="B3343" s="70" t="s">
        <v>7318</v>
      </c>
      <c r="C3343">
        <v>0.30827645300000001</v>
      </c>
      <c r="D3343">
        <v>4.2227232649999999</v>
      </c>
      <c r="E3343">
        <v>1.010047089</v>
      </c>
      <c r="F3343">
        <v>0.31489155800000002</v>
      </c>
      <c r="G3343">
        <v>0.99975043299999999</v>
      </c>
    </row>
    <row r="3344" spans="1:7" x14ac:dyDescent="0.4">
      <c r="A3344" s="70" t="s">
        <v>7165</v>
      </c>
      <c r="B3344" s="70" t="s">
        <v>7166</v>
      </c>
      <c r="C3344">
        <v>-0.120187619</v>
      </c>
      <c r="D3344">
        <v>4.7008874880000002</v>
      </c>
      <c r="E3344">
        <v>1.009693881</v>
      </c>
      <c r="F3344">
        <v>0.31497618700000002</v>
      </c>
      <c r="G3344">
        <v>0.99975043299999999</v>
      </c>
    </row>
    <row r="3345" spans="1:7" x14ac:dyDescent="0.4">
      <c r="A3345" s="70" t="s">
        <v>7173</v>
      </c>
      <c r="B3345" s="70" t="s">
        <v>7174</v>
      </c>
      <c r="C3345">
        <v>-0.115862118</v>
      </c>
      <c r="D3345">
        <v>4.6298670140000002</v>
      </c>
      <c r="E3345">
        <v>1.0094804040000001</v>
      </c>
      <c r="F3345">
        <v>0.31502734999999998</v>
      </c>
      <c r="G3345">
        <v>0.99975043299999999</v>
      </c>
    </row>
    <row r="3346" spans="1:7" x14ac:dyDescent="0.4">
      <c r="A3346" s="70" t="s">
        <v>7361</v>
      </c>
      <c r="B3346" s="70" t="s">
        <v>7362</v>
      </c>
      <c r="C3346">
        <v>0.22627636600000001</v>
      </c>
      <c r="D3346">
        <v>3.7239549909999998</v>
      </c>
      <c r="E3346">
        <v>1.0089514589999999</v>
      </c>
      <c r="F3346">
        <v>0.31515416800000001</v>
      </c>
      <c r="G3346">
        <v>0.99975043299999999</v>
      </c>
    </row>
    <row r="3347" spans="1:7" x14ac:dyDescent="0.4">
      <c r="A3347" s="70" t="s">
        <v>7293</v>
      </c>
      <c r="B3347" s="70" t="s">
        <v>7294</v>
      </c>
      <c r="C3347">
        <v>-0.117009321</v>
      </c>
      <c r="D3347">
        <v>4.9694560609999998</v>
      </c>
      <c r="E3347">
        <v>1.008360871</v>
      </c>
      <c r="F3347">
        <v>0.31529584399999999</v>
      </c>
      <c r="G3347">
        <v>0.99975043299999999</v>
      </c>
    </row>
    <row r="3348" spans="1:7" x14ac:dyDescent="0.4">
      <c r="A3348" s="70" t="s">
        <v>7079</v>
      </c>
      <c r="B3348" s="70" t="s">
        <v>7080</v>
      </c>
      <c r="C3348">
        <v>-0.25667856999999999</v>
      </c>
      <c r="D3348">
        <v>2.7097159830000002</v>
      </c>
      <c r="E3348">
        <v>1.0082516340000001</v>
      </c>
      <c r="F3348">
        <v>0.31532205800000002</v>
      </c>
      <c r="G3348">
        <v>0.99975043299999999</v>
      </c>
    </row>
    <row r="3349" spans="1:7" x14ac:dyDescent="0.4">
      <c r="A3349" s="70" t="s">
        <v>7503</v>
      </c>
      <c r="B3349" s="70" t="s">
        <v>7504</v>
      </c>
      <c r="C3349">
        <v>0.422843778</v>
      </c>
      <c r="D3349">
        <v>-0.22271286200000001</v>
      </c>
      <c r="E3349">
        <v>1.00788425</v>
      </c>
      <c r="F3349">
        <v>0.31541024099999998</v>
      </c>
      <c r="G3349">
        <v>0.99975043299999999</v>
      </c>
    </row>
    <row r="3350" spans="1:7" x14ac:dyDescent="0.4">
      <c r="A3350" s="70" t="s">
        <v>7091</v>
      </c>
      <c r="B3350" s="70" t="s">
        <v>7092</v>
      </c>
      <c r="C3350">
        <v>-0.16886764600000001</v>
      </c>
      <c r="D3350">
        <v>3.4977079799999999</v>
      </c>
      <c r="E3350">
        <v>1.007510677</v>
      </c>
      <c r="F3350">
        <v>0.315499943</v>
      </c>
      <c r="G3350">
        <v>0.99975043299999999</v>
      </c>
    </row>
    <row r="3351" spans="1:7" x14ac:dyDescent="0.4">
      <c r="A3351" s="70" t="s">
        <v>7663</v>
      </c>
      <c r="B3351" s="70" t="s">
        <v>7664</v>
      </c>
      <c r="C3351">
        <v>0.11010943300000001</v>
      </c>
      <c r="D3351">
        <v>5.1951989420000002</v>
      </c>
      <c r="E3351">
        <v>1.0066629229999999</v>
      </c>
      <c r="F3351">
        <v>0.31570362899999999</v>
      </c>
      <c r="G3351">
        <v>0.99975043299999999</v>
      </c>
    </row>
    <row r="3352" spans="1:7" x14ac:dyDescent="0.4">
      <c r="A3352" s="70" t="s">
        <v>7221</v>
      </c>
      <c r="B3352" s="70" t="s">
        <v>7222</v>
      </c>
      <c r="C3352">
        <v>-9.2083760000000001E-2</v>
      </c>
      <c r="D3352">
        <v>5.5054628389999998</v>
      </c>
      <c r="E3352">
        <v>1.006623627</v>
      </c>
      <c r="F3352">
        <v>0.31571307399999998</v>
      </c>
      <c r="G3352">
        <v>0.99975043299999999</v>
      </c>
    </row>
    <row r="3353" spans="1:7" x14ac:dyDescent="0.4">
      <c r="A3353" s="70" t="s">
        <v>7315</v>
      </c>
      <c r="B3353" s="70" t="s">
        <v>7316</v>
      </c>
      <c r="C3353">
        <v>-0.121641152</v>
      </c>
      <c r="D3353">
        <v>4.9975939660000002</v>
      </c>
      <c r="E3353">
        <v>1.006572338</v>
      </c>
      <c r="F3353">
        <v>0.31572540300000002</v>
      </c>
      <c r="G3353">
        <v>0.99975043299999999</v>
      </c>
    </row>
    <row r="3354" spans="1:7" x14ac:dyDescent="0.4">
      <c r="A3354" s="70" t="s">
        <v>7219</v>
      </c>
      <c r="B3354" s="70" t="s">
        <v>7220</v>
      </c>
      <c r="C3354">
        <v>-8.6771281000000006E-2</v>
      </c>
      <c r="D3354">
        <v>6.0016643089999997</v>
      </c>
      <c r="E3354">
        <v>1.0060227479999999</v>
      </c>
      <c r="F3354">
        <v>0.31585755500000001</v>
      </c>
      <c r="G3354">
        <v>0.99975043299999999</v>
      </c>
    </row>
    <row r="3355" spans="1:7" x14ac:dyDescent="0.4">
      <c r="A3355" s="70" t="s">
        <v>7567</v>
      </c>
      <c r="B3355" s="70" t="s">
        <v>7568</v>
      </c>
      <c r="C3355">
        <v>0.111040055</v>
      </c>
      <c r="D3355">
        <v>5.0982123220000002</v>
      </c>
      <c r="E3355">
        <v>1.005731435</v>
      </c>
      <c r="F3355">
        <v>0.31592763099999999</v>
      </c>
      <c r="G3355">
        <v>0.99975043299999999</v>
      </c>
    </row>
    <row r="3356" spans="1:7" x14ac:dyDescent="0.4">
      <c r="A3356" s="70" t="s">
        <v>7309</v>
      </c>
      <c r="B3356" s="70" t="s">
        <v>7310</v>
      </c>
      <c r="C3356">
        <v>-9.4351852999999999E-2</v>
      </c>
      <c r="D3356">
        <v>5.4313035689999998</v>
      </c>
      <c r="E3356">
        <v>1.005300828</v>
      </c>
      <c r="F3356">
        <v>0.31603125300000001</v>
      </c>
      <c r="G3356">
        <v>0.99975043299999999</v>
      </c>
    </row>
    <row r="3357" spans="1:7" x14ac:dyDescent="0.4">
      <c r="A3357" s="70" t="s">
        <v>7605</v>
      </c>
      <c r="B3357" s="70" t="s">
        <v>7606</v>
      </c>
      <c r="C3357">
        <v>8.7860637000000005E-2</v>
      </c>
      <c r="D3357">
        <v>5.8407465600000004</v>
      </c>
      <c r="E3357">
        <v>1.0050557689999999</v>
      </c>
      <c r="F3357">
        <v>0.31609024499999999</v>
      </c>
      <c r="G3357">
        <v>0.99975043299999999</v>
      </c>
    </row>
    <row r="3358" spans="1:7" x14ac:dyDescent="0.4">
      <c r="A3358" s="70" t="s">
        <v>7205</v>
      </c>
      <c r="B3358" s="70" t="s">
        <v>7206</v>
      </c>
      <c r="C3358">
        <v>-0.13533877499999999</v>
      </c>
      <c r="D3358">
        <v>4.9776623210000004</v>
      </c>
      <c r="E3358">
        <v>1.0045765719999999</v>
      </c>
      <c r="F3358">
        <v>0.31620564000000001</v>
      </c>
      <c r="G3358">
        <v>0.99975043299999999</v>
      </c>
    </row>
    <row r="3359" spans="1:7" x14ac:dyDescent="0.4">
      <c r="A3359" s="70" t="s">
        <v>7179</v>
      </c>
      <c r="B3359" s="70" t="s">
        <v>7180</v>
      </c>
      <c r="C3359">
        <v>-0.1163777</v>
      </c>
      <c r="D3359">
        <v>4.8645485109999997</v>
      </c>
      <c r="E3359">
        <v>1.0043855129999999</v>
      </c>
      <c r="F3359">
        <v>0.31625166399999999</v>
      </c>
      <c r="G3359">
        <v>0.99975043299999999</v>
      </c>
    </row>
    <row r="3360" spans="1:7" x14ac:dyDescent="0.4">
      <c r="A3360" s="70" t="s">
        <v>7375</v>
      </c>
      <c r="B3360" s="70" t="s">
        <v>7376</v>
      </c>
      <c r="C3360">
        <v>-0.45845129699999998</v>
      </c>
      <c r="D3360">
        <v>-5.5664524999999999E-2</v>
      </c>
      <c r="E3360">
        <v>1.003949148</v>
      </c>
      <c r="F3360">
        <v>0.31635681300000001</v>
      </c>
      <c r="G3360">
        <v>0.99975043299999999</v>
      </c>
    </row>
    <row r="3361" spans="1:7" x14ac:dyDescent="0.4">
      <c r="A3361" s="70" t="s">
        <v>7151</v>
      </c>
      <c r="B3361" s="70" t="s">
        <v>7152</v>
      </c>
      <c r="C3361">
        <v>-0.28993845800000001</v>
      </c>
      <c r="D3361">
        <v>1.8593851830000001</v>
      </c>
      <c r="E3361">
        <v>1.003744513</v>
      </c>
      <c r="F3361">
        <v>0.31640613899999998</v>
      </c>
      <c r="G3361">
        <v>0.99975043299999999</v>
      </c>
    </row>
    <row r="3362" spans="1:7" x14ac:dyDescent="0.4">
      <c r="A3362" s="70" t="s">
        <v>6915</v>
      </c>
      <c r="B3362" s="70" t="s">
        <v>6916</v>
      </c>
      <c r="C3362">
        <v>-7.8661938000000001E-2</v>
      </c>
      <c r="D3362">
        <v>6.7535133649999999</v>
      </c>
      <c r="E3362">
        <v>1.0035054139999999</v>
      </c>
      <c r="F3362">
        <v>0.31646378400000003</v>
      </c>
      <c r="G3362">
        <v>0.99975043299999999</v>
      </c>
    </row>
    <row r="3363" spans="1:7" x14ac:dyDescent="0.4">
      <c r="A3363" s="70" t="s">
        <v>7533</v>
      </c>
      <c r="B3363" s="70" t="s">
        <v>7534</v>
      </c>
      <c r="C3363">
        <v>9.5502035999999998E-2</v>
      </c>
      <c r="D3363">
        <v>5.4810972790000001</v>
      </c>
      <c r="E3363">
        <v>1.0033478760000001</v>
      </c>
      <c r="F3363">
        <v>0.31650177400000001</v>
      </c>
      <c r="G3363">
        <v>0.99975043299999999</v>
      </c>
    </row>
    <row r="3364" spans="1:7" x14ac:dyDescent="0.4">
      <c r="A3364" s="70" t="s">
        <v>7475</v>
      </c>
      <c r="B3364" s="70" t="s">
        <v>7476</v>
      </c>
      <c r="C3364">
        <v>0.14912399300000001</v>
      </c>
      <c r="D3364">
        <v>3.795948917</v>
      </c>
      <c r="E3364">
        <v>1.0031982180000001</v>
      </c>
      <c r="F3364">
        <v>0.316537868</v>
      </c>
      <c r="G3364">
        <v>0.99975043299999999</v>
      </c>
    </row>
    <row r="3365" spans="1:7" x14ac:dyDescent="0.4">
      <c r="A3365" s="70" t="s">
        <v>7401</v>
      </c>
      <c r="B3365" s="70" t="s">
        <v>7402</v>
      </c>
      <c r="C3365">
        <v>0.47022226299999997</v>
      </c>
      <c r="D3365">
        <v>-0.150679809</v>
      </c>
      <c r="E3365">
        <v>1.0023479870000001</v>
      </c>
      <c r="F3365">
        <v>0.31674302999999998</v>
      </c>
      <c r="G3365">
        <v>0.99975043299999999</v>
      </c>
    </row>
    <row r="3366" spans="1:7" x14ac:dyDescent="0.4">
      <c r="A3366" s="70" t="s">
        <v>7363</v>
      </c>
      <c r="B3366" s="70" t="s">
        <v>7364</v>
      </c>
      <c r="C3366">
        <v>0.13167010500000001</v>
      </c>
      <c r="D3366">
        <v>4.38188377</v>
      </c>
      <c r="E3366">
        <v>1.0019432130000001</v>
      </c>
      <c r="F3366">
        <v>0.316840764</v>
      </c>
      <c r="G3366">
        <v>0.99975043299999999</v>
      </c>
    </row>
    <row r="3367" spans="1:7" x14ac:dyDescent="0.4">
      <c r="A3367" s="70" t="s">
        <v>7673</v>
      </c>
      <c r="B3367" s="70" t="s">
        <v>7674</v>
      </c>
      <c r="C3367">
        <v>0.12983731900000001</v>
      </c>
      <c r="D3367">
        <v>4.9913160919999999</v>
      </c>
      <c r="E3367">
        <v>1.0016626909999999</v>
      </c>
      <c r="F3367">
        <v>0.31690852000000003</v>
      </c>
      <c r="G3367">
        <v>0.99975043299999999</v>
      </c>
    </row>
    <row r="3368" spans="1:7" x14ac:dyDescent="0.4">
      <c r="A3368" s="70" t="s">
        <v>7675</v>
      </c>
      <c r="B3368" s="70" t="s">
        <v>7676</v>
      </c>
      <c r="C3368">
        <v>0.109244734</v>
      </c>
      <c r="D3368">
        <v>5.1513563710000003</v>
      </c>
      <c r="E3368">
        <v>1.0016361760000001</v>
      </c>
      <c r="F3368">
        <v>0.31691492500000001</v>
      </c>
      <c r="G3368">
        <v>0.99975043299999999</v>
      </c>
    </row>
    <row r="3369" spans="1:7" x14ac:dyDescent="0.4">
      <c r="A3369" s="70" t="s">
        <v>7527</v>
      </c>
      <c r="B3369" s="70" t="s">
        <v>7528</v>
      </c>
      <c r="C3369">
        <v>0.13420041499999999</v>
      </c>
      <c r="D3369">
        <v>4.2197528350000004</v>
      </c>
      <c r="E3369">
        <v>1.0008899339999999</v>
      </c>
      <c r="F3369">
        <v>0.31709526599999999</v>
      </c>
      <c r="G3369">
        <v>0.99975043299999999</v>
      </c>
    </row>
    <row r="3370" spans="1:7" x14ac:dyDescent="0.4">
      <c r="A3370" s="70" t="s">
        <v>8998</v>
      </c>
      <c r="B3370" s="70" t="s">
        <v>8999</v>
      </c>
      <c r="C3370">
        <v>-8.0750180000000005E-2</v>
      </c>
      <c r="D3370">
        <v>9.0423718120000007</v>
      </c>
      <c r="E3370">
        <v>1.0005688699999999</v>
      </c>
      <c r="F3370">
        <v>0.31717289700000001</v>
      </c>
      <c r="G3370">
        <v>0.99975043299999999</v>
      </c>
    </row>
    <row r="3371" spans="1:7" x14ac:dyDescent="0.4">
      <c r="A3371" s="70" t="s">
        <v>7764</v>
      </c>
      <c r="B3371" s="70" t="s">
        <v>7765</v>
      </c>
      <c r="C3371">
        <v>-0.57475794000000002</v>
      </c>
      <c r="D3371">
        <v>1.669616985</v>
      </c>
      <c r="E3371">
        <v>1.000501061</v>
      </c>
      <c r="F3371">
        <v>0.31718929600000001</v>
      </c>
      <c r="G3371">
        <v>0.99975043299999999</v>
      </c>
    </row>
    <row r="3372" spans="1:7" x14ac:dyDescent="0.4">
      <c r="A3372" s="70" t="s">
        <v>7507</v>
      </c>
      <c r="B3372" s="70" t="s">
        <v>7508</v>
      </c>
      <c r="C3372">
        <v>0.120406547</v>
      </c>
      <c r="D3372">
        <v>4.7100527530000003</v>
      </c>
      <c r="E3372">
        <v>1.0005005010000001</v>
      </c>
      <c r="F3372">
        <v>0.31718943199999999</v>
      </c>
      <c r="G3372">
        <v>0.99975043299999999</v>
      </c>
    </row>
    <row r="3373" spans="1:7" x14ac:dyDescent="0.4">
      <c r="A3373" s="70" t="s">
        <v>7451</v>
      </c>
      <c r="B3373" s="70" t="s">
        <v>7452</v>
      </c>
      <c r="C3373">
        <v>0.76113084600000003</v>
      </c>
      <c r="D3373">
        <v>-1.4215259410000001</v>
      </c>
      <c r="E3373">
        <v>1.0002944540000001</v>
      </c>
      <c r="F3373">
        <v>0.31723926899999999</v>
      </c>
      <c r="G3373">
        <v>0.99975043299999999</v>
      </c>
    </row>
    <row r="3374" spans="1:7" x14ac:dyDescent="0.4">
      <c r="A3374" s="70" t="s">
        <v>7051</v>
      </c>
      <c r="B3374" s="70" t="s">
        <v>7052</v>
      </c>
      <c r="C3374">
        <v>-8.4643864999999999E-2</v>
      </c>
      <c r="D3374">
        <v>6.0554891289999997</v>
      </c>
      <c r="E3374">
        <v>0.99972607400000002</v>
      </c>
      <c r="F3374">
        <v>0.31737679899999999</v>
      </c>
      <c r="G3374">
        <v>0.99975043299999999</v>
      </c>
    </row>
    <row r="3375" spans="1:7" x14ac:dyDescent="0.4">
      <c r="A3375" s="70" t="s">
        <v>7201</v>
      </c>
      <c r="B3375" s="70" t="s">
        <v>7202</v>
      </c>
      <c r="C3375">
        <v>-8.8363273000000006E-2</v>
      </c>
      <c r="D3375">
        <v>5.8352902750000002</v>
      </c>
      <c r="E3375">
        <v>0.99933897400000005</v>
      </c>
      <c r="F3375">
        <v>0.31747050999999998</v>
      </c>
      <c r="G3375">
        <v>0.99975043299999999</v>
      </c>
    </row>
    <row r="3376" spans="1:7" x14ac:dyDescent="0.4">
      <c r="A3376" s="70" t="s">
        <v>7595</v>
      </c>
      <c r="B3376" s="70" t="s">
        <v>7596</v>
      </c>
      <c r="C3376">
        <v>0.12333448399999999</v>
      </c>
      <c r="D3376">
        <v>4.5099060660000001</v>
      </c>
      <c r="E3376">
        <v>0.99926805799999996</v>
      </c>
      <c r="F3376">
        <v>0.31748768100000002</v>
      </c>
      <c r="G3376">
        <v>0.99975043299999999</v>
      </c>
    </row>
    <row r="3377" spans="1:7" x14ac:dyDescent="0.4">
      <c r="A3377" s="70" t="s">
        <v>7453</v>
      </c>
      <c r="B3377" s="70" t="s">
        <v>7454</v>
      </c>
      <c r="C3377">
        <v>0.55627300400000002</v>
      </c>
      <c r="D3377">
        <v>-0.46729368999999998</v>
      </c>
      <c r="E3377">
        <v>0.99836291200000005</v>
      </c>
      <c r="F3377">
        <v>0.31770695999999998</v>
      </c>
      <c r="G3377">
        <v>0.99975043299999999</v>
      </c>
    </row>
    <row r="3378" spans="1:7" x14ac:dyDescent="0.4">
      <c r="A3378" s="70" t="s">
        <v>7579</v>
      </c>
      <c r="B3378" s="70" t="s">
        <v>7580</v>
      </c>
      <c r="C3378">
        <v>0.113818816</v>
      </c>
      <c r="D3378">
        <v>4.8498535609999998</v>
      </c>
      <c r="E3378">
        <v>0.99804454200000003</v>
      </c>
      <c r="F3378">
        <v>0.31778413500000002</v>
      </c>
      <c r="G3378">
        <v>0.99975043299999999</v>
      </c>
    </row>
    <row r="3379" spans="1:7" x14ac:dyDescent="0.4">
      <c r="A3379" s="70" t="s">
        <v>7189</v>
      </c>
      <c r="B3379" s="70" t="s">
        <v>7190</v>
      </c>
      <c r="C3379">
        <v>-0.112027817</v>
      </c>
      <c r="D3379">
        <v>4.8248998629999997</v>
      </c>
      <c r="E3379">
        <v>0.998042333</v>
      </c>
      <c r="F3379">
        <v>0.31778466999999999</v>
      </c>
      <c r="G3379">
        <v>0.99975043299999999</v>
      </c>
    </row>
    <row r="3380" spans="1:7" x14ac:dyDescent="0.4">
      <c r="A3380" s="70" t="s">
        <v>7463</v>
      </c>
      <c r="B3380" s="70" t="s">
        <v>7464</v>
      </c>
      <c r="C3380">
        <v>0.36622160100000001</v>
      </c>
      <c r="D3380">
        <v>0.91260193099999998</v>
      </c>
      <c r="E3380">
        <v>0.997989558</v>
      </c>
      <c r="F3380">
        <v>0.31779746599999997</v>
      </c>
      <c r="G3380">
        <v>0.99975043299999999</v>
      </c>
    </row>
    <row r="3381" spans="1:7" x14ac:dyDescent="0.4">
      <c r="A3381" s="70" t="s">
        <v>6767</v>
      </c>
      <c r="B3381" s="70" t="s">
        <v>6768</v>
      </c>
      <c r="C3381">
        <v>-7.8552336E-2</v>
      </c>
      <c r="D3381">
        <v>7.0759236349999997</v>
      </c>
      <c r="E3381">
        <v>0.99781108900000004</v>
      </c>
      <c r="F3381">
        <v>0.31784074099999998</v>
      </c>
      <c r="G3381">
        <v>0.99975043299999999</v>
      </c>
    </row>
    <row r="3382" spans="1:7" x14ac:dyDescent="0.4">
      <c r="A3382" s="70" t="s">
        <v>7141</v>
      </c>
      <c r="B3382" s="70" t="s">
        <v>7142</v>
      </c>
      <c r="C3382">
        <v>-0.372160667</v>
      </c>
      <c r="D3382">
        <v>1.63247488</v>
      </c>
      <c r="E3382">
        <v>0.99778663999999995</v>
      </c>
      <c r="F3382">
        <v>0.31784667</v>
      </c>
      <c r="G3382">
        <v>0.99975043299999999</v>
      </c>
    </row>
    <row r="3383" spans="1:7" x14ac:dyDescent="0.4">
      <c r="A3383" s="70" t="s">
        <v>7461</v>
      </c>
      <c r="B3383" s="70" t="s">
        <v>7462</v>
      </c>
      <c r="C3383">
        <v>0.46046114700000002</v>
      </c>
      <c r="D3383">
        <v>-0.50828481000000003</v>
      </c>
      <c r="E3383">
        <v>0.99776052400000004</v>
      </c>
      <c r="F3383">
        <v>0.31785300300000002</v>
      </c>
      <c r="G3383">
        <v>0.99975043299999999</v>
      </c>
    </row>
    <row r="3384" spans="1:7" x14ac:dyDescent="0.4">
      <c r="A3384" s="70" t="s">
        <v>7609</v>
      </c>
      <c r="B3384" s="70" t="s">
        <v>7610</v>
      </c>
      <c r="C3384">
        <v>8.1200725000000001E-2</v>
      </c>
      <c r="D3384">
        <v>6.3795436719999996</v>
      </c>
      <c r="E3384">
        <v>0.99706194599999998</v>
      </c>
      <c r="F3384">
        <v>0.31802247700000003</v>
      </c>
      <c r="G3384">
        <v>0.99975043299999999</v>
      </c>
    </row>
    <row r="3385" spans="1:7" x14ac:dyDescent="0.4">
      <c r="A3385" s="70" t="s">
        <v>7417</v>
      </c>
      <c r="B3385" s="70" t="s">
        <v>7418</v>
      </c>
      <c r="C3385">
        <v>-9.8436352000000005E-2</v>
      </c>
      <c r="D3385">
        <v>5.4248517720000002</v>
      </c>
      <c r="E3385">
        <v>0.99668090600000003</v>
      </c>
      <c r="F3385">
        <v>0.31811496700000003</v>
      </c>
      <c r="G3385">
        <v>0.99975043299999999</v>
      </c>
    </row>
    <row r="3386" spans="1:7" x14ac:dyDescent="0.4">
      <c r="A3386" s="70" t="s">
        <v>7241</v>
      </c>
      <c r="B3386" s="70" t="s">
        <v>7242</v>
      </c>
      <c r="C3386">
        <v>0.25188753899999999</v>
      </c>
      <c r="D3386">
        <v>2.2759993629999999</v>
      </c>
      <c r="E3386">
        <v>0.99658575299999996</v>
      </c>
      <c r="F3386">
        <v>0.31813806900000002</v>
      </c>
      <c r="G3386">
        <v>0.99975043299999999</v>
      </c>
    </row>
    <row r="3387" spans="1:7" x14ac:dyDescent="0.4">
      <c r="A3387" s="70" t="s">
        <v>7399</v>
      </c>
      <c r="B3387" s="70" t="s">
        <v>7400</v>
      </c>
      <c r="C3387">
        <v>-0.494867265</v>
      </c>
      <c r="D3387">
        <v>-0.78626776899999995</v>
      </c>
      <c r="E3387">
        <v>0.99601580000000001</v>
      </c>
      <c r="F3387">
        <v>0.31827649200000002</v>
      </c>
      <c r="G3387">
        <v>0.99975043299999999</v>
      </c>
    </row>
    <row r="3388" spans="1:7" x14ac:dyDescent="0.4">
      <c r="A3388" s="70" t="s">
        <v>7203</v>
      </c>
      <c r="B3388" s="70" t="s">
        <v>7204</v>
      </c>
      <c r="C3388">
        <v>-0.14725086500000001</v>
      </c>
      <c r="D3388">
        <v>4.2054152900000004</v>
      </c>
      <c r="E3388">
        <v>0.99534775499999995</v>
      </c>
      <c r="F3388">
        <v>0.31843884</v>
      </c>
      <c r="G3388">
        <v>0.99975043299999999</v>
      </c>
    </row>
    <row r="3389" spans="1:7" x14ac:dyDescent="0.4">
      <c r="A3389" s="70" t="s">
        <v>7637</v>
      </c>
      <c r="B3389" s="70" t="s">
        <v>7638</v>
      </c>
      <c r="C3389">
        <v>8.9329797000000002E-2</v>
      </c>
      <c r="D3389">
        <v>5.9074434089999999</v>
      </c>
      <c r="E3389">
        <v>0.995200741</v>
      </c>
      <c r="F3389">
        <v>0.31847458099999998</v>
      </c>
      <c r="G3389">
        <v>0.99975043299999999</v>
      </c>
    </row>
    <row r="3390" spans="1:7" x14ac:dyDescent="0.4">
      <c r="A3390" s="70" t="s">
        <v>7667</v>
      </c>
      <c r="B3390" s="70" t="s">
        <v>7668</v>
      </c>
      <c r="C3390">
        <v>0.108564166</v>
      </c>
      <c r="D3390">
        <v>4.9571657199999999</v>
      </c>
      <c r="E3390">
        <v>0.99516016100000004</v>
      </c>
      <c r="F3390">
        <v>0.31848444799999998</v>
      </c>
      <c r="G3390">
        <v>0.99975043299999999</v>
      </c>
    </row>
    <row r="3391" spans="1:7" x14ac:dyDescent="0.4">
      <c r="A3391" s="70" t="s">
        <v>7065</v>
      </c>
      <c r="B3391" s="70" t="s">
        <v>7066</v>
      </c>
      <c r="C3391">
        <v>-0.106580745</v>
      </c>
      <c r="D3391">
        <v>5.4670724660000003</v>
      </c>
      <c r="E3391">
        <v>0.99512736700000004</v>
      </c>
      <c r="F3391">
        <v>0.318492422</v>
      </c>
      <c r="G3391">
        <v>0.99975043299999999</v>
      </c>
    </row>
    <row r="3392" spans="1:7" x14ac:dyDescent="0.4">
      <c r="A3392" s="70" t="s">
        <v>7577</v>
      </c>
      <c r="B3392" s="70" t="s">
        <v>7578</v>
      </c>
      <c r="C3392">
        <v>0.15875149299999999</v>
      </c>
      <c r="D3392">
        <v>4.4299476010000003</v>
      </c>
      <c r="E3392">
        <v>0.99423193899999995</v>
      </c>
      <c r="F3392">
        <v>0.318710247</v>
      </c>
      <c r="G3392">
        <v>0.99975043299999999</v>
      </c>
    </row>
    <row r="3393" spans="1:7" x14ac:dyDescent="0.4">
      <c r="A3393" s="70" t="s">
        <v>7377</v>
      </c>
      <c r="B3393" s="70" t="s">
        <v>7378</v>
      </c>
      <c r="C3393">
        <v>-0.35510438500000002</v>
      </c>
      <c r="D3393">
        <v>0.60018784700000005</v>
      </c>
      <c r="E3393">
        <v>0.99378291299999999</v>
      </c>
      <c r="F3393">
        <v>0.31881955200000001</v>
      </c>
      <c r="G3393">
        <v>0.99975043299999999</v>
      </c>
    </row>
    <row r="3394" spans="1:7" x14ac:dyDescent="0.4">
      <c r="A3394" s="70" t="s">
        <v>7251</v>
      </c>
      <c r="B3394" s="70" t="s">
        <v>7252</v>
      </c>
      <c r="C3394">
        <v>-0.56005871799999996</v>
      </c>
      <c r="D3394">
        <v>2.8915528309999998</v>
      </c>
      <c r="E3394">
        <v>0.99353414200000001</v>
      </c>
      <c r="F3394">
        <v>0.31888013100000001</v>
      </c>
      <c r="G3394">
        <v>0.99975043299999999</v>
      </c>
    </row>
    <row r="3395" spans="1:7" x14ac:dyDescent="0.4">
      <c r="A3395" s="70" t="s">
        <v>7193</v>
      </c>
      <c r="B3395" s="70" t="s">
        <v>7194</v>
      </c>
      <c r="C3395">
        <v>-0.34433147600000003</v>
      </c>
      <c r="D3395">
        <v>2.2009574340000002</v>
      </c>
      <c r="E3395">
        <v>0.99344686599999998</v>
      </c>
      <c r="F3395">
        <v>0.31890138699999998</v>
      </c>
      <c r="G3395">
        <v>0.99975043299999999</v>
      </c>
    </row>
    <row r="3396" spans="1:7" x14ac:dyDescent="0.4">
      <c r="A3396" s="70" t="s">
        <v>7687</v>
      </c>
      <c r="B3396" s="70" t="s">
        <v>7688</v>
      </c>
      <c r="C3396">
        <v>-0.166206401</v>
      </c>
      <c r="D3396">
        <v>5.9763904840000004</v>
      </c>
      <c r="E3396">
        <v>0.99297257900000002</v>
      </c>
      <c r="F3396">
        <v>0.31901693399999997</v>
      </c>
      <c r="G3396">
        <v>0.99975043299999999</v>
      </c>
    </row>
    <row r="3397" spans="1:7" x14ac:dyDescent="0.4">
      <c r="A3397" s="70" t="s">
        <v>7239</v>
      </c>
      <c r="B3397" s="70" t="s">
        <v>7240</v>
      </c>
      <c r="C3397">
        <v>0.43322748799999999</v>
      </c>
      <c r="D3397">
        <v>1.758140131</v>
      </c>
      <c r="E3397">
        <v>0.99274786900000001</v>
      </c>
      <c r="F3397">
        <v>0.31907169699999999</v>
      </c>
      <c r="G3397">
        <v>0.99975043299999999</v>
      </c>
    </row>
    <row r="3398" spans="1:7" x14ac:dyDescent="0.4">
      <c r="A3398" s="70" t="s">
        <v>7289</v>
      </c>
      <c r="B3398" s="70" t="s">
        <v>7290</v>
      </c>
      <c r="C3398">
        <v>-0.11742454200000001</v>
      </c>
      <c r="D3398">
        <v>4.5669975020000004</v>
      </c>
      <c r="E3398">
        <v>0.99177744099999998</v>
      </c>
      <c r="F3398">
        <v>0.31930834000000002</v>
      </c>
      <c r="G3398">
        <v>0.99975043299999999</v>
      </c>
    </row>
    <row r="3399" spans="1:7" x14ac:dyDescent="0.4">
      <c r="A3399" s="70" t="s">
        <v>7143</v>
      </c>
      <c r="B3399" s="70" t="s">
        <v>7144</v>
      </c>
      <c r="C3399">
        <v>-0.113623102</v>
      </c>
      <c r="D3399">
        <v>6.8767462549999996</v>
      </c>
      <c r="E3399">
        <v>0.99160975600000001</v>
      </c>
      <c r="F3399">
        <v>0.31934925400000003</v>
      </c>
      <c r="G3399">
        <v>0.99975043299999999</v>
      </c>
    </row>
    <row r="3400" spans="1:7" x14ac:dyDescent="0.4">
      <c r="A3400" s="70" t="s">
        <v>7495</v>
      </c>
      <c r="B3400" s="70" t="s">
        <v>7496</v>
      </c>
      <c r="C3400">
        <v>0.189901657</v>
      </c>
      <c r="D3400">
        <v>4.4986727450000004</v>
      </c>
      <c r="E3400">
        <v>0.991027145</v>
      </c>
      <c r="F3400">
        <v>0.31949146099999998</v>
      </c>
      <c r="G3400">
        <v>0.99975043299999999</v>
      </c>
    </row>
    <row r="3401" spans="1:7" x14ac:dyDescent="0.4">
      <c r="A3401" s="70" t="s">
        <v>7685</v>
      </c>
      <c r="B3401" s="70" t="s">
        <v>7686</v>
      </c>
      <c r="C3401">
        <v>8.5832015999999997E-2</v>
      </c>
      <c r="D3401">
        <v>5.7676403829999998</v>
      </c>
      <c r="E3401">
        <v>0.99045299200000003</v>
      </c>
      <c r="F3401">
        <v>0.319631685</v>
      </c>
      <c r="G3401">
        <v>0.99975043299999999</v>
      </c>
    </row>
    <row r="3402" spans="1:7" x14ac:dyDescent="0.4">
      <c r="A3402" s="70" t="s">
        <v>7267</v>
      </c>
      <c r="B3402" s="70" t="s">
        <v>7268</v>
      </c>
      <c r="C3402">
        <v>-0.126902813</v>
      </c>
      <c r="D3402">
        <v>4.3033840679999997</v>
      </c>
      <c r="E3402">
        <v>0.99031058999999999</v>
      </c>
      <c r="F3402">
        <v>0.31966647500000001</v>
      </c>
      <c r="G3402">
        <v>0.99975043299999999</v>
      </c>
    </row>
    <row r="3403" spans="1:7" x14ac:dyDescent="0.4">
      <c r="A3403" s="70" t="s">
        <v>7281</v>
      </c>
      <c r="B3403" s="70" t="s">
        <v>7282</v>
      </c>
      <c r="C3403">
        <v>-0.35598776500000001</v>
      </c>
      <c r="D3403">
        <v>1.0002393140000001</v>
      </c>
      <c r="E3403">
        <v>0.99023532199999997</v>
      </c>
      <c r="F3403">
        <v>0.31968486699999998</v>
      </c>
      <c r="G3403">
        <v>0.99975043299999999</v>
      </c>
    </row>
    <row r="3404" spans="1:7" x14ac:dyDescent="0.4">
      <c r="A3404" s="70" t="s">
        <v>7655</v>
      </c>
      <c r="B3404" s="70" t="s">
        <v>7656</v>
      </c>
      <c r="C3404">
        <v>8.8333902000000006E-2</v>
      </c>
      <c r="D3404">
        <v>5.6745106070000002</v>
      </c>
      <c r="E3404">
        <v>0.98986889099999997</v>
      </c>
      <c r="F3404">
        <v>0.31977442099999998</v>
      </c>
      <c r="G3404">
        <v>0.99975043299999999</v>
      </c>
    </row>
    <row r="3405" spans="1:7" x14ac:dyDescent="0.4">
      <c r="A3405" s="70" t="s">
        <v>7071</v>
      </c>
      <c r="B3405" s="70" t="s">
        <v>7072</v>
      </c>
      <c r="C3405">
        <v>-7.8272921999999995E-2</v>
      </c>
      <c r="D3405">
        <v>6.9608212270000003</v>
      </c>
      <c r="E3405">
        <v>0.98939831</v>
      </c>
      <c r="F3405">
        <v>0.31988947699999998</v>
      </c>
      <c r="G3405">
        <v>0.99975043299999999</v>
      </c>
    </row>
    <row r="3406" spans="1:7" x14ac:dyDescent="0.4">
      <c r="A3406" s="70" t="s">
        <v>7351</v>
      </c>
      <c r="B3406" s="70" t="s">
        <v>7352</v>
      </c>
      <c r="C3406">
        <v>0.39681505</v>
      </c>
      <c r="D3406">
        <v>1.203353645</v>
      </c>
      <c r="E3406">
        <v>0.98863967600000002</v>
      </c>
      <c r="F3406">
        <v>0.32007507699999999</v>
      </c>
      <c r="G3406">
        <v>0.99975043299999999</v>
      </c>
    </row>
    <row r="3407" spans="1:7" x14ac:dyDescent="0.4">
      <c r="A3407" s="70" t="s">
        <v>11498</v>
      </c>
      <c r="B3407" s="70" t="s">
        <v>11499</v>
      </c>
      <c r="C3407">
        <v>8.3856307000000005E-2</v>
      </c>
      <c r="D3407">
        <v>10.00968275</v>
      </c>
      <c r="E3407">
        <v>0.98790269600000002</v>
      </c>
      <c r="F3407">
        <v>0.32025551499999999</v>
      </c>
      <c r="G3407">
        <v>0.99975043299999999</v>
      </c>
    </row>
    <row r="3408" spans="1:7" x14ac:dyDescent="0.4">
      <c r="A3408" s="70" t="s">
        <v>6967</v>
      </c>
      <c r="B3408" s="70" t="s">
        <v>6968</v>
      </c>
      <c r="C3408">
        <v>8.1533851000000004E-2</v>
      </c>
      <c r="D3408">
        <v>7.4787729000000001</v>
      </c>
      <c r="E3408">
        <v>0.98778581300000001</v>
      </c>
      <c r="F3408">
        <v>0.32028414399999999</v>
      </c>
      <c r="G3408">
        <v>0.99975043299999999</v>
      </c>
    </row>
    <row r="3409" spans="1:7" x14ac:dyDescent="0.4">
      <c r="A3409" s="70" t="s">
        <v>7415</v>
      </c>
      <c r="B3409" s="70" t="s">
        <v>7416</v>
      </c>
      <c r="C3409">
        <v>-0.61513613300000003</v>
      </c>
      <c r="D3409">
        <v>-1.212580596</v>
      </c>
      <c r="E3409">
        <v>0.98778216600000002</v>
      </c>
      <c r="F3409">
        <v>0.32028503699999999</v>
      </c>
      <c r="G3409">
        <v>0.99975043299999999</v>
      </c>
    </row>
    <row r="3410" spans="1:7" x14ac:dyDescent="0.4">
      <c r="A3410" s="70" t="s">
        <v>7323</v>
      </c>
      <c r="B3410" s="70" t="s">
        <v>7324</v>
      </c>
      <c r="C3410">
        <v>-0.124922858</v>
      </c>
      <c r="D3410">
        <v>4.2910185480000003</v>
      </c>
      <c r="E3410">
        <v>0.98765951799999996</v>
      </c>
      <c r="F3410">
        <v>0.32031508199999997</v>
      </c>
      <c r="G3410">
        <v>0.99975043299999999</v>
      </c>
    </row>
    <row r="3411" spans="1:7" x14ac:dyDescent="0.4">
      <c r="A3411" s="70" t="s">
        <v>7535</v>
      </c>
      <c r="B3411" s="70" t="s">
        <v>7536</v>
      </c>
      <c r="C3411">
        <v>0.73460442800000003</v>
      </c>
      <c r="D3411">
        <v>-1.6424742619999999</v>
      </c>
      <c r="E3411">
        <v>0.98654697199999997</v>
      </c>
      <c r="F3411">
        <v>0.32058779199999998</v>
      </c>
      <c r="G3411">
        <v>0.99975043299999999</v>
      </c>
    </row>
    <row r="3412" spans="1:7" x14ac:dyDescent="0.4">
      <c r="A3412" s="70" t="s">
        <v>7365</v>
      </c>
      <c r="B3412" s="70" t="s">
        <v>7366</v>
      </c>
      <c r="C3412">
        <v>0.105328213</v>
      </c>
      <c r="D3412">
        <v>7.1964406780000001</v>
      </c>
      <c r="E3412">
        <v>0.98651959899999997</v>
      </c>
      <c r="F3412">
        <v>0.32059450499999997</v>
      </c>
      <c r="G3412">
        <v>0.99975043299999999</v>
      </c>
    </row>
    <row r="3413" spans="1:7" x14ac:dyDescent="0.4">
      <c r="A3413" s="70" t="s">
        <v>7720</v>
      </c>
      <c r="B3413" s="70" t="s">
        <v>7721</v>
      </c>
      <c r="C3413">
        <v>0.11846722899999999</v>
      </c>
      <c r="D3413">
        <v>5.077481948</v>
      </c>
      <c r="E3413">
        <v>0.98594492300000003</v>
      </c>
      <c r="F3413">
        <v>0.32073549499999998</v>
      </c>
      <c r="G3413">
        <v>0.99975043299999999</v>
      </c>
    </row>
    <row r="3414" spans="1:7" x14ac:dyDescent="0.4">
      <c r="A3414" s="70" t="s">
        <v>7385</v>
      </c>
      <c r="B3414" s="70" t="s">
        <v>7386</v>
      </c>
      <c r="C3414">
        <v>-0.57512591800000001</v>
      </c>
      <c r="D3414">
        <v>0.29357127399999999</v>
      </c>
      <c r="E3414">
        <v>0.98575086000000001</v>
      </c>
      <c r="F3414">
        <v>0.32078312399999998</v>
      </c>
      <c r="G3414">
        <v>0.99975043299999999</v>
      </c>
    </row>
    <row r="3415" spans="1:7" x14ac:dyDescent="0.4">
      <c r="A3415" s="70" t="s">
        <v>7467</v>
      </c>
      <c r="B3415" s="70" t="s">
        <v>7468</v>
      </c>
      <c r="C3415">
        <v>-0.340519181</v>
      </c>
      <c r="D3415">
        <v>0.83546696300000001</v>
      </c>
      <c r="E3415">
        <v>0.98533339900000005</v>
      </c>
      <c r="F3415">
        <v>0.32088561300000001</v>
      </c>
      <c r="G3415">
        <v>0.99975043299999999</v>
      </c>
    </row>
    <row r="3416" spans="1:7" x14ac:dyDescent="0.4">
      <c r="A3416" s="70" t="s">
        <v>7479</v>
      </c>
      <c r="B3416" s="70" t="s">
        <v>7480</v>
      </c>
      <c r="C3416">
        <v>-9.4517239000000003E-2</v>
      </c>
      <c r="D3416">
        <v>5.4498023839999998</v>
      </c>
      <c r="E3416">
        <v>0.98531265400000001</v>
      </c>
      <c r="F3416">
        <v>0.32089070800000002</v>
      </c>
      <c r="G3416">
        <v>0.99975043299999999</v>
      </c>
    </row>
    <row r="3417" spans="1:7" x14ac:dyDescent="0.4">
      <c r="A3417" s="70" t="s">
        <v>7669</v>
      </c>
      <c r="B3417" s="70" t="s">
        <v>7670</v>
      </c>
      <c r="C3417">
        <v>0.13618648799999999</v>
      </c>
      <c r="D3417">
        <v>4.2284715869999996</v>
      </c>
      <c r="E3417">
        <v>0.98528453999999999</v>
      </c>
      <c r="F3417">
        <v>0.32089761100000003</v>
      </c>
      <c r="G3417">
        <v>0.99975043299999999</v>
      </c>
    </row>
    <row r="3418" spans="1:7" x14ac:dyDescent="0.4">
      <c r="A3418" s="70" t="s">
        <v>7339</v>
      </c>
      <c r="B3418" s="70" t="s">
        <v>7340</v>
      </c>
      <c r="C3418">
        <v>-7.9656957E-2</v>
      </c>
      <c r="D3418">
        <v>6.2074386869999998</v>
      </c>
      <c r="E3418">
        <v>0.98441057499999995</v>
      </c>
      <c r="F3418">
        <v>0.32111232699999998</v>
      </c>
      <c r="G3418">
        <v>0.99975043299999999</v>
      </c>
    </row>
    <row r="3419" spans="1:7" x14ac:dyDescent="0.4">
      <c r="A3419" s="70" t="s">
        <v>6919</v>
      </c>
      <c r="B3419" s="70" t="s">
        <v>6920</v>
      </c>
      <c r="C3419">
        <v>0.80654149500000005</v>
      </c>
      <c r="D3419">
        <v>7.8125390970000002</v>
      </c>
      <c r="E3419">
        <v>0.98436362499999996</v>
      </c>
      <c r="F3419">
        <v>0.32112386700000001</v>
      </c>
      <c r="G3419">
        <v>0.99975043299999999</v>
      </c>
    </row>
    <row r="3420" spans="1:7" x14ac:dyDescent="0.4">
      <c r="A3420" s="70" t="s">
        <v>7491</v>
      </c>
      <c r="B3420" s="70" t="s">
        <v>7492</v>
      </c>
      <c r="C3420">
        <v>0.54714840099999995</v>
      </c>
      <c r="D3420">
        <v>-0.248221203</v>
      </c>
      <c r="E3420">
        <v>0.98414711700000002</v>
      </c>
      <c r="F3420">
        <v>0.32117709</v>
      </c>
      <c r="G3420">
        <v>0.99975043299999999</v>
      </c>
    </row>
    <row r="3421" spans="1:7" x14ac:dyDescent="0.4">
      <c r="A3421" s="70" t="s">
        <v>7327</v>
      </c>
      <c r="B3421" s="70" t="s">
        <v>7328</v>
      </c>
      <c r="C3421">
        <v>-8.7918194000000005E-2</v>
      </c>
      <c r="D3421">
        <v>5.9046115109999997</v>
      </c>
      <c r="E3421">
        <v>0.98371670700000002</v>
      </c>
      <c r="F3421">
        <v>0.32128293099999999</v>
      </c>
      <c r="G3421">
        <v>0.99975043299999999</v>
      </c>
    </row>
    <row r="3422" spans="1:7" x14ac:dyDescent="0.4">
      <c r="A3422" s="70" t="s">
        <v>7515</v>
      </c>
      <c r="B3422" s="70" t="s">
        <v>7516</v>
      </c>
      <c r="C3422">
        <v>0.183642424</v>
      </c>
      <c r="D3422">
        <v>3.9641281390000001</v>
      </c>
      <c r="E3422">
        <v>0.98371236500000003</v>
      </c>
      <c r="F3422">
        <v>0.32128399899999999</v>
      </c>
      <c r="G3422">
        <v>0.99975043299999999</v>
      </c>
    </row>
    <row r="3423" spans="1:7" x14ac:dyDescent="0.4">
      <c r="A3423" s="70" t="s">
        <v>7575</v>
      </c>
      <c r="B3423" s="70" t="s">
        <v>7576</v>
      </c>
      <c r="C3423">
        <v>0.11942143299999999</v>
      </c>
      <c r="D3423">
        <v>4.6031494369999999</v>
      </c>
      <c r="E3423">
        <v>0.98358469999999998</v>
      </c>
      <c r="F3423">
        <v>0.321315401</v>
      </c>
      <c r="G3423">
        <v>0.99975043299999999</v>
      </c>
    </row>
    <row r="3424" spans="1:7" x14ac:dyDescent="0.4">
      <c r="A3424" s="70" t="s">
        <v>7425</v>
      </c>
      <c r="B3424" s="70" t="s">
        <v>7426</v>
      </c>
      <c r="C3424">
        <v>0.59777959199999997</v>
      </c>
      <c r="D3424">
        <v>-0.59330627000000002</v>
      </c>
      <c r="E3424">
        <v>0.983081023</v>
      </c>
      <c r="F3424">
        <v>0.32143933299999999</v>
      </c>
      <c r="G3424">
        <v>0.99975043299999999</v>
      </c>
    </row>
    <row r="3425" spans="1:7" x14ac:dyDescent="0.4">
      <c r="A3425" s="70" t="s">
        <v>6911</v>
      </c>
      <c r="B3425" s="70" t="s">
        <v>6912</v>
      </c>
      <c r="C3425">
        <v>7.9185540999999998E-2</v>
      </c>
      <c r="D3425">
        <v>7.4579082679999997</v>
      </c>
      <c r="E3425">
        <v>0.98286512999999998</v>
      </c>
      <c r="F3425">
        <v>0.32149247399999997</v>
      </c>
      <c r="G3425">
        <v>0.99975043299999999</v>
      </c>
    </row>
    <row r="3426" spans="1:7" x14ac:dyDescent="0.4">
      <c r="A3426" s="70" t="s">
        <v>7868</v>
      </c>
      <c r="B3426" s="70" t="s">
        <v>7869</v>
      </c>
      <c r="C3426">
        <v>7.7541928999999996E-2</v>
      </c>
      <c r="D3426">
        <v>6.3787914060000004</v>
      </c>
      <c r="E3426">
        <v>0.98260566299999996</v>
      </c>
      <c r="F3426">
        <v>0.32155635500000002</v>
      </c>
      <c r="G3426">
        <v>0.99975043299999999</v>
      </c>
    </row>
    <row r="3427" spans="1:7" x14ac:dyDescent="0.4">
      <c r="A3427" s="70" t="s">
        <v>7443</v>
      </c>
      <c r="B3427" s="70" t="s">
        <v>7444</v>
      </c>
      <c r="C3427">
        <v>-0.104667071</v>
      </c>
      <c r="D3427">
        <v>5.2070046330000004</v>
      </c>
      <c r="E3427">
        <v>0.98255967</v>
      </c>
      <c r="F3427">
        <v>0.32156768099999999</v>
      </c>
      <c r="G3427">
        <v>0.99975043299999999</v>
      </c>
    </row>
    <row r="3428" spans="1:7" x14ac:dyDescent="0.4">
      <c r="A3428" s="70" t="s">
        <v>7449</v>
      </c>
      <c r="B3428" s="70" t="s">
        <v>7450</v>
      </c>
      <c r="C3428">
        <v>0.63572160499999997</v>
      </c>
      <c r="D3428">
        <v>-1.370127737</v>
      </c>
      <c r="E3428">
        <v>0.98248538200000002</v>
      </c>
      <c r="F3428">
        <v>0.32158597500000002</v>
      </c>
      <c r="G3428">
        <v>0.99975043299999999</v>
      </c>
    </row>
    <row r="3429" spans="1:7" x14ac:dyDescent="0.4">
      <c r="A3429" s="70" t="s">
        <v>7269</v>
      </c>
      <c r="B3429" s="70" t="s">
        <v>7270</v>
      </c>
      <c r="C3429">
        <v>8.1476253999999998E-2</v>
      </c>
      <c r="D3429">
        <v>6.9914512069999999</v>
      </c>
      <c r="E3429">
        <v>0.982480562</v>
      </c>
      <c r="F3429">
        <v>0.32158716199999998</v>
      </c>
      <c r="G3429">
        <v>0.99975043299999999</v>
      </c>
    </row>
    <row r="3430" spans="1:7" x14ac:dyDescent="0.4">
      <c r="A3430" s="70" t="s">
        <v>7055</v>
      </c>
      <c r="B3430" s="70" t="s">
        <v>7056</v>
      </c>
      <c r="C3430">
        <v>8.3328798999999995E-2</v>
      </c>
      <c r="D3430">
        <v>7.5631469669999998</v>
      </c>
      <c r="E3430">
        <v>0.98221198399999998</v>
      </c>
      <c r="F3430">
        <v>0.32165331200000002</v>
      </c>
      <c r="G3430">
        <v>0.99975043299999999</v>
      </c>
    </row>
    <row r="3431" spans="1:7" x14ac:dyDescent="0.4">
      <c r="A3431" s="70" t="s">
        <v>7299</v>
      </c>
      <c r="B3431" s="70" t="s">
        <v>7300</v>
      </c>
      <c r="C3431">
        <v>-0.12896752</v>
      </c>
      <c r="D3431">
        <v>4.0865565869999996</v>
      </c>
      <c r="E3431">
        <v>0.98167878600000003</v>
      </c>
      <c r="F3431">
        <v>0.32178469199999998</v>
      </c>
      <c r="G3431">
        <v>0.99975043299999999</v>
      </c>
    </row>
    <row r="3432" spans="1:7" x14ac:dyDescent="0.4">
      <c r="A3432" s="70" t="s">
        <v>7806</v>
      </c>
      <c r="B3432" s="70" t="s">
        <v>7807</v>
      </c>
      <c r="C3432">
        <v>9.0807167999999994E-2</v>
      </c>
      <c r="D3432">
        <v>6.1920981810000004</v>
      </c>
      <c r="E3432">
        <v>0.98164576800000003</v>
      </c>
      <c r="F3432">
        <v>0.32179282999999997</v>
      </c>
      <c r="G3432">
        <v>0.99975043299999999</v>
      </c>
    </row>
    <row r="3433" spans="1:7" x14ac:dyDescent="0.4">
      <c r="A3433" s="70" t="s">
        <v>7457</v>
      </c>
      <c r="B3433" s="70" t="s">
        <v>7458</v>
      </c>
      <c r="C3433">
        <v>0.21850107899999999</v>
      </c>
      <c r="D3433">
        <v>2.8592102389999998</v>
      </c>
      <c r="E3433">
        <v>0.98159159299999998</v>
      </c>
      <c r="F3433">
        <v>0.32180618300000002</v>
      </c>
      <c r="G3433">
        <v>0.99975043299999999</v>
      </c>
    </row>
    <row r="3434" spans="1:7" x14ac:dyDescent="0.4">
      <c r="A3434" s="70" t="s">
        <v>7489</v>
      </c>
      <c r="B3434" s="70" t="s">
        <v>7490</v>
      </c>
      <c r="C3434">
        <v>-9.3150409000000003E-2</v>
      </c>
      <c r="D3434">
        <v>5.5335171030000003</v>
      </c>
      <c r="E3434">
        <v>0.98154406599999999</v>
      </c>
      <c r="F3434">
        <v>0.32181789799999999</v>
      </c>
      <c r="G3434">
        <v>0.99975043299999999</v>
      </c>
    </row>
    <row r="3435" spans="1:7" x14ac:dyDescent="0.4">
      <c r="A3435" s="70" t="s">
        <v>7649</v>
      </c>
      <c r="B3435" s="70" t="s">
        <v>7650</v>
      </c>
      <c r="C3435">
        <v>9.1709659999999998E-2</v>
      </c>
      <c r="D3435">
        <v>5.6552708840000001</v>
      </c>
      <c r="E3435">
        <v>0.98108203800000005</v>
      </c>
      <c r="F3435">
        <v>0.32193181399999998</v>
      </c>
      <c r="G3435">
        <v>0.99975043299999999</v>
      </c>
    </row>
    <row r="3436" spans="1:7" x14ac:dyDescent="0.4">
      <c r="A3436" s="70" t="s">
        <v>7545</v>
      </c>
      <c r="B3436" s="70" t="s">
        <v>7546</v>
      </c>
      <c r="C3436">
        <v>0.219819713</v>
      </c>
      <c r="D3436">
        <v>3.3761025189999998</v>
      </c>
      <c r="E3436">
        <v>0.98038064400000002</v>
      </c>
      <c r="F3436">
        <v>0.32210484900000003</v>
      </c>
      <c r="G3436">
        <v>0.99975043299999999</v>
      </c>
    </row>
    <row r="3437" spans="1:7" x14ac:dyDescent="0.4">
      <c r="A3437" s="70" t="s">
        <v>7585</v>
      </c>
      <c r="B3437" s="70" t="s">
        <v>7586</v>
      </c>
      <c r="C3437">
        <v>0.33800258900000002</v>
      </c>
      <c r="D3437">
        <v>0.877991297</v>
      </c>
      <c r="E3437">
        <v>0.98025496300000003</v>
      </c>
      <c r="F3437">
        <v>0.32213586799999999</v>
      </c>
      <c r="G3437">
        <v>0.99975043299999999</v>
      </c>
    </row>
    <row r="3438" spans="1:7" x14ac:dyDescent="0.4">
      <c r="A3438" s="70" t="s">
        <v>7357</v>
      </c>
      <c r="B3438" s="70" t="s">
        <v>7358</v>
      </c>
      <c r="C3438">
        <v>0.32184685200000002</v>
      </c>
      <c r="D3438">
        <v>1.2290331569999999</v>
      </c>
      <c r="E3438">
        <v>0.97889367000000005</v>
      </c>
      <c r="F3438">
        <v>0.32247209399999999</v>
      </c>
      <c r="G3438">
        <v>0.99975043299999999</v>
      </c>
    </row>
    <row r="3439" spans="1:7" x14ac:dyDescent="0.4">
      <c r="A3439" s="70" t="s">
        <v>7403</v>
      </c>
      <c r="B3439" s="70" t="s">
        <v>7404</v>
      </c>
      <c r="C3439">
        <v>0.41049125400000003</v>
      </c>
      <c r="D3439">
        <v>0.36521385699999998</v>
      </c>
      <c r="E3439">
        <v>0.97871620199999998</v>
      </c>
      <c r="F3439">
        <v>0.32251596100000002</v>
      </c>
      <c r="G3439">
        <v>0.99975043299999999</v>
      </c>
    </row>
    <row r="3440" spans="1:7" x14ac:dyDescent="0.4">
      <c r="A3440" s="70" t="s">
        <v>7776</v>
      </c>
      <c r="B3440" s="70" t="s">
        <v>7777</v>
      </c>
      <c r="C3440">
        <v>0.452659967</v>
      </c>
      <c r="D3440">
        <v>0.49189371100000001</v>
      </c>
      <c r="E3440">
        <v>0.97866615700000004</v>
      </c>
      <c r="F3440">
        <v>0.322528333</v>
      </c>
      <c r="G3440">
        <v>0.99975043299999999</v>
      </c>
    </row>
    <row r="3441" spans="1:7" x14ac:dyDescent="0.4">
      <c r="A3441" s="70" t="s">
        <v>7493</v>
      </c>
      <c r="B3441" s="70" t="s">
        <v>7494</v>
      </c>
      <c r="C3441">
        <v>0.491675529</v>
      </c>
      <c r="D3441">
        <v>-0.16666974300000001</v>
      </c>
      <c r="E3441">
        <v>0.97819953999999998</v>
      </c>
      <c r="F3441">
        <v>0.322643715</v>
      </c>
      <c r="G3441">
        <v>0.99975043299999999</v>
      </c>
    </row>
    <row r="3442" spans="1:7" x14ac:dyDescent="0.4">
      <c r="A3442" s="70" t="s">
        <v>7716</v>
      </c>
      <c r="B3442" s="70" t="s">
        <v>7717</v>
      </c>
      <c r="C3442">
        <v>0.123209257</v>
      </c>
      <c r="D3442">
        <v>4.2830341159999996</v>
      </c>
      <c r="E3442">
        <v>0.97818372099999995</v>
      </c>
      <c r="F3442">
        <v>0.32264762800000002</v>
      </c>
      <c r="G3442">
        <v>0.99975043299999999</v>
      </c>
    </row>
    <row r="3443" spans="1:7" x14ac:dyDescent="0.4">
      <c r="A3443" s="70" t="s">
        <v>7830</v>
      </c>
      <c r="B3443" s="70" t="s">
        <v>7831</v>
      </c>
      <c r="C3443">
        <v>-0.83340573900000003</v>
      </c>
      <c r="D3443">
        <v>-1.5256725010000001</v>
      </c>
      <c r="E3443">
        <v>0.97725938899999998</v>
      </c>
      <c r="F3443">
        <v>0.322876357</v>
      </c>
      <c r="G3443">
        <v>0.99975043299999999</v>
      </c>
    </row>
    <row r="3444" spans="1:7" x14ac:dyDescent="0.4">
      <c r="A3444" s="70" t="s">
        <v>7247</v>
      </c>
      <c r="B3444" s="70" t="s">
        <v>7248</v>
      </c>
      <c r="C3444">
        <v>-0.163842717</v>
      </c>
      <c r="D3444">
        <v>3.5156517319999998</v>
      </c>
      <c r="E3444">
        <v>0.97697060099999999</v>
      </c>
      <c r="F3444">
        <v>0.32294786199999997</v>
      </c>
      <c r="G3444">
        <v>0.99975043299999999</v>
      </c>
    </row>
    <row r="3445" spans="1:7" x14ac:dyDescent="0.4">
      <c r="A3445" s="70" t="s">
        <v>7517</v>
      </c>
      <c r="B3445" s="70" t="s">
        <v>7518</v>
      </c>
      <c r="C3445">
        <v>-9.2983930000000006E-2</v>
      </c>
      <c r="D3445">
        <v>5.5629325390000002</v>
      </c>
      <c r="E3445">
        <v>0.97657839700000004</v>
      </c>
      <c r="F3445">
        <v>0.323045007</v>
      </c>
      <c r="G3445">
        <v>0.99975043299999999</v>
      </c>
    </row>
    <row r="3446" spans="1:7" x14ac:dyDescent="0.4">
      <c r="A3446" s="70" t="s">
        <v>7347</v>
      </c>
      <c r="B3446" s="70" t="s">
        <v>7348</v>
      </c>
      <c r="C3446">
        <v>-0.12606598999999999</v>
      </c>
      <c r="D3446">
        <v>4.339463641</v>
      </c>
      <c r="E3446">
        <v>0.97646798000000001</v>
      </c>
      <c r="F3446">
        <v>0.323072364</v>
      </c>
      <c r="G3446">
        <v>0.99975043299999999</v>
      </c>
    </row>
    <row r="3447" spans="1:7" x14ac:dyDescent="0.4">
      <c r="A3447" s="70" t="s">
        <v>7505</v>
      </c>
      <c r="B3447" s="70" t="s">
        <v>7506</v>
      </c>
      <c r="C3447">
        <v>-0.274423519</v>
      </c>
      <c r="D3447">
        <v>3.3248207939999999</v>
      </c>
      <c r="E3447">
        <v>0.97636709200000005</v>
      </c>
      <c r="F3447">
        <v>0.32309736100000003</v>
      </c>
      <c r="G3447">
        <v>0.99975043299999999</v>
      </c>
    </row>
    <row r="3448" spans="1:7" x14ac:dyDescent="0.4">
      <c r="A3448" s="70" t="s">
        <v>7359</v>
      </c>
      <c r="B3448" s="70" t="s">
        <v>7360</v>
      </c>
      <c r="C3448">
        <v>-9.0591947000000006E-2</v>
      </c>
      <c r="D3448">
        <v>5.9274046159999996</v>
      </c>
      <c r="E3448">
        <v>0.97619318799999999</v>
      </c>
      <c r="F3448">
        <v>0.32314045699999999</v>
      </c>
      <c r="G3448">
        <v>0.99975043299999999</v>
      </c>
    </row>
    <row r="3449" spans="1:7" x14ac:dyDescent="0.4">
      <c r="A3449" s="70" t="s">
        <v>7786</v>
      </c>
      <c r="B3449" s="70" t="s">
        <v>7787</v>
      </c>
      <c r="C3449">
        <v>8.2463612000000006E-2</v>
      </c>
      <c r="D3449">
        <v>6.207956265</v>
      </c>
      <c r="E3449">
        <v>0.97606971600000003</v>
      </c>
      <c r="F3449">
        <v>0.32317106000000001</v>
      </c>
      <c r="G3449">
        <v>0.99975043299999999</v>
      </c>
    </row>
    <row r="3450" spans="1:7" x14ac:dyDescent="0.4">
      <c r="A3450" s="70" t="s">
        <v>7421</v>
      </c>
      <c r="B3450" s="70" t="s">
        <v>7422</v>
      </c>
      <c r="C3450">
        <v>-0.41957247600000003</v>
      </c>
      <c r="D3450">
        <v>1.455836111</v>
      </c>
      <c r="E3450">
        <v>0.97561990300000001</v>
      </c>
      <c r="F3450">
        <v>0.32328257900000001</v>
      </c>
      <c r="G3450">
        <v>0.99975043299999999</v>
      </c>
    </row>
    <row r="3451" spans="1:7" x14ac:dyDescent="0.4">
      <c r="A3451" s="70" t="s">
        <v>6995</v>
      </c>
      <c r="B3451" s="70" t="s">
        <v>6996</v>
      </c>
      <c r="C3451">
        <v>7.9430144999999994E-2</v>
      </c>
      <c r="D3451">
        <v>7.5147361149999998</v>
      </c>
      <c r="E3451">
        <v>0.97553917899999998</v>
      </c>
      <c r="F3451">
        <v>0.323302598</v>
      </c>
      <c r="G3451">
        <v>0.99975043299999999</v>
      </c>
    </row>
    <row r="3452" spans="1:7" x14ac:dyDescent="0.4">
      <c r="A3452" s="70" t="s">
        <v>6695</v>
      </c>
      <c r="B3452" s="70" t="s">
        <v>6696</v>
      </c>
      <c r="C3452">
        <v>-8.4945599999999996E-2</v>
      </c>
      <c r="D3452">
        <v>7.2213169270000002</v>
      </c>
      <c r="E3452">
        <v>0.97537876499999998</v>
      </c>
      <c r="F3452">
        <v>0.32334238399999998</v>
      </c>
      <c r="G3452">
        <v>0.99975043299999999</v>
      </c>
    </row>
    <row r="3453" spans="1:7" x14ac:dyDescent="0.4">
      <c r="A3453" s="70" t="s">
        <v>7373</v>
      </c>
      <c r="B3453" s="70" t="s">
        <v>7374</v>
      </c>
      <c r="C3453">
        <v>-0.38658225099999999</v>
      </c>
      <c r="D3453">
        <v>2.0538340009999998</v>
      </c>
      <c r="E3453">
        <v>0.97525443499999998</v>
      </c>
      <c r="F3453">
        <v>0.32337322499999999</v>
      </c>
      <c r="G3453">
        <v>0.99975043299999999</v>
      </c>
    </row>
    <row r="3454" spans="1:7" x14ac:dyDescent="0.4">
      <c r="A3454" s="70" t="s">
        <v>7227</v>
      </c>
      <c r="B3454" s="70" t="s">
        <v>7228</v>
      </c>
      <c r="C3454">
        <v>-0.13398690699999999</v>
      </c>
      <c r="D3454">
        <v>4.5483234320000001</v>
      </c>
      <c r="E3454">
        <v>0.97452861700000004</v>
      </c>
      <c r="F3454">
        <v>0.32355334600000002</v>
      </c>
      <c r="G3454">
        <v>0.99975043299999999</v>
      </c>
    </row>
    <row r="3455" spans="1:7" x14ac:dyDescent="0.4">
      <c r="A3455" s="70" t="s">
        <v>7469</v>
      </c>
      <c r="B3455" s="70" t="s">
        <v>7470</v>
      </c>
      <c r="C3455">
        <v>-0.121025615</v>
      </c>
      <c r="D3455">
        <v>4.5100259129999998</v>
      </c>
      <c r="E3455">
        <v>0.97441203300000001</v>
      </c>
      <c r="F3455">
        <v>0.32358228999999999</v>
      </c>
      <c r="G3455">
        <v>0.99975043299999999</v>
      </c>
    </row>
    <row r="3456" spans="1:7" x14ac:dyDescent="0.4">
      <c r="A3456" s="70" t="s">
        <v>7283</v>
      </c>
      <c r="B3456" s="70" t="s">
        <v>7284</v>
      </c>
      <c r="C3456">
        <v>-0.31862364799999998</v>
      </c>
      <c r="D3456">
        <v>2.6611733869999998</v>
      </c>
      <c r="E3456">
        <v>0.97415384800000004</v>
      </c>
      <c r="F3456">
        <v>0.323646402</v>
      </c>
      <c r="G3456">
        <v>0.99975043299999999</v>
      </c>
    </row>
    <row r="3457" spans="1:7" x14ac:dyDescent="0.4">
      <c r="A3457" s="70" t="s">
        <v>6843</v>
      </c>
      <c r="B3457" s="70" t="s">
        <v>6844</v>
      </c>
      <c r="C3457">
        <v>8.0276920000000002E-2</v>
      </c>
      <c r="D3457">
        <v>7.3080148810000001</v>
      </c>
      <c r="E3457">
        <v>0.97409962999999999</v>
      </c>
      <c r="F3457">
        <v>0.32365986699999999</v>
      </c>
      <c r="G3457">
        <v>0.99975043299999999</v>
      </c>
    </row>
    <row r="3458" spans="1:7" x14ac:dyDescent="0.4">
      <c r="A3458" s="70" t="s">
        <v>7633</v>
      </c>
      <c r="B3458" s="70" t="s">
        <v>7634</v>
      </c>
      <c r="C3458">
        <v>-0.55154367900000001</v>
      </c>
      <c r="D3458">
        <v>-0.81265724500000003</v>
      </c>
      <c r="E3458">
        <v>0.97344721899999997</v>
      </c>
      <c r="F3458">
        <v>0.32382195499999999</v>
      </c>
      <c r="G3458">
        <v>0.99975043299999999</v>
      </c>
    </row>
    <row r="3459" spans="1:7" x14ac:dyDescent="0.4">
      <c r="A3459" s="70" t="s">
        <v>8952</v>
      </c>
      <c r="B3459" s="70" t="s">
        <v>8953</v>
      </c>
      <c r="C3459">
        <v>9.3415673000000005E-2</v>
      </c>
      <c r="D3459">
        <v>8.9033770709999995</v>
      </c>
      <c r="E3459">
        <v>0.97304192</v>
      </c>
      <c r="F3459">
        <v>0.32392270299999998</v>
      </c>
      <c r="G3459">
        <v>0.99975043299999999</v>
      </c>
    </row>
    <row r="3460" spans="1:7" x14ac:dyDescent="0.4">
      <c r="A3460" s="70" t="s">
        <v>7838</v>
      </c>
      <c r="B3460" s="70" t="s">
        <v>7839</v>
      </c>
      <c r="C3460">
        <v>8.9478483999999997E-2</v>
      </c>
      <c r="D3460">
        <v>5.5145792849999999</v>
      </c>
      <c r="E3460">
        <v>0.97277524500000001</v>
      </c>
      <c r="F3460">
        <v>0.32398901499999999</v>
      </c>
      <c r="G3460">
        <v>0.99975043299999999</v>
      </c>
    </row>
    <row r="3461" spans="1:7" x14ac:dyDescent="0.4">
      <c r="A3461" s="70" t="s">
        <v>7223</v>
      </c>
      <c r="B3461" s="70" t="s">
        <v>7224</v>
      </c>
      <c r="C3461">
        <v>-0.165886072</v>
      </c>
      <c r="D3461">
        <v>3.7600060609999999</v>
      </c>
      <c r="E3461">
        <v>0.97244308300000004</v>
      </c>
      <c r="F3461">
        <v>0.324071636</v>
      </c>
      <c r="G3461">
        <v>0.99975043299999999</v>
      </c>
    </row>
    <row r="3462" spans="1:7" x14ac:dyDescent="0.4">
      <c r="A3462" s="70" t="s">
        <v>7225</v>
      </c>
      <c r="B3462" s="70" t="s">
        <v>7226</v>
      </c>
      <c r="C3462">
        <v>-9.3859584999999995E-2</v>
      </c>
      <c r="D3462">
        <v>6.5234688939999996</v>
      </c>
      <c r="E3462">
        <v>0.97181737899999998</v>
      </c>
      <c r="F3462">
        <v>0.32422734800000003</v>
      </c>
      <c r="G3462">
        <v>0.99975043299999999</v>
      </c>
    </row>
    <row r="3463" spans="1:7" x14ac:dyDescent="0.4">
      <c r="A3463" s="70" t="s">
        <v>7429</v>
      </c>
      <c r="B3463" s="70" t="s">
        <v>7430</v>
      </c>
      <c r="C3463">
        <v>0.237879378</v>
      </c>
      <c r="D3463">
        <v>2.573008813</v>
      </c>
      <c r="E3463">
        <v>0.97127230799999997</v>
      </c>
      <c r="F3463">
        <v>0.32436307399999997</v>
      </c>
      <c r="G3463">
        <v>0.99975043299999999</v>
      </c>
    </row>
    <row r="3464" spans="1:7" x14ac:dyDescent="0.4">
      <c r="A3464" s="70" t="s">
        <v>7631</v>
      </c>
      <c r="B3464" s="70" t="s">
        <v>7632</v>
      </c>
      <c r="C3464">
        <v>8.7158140999999995E-2</v>
      </c>
      <c r="D3464">
        <v>6.8954495749999998</v>
      </c>
      <c r="E3464">
        <v>0.97120989800000002</v>
      </c>
      <c r="F3464">
        <v>0.32437861899999998</v>
      </c>
      <c r="G3464">
        <v>0.99975043299999999</v>
      </c>
    </row>
    <row r="3465" spans="1:7" x14ac:dyDescent="0.4">
      <c r="A3465" s="70" t="s">
        <v>7465</v>
      </c>
      <c r="B3465" s="70" t="s">
        <v>7466</v>
      </c>
      <c r="C3465">
        <v>0.194053683</v>
      </c>
      <c r="D3465">
        <v>3.1243049589999998</v>
      </c>
      <c r="E3465">
        <v>0.97087094100000004</v>
      </c>
      <c r="F3465">
        <v>0.32446306499999999</v>
      </c>
      <c r="G3465">
        <v>0.99975043299999999</v>
      </c>
    </row>
    <row r="3466" spans="1:7" x14ac:dyDescent="0.4">
      <c r="A3466" s="70" t="s">
        <v>7455</v>
      </c>
      <c r="B3466" s="70" t="s">
        <v>7456</v>
      </c>
      <c r="C3466">
        <v>-8.3420216000000005E-2</v>
      </c>
      <c r="D3466">
        <v>6.0085199769999997</v>
      </c>
      <c r="E3466">
        <v>0.97055713099999996</v>
      </c>
      <c r="F3466">
        <v>0.32454127100000002</v>
      </c>
      <c r="G3466">
        <v>0.99975043299999999</v>
      </c>
    </row>
    <row r="3467" spans="1:7" x14ac:dyDescent="0.4">
      <c r="A3467" s="70" t="s">
        <v>7597</v>
      </c>
      <c r="B3467" s="70" t="s">
        <v>7598</v>
      </c>
      <c r="C3467">
        <v>8.0112649999999994E-2</v>
      </c>
      <c r="D3467">
        <v>6.9173542489999997</v>
      </c>
      <c r="E3467">
        <v>0.96912235899999999</v>
      </c>
      <c r="F3467">
        <v>0.32489915800000002</v>
      </c>
      <c r="G3467">
        <v>0.99975043299999999</v>
      </c>
    </row>
    <row r="3468" spans="1:7" x14ac:dyDescent="0.4">
      <c r="A3468" s="70" t="s">
        <v>8502</v>
      </c>
      <c r="B3468" s="70" t="s">
        <v>8503</v>
      </c>
      <c r="C3468">
        <v>-8.1766011E-2</v>
      </c>
      <c r="D3468">
        <v>8.8276760169999999</v>
      </c>
      <c r="E3468">
        <v>0.96889517800000002</v>
      </c>
      <c r="F3468">
        <v>0.32495587300000001</v>
      </c>
      <c r="G3468">
        <v>0.99975043299999999</v>
      </c>
    </row>
    <row r="3469" spans="1:7" x14ac:dyDescent="0.4">
      <c r="A3469" s="70" t="s">
        <v>7523</v>
      </c>
      <c r="B3469" s="70" t="s">
        <v>7524</v>
      </c>
      <c r="C3469">
        <v>0.222292566</v>
      </c>
      <c r="D3469">
        <v>2.944168613</v>
      </c>
      <c r="E3469">
        <v>0.96856927900000001</v>
      </c>
      <c r="F3469">
        <v>0.325037256</v>
      </c>
      <c r="G3469">
        <v>0.99975043299999999</v>
      </c>
    </row>
    <row r="3470" spans="1:7" x14ac:dyDescent="0.4">
      <c r="A3470" s="70" t="s">
        <v>7738</v>
      </c>
      <c r="B3470" s="70" t="s">
        <v>7739</v>
      </c>
      <c r="C3470">
        <v>-0.51213717999999997</v>
      </c>
      <c r="D3470">
        <v>-0.24606608599999999</v>
      </c>
      <c r="E3470">
        <v>0.96838508599999995</v>
      </c>
      <c r="F3470">
        <v>0.32508326399999998</v>
      </c>
      <c r="G3470">
        <v>0.99975043299999999</v>
      </c>
    </row>
    <row r="3471" spans="1:7" x14ac:dyDescent="0.4">
      <c r="A3471" s="70" t="s">
        <v>7942</v>
      </c>
      <c r="B3471" s="70" t="s">
        <v>7943</v>
      </c>
      <c r="C3471">
        <v>8.2544317000000006E-2</v>
      </c>
      <c r="D3471">
        <v>5.9199623969999999</v>
      </c>
      <c r="E3471">
        <v>0.96813844999999998</v>
      </c>
      <c r="F3471">
        <v>0.325144883</v>
      </c>
      <c r="G3471">
        <v>0.99975043299999999</v>
      </c>
    </row>
    <row r="3472" spans="1:7" x14ac:dyDescent="0.4">
      <c r="A3472" s="70" t="s">
        <v>7287</v>
      </c>
      <c r="B3472" s="70" t="s">
        <v>7288</v>
      </c>
      <c r="C3472">
        <v>-7.7161931000000003E-2</v>
      </c>
      <c r="D3472">
        <v>6.6149289119999999</v>
      </c>
      <c r="E3472">
        <v>0.96802550300000001</v>
      </c>
      <c r="F3472">
        <v>0.32517310700000002</v>
      </c>
      <c r="G3472">
        <v>0.99975043299999999</v>
      </c>
    </row>
    <row r="3473" spans="1:7" x14ac:dyDescent="0.4">
      <c r="A3473" s="70" t="s">
        <v>7387</v>
      </c>
      <c r="B3473" s="70" t="s">
        <v>7388</v>
      </c>
      <c r="C3473">
        <v>-0.56796236499999997</v>
      </c>
      <c r="D3473">
        <v>-1.1468623469999999</v>
      </c>
      <c r="E3473">
        <v>0.96778638500000003</v>
      </c>
      <c r="F3473">
        <v>0.32523286899999998</v>
      </c>
      <c r="G3473">
        <v>0.99975043299999999</v>
      </c>
    </row>
    <row r="3474" spans="1:7" x14ac:dyDescent="0.4">
      <c r="A3474" s="70" t="s">
        <v>7974</v>
      </c>
      <c r="B3474" s="70" t="s">
        <v>7975</v>
      </c>
      <c r="C3474">
        <v>8.8003526999999998E-2</v>
      </c>
      <c r="D3474">
        <v>5.6338516439999999</v>
      </c>
      <c r="E3474">
        <v>0.96777087500000003</v>
      </c>
      <c r="F3474">
        <v>0.32523674600000002</v>
      </c>
      <c r="G3474">
        <v>0.99975043299999999</v>
      </c>
    </row>
    <row r="3475" spans="1:7" x14ac:dyDescent="0.4">
      <c r="A3475" s="70" t="s">
        <v>7471</v>
      </c>
      <c r="B3475" s="70" t="s">
        <v>7472</v>
      </c>
      <c r="C3475">
        <v>0.158781805</v>
      </c>
      <c r="D3475">
        <v>3.5835948759999998</v>
      </c>
      <c r="E3475">
        <v>0.96670875300000003</v>
      </c>
      <c r="F3475">
        <v>0.32550237999999998</v>
      </c>
      <c r="G3475">
        <v>0.99975043299999999</v>
      </c>
    </row>
    <row r="3476" spans="1:7" x14ac:dyDescent="0.4">
      <c r="A3476" s="70" t="s">
        <v>7371</v>
      </c>
      <c r="B3476" s="70" t="s">
        <v>7372</v>
      </c>
      <c r="C3476">
        <v>-8.8068021999999996E-2</v>
      </c>
      <c r="D3476">
        <v>5.6286033470000003</v>
      </c>
      <c r="E3476">
        <v>0.96668279099999999</v>
      </c>
      <c r="F3476">
        <v>0.32550887699999997</v>
      </c>
      <c r="G3476">
        <v>0.99975043299999999</v>
      </c>
    </row>
    <row r="3477" spans="1:7" x14ac:dyDescent="0.4">
      <c r="A3477" s="70" t="s">
        <v>7419</v>
      </c>
      <c r="B3477" s="70" t="s">
        <v>7420</v>
      </c>
      <c r="C3477">
        <v>-0.18781677099999999</v>
      </c>
      <c r="D3477">
        <v>4.0281872510000003</v>
      </c>
      <c r="E3477">
        <v>0.96621303300000005</v>
      </c>
      <c r="F3477">
        <v>0.32562645699999998</v>
      </c>
      <c r="G3477">
        <v>0.99975043299999999</v>
      </c>
    </row>
    <row r="3478" spans="1:7" x14ac:dyDescent="0.4">
      <c r="A3478" s="70" t="s">
        <v>7297</v>
      </c>
      <c r="B3478" s="70" t="s">
        <v>7298</v>
      </c>
      <c r="C3478">
        <v>-0.121069895</v>
      </c>
      <c r="D3478">
        <v>4.367746371</v>
      </c>
      <c r="E3478">
        <v>0.96607099600000002</v>
      </c>
      <c r="F3478">
        <v>0.32566202</v>
      </c>
      <c r="G3478">
        <v>0.99975043299999999</v>
      </c>
    </row>
    <row r="3479" spans="1:7" x14ac:dyDescent="0.4">
      <c r="A3479" s="70" t="s">
        <v>7834</v>
      </c>
      <c r="B3479" s="70" t="s">
        <v>7835</v>
      </c>
      <c r="C3479">
        <v>9.9227632999999996E-2</v>
      </c>
      <c r="D3479">
        <v>5.3279169199999998</v>
      </c>
      <c r="E3479">
        <v>0.96558004399999997</v>
      </c>
      <c r="F3479">
        <v>0.325784982</v>
      </c>
      <c r="G3479">
        <v>0.99975043299999999</v>
      </c>
    </row>
    <row r="3480" spans="1:7" x14ac:dyDescent="0.4">
      <c r="A3480" s="70" t="s">
        <v>7693</v>
      </c>
      <c r="B3480" s="70" t="s">
        <v>7694</v>
      </c>
      <c r="C3480">
        <v>8.2450571E-2</v>
      </c>
      <c r="D3480">
        <v>6.2219797589999999</v>
      </c>
      <c r="E3480">
        <v>0.96552487899999995</v>
      </c>
      <c r="F3480">
        <v>0.32579880300000003</v>
      </c>
      <c r="G3480">
        <v>0.99975043299999999</v>
      </c>
    </row>
    <row r="3481" spans="1:7" x14ac:dyDescent="0.4">
      <c r="A3481" s="70" t="s">
        <v>7345</v>
      </c>
      <c r="B3481" s="70" t="s">
        <v>7346</v>
      </c>
      <c r="C3481">
        <v>-8.3936145000000004E-2</v>
      </c>
      <c r="D3481">
        <v>6.1863538399999998</v>
      </c>
      <c r="E3481">
        <v>0.96513500299999999</v>
      </c>
      <c r="F3481">
        <v>0.32589649999999998</v>
      </c>
      <c r="G3481">
        <v>0.99975043299999999</v>
      </c>
    </row>
    <row r="3482" spans="1:7" x14ac:dyDescent="0.4">
      <c r="A3482" s="70" t="s">
        <v>7343</v>
      </c>
      <c r="B3482" s="70" t="s">
        <v>7344</v>
      </c>
      <c r="C3482">
        <v>-8.9681430000000006E-2</v>
      </c>
      <c r="D3482">
        <v>6.5149417789999999</v>
      </c>
      <c r="E3482">
        <v>0.96498065700000002</v>
      </c>
      <c r="F3482">
        <v>0.32593518700000002</v>
      </c>
      <c r="G3482">
        <v>0.99975043299999999</v>
      </c>
    </row>
    <row r="3483" spans="1:7" x14ac:dyDescent="0.4">
      <c r="A3483" s="70" t="s">
        <v>7441</v>
      </c>
      <c r="B3483" s="70" t="s">
        <v>7442</v>
      </c>
      <c r="C3483">
        <v>-0.21785072899999999</v>
      </c>
      <c r="D3483">
        <v>2.8609799040000001</v>
      </c>
      <c r="E3483">
        <v>0.964941461</v>
      </c>
      <c r="F3483">
        <v>0.32594501300000001</v>
      </c>
      <c r="G3483">
        <v>0.99975043299999999</v>
      </c>
    </row>
    <row r="3484" spans="1:7" x14ac:dyDescent="0.4">
      <c r="A3484" s="70" t="s">
        <v>13016</v>
      </c>
      <c r="B3484" s="70" t="s">
        <v>13017</v>
      </c>
      <c r="C3484">
        <v>0.106733305</v>
      </c>
      <c r="D3484">
        <v>11.76668523</v>
      </c>
      <c r="E3484">
        <v>0.96444133899999995</v>
      </c>
      <c r="F3484">
        <v>0.326070417</v>
      </c>
      <c r="G3484">
        <v>0.99975043299999999</v>
      </c>
    </row>
    <row r="3485" spans="1:7" x14ac:dyDescent="0.4">
      <c r="A3485" s="70" t="s">
        <v>7537</v>
      </c>
      <c r="B3485" s="70" t="s">
        <v>7538</v>
      </c>
      <c r="C3485">
        <v>8.2039940000000006E-2</v>
      </c>
      <c r="D3485">
        <v>6.921026576</v>
      </c>
      <c r="E3485">
        <v>0.96368902099999998</v>
      </c>
      <c r="F3485">
        <v>0.32625917799999998</v>
      </c>
      <c r="G3485">
        <v>0.99975043299999999</v>
      </c>
    </row>
    <row r="3486" spans="1:7" x14ac:dyDescent="0.4">
      <c r="A3486" s="70" t="s">
        <v>7353</v>
      </c>
      <c r="B3486" s="70" t="s">
        <v>7354</v>
      </c>
      <c r="C3486">
        <v>-7.7230220000000002E-2</v>
      </c>
      <c r="D3486">
        <v>6.722486205</v>
      </c>
      <c r="E3486">
        <v>0.96324178699999996</v>
      </c>
      <c r="F3486">
        <v>0.32637146099999997</v>
      </c>
      <c r="G3486">
        <v>0.99975043299999999</v>
      </c>
    </row>
    <row r="3487" spans="1:7" x14ac:dyDescent="0.4">
      <c r="A3487" s="70" t="s">
        <v>7661</v>
      </c>
      <c r="B3487" s="70" t="s">
        <v>7662</v>
      </c>
      <c r="C3487">
        <v>0.30051303400000001</v>
      </c>
      <c r="D3487">
        <v>2.667803701</v>
      </c>
      <c r="E3487">
        <v>0.96295990600000003</v>
      </c>
      <c r="F3487">
        <v>0.32644225700000001</v>
      </c>
      <c r="G3487">
        <v>0.99975043299999999</v>
      </c>
    </row>
    <row r="3488" spans="1:7" x14ac:dyDescent="0.4">
      <c r="A3488" s="70" t="s">
        <v>7601</v>
      </c>
      <c r="B3488" s="70" t="s">
        <v>7602</v>
      </c>
      <c r="C3488">
        <v>-0.130132461</v>
      </c>
      <c r="D3488">
        <v>4.511416154</v>
      </c>
      <c r="E3488">
        <v>0.96256663899999995</v>
      </c>
      <c r="F3488">
        <v>0.32654106100000002</v>
      </c>
      <c r="G3488">
        <v>0.99975043299999999</v>
      </c>
    </row>
    <row r="3489" spans="1:7" x14ac:dyDescent="0.4">
      <c r="A3489" s="70" t="s">
        <v>7730</v>
      </c>
      <c r="B3489" s="70" t="s">
        <v>7731</v>
      </c>
      <c r="C3489">
        <v>0.13012725999999999</v>
      </c>
      <c r="D3489">
        <v>3.9779097710000002</v>
      </c>
      <c r="E3489">
        <v>0.96241817399999996</v>
      </c>
      <c r="F3489">
        <v>0.32657837200000001</v>
      </c>
      <c r="G3489">
        <v>0.99975043299999999</v>
      </c>
    </row>
    <row r="3490" spans="1:7" x14ac:dyDescent="0.4">
      <c r="A3490" s="70" t="s">
        <v>7459</v>
      </c>
      <c r="B3490" s="70" t="s">
        <v>7460</v>
      </c>
      <c r="C3490">
        <v>7.9394340999999993E-2</v>
      </c>
      <c r="D3490">
        <v>7.1428386679999996</v>
      </c>
      <c r="E3490">
        <v>0.96201397200000005</v>
      </c>
      <c r="F3490">
        <v>0.32667997999999998</v>
      </c>
      <c r="G3490">
        <v>0.99975043299999999</v>
      </c>
    </row>
    <row r="3491" spans="1:7" x14ac:dyDescent="0.4">
      <c r="A3491" s="70" t="s">
        <v>7573</v>
      </c>
      <c r="B3491" s="70" t="s">
        <v>7574</v>
      </c>
      <c r="C3491">
        <v>-0.62089691800000002</v>
      </c>
      <c r="D3491">
        <v>-1.190730464</v>
      </c>
      <c r="E3491">
        <v>0.96193067799999998</v>
      </c>
      <c r="F3491">
        <v>0.326700924</v>
      </c>
      <c r="G3491">
        <v>0.99975043299999999</v>
      </c>
    </row>
    <row r="3492" spans="1:7" x14ac:dyDescent="0.4">
      <c r="A3492" s="70" t="s">
        <v>7589</v>
      </c>
      <c r="B3492" s="70" t="s">
        <v>7590</v>
      </c>
      <c r="C3492">
        <v>-9.7274835000000004E-2</v>
      </c>
      <c r="D3492">
        <v>5.4367273679999997</v>
      </c>
      <c r="E3492">
        <v>0.96174086599999997</v>
      </c>
      <c r="F3492">
        <v>0.326748657</v>
      </c>
      <c r="G3492">
        <v>0.99975043299999999</v>
      </c>
    </row>
    <row r="3493" spans="1:7" x14ac:dyDescent="0.4">
      <c r="A3493" s="70" t="s">
        <v>7691</v>
      </c>
      <c r="B3493" s="70" t="s">
        <v>7692</v>
      </c>
      <c r="C3493">
        <v>0.31629559000000002</v>
      </c>
      <c r="D3493">
        <v>1.167482329</v>
      </c>
      <c r="E3493">
        <v>0.96153724299999999</v>
      </c>
      <c r="F3493">
        <v>0.32679987399999999</v>
      </c>
      <c r="G3493">
        <v>0.99975043299999999</v>
      </c>
    </row>
    <row r="3494" spans="1:7" x14ac:dyDescent="0.4">
      <c r="A3494" s="70" t="s">
        <v>7483</v>
      </c>
      <c r="B3494" s="70" t="s">
        <v>7484</v>
      </c>
      <c r="C3494">
        <v>-0.17258736399999999</v>
      </c>
      <c r="D3494">
        <v>4.2926949399999996</v>
      </c>
      <c r="E3494">
        <v>0.96140302899999996</v>
      </c>
      <c r="F3494">
        <v>0.32683363900000001</v>
      </c>
      <c r="G3494">
        <v>0.99975043299999999</v>
      </c>
    </row>
    <row r="3495" spans="1:7" x14ac:dyDescent="0.4">
      <c r="A3495" s="70" t="s">
        <v>7529</v>
      </c>
      <c r="B3495" s="70" t="s">
        <v>7530</v>
      </c>
      <c r="C3495">
        <v>-9.7705868000000001E-2</v>
      </c>
      <c r="D3495">
        <v>5.5074845950000002</v>
      </c>
      <c r="E3495">
        <v>0.96105255899999997</v>
      </c>
      <c r="F3495">
        <v>0.326921829</v>
      </c>
      <c r="G3495">
        <v>0.99975043299999999</v>
      </c>
    </row>
    <row r="3496" spans="1:7" x14ac:dyDescent="0.4">
      <c r="A3496" s="70" t="s">
        <v>7513</v>
      </c>
      <c r="B3496" s="70" t="s">
        <v>7514</v>
      </c>
      <c r="C3496">
        <v>-0.12376066300000001</v>
      </c>
      <c r="D3496">
        <v>4.888300654</v>
      </c>
      <c r="E3496">
        <v>0.96095653000000003</v>
      </c>
      <c r="F3496">
        <v>0.32694599800000002</v>
      </c>
      <c r="G3496">
        <v>0.99975043299999999</v>
      </c>
    </row>
    <row r="3497" spans="1:7" x14ac:dyDescent="0.4">
      <c r="A3497" s="70" t="s">
        <v>7369</v>
      </c>
      <c r="B3497" s="70" t="s">
        <v>7370</v>
      </c>
      <c r="C3497">
        <v>-0.21739401999999999</v>
      </c>
      <c r="D3497">
        <v>2.966947459</v>
      </c>
      <c r="E3497">
        <v>0.96066269900000001</v>
      </c>
      <c r="F3497">
        <v>0.32701996799999999</v>
      </c>
      <c r="G3497">
        <v>0.99975043299999999</v>
      </c>
    </row>
    <row r="3498" spans="1:7" x14ac:dyDescent="0.4">
      <c r="A3498" s="70" t="s">
        <v>7780</v>
      </c>
      <c r="B3498" s="70" t="s">
        <v>7781</v>
      </c>
      <c r="C3498">
        <v>9.8796220000000004E-2</v>
      </c>
      <c r="D3498">
        <v>5.3899471999999999</v>
      </c>
      <c r="E3498">
        <v>0.95993012700000002</v>
      </c>
      <c r="F3498">
        <v>0.32720448299999999</v>
      </c>
      <c r="G3498">
        <v>0.99975043299999999</v>
      </c>
    </row>
    <row r="3499" spans="1:7" x14ac:dyDescent="0.4">
      <c r="A3499" s="70" t="s">
        <v>7509</v>
      </c>
      <c r="B3499" s="70" t="s">
        <v>7510</v>
      </c>
      <c r="C3499">
        <v>0.229198924</v>
      </c>
      <c r="D3499">
        <v>2.505277446</v>
      </c>
      <c r="E3499">
        <v>0.95954802500000003</v>
      </c>
      <c r="F3499">
        <v>0.32730077899999999</v>
      </c>
      <c r="G3499">
        <v>0.99975043299999999</v>
      </c>
    </row>
    <row r="3500" spans="1:7" x14ac:dyDescent="0.4">
      <c r="A3500" s="70" t="s">
        <v>7746</v>
      </c>
      <c r="B3500" s="70" t="s">
        <v>7747</v>
      </c>
      <c r="C3500">
        <v>9.9756583999999995E-2</v>
      </c>
      <c r="D3500">
        <v>6.0537666400000001</v>
      </c>
      <c r="E3500">
        <v>0.95938273299999999</v>
      </c>
      <c r="F3500">
        <v>0.32734244699999998</v>
      </c>
      <c r="G3500">
        <v>0.99975043299999999</v>
      </c>
    </row>
    <row r="3501" spans="1:7" x14ac:dyDescent="0.4">
      <c r="A3501" s="70" t="s">
        <v>7770</v>
      </c>
      <c r="B3501" s="70" t="s">
        <v>7771</v>
      </c>
      <c r="C3501">
        <v>0.60678396499999998</v>
      </c>
      <c r="D3501">
        <v>-0.78377617499999996</v>
      </c>
      <c r="E3501">
        <v>0.95911617299999996</v>
      </c>
      <c r="F3501">
        <v>0.32740965799999999</v>
      </c>
      <c r="G3501">
        <v>0.99975043299999999</v>
      </c>
    </row>
    <row r="3502" spans="1:7" x14ac:dyDescent="0.4">
      <c r="A3502" s="70" t="s">
        <v>7497</v>
      </c>
      <c r="B3502" s="70" t="s">
        <v>7498</v>
      </c>
      <c r="C3502">
        <v>-0.141211057</v>
      </c>
      <c r="D3502">
        <v>4.2131861749999997</v>
      </c>
      <c r="E3502">
        <v>0.95892842099999998</v>
      </c>
      <c r="F3502">
        <v>0.32745700900000002</v>
      </c>
      <c r="G3502">
        <v>0.99975043299999999</v>
      </c>
    </row>
    <row r="3503" spans="1:7" x14ac:dyDescent="0.4">
      <c r="A3503" s="70" t="s">
        <v>7057</v>
      </c>
      <c r="B3503" s="70" t="s">
        <v>7058</v>
      </c>
      <c r="C3503">
        <v>-7.8401276000000006E-2</v>
      </c>
      <c r="D3503">
        <v>8.0043448549999994</v>
      </c>
      <c r="E3503">
        <v>0.958889412</v>
      </c>
      <c r="F3503">
        <v>0.32746684799999998</v>
      </c>
      <c r="G3503">
        <v>0.99975043299999999</v>
      </c>
    </row>
    <row r="3504" spans="1:7" x14ac:dyDescent="0.4">
      <c r="A3504" s="70" t="s">
        <v>7069</v>
      </c>
      <c r="B3504" s="70" t="s">
        <v>7070</v>
      </c>
      <c r="C3504">
        <v>-0.19883427300000001</v>
      </c>
      <c r="D3504">
        <v>3.1653196229999998</v>
      </c>
      <c r="E3504">
        <v>0.95873491200000005</v>
      </c>
      <c r="F3504">
        <v>0.327505822</v>
      </c>
      <c r="G3504">
        <v>0.99975043299999999</v>
      </c>
    </row>
    <row r="3505" spans="1:7" x14ac:dyDescent="0.4">
      <c r="A3505" s="70" t="s">
        <v>7427</v>
      </c>
      <c r="B3505" s="70" t="s">
        <v>7428</v>
      </c>
      <c r="C3505">
        <v>-0.18267646800000001</v>
      </c>
      <c r="D3505">
        <v>3.242408191</v>
      </c>
      <c r="E3505">
        <v>0.958581346</v>
      </c>
      <c r="F3505">
        <v>0.32754456599999998</v>
      </c>
      <c r="G3505">
        <v>0.99975043299999999</v>
      </c>
    </row>
    <row r="3506" spans="1:7" x14ac:dyDescent="0.4">
      <c r="A3506" s="70" t="s">
        <v>7563</v>
      </c>
      <c r="B3506" s="70" t="s">
        <v>7564</v>
      </c>
      <c r="C3506">
        <v>0.177786319</v>
      </c>
      <c r="D3506">
        <v>3.5586049289999999</v>
      </c>
      <c r="E3506">
        <v>0.95806073199999997</v>
      </c>
      <c r="F3506">
        <v>0.32767595900000002</v>
      </c>
      <c r="G3506">
        <v>0.99975043299999999</v>
      </c>
    </row>
    <row r="3507" spans="1:7" x14ac:dyDescent="0.4">
      <c r="A3507" s="70" t="s">
        <v>7900</v>
      </c>
      <c r="B3507" s="70" t="s">
        <v>7901</v>
      </c>
      <c r="C3507">
        <v>0.12847693299999999</v>
      </c>
      <c r="D3507">
        <v>4.7075193320000004</v>
      </c>
      <c r="E3507">
        <v>0.95763625699999999</v>
      </c>
      <c r="F3507">
        <v>0.32778313999999997</v>
      </c>
      <c r="G3507">
        <v>0.99975043299999999</v>
      </c>
    </row>
    <row r="3508" spans="1:7" x14ac:dyDescent="0.4">
      <c r="A3508" s="70" t="s">
        <v>7109</v>
      </c>
      <c r="B3508" s="70" t="s">
        <v>7110</v>
      </c>
      <c r="C3508">
        <v>-8.6094528000000003E-2</v>
      </c>
      <c r="D3508">
        <v>7.9443640120000003</v>
      </c>
      <c r="E3508">
        <v>0.95753596900000004</v>
      </c>
      <c r="F3508">
        <v>0.32780847000000002</v>
      </c>
      <c r="G3508">
        <v>0.99975043299999999</v>
      </c>
    </row>
    <row r="3509" spans="1:7" x14ac:dyDescent="0.4">
      <c r="A3509" s="70" t="s">
        <v>7431</v>
      </c>
      <c r="B3509" s="70" t="s">
        <v>7432</v>
      </c>
      <c r="C3509">
        <v>-0.13008700100000001</v>
      </c>
      <c r="D3509">
        <v>4.0037012159999996</v>
      </c>
      <c r="E3509">
        <v>0.957401112</v>
      </c>
      <c r="F3509">
        <v>0.32784253600000002</v>
      </c>
      <c r="G3509">
        <v>0.99975043299999999</v>
      </c>
    </row>
    <row r="3510" spans="1:7" x14ac:dyDescent="0.4">
      <c r="A3510" s="70" t="s">
        <v>7950</v>
      </c>
      <c r="B3510" s="70" t="s">
        <v>7951</v>
      </c>
      <c r="C3510">
        <v>7.6960745999999997E-2</v>
      </c>
      <c r="D3510">
        <v>6.5163966430000002</v>
      </c>
      <c r="E3510">
        <v>0.95734364299999997</v>
      </c>
      <c r="F3510">
        <v>0.32785705399999998</v>
      </c>
      <c r="G3510">
        <v>0.99975043299999999</v>
      </c>
    </row>
    <row r="3511" spans="1:7" x14ac:dyDescent="0.4">
      <c r="A3511" s="70" t="s">
        <v>7846</v>
      </c>
      <c r="B3511" s="70" t="s">
        <v>7847</v>
      </c>
      <c r="C3511">
        <v>0.39287918700000002</v>
      </c>
      <c r="D3511">
        <v>0.848320674</v>
      </c>
      <c r="E3511">
        <v>0.95717775100000002</v>
      </c>
      <c r="F3511">
        <v>0.32789896699999999</v>
      </c>
      <c r="G3511">
        <v>0.99975043299999999</v>
      </c>
    </row>
    <row r="3512" spans="1:7" x14ac:dyDescent="0.4">
      <c r="A3512" s="70" t="s">
        <v>7726</v>
      </c>
      <c r="B3512" s="70" t="s">
        <v>7727</v>
      </c>
      <c r="C3512">
        <v>0.54730827599999998</v>
      </c>
      <c r="D3512">
        <v>0.41191959099999997</v>
      </c>
      <c r="E3512">
        <v>0.95707598800000004</v>
      </c>
      <c r="F3512">
        <v>0.32792468200000002</v>
      </c>
      <c r="G3512">
        <v>0.99975043299999999</v>
      </c>
    </row>
    <row r="3513" spans="1:7" x14ac:dyDescent="0.4">
      <c r="A3513" s="70" t="s">
        <v>7599</v>
      </c>
      <c r="B3513" s="70" t="s">
        <v>7600</v>
      </c>
      <c r="C3513">
        <v>0.131045351</v>
      </c>
      <c r="D3513">
        <v>4.379048235</v>
      </c>
      <c r="E3513">
        <v>0.95683212299999998</v>
      </c>
      <c r="F3513">
        <v>0.32798631499999997</v>
      </c>
      <c r="G3513">
        <v>0.99975043299999999</v>
      </c>
    </row>
    <row r="3514" spans="1:7" x14ac:dyDescent="0.4">
      <c r="A3514" s="70" t="s">
        <v>7565</v>
      </c>
      <c r="B3514" s="70" t="s">
        <v>7566</v>
      </c>
      <c r="C3514">
        <v>-0.10985621</v>
      </c>
      <c r="D3514">
        <v>4.8149178859999999</v>
      </c>
      <c r="E3514">
        <v>0.95648925799999995</v>
      </c>
      <c r="F3514">
        <v>0.32807299400000001</v>
      </c>
      <c r="G3514">
        <v>0.99975043299999999</v>
      </c>
    </row>
    <row r="3515" spans="1:7" x14ac:dyDescent="0.4">
      <c r="A3515" s="70" t="s">
        <v>8014</v>
      </c>
      <c r="B3515" s="70" t="s">
        <v>8015</v>
      </c>
      <c r="C3515">
        <v>8.7736882000000002E-2</v>
      </c>
      <c r="D3515">
        <v>6.1756622119999998</v>
      </c>
      <c r="E3515">
        <v>0.95646786800000005</v>
      </c>
      <c r="F3515">
        <v>0.32807840300000002</v>
      </c>
      <c r="G3515">
        <v>0.99975043299999999</v>
      </c>
    </row>
    <row r="3516" spans="1:7" x14ac:dyDescent="0.4">
      <c r="A3516" s="70" t="s">
        <v>7714</v>
      </c>
      <c r="B3516" s="70" t="s">
        <v>7715</v>
      </c>
      <c r="C3516">
        <v>0.40146074500000001</v>
      </c>
      <c r="D3516">
        <v>0.73730045399999999</v>
      </c>
      <c r="E3516">
        <v>0.95617142899999996</v>
      </c>
      <c r="F3516">
        <v>0.328153372</v>
      </c>
      <c r="G3516">
        <v>0.99975043299999999</v>
      </c>
    </row>
    <row r="3517" spans="1:7" x14ac:dyDescent="0.4">
      <c r="A3517" s="70" t="s">
        <v>7617</v>
      </c>
      <c r="B3517" s="70" t="s">
        <v>7618</v>
      </c>
      <c r="C3517">
        <v>0.346206022</v>
      </c>
      <c r="D3517">
        <v>0.70708948800000004</v>
      </c>
      <c r="E3517">
        <v>0.95609743000000003</v>
      </c>
      <c r="F3517">
        <v>0.32817209000000003</v>
      </c>
      <c r="G3517">
        <v>0.99975043299999999</v>
      </c>
    </row>
    <row r="3518" spans="1:7" x14ac:dyDescent="0.4">
      <c r="A3518" s="70" t="s">
        <v>14359</v>
      </c>
      <c r="B3518" s="70" t="s">
        <v>14360</v>
      </c>
      <c r="C3518">
        <v>-7.5998039000000003E-2</v>
      </c>
      <c r="D3518">
        <v>11.35292941</v>
      </c>
      <c r="E3518">
        <v>0.95597856999999997</v>
      </c>
      <c r="F3518">
        <v>0.32820215800000002</v>
      </c>
      <c r="G3518">
        <v>0.99975043299999999</v>
      </c>
    </row>
    <row r="3519" spans="1:7" x14ac:dyDescent="0.4">
      <c r="A3519" s="70" t="s">
        <v>7677</v>
      </c>
      <c r="B3519" s="70" t="s">
        <v>7678</v>
      </c>
      <c r="C3519">
        <v>8.4056864999999995E-2</v>
      </c>
      <c r="D3519">
        <v>6.0885258130000004</v>
      </c>
      <c r="E3519">
        <v>0.95573648700000002</v>
      </c>
      <c r="F3519">
        <v>0.32826340999999998</v>
      </c>
      <c r="G3519">
        <v>0.99975043299999999</v>
      </c>
    </row>
    <row r="3520" spans="1:7" x14ac:dyDescent="0.4">
      <c r="A3520" s="70" t="s">
        <v>7607</v>
      </c>
      <c r="B3520" s="70" t="s">
        <v>7608</v>
      </c>
      <c r="C3520">
        <v>-8.5265456000000003E-2</v>
      </c>
      <c r="D3520">
        <v>5.8094012309999998</v>
      </c>
      <c r="E3520">
        <v>0.95547562699999999</v>
      </c>
      <c r="F3520">
        <v>0.32832942900000001</v>
      </c>
      <c r="G3520">
        <v>0.99975043299999999</v>
      </c>
    </row>
    <row r="3521" spans="1:7" x14ac:dyDescent="0.4">
      <c r="A3521" s="70" t="s">
        <v>6951</v>
      </c>
      <c r="B3521" s="70" t="s">
        <v>6952</v>
      </c>
      <c r="C3521">
        <v>-7.8242490999999997E-2</v>
      </c>
      <c r="D3521">
        <v>7.1821738450000003</v>
      </c>
      <c r="E3521">
        <v>0.95541777699999997</v>
      </c>
      <c r="F3521">
        <v>0.32834407199999999</v>
      </c>
      <c r="G3521">
        <v>0.99975043299999999</v>
      </c>
    </row>
    <row r="3522" spans="1:7" x14ac:dyDescent="0.4">
      <c r="A3522" s="70" t="s">
        <v>7319</v>
      </c>
      <c r="B3522" s="70" t="s">
        <v>7320</v>
      </c>
      <c r="C3522">
        <v>-7.9416188999999998E-2</v>
      </c>
      <c r="D3522">
        <v>6.6195973920000002</v>
      </c>
      <c r="E3522">
        <v>0.95527235899999996</v>
      </c>
      <c r="F3522">
        <v>0.32838088500000001</v>
      </c>
      <c r="G3522">
        <v>0.99975043299999999</v>
      </c>
    </row>
    <row r="3523" spans="1:7" x14ac:dyDescent="0.4">
      <c r="A3523" s="70" t="s">
        <v>7986</v>
      </c>
      <c r="B3523" s="70" t="s">
        <v>7987</v>
      </c>
      <c r="C3523">
        <v>0.128966424</v>
      </c>
      <c r="D3523">
        <v>5.2555138460000004</v>
      </c>
      <c r="E3523">
        <v>0.95457756800000004</v>
      </c>
      <c r="F3523">
        <v>0.32855684699999999</v>
      </c>
      <c r="G3523">
        <v>0.99975043299999999</v>
      </c>
    </row>
    <row r="3524" spans="1:7" x14ac:dyDescent="0.4">
      <c r="A3524" s="70" t="s">
        <v>7487</v>
      </c>
      <c r="B3524" s="70" t="s">
        <v>7488</v>
      </c>
      <c r="C3524">
        <v>-0.13263836600000001</v>
      </c>
      <c r="D3524">
        <v>4.4626714400000003</v>
      </c>
      <c r="E3524">
        <v>0.95434373699999997</v>
      </c>
      <c r="F3524">
        <v>0.32861609600000002</v>
      </c>
      <c r="G3524">
        <v>0.99975043299999999</v>
      </c>
    </row>
    <row r="3525" spans="1:7" x14ac:dyDescent="0.4">
      <c r="A3525" s="70" t="s">
        <v>7305</v>
      </c>
      <c r="B3525" s="70" t="s">
        <v>7306</v>
      </c>
      <c r="C3525">
        <v>-7.6761990000000002E-2</v>
      </c>
      <c r="D3525">
        <v>6.6409357599999996</v>
      </c>
      <c r="E3525">
        <v>0.95428062000000002</v>
      </c>
      <c r="F3525">
        <v>0.32863208999999999</v>
      </c>
      <c r="G3525">
        <v>0.99975043299999999</v>
      </c>
    </row>
    <row r="3526" spans="1:7" x14ac:dyDescent="0.4">
      <c r="A3526" s="70" t="s">
        <v>8036</v>
      </c>
      <c r="B3526" s="70" t="s">
        <v>8037</v>
      </c>
      <c r="C3526">
        <v>8.8674052000000003E-2</v>
      </c>
      <c r="D3526">
        <v>5.5256997280000002</v>
      </c>
      <c r="E3526">
        <v>0.95398318299999996</v>
      </c>
      <c r="F3526">
        <v>0.32870748100000002</v>
      </c>
      <c r="G3526">
        <v>0.99975043299999999</v>
      </c>
    </row>
    <row r="3527" spans="1:7" x14ac:dyDescent="0.4">
      <c r="A3527" s="70" t="s">
        <v>8000</v>
      </c>
      <c r="B3527" s="70" t="s">
        <v>8001</v>
      </c>
      <c r="C3527">
        <v>0.103385171</v>
      </c>
      <c r="D3527">
        <v>5.1271260080000003</v>
      </c>
      <c r="E3527">
        <v>0.95363956699999997</v>
      </c>
      <c r="F3527">
        <v>0.32879460399999999</v>
      </c>
      <c r="G3527">
        <v>0.99975043299999999</v>
      </c>
    </row>
    <row r="3528" spans="1:7" x14ac:dyDescent="0.4">
      <c r="A3528" s="70" t="s">
        <v>7762</v>
      </c>
      <c r="B3528" s="70" t="s">
        <v>7763</v>
      </c>
      <c r="C3528">
        <v>0.31456788200000002</v>
      </c>
      <c r="D3528">
        <v>1.121112439</v>
      </c>
      <c r="E3528">
        <v>0.95254191399999999</v>
      </c>
      <c r="F3528">
        <v>0.329073118</v>
      </c>
      <c r="G3528">
        <v>0.99975043299999999</v>
      </c>
    </row>
    <row r="3529" spans="1:7" x14ac:dyDescent="0.4">
      <c r="A3529" s="70" t="s">
        <v>7748</v>
      </c>
      <c r="B3529" s="70" t="s">
        <v>7749</v>
      </c>
      <c r="C3529">
        <v>0.49004017100000002</v>
      </c>
      <c r="D3529">
        <v>4.9253251999999997E-2</v>
      </c>
      <c r="E3529">
        <v>0.95205378299999999</v>
      </c>
      <c r="F3529">
        <v>0.32919707500000001</v>
      </c>
      <c r="G3529">
        <v>0.99975043299999999</v>
      </c>
    </row>
    <row r="3530" spans="1:7" x14ac:dyDescent="0.4">
      <c r="A3530" s="70" t="s">
        <v>7926</v>
      </c>
      <c r="B3530" s="70" t="s">
        <v>7927</v>
      </c>
      <c r="C3530">
        <v>0.110955787</v>
      </c>
      <c r="D3530">
        <v>5.0596387629999997</v>
      </c>
      <c r="E3530">
        <v>0.95138116399999995</v>
      </c>
      <c r="F3530">
        <v>0.32936798299999998</v>
      </c>
      <c r="G3530">
        <v>0.99975043299999999</v>
      </c>
    </row>
    <row r="3531" spans="1:7" x14ac:dyDescent="0.4">
      <c r="A3531" s="70" t="s">
        <v>7645</v>
      </c>
      <c r="B3531" s="70" t="s">
        <v>7646</v>
      </c>
      <c r="C3531">
        <v>-0.349353152</v>
      </c>
      <c r="D3531">
        <v>0.639130694</v>
      </c>
      <c r="E3531">
        <v>0.95068096899999999</v>
      </c>
      <c r="F3531">
        <v>0.32954602300000002</v>
      </c>
      <c r="G3531">
        <v>0.99975043299999999</v>
      </c>
    </row>
    <row r="3532" spans="1:7" x14ac:dyDescent="0.4">
      <c r="A3532" s="70" t="s">
        <v>7481</v>
      </c>
      <c r="B3532" s="70" t="s">
        <v>7482</v>
      </c>
      <c r="C3532">
        <v>8.1191952999999997E-2</v>
      </c>
      <c r="D3532">
        <v>7.157884782</v>
      </c>
      <c r="E3532">
        <v>0.95057319799999995</v>
      </c>
      <c r="F3532">
        <v>0.329573438</v>
      </c>
      <c r="G3532">
        <v>0.99975043299999999</v>
      </c>
    </row>
    <row r="3533" spans="1:7" x14ac:dyDescent="0.4">
      <c r="A3533" s="70" t="s">
        <v>7613</v>
      </c>
      <c r="B3533" s="70" t="s">
        <v>7614</v>
      </c>
      <c r="C3533">
        <v>-0.105359468</v>
      </c>
      <c r="D3533">
        <v>4.8886628429999996</v>
      </c>
      <c r="E3533">
        <v>0.95009155000000001</v>
      </c>
      <c r="F3533">
        <v>0.32969599500000002</v>
      </c>
      <c r="G3533">
        <v>0.99975043299999999</v>
      </c>
    </row>
    <row r="3534" spans="1:7" x14ac:dyDescent="0.4">
      <c r="A3534" s="70" t="s">
        <v>9628</v>
      </c>
      <c r="B3534" s="70" t="s">
        <v>9629</v>
      </c>
      <c r="C3534">
        <v>7.6718044999999999E-2</v>
      </c>
      <c r="D3534">
        <v>8.9329893560000002</v>
      </c>
      <c r="E3534">
        <v>0.94965353200000002</v>
      </c>
      <c r="F3534">
        <v>0.32980750399999997</v>
      </c>
      <c r="G3534">
        <v>0.99975043299999999</v>
      </c>
    </row>
    <row r="3535" spans="1:7" x14ac:dyDescent="0.4">
      <c r="A3535" s="70" t="s">
        <v>7555</v>
      </c>
      <c r="B3535" s="70" t="s">
        <v>7556</v>
      </c>
      <c r="C3535">
        <v>-7.8814631999999996E-2</v>
      </c>
      <c r="D3535">
        <v>6.0920620879999996</v>
      </c>
      <c r="E3535">
        <v>0.94950621000000002</v>
      </c>
      <c r="F3535">
        <v>0.32984501900000002</v>
      </c>
      <c r="G3535">
        <v>0.99975043299999999</v>
      </c>
    </row>
    <row r="3536" spans="1:7" x14ac:dyDescent="0.4">
      <c r="A3536" s="70" t="s">
        <v>7075</v>
      </c>
      <c r="B3536" s="70" t="s">
        <v>7076</v>
      </c>
      <c r="C3536">
        <v>8.3924902999999995E-2</v>
      </c>
      <c r="D3536">
        <v>7.4451630250000003</v>
      </c>
      <c r="E3536">
        <v>0.94797156900000001</v>
      </c>
      <c r="F3536">
        <v>0.33023615499999998</v>
      </c>
      <c r="G3536">
        <v>0.99975043299999999</v>
      </c>
    </row>
    <row r="3537" spans="1:7" x14ac:dyDescent="0.4">
      <c r="A3537" s="70" t="s">
        <v>7659</v>
      </c>
      <c r="B3537" s="70" t="s">
        <v>7660</v>
      </c>
      <c r="C3537">
        <v>-0.10471533500000001</v>
      </c>
      <c r="D3537">
        <v>4.9757206749999998</v>
      </c>
      <c r="E3537">
        <v>0.94743023000000004</v>
      </c>
      <c r="F3537">
        <v>0.33037427400000002</v>
      </c>
      <c r="G3537">
        <v>0.99975043299999999</v>
      </c>
    </row>
    <row r="3538" spans="1:7" x14ac:dyDescent="0.4">
      <c r="A3538" s="70" t="s">
        <v>7810</v>
      </c>
      <c r="B3538" s="70" t="s">
        <v>7811</v>
      </c>
      <c r="C3538">
        <v>0.35130160100000002</v>
      </c>
      <c r="D3538">
        <v>0.23117082999999999</v>
      </c>
      <c r="E3538">
        <v>0.94716218299999999</v>
      </c>
      <c r="F3538">
        <v>0.33044269300000001</v>
      </c>
      <c r="G3538">
        <v>0.99975043299999999</v>
      </c>
    </row>
    <row r="3539" spans="1:7" x14ac:dyDescent="0.4">
      <c r="A3539" s="70" t="s">
        <v>7966</v>
      </c>
      <c r="B3539" s="70" t="s">
        <v>7967</v>
      </c>
      <c r="C3539">
        <v>9.7582084999999999E-2</v>
      </c>
      <c r="D3539">
        <v>5.3277455659999999</v>
      </c>
      <c r="E3539">
        <v>0.946797742</v>
      </c>
      <c r="F3539">
        <v>0.33053574600000002</v>
      </c>
      <c r="G3539">
        <v>0.99975043299999999</v>
      </c>
    </row>
    <row r="3540" spans="1:7" x14ac:dyDescent="0.4">
      <c r="A3540" s="70" t="s">
        <v>7627</v>
      </c>
      <c r="B3540" s="70" t="s">
        <v>7628</v>
      </c>
      <c r="C3540">
        <v>-0.81875447999999995</v>
      </c>
      <c r="D3540">
        <v>-1.3482877090000001</v>
      </c>
      <c r="E3540">
        <v>0.94565998399999995</v>
      </c>
      <c r="F3540">
        <v>0.33082647700000001</v>
      </c>
      <c r="G3540">
        <v>0.99975043299999999</v>
      </c>
    </row>
    <row r="3541" spans="1:7" x14ac:dyDescent="0.4">
      <c r="A3541" s="70" t="s">
        <v>7569</v>
      </c>
      <c r="B3541" s="70" t="s">
        <v>7570</v>
      </c>
      <c r="C3541">
        <v>-0.117977582</v>
      </c>
      <c r="D3541">
        <v>4.5602201180000002</v>
      </c>
      <c r="E3541">
        <v>0.944800576</v>
      </c>
      <c r="F3541">
        <v>0.33104630699999998</v>
      </c>
      <c r="G3541">
        <v>0.99975043299999999</v>
      </c>
    </row>
    <row r="3542" spans="1:7" x14ac:dyDescent="0.4">
      <c r="A3542" s="70" t="s">
        <v>7772</v>
      </c>
      <c r="B3542" s="70" t="s">
        <v>7773</v>
      </c>
      <c r="C3542">
        <v>0.335659914</v>
      </c>
      <c r="D3542">
        <v>1.180811053</v>
      </c>
      <c r="E3542">
        <v>0.94401721199999999</v>
      </c>
      <c r="F3542">
        <v>0.33124685399999998</v>
      </c>
      <c r="G3542">
        <v>0.99975043299999999</v>
      </c>
    </row>
    <row r="3543" spans="1:7" x14ac:dyDescent="0.4">
      <c r="A3543" s="70" t="s">
        <v>7395</v>
      </c>
      <c r="B3543" s="70" t="s">
        <v>7396</v>
      </c>
      <c r="C3543">
        <v>-0.16985935699999999</v>
      </c>
      <c r="D3543">
        <v>3.6013751319999998</v>
      </c>
      <c r="E3543">
        <v>0.94347998399999999</v>
      </c>
      <c r="F3543">
        <v>0.33138448300000001</v>
      </c>
      <c r="G3543">
        <v>0.99975043299999999</v>
      </c>
    </row>
    <row r="3544" spans="1:7" x14ac:dyDescent="0.4">
      <c r="A3544" s="70" t="s">
        <v>7862</v>
      </c>
      <c r="B3544" s="70" t="s">
        <v>7863</v>
      </c>
      <c r="C3544">
        <v>7.6904379999999994E-2</v>
      </c>
      <c r="D3544">
        <v>6.6496847380000004</v>
      </c>
      <c r="E3544">
        <v>0.94347859499999998</v>
      </c>
      <c r="F3544">
        <v>0.33138483899999999</v>
      </c>
      <c r="G3544">
        <v>0.99975043299999999</v>
      </c>
    </row>
    <row r="3545" spans="1:7" x14ac:dyDescent="0.4">
      <c r="A3545" s="70" t="s">
        <v>8932</v>
      </c>
      <c r="B3545" s="70" t="s">
        <v>8933</v>
      </c>
      <c r="C3545">
        <v>8.1407167000000002E-2</v>
      </c>
      <c r="D3545">
        <v>8.6736451250000002</v>
      </c>
      <c r="E3545">
        <v>0.94306899799999999</v>
      </c>
      <c r="F3545">
        <v>0.33148982199999999</v>
      </c>
      <c r="G3545">
        <v>0.99975043299999999</v>
      </c>
    </row>
    <row r="3546" spans="1:7" x14ac:dyDescent="0.4">
      <c r="A3546" s="70" t="s">
        <v>7581</v>
      </c>
      <c r="B3546" s="70" t="s">
        <v>7582</v>
      </c>
      <c r="C3546">
        <v>-7.9235054999999999E-2</v>
      </c>
      <c r="D3546">
        <v>6.3212301919999998</v>
      </c>
      <c r="E3546">
        <v>0.94298525700000002</v>
      </c>
      <c r="F3546">
        <v>0.33151129099999999</v>
      </c>
      <c r="G3546">
        <v>0.99975043299999999</v>
      </c>
    </row>
    <row r="3547" spans="1:7" x14ac:dyDescent="0.4">
      <c r="A3547" s="70" t="s">
        <v>7750</v>
      </c>
      <c r="B3547" s="70" t="s">
        <v>7751</v>
      </c>
      <c r="C3547">
        <v>-0.521169455</v>
      </c>
      <c r="D3547">
        <v>0.69205805200000003</v>
      </c>
      <c r="E3547">
        <v>0.94239973099999996</v>
      </c>
      <c r="F3547">
        <v>0.33166145499999999</v>
      </c>
      <c r="G3547">
        <v>0.99975043299999999</v>
      </c>
    </row>
    <row r="3548" spans="1:7" x14ac:dyDescent="0.4">
      <c r="A3548" s="70" t="s">
        <v>10500</v>
      </c>
      <c r="B3548" s="70" t="s">
        <v>10501</v>
      </c>
      <c r="C3548">
        <v>7.6752578000000002E-2</v>
      </c>
      <c r="D3548">
        <v>9.2965068590000008</v>
      </c>
      <c r="E3548">
        <v>0.94238694000000001</v>
      </c>
      <c r="F3548">
        <v>0.33166473699999999</v>
      </c>
      <c r="G3548">
        <v>0.99975043299999999</v>
      </c>
    </row>
    <row r="3549" spans="1:7" x14ac:dyDescent="0.4">
      <c r="A3549" s="70" t="s">
        <v>7511</v>
      </c>
      <c r="B3549" s="70" t="s">
        <v>7512</v>
      </c>
      <c r="C3549">
        <v>-0.25392143900000003</v>
      </c>
      <c r="D3549">
        <v>3.0584683909999999</v>
      </c>
      <c r="E3549">
        <v>0.942274104</v>
      </c>
      <c r="F3549">
        <v>0.33169368599999999</v>
      </c>
      <c r="G3549">
        <v>0.99975043299999999</v>
      </c>
    </row>
    <row r="3550" spans="1:7" x14ac:dyDescent="0.4">
      <c r="A3550" s="70" t="s">
        <v>7816</v>
      </c>
      <c r="B3550" s="70" t="s">
        <v>7817</v>
      </c>
      <c r="C3550">
        <v>0.32312986700000002</v>
      </c>
      <c r="D3550">
        <v>1.073073111</v>
      </c>
      <c r="E3550">
        <v>0.94216466200000004</v>
      </c>
      <c r="F3550">
        <v>0.331721767</v>
      </c>
      <c r="G3550">
        <v>0.99975043299999999</v>
      </c>
    </row>
    <row r="3551" spans="1:7" x14ac:dyDescent="0.4">
      <c r="A3551" s="70" t="s">
        <v>7501</v>
      </c>
      <c r="B3551" s="70" t="s">
        <v>7502</v>
      </c>
      <c r="C3551">
        <v>-0.24653361200000001</v>
      </c>
      <c r="D3551">
        <v>2.2579732049999999</v>
      </c>
      <c r="E3551">
        <v>0.94207349799999995</v>
      </c>
      <c r="F3551">
        <v>0.33174516100000001</v>
      </c>
      <c r="G3551">
        <v>0.99975043299999999</v>
      </c>
    </row>
    <row r="3552" spans="1:7" x14ac:dyDescent="0.4">
      <c r="A3552" s="70" t="s">
        <v>7782</v>
      </c>
      <c r="B3552" s="70" t="s">
        <v>7783</v>
      </c>
      <c r="C3552">
        <v>0.46676177600000002</v>
      </c>
      <c r="D3552">
        <v>0.93007925800000002</v>
      </c>
      <c r="E3552">
        <v>0.94191571299999999</v>
      </c>
      <c r="F3552">
        <v>0.33178565599999998</v>
      </c>
      <c r="G3552">
        <v>0.99975043299999999</v>
      </c>
    </row>
    <row r="3553" spans="1:7" x14ac:dyDescent="0.4">
      <c r="A3553" s="70" t="s">
        <v>7657</v>
      </c>
      <c r="B3553" s="70" t="s">
        <v>7658</v>
      </c>
      <c r="C3553">
        <v>0.22778480000000001</v>
      </c>
      <c r="D3553">
        <v>2.6801176610000002</v>
      </c>
      <c r="E3553">
        <v>0.941389429</v>
      </c>
      <c r="F3553">
        <v>0.33192077199999998</v>
      </c>
      <c r="G3553">
        <v>0.99975043299999999</v>
      </c>
    </row>
    <row r="3554" spans="1:7" x14ac:dyDescent="0.4">
      <c r="A3554" s="70" t="s">
        <v>7934</v>
      </c>
      <c r="B3554" s="70" t="s">
        <v>7935</v>
      </c>
      <c r="C3554">
        <v>8.6496772E-2</v>
      </c>
      <c r="D3554">
        <v>5.7378462900000002</v>
      </c>
      <c r="E3554">
        <v>0.94131027300000003</v>
      </c>
      <c r="F3554">
        <v>0.33194110100000002</v>
      </c>
      <c r="G3554">
        <v>0.99975043299999999</v>
      </c>
    </row>
    <row r="3555" spans="1:7" x14ac:dyDescent="0.4">
      <c r="A3555" s="70" t="s">
        <v>7541</v>
      </c>
      <c r="B3555" s="70" t="s">
        <v>7542</v>
      </c>
      <c r="C3555">
        <v>-0.34461702100000002</v>
      </c>
      <c r="D3555">
        <v>0.99606510699999995</v>
      </c>
      <c r="E3555">
        <v>0.93996041299999999</v>
      </c>
      <c r="F3555">
        <v>0.33228802299999999</v>
      </c>
      <c r="G3555">
        <v>0.99975043299999999</v>
      </c>
    </row>
    <row r="3556" spans="1:7" x14ac:dyDescent="0.4">
      <c r="A3556" s="70" t="s">
        <v>7836</v>
      </c>
      <c r="B3556" s="70" t="s">
        <v>7837</v>
      </c>
      <c r="C3556">
        <v>0.129388173</v>
      </c>
      <c r="D3556">
        <v>3.9955202010000002</v>
      </c>
      <c r="E3556">
        <v>0.93978952500000001</v>
      </c>
      <c r="F3556">
        <v>0.33233197599999997</v>
      </c>
      <c r="G3556">
        <v>0.99975043299999999</v>
      </c>
    </row>
    <row r="3557" spans="1:7" x14ac:dyDescent="0.4">
      <c r="A3557" s="70" t="s">
        <v>7902</v>
      </c>
      <c r="B3557" s="70" t="s">
        <v>7903</v>
      </c>
      <c r="C3557">
        <v>0.48435171100000002</v>
      </c>
      <c r="D3557">
        <v>-0.50048216000000001</v>
      </c>
      <c r="E3557">
        <v>0.93967087800000004</v>
      </c>
      <c r="F3557">
        <v>0.33236249800000001</v>
      </c>
      <c r="G3557">
        <v>0.99975043299999999</v>
      </c>
    </row>
    <row r="3558" spans="1:7" x14ac:dyDescent="0.4">
      <c r="A3558" s="70" t="s">
        <v>7571</v>
      </c>
      <c r="B3558" s="70" t="s">
        <v>7572</v>
      </c>
      <c r="C3558">
        <v>-0.128217579</v>
      </c>
      <c r="D3558">
        <v>4.1501846139999996</v>
      </c>
      <c r="E3558">
        <v>0.93966123400000001</v>
      </c>
      <c r="F3558">
        <v>0.332364979</v>
      </c>
      <c r="G3558">
        <v>0.99975043299999999</v>
      </c>
    </row>
    <row r="3559" spans="1:7" x14ac:dyDescent="0.4">
      <c r="A3559" s="70" t="s">
        <v>7896</v>
      </c>
      <c r="B3559" s="70" t="s">
        <v>7897</v>
      </c>
      <c r="C3559">
        <v>0.51930726900000002</v>
      </c>
      <c r="D3559">
        <v>-0.75179848500000002</v>
      </c>
      <c r="E3559">
        <v>0.93950886700000003</v>
      </c>
      <c r="F3559">
        <v>0.33240417999999999</v>
      </c>
      <c r="G3559">
        <v>0.99975043299999999</v>
      </c>
    </row>
    <row r="3560" spans="1:7" x14ac:dyDescent="0.4">
      <c r="A3560" s="70" t="s">
        <v>7734</v>
      </c>
      <c r="B3560" s="70" t="s">
        <v>7735</v>
      </c>
      <c r="C3560">
        <v>0.12532092</v>
      </c>
      <c r="D3560">
        <v>4.3977536510000004</v>
      </c>
      <c r="E3560">
        <v>0.93938183799999997</v>
      </c>
      <c r="F3560">
        <v>0.332436868</v>
      </c>
      <c r="G3560">
        <v>0.99975043299999999</v>
      </c>
    </row>
    <row r="3561" spans="1:7" x14ac:dyDescent="0.4">
      <c r="A3561" s="70" t="s">
        <v>6699</v>
      </c>
      <c r="B3561" s="70" t="s">
        <v>6700</v>
      </c>
      <c r="C3561">
        <v>-8.0236279999999993E-2</v>
      </c>
      <c r="D3561">
        <v>7.4168826609999998</v>
      </c>
      <c r="E3561">
        <v>0.93783235700000001</v>
      </c>
      <c r="F3561">
        <v>0.332835928</v>
      </c>
      <c r="G3561">
        <v>0.99975043299999999</v>
      </c>
    </row>
    <row r="3562" spans="1:7" x14ac:dyDescent="0.4">
      <c r="A3562" s="70" t="s">
        <v>7826</v>
      </c>
      <c r="B3562" s="70" t="s">
        <v>7827</v>
      </c>
      <c r="C3562">
        <v>-0.104246916</v>
      </c>
      <c r="D3562">
        <v>5.1838100139999996</v>
      </c>
      <c r="E3562">
        <v>0.93757798299999995</v>
      </c>
      <c r="F3562">
        <v>0.33290150200000002</v>
      </c>
      <c r="G3562">
        <v>0.99975043299999999</v>
      </c>
    </row>
    <row r="3563" spans="1:7" x14ac:dyDescent="0.4">
      <c r="A3563" s="70" t="s">
        <v>7329</v>
      </c>
      <c r="B3563" s="70" t="s">
        <v>7330</v>
      </c>
      <c r="C3563">
        <v>-0.28764704499999999</v>
      </c>
      <c r="D3563">
        <v>1.6719576190000001</v>
      </c>
      <c r="E3563">
        <v>0.93753567900000001</v>
      </c>
      <c r="F3563">
        <v>0.33291240900000002</v>
      </c>
      <c r="G3563">
        <v>0.99975043299999999</v>
      </c>
    </row>
    <row r="3564" spans="1:7" x14ac:dyDescent="0.4">
      <c r="A3564" s="70" t="s">
        <v>8248</v>
      </c>
      <c r="B3564" s="70" t="s">
        <v>8249</v>
      </c>
      <c r="C3564">
        <v>8.1727287999999995E-2</v>
      </c>
      <c r="D3564">
        <v>6.0369023540000004</v>
      </c>
      <c r="E3564">
        <v>0.93744377599999995</v>
      </c>
      <c r="F3564">
        <v>0.33293610499999998</v>
      </c>
      <c r="G3564">
        <v>0.99975043299999999</v>
      </c>
    </row>
    <row r="3565" spans="1:7" x14ac:dyDescent="0.4">
      <c r="A3565" s="70" t="s">
        <v>7149</v>
      </c>
      <c r="B3565" s="70" t="s">
        <v>7150</v>
      </c>
      <c r="C3565">
        <v>7.6686035E-2</v>
      </c>
      <c r="D3565">
        <v>7.2802340540000001</v>
      </c>
      <c r="E3565">
        <v>0.93734071500000005</v>
      </c>
      <c r="F3565">
        <v>0.33296268099999998</v>
      </c>
      <c r="G3565">
        <v>0.99975043299999999</v>
      </c>
    </row>
    <row r="3566" spans="1:7" x14ac:dyDescent="0.4">
      <c r="A3566" s="70" t="s">
        <v>7049</v>
      </c>
      <c r="B3566" s="70" t="s">
        <v>7050</v>
      </c>
      <c r="C3566">
        <v>-7.9760629E-2</v>
      </c>
      <c r="D3566">
        <v>7.1131203110000003</v>
      </c>
      <c r="E3566">
        <v>0.93694055300000001</v>
      </c>
      <c r="F3566">
        <v>0.333065897</v>
      </c>
      <c r="G3566">
        <v>0.99975043299999999</v>
      </c>
    </row>
    <row r="3567" spans="1:7" x14ac:dyDescent="0.4">
      <c r="A3567" s="70" t="s">
        <v>8150</v>
      </c>
      <c r="B3567" s="70" t="s">
        <v>8151</v>
      </c>
      <c r="C3567">
        <v>8.2148067000000005E-2</v>
      </c>
      <c r="D3567">
        <v>6.1375880450000002</v>
      </c>
      <c r="E3567">
        <v>0.93676690399999996</v>
      </c>
      <c r="F3567">
        <v>0.33311069999999998</v>
      </c>
      <c r="G3567">
        <v>0.99975043299999999</v>
      </c>
    </row>
    <row r="3568" spans="1:7" x14ac:dyDescent="0.4">
      <c r="A3568" s="70" t="s">
        <v>7752</v>
      </c>
      <c r="B3568" s="70" t="s">
        <v>7753</v>
      </c>
      <c r="C3568">
        <v>-0.39283784900000002</v>
      </c>
      <c r="D3568">
        <v>0.263835763</v>
      </c>
      <c r="E3568">
        <v>0.93662645099999997</v>
      </c>
      <c r="F3568">
        <v>0.33314694500000003</v>
      </c>
      <c r="G3568">
        <v>0.99975043299999999</v>
      </c>
    </row>
    <row r="3569" spans="1:7" x14ac:dyDescent="0.4">
      <c r="A3569" s="70" t="s">
        <v>7445</v>
      </c>
      <c r="B3569" s="70" t="s">
        <v>7446</v>
      </c>
      <c r="C3569">
        <v>9.3620440999999999E-2</v>
      </c>
      <c r="D3569">
        <v>7.4559711860000002</v>
      </c>
      <c r="E3569">
        <v>0.93661569600000005</v>
      </c>
      <c r="F3569">
        <v>0.33314972100000001</v>
      </c>
      <c r="G3569">
        <v>0.99975043299999999</v>
      </c>
    </row>
    <row r="3570" spans="1:7" x14ac:dyDescent="0.4">
      <c r="A3570" s="70" t="s">
        <v>7651</v>
      </c>
      <c r="B3570" s="70" t="s">
        <v>7652</v>
      </c>
      <c r="C3570">
        <v>-9.7419134000000004E-2</v>
      </c>
      <c r="D3570">
        <v>5.3928965079999998</v>
      </c>
      <c r="E3570">
        <v>0.93654275200000003</v>
      </c>
      <c r="F3570">
        <v>0.33316854600000001</v>
      </c>
      <c r="G3570">
        <v>0.99975043299999999</v>
      </c>
    </row>
    <row r="3571" spans="1:7" x14ac:dyDescent="0.4">
      <c r="A3571" s="70" t="s">
        <v>7742</v>
      </c>
      <c r="B3571" s="70" t="s">
        <v>7743</v>
      </c>
      <c r="C3571">
        <v>9.2675332999999999E-2</v>
      </c>
      <c r="D3571">
        <v>8.1044334130000006</v>
      </c>
      <c r="E3571">
        <v>0.93638801500000002</v>
      </c>
      <c r="F3571">
        <v>0.33320848600000003</v>
      </c>
      <c r="G3571">
        <v>0.99975043299999999</v>
      </c>
    </row>
    <row r="3572" spans="1:7" x14ac:dyDescent="0.4">
      <c r="A3572" s="70" t="s">
        <v>7621</v>
      </c>
      <c r="B3572" s="70" t="s">
        <v>7622</v>
      </c>
      <c r="C3572">
        <v>-0.114734225</v>
      </c>
      <c r="D3572">
        <v>5.0878770009999998</v>
      </c>
      <c r="E3572">
        <v>0.93635610499999999</v>
      </c>
      <c r="F3572">
        <v>0.33321672400000002</v>
      </c>
      <c r="G3572">
        <v>0.99975043299999999</v>
      </c>
    </row>
    <row r="3573" spans="1:7" x14ac:dyDescent="0.4">
      <c r="A3573" s="70" t="s">
        <v>7477</v>
      </c>
      <c r="B3573" s="70" t="s">
        <v>7478</v>
      </c>
      <c r="C3573">
        <v>-0.26490919699999999</v>
      </c>
      <c r="D3573">
        <v>1.8859178190000001</v>
      </c>
      <c r="E3573">
        <v>0.93633578299999998</v>
      </c>
      <c r="F3573">
        <v>0.33322196999999998</v>
      </c>
      <c r="G3573">
        <v>0.99975043299999999</v>
      </c>
    </row>
    <row r="3574" spans="1:7" x14ac:dyDescent="0.4">
      <c r="A3574" s="70" t="s">
        <v>7880</v>
      </c>
      <c r="B3574" s="70" t="s">
        <v>7881</v>
      </c>
      <c r="C3574">
        <v>-9.9829525000000002E-2</v>
      </c>
      <c r="D3574">
        <v>5.21629174</v>
      </c>
      <c r="E3574">
        <v>0.93629189700000004</v>
      </c>
      <c r="F3574">
        <v>0.33323329899999998</v>
      </c>
      <c r="G3574">
        <v>0.99975043299999999</v>
      </c>
    </row>
    <row r="3575" spans="1:7" x14ac:dyDescent="0.4">
      <c r="A3575" s="70" t="s">
        <v>7920</v>
      </c>
      <c r="B3575" s="70" t="s">
        <v>7921</v>
      </c>
      <c r="C3575">
        <v>0.64868639699999997</v>
      </c>
      <c r="D3575">
        <v>-1.1979199519999999</v>
      </c>
      <c r="E3575">
        <v>0.93608342899999997</v>
      </c>
      <c r="F3575">
        <v>0.33328712300000002</v>
      </c>
      <c r="G3575">
        <v>0.99975043299999999</v>
      </c>
    </row>
    <row r="3576" spans="1:7" x14ac:dyDescent="0.4">
      <c r="A3576" s="70" t="s">
        <v>7928</v>
      </c>
      <c r="B3576" s="70" t="s">
        <v>7929</v>
      </c>
      <c r="C3576">
        <v>0.41776602499999999</v>
      </c>
      <c r="D3576">
        <v>-0.33087718399999999</v>
      </c>
      <c r="E3576">
        <v>0.936034853</v>
      </c>
      <c r="F3576">
        <v>0.33329966700000002</v>
      </c>
      <c r="G3576">
        <v>0.99975043299999999</v>
      </c>
    </row>
    <row r="3577" spans="1:7" x14ac:dyDescent="0.4">
      <c r="A3577" s="70" t="s">
        <v>7784</v>
      </c>
      <c r="B3577" s="70" t="s">
        <v>7785</v>
      </c>
      <c r="C3577">
        <v>-8.7389782999999999E-2</v>
      </c>
      <c r="D3577">
        <v>5.8739944350000002</v>
      </c>
      <c r="E3577">
        <v>0.935876029</v>
      </c>
      <c r="F3577">
        <v>0.33334068300000003</v>
      </c>
      <c r="G3577">
        <v>0.99975043299999999</v>
      </c>
    </row>
    <row r="3578" spans="1:7" x14ac:dyDescent="0.4">
      <c r="A3578" s="70" t="s">
        <v>7499</v>
      </c>
      <c r="B3578" s="70" t="s">
        <v>7500</v>
      </c>
      <c r="C3578">
        <v>-0.23744279200000001</v>
      </c>
      <c r="D3578">
        <v>2.289271067</v>
      </c>
      <c r="E3578">
        <v>0.93550078599999997</v>
      </c>
      <c r="F3578">
        <v>0.33343761700000002</v>
      </c>
      <c r="G3578">
        <v>0.99975043299999999</v>
      </c>
    </row>
    <row r="3579" spans="1:7" x14ac:dyDescent="0.4">
      <c r="A3579" s="70" t="s">
        <v>7812</v>
      </c>
      <c r="B3579" s="70" t="s">
        <v>7813</v>
      </c>
      <c r="C3579">
        <v>-0.115800141</v>
      </c>
      <c r="D3579">
        <v>5.552365955</v>
      </c>
      <c r="E3579">
        <v>0.935436932</v>
      </c>
      <c r="F3579">
        <v>0.333454115</v>
      </c>
      <c r="G3579">
        <v>0.99975043299999999</v>
      </c>
    </row>
    <row r="3580" spans="1:7" x14ac:dyDescent="0.4">
      <c r="A3580" s="70" t="s">
        <v>7615</v>
      </c>
      <c r="B3580" s="70" t="s">
        <v>7616</v>
      </c>
      <c r="C3580">
        <v>-0.19852107499999999</v>
      </c>
      <c r="D3580">
        <v>3.0126470699999999</v>
      </c>
      <c r="E3580">
        <v>0.935317603</v>
      </c>
      <c r="F3580">
        <v>0.33348495099999997</v>
      </c>
      <c r="G3580">
        <v>0.99975043299999999</v>
      </c>
    </row>
    <row r="3581" spans="1:7" x14ac:dyDescent="0.4">
      <c r="A3581" s="70" t="s">
        <v>7553</v>
      </c>
      <c r="B3581" s="70" t="s">
        <v>7554</v>
      </c>
      <c r="C3581">
        <v>-0.20135525900000001</v>
      </c>
      <c r="D3581">
        <v>2.9196716070000002</v>
      </c>
      <c r="E3581">
        <v>0.93514536500000001</v>
      </c>
      <c r="F3581">
        <v>0.33352946500000002</v>
      </c>
      <c r="G3581">
        <v>0.99975043299999999</v>
      </c>
    </row>
    <row r="3582" spans="1:7" x14ac:dyDescent="0.4">
      <c r="A3582" s="70" t="s">
        <v>7593</v>
      </c>
      <c r="B3582" s="70" t="s">
        <v>7594</v>
      </c>
      <c r="C3582">
        <v>-0.17065260600000001</v>
      </c>
      <c r="D3582">
        <v>3.472256421</v>
      </c>
      <c r="E3582">
        <v>0.93475210799999997</v>
      </c>
      <c r="F3582">
        <v>0.33363113</v>
      </c>
      <c r="G3582">
        <v>0.99975043299999999</v>
      </c>
    </row>
    <row r="3583" spans="1:7" x14ac:dyDescent="0.4">
      <c r="A3583" s="70" t="s">
        <v>7611</v>
      </c>
      <c r="B3583" s="70" t="s">
        <v>7612</v>
      </c>
      <c r="C3583">
        <v>-0.22858401</v>
      </c>
      <c r="D3583">
        <v>2.766392518</v>
      </c>
      <c r="E3583">
        <v>0.93457703800000003</v>
      </c>
      <c r="F3583">
        <v>0.33367640199999998</v>
      </c>
      <c r="G3583">
        <v>0.99975043299999999</v>
      </c>
    </row>
    <row r="3584" spans="1:7" x14ac:dyDescent="0.4">
      <c r="A3584" s="70" t="s">
        <v>8098</v>
      </c>
      <c r="B3584" s="70" t="s">
        <v>8099</v>
      </c>
      <c r="C3584">
        <v>0.107815339</v>
      </c>
      <c r="D3584">
        <v>5.402810068</v>
      </c>
      <c r="E3584">
        <v>0.93455803000000004</v>
      </c>
      <c r="F3584">
        <v>0.333681318</v>
      </c>
      <c r="G3584">
        <v>0.99975043299999999</v>
      </c>
    </row>
    <row r="3585" spans="1:7" x14ac:dyDescent="0.4">
      <c r="A3585" s="70" t="s">
        <v>8178</v>
      </c>
      <c r="B3585" s="70" t="s">
        <v>8179</v>
      </c>
      <c r="C3585">
        <v>7.7734966000000003E-2</v>
      </c>
      <c r="D3585">
        <v>6.3538098630000004</v>
      </c>
      <c r="E3585">
        <v>0.93438191999999998</v>
      </c>
      <c r="F3585">
        <v>0.33372686899999998</v>
      </c>
      <c r="G3585">
        <v>0.99975043299999999</v>
      </c>
    </row>
    <row r="3586" spans="1:7" x14ac:dyDescent="0.4">
      <c r="A3586" s="70" t="s">
        <v>7914</v>
      </c>
      <c r="B3586" s="70" t="s">
        <v>7915</v>
      </c>
      <c r="C3586">
        <v>0.14045353099999999</v>
      </c>
      <c r="D3586">
        <v>3.881265543</v>
      </c>
      <c r="E3586">
        <v>0.93437857899999999</v>
      </c>
      <c r="F3586">
        <v>0.33372773300000003</v>
      </c>
      <c r="G3586">
        <v>0.99975043299999999</v>
      </c>
    </row>
    <row r="3587" spans="1:7" x14ac:dyDescent="0.4">
      <c r="A3587" s="70" t="s">
        <v>7858</v>
      </c>
      <c r="B3587" s="70" t="s">
        <v>7859</v>
      </c>
      <c r="C3587">
        <v>-0.55846291800000003</v>
      </c>
      <c r="D3587">
        <v>-0.59355924800000004</v>
      </c>
      <c r="E3587">
        <v>0.93432379899999995</v>
      </c>
      <c r="F3587">
        <v>0.33374190300000001</v>
      </c>
      <c r="G3587">
        <v>0.99975043299999999</v>
      </c>
    </row>
    <row r="3588" spans="1:7" x14ac:dyDescent="0.4">
      <c r="A3588" s="70" t="s">
        <v>7844</v>
      </c>
      <c r="B3588" s="70" t="s">
        <v>7845</v>
      </c>
      <c r="C3588">
        <v>0.36272881099999998</v>
      </c>
      <c r="D3588">
        <v>1.150837503</v>
      </c>
      <c r="E3588">
        <v>0.93390457400000004</v>
      </c>
      <c r="F3588">
        <v>0.33385037499999998</v>
      </c>
      <c r="G3588">
        <v>0.99975043299999999</v>
      </c>
    </row>
    <row r="3589" spans="1:7" x14ac:dyDescent="0.4">
      <c r="A3589" s="70" t="s">
        <v>7794</v>
      </c>
      <c r="B3589" s="70" t="s">
        <v>7795</v>
      </c>
      <c r="C3589">
        <v>-0.57758527800000004</v>
      </c>
      <c r="D3589">
        <v>0.189687982</v>
      </c>
      <c r="E3589">
        <v>0.93386788200000004</v>
      </c>
      <c r="F3589">
        <v>0.33385987099999997</v>
      </c>
      <c r="G3589">
        <v>0.99975043299999999</v>
      </c>
    </row>
    <row r="3590" spans="1:7" x14ac:dyDescent="0.4">
      <c r="A3590" s="70" t="s">
        <v>7904</v>
      </c>
      <c r="B3590" s="70" t="s">
        <v>7905</v>
      </c>
      <c r="C3590">
        <v>0.49788584499999999</v>
      </c>
      <c r="D3590">
        <v>-0.85763743100000001</v>
      </c>
      <c r="E3590">
        <v>0.93298094399999998</v>
      </c>
      <c r="F3590">
        <v>0.334089525</v>
      </c>
      <c r="G3590">
        <v>0.99975043299999999</v>
      </c>
    </row>
    <row r="3591" spans="1:7" x14ac:dyDescent="0.4">
      <c r="A3591" s="70" t="s">
        <v>7708</v>
      </c>
      <c r="B3591" s="70" t="s">
        <v>7709</v>
      </c>
      <c r="C3591">
        <v>-8.1935663000000006E-2</v>
      </c>
      <c r="D3591">
        <v>6.3213951159999997</v>
      </c>
      <c r="E3591">
        <v>0.93272301099999999</v>
      </c>
      <c r="F3591">
        <v>0.33415635100000002</v>
      </c>
      <c r="G3591">
        <v>0.99975043299999999</v>
      </c>
    </row>
    <row r="3592" spans="1:7" x14ac:dyDescent="0.4">
      <c r="A3592" s="70" t="s">
        <v>7301</v>
      </c>
      <c r="B3592" s="70" t="s">
        <v>7302</v>
      </c>
      <c r="C3592">
        <v>-7.8772343999999994E-2</v>
      </c>
      <c r="D3592">
        <v>6.8558065490000004</v>
      </c>
      <c r="E3592">
        <v>0.93246029100000005</v>
      </c>
      <c r="F3592">
        <v>0.33422443499999999</v>
      </c>
      <c r="G3592">
        <v>0.99975043299999999</v>
      </c>
    </row>
    <row r="3593" spans="1:7" x14ac:dyDescent="0.4">
      <c r="A3593" s="70" t="s">
        <v>7653</v>
      </c>
      <c r="B3593" s="70" t="s">
        <v>7654</v>
      </c>
      <c r="C3593">
        <v>0.24459615700000001</v>
      </c>
      <c r="D3593">
        <v>2.4786043109999998</v>
      </c>
      <c r="E3593">
        <v>0.93141315499999999</v>
      </c>
      <c r="F3593">
        <v>0.33449598699999999</v>
      </c>
      <c r="G3593">
        <v>0.99975043299999999</v>
      </c>
    </row>
    <row r="3594" spans="1:7" x14ac:dyDescent="0.4">
      <c r="A3594" s="70" t="s">
        <v>8134</v>
      </c>
      <c r="B3594" s="70" t="s">
        <v>8135</v>
      </c>
      <c r="C3594">
        <v>0.11480228100000001</v>
      </c>
      <c r="D3594">
        <v>4.8063478110000002</v>
      </c>
      <c r="E3594">
        <v>0.93104052299999995</v>
      </c>
      <c r="F3594">
        <v>0.33459269200000002</v>
      </c>
      <c r="G3594">
        <v>0.99975043299999999</v>
      </c>
    </row>
    <row r="3595" spans="1:7" x14ac:dyDescent="0.4">
      <c r="A3595" s="70" t="s">
        <v>8082</v>
      </c>
      <c r="B3595" s="70" t="s">
        <v>8083</v>
      </c>
      <c r="C3595">
        <v>0.11158681199999999</v>
      </c>
      <c r="D3595">
        <v>4.8457242599999999</v>
      </c>
      <c r="E3595">
        <v>0.93036570699999999</v>
      </c>
      <c r="F3595">
        <v>0.334767914</v>
      </c>
      <c r="G3595">
        <v>0.99975043299999999</v>
      </c>
    </row>
    <row r="3596" spans="1:7" x14ac:dyDescent="0.4">
      <c r="A3596" s="70" t="s">
        <v>7718</v>
      </c>
      <c r="B3596" s="70" t="s">
        <v>7719</v>
      </c>
      <c r="C3596">
        <v>-0.111674941</v>
      </c>
      <c r="D3596">
        <v>4.5947326249999998</v>
      </c>
      <c r="E3596">
        <v>0.92982181100000005</v>
      </c>
      <c r="F3596">
        <v>0.334909232</v>
      </c>
      <c r="G3596">
        <v>0.99975043299999999</v>
      </c>
    </row>
    <row r="3597" spans="1:7" x14ac:dyDescent="0.4">
      <c r="A3597" s="70" t="s">
        <v>7433</v>
      </c>
      <c r="B3597" s="70" t="s">
        <v>7434</v>
      </c>
      <c r="C3597">
        <v>-8.8663005000000003E-2</v>
      </c>
      <c r="D3597">
        <v>6.8887024950000004</v>
      </c>
      <c r="E3597">
        <v>0.92964362199999995</v>
      </c>
      <c r="F3597">
        <v>0.33495554700000002</v>
      </c>
      <c r="G3597">
        <v>0.99975043299999999</v>
      </c>
    </row>
    <row r="3598" spans="1:7" x14ac:dyDescent="0.4">
      <c r="A3598" s="70" t="s">
        <v>7695</v>
      </c>
      <c r="B3598" s="70" t="s">
        <v>7696</v>
      </c>
      <c r="C3598">
        <v>0.226439207</v>
      </c>
      <c r="D3598">
        <v>2.570874892</v>
      </c>
      <c r="E3598">
        <v>0.92950741599999998</v>
      </c>
      <c r="F3598">
        <v>0.33499095499999998</v>
      </c>
      <c r="G3598">
        <v>0.99975043299999999</v>
      </c>
    </row>
    <row r="3599" spans="1:7" x14ac:dyDescent="0.4">
      <c r="A3599" s="70" t="s">
        <v>7641</v>
      </c>
      <c r="B3599" s="70" t="s">
        <v>7642</v>
      </c>
      <c r="C3599">
        <v>0.25429993899999997</v>
      </c>
      <c r="D3599">
        <v>2.1295729849999998</v>
      </c>
      <c r="E3599">
        <v>0.92943226000000001</v>
      </c>
      <c r="F3599">
        <v>0.33501049500000002</v>
      </c>
      <c r="G3599">
        <v>0.99975043299999999</v>
      </c>
    </row>
    <row r="3600" spans="1:7" x14ac:dyDescent="0.4">
      <c r="A3600" s="70" t="s">
        <v>7792</v>
      </c>
      <c r="B3600" s="70" t="s">
        <v>7793</v>
      </c>
      <c r="C3600">
        <v>-0.10891550699999999</v>
      </c>
      <c r="D3600">
        <v>4.8857395739999996</v>
      </c>
      <c r="E3600">
        <v>0.92889078899999999</v>
      </c>
      <c r="F3600">
        <v>0.335151319</v>
      </c>
      <c r="G3600">
        <v>0.99975043299999999</v>
      </c>
    </row>
    <row r="3601" spans="1:7" x14ac:dyDescent="0.4">
      <c r="A3601" s="70" t="s">
        <v>8236</v>
      </c>
      <c r="B3601" s="70" t="s">
        <v>8237</v>
      </c>
      <c r="C3601">
        <v>9.7305616999999997E-2</v>
      </c>
      <c r="D3601">
        <v>5.2982465620000001</v>
      </c>
      <c r="E3601">
        <v>0.92878474</v>
      </c>
      <c r="F3601">
        <v>0.33517890900000002</v>
      </c>
      <c r="G3601">
        <v>0.99975043299999999</v>
      </c>
    </row>
    <row r="3602" spans="1:7" x14ac:dyDescent="0.4">
      <c r="A3602" s="70" t="s">
        <v>8050</v>
      </c>
      <c r="B3602" s="70" t="s">
        <v>8051</v>
      </c>
      <c r="C3602">
        <v>0.166553547</v>
      </c>
      <c r="D3602">
        <v>6.821826787</v>
      </c>
      <c r="E3602">
        <v>0.92838785599999996</v>
      </c>
      <c r="F3602">
        <v>0.33528218999999998</v>
      </c>
      <c r="G3602">
        <v>0.99975043299999999</v>
      </c>
    </row>
    <row r="3603" spans="1:7" x14ac:dyDescent="0.4">
      <c r="A3603" s="70" t="s">
        <v>8030</v>
      </c>
      <c r="B3603" s="70" t="s">
        <v>8031</v>
      </c>
      <c r="C3603">
        <v>9.2020445000000006E-2</v>
      </c>
      <c r="D3603">
        <v>6.6911582799999998</v>
      </c>
      <c r="E3603">
        <v>0.92816271299999997</v>
      </c>
      <c r="F3603">
        <v>0.335340798</v>
      </c>
      <c r="G3603">
        <v>0.99975043299999999</v>
      </c>
    </row>
    <row r="3604" spans="1:7" x14ac:dyDescent="0.4">
      <c r="A3604" s="70" t="s">
        <v>7625</v>
      </c>
      <c r="B3604" s="70" t="s">
        <v>7626</v>
      </c>
      <c r="C3604">
        <v>-8.0948479000000004E-2</v>
      </c>
      <c r="D3604">
        <v>6.740818601</v>
      </c>
      <c r="E3604">
        <v>0.926714496</v>
      </c>
      <c r="F3604">
        <v>0.33571811899999998</v>
      </c>
      <c r="G3604">
        <v>0.99975043299999999</v>
      </c>
    </row>
    <row r="3605" spans="1:7" x14ac:dyDescent="0.4">
      <c r="A3605" s="70" t="s">
        <v>7796</v>
      </c>
      <c r="B3605" s="70" t="s">
        <v>7797</v>
      </c>
      <c r="C3605">
        <v>0.75672200499999998</v>
      </c>
      <c r="D3605">
        <v>-1.2460283089999999</v>
      </c>
      <c r="E3605">
        <v>0.92655777299999997</v>
      </c>
      <c r="F3605">
        <v>0.33575898599999998</v>
      </c>
      <c r="G3605">
        <v>0.99975043299999999</v>
      </c>
    </row>
    <row r="3606" spans="1:7" x14ac:dyDescent="0.4">
      <c r="A3606" s="70" t="s">
        <v>7643</v>
      </c>
      <c r="B3606" s="70" t="s">
        <v>7644</v>
      </c>
      <c r="C3606">
        <v>-9.4916258000000003E-2</v>
      </c>
      <c r="D3606">
        <v>5.3906739100000003</v>
      </c>
      <c r="E3606">
        <v>0.92652377200000002</v>
      </c>
      <c r="F3606">
        <v>0.33576785300000001</v>
      </c>
      <c r="G3606">
        <v>0.99975043299999999</v>
      </c>
    </row>
    <row r="3607" spans="1:7" x14ac:dyDescent="0.4">
      <c r="A3607" s="70" t="s">
        <v>7852</v>
      </c>
      <c r="B3607" s="70" t="s">
        <v>7853</v>
      </c>
      <c r="C3607">
        <v>-0.57744672699999999</v>
      </c>
      <c r="D3607">
        <v>3.9915273000000001E-2</v>
      </c>
      <c r="E3607">
        <v>0.92613083399999996</v>
      </c>
      <c r="F3607">
        <v>0.33587034799999999</v>
      </c>
      <c r="G3607">
        <v>0.99975043299999999</v>
      </c>
    </row>
    <row r="3608" spans="1:7" x14ac:dyDescent="0.4">
      <c r="A3608" s="70" t="s">
        <v>7712</v>
      </c>
      <c r="B3608" s="70" t="s">
        <v>7713</v>
      </c>
      <c r="C3608">
        <v>-0.33934336500000001</v>
      </c>
      <c r="D3608">
        <v>1.3877936420000001</v>
      </c>
      <c r="E3608">
        <v>0.92526815900000003</v>
      </c>
      <c r="F3608">
        <v>0.33609551700000001</v>
      </c>
      <c r="G3608">
        <v>0.99975043299999999</v>
      </c>
    </row>
    <row r="3609" spans="1:7" x14ac:dyDescent="0.4">
      <c r="A3609" s="70" t="s">
        <v>7980</v>
      </c>
      <c r="B3609" s="70" t="s">
        <v>7981</v>
      </c>
      <c r="C3609">
        <v>0.165955518</v>
      </c>
      <c r="D3609">
        <v>3.8435004199999998</v>
      </c>
      <c r="E3609">
        <v>0.92506580299999996</v>
      </c>
      <c r="F3609">
        <v>0.33614836399999998</v>
      </c>
      <c r="G3609">
        <v>0.99975043299999999</v>
      </c>
    </row>
    <row r="3610" spans="1:7" x14ac:dyDescent="0.4">
      <c r="A3610" s="70" t="s">
        <v>7756</v>
      </c>
      <c r="B3610" s="70" t="s">
        <v>7757</v>
      </c>
      <c r="C3610">
        <v>-0.13727034299999999</v>
      </c>
      <c r="D3610">
        <v>3.8834324150000001</v>
      </c>
      <c r="E3610">
        <v>0.92485553300000001</v>
      </c>
      <c r="F3610">
        <v>0.33620328900000002</v>
      </c>
      <c r="G3610">
        <v>0.99975043299999999</v>
      </c>
    </row>
    <row r="3611" spans="1:7" x14ac:dyDescent="0.4">
      <c r="A3611" s="70" t="s">
        <v>8018</v>
      </c>
      <c r="B3611" s="70" t="s">
        <v>8019</v>
      </c>
      <c r="C3611">
        <v>0.118409555</v>
      </c>
      <c r="D3611">
        <v>4.426181401</v>
      </c>
      <c r="E3611">
        <v>0.92470941100000004</v>
      </c>
      <c r="F3611">
        <v>0.33624146500000002</v>
      </c>
      <c r="G3611">
        <v>0.99975043299999999</v>
      </c>
    </row>
    <row r="3612" spans="1:7" x14ac:dyDescent="0.4">
      <c r="A3612" s="70" t="s">
        <v>8158</v>
      </c>
      <c r="B3612" s="70" t="s">
        <v>8159</v>
      </c>
      <c r="C3612">
        <v>0.11057502299999999</v>
      </c>
      <c r="D3612">
        <v>5.341744813</v>
      </c>
      <c r="E3612">
        <v>0.924660072</v>
      </c>
      <c r="F3612">
        <v>0.336254357</v>
      </c>
      <c r="G3612">
        <v>0.99975043299999999</v>
      </c>
    </row>
    <row r="3613" spans="1:7" x14ac:dyDescent="0.4">
      <c r="A3613" s="70" t="s">
        <v>7683</v>
      </c>
      <c r="B3613" s="70" t="s">
        <v>7684</v>
      </c>
      <c r="C3613">
        <v>-0.33637155000000002</v>
      </c>
      <c r="D3613">
        <v>1.0116862</v>
      </c>
      <c r="E3613">
        <v>0.92462480400000002</v>
      </c>
      <c r="F3613">
        <v>0.33626357299999998</v>
      </c>
      <c r="G3613">
        <v>0.99975043299999999</v>
      </c>
    </row>
    <row r="3614" spans="1:7" x14ac:dyDescent="0.4">
      <c r="A3614" s="70" t="s">
        <v>7295</v>
      </c>
      <c r="B3614" s="70" t="s">
        <v>7296</v>
      </c>
      <c r="C3614">
        <v>-7.5156872999999999E-2</v>
      </c>
      <c r="D3614">
        <v>7.07566088</v>
      </c>
      <c r="E3614">
        <v>0.92330979400000002</v>
      </c>
      <c r="F3614">
        <v>0.33660742599999999</v>
      </c>
      <c r="G3614">
        <v>0.99975043299999999</v>
      </c>
    </row>
    <row r="3615" spans="1:7" x14ac:dyDescent="0.4">
      <c r="A3615" s="70" t="s">
        <v>7639</v>
      </c>
      <c r="B3615" s="70" t="s">
        <v>7640</v>
      </c>
      <c r="C3615">
        <v>-7.5946718999999996E-2</v>
      </c>
      <c r="D3615">
        <v>6.4363940309999998</v>
      </c>
      <c r="E3615">
        <v>0.92295691800000002</v>
      </c>
      <c r="F3615">
        <v>0.33669977800000001</v>
      </c>
      <c r="G3615">
        <v>0.99975043299999999</v>
      </c>
    </row>
    <row r="3616" spans="1:7" x14ac:dyDescent="0.4">
      <c r="A3616" s="70" t="s">
        <v>8246</v>
      </c>
      <c r="B3616" s="70" t="s">
        <v>8247</v>
      </c>
      <c r="C3616">
        <v>0.105401492</v>
      </c>
      <c r="D3616">
        <v>5.309691216</v>
      </c>
      <c r="E3616">
        <v>0.92278090099999999</v>
      </c>
      <c r="F3616">
        <v>0.33674585600000001</v>
      </c>
      <c r="G3616">
        <v>0.99975043299999999</v>
      </c>
    </row>
    <row r="3617" spans="1:7" x14ac:dyDescent="0.4">
      <c r="A3617" s="70" t="s">
        <v>7728</v>
      </c>
      <c r="B3617" s="70" t="s">
        <v>7729</v>
      </c>
      <c r="C3617">
        <v>-0.14234577300000001</v>
      </c>
      <c r="D3617">
        <v>3.911834781</v>
      </c>
      <c r="E3617">
        <v>0.92210959699999995</v>
      </c>
      <c r="F3617">
        <v>0.33692167000000001</v>
      </c>
      <c r="G3617">
        <v>0.99975043299999999</v>
      </c>
    </row>
    <row r="3618" spans="1:7" x14ac:dyDescent="0.4">
      <c r="A3618" s="70" t="s">
        <v>7996</v>
      </c>
      <c r="B3618" s="70" t="s">
        <v>7997</v>
      </c>
      <c r="C3618">
        <v>0.50637216699999998</v>
      </c>
      <c r="D3618">
        <v>-0.71719734300000004</v>
      </c>
      <c r="E3618">
        <v>0.92164181000000001</v>
      </c>
      <c r="F3618">
        <v>0.33704425500000001</v>
      </c>
      <c r="G3618">
        <v>0.99975043299999999</v>
      </c>
    </row>
    <row r="3619" spans="1:7" x14ac:dyDescent="0.4">
      <c r="A3619" s="70" t="s">
        <v>7519</v>
      </c>
      <c r="B3619" s="70" t="s">
        <v>7520</v>
      </c>
      <c r="C3619">
        <v>9.2131767000000003E-2</v>
      </c>
      <c r="D3619">
        <v>7.5711356380000003</v>
      </c>
      <c r="E3619">
        <v>0.920871738</v>
      </c>
      <c r="F3619">
        <v>0.33724618699999998</v>
      </c>
      <c r="G3619">
        <v>0.99975043299999999</v>
      </c>
    </row>
    <row r="3620" spans="1:7" x14ac:dyDescent="0.4">
      <c r="A3620" s="70" t="s">
        <v>7705</v>
      </c>
      <c r="B3620" s="70" t="s">
        <v>7706</v>
      </c>
      <c r="C3620">
        <v>8.5899578000000004E-2</v>
      </c>
      <c r="D3620">
        <v>7.1444665220000001</v>
      </c>
      <c r="E3620">
        <v>0.92083464100000001</v>
      </c>
      <c r="F3620">
        <v>0.33725591799999999</v>
      </c>
      <c r="G3620">
        <v>0.99975043299999999</v>
      </c>
    </row>
    <row r="3621" spans="1:7" x14ac:dyDescent="0.4">
      <c r="A3621" s="70" t="s">
        <v>8376</v>
      </c>
      <c r="B3621" s="70" t="s">
        <v>8377</v>
      </c>
      <c r="C3621">
        <v>9.7384658999999998E-2</v>
      </c>
      <c r="D3621">
        <v>5.3580190539999997</v>
      </c>
      <c r="E3621">
        <v>0.92044747800000004</v>
      </c>
      <c r="F3621">
        <v>0.337357507</v>
      </c>
      <c r="G3621">
        <v>0.99975043299999999</v>
      </c>
    </row>
    <row r="3622" spans="1:7" x14ac:dyDescent="0.4">
      <c r="A3622" s="70" t="s">
        <v>8020</v>
      </c>
      <c r="B3622" s="70" t="s">
        <v>8021</v>
      </c>
      <c r="C3622">
        <v>0.53919501199999997</v>
      </c>
      <c r="D3622">
        <v>-0.56397656699999998</v>
      </c>
      <c r="E3622">
        <v>0.919893462</v>
      </c>
      <c r="F3622">
        <v>0.337502947</v>
      </c>
      <c r="G3622">
        <v>0.99975043299999999</v>
      </c>
    </row>
    <row r="3623" spans="1:7" x14ac:dyDescent="0.4">
      <c r="A3623" s="70" t="s">
        <v>8216</v>
      </c>
      <c r="B3623" s="70" t="s">
        <v>8217</v>
      </c>
      <c r="C3623">
        <v>8.2914401999999998E-2</v>
      </c>
      <c r="D3623">
        <v>6.380739417</v>
      </c>
      <c r="E3623">
        <v>0.91948749100000005</v>
      </c>
      <c r="F3623">
        <v>0.33760957600000002</v>
      </c>
      <c r="G3623">
        <v>0.99975043299999999</v>
      </c>
    </row>
    <row r="3624" spans="1:7" x14ac:dyDescent="0.4">
      <c r="A3624" s="70" t="s">
        <v>8290</v>
      </c>
      <c r="B3624" s="70" t="s">
        <v>8291</v>
      </c>
      <c r="C3624">
        <v>8.4687589999999993E-2</v>
      </c>
      <c r="D3624">
        <v>5.8832104650000003</v>
      </c>
      <c r="E3624">
        <v>0.91914974599999999</v>
      </c>
      <c r="F3624">
        <v>0.33769832</v>
      </c>
      <c r="G3624">
        <v>0.99975043299999999</v>
      </c>
    </row>
    <row r="3625" spans="1:7" x14ac:dyDescent="0.4">
      <c r="A3625" s="70" t="s">
        <v>7707</v>
      </c>
      <c r="B3625" s="70" t="s">
        <v>897</v>
      </c>
      <c r="C3625">
        <v>0.106523964</v>
      </c>
      <c r="D3625">
        <v>7.7496056690000001</v>
      </c>
      <c r="E3625">
        <v>0.91897085499999998</v>
      </c>
      <c r="F3625">
        <v>0.33774533699999998</v>
      </c>
      <c r="G3625">
        <v>0.99975043299999999</v>
      </c>
    </row>
    <row r="3626" spans="1:7" x14ac:dyDescent="0.4">
      <c r="A3626" s="70" t="s">
        <v>7623</v>
      </c>
      <c r="B3626" s="70" t="s">
        <v>7624</v>
      </c>
      <c r="C3626">
        <v>-0.21642952200000001</v>
      </c>
      <c r="D3626">
        <v>3.0193793769999999</v>
      </c>
      <c r="E3626">
        <v>0.91882165500000001</v>
      </c>
      <c r="F3626">
        <v>0.33778455699999999</v>
      </c>
      <c r="G3626">
        <v>0.99975043299999999</v>
      </c>
    </row>
    <row r="3627" spans="1:7" x14ac:dyDescent="0.4">
      <c r="A3627" s="70" t="s">
        <v>7740</v>
      </c>
      <c r="B3627" s="70" t="s">
        <v>7741</v>
      </c>
      <c r="C3627">
        <v>0.23637846200000001</v>
      </c>
      <c r="D3627">
        <v>2.3108231560000001</v>
      </c>
      <c r="E3627">
        <v>0.91853819599999997</v>
      </c>
      <c r="F3627">
        <v>0.337859087</v>
      </c>
      <c r="G3627">
        <v>0.99975043299999999</v>
      </c>
    </row>
    <row r="3628" spans="1:7" x14ac:dyDescent="0.4">
      <c r="A3628" s="70" t="s">
        <v>8132</v>
      </c>
      <c r="B3628" s="70" t="s">
        <v>8133</v>
      </c>
      <c r="C3628">
        <v>0.46465970499999998</v>
      </c>
      <c r="D3628">
        <v>-0.124745196</v>
      </c>
      <c r="E3628">
        <v>0.91808652300000004</v>
      </c>
      <c r="F3628">
        <v>0.33797789099999997</v>
      </c>
      <c r="G3628">
        <v>0.99975043299999999</v>
      </c>
    </row>
    <row r="3629" spans="1:7" x14ac:dyDescent="0.4">
      <c r="A3629" s="70" t="s">
        <v>7736</v>
      </c>
      <c r="B3629" s="70" t="s">
        <v>7737</v>
      </c>
      <c r="C3629">
        <v>-0.123030522</v>
      </c>
      <c r="D3629">
        <v>4.4706587879999997</v>
      </c>
      <c r="E3629">
        <v>0.91797930900000002</v>
      </c>
      <c r="F3629">
        <v>0.33800609999999998</v>
      </c>
      <c r="G3629">
        <v>0.99975043299999999</v>
      </c>
    </row>
    <row r="3630" spans="1:7" x14ac:dyDescent="0.4">
      <c r="A3630" s="70" t="s">
        <v>8066</v>
      </c>
      <c r="B3630" s="70" t="s">
        <v>8067</v>
      </c>
      <c r="C3630">
        <v>0.14536206600000001</v>
      </c>
      <c r="D3630">
        <v>4.4414701929999998</v>
      </c>
      <c r="E3630">
        <v>0.91794793799999996</v>
      </c>
      <c r="F3630">
        <v>0.33801435400000002</v>
      </c>
      <c r="G3630">
        <v>0.99975043299999999</v>
      </c>
    </row>
    <row r="3631" spans="1:7" x14ac:dyDescent="0.4">
      <c r="A3631" s="70" t="s">
        <v>7722</v>
      </c>
      <c r="B3631" s="70" t="s">
        <v>7723</v>
      </c>
      <c r="C3631">
        <v>-7.9177413000000002E-2</v>
      </c>
      <c r="D3631">
        <v>6.7207603630000001</v>
      </c>
      <c r="E3631">
        <v>0.91720504300000005</v>
      </c>
      <c r="F3631">
        <v>0.338209908</v>
      </c>
      <c r="G3631">
        <v>0.99975043299999999</v>
      </c>
    </row>
    <row r="3632" spans="1:7" x14ac:dyDescent="0.4">
      <c r="A3632" s="70" t="s">
        <v>8096</v>
      </c>
      <c r="B3632" s="70" t="s">
        <v>8097</v>
      </c>
      <c r="C3632">
        <v>0.70333971900000003</v>
      </c>
      <c r="D3632">
        <v>-1.510722581</v>
      </c>
      <c r="E3632">
        <v>0.91715954300000002</v>
      </c>
      <c r="F3632">
        <v>0.33822189000000003</v>
      </c>
      <c r="G3632">
        <v>0.99975043299999999</v>
      </c>
    </row>
    <row r="3633" spans="1:7" x14ac:dyDescent="0.4">
      <c r="A3633" s="70" t="s">
        <v>7860</v>
      </c>
      <c r="B3633" s="70" t="s">
        <v>7861</v>
      </c>
      <c r="C3633">
        <v>-8.1775576000000003E-2</v>
      </c>
      <c r="D3633">
        <v>6.1571590350000003</v>
      </c>
      <c r="E3633">
        <v>0.917063187</v>
      </c>
      <c r="F3633">
        <v>0.33824726700000002</v>
      </c>
      <c r="G3633">
        <v>0.99975043299999999</v>
      </c>
    </row>
    <row r="3634" spans="1:7" x14ac:dyDescent="0.4">
      <c r="A3634" s="70" t="s">
        <v>7699</v>
      </c>
      <c r="B3634" s="70" t="s">
        <v>7700</v>
      </c>
      <c r="C3634">
        <v>0.27469443599999999</v>
      </c>
      <c r="D3634">
        <v>1.679321547</v>
      </c>
      <c r="E3634">
        <v>0.91669567299999999</v>
      </c>
      <c r="F3634">
        <v>0.33834407900000002</v>
      </c>
      <c r="G3634">
        <v>0.99975043299999999</v>
      </c>
    </row>
    <row r="3635" spans="1:7" x14ac:dyDescent="0.4">
      <c r="A3635" s="70" t="s">
        <v>7701</v>
      </c>
      <c r="B3635" s="70" t="s">
        <v>7702</v>
      </c>
      <c r="C3635">
        <v>-7.8703574999999998E-2</v>
      </c>
      <c r="D3635">
        <v>6.0937629280000003</v>
      </c>
      <c r="E3635">
        <v>0.91615501200000005</v>
      </c>
      <c r="F3635">
        <v>0.33848656999999999</v>
      </c>
      <c r="G3635">
        <v>0.99975043299999999</v>
      </c>
    </row>
    <row r="3636" spans="1:7" x14ac:dyDescent="0.4">
      <c r="A3636" s="70" t="s">
        <v>8320</v>
      </c>
      <c r="B3636" s="70" t="s">
        <v>8321</v>
      </c>
      <c r="C3636">
        <v>8.1183436999999997E-2</v>
      </c>
      <c r="D3636">
        <v>5.9674121570000001</v>
      </c>
      <c r="E3636">
        <v>0.91602461000000002</v>
      </c>
      <c r="F3636">
        <v>0.33852094900000002</v>
      </c>
      <c r="G3636">
        <v>0.99975043299999999</v>
      </c>
    </row>
    <row r="3637" spans="1:7" x14ac:dyDescent="0.4">
      <c r="A3637" s="70" t="s">
        <v>7337</v>
      </c>
      <c r="B3637" s="70" t="s">
        <v>7338</v>
      </c>
      <c r="C3637">
        <v>-8.4317810000000007E-2</v>
      </c>
      <c r="D3637">
        <v>7.0318991840000002</v>
      </c>
      <c r="E3637">
        <v>0.91600980499999995</v>
      </c>
      <c r="F3637">
        <v>0.33852485300000001</v>
      </c>
      <c r="G3637">
        <v>0.99975043299999999</v>
      </c>
    </row>
    <row r="3638" spans="1:7" x14ac:dyDescent="0.4">
      <c r="A3638" s="70" t="s">
        <v>7647</v>
      </c>
      <c r="B3638" s="70" t="s">
        <v>7648</v>
      </c>
      <c r="C3638">
        <v>-0.14272776600000001</v>
      </c>
      <c r="D3638">
        <v>3.791912092</v>
      </c>
      <c r="E3638">
        <v>0.91505782400000002</v>
      </c>
      <c r="F3638">
        <v>0.338775981</v>
      </c>
      <c r="G3638">
        <v>0.99975043299999999</v>
      </c>
    </row>
    <row r="3639" spans="1:7" x14ac:dyDescent="0.4">
      <c r="A3639" s="70" t="s">
        <v>7850</v>
      </c>
      <c r="B3639" s="70" t="s">
        <v>7851</v>
      </c>
      <c r="C3639">
        <v>0.34707718999999998</v>
      </c>
      <c r="D3639">
        <v>0.93597773799999995</v>
      </c>
      <c r="E3639">
        <v>0.91443300900000002</v>
      </c>
      <c r="F3639">
        <v>0.33894094000000002</v>
      </c>
      <c r="G3639">
        <v>0.99975043299999999</v>
      </c>
    </row>
    <row r="3640" spans="1:7" x14ac:dyDescent="0.4">
      <c r="A3640" s="70" t="s">
        <v>8306</v>
      </c>
      <c r="B3640" s="70" t="s">
        <v>8307</v>
      </c>
      <c r="C3640">
        <v>8.2980301000000006E-2</v>
      </c>
      <c r="D3640">
        <v>5.9140128990000003</v>
      </c>
      <c r="E3640">
        <v>0.91375156300000004</v>
      </c>
      <c r="F3640">
        <v>0.33912097400000002</v>
      </c>
      <c r="G3640">
        <v>0.99975043299999999</v>
      </c>
    </row>
    <row r="3641" spans="1:7" x14ac:dyDescent="0.4">
      <c r="A3641" s="70" t="s">
        <v>7906</v>
      </c>
      <c r="B3641" s="70" t="s">
        <v>7907</v>
      </c>
      <c r="C3641">
        <v>-7.5841121999999997E-2</v>
      </c>
      <c r="D3641">
        <v>8.2790719359999994</v>
      </c>
      <c r="E3641">
        <v>0.91358061700000004</v>
      </c>
      <c r="F3641">
        <v>0.33916615700000002</v>
      </c>
      <c r="G3641">
        <v>0.99975043299999999</v>
      </c>
    </row>
    <row r="3642" spans="1:7" x14ac:dyDescent="0.4">
      <c r="A3642" s="70" t="s">
        <v>7960</v>
      </c>
      <c r="B3642" s="70" t="s">
        <v>7961</v>
      </c>
      <c r="C3642">
        <v>0.36386778199999997</v>
      </c>
      <c r="D3642">
        <v>0.90669125900000003</v>
      </c>
      <c r="E3642">
        <v>0.91339567399999999</v>
      </c>
      <c r="F3642">
        <v>0.33921504899999999</v>
      </c>
      <c r="G3642">
        <v>0.99975043299999999</v>
      </c>
    </row>
    <row r="3643" spans="1:7" x14ac:dyDescent="0.4">
      <c r="A3643" s="70" t="s">
        <v>8702</v>
      </c>
      <c r="B3643" s="70" t="s">
        <v>8703</v>
      </c>
      <c r="C3643">
        <v>-7.5028747000000007E-2</v>
      </c>
      <c r="D3643">
        <v>8.6746015940000003</v>
      </c>
      <c r="E3643">
        <v>0.91320662100000005</v>
      </c>
      <c r="F3643">
        <v>0.33926503699999999</v>
      </c>
      <c r="G3643">
        <v>0.99975043299999999</v>
      </c>
    </row>
    <row r="3644" spans="1:7" x14ac:dyDescent="0.4">
      <c r="A3644" s="70" t="s">
        <v>8086</v>
      </c>
      <c r="B3644" s="70" t="s">
        <v>8087</v>
      </c>
      <c r="C3644">
        <v>0.113483562</v>
      </c>
      <c r="D3644">
        <v>4.6669219020000003</v>
      </c>
      <c r="E3644">
        <v>0.91304116199999996</v>
      </c>
      <c r="F3644">
        <v>0.339308795</v>
      </c>
      <c r="G3644">
        <v>0.99975043299999999</v>
      </c>
    </row>
    <row r="3645" spans="1:7" x14ac:dyDescent="0.4">
      <c r="A3645" s="70" t="s">
        <v>7788</v>
      </c>
      <c r="B3645" s="70" t="s">
        <v>7789</v>
      </c>
      <c r="C3645">
        <v>-0.41081558299999998</v>
      </c>
      <c r="D3645">
        <v>1.1813146569999999</v>
      </c>
      <c r="E3645">
        <v>0.91287361300000003</v>
      </c>
      <c r="F3645">
        <v>0.33935311299999998</v>
      </c>
      <c r="G3645">
        <v>0.99975043299999999</v>
      </c>
    </row>
    <row r="3646" spans="1:7" x14ac:dyDescent="0.4">
      <c r="A3646" s="70" t="s">
        <v>7958</v>
      </c>
      <c r="B3646" s="70" t="s">
        <v>7959</v>
      </c>
      <c r="C3646">
        <v>0.14919149400000001</v>
      </c>
      <c r="D3646">
        <v>3.6518475480000001</v>
      </c>
      <c r="E3646">
        <v>0.91283651200000004</v>
      </c>
      <c r="F3646">
        <v>0.33936292699999998</v>
      </c>
      <c r="G3646">
        <v>0.99975043299999999</v>
      </c>
    </row>
    <row r="3647" spans="1:7" x14ac:dyDescent="0.4">
      <c r="A3647" s="70" t="s">
        <v>8144</v>
      </c>
      <c r="B3647" s="70" t="s">
        <v>8145</v>
      </c>
      <c r="C3647">
        <v>0.112509155</v>
      </c>
      <c r="D3647">
        <v>4.5764567569999999</v>
      </c>
      <c r="E3647">
        <v>0.91272134900000002</v>
      </c>
      <c r="F3647">
        <v>0.33939339400000001</v>
      </c>
      <c r="G3647">
        <v>0.99975043299999999</v>
      </c>
    </row>
    <row r="3648" spans="1:7" x14ac:dyDescent="0.4">
      <c r="A3648" s="70" t="s">
        <v>7848</v>
      </c>
      <c r="B3648" s="70" t="s">
        <v>7849</v>
      </c>
      <c r="C3648">
        <v>-0.124956229</v>
      </c>
      <c r="D3648">
        <v>4.1586886920000001</v>
      </c>
      <c r="E3648">
        <v>0.91271099</v>
      </c>
      <c r="F3648">
        <v>0.33939613499999999</v>
      </c>
      <c r="G3648">
        <v>0.99975043299999999</v>
      </c>
    </row>
    <row r="3649" spans="1:7" x14ac:dyDescent="0.4">
      <c r="A3649" s="70" t="s">
        <v>7978</v>
      </c>
      <c r="B3649" s="70" t="s">
        <v>7979</v>
      </c>
      <c r="C3649">
        <v>8.7593166E-2</v>
      </c>
      <c r="D3649">
        <v>8.1298019709999991</v>
      </c>
      <c r="E3649">
        <v>0.91220188400000002</v>
      </c>
      <c r="F3649">
        <v>0.33953086799999999</v>
      </c>
      <c r="G3649">
        <v>0.99975043299999999</v>
      </c>
    </row>
    <row r="3650" spans="1:7" x14ac:dyDescent="0.4">
      <c r="A3650" s="70" t="s">
        <v>7818</v>
      </c>
      <c r="B3650" s="70" t="s">
        <v>7819</v>
      </c>
      <c r="C3650">
        <v>0.39507562099999999</v>
      </c>
      <c r="D3650">
        <v>1.9831497570000001</v>
      </c>
      <c r="E3650">
        <v>0.91177630600000004</v>
      </c>
      <c r="F3650">
        <v>0.33964355099999999</v>
      </c>
      <c r="G3650">
        <v>0.99975043299999999</v>
      </c>
    </row>
    <row r="3651" spans="1:7" x14ac:dyDescent="0.4">
      <c r="A3651" s="70" t="s">
        <v>7998</v>
      </c>
      <c r="B3651" s="70" t="s">
        <v>7999</v>
      </c>
      <c r="C3651">
        <v>0.497153544</v>
      </c>
      <c r="D3651">
        <v>-0.61665630199999999</v>
      </c>
      <c r="E3651">
        <v>0.91154844000000002</v>
      </c>
      <c r="F3651">
        <v>0.339703906</v>
      </c>
      <c r="G3651">
        <v>0.99975043299999999</v>
      </c>
    </row>
    <row r="3652" spans="1:7" x14ac:dyDescent="0.4">
      <c r="A3652" s="70" t="s">
        <v>10770</v>
      </c>
      <c r="B3652" s="70" t="s">
        <v>10771</v>
      </c>
      <c r="C3652">
        <v>-7.8172792000000005E-2</v>
      </c>
      <c r="D3652">
        <v>9.5381480570000008</v>
      </c>
      <c r="E3652">
        <v>0.91142878000000005</v>
      </c>
      <c r="F3652">
        <v>0.339735605</v>
      </c>
      <c r="G3652">
        <v>0.99975043299999999</v>
      </c>
    </row>
    <row r="3653" spans="1:7" x14ac:dyDescent="0.4">
      <c r="A3653" s="70" t="s">
        <v>8048</v>
      </c>
      <c r="B3653" s="70" t="s">
        <v>8049</v>
      </c>
      <c r="C3653">
        <v>0.12893748699999999</v>
      </c>
      <c r="D3653">
        <v>4.0992215740000004</v>
      </c>
      <c r="E3653">
        <v>0.91111883900000001</v>
      </c>
      <c r="F3653">
        <v>0.33981773199999998</v>
      </c>
      <c r="G3653">
        <v>0.99975043299999999</v>
      </c>
    </row>
    <row r="3654" spans="1:7" x14ac:dyDescent="0.4">
      <c r="A3654" s="70" t="s">
        <v>7932</v>
      </c>
      <c r="B3654" s="70" t="s">
        <v>7933</v>
      </c>
      <c r="C3654">
        <v>0.17201383000000001</v>
      </c>
      <c r="D3654">
        <v>3.3169729129999999</v>
      </c>
      <c r="E3654">
        <v>0.91106673599999999</v>
      </c>
      <c r="F3654">
        <v>0.33983154100000001</v>
      </c>
      <c r="G3654">
        <v>0.99975043299999999</v>
      </c>
    </row>
    <row r="3655" spans="1:7" x14ac:dyDescent="0.4">
      <c r="A3655" s="70" t="s">
        <v>7411</v>
      </c>
      <c r="B3655" s="70" t="s">
        <v>7412</v>
      </c>
      <c r="C3655">
        <v>7.9693114999999995E-2</v>
      </c>
      <c r="D3655">
        <v>7.4840769849999997</v>
      </c>
      <c r="E3655">
        <v>0.91048089799999998</v>
      </c>
      <c r="F3655">
        <v>0.33998685499999998</v>
      </c>
      <c r="G3655">
        <v>0.99975043299999999</v>
      </c>
    </row>
    <row r="3656" spans="1:7" x14ac:dyDescent="0.4">
      <c r="A3656" s="70" t="s">
        <v>8038</v>
      </c>
      <c r="B3656" s="70" t="s">
        <v>8039</v>
      </c>
      <c r="C3656">
        <v>-0.61675717100000005</v>
      </c>
      <c r="D3656">
        <v>-0.32866912399999998</v>
      </c>
      <c r="E3656">
        <v>0.91012583700000005</v>
      </c>
      <c r="F3656">
        <v>0.34008103299999998</v>
      </c>
      <c r="G3656">
        <v>0.99975043299999999</v>
      </c>
    </row>
    <row r="3657" spans="1:7" x14ac:dyDescent="0.4">
      <c r="A3657" s="70" t="s">
        <v>7671</v>
      </c>
      <c r="B3657" s="70" t="s">
        <v>7672</v>
      </c>
      <c r="C3657">
        <v>-0.25437473700000002</v>
      </c>
      <c r="D3657">
        <v>1.929928901</v>
      </c>
      <c r="E3657">
        <v>0.91010220900000005</v>
      </c>
      <c r="F3657">
        <v>0.34008730100000001</v>
      </c>
      <c r="G3657">
        <v>0.99975043299999999</v>
      </c>
    </row>
    <row r="3658" spans="1:7" x14ac:dyDescent="0.4">
      <c r="A3658" s="70" t="s">
        <v>8264</v>
      </c>
      <c r="B3658" s="70" t="s">
        <v>8265</v>
      </c>
      <c r="C3658">
        <v>0.15417111999999999</v>
      </c>
      <c r="D3658">
        <v>5.2682100570000001</v>
      </c>
      <c r="E3658">
        <v>0.90937092100000005</v>
      </c>
      <c r="F3658">
        <v>0.34028138699999999</v>
      </c>
      <c r="G3658">
        <v>0.99975043299999999</v>
      </c>
    </row>
    <row r="3659" spans="1:7" x14ac:dyDescent="0.4">
      <c r="A3659" s="70" t="s">
        <v>8254</v>
      </c>
      <c r="B3659" s="70" t="s">
        <v>8255</v>
      </c>
      <c r="C3659">
        <v>9.1640054999999998E-2</v>
      </c>
      <c r="D3659">
        <v>6.5227983009999999</v>
      </c>
      <c r="E3659">
        <v>0.90913506300000002</v>
      </c>
      <c r="F3659">
        <v>0.34034401600000003</v>
      </c>
      <c r="G3659">
        <v>0.99975043299999999</v>
      </c>
    </row>
    <row r="3660" spans="1:7" x14ac:dyDescent="0.4">
      <c r="A3660" s="70" t="s">
        <v>8100</v>
      </c>
      <c r="B3660" s="70" t="s">
        <v>8101</v>
      </c>
      <c r="C3660">
        <v>0.11617921</v>
      </c>
      <c r="D3660">
        <v>4.8277663970000004</v>
      </c>
      <c r="E3660">
        <v>0.90874322299999999</v>
      </c>
      <c r="F3660">
        <v>0.340448099</v>
      </c>
      <c r="G3660">
        <v>0.99975043299999999</v>
      </c>
    </row>
    <row r="3661" spans="1:7" x14ac:dyDescent="0.4">
      <c r="A3661" s="70" t="s">
        <v>8078</v>
      </c>
      <c r="B3661" s="70" t="s">
        <v>8079</v>
      </c>
      <c r="C3661">
        <v>8.4182288999999993E-2</v>
      </c>
      <c r="D3661">
        <v>6.0538678370000003</v>
      </c>
      <c r="E3661">
        <v>0.90857439600000001</v>
      </c>
      <c r="F3661">
        <v>0.34049295699999998</v>
      </c>
      <c r="G3661">
        <v>0.99975043299999999</v>
      </c>
    </row>
    <row r="3662" spans="1:7" x14ac:dyDescent="0.4">
      <c r="A3662" s="70" t="s">
        <v>7824</v>
      </c>
      <c r="B3662" s="70" t="s">
        <v>7825</v>
      </c>
      <c r="C3662">
        <v>-8.6114257999999999E-2</v>
      </c>
      <c r="D3662">
        <v>5.7455873970000004</v>
      </c>
      <c r="E3662">
        <v>0.908332272</v>
      </c>
      <c r="F3662">
        <v>0.34055730400000001</v>
      </c>
      <c r="G3662">
        <v>0.99975043299999999</v>
      </c>
    </row>
    <row r="3663" spans="1:7" x14ac:dyDescent="0.4">
      <c r="A3663" s="70" t="s">
        <v>7583</v>
      </c>
      <c r="B3663" s="70" t="s">
        <v>7584</v>
      </c>
      <c r="C3663">
        <v>-0.158968322</v>
      </c>
      <c r="D3663">
        <v>3.5898657900000002</v>
      </c>
      <c r="E3663">
        <v>0.90832760899999998</v>
      </c>
      <c r="F3663">
        <v>0.34055854299999999</v>
      </c>
      <c r="G3663">
        <v>0.99975043299999999</v>
      </c>
    </row>
    <row r="3664" spans="1:7" x14ac:dyDescent="0.4">
      <c r="A3664" s="70" t="s">
        <v>8242</v>
      </c>
      <c r="B3664" s="70" t="s">
        <v>8243</v>
      </c>
      <c r="C3664">
        <v>0.11375648300000001</v>
      </c>
      <c r="D3664">
        <v>4.4423549160000002</v>
      </c>
      <c r="E3664">
        <v>0.90767466100000005</v>
      </c>
      <c r="F3664">
        <v>0.34073215299999998</v>
      </c>
      <c r="G3664">
        <v>0.99975043299999999</v>
      </c>
    </row>
    <row r="3665" spans="1:7" x14ac:dyDescent="0.4">
      <c r="A3665" s="70" t="s">
        <v>7890</v>
      </c>
      <c r="B3665" s="70" t="s">
        <v>7891</v>
      </c>
      <c r="C3665">
        <v>-0.103402089</v>
      </c>
      <c r="D3665">
        <v>5.0366879190000002</v>
      </c>
      <c r="E3665">
        <v>0.90701216399999995</v>
      </c>
      <c r="F3665">
        <v>0.34090842399999999</v>
      </c>
      <c r="G3665">
        <v>0.99975043299999999</v>
      </c>
    </row>
    <row r="3666" spans="1:7" x14ac:dyDescent="0.4">
      <c r="A3666" s="70" t="s">
        <v>8342</v>
      </c>
      <c r="B3666" s="70" t="s">
        <v>8343</v>
      </c>
      <c r="C3666">
        <v>7.6777784000000002E-2</v>
      </c>
      <c r="D3666">
        <v>6.2679035250000004</v>
      </c>
      <c r="E3666">
        <v>0.90578721399999995</v>
      </c>
      <c r="F3666">
        <v>0.34123467099999999</v>
      </c>
      <c r="G3666">
        <v>0.99975043299999999</v>
      </c>
    </row>
    <row r="3667" spans="1:7" x14ac:dyDescent="0.4">
      <c r="A3667" s="70" t="s">
        <v>7878</v>
      </c>
      <c r="B3667" s="70" t="s">
        <v>7879</v>
      </c>
      <c r="C3667">
        <v>8.0124017000000006E-2</v>
      </c>
      <c r="D3667">
        <v>7.8422834740000003</v>
      </c>
      <c r="E3667">
        <v>0.90564042700000003</v>
      </c>
      <c r="F3667">
        <v>0.34127379400000002</v>
      </c>
      <c r="G3667">
        <v>0.99975043299999999</v>
      </c>
    </row>
    <row r="3668" spans="1:7" x14ac:dyDescent="0.4">
      <c r="A3668" s="70" t="s">
        <v>8972</v>
      </c>
      <c r="B3668" s="70" t="s">
        <v>8973</v>
      </c>
      <c r="C3668">
        <v>-7.8636023999999999E-2</v>
      </c>
      <c r="D3668">
        <v>8.8286397450000003</v>
      </c>
      <c r="E3668">
        <v>0.905629935</v>
      </c>
      <c r="F3668">
        <v>0.34127659100000002</v>
      </c>
      <c r="G3668">
        <v>0.99975043299999999</v>
      </c>
    </row>
    <row r="3669" spans="1:7" x14ac:dyDescent="0.4">
      <c r="A3669" s="70" t="s">
        <v>8062</v>
      </c>
      <c r="B3669" s="70" t="s">
        <v>8063</v>
      </c>
      <c r="C3669">
        <v>0.339696367</v>
      </c>
      <c r="D3669">
        <v>0.72716544800000005</v>
      </c>
      <c r="E3669">
        <v>0.90559730699999996</v>
      </c>
      <c r="F3669">
        <v>0.34128528800000002</v>
      </c>
      <c r="G3669">
        <v>0.99975043299999999</v>
      </c>
    </row>
    <row r="3670" spans="1:7" x14ac:dyDescent="0.4">
      <c r="A3670" s="70" t="s">
        <v>8174</v>
      </c>
      <c r="B3670" s="70" t="s">
        <v>8175</v>
      </c>
      <c r="C3670">
        <v>7.4428466999999998E-2</v>
      </c>
      <c r="D3670">
        <v>6.8318863439999999</v>
      </c>
      <c r="E3670">
        <v>0.90518828699999998</v>
      </c>
      <c r="F3670">
        <v>0.34139434000000002</v>
      </c>
      <c r="G3670">
        <v>0.99975043299999999</v>
      </c>
    </row>
    <row r="3671" spans="1:7" x14ac:dyDescent="0.4">
      <c r="A3671" s="70" t="s">
        <v>7912</v>
      </c>
      <c r="B3671" s="70" t="s">
        <v>7913</v>
      </c>
      <c r="C3671">
        <v>-0.12829723400000001</v>
      </c>
      <c r="D3671">
        <v>4.3348827160000001</v>
      </c>
      <c r="E3671">
        <v>0.90498494399999996</v>
      </c>
      <c r="F3671">
        <v>0.34144857200000001</v>
      </c>
      <c r="G3671">
        <v>0.99975043299999999</v>
      </c>
    </row>
    <row r="3672" spans="1:7" x14ac:dyDescent="0.4">
      <c r="A3672" s="70" t="s">
        <v>7944</v>
      </c>
      <c r="B3672" s="70" t="s">
        <v>7945</v>
      </c>
      <c r="C3672">
        <v>0.71284348500000005</v>
      </c>
      <c r="D3672">
        <v>-1.4319465119999999</v>
      </c>
      <c r="E3672">
        <v>0.90472437500000003</v>
      </c>
      <c r="F3672">
        <v>0.34151808299999997</v>
      </c>
      <c r="G3672">
        <v>0.99975043299999999</v>
      </c>
    </row>
    <row r="3673" spans="1:7" x14ac:dyDescent="0.4">
      <c r="A3673" s="70" t="s">
        <v>7976</v>
      </c>
      <c r="B3673" s="70" t="s">
        <v>7977</v>
      </c>
      <c r="C3673">
        <v>-8.9966780999999996E-2</v>
      </c>
      <c r="D3673">
        <v>5.7034623120000001</v>
      </c>
      <c r="E3673">
        <v>0.90443361300000003</v>
      </c>
      <c r="F3673">
        <v>0.34159567200000002</v>
      </c>
      <c r="G3673">
        <v>0.99975043299999999</v>
      </c>
    </row>
    <row r="3674" spans="1:7" x14ac:dyDescent="0.4">
      <c r="A3674" s="70" t="s">
        <v>7886</v>
      </c>
      <c r="B3674" s="70" t="s">
        <v>7887</v>
      </c>
      <c r="C3674">
        <v>-8.1732014000000006E-2</v>
      </c>
      <c r="D3674">
        <v>5.7915371359999996</v>
      </c>
      <c r="E3674">
        <v>0.90430557600000006</v>
      </c>
      <c r="F3674">
        <v>0.34162984499999999</v>
      </c>
      <c r="G3674">
        <v>0.99975043299999999</v>
      </c>
    </row>
    <row r="3675" spans="1:7" x14ac:dyDescent="0.4">
      <c r="A3675" s="70" t="s">
        <v>8088</v>
      </c>
      <c r="B3675" s="70" t="s">
        <v>8089</v>
      </c>
      <c r="C3675">
        <v>0.12859219399999999</v>
      </c>
      <c r="D3675">
        <v>4.5522851370000001</v>
      </c>
      <c r="E3675">
        <v>0.90406690199999995</v>
      </c>
      <c r="F3675">
        <v>0.34169356099999998</v>
      </c>
      <c r="G3675">
        <v>0.99975043299999999</v>
      </c>
    </row>
    <row r="3676" spans="1:7" x14ac:dyDescent="0.4">
      <c r="A3676" s="70" t="s">
        <v>7710</v>
      </c>
      <c r="B3676" s="70" t="s">
        <v>7711</v>
      </c>
      <c r="C3676">
        <v>-0.121960885</v>
      </c>
      <c r="D3676">
        <v>4.3675024650000003</v>
      </c>
      <c r="E3676">
        <v>0.90348934000000003</v>
      </c>
      <c r="F3676">
        <v>0.341847811</v>
      </c>
      <c r="G3676">
        <v>0.99975043299999999</v>
      </c>
    </row>
    <row r="3677" spans="1:7" x14ac:dyDescent="0.4">
      <c r="A3677" s="70" t="s">
        <v>7952</v>
      </c>
      <c r="B3677" s="70" t="s">
        <v>7953</v>
      </c>
      <c r="C3677">
        <v>-0.108438852</v>
      </c>
      <c r="D3677">
        <v>4.7985159819999996</v>
      </c>
      <c r="E3677">
        <v>0.90328180300000005</v>
      </c>
      <c r="F3677">
        <v>0.34190326100000001</v>
      </c>
      <c r="G3677">
        <v>0.99975043299999999</v>
      </c>
    </row>
    <row r="3678" spans="1:7" x14ac:dyDescent="0.4">
      <c r="A3678" s="70" t="s">
        <v>7870</v>
      </c>
      <c r="B3678" s="70" t="s">
        <v>7871</v>
      </c>
      <c r="C3678">
        <v>-7.5137335999999999E-2</v>
      </c>
      <c r="D3678">
        <v>6.2003776269999999</v>
      </c>
      <c r="E3678">
        <v>0.90272040399999998</v>
      </c>
      <c r="F3678">
        <v>0.34205331700000002</v>
      </c>
      <c r="G3678">
        <v>0.99975043299999999</v>
      </c>
    </row>
    <row r="3679" spans="1:7" x14ac:dyDescent="0.4">
      <c r="A3679" s="70" t="s">
        <v>8116</v>
      </c>
      <c r="B3679" s="70" t="s">
        <v>8117</v>
      </c>
      <c r="C3679">
        <v>0.114839609</v>
      </c>
      <c r="D3679">
        <v>4.4085812640000004</v>
      </c>
      <c r="E3679">
        <v>0.90247944899999999</v>
      </c>
      <c r="F3679">
        <v>0.34211774900000003</v>
      </c>
      <c r="G3679">
        <v>0.99975043299999999</v>
      </c>
    </row>
    <row r="3680" spans="1:7" x14ac:dyDescent="0.4">
      <c r="A3680" s="70" t="s">
        <v>8034</v>
      </c>
      <c r="B3680" s="70" t="s">
        <v>8035</v>
      </c>
      <c r="C3680">
        <v>-9.9469813000000004E-2</v>
      </c>
      <c r="D3680">
        <v>5.138712773</v>
      </c>
      <c r="E3680">
        <v>0.90246593900000005</v>
      </c>
      <c r="F3680">
        <v>0.34212136199999998</v>
      </c>
      <c r="G3680">
        <v>0.99975043299999999</v>
      </c>
    </row>
    <row r="3681" spans="1:7" x14ac:dyDescent="0.4">
      <c r="A3681" s="70" t="s">
        <v>8136</v>
      </c>
      <c r="B3681" s="70" t="s">
        <v>8137</v>
      </c>
      <c r="C3681">
        <v>0.38406938299999999</v>
      </c>
      <c r="D3681">
        <v>-0.20307133799999999</v>
      </c>
      <c r="E3681">
        <v>0.90217424300000004</v>
      </c>
      <c r="F3681">
        <v>0.34219938500000002</v>
      </c>
      <c r="G3681">
        <v>0.99975043299999999</v>
      </c>
    </row>
    <row r="3682" spans="1:7" x14ac:dyDescent="0.4">
      <c r="A3682" s="70" t="s">
        <v>7665</v>
      </c>
      <c r="B3682" s="70" t="s">
        <v>7666</v>
      </c>
      <c r="C3682">
        <v>-8.8112675000000001E-2</v>
      </c>
      <c r="D3682">
        <v>6.0740739250000004</v>
      </c>
      <c r="E3682">
        <v>0.90173750399999997</v>
      </c>
      <c r="F3682">
        <v>0.34231624900000002</v>
      </c>
      <c r="G3682">
        <v>0.99975043299999999</v>
      </c>
    </row>
    <row r="3683" spans="1:7" x14ac:dyDescent="0.4">
      <c r="A3683" s="70" t="s">
        <v>8308</v>
      </c>
      <c r="B3683" s="70" t="s">
        <v>8309</v>
      </c>
      <c r="C3683">
        <v>0.54485359799999999</v>
      </c>
      <c r="D3683">
        <v>-4.1366132999999999E-2</v>
      </c>
      <c r="E3683">
        <v>0.90160819800000003</v>
      </c>
      <c r="F3683">
        <v>0.34235085999999998</v>
      </c>
      <c r="G3683">
        <v>0.99975043299999999</v>
      </c>
    </row>
    <row r="3684" spans="1:7" x14ac:dyDescent="0.4">
      <c r="A3684" s="70" t="s">
        <v>8284</v>
      </c>
      <c r="B3684" s="70" t="s">
        <v>8285</v>
      </c>
      <c r="C3684">
        <v>0.15285280200000001</v>
      </c>
      <c r="D3684">
        <v>5.3712426730000002</v>
      </c>
      <c r="E3684">
        <v>0.90153557699999998</v>
      </c>
      <c r="F3684">
        <v>0.34237030000000002</v>
      </c>
      <c r="G3684">
        <v>0.99975043299999999</v>
      </c>
    </row>
    <row r="3685" spans="1:7" x14ac:dyDescent="0.4">
      <c r="A3685" s="70" t="s">
        <v>8314</v>
      </c>
      <c r="B3685" s="70" t="s">
        <v>8315</v>
      </c>
      <c r="C3685">
        <v>0.106120597</v>
      </c>
      <c r="D3685">
        <v>4.8098530220000004</v>
      </c>
      <c r="E3685">
        <v>0.90089488399999995</v>
      </c>
      <c r="F3685">
        <v>0.342541873</v>
      </c>
      <c r="G3685">
        <v>0.99975043299999999</v>
      </c>
    </row>
    <row r="3686" spans="1:7" x14ac:dyDescent="0.4">
      <c r="A3686" s="70" t="s">
        <v>8552</v>
      </c>
      <c r="B3686" s="70" t="s">
        <v>8553</v>
      </c>
      <c r="C3686">
        <v>-7.7654394000000002E-2</v>
      </c>
      <c r="D3686">
        <v>8.5709568330000003</v>
      </c>
      <c r="E3686">
        <v>0.90071784899999996</v>
      </c>
      <c r="F3686">
        <v>0.34258930199999998</v>
      </c>
      <c r="G3686">
        <v>0.99975043299999999</v>
      </c>
    </row>
    <row r="3687" spans="1:7" x14ac:dyDescent="0.4">
      <c r="A3687" s="70" t="s">
        <v>8328</v>
      </c>
      <c r="B3687" s="70" t="s">
        <v>8329</v>
      </c>
      <c r="C3687">
        <v>9.5032683000000007E-2</v>
      </c>
      <c r="D3687">
        <v>5.6005021160000004</v>
      </c>
      <c r="E3687">
        <v>0.900340841</v>
      </c>
      <c r="F3687">
        <v>0.34269033599999998</v>
      </c>
      <c r="G3687">
        <v>0.99975043299999999</v>
      </c>
    </row>
    <row r="3688" spans="1:7" x14ac:dyDescent="0.4">
      <c r="A3688" s="70" t="s">
        <v>7321</v>
      </c>
      <c r="B3688" s="70" t="s">
        <v>7322</v>
      </c>
      <c r="C3688">
        <v>-7.5891234000000002E-2</v>
      </c>
      <c r="D3688">
        <v>8.075490125</v>
      </c>
      <c r="E3688">
        <v>0.89982204600000004</v>
      </c>
      <c r="F3688">
        <v>0.34282943199999999</v>
      </c>
      <c r="G3688">
        <v>0.99975043299999999</v>
      </c>
    </row>
    <row r="3689" spans="1:7" x14ac:dyDescent="0.4">
      <c r="A3689" s="70" t="s">
        <v>7854</v>
      </c>
      <c r="B3689" s="70" t="s">
        <v>7855</v>
      </c>
      <c r="C3689">
        <v>0.15358564999999999</v>
      </c>
      <c r="D3689">
        <v>3.7637432940000002</v>
      </c>
      <c r="E3689">
        <v>0.89959703800000002</v>
      </c>
      <c r="F3689">
        <v>0.342889783</v>
      </c>
      <c r="G3689">
        <v>0.99975043299999999</v>
      </c>
    </row>
    <row r="3690" spans="1:7" x14ac:dyDescent="0.4">
      <c r="A3690" s="70" t="s">
        <v>7948</v>
      </c>
      <c r="B3690" s="70" t="s">
        <v>7949</v>
      </c>
      <c r="C3690">
        <v>-0.11079077699999999</v>
      </c>
      <c r="D3690">
        <v>4.5907829209999997</v>
      </c>
      <c r="E3690">
        <v>0.89956375</v>
      </c>
      <c r="F3690">
        <v>0.34289871300000002</v>
      </c>
      <c r="G3690">
        <v>0.99975043299999999</v>
      </c>
    </row>
    <row r="3691" spans="1:7" x14ac:dyDescent="0.4">
      <c r="A3691" s="70" t="s">
        <v>7591</v>
      </c>
      <c r="B3691" s="70" t="s">
        <v>7592</v>
      </c>
      <c r="C3691">
        <v>7.5855978000000004E-2</v>
      </c>
      <c r="D3691">
        <v>7.6563808790000003</v>
      </c>
      <c r="E3691">
        <v>0.899504847</v>
      </c>
      <c r="F3691">
        <v>0.34291451499999998</v>
      </c>
      <c r="G3691">
        <v>0.99975043299999999</v>
      </c>
    </row>
    <row r="3692" spans="1:7" x14ac:dyDescent="0.4">
      <c r="A3692" s="70" t="s">
        <v>8042</v>
      </c>
      <c r="B3692" s="70" t="s">
        <v>8043</v>
      </c>
      <c r="C3692">
        <v>0.15996187100000001</v>
      </c>
      <c r="D3692">
        <v>3.5876388320000001</v>
      </c>
      <c r="E3692">
        <v>0.89906065899999998</v>
      </c>
      <c r="F3692">
        <v>0.34303370799999999</v>
      </c>
      <c r="G3692">
        <v>0.99975043299999999</v>
      </c>
    </row>
    <row r="3693" spans="1:7" x14ac:dyDescent="0.4">
      <c r="A3693" s="70" t="s">
        <v>7936</v>
      </c>
      <c r="B3693" s="70" t="s">
        <v>7937</v>
      </c>
      <c r="C3693">
        <v>-8.7202556000000001E-2</v>
      </c>
      <c r="D3693">
        <v>6.0296136779999996</v>
      </c>
      <c r="E3693">
        <v>0.89905532099999996</v>
      </c>
      <c r="F3693">
        <v>0.34303514099999999</v>
      </c>
      <c r="G3693">
        <v>0.99975043299999999</v>
      </c>
    </row>
    <row r="3694" spans="1:7" x14ac:dyDescent="0.4">
      <c r="A3694" s="70" t="s">
        <v>8076</v>
      </c>
      <c r="B3694" s="70" t="s">
        <v>8077</v>
      </c>
      <c r="C3694">
        <v>0.16691404900000001</v>
      </c>
      <c r="D3694">
        <v>3.3708011959999999</v>
      </c>
      <c r="E3694">
        <v>0.89850616699999997</v>
      </c>
      <c r="F3694">
        <v>0.34318257899999999</v>
      </c>
      <c r="G3694">
        <v>0.99975043299999999</v>
      </c>
    </row>
    <row r="3695" spans="1:7" x14ac:dyDescent="0.4">
      <c r="A3695" s="70" t="s">
        <v>8378</v>
      </c>
      <c r="B3695" s="70" t="s">
        <v>8379</v>
      </c>
      <c r="C3695">
        <v>7.9071208000000004E-2</v>
      </c>
      <c r="D3695">
        <v>6.2618314240000004</v>
      </c>
      <c r="E3695">
        <v>0.89789316200000002</v>
      </c>
      <c r="F3695">
        <v>0.34334726100000001</v>
      </c>
      <c r="G3695">
        <v>0.99975043299999999</v>
      </c>
    </row>
    <row r="3696" spans="1:7" x14ac:dyDescent="0.4">
      <c r="A3696" s="70" t="s">
        <v>7808</v>
      </c>
      <c r="B3696" s="70" t="s">
        <v>7809</v>
      </c>
      <c r="C3696">
        <v>-0.109067394</v>
      </c>
      <c r="D3696">
        <v>6.2170357479999998</v>
      </c>
      <c r="E3696">
        <v>0.89772064900000004</v>
      </c>
      <c r="F3696">
        <v>0.34339362499999998</v>
      </c>
      <c r="G3696">
        <v>0.99975043299999999</v>
      </c>
    </row>
    <row r="3697" spans="1:7" x14ac:dyDescent="0.4">
      <c r="A3697" s="70" t="s">
        <v>7635</v>
      </c>
      <c r="B3697" s="70" t="s">
        <v>7636</v>
      </c>
      <c r="C3697">
        <v>-7.3675809999999994E-2</v>
      </c>
      <c r="D3697">
        <v>6.9334569840000002</v>
      </c>
      <c r="E3697">
        <v>0.89755378699999999</v>
      </c>
      <c r="F3697">
        <v>0.34343847900000002</v>
      </c>
      <c r="G3697">
        <v>0.99975043299999999</v>
      </c>
    </row>
    <row r="3698" spans="1:7" x14ac:dyDescent="0.4">
      <c r="A3698" s="70" t="s">
        <v>8428</v>
      </c>
      <c r="B3698" s="70" t="s">
        <v>8429</v>
      </c>
      <c r="C3698">
        <v>9.6356710999999998E-2</v>
      </c>
      <c r="D3698">
        <v>5.2632493330000001</v>
      </c>
      <c r="E3698">
        <v>0.89737340099999996</v>
      </c>
      <c r="F3698">
        <v>0.343486976</v>
      </c>
      <c r="G3698">
        <v>0.99975043299999999</v>
      </c>
    </row>
    <row r="3699" spans="1:7" x14ac:dyDescent="0.4">
      <c r="A3699" s="70" t="s">
        <v>7908</v>
      </c>
      <c r="B3699" s="70" t="s">
        <v>7909</v>
      </c>
      <c r="C3699">
        <v>-0.114349671</v>
      </c>
      <c r="D3699">
        <v>4.442950626</v>
      </c>
      <c r="E3699">
        <v>0.89735654799999998</v>
      </c>
      <c r="F3699">
        <v>0.343491508</v>
      </c>
      <c r="G3699">
        <v>0.99975043299999999</v>
      </c>
    </row>
    <row r="3700" spans="1:7" x14ac:dyDescent="0.4">
      <c r="A3700" s="70" t="s">
        <v>8384</v>
      </c>
      <c r="B3700" s="70" t="s">
        <v>8385</v>
      </c>
      <c r="C3700">
        <v>7.6225518000000006E-2</v>
      </c>
      <c r="D3700">
        <v>6.332626629</v>
      </c>
      <c r="E3700">
        <v>0.89734426199999995</v>
      </c>
      <c r="F3700">
        <v>0.34349481100000001</v>
      </c>
      <c r="G3700">
        <v>0.99975043299999999</v>
      </c>
    </row>
    <row r="3701" spans="1:7" x14ac:dyDescent="0.4">
      <c r="A3701" s="70" t="s">
        <v>8080</v>
      </c>
      <c r="B3701" s="70" t="s">
        <v>8081</v>
      </c>
      <c r="C3701">
        <v>-9.0162144999999999E-2</v>
      </c>
      <c r="D3701">
        <v>5.4360549259999997</v>
      </c>
      <c r="E3701">
        <v>0.89686159700000001</v>
      </c>
      <c r="F3701">
        <v>0.34362462900000001</v>
      </c>
      <c r="G3701">
        <v>0.99975043299999999</v>
      </c>
    </row>
    <row r="3702" spans="1:7" x14ac:dyDescent="0.4">
      <c r="A3702" s="70" t="s">
        <v>8104</v>
      </c>
      <c r="B3702" s="70" t="s">
        <v>8105</v>
      </c>
      <c r="C3702">
        <v>0.37755403399999998</v>
      </c>
      <c r="D3702">
        <v>2.8681091109999999</v>
      </c>
      <c r="E3702">
        <v>0.89666509800000005</v>
      </c>
      <c r="F3702">
        <v>0.343677497</v>
      </c>
      <c r="G3702">
        <v>0.99975043299999999</v>
      </c>
    </row>
    <row r="3703" spans="1:7" x14ac:dyDescent="0.4">
      <c r="A3703" s="70" t="s">
        <v>8084</v>
      </c>
      <c r="B3703" s="70" t="s">
        <v>8085</v>
      </c>
      <c r="C3703">
        <v>-8.7402364999999996E-2</v>
      </c>
      <c r="D3703">
        <v>5.5656900629999999</v>
      </c>
      <c r="E3703">
        <v>0.89647465400000004</v>
      </c>
      <c r="F3703">
        <v>0.34372874799999997</v>
      </c>
      <c r="G3703">
        <v>0.99975043299999999</v>
      </c>
    </row>
    <row r="3704" spans="1:7" x14ac:dyDescent="0.4">
      <c r="A3704" s="70" t="s">
        <v>7842</v>
      </c>
      <c r="B3704" s="70" t="s">
        <v>7843</v>
      </c>
      <c r="C3704">
        <v>-0.179586317</v>
      </c>
      <c r="D3704">
        <v>3.2315797700000002</v>
      </c>
      <c r="E3704">
        <v>0.89639271700000001</v>
      </c>
      <c r="F3704">
        <v>0.34375080099999999</v>
      </c>
      <c r="G3704">
        <v>0.99975043299999999</v>
      </c>
    </row>
    <row r="3705" spans="1:7" x14ac:dyDescent="0.4">
      <c r="A3705" s="70" t="s">
        <v>7882</v>
      </c>
      <c r="B3705" s="70" t="s">
        <v>7883</v>
      </c>
      <c r="C3705">
        <v>0.140281775</v>
      </c>
      <c r="D3705">
        <v>3.752391598</v>
      </c>
      <c r="E3705">
        <v>0.89608232099999996</v>
      </c>
      <c r="F3705">
        <v>0.34383436099999998</v>
      </c>
      <c r="G3705">
        <v>0.99975043299999999</v>
      </c>
    </row>
    <row r="3706" spans="1:7" x14ac:dyDescent="0.4">
      <c r="A3706" s="70" t="s">
        <v>7910</v>
      </c>
      <c r="B3706" s="70" t="s">
        <v>7911</v>
      </c>
      <c r="C3706">
        <v>-8.3178506999999999E-2</v>
      </c>
      <c r="D3706">
        <v>5.9889695039999999</v>
      </c>
      <c r="E3706">
        <v>0.89574242599999998</v>
      </c>
      <c r="F3706">
        <v>0.34392589400000001</v>
      </c>
      <c r="G3706">
        <v>0.99975043299999999</v>
      </c>
    </row>
    <row r="3707" spans="1:7" x14ac:dyDescent="0.4">
      <c r="A3707" s="70" t="s">
        <v>8028</v>
      </c>
      <c r="B3707" s="70" t="s">
        <v>8029</v>
      </c>
      <c r="C3707">
        <v>0.52982604200000005</v>
      </c>
      <c r="D3707">
        <v>-1.1857758329999999</v>
      </c>
      <c r="E3707">
        <v>0.89572918999999995</v>
      </c>
      <c r="F3707">
        <v>0.34392945899999999</v>
      </c>
      <c r="G3707">
        <v>0.99975043299999999</v>
      </c>
    </row>
    <row r="3708" spans="1:7" x14ac:dyDescent="0.4">
      <c r="A3708" s="70" t="s">
        <v>7924</v>
      </c>
      <c r="B3708" s="70" t="s">
        <v>7925</v>
      </c>
      <c r="C3708">
        <v>7.6814841999999994E-2</v>
      </c>
      <c r="D3708">
        <v>8.0853364610000007</v>
      </c>
      <c r="E3708">
        <v>0.895619528</v>
      </c>
      <c r="F3708">
        <v>0.34395899899999999</v>
      </c>
      <c r="G3708">
        <v>0.99975043299999999</v>
      </c>
    </row>
    <row r="3709" spans="1:7" x14ac:dyDescent="0.4">
      <c r="A3709" s="70" t="s">
        <v>7760</v>
      </c>
      <c r="B3709" s="70" t="s">
        <v>7761</v>
      </c>
      <c r="C3709">
        <v>-8.8761353000000001E-2</v>
      </c>
      <c r="D3709">
        <v>5.6261536860000003</v>
      </c>
      <c r="E3709">
        <v>0.89514419700000003</v>
      </c>
      <c r="F3709">
        <v>0.34408707599999999</v>
      </c>
      <c r="G3709">
        <v>0.99975043299999999</v>
      </c>
    </row>
    <row r="3710" spans="1:7" x14ac:dyDescent="0.4">
      <c r="A3710" s="70" t="s">
        <v>7405</v>
      </c>
      <c r="B3710" s="70" t="s">
        <v>7406</v>
      </c>
      <c r="C3710">
        <v>-8.6010591999999997E-2</v>
      </c>
      <c r="D3710">
        <v>7.0241601859999996</v>
      </c>
      <c r="E3710">
        <v>0.89484272899999995</v>
      </c>
      <c r="F3710">
        <v>0.34416834000000002</v>
      </c>
      <c r="G3710">
        <v>0.99975043299999999</v>
      </c>
    </row>
    <row r="3711" spans="1:7" x14ac:dyDescent="0.4">
      <c r="A3711" s="70" t="s">
        <v>8172</v>
      </c>
      <c r="B3711" s="70" t="s">
        <v>8173</v>
      </c>
      <c r="C3711">
        <v>-0.49846594100000002</v>
      </c>
      <c r="D3711">
        <v>-0.25300061299999999</v>
      </c>
      <c r="E3711">
        <v>0.89452526799999998</v>
      </c>
      <c r="F3711">
        <v>0.34425394199999998</v>
      </c>
      <c r="G3711">
        <v>0.99975043299999999</v>
      </c>
    </row>
    <row r="3712" spans="1:7" x14ac:dyDescent="0.4">
      <c r="A3712" s="70" t="s">
        <v>7774</v>
      </c>
      <c r="B3712" s="70" t="s">
        <v>7775</v>
      </c>
      <c r="C3712">
        <v>-0.15877248099999999</v>
      </c>
      <c r="D3712">
        <v>3.5402707499999999</v>
      </c>
      <c r="E3712">
        <v>0.89417228299999996</v>
      </c>
      <c r="F3712">
        <v>0.34434915799999999</v>
      </c>
      <c r="G3712">
        <v>0.99975043299999999</v>
      </c>
    </row>
    <row r="3713" spans="1:7" x14ac:dyDescent="0.4">
      <c r="A3713" s="70" t="s">
        <v>7982</v>
      </c>
      <c r="B3713" s="70" t="s">
        <v>7983</v>
      </c>
      <c r="C3713">
        <v>-8.2781962000000001E-2</v>
      </c>
      <c r="D3713">
        <v>5.9283145160000004</v>
      </c>
      <c r="E3713">
        <v>0.89399030199999996</v>
      </c>
      <c r="F3713">
        <v>0.34439826000000001</v>
      </c>
      <c r="G3713">
        <v>0.99975043299999999</v>
      </c>
    </row>
    <row r="3714" spans="1:7" x14ac:dyDescent="0.4">
      <c r="A3714" s="70" t="s">
        <v>7754</v>
      </c>
      <c r="B3714" s="70" t="s">
        <v>7755</v>
      </c>
      <c r="C3714">
        <v>-0.30096447999999998</v>
      </c>
      <c r="D3714">
        <v>1.2775300519999999</v>
      </c>
      <c r="E3714">
        <v>0.89363498200000002</v>
      </c>
      <c r="F3714">
        <v>0.34449415999999999</v>
      </c>
      <c r="G3714">
        <v>0.99975043299999999</v>
      </c>
    </row>
    <row r="3715" spans="1:7" x14ac:dyDescent="0.4">
      <c r="A3715" s="70" t="s">
        <v>8660</v>
      </c>
      <c r="B3715" s="70" t="s">
        <v>8661</v>
      </c>
      <c r="C3715">
        <v>7.4888498999999997E-2</v>
      </c>
      <c r="D3715">
        <v>8.4009081969999997</v>
      </c>
      <c r="E3715">
        <v>0.89339624299999998</v>
      </c>
      <c r="F3715">
        <v>0.34455861500000001</v>
      </c>
      <c r="G3715">
        <v>0.99975043299999999</v>
      </c>
    </row>
    <row r="3716" spans="1:7" x14ac:dyDescent="0.4">
      <c r="A3716" s="70" t="s">
        <v>7962</v>
      </c>
      <c r="B3716" s="70" t="s">
        <v>7963</v>
      </c>
      <c r="C3716">
        <v>-9.0806801000000006E-2</v>
      </c>
      <c r="D3716">
        <v>5.4669277249999997</v>
      </c>
      <c r="E3716">
        <v>0.893315992</v>
      </c>
      <c r="F3716">
        <v>0.34458028499999999</v>
      </c>
      <c r="G3716">
        <v>0.99975043299999999</v>
      </c>
    </row>
    <row r="3717" spans="1:7" x14ac:dyDescent="0.4">
      <c r="A3717" s="70" t="s">
        <v>7872</v>
      </c>
      <c r="B3717" s="70" t="s">
        <v>7873</v>
      </c>
      <c r="C3717">
        <v>-0.41012432799999998</v>
      </c>
      <c r="D3717">
        <v>2.6654662419999999</v>
      </c>
      <c r="E3717">
        <v>0.893173404</v>
      </c>
      <c r="F3717">
        <v>0.34461879200000001</v>
      </c>
      <c r="G3717">
        <v>0.99975043299999999</v>
      </c>
    </row>
    <row r="3718" spans="1:7" x14ac:dyDescent="0.4">
      <c r="A3718" s="70" t="s">
        <v>7703</v>
      </c>
      <c r="B3718" s="70" t="s">
        <v>7704</v>
      </c>
      <c r="C3718">
        <v>-0.121328377</v>
      </c>
      <c r="D3718">
        <v>4.4009776409999999</v>
      </c>
      <c r="E3718">
        <v>0.89314058900000004</v>
      </c>
      <c r="F3718">
        <v>0.34462765499999998</v>
      </c>
      <c r="G3718">
        <v>0.99975043299999999</v>
      </c>
    </row>
    <row r="3719" spans="1:7" x14ac:dyDescent="0.4">
      <c r="A3719" s="70" t="s">
        <v>8218</v>
      </c>
      <c r="B3719" s="70" t="s">
        <v>8219</v>
      </c>
      <c r="C3719">
        <v>-0.39923704199999999</v>
      </c>
      <c r="D3719">
        <v>5.1720385000000001E-2</v>
      </c>
      <c r="E3719">
        <v>0.89283716000000002</v>
      </c>
      <c r="F3719">
        <v>0.34470962100000002</v>
      </c>
      <c r="G3719">
        <v>0.99975043299999999</v>
      </c>
    </row>
    <row r="3720" spans="1:7" x14ac:dyDescent="0.4">
      <c r="A3720" s="70" t="s">
        <v>8206</v>
      </c>
      <c r="B3720" s="70" t="s">
        <v>8207</v>
      </c>
      <c r="C3720">
        <v>0.13110356100000001</v>
      </c>
      <c r="D3720">
        <v>4.043940299</v>
      </c>
      <c r="E3720">
        <v>0.89272039199999997</v>
      </c>
      <c r="F3720">
        <v>0.34474117100000001</v>
      </c>
      <c r="G3720">
        <v>0.99975043299999999</v>
      </c>
    </row>
    <row r="3721" spans="1:7" x14ac:dyDescent="0.4">
      <c r="A3721" s="70" t="s">
        <v>7990</v>
      </c>
      <c r="B3721" s="70" t="s">
        <v>7991</v>
      </c>
      <c r="C3721">
        <v>-8.3960386999999997E-2</v>
      </c>
      <c r="D3721">
        <v>5.7161167070000003</v>
      </c>
      <c r="E3721">
        <v>0.89251993399999996</v>
      </c>
      <c r="F3721">
        <v>0.344795342</v>
      </c>
      <c r="G3721">
        <v>0.99975043299999999</v>
      </c>
    </row>
    <row r="3722" spans="1:7" x14ac:dyDescent="0.4">
      <c r="A3722" s="70" t="s">
        <v>7876</v>
      </c>
      <c r="B3722" s="70" t="s">
        <v>7877</v>
      </c>
      <c r="C3722">
        <v>-0.17689234100000001</v>
      </c>
      <c r="D3722">
        <v>3.3505003790000001</v>
      </c>
      <c r="E3722">
        <v>0.89213225200000001</v>
      </c>
      <c r="F3722">
        <v>0.34490014099999999</v>
      </c>
      <c r="G3722">
        <v>0.99975043299999999</v>
      </c>
    </row>
    <row r="3723" spans="1:7" x14ac:dyDescent="0.4">
      <c r="A3723" s="70" t="s">
        <v>8004</v>
      </c>
      <c r="B3723" s="70" t="s">
        <v>8005</v>
      </c>
      <c r="C3723">
        <v>-8.1221468000000005E-2</v>
      </c>
      <c r="D3723">
        <v>6.0062306300000001</v>
      </c>
      <c r="E3723">
        <v>0.89192374200000002</v>
      </c>
      <c r="F3723">
        <v>0.34495652399999999</v>
      </c>
      <c r="G3723">
        <v>0.99975043299999999</v>
      </c>
    </row>
    <row r="3724" spans="1:7" x14ac:dyDescent="0.4">
      <c r="A3724" s="70" t="s">
        <v>8184</v>
      </c>
      <c r="B3724" s="70" t="s">
        <v>8185</v>
      </c>
      <c r="C3724">
        <v>0.55443344400000005</v>
      </c>
      <c r="D3724">
        <v>-0.51072445600000005</v>
      </c>
      <c r="E3724">
        <v>0.89184237700000002</v>
      </c>
      <c r="F3724">
        <v>0.34497852899999998</v>
      </c>
      <c r="G3724">
        <v>0.99975043299999999</v>
      </c>
    </row>
    <row r="3725" spans="1:7" x14ac:dyDescent="0.4">
      <c r="A3725" s="70" t="s">
        <v>7822</v>
      </c>
      <c r="B3725" s="70" t="s">
        <v>7823</v>
      </c>
      <c r="C3725">
        <v>-0.21814318599999999</v>
      </c>
      <c r="D3725">
        <v>2.9724515340000002</v>
      </c>
      <c r="E3725">
        <v>0.89172542499999996</v>
      </c>
      <c r="F3725">
        <v>0.34501016200000001</v>
      </c>
      <c r="G3725">
        <v>0.99975043299999999</v>
      </c>
    </row>
    <row r="3726" spans="1:7" x14ac:dyDescent="0.4">
      <c r="A3726" s="70" t="s">
        <v>8044</v>
      </c>
      <c r="B3726" s="70" t="s">
        <v>8045</v>
      </c>
      <c r="C3726">
        <v>-7.4692251000000001E-2</v>
      </c>
      <c r="D3726">
        <v>6.3266243619999996</v>
      </c>
      <c r="E3726">
        <v>0.89166210400000001</v>
      </c>
      <c r="F3726">
        <v>0.34502729100000001</v>
      </c>
      <c r="G3726">
        <v>0.99975043299999999</v>
      </c>
    </row>
    <row r="3727" spans="1:7" x14ac:dyDescent="0.4">
      <c r="A3727" s="70" t="s">
        <v>8474</v>
      </c>
      <c r="B3727" s="70" t="s">
        <v>8475</v>
      </c>
      <c r="C3727">
        <v>7.4475354999999993E-2</v>
      </c>
      <c r="D3727">
        <v>6.3427222030000001</v>
      </c>
      <c r="E3727">
        <v>0.89165488000000004</v>
      </c>
      <c r="F3727">
        <v>0.34502924499999998</v>
      </c>
      <c r="G3727">
        <v>0.99975043299999999</v>
      </c>
    </row>
    <row r="3728" spans="1:7" x14ac:dyDescent="0.4">
      <c r="A3728" s="70" t="s">
        <v>8124</v>
      </c>
      <c r="B3728" s="70" t="s">
        <v>8125</v>
      </c>
      <c r="C3728">
        <v>-7.8308515999999995E-2</v>
      </c>
      <c r="D3728">
        <v>8.3178503829999997</v>
      </c>
      <c r="E3728">
        <v>0.89145509000000001</v>
      </c>
      <c r="F3728">
        <v>0.34508329700000001</v>
      </c>
      <c r="G3728">
        <v>0.99975043299999999</v>
      </c>
    </row>
    <row r="3729" spans="1:7" x14ac:dyDescent="0.4">
      <c r="A3729" s="70" t="s">
        <v>8198</v>
      </c>
      <c r="B3729" s="70" t="s">
        <v>8199</v>
      </c>
      <c r="C3729">
        <v>0.41664026300000001</v>
      </c>
      <c r="D3729">
        <v>-0.54993397099999997</v>
      </c>
      <c r="E3729">
        <v>0.89113468600000001</v>
      </c>
      <c r="F3729">
        <v>0.34517000399999997</v>
      </c>
      <c r="G3729">
        <v>0.99975043299999999</v>
      </c>
    </row>
    <row r="3730" spans="1:7" x14ac:dyDescent="0.4">
      <c r="A3730" s="70" t="s">
        <v>8002</v>
      </c>
      <c r="B3730" s="70" t="s">
        <v>8003</v>
      </c>
      <c r="C3730">
        <v>-0.35898466699999998</v>
      </c>
      <c r="D3730">
        <v>0.76370053500000001</v>
      </c>
      <c r="E3730">
        <v>0.89082625500000001</v>
      </c>
      <c r="F3730">
        <v>0.34525349900000002</v>
      </c>
      <c r="G3730">
        <v>0.99975043299999999</v>
      </c>
    </row>
    <row r="3731" spans="1:7" x14ac:dyDescent="0.4">
      <c r="A3731" s="70" t="s">
        <v>7892</v>
      </c>
      <c r="B3731" s="70" t="s">
        <v>7893</v>
      </c>
      <c r="C3731">
        <v>-7.6424842000000007E-2</v>
      </c>
      <c r="D3731">
        <v>6.475835902</v>
      </c>
      <c r="E3731">
        <v>0.889891773</v>
      </c>
      <c r="F3731">
        <v>0.34550663799999998</v>
      </c>
      <c r="G3731">
        <v>0.99975043299999999</v>
      </c>
    </row>
    <row r="3732" spans="1:7" x14ac:dyDescent="0.4">
      <c r="A3732" s="70" t="s">
        <v>7898</v>
      </c>
      <c r="B3732" s="70" t="s">
        <v>7899</v>
      </c>
      <c r="C3732">
        <v>-8.5032283E-2</v>
      </c>
      <c r="D3732">
        <v>6.1982897699999997</v>
      </c>
      <c r="E3732">
        <v>0.88982706199999995</v>
      </c>
      <c r="F3732">
        <v>0.34552417699999999</v>
      </c>
      <c r="G3732">
        <v>0.99975043299999999</v>
      </c>
    </row>
    <row r="3733" spans="1:7" x14ac:dyDescent="0.4">
      <c r="A3733" s="70" t="s">
        <v>7820</v>
      </c>
      <c r="B3733" s="70" t="s">
        <v>7821</v>
      </c>
      <c r="C3733">
        <v>-0.15209230500000001</v>
      </c>
      <c r="D3733">
        <v>3.7159362370000002</v>
      </c>
      <c r="E3733">
        <v>0.88975032200000004</v>
      </c>
      <c r="F3733">
        <v>0.34554497699999998</v>
      </c>
      <c r="G3733">
        <v>0.99975043299999999</v>
      </c>
    </row>
    <row r="3734" spans="1:7" x14ac:dyDescent="0.4">
      <c r="A3734" s="70" t="s">
        <v>7724</v>
      </c>
      <c r="B3734" s="70" t="s">
        <v>7725</v>
      </c>
      <c r="C3734">
        <v>-0.14703539400000001</v>
      </c>
      <c r="D3734">
        <v>3.6894830559999998</v>
      </c>
      <c r="E3734">
        <v>0.88948555900000004</v>
      </c>
      <c r="F3734">
        <v>0.34561675400000003</v>
      </c>
      <c r="G3734">
        <v>0.99975043299999999</v>
      </c>
    </row>
    <row r="3735" spans="1:7" x14ac:dyDescent="0.4">
      <c r="A3735" s="70" t="s">
        <v>7964</v>
      </c>
      <c r="B3735" s="70" t="s">
        <v>7965</v>
      </c>
      <c r="C3735">
        <v>0.17360710400000001</v>
      </c>
      <c r="D3735">
        <v>4.8461101060000003</v>
      </c>
      <c r="E3735">
        <v>0.88817601199999996</v>
      </c>
      <c r="F3735">
        <v>0.34597207000000002</v>
      </c>
      <c r="G3735">
        <v>0.99975043299999999</v>
      </c>
    </row>
    <row r="3736" spans="1:7" x14ac:dyDescent="0.4">
      <c r="A3736" s="70" t="s">
        <v>7874</v>
      </c>
      <c r="B3736" s="70" t="s">
        <v>7875</v>
      </c>
      <c r="C3736">
        <v>-8.3372652000000005E-2</v>
      </c>
      <c r="D3736">
        <v>5.7505727640000002</v>
      </c>
      <c r="E3736">
        <v>0.88784983100000003</v>
      </c>
      <c r="F3736">
        <v>0.346060649</v>
      </c>
      <c r="G3736">
        <v>0.99975043299999999</v>
      </c>
    </row>
    <row r="3737" spans="1:7" x14ac:dyDescent="0.4">
      <c r="A3737" s="70" t="s">
        <v>7814</v>
      </c>
      <c r="B3737" s="70" t="s">
        <v>7815</v>
      </c>
      <c r="C3737">
        <v>-0.117420025</v>
      </c>
      <c r="D3737">
        <v>4.6745558359999997</v>
      </c>
      <c r="E3737">
        <v>0.887140543</v>
      </c>
      <c r="F3737">
        <v>0.346253372</v>
      </c>
      <c r="G3737">
        <v>0.99975043299999999</v>
      </c>
    </row>
    <row r="3738" spans="1:7" x14ac:dyDescent="0.4">
      <c r="A3738" s="70" t="s">
        <v>8494</v>
      </c>
      <c r="B3738" s="70" t="s">
        <v>8495</v>
      </c>
      <c r="C3738">
        <v>7.4327352999999999E-2</v>
      </c>
      <c r="D3738">
        <v>6.329318765</v>
      </c>
      <c r="E3738">
        <v>0.88622409599999996</v>
      </c>
      <c r="F3738">
        <v>0.34650259700000002</v>
      </c>
      <c r="G3738">
        <v>0.99975043299999999</v>
      </c>
    </row>
    <row r="3739" spans="1:7" x14ac:dyDescent="0.4">
      <c r="A3739" s="70" t="s">
        <v>7435</v>
      </c>
      <c r="B3739" s="70" t="s">
        <v>7436</v>
      </c>
      <c r="C3739">
        <v>-7.8713466999999995E-2</v>
      </c>
      <c r="D3739">
        <v>6.9857335450000004</v>
      </c>
      <c r="E3739">
        <v>0.88591655300000005</v>
      </c>
      <c r="F3739">
        <v>0.34658628699999999</v>
      </c>
      <c r="G3739">
        <v>0.99975043299999999</v>
      </c>
    </row>
    <row r="3740" spans="1:7" x14ac:dyDescent="0.4">
      <c r="A3740" s="70" t="s">
        <v>8154</v>
      </c>
      <c r="B3740" s="70" t="s">
        <v>8155</v>
      </c>
      <c r="C3740">
        <v>9.9890073999999995E-2</v>
      </c>
      <c r="D3740">
        <v>7.0539677879999996</v>
      </c>
      <c r="E3740">
        <v>0.88584985599999999</v>
      </c>
      <c r="F3740">
        <v>0.34660444099999999</v>
      </c>
      <c r="G3740">
        <v>0.99975043299999999</v>
      </c>
    </row>
    <row r="3741" spans="1:7" x14ac:dyDescent="0.4">
      <c r="A3741" s="70" t="s">
        <v>8292</v>
      </c>
      <c r="B3741" s="70" t="s">
        <v>8293</v>
      </c>
      <c r="C3741">
        <v>0.151863158</v>
      </c>
      <c r="D3741">
        <v>4.2282355210000002</v>
      </c>
      <c r="E3741">
        <v>0.88567391100000004</v>
      </c>
      <c r="F3741">
        <v>0.34665233600000001</v>
      </c>
      <c r="G3741">
        <v>0.99975043299999999</v>
      </c>
    </row>
    <row r="3742" spans="1:7" x14ac:dyDescent="0.4">
      <c r="A3742" s="70" t="s">
        <v>8508</v>
      </c>
      <c r="B3742" s="70" t="s">
        <v>8509</v>
      </c>
      <c r="C3742">
        <v>7.8606727000000001E-2</v>
      </c>
      <c r="D3742">
        <v>6.443825339</v>
      </c>
      <c r="E3742">
        <v>0.88566814199999999</v>
      </c>
      <c r="F3742">
        <v>0.34665390600000001</v>
      </c>
      <c r="G3742">
        <v>0.99975043299999999</v>
      </c>
    </row>
    <row r="3743" spans="1:7" x14ac:dyDescent="0.4">
      <c r="A3743" s="70" t="s">
        <v>8022</v>
      </c>
      <c r="B3743" s="70" t="s">
        <v>8023</v>
      </c>
      <c r="C3743">
        <v>0.24337525800000001</v>
      </c>
      <c r="D3743">
        <v>2.134825373</v>
      </c>
      <c r="E3743">
        <v>0.88544111700000006</v>
      </c>
      <c r="F3743">
        <v>0.34671571899999998</v>
      </c>
      <c r="G3743">
        <v>0.99975043299999999</v>
      </c>
    </row>
    <row r="3744" spans="1:7" x14ac:dyDescent="0.4">
      <c r="A3744" s="70" t="s">
        <v>7940</v>
      </c>
      <c r="B3744" s="70" t="s">
        <v>7941</v>
      </c>
      <c r="C3744">
        <v>-0.11848745199999999</v>
      </c>
      <c r="D3744">
        <v>4.3211104929999999</v>
      </c>
      <c r="E3744">
        <v>0.88525690400000001</v>
      </c>
      <c r="F3744">
        <v>0.34676588699999999</v>
      </c>
      <c r="G3744">
        <v>0.99975043299999999</v>
      </c>
    </row>
    <row r="3745" spans="1:7" x14ac:dyDescent="0.4">
      <c r="A3745" s="70" t="s">
        <v>8334</v>
      </c>
      <c r="B3745" s="70" t="s">
        <v>8335</v>
      </c>
      <c r="C3745">
        <v>-0.605394345</v>
      </c>
      <c r="D3745">
        <v>0.14095367</v>
      </c>
      <c r="E3745">
        <v>0.88492425500000005</v>
      </c>
      <c r="F3745">
        <v>0.34685650299999998</v>
      </c>
      <c r="G3745">
        <v>0.99975043299999999</v>
      </c>
    </row>
    <row r="3746" spans="1:7" x14ac:dyDescent="0.4">
      <c r="A3746" s="70" t="s">
        <v>8074</v>
      </c>
      <c r="B3746" s="70" t="s">
        <v>8075</v>
      </c>
      <c r="C3746">
        <v>-0.123913891</v>
      </c>
      <c r="D3746">
        <v>4.9979241639999996</v>
      </c>
      <c r="E3746">
        <v>0.88465731800000003</v>
      </c>
      <c r="F3746">
        <v>0.346929243</v>
      </c>
      <c r="G3746">
        <v>0.99975043299999999</v>
      </c>
    </row>
    <row r="3747" spans="1:7" x14ac:dyDescent="0.4">
      <c r="A3747" s="70" t="s">
        <v>7778</v>
      </c>
      <c r="B3747" s="70" t="s">
        <v>7779</v>
      </c>
      <c r="C3747">
        <v>-8.2973789000000006E-2</v>
      </c>
      <c r="D3747">
        <v>6.2279779749999999</v>
      </c>
      <c r="E3747">
        <v>0.88462446299999997</v>
      </c>
      <c r="F3747">
        <v>0.346938197</v>
      </c>
      <c r="G3747">
        <v>0.99975043299999999</v>
      </c>
    </row>
    <row r="3748" spans="1:7" x14ac:dyDescent="0.4">
      <c r="A3748" s="70" t="s">
        <v>8162</v>
      </c>
      <c r="B3748" s="70" t="s">
        <v>8163</v>
      </c>
      <c r="C3748">
        <v>0.68038555700000003</v>
      </c>
      <c r="D3748">
        <v>-1.271084812</v>
      </c>
      <c r="E3748">
        <v>0.88450068599999998</v>
      </c>
      <c r="F3748">
        <v>0.34697193399999998</v>
      </c>
      <c r="G3748">
        <v>0.99975043299999999</v>
      </c>
    </row>
    <row r="3749" spans="1:7" x14ac:dyDescent="0.4">
      <c r="A3749" s="70" t="s">
        <v>8272</v>
      </c>
      <c r="B3749" s="70" t="s">
        <v>8273</v>
      </c>
      <c r="C3749">
        <v>0.173927095</v>
      </c>
      <c r="D3749">
        <v>3.6156446760000001</v>
      </c>
      <c r="E3749">
        <v>0.88443510299999994</v>
      </c>
      <c r="F3749">
        <v>0.34698981099999998</v>
      </c>
      <c r="G3749">
        <v>0.99975043299999999</v>
      </c>
    </row>
    <row r="3750" spans="1:7" x14ac:dyDescent="0.4">
      <c r="A3750" s="70" t="s">
        <v>8212</v>
      </c>
      <c r="B3750" s="70" t="s">
        <v>8213</v>
      </c>
      <c r="C3750">
        <v>0.43733132600000002</v>
      </c>
      <c r="D3750">
        <v>-0.59234647399999996</v>
      </c>
      <c r="E3750">
        <v>0.88382896</v>
      </c>
      <c r="F3750">
        <v>0.347155098</v>
      </c>
      <c r="G3750">
        <v>0.99975043299999999</v>
      </c>
    </row>
    <row r="3751" spans="1:7" x14ac:dyDescent="0.4">
      <c r="A3751" s="70" t="s">
        <v>8336</v>
      </c>
      <c r="B3751" s="70" t="s">
        <v>8337</v>
      </c>
      <c r="C3751">
        <v>-0.51064491499999998</v>
      </c>
      <c r="D3751">
        <v>-0.48152504299999999</v>
      </c>
      <c r="E3751">
        <v>0.88330523000000005</v>
      </c>
      <c r="F3751">
        <v>0.34729799900000002</v>
      </c>
      <c r="G3751">
        <v>0.99975043299999999</v>
      </c>
    </row>
    <row r="3752" spans="1:7" x14ac:dyDescent="0.4">
      <c r="A3752" s="70" t="s">
        <v>7968</v>
      </c>
      <c r="B3752" s="70" t="s">
        <v>7969</v>
      </c>
      <c r="C3752">
        <v>-0.16661678099999999</v>
      </c>
      <c r="D3752">
        <v>3.4733331660000002</v>
      </c>
      <c r="E3752">
        <v>0.88328258800000004</v>
      </c>
      <c r="F3752">
        <v>0.34730417800000002</v>
      </c>
      <c r="G3752">
        <v>0.99975043299999999</v>
      </c>
    </row>
    <row r="3753" spans="1:7" x14ac:dyDescent="0.4">
      <c r="A3753" s="70" t="s">
        <v>8010</v>
      </c>
      <c r="B3753" s="70" t="s">
        <v>8011</v>
      </c>
      <c r="C3753">
        <v>-0.393074117</v>
      </c>
      <c r="D3753">
        <v>0.360167925</v>
      </c>
      <c r="E3753">
        <v>0.88308162000000001</v>
      </c>
      <c r="F3753">
        <v>0.34735903600000001</v>
      </c>
      <c r="G3753">
        <v>0.99975043299999999</v>
      </c>
    </row>
    <row r="3754" spans="1:7" x14ac:dyDescent="0.4">
      <c r="A3754" s="70" t="s">
        <v>8252</v>
      </c>
      <c r="B3754" s="70" t="s">
        <v>8253</v>
      </c>
      <c r="C3754">
        <v>0.42648334599999999</v>
      </c>
      <c r="D3754">
        <v>-0.39898703000000002</v>
      </c>
      <c r="E3754">
        <v>0.88261561700000002</v>
      </c>
      <c r="F3754">
        <v>0.34748628199999998</v>
      </c>
      <c r="G3754">
        <v>0.99975043299999999</v>
      </c>
    </row>
    <row r="3755" spans="1:7" x14ac:dyDescent="0.4">
      <c r="A3755" s="70" t="s">
        <v>8288</v>
      </c>
      <c r="B3755" s="70" t="s">
        <v>8289</v>
      </c>
      <c r="C3755">
        <v>8.2267968999999996E-2</v>
      </c>
      <c r="D3755">
        <v>6.8397501150000002</v>
      </c>
      <c r="E3755">
        <v>0.88259114599999999</v>
      </c>
      <c r="F3755">
        <v>0.34749296600000001</v>
      </c>
      <c r="G3755">
        <v>0.99975043299999999</v>
      </c>
    </row>
    <row r="3756" spans="1:7" x14ac:dyDescent="0.4">
      <c r="A3756" s="70" t="s">
        <v>8058</v>
      </c>
      <c r="B3756" s="70" t="s">
        <v>8059</v>
      </c>
      <c r="C3756">
        <v>-7.8171553000000005E-2</v>
      </c>
      <c r="D3756">
        <v>6.213098896</v>
      </c>
      <c r="E3756">
        <v>0.88244525100000004</v>
      </c>
      <c r="F3756">
        <v>0.34753281800000002</v>
      </c>
      <c r="G3756">
        <v>0.99975043299999999</v>
      </c>
    </row>
    <row r="3757" spans="1:7" x14ac:dyDescent="0.4">
      <c r="A3757" s="70" t="s">
        <v>7884</v>
      </c>
      <c r="B3757" s="70" t="s">
        <v>7885</v>
      </c>
      <c r="C3757">
        <v>0.18150861300000001</v>
      </c>
      <c r="D3757">
        <v>3.151653145</v>
      </c>
      <c r="E3757">
        <v>0.88231044999999997</v>
      </c>
      <c r="F3757">
        <v>0.34756964600000001</v>
      </c>
      <c r="G3757">
        <v>0.99975043299999999</v>
      </c>
    </row>
    <row r="3758" spans="1:7" x14ac:dyDescent="0.4">
      <c r="A3758" s="70" t="s">
        <v>8528</v>
      </c>
      <c r="B3758" s="70" t="s">
        <v>8529</v>
      </c>
      <c r="C3758">
        <v>7.6322441000000005E-2</v>
      </c>
      <c r="D3758">
        <v>6.4073630230000003</v>
      </c>
      <c r="E3758">
        <v>0.88210885500000003</v>
      </c>
      <c r="F3758">
        <v>0.34762473100000002</v>
      </c>
      <c r="G3758">
        <v>0.99975043299999999</v>
      </c>
    </row>
    <row r="3759" spans="1:7" x14ac:dyDescent="0.4">
      <c r="A3759" s="70" t="s">
        <v>6959</v>
      </c>
      <c r="B3759" s="70" t="s">
        <v>6960</v>
      </c>
      <c r="C3759">
        <v>-7.3724346999999996E-2</v>
      </c>
      <c r="D3759">
        <v>7.4464668659999997</v>
      </c>
      <c r="E3759">
        <v>0.882068925</v>
      </c>
      <c r="F3759">
        <v>0.34763564299999999</v>
      </c>
      <c r="G3759">
        <v>0.99975043299999999</v>
      </c>
    </row>
    <row r="3760" spans="1:7" x14ac:dyDescent="0.4">
      <c r="A3760" s="70" t="s">
        <v>8142</v>
      </c>
      <c r="B3760" s="70" t="s">
        <v>8143</v>
      </c>
      <c r="C3760">
        <v>0.36862536400000001</v>
      </c>
      <c r="D3760">
        <v>1.121803229</v>
      </c>
      <c r="E3760">
        <v>0.88147582800000002</v>
      </c>
      <c r="F3760">
        <v>0.34779778</v>
      </c>
      <c r="G3760">
        <v>0.99975043299999999</v>
      </c>
    </row>
    <row r="3761" spans="1:7" x14ac:dyDescent="0.4">
      <c r="A3761" s="70" t="s">
        <v>8194</v>
      </c>
      <c r="B3761" s="70" t="s">
        <v>8195</v>
      </c>
      <c r="C3761">
        <v>-0.102099102</v>
      </c>
      <c r="D3761">
        <v>5.2707265349999997</v>
      </c>
      <c r="E3761">
        <v>0.88127619199999996</v>
      </c>
      <c r="F3761">
        <v>0.34785237899999999</v>
      </c>
      <c r="G3761">
        <v>0.99975043299999999</v>
      </c>
    </row>
    <row r="3762" spans="1:7" x14ac:dyDescent="0.4">
      <c r="A3762" s="70" t="s">
        <v>8632</v>
      </c>
      <c r="B3762" s="70" t="s">
        <v>8633</v>
      </c>
      <c r="C3762">
        <v>9.4436741000000005E-2</v>
      </c>
      <c r="D3762">
        <v>5.3762654369999998</v>
      </c>
      <c r="E3762">
        <v>0.88104117100000001</v>
      </c>
      <c r="F3762">
        <v>0.34791666999999998</v>
      </c>
      <c r="G3762">
        <v>0.99975043299999999</v>
      </c>
    </row>
    <row r="3763" spans="1:7" x14ac:dyDescent="0.4">
      <c r="A3763" s="70" t="s">
        <v>8560</v>
      </c>
      <c r="B3763" s="70" t="s">
        <v>8561</v>
      </c>
      <c r="C3763">
        <v>9.4247521000000001E-2</v>
      </c>
      <c r="D3763">
        <v>6.3162333420000003</v>
      </c>
      <c r="E3763">
        <v>0.88061737299999998</v>
      </c>
      <c r="F3763">
        <v>0.348032642</v>
      </c>
      <c r="G3763">
        <v>0.99975043299999999</v>
      </c>
    </row>
    <row r="3764" spans="1:7" x14ac:dyDescent="0.4">
      <c r="A3764" s="70" t="s">
        <v>8146</v>
      </c>
      <c r="B3764" s="70" t="s">
        <v>8147</v>
      </c>
      <c r="C3764">
        <v>-8.7709359000000001E-2</v>
      </c>
      <c r="D3764">
        <v>5.5009456370000001</v>
      </c>
      <c r="E3764">
        <v>0.880525589</v>
      </c>
      <c r="F3764">
        <v>0.34805776500000002</v>
      </c>
      <c r="G3764">
        <v>0.99975043299999999</v>
      </c>
    </row>
    <row r="3765" spans="1:7" x14ac:dyDescent="0.4">
      <c r="A3765" s="70" t="s">
        <v>8202</v>
      </c>
      <c r="B3765" s="70" t="s">
        <v>8203</v>
      </c>
      <c r="C3765">
        <v>-0.55293716500000001</v>
      </c>
      <c r="D3765">
        <v>-1.0344452150000001</v>
      </c>
      <c r="E3765">
        <v>0.88047007300000002</v>
      </c>
      <c r="F3765">
        <v>0.34807296300000001</v>
      </c>
      <c r="G3765">
        <v>0.99975043299999999</v>
      </c>
    </row>
    <row r="3766" spans="1:7" x14ac:dyDescent="0.4">
      <c r="A3766" s="70" t="s">
        <v>8130</v>
      </c>
      <c r="B3766" s="70" t="s">
        <v>8131</v>
      </c>
      <c r="C3766">
        <v>-8.1776768E-2</v>
      </c>
      <c r="D3766">
        <v>8.3043180480000007</v>
      </c>
      <c r="E3766">
        <v>0.87982944399999996</v>
      </c>
      <c r="F3766">
        <v>0.34824839800000001</v>
      </c>
      <c r="G3766">
        <v>0.99975043299999999</v>
      </c>
    </row>
    <row r="3767" spans="1:7" x14ac:dyDescent="0.4">
      <c r="A3767" s="70" t="s">
        <v>8114</v>
      </c>
      <c r="B3767" s="70" t="s">
        <v>8115</v>
      </c>
      <c r="C3767">
        <v>7.4804065000000003E-2</v>
      </c>
      <c r="D3767">
        <v>7.080178922</v>
      </c>
      <c r="E3767">
        <v>0.87963616499999997</v>
      </c>
      <c r="F3767">
        <v>0.34830135000000001</v>
      </c>
      <c r="G3767">
        <v>0.99975043299999999</v>
      </c>
    </row>
    <row r="3768" spans="1:7" x14ac:dyDescent="0.4">
      <c r="A3768" s="70" t="s">
        <v>8054</v>
      </c>
      <c r="B3768" s="70" t="s">
        <v>8055</v>
      </c>
      <c r="C3768">
        <v>-0.65630072800000006</v>
      </c>
      <c r="D3768">
        <v>-1.3888200500000001</v>
      </c>
      <c r="E3768">
        <v>0.87941815499999998</v>
      </c>
      <c r="F3768">
        <v>0.34836109199999998</v>
      </c>
      <c r="G3768">
        <v>0.99975043299999999</v>
      </c>
    </row>
    <row r="3769" spans="1:7" x14ac:dyDescent="0.4">
      <c r="A3769" s="70" t="s">
        <v>8226</v>
      </c>
      <c r="B3769" s="70" t="s">
        <v>8227</v>
      </c>
      <c r="C3769">
        <v>-0.39121672200000002</v>
      </c>
      <c r="D3769">
        <v>0.61203264300000004</v>
      </c>
      <c r="E3769">
        <v>0.87904418799999995</v>
      </c>
      <c r="F3769">
        <v>0.34846360199999998</v>
      </c>
      <c r="G3769">
        <v>0.99975043299999999</v>
      </c>
    </row>
    <row r="3770" spans="1:7" x14ac:dyDescent="0.4">
      <c r="A3770" s="70" t="s">
        <v>8140</v>
      </c>
      <c r="B3770" s="70" t="s">
        <v>8141</v>
      </c>
      <c r="C3770">
        <v>-0.44760666700000001</v>
      </c>
      <c r="D3770">
        <v>-0.74992692500000002</v>
      </c>
      <c r="E3770">
        <v>0.87894606900000005</v>
      </c>
      <c r="F3770">
        <v>0.34849050500000001</v>
      </c>
      <c r="G3770">
        <v>0.99975043299999999</v>
      </c>
    </row>
    <row r="3771" spans="1:7" x14ac:dyDescent="0.4">
      <c r="A3771" s="70" t="s">
        <v>8372</v>
      </c>
      <c r="B3771" s="70" t="s">
        <v>8373</v>
      </c>
      <c r="C3771">
        <v>0.372281009</v>
      </c>
      <c r="D3771">
        <v>3.2261346000000003E-2</v>
      </c>
      <c r="E3771">
        <v>0.87889858099999996</v>
      </c>
      <c r="F3771">
        <v>0.34850352699999998</v>
      </c>
      <c r="G3771">
        <v>0.99975043299999999</v>
      </c>
    </row>
    <row r="3772" spans="1:7" x14ac:dyDescent="0.4">
      <c r="A3772" s="70" t="s">
        <v>7097</v>
      </c>
      <c r="B3772" s="70" t="s">
        <v>7098</v>
      </c>
      <c r="C3772">
        <v>-7.7589581000000005E-2</v>
      </c>
      <c r="D3772">
        <v>7.4968511680000001</v>
      </c>
      <c r="E3772">
        <v>0.87885785299999997</v>
      </c>
      <c r="F3772">
        <v>0.34851469499999999</v>
      </c>
      <c r="G3772">
        <v>0.99975043299999999</v>
      </c>
    </row>
    <row r="3773" spans="1:7" x14ac:dyDescent="0.4">
      <c r="A3773" s="70" t="s">
        <v>8110</v>
      </c>
      <c r="B3773" s="70" t="s">
        <v>8111</v>
      </c>
      <c r="C3773">
        <v>-8.3696630999999994E-2</v>
      </c>
      <c r="D3773">
        <v>5.5758144889999999</v>
      </c>
      <c r="E3773">
        <v>0.87884849899999995</v>
      </c>
      <c r="F3773">
        <v>0.34851726</v>
      </c>
      <c r="G3773">
        <v>0.99975043299999999</v>
      </c>
    </row>
    <row r="3774" spans="1:7" x14ac:dyDescent="0.4">
      <c r="A3774" s="70" t="s">
        <v>8776</v>
      </c>
      <c r="B3774" s="70" t="s">
        <v>8777</v>
      </c>
      <c r="C3774">
        <v>8.9518133E-2</v>
      </c>
      <c r="D3774">
        <v>8.5110352900000006</v>
      </c>
      <c r="E3774">
        <v>0.87867846000000005</v>
      </c>
      <c r="F3774">
        <v>0.34856389399999999</v>
      </c>
      <c r="G3774">
        <v>0.99975043299999999</v>
      </c>
    </row>
    <row r="3775" spans="1:7" x14ac:dyDescent="0.4">
      <c r="A3775" s="70" t="s">
        <v>8526</v>
      </c>
      <c r="B3775" s="70" t="s">
        <v>8527</v>
      </c>
      <c r="C3775">
        <v>7.8367809999999996E-2</v>
      </c>
      <c r="D3775">
        <v>6.1448278390000004</v>
      </c>
      <c r="E3775">
        <v>0.87810118599999998</v>
      </c>
      <c r="F3775">
        <v>0.34872227700000002</v>
      </c>
      <c r="G3775">
        <v>0.99975043299999999</v>
      </c>
    </row>
    <row r="3776" spans="1:7" x14ac:dyDescent="0.4">
      <c r="A3776" s="70" t="s">
        <v>8006</v>
      </c>
      <c r="B3776" s="70" t="s">
        <v>8007</v>
      </c>
      <c r="C3776">
        <v>-8.2861946000000006E-2</v>
      </c>
      <c r="D3776">
        <v>5.7678289700000001</v>
      </c>
      <c r="E3776">
        <v>0.87809226100000004</v>
      </c>
      <c r="F3776">
        <v>0.34872472700000001</v>
      </c>
      <c r="G3776">
        <v>0.99975043299999999</v>
      </c>
    </row>
    <row r="3777" spans="1:7" x14ac:dyDescent="0.4">
      <c r="A3777" s="70" t="s">
        <v>8046</v>
      </c>
      <c r="B3777" s="70" t="s">
        <v>8047</v>
      </c>
      <c r="C3777">
        <v>-0.51609340000000004</v>
      </c>
      <c r="D3777">
        <v>-7.9670536E-2</v>
      </c>
      <c r="E3777">
        <v>0.87797813099999999</v>
      </c>
      <c r="F3777">
        <v>0.34875605199999998</v>
      </c>
      <c r="G3777">
        <v>0.99975043299999999</v>
      </c>
    </row>
    <row r="3778" spans="1:7" x14ac:dyDescent="0.4">
      <c r="A3778" s="70" t="s">
        <v>8108</v>
      </c>
      <c r="B3778" s="70" t="s">
        <v>8109</v>
      </c>
      <c r="C3778">
        <v>0.41175345200000002</v>
      </c>
      <c r="D3778">
        <v>1.599479783</v>
      </c>
      <c r="E3778">
        <v>0.87754765000000001</v>
      </c>
      <c r="F3778">
        <v>0.34887423899999997</v>
      </c>
      <c r="G3778">
        <v>0.99975043299999999</v>
      </c>
    </row>
    <row r="3779" spans="1:7" x14ac:dyDescent="0.4">
      <c r="A3779" s="70" t="s">
        <v>8830</v>
      </c>
      <c r="B3779" s="70" t="s">
        <v>8831</v>
      </c>
      <c r="C3779">
        <v>7.5696362000000003E-2</v>
      </c>
      <c r="D3779">
        <v>8.3884273500000006</v>
      </c>
      <c r="E3779">
        <v>0.87720495700000001</v>
      </c>
      <c r="F3779">
        <v>0.34896836399999998</v>
      </c>
      <c r="G3779">
        <v>0.99975043299999999</v>
      </c>
    </row>
    <row r="3780" spans="1:7" x14ac:dyDescent="0.4">
      <c r="A3780" s="70" t="s">
        <v>7828</v>
      </c>
      <c r="B3780" s="70" t="s">
        <v>7829</v>
      </c>
      <c r="C3780">
        <v>-0.102081889</v>
      </c>
      <c r="D3780">
        <v>5.0227875529999997</v>
      </c>
      <c r="E3780">
        <v>0.87701327500000004</v>
      </c>
      <c r="F3780">
        <v>0.34902102600000001</v>
      </c>
      <c r="G3780">
        <v>0.99975043299999999</v>
      </c>
    </row>
    <row r="3781" spans="1:7" x14ac:dyDescent="0.4">
      <c r="A3781" s="70" t="s">
        <v>8480</v>
      </c>
      <c r="B3781" s="70" t="s">
        <v>8481</v>
      </c>
      <c r="C3781">
        <v>0.111083786</v>
      </c>
      <c r="D3781">
        <v>4.8877093589999996</v>
      </c>
      <c r="E3781">
        <v>0.87689086699999996</v>
      </c>
      <c r="F3781">
        <v>0.34905466200000002</v>
      </c>
      <c r="G3781">
        <v>0.99975043299999999</v>
      </c>
    </row>
    <row r="3782" spans="1:7" x14ac:dyDescent="0.4">
      <c r="A3782" s="70" t="s">
        <v>7800</v>
      </c>
      <c r="B3782" s="70" t="s">
        <v>7801</v>
      </c>
      <c r="C3782">
        <v>-0.108543157</v>
      </c>
      <c r="D3782">
        <v>4.6905054679999996</v>
      </c>
      <c r="E3782">
        <v>0.87660547899999997</v>
      </c>
      <c r="F3782">
        <v>0.34913309999999997</v>
      </c>
      <c r="G3782">
        <v>0.99975043299999999</v>
      </c>
    </row>
    <row r="3783" spans="1:7" x14ac:dyDescent="0.4">
      <c r="A3783" s="70" t="s">
        <v>8446</v>
      </c>
      <c r="B3783" s="70" t="s">
        <v>8447</v>
      </c>
      <c r="C3783">
        <v>8.8465375999999998E-2</v>
      </c>
      <c r="D3783">
        <v>5.4718232650000003</v>
      </c>
      <c r="E3783">
        <v>0.87568110300000002</v>
      </c>
      <c r="F3783">
        <v>0.34938732500000003</v>
      </c>
      <c r="G3783">
        <v>0.99975043299999999</v>
      </c>
    </row>
    <row r="3784" spans="1:7" x14ac:dyDescent="0.4">
      <c r="A3784" s="70" t="s">
        <v>8166</v>
      </c>
      <c r="B3784" s="70" t="s">
        <v>8167</v>
      </c>
      <c r="C3784">
        <v>-0.14959533899999999</v>
      </c>
      <c r="D3784">
        <v>3.8795441030000002</v>
      </c>
      <c r="E3784">
        <v>0.87548369800000003</v>
      </c>
      <c r="F3784">
        <v>0.34944164900000002</v>
      </c>
      <c r="G3784">
        <v>0.99975043299999999</v>
      </c>
    </row>
    <row r="3785" spans="1:7" x14ac:dyDescent="0.4">
      <c r="A3785" s="70" t="s">
        <v>7922</v>
      </c>
      <c r="B3785" s="70" t="s">
        <v>7923</v>
      </c>
      <c r="C3785">
        <v>-0.23304340000000001</v>
      </c>
      <c r="D3785">
        <v>2.2299958609999999</v>
      </c>
      <c r="E3785">
        <v>0.87529993800000006</v>
      </c>
      <c r="F3785">
        <v>0.34949222800000002</v>
      </c>
      <c r="G3785">
        <v>0.99975043299999999</v>
      </c>
    </row>
    <row r="3786" spans="1:7" x14ac:dyDescent="0.4">
      <c r="A3786" s="70" t="s">
        <v>8282</v>
      </c>
      <c r="B3786" s="70" t="s">
        <v>8283</v>
      </c>
      <c r="C3786">
        <v>-0.72222467099999998</v>
      </c>
      <c r="D3786">
        <v>-1.29993403</v>
      </c>
      <c r="E3786">
        <v>0.874914953</v>
      </c>
      <c r="F3786">
        <v>0.34959822600000001</v>
      </c>
      <c r="G3786">
        <v>0.99975043299999999</v>
      </c>
    </row>
    <row r="3787" spans="1:7" x14ac:dyDescent="0.4">
      <c r="A3787" s="70" t="s">
        <v>8344</v>
      </c>
      <c r="B3787" s="70" t="s">
        <v>8345</v>
      </c>
      <c r="C3787">
        <v>0.36355003000000002</v>
      </c>
      <c r="D3787">
        <v>0.41023125599999999</v>
      </c>
      <c r="E3787">
        <v>0.874508595</v>
      </c>
      <c r="F3787">
        <v>0.34971015500000002</v>
      </c>
      <c r="G3787">
        <v>0.99975043299999999</v>
      </c>
    </row>
    <row r="3788" spans="1:7" x14ac:dyDescent="0.4">
      <c r="A3788" s="70" t="s">
        <v>7946</v>
      </c>
      <c r="B3788" s="70" t="s">
        <v>7947</v>
      </c>
      <c r="C3788">
        <v>-0.10153332499999999</v>
      </c>
      <c r="D3788">
        <v>6.7180706490000004</v>
      </c>
      <c r="E3788">
        <v>0.87330376099999996</v>
      </c>
      <c r="F3788">
        <v>0.350042309</v>
      </c>
      <c r="G3788">
        <v>0.99975043299999999</v>
      </c>
    </row>
    <row r="3789" spans="1:7" x14ac:dyDescent="0.4">
      <c r="A3789" s="70" t="s">
        <v>8228</v>
      </c>
      <c r="B3789" s="70" t="s">
        <v>8229</v>
      </c>
      <c r="C3789">
        <v>0.54757025299999995</v>
      </c>
      <c r="D3789">
        <v>-0.84877261800000003</v>
      </c>
      <c r="E3789">
        <v>0.87304062500000001</v>
      </c>
      <c r="F3789">
        <v>0.350114908</v>
      </c>
      <c r="G3789">
        <v>0.99975043299999999</v>
      </c>
    </row>
    <row r="3790" spans="1:7" x14ac:dyDescent="0.4">
      <c r="A3790" s="70" t="s">
        <v>8102</v>
      </c>
      <c r="B3790" s="70" t="s">
        <v>8103</v>
      </c>
      <c r="C3790">
        <v>0.257685787</v>
      </c>
      <c r="D3790">
        <v>1.9334395090000001</v>
      </c>
      <c r="E3790">
        <v>0.87293056700000005</v>
      </c>
      <c r="F3790">
        <v>0.35014527899999998</v>
      </c>
      <c r="G3790">
        <v>0.99975043299999999</v>
      </c>
    </row>
    <row r="3791" spans="1:7" x14ac:dyDescent="0.4">
      <c r="A3791" s="70" t="s">
        <v>8326</v>
      </c>
      <c r="B3791" s="70" t="s">
        <v>8327</v>
      </c>
      <c r="C3791">
        <v>0.35933571399999997</v>
      </c>
      <c r="D3791">
        <v>1.47957684</v>
      </c>
      <c r="E3791">
        <v>0.87176790000000004</v>
      </c>
      <c r="F3791">
        <v>0.35046634399999999</v>
      </c>
      <c r="G3791">
        <v>0.99975043299999999</v>
      </c>
    </row>
    <row r="3792" spans="1:7" x14ac:dyDescent="0.4">
      <c r="A3792" s="70" t="s">
        <v>7561</v>
      </c>
      <c r="B3792" s="70" t="s">
        <v>7562</v>
      </c>
      <c r="C3792">
        <v>-0.33532879100000001</v>
      </c>
      <c r="D3792">
        <v>2.4201886959999999</v>
      </c>
      <c r="E3792">
        <v>0.87140410899999998</v>
      </c>
      <c r="F3792">
        <v>0.35056688499999999</v>
      </c>
      <c r="G3792">
        <v>0.99975043299999999</v>
      </c>
    </row>
    <row r="3793" spans="1:7" x14ac:dyDescent="0.4">
      <c r="A3793" s="70" t="s">
        <v>7681</v>
      </c>
      <c r="B3793" s="70" t="s">
        <v>7682</v>
      </c>
      <c r="C3793">
        <v>-8.0652271999999997E-2</v>
      </c>
      <c r="D3793">
        <v>7.0890780409999996</v>
      </c>
      <c r="E3793">
        <v>0.87115861000000006</v>
      </c>
      <c r="F3793">
        <v>0.35063475599999999</v>
      </c>
      <c r="G3793">
        <v>0.99975043299999999</v>
      </c>
    </row>
    <row r="3794" spans="1:7" x14ac:dyDescent="0.4">
      <c r="A3794" s="70" t="s">
        <v>7930</v>
      </c>
      <c r="B3794" s="70" t="s">
        <v>7931</v>
      </c>
      <c r="C3794">
        <v>-0.114379062</v>
      </c>
      <c r="D3794">
        <v>4.3774947290000004</v>
      </c>
      <c r="E3794">
        <v>0.87071437100000004</v>
      </c>
      <c r="F3794">
        <v>0.35075761599999999</v>
      </c>
      <c r="G3794">
        <v>0.99975043299999999</v>
      </c>
    </row>
    <row r="3795" spans="1:7" x14ac:dyDescent="0.4">
      <c r="A3795" s="70" t="s">
        <v>8498</v>
      </c>
      <c r="B3795" s="70" t="s">
        <v>8499</v>
      </c>
      <c r="C3795">
        <v>0.12688793600000001</v>
      </c>
      <c r="D3795">
        <v>4.8387707969999996</v>
      </c>
      <c r="E3795">
        <v>0.87064241499999995</v>
      </c>
      <c r="F3795">
        <v>0.35077752200000001</v>
      </c>
      <c r="G3795">
        <v>0.99975043299999999</v>
      </c>
    </row>
    <row r="3796" spans="1:7" x14ac:dyDescent="0.4">
      <c r="A3796" s="70" t="s">
        <v>8122</v>
      </c>
      <c r="B3796" s="70" t="s">
        <v>8123</v>
      </c>
      <c r="C3796">
        <v>0.279103773</v>
      </c>
      <c r="D3796">
        <v>2.129165666</v>
      </c>
      <c r="E3796">
        <v>0.87050359600000005</v>
      </c>
      <c r="F3796">
        <v>0.35081593</v>
      </c>
      <c r="G3796">
        <v>0.99975043299999999</v>
      </c>
    </row>
    <row r="3797" spans="1:7" x14ac:dyDescent="0.4">
      <c r="A3797" s="70" t="s">
        <v>8640</v>
      </c>
      <c r="B3797" s="70" t="s">
        <v>8641</v>
      </c>
      <c r="C3797">
        <v>7.3310234000000002E-2</v>
      </c>
      <c r="D3797">
        <v>6.2728148099999999</v>
      </c>
      <c r="E3797">
        <v>0.87025718699999999</v>
      </c>
      <c r="F3797">
        <v>0.35088411800000002</v>
      </c>
      <c r="G3797">
        <v>0.99975043299999999</v>
      </c>
    </row>
    <row r="3798" spans="1:7" x14ac:dyDescent="0.4">
      <c r="A3798" s="70" t="s">
        <v>8522</v>
      </c>
      <c r="B3798" s="70" t="s">
        <v>8523</v>
      </c>
      <c r="C3798">
        <v>8.3677745999999997E-2</v>
      </c>
      <c r="D3798">
        <v>5.9041098109999997</v>
      </c>
      <c r="E3798">
        <v>0.87014016000000005</v>
      </c>
      <c r="F3798">
        <v>0.35091650899999999</v>
      </c>
      <c r="G3798">
        <v>0.99975043299999999</v>
      </c>
    </row>
    <row r="3799" spans="1:7" x14ac:dyDescent="0.4">
      <c r="A3799" s="70" t="s">
        <v>8398</v>
      </c>
      <c r="B3799" s="70" t="s">
        <v>8399</v>
      </c>
      <c r="C3799">
        <v>0.14074013199999999</v>
      </c>
      <c r="D3799">
        <v>3.9604636160000002</v>
      </c>
      <c r="E3799">
        <v>0.86947748000000002</v>
      </c>
      <c r="F3799">
        <v>0.35110000499999999</v>
      </c>
      <c r="G3799">
        <v>0.99975043299999999</v>
      </c>
    </row>
    <row r="3800" spans="1:7" x14ac:dyDescent="0.4">
      <c r="A3800" s="70" t="s">
        <v>8180</v>
      </c>
      <c r="B3800" s="70" t="s">
        <v>8181</v>
      </c>
      <c r="C3800">
        <v>0.24698226100000001</v>
      </c>
      <c r="D3800">
        <v>2.1190572529999998</v>
      </c>
      <c r="E3800">
        <v>0.86938069100000004</v>
      </c>
      <c r="F3800">
        <v>0.35112681699999998</v>
      </c>
      <c r="G3800">
        <v>0.99975043299999999</v>
      </c>
    </row>
    <row r="3801" spans="1:7" x14ac:dyDescent="0.4">
      <c r="A3801" s="70" t="s">
        <v>8286</v>
      </c>
      <c r="B3801" s="70" t="s">
        <v>8287</v>
      </c>
      <c r="C3801">
        <v>0.47659025999999999</v>
      </c>
      <c r="D3801">
        <v>-0.74873054000000006</v>
      </c>
      <c r="E3801">
        <v>0.86933228200000001</v>
      </c>
      <c r="F3801">
        <v>0.351140228</v>
      </c>
      <c r="G3801">
        <v>0.99975043299999999</v>
      </c>
    </row>
    <row r="3802" spans="1:7" x14ac:dyDescent="0.4">
      <c r="A3802" s="70" t="s">
        <v>8168</v>
      </c>
      <c r="B3802" s="70" t="s">
        <v>8169</v>
      </c>
      <c r="C3802">
        <v>-0.64616971899999998</v>
      </c>
      <c r="D3802">
        <v>-1.6127943789999999</v>
      </c>
      <c r="E3802">
        <v>0.869215552</v>
      </c>
      <c r="F3802">
        <v>0.35117256899999999</v>
      </c>
      <c r="G3802">
        <v>0.99975043299999999</v>
      </c>
    </row>
    <row r="3803" spans="1:7" x14ac:dyDescent="0.4">
      <c r="A3803" s="70" t="s">
        <v>8234</v>
      </c>
      <c r="B3803" s="70" t="s">
        <v>8235</v>
      </c>
      <c r="C3803">
        <v>-0.11267967</v>
      </c>
      <c r="D3803">
        <v>5.1443312849999998</v>
      </c>
      <c r="E3803">
        <v>0.86902670299999996</v>
      </c>
      <c r="F3803">
        <v>0.35122489899999998</v>
      </c>
      <c r="G3803">
        <v>0.99975043299999999</v>
      </c>
    </row>
    <row r="3804" spans="1:7" x14ac:dyDescent="0.4">
      <c r="A3804" s="70" t="s">
        <v>8418</v>
      </c>
      <c r="B3804" s="70" t="s">
        <v>8419</v>
      </c>
      <c r="C3804">
        <v>8.4388485999999999E-2</v>
      </c>
      <c r="D3804">
        <v>6.2533499570000002</v>
      </c>
      <c r="E3804">
        <v>0.86877674400000005</v>
      </c>
      <c r="F3804">
        <v>0.35129418000000001</v>
      </c>
      <c r="G3804">
        <v>0.99975043299999999</v>
      </c>
    </row>
    <row r="3805" spans="1:7" x14ac:dyDescent="0.4">
      <c r="A3805" s="70" t="s">
        <v>8186</v>
      </c>
      <c r="B3805" s="70" t="s">
        <v>8187</v>
      </c>
      <c r="C3805">
        <v>-0.11281405</v>
      </c>
      <c r="D3805">
        <v>5.0348195740000001</v>
      </c>
      <c r="E3805">
        <v>0.86869254900000004</v>
      </c>
      <c r="F3805">
        <v>0.35131752100000002</v>
      </c>
      <c r="G3805">
        <v>0.99975043299999999</v>
      </c>
    </row>
    <row r="3806" spans="1:7" x14ac:dyDescent="0.4">
      <c r="A3806" s="70" t="s">
        <v>8094</v>
      </c>
      <c r="B3806" s="70" t="s">
        <v>8095</v>
      </c>
      <c r="C3806">
        <v>0.30396298500000002</v>
      </c>
      <c r="D3806">
        <v>1.881064311</v>
      </c>
      <c r="E3806">
        <v>0.86849155499999997</v>
      </c>
      <c r="F3806">
        <v>0.351373249</v>
      </c>
      <c r="G3806">
        <v>0.99975043299999999</v>
      </c>
    </row>
    <row r="3807" spans="1:7" x14ac:dyDescent="0.4">
      <c r="A3807" s="70" t="s">
        <v>7938</v>
      </c>
      <c r="B3807" s="70" t="s">
        <v>7939</v>
      </c>
      <c r="C3807">
        <v>-0.264812926</v>
      </c>
      <c r="D3807">
        <v>1.778605682</v>
      </c>
      <c r="E3807">
        <v>0.86834503100000004</v>
      </c>
      <c r="F3807">
        <v>0.35141388200000001</v>
      </c>
      <c r="G3807">
        <v>0.99975043299999999</v>
      </c>
    </row>
    <row r="3808" spans="1:7" x14ac:dyDescent="0.4">
      <c r="A3808" s="70" t="s">
        <v>8072</v>
      </c>
      <c r="B3808" s="70" t="s">
        <v>8073</v>
      </c>
      <c r="C3808">
        <v>-0.175966124</v>
      </c>
      <c r="D3808">
        <v>3.4287233540000002</v>
      </c>
      <c r="E3808">
        <v>0.86730450100000001</v>
      </c>
      <c r="F3808">
        <v>0.35170261899999999</v>
      </c>
      <c r="G3808">
        <v>0.99975043299999999</v>
      </c>
    </row>
    <row r="3809" spans="1:7" x14ac:dyDescent="0.4">
      <c r="A3809" s="70" t="s">
        <v>8220</v>
      </c>
      <c r="B3809" s="70" t="s">
        <v>8221</v>
      </c>
      <c r="C3809">
        <v>0.30971337399999999</v>
      </c>
      <c r="D3809">
        <v>2.163542981</v>
      </c>
      <c r="E3809">
        <v>0.86713357300000005</v>
      </c>
      <c r="F3809">
        <v>0.35175008099999999</v>
      </c>
      <c r="G3809">
        <v>0.99975043299999999</v>
      </c>
    </row>
    <row r="3810" spans="1:7" x14ac:dyDescent="0.4">
      <c r="A3810" s="70" t="s">
        <v>7525</v>
      </c>
      <c r="B3810" s="70" t="s">
        <v>7526</v>
      </c>
      <c r="C3810">
        <v>-0.39294351999999999</v>
      </c>
      <c r="D3810">
        <v>2.166577218</v>
      </c>
      <c r="E3810">
        <v>0.866870531</v>
      </c>
      <c r="F3810">
        <v>0.35182313700000001</v>
      </c>
      <c r="G3810">
        <v>0.99975043299999999</v>
      </c>
    </row>
    <row r="3811" spans="1:7" x14ac:dyDescent="0.4">
      <c r="A3811" s="70" t="s">
        <v>8728</v>
      </c>
      <c r="B3811" s="70" t="s">
        <v>8729</v>
      </c>
      <c r="C3811">
        <v>7.5479025000000005E-2</v>
      </c>
      <c r="D3811">
        <v>6.1584707119999997</v>
      </c>
      <c r="E3811">
        <v>0.86686010199999997</v>
      </c>
      <c r="F3811">
        <v>0.35182603400000001</v>
      </c>
      <c r="G3811">
        <v>0.99975043299999999</v>
      </c>
    </row>
    <row r="3812" spans="1:7" x14ac:dyDescent="0.4">
      <c r="A3812" s="70" t="s">
        <v>7970</v>
      </c>
      <c r="B3812" s="70" t="s">
        <v>7971</v>
      </c>
      <c r="C3812">
        <v>0.31466668599999997</v>
      </c>
      <c r="D3812">
        <v>1.753281571</v>
      </c>
      <c r="E3812">
        <v>0.86681735699999996</v>
      </c>
      <c r="F3812">
        <v>0.35183790799999998</v>
      </c>
      <c r="G3812">
        <v>0.99975043299999999</v>
      </c>
    </row>
    <row r="3813" spans="1:7" x14ac:dyDescent="0.4">
      <c r="A3813" s="70" t="s">
        <v>8380</v>
      </c>
      <c r="B3813" s="70" t="s">
        <v>8381</v>
      </c>
      <c r="C3813">
        <v>0.131396821</v>
      </c>
      <c r="D3813">
        <v>3.998352932</v>
      </c>
      <c r="E3813">
        <v>0.866245826</v>
      </c>
      <c r="F3813">
        <v>0.35199672399999998</v>
      </c>
      <c r="G3813">
        <v>0.99975043299999999</v>
      </c>
    </row>
    <row r="3814" spans="1:7" x14ac:dyDescent="0.4">
      <c r="A3814" s="70" t="s">
        <v>7992</v>
      </c>
      <c r="B3814" s="70" t="s">
        <v>7993</v>
      </c>
      <c r="C3814">
        <v>-0.247977961</v>
      </c>
      <c r="D3814">
        <v>2.4290001010000002</v>
      </c>
      <c r="E3814">
        <v>0.86574595799999998</v>
      </c>
      <c r="F3814">
        <v>0.35213570599999999</v>
      </c>
      <c r="G3814">
        <v>0.99975043299999999</v>
      </c>
    </row>
    <row r="3815" spans="1:7" x14ac:dyDescent="0.4">
      <c r="A3815" s="70" t="s">
        <v>8688</v>
      </c>
      <c r="B3815" s="70" t="s">
        <v>8689</v>
      </c>
      <c r="C3815">
        <v>7.5011965E-2</v>
      </c>
      <c r="D3815">
        <v>6.321352986</v>
      </c>
      <c r="E3815">
        <v>0.86559521800000006</v>
      </c>
      <c r="F3815">
        <v>0.35217763200000002</v>
      </c>
      <c r="G3815">
        <v>0.99975043299999999</v>
      </c>
    </row>
    <row r="3816" spans="1:7" x14ac:dyDescent="0.4">
      <c r="A3816" s="70" t="s">
        <v>8470</v>
      </c>
      <c r="B3816" s="70" t="s">
        <v>8471</v>
      </c>
      <c r="C3816">
        <v>0.107918612</v>
      </c>
      <c r="D3816">
        <v>4.8376662210000001</v>
      </c>
      <c r="E3816">
        <v>0.86514230199999997</v>
      </c>
      <c r="F3816">
        <v>0.352303645</v>
      </c>
      <c r="G3816">
        <v>0.99975043299999999</v>
      </c>
    </row>
    <row r="3817" spans="1:7" x14ac:dyDescent="0.4">
      <c r="A3817" s="70" t="s">
        <v>7984</v>
      </c>
      <c r="B3817" s="70" t="s">
        <v>7985</v>
      </c>
      <c r="C3817">
        <v>-9.6869377000000007E-2</v>
      </c>
      <c r="D3817">
        <v>5.6219707080000001</v>
      </c>
      <c r="E3817">
        <v>0.86506809200000001</v>
      </c>
      <c r="F3817">
        <v>0.35232429799999998</v>
      </c>
      <c r="G3817">
        <v>0.99975043299999999</v>
      </c>
    </row>
    <row r="3818" spans="1:7" x14ac:dyDescent="0.4">
      <c r="A3818" s="70" t="s">
        <v>8008</v>
      </c>
      <c r="B3818" s="70" t="s">
        <v>8009</v>
      </c>
      <c r="C3818">
        <v>-0.135044369</v>
      </c>
      <c r="D3818">
        <v>3.8389397160000001</v>
      </c>
      <c r="E3818">
        <v>0.86489833699999996</v>
      </c>
      <c r="F3818">
        <v>0.35237154700000001</v>
      </c>
      <c r="G3818">
        <v>0.99975043299999999</v>
      </c>
    </row>
    <row r="3819" spans="1:7" x14ac:dyDescent="0.4">
      <c r="A3819" s="70" t="s">
        <v>8210</v>
      </c>
      <c r="B3819" s="70" t="s">
        <v>8211</v>
      </c>
      <c r="C3819">
        <v>0.29988504999999999</v>
      </c>
      <c r="D3819">
        <v>1.3800166410000001</v>
      </c>
      <c r="E3819">
        <v>0.86466451300000002</v>
      </c>
      <c r="F3819">
        <v>0.35243664400000002</v>
      </c>
      <c r="G3819">
        <v>0.99975043299999999</v>
      </c>
    </row>
    <row r="3820" spans="1:7" x14ac:dyDescent="0.4">
      <c r="A3820" s="70" t="s">
        <v>8350</v>
      </c>
      <c r="B3820" s="70" t="s">
        <v>8351</v>
      </c>
      <c r="C3820">
        <v>0.53842580299999998</v>
      </c>
      <c r="D3820">
        <v>-1.046708669</v>
      </c>
      <c r="E3820">
        <v>0.86464022600000001</v>
      </c>
      <c r="F3820">
        <v>0.35244340699999999</v>
      </c>
      <c r="G3820">
        <v>0.99975043299999999</v>
      </c>
    </row>
    <row r="3821" spans="1:7" x14ac:dyDescent="0.4">
      <c r="A3821" s="70" t="s">
        <v>8574</v>
      </c>
      <c r="B3821" s="70" t="s">
        <v>8575</v>
      </c>
      <c r="C3821">
        <v>0.77558675300000002</v>
      </c>
      <c r="D3821">
        <v>-0.231045371</v>
      </c>
      <c r="E3821">
        <v>0.86460102900000002</v>
      </c>
      <c r="F3821">
        <v>0.35245432100000001</v>
      </c>
      <c r="G3821">
        <v>0.99975043299999999</v>
      </c>
    </row>
    <row r="3822" spans="1:7" x14ac:dyDescent="0.4">
      <c r="A3822" s="70" t="s">
        <v>8138</v>
      </c>
      <c r="B3822" s="70" t="s">
        <v>8139</v>
      </c>
      <c r="C3822">
        <v>-8.9362988000000004E-2</v>
      </c>
      <c r="D3822">
        <v>5.4879308680000003</v>
      </c>
      <c r="E3822">
        <v>0.86435398699999999</v>
      </c>
      <c r="F3822">
        <v>0.35252312099999999</v>
      </c>
      <c r="G3822">
        <v>0.99975043299999999</v>
      </c>
    </row>
    <row r="3823" spans="1:7" x14ac:dyDescent="0.4">
      <c r="A3823" s="70" t="s">
        <v>8302</v>
      </c>
      <c r="B3823" s="70" t="s">
        <v>8303</v>
      </c>
      <c r="C3823">
        <v>0.37187123399999999</v>
      </c>
      <c r="D3823">
        <v>0.65253498200000004</v>
      </c>
      <c r="E3823">
        <v>0.86413446699999996</v>
      </c>
      <c r="F3823">
        <v>0.352584271</v>
      </c>
      <c r="G3823">
        <v>0.99975043299999999</v>
      </c>
    </row>
    <row r="3824" spans="1:7" x14ac:dyDescent="0.4">
      <c r="A3824" s="70" t="s">
        <v>7551</v>
      </c>
      <c r="B3824" s="70" t="s">
        <v>7552</v>
      </c>
      <c r="C3824">
        <v>-7.8200107000000005E-2</v>
      </c>
      <c r="D3824">
        <v>8.0504891030000003</v>
      </c>
      <c r="E3824">
        <v>0.86409837700000003</v>
      </c>
      <c r="F3824">
        <v>0.35259432600000001</v>
      </c>
      <c r="G3824">
        <v>0.99975043299999999</v>
      </c>
    </row>
    <row r="3825" spans="1:7" x14ac:dyDescent="0.4">
      <c r="A3825" s="70" t="s">
        <v>7988</v>
      </c>
      <c r="B3825" s="70" t="s">
        <v>7989</v>
      </c>
      <c r="C3825">
        <v>-0.228134633</v>
      </c>
      <c r="D3825">
        <v>2.478808774</v>
      </c>
      <c r="E3825">
        <v>0.86396166200000002</v>
      </c>
      <c r="F3825">
        <v>0.352632418</v>
      </c>
      <c r="G3825">
        <v>0.99975043299999999</v>
      </c>
    </row>
    <row r="3826" spans="1:7" x14ac:dyDescent="0.4">
      <c r="A3826" s="70" t="s">
        <v>8606</v>
      </c>
      <c r="B3826" s="70" t="s">
        <v>8607</v>
      </c>
      <c r="C3826">
        <v>7.6163305000000001E-2</v>
      </c>
      <c r="D3826">
        <v>6.2909274079999999</v>
      </c>
      <c r="E3826">
        <v>0.86383050900000002</v>
      </c>
      <c r="F3826">
        <v>0.35266896599999997</v>
      </c>
      <c r="G3826">
        <v>0.99975043299999999</v>
      </c>
    </row>
    <row r="3827" spans="1:7" x14ac:dyDescent="0.4">
      <c r="A3827" s="70" t="s">
        <v>8052</v>
      </c>
      <c r="B3827" s="70" t="s">
        <v>8053</v>
      </c>
      <c r="C3827">
        <v>-9.2346418E-2</v>
      </c>
      <c r="D3827">
        <v>5.4674174339999997</v>
      </c>
      <c r="E3827">
        <v>0.86361244800000003</v>
      </c>
      <c r="F3827">
        <v>0.35272974400000001</v>
      </c>
      <c r="G3827">
        <v>0.99975043299999999</v>
      </c>
    </row>
    <row r="3828" spans="1:7" x14ac:dyDescent="0.4">
      <c r="A3828" s="70" t="s">
        <v>8224</v>
      </c>
      <c r="B3828" s="70" t="s">
        <v>8225</v>
      </c>
      <c r="C3828">
        <v>-0.10680561099999999</v>
      </c>
      <c r="D3828">
        <v>4.7959344689999996</v>
      </c>
      <c r="E3828">
        <v>0.86299510999999995</v>
      </c>
      <c r="F3828">
        <v>0.352901886</v>
      </c>
      <c r="G3828">
        <v>0.99975043299999999</v>
      </c>
    </row>
    <row r="3829" spans="1:7" x14ac:dyDescent="0.4">
      <c r="A3829" s="70" t="s">
        <v>8564</v>
      </c>
      <c r="B3829" s="70" t="s">
        <v>8565</v>
      </c>
      <c r="C3829">
        <v>0.107807797</v>
      </c>
      <c r="D3829">
        <v>4.8750862550000003</v>
      </c>
      <c r="E3829">
        <v>0.86252285200000001</v>
      </c>
      <c r="F3829">
        <v>0.353033651</v>
      </c>
      <c r="G3829">
        <v>0.99975043299999999</v>
      </c>
    </row>
    <row r="3830" spans="1:7" x14ac:dyDescent="0.4">
      <c r="A3830" s="70" t="s">
        <v>8690</v>
      </c>
      <c r="B3830" s="70" t="s">
        <v>8691</v>
      </c>
      <c r="C3830">
        <v>7.3763864999999998E-2</v>
      </c>
      <c r="D3830">
        <v>6.2976317719999999</v>
      </c>
      <c r="E3830">
        <v>0.862355977</v>
      </c>
      <c r="F3830">
        <v>0.35308022700000002</v>
      </c>
      <c r="G3830">
        <v>0.99975043299999999</v>
      </c>
    </row>
    <row r="3831" spans="1:7" x14ac:dyDescent="0.4">
      <c r="A3831" s="70" t="s">
        <v>7603</v>
      </c>
      <c r="B3831" s="70" t="s">
        <v>7604</v>
      </c>
      <c r="C3831">
        <v>7.3772069999999995E-2</v>
      </c>
      <c r="D3831">
        <v>7.4427931300000001</v>
      </c>
      <c r="E3831">
        <v>0.86216361799999996</v>
      </c>
      <c r="F3831">
        <v>0.35313392599999999</v>
      </c>
      <c r="G3831">
        <v>0.99975043299999999</v>
      </c>
    </row>
    <row r="3832" spans="1:7" x14ac:dyDescent="0.4">
      <c r="A3832" s="70" t="s">
        <v>8330</v>
      </c>
      <c r="B3832" s="70" t="s">
        <v>8331</v>
      </c>
      <c r="C3832">
        <v>-8.0452836E-2</v>
      </c>
      <c r="D3832">
        <v>5.7839983899999998</v>
      </c>
      <c r="E3832">
        <v>0.86212553999999997</v>
      </c>
      <c r="F3832">
        <v>0.35314455700000003</v>
      </c>
      <c r="G3832">
        <v>0.99975043299999999</v>
      </c>
    </row>
    <row r="3833" spans="1:7" x14ac:dyDescent="0.4">
      <c r="A3833" s="70" t="s">
        <v>8160</v>
      </c>
      <c r="B3833" s="70" t="s">
        <v>8161</v>
      </c>
      <c r="C3833">
        <v>-0.15192551000000001</v>
      </c>
      <c r="D3833">
        <v>3.6331467100000001</v>
      </c>
      <c r="E3833">
        <v>0.86209740800000001</v>
      </c>
      <c r="F3833">
        <v>0.35315241200000003</v>
      </c>
      <c r="G3833">
        <v>0.99975043299999999</v>
      </c>
    </row>
    <row r="3834" spans="1:7" x14ac:dyDescent="0.4">
      <c r="A3834" s="70" t="s">
        <v>7689</v>
      </c>
      <c r="B3834" s="70" t="s">
        <v>7690</v>
      </c>
      <c r="C3834">
        <v>-0.115682522</v>
      </c>
      <c r="D3834">
        <v>7.4262503759999996</v>
      </c>
      <c r="E3834">
        <v>0.86200539499999995</v>
      </c>
      <c r="F3834">
        <v>0.35317810399999999</v>
      </c>
      <c r="G3834">
        <v>0.99975043299999999</v>
      </c>
    </row>
    <row r="3835" spans="1:7" x14ac:dyDescent="0.4">
      <c r="A3835" s="70" t="s">
        <v>8518</v>
      </c>
      <c r="B3835" s="70" t="s">
        <v>8519</v>
      </c>
      <c r="C3835">
        <v>7.1952500000000003E-2</v>
      </c>
      <c r="D3835">
        <v>6.8833058969999996</v>
      </c>
      <c r="E3835">
        <v>0.86165547600000003</v>
      </c>
      <c r="F3835">
        <v>0.35327583299999998</v>
      </c>
      <c r="G3835">
        <v>0.99975043299999999</v>
      </c>
    </row>
    <row r="3836" spans="1:7" x14ac:dyDescent="0.4">
      <c r="A3836" s="70" t="s">
        <v>8370</v>
      </c>
      <c r="B3836" s="70" t="s">
        <v>8371</v>
      </c>
      <c r="C3836">
        <v>0.51516675000000001</v>
      </c>
      <c r="D3836">
        <v>-0.44647211999999997</v>
      </c>
      <c r="E3836">
        <v>0.86137973700000003</v>
      </c>
      <c r="F3836">
        <v>0.35335286999999999</v>
      </c>
      <c r="G3836">
        <v>0.99975043299999999</v>
      </c>
    </row>
    <row r="3837" spans="1:7" x14ac:dyDescent="0.4">
      <c r="A3837" s="70" t="s">
        <v>8592</v>
      </c>
      <c r="B3837" s="70" t="s">
        <v>8593</v>
      </c>
      <c r="C3837">
        <v>8.6517042000000002E-2</v>
      </c>
      <c r="D3837">
        <v>6.4813037429999998</v>
      </c>
      <c r="E3837">
        <v>0.860982303</v>
      </c>
      <c r="F3837">
        <v>0.353463947</v>
      </c>
      <c r="G3837">
        <v>0.99975043299999999</v>
      </c>
    </row>
    <row r="3838" spans="1:7" x14ac:dyDescent="0.4">
      <c r="A3838" s="70" t="s">
        <v>8164</v>
      </c>
      <c r="B3838" s="70" t="s">
        <v>8165</v>
      </c>
      <c r="C3838">
        <v>0.217210496</v>
      </c>
      <c r="D3838">
        <v>2.5700655879999998</v>
      </c>
      <c r="E3838">
        <v>0.86094175799999995</v>
      </c>
      <c r="F3838">
        <v>0.35347528099999997</v>
      </c>
      <c r="G3838">
        <v>0.99975043299999999</v>
      </c>
    </row>
    <row r="3839" spans="1:7" x14ac:dyDescent="0.4">
      <c r="A3839" s="70" t="s">
        <v>8436</v>
      </c>
      <c r="B3839" s="70" t="s">
        <v>8437</v>
      </c>
      <c r="C3839">
        <v>0.14363093299999999</v>
      </c>
      <c r="D3839">
        <v>4.914461534</v>
      </c>
      <c r="E3839">
        <v>0.860669868</v>
      </c>
      <c r="F3839">
        <v>0.35355130200000001</v>
      </c>
      <c r="G3839">
        <v>0.99975043299999999</v>
      </c>
    </row>
    <row r="3840" spans="1:7" x14ac:dyDescent="0.4">
      <c r="A3840" s="70" t="s">
        <v>8394</v>
      </c>
      <c r="B3840" s="70" t="s">
        <v>8395</v>
      </c>
      <c r="C3840">
        <v>0.155312642</v>
      </c>
      <c r="D3840">
        <v>3.6842355379999998</v>
      </c>
      <c r="E3840">
        <v>0.860484099</v>
      </c>
      <c r="F3840">
        <v>0.35360325599999998</v>
      </c>
      <c r="G3840">
        <v>0.99975043299999999</v>
      </c>
    </row>
    <row r="3841" spans="1:7" x14ac:dyDescent="0.4">
      <c r="A3841" s="70" t="s">
        <v>8148</v>
      </c>
      <c r="B3841" s="70" t="s">
        <v>8149</v>
      </c>
      <c r="C3841">
        <v>-0.117055537</v>
      </c>
      <c r="D3841">
        <v>4.6135326589999996</v>
      </c>
      <c r="E3841">
        <v>0.86043513000000005</v>
      </c>
      <c r="F3841">
        <v>0.35361695199999998</v>
      </c>
      <c r="G3841">
        <v>0.99975043299999999</v>
      </c>
    </row>
    <row r="3842" spans="1:7" x14ac:dyDescent="0.4">
      <c r="A3842" s="70" t="s">
        <v>8316</v>
      </c>
      <c r="B3842" s="70" t="s">
        <v>8317</v>
      </c>
      <c r="C3842">
        <v>-0.341582459</v>
      </c>
      <c r="D3842">
        <v>1.1197305479999999</v>
      </c>
      <c r="E3842">
        <v>0.86037008299999995</v>
      </c>
      <c r="F3842">
        <v>0.35363514699999998</v>
      </c>
      <c r="G3842">
        <v>0.99975043299999999</v>
      </c>
    </row>
    <row r="3843" spans="1:7" x14ac:dyDescent="0.4">
      <c r="A3843" s="70" t="s">
        <v>8390</v>
      </c>
      <c r="B3843" s="70" t="s">
        <v>8391</v>
      </c>
      <c r="C3843">
        <v>0.22697734</v>
      </c>
      <c r="D3843">
        <v>3.2582967969999999</v>
      </c>
      <c r="E3843">
        <v>0.86007026399999997</v>
      </c>
      <c r="F3843">
        <v>0.35371902999999999</v>
      </c>
      <c r="G3843">
        <v>0.99975043299999999</v>
      </c>
    </row>
    <row r="3844" spans="1:7" x14ac:dyDescent="0.4">
      <c r="A3844" s="70" t="s">
        <v>8016</v>
      </c>
      <c r="B3844" s="70" t="s">
        <v>8017</v>
      </c>
      <c r="C3844">
        <v>-0.127000206</v>
      </c>
      <c r="D3844">
        <v>3.9324403299999999</v>
      </c>
      <c r="E3844">
        <v>0.85954956699999996</v>
      </c>
      <c r="F3844">
        <v>0.35386477300000002</v>
      </c>
      <c r="G3844">
        <v>0.99975043299999999</v>
      </c>
    </row>
    <row r="3845" spans="1:7" x14ac:dyDescent="0.4">
      <c r="A3845" s="70" t="s">
        <v>7798</v>
      </c>
      <c r="B3845" s="70" t="s">
        <v>7799</v>
      </c>
      <c r="C3845">
        <v>-7.2284867000000003E-2</v>
      </c>
      <c r="D3845">
        <v>6.9248500540000002</v>
      </c>
      <c r="E3845">
        <v>0.85941122400000003</v>
      </c>
      <c r="F3845">
        <v>0.35390350900000001</v>
      </c>
      <c r="G3845">
        <v>0.99975043299999999</v>
      </c>
    </row>
    <row r="3846" spans="1:7" x14ac:dyDescent="0.4">
      <c r="A3846" s="70" t="s">
        <v>7083</v>
      </c>
      <c r="B3846" s="70" t="s">
        <v>7084</v>
      </c>
      <c r="C3846">
        <v>-7.2989839000000001E-2</v>
      </c>
      <c r="D3846">
        <v>7.3658129509999997</v>
      </c>
      <c r="E3846">
        <v>0.85939638900000004</v>
      </c>
      <c r="F3846">
        <v>0.35390766299999998</v>
      </c>
      <c r="G3846">
        <v>0.99975043299999999</v>
      </c>
    </row>
    <row r="3847" spans="1:7" x14ac:dyDescent="0.4">
      <c r="A3847" s="70" t="s">
        <v>8506</v>
      </c>
      <c r="B3847" s="70" t="s">
        <v>8507</v>
      </c>
      <c r="C3847">
        <v>0.33836596200000002</v>
      </c>
      <c r="D3847">
        <v>0.50586518000000003</v>
      </c>
      <c r="E3847">
        <v>0.85923905700000003</v>
      </c>
      <c r="F3847">
        <v>0.35395172400000002</v>
      </c>
      <c r="G3847">
        <v>0.99975043299999999</v>
      </c>
    </row>
    <row r="3848" spans="1:7" x14ac:dyDescent="0.4">
      <c r="A3848" s="70" t="s">
        <v>8200</v>
      </c>
      <c r="B3848" s="70" t="s">
        <v>8201</v>
      </c>
      <c r="C3848">
        <v>-8.1826942E-2</v>
      </c>
      <c r="D3848">
        <v>5.7455663240000003</v>
      </c>
      <c r="E3848">
        <v>0.85909457700000003</v>
      </c>
      <c r="F3848">
        <v>0.35399219199999998</v>
      </c>
      <c r="G3848">
        <v>0.99975043299999999</v>
      </c>
    </row>
    <row r="3849" spans="1:7" x14ac:dyDescent="0.4">
      <c r="A3849" s="70" t="s">
        <v>7367</v>
      </c>
      <c r="B3849" s="70" t="s">
        <v>7368</v>
      </c>
      <c r="C3849">
        <v>-7.3762762999999995E-2</v>
      </c>
      <c r="D3849">
        <v>7.7777901079999996</v>
      </c>
      <c r="E3849">
        <v>0.85890628599999996</v>
      </c>
      <c r="F3849">
        <v>0.354044941</v>
      </c>
      <c r="G3849">
        <v>0.99975043299999999</v>
      </c>
    </row>
    <row r="3850" spans="1:7" x14ac:dyDescent="0.4">
      <c r="A3850" s="70" t="s">
        <v>7888</v>
      </c>
      <c r="B3850" s="70" t="s">
        <v>7889</v>
      </c>
      <c r="C3850">
        <v>-0.249964669</v>
      </c>
      <c r="D3850">
        <v>3.6081223769999999</v>
      </c>
      <c r="E3850">
        <v>0.85842909700000003</v>
      </c>
      <c r="F3850">
        <v>0.354178671</v>
      </c>
      <c r="G3850">
        <v>0.99975043299999999</v>
      </c>
    </row>
    <row r="3851" spans="1:7" x14ac:dyDescent="0.4">
      <c r="A3851" s="70" t="s">
        <v>8244</v>
      </c>
      <c r="B3851" s="70" t="s">
        <v>8245</v>
      </c>
      <c r="C3851">
        <v>0.232124788</v>
      </c>
      <c r="D3851">
        <v>2.3470703749999999</v>
      </c>
      <c r="E3851">
        <v>0.85822623600000003</v>
      </c>
      <c r="F3851">
        <v>0.35423554299999999</v>
      </c>
      <c r="G3851">
        <v>0.99975043299999999</v>
      </c>
    </row>
    <row r="3852" spans="1:7" x14ac:dyDescent="0.4">
      <c r="A3852" s="70" t="s">
        <v>8280</v>
      </c>
      <c r="B3852" s="70" t="s">
        <v>8281</v>
      </c>
      <c r="C3852">
        <v>-0.27637542900000001</v>
      </c>
      <c r="D3852">
        <v>2.404643262</v>
      </c>
      <c r="E3852">
        <v>0.85730246600000004</v>
      </c>
      <c r="F3852">
        <v>0.35449468000000001</v>
      </c>
      <c r="G3852">
        <v>0.99975043299999999</v>
      </c>
    </row>
    <row r="3853" spans="1:7" x14ac:dyDescent="0.4">
      <c r="A3853" s="70" t="s">
        <v>8374</v>
      </c>
      <c r="B3853" s="70" t="s">
        <v>8375</v>
      </c>
      <c r="C3853">
        <v>-0.40653204399999998</v>
      </c>
      <c r="D3853">
        <v>0.51101994500000003</v>
      </c>
      <c r="E3853">
        <v>0.85679802199999999</v>
      </c>
      <c r="F3853">
        <v>0.35463629600000002</v>
      </c>
      <c r="G3853">
        <v>0.99975043299999999</v>
      </c>
    </row>
    <row r="3854" spans="1:7" x14ac:dyDescent="0.4">
      <c r="A3854" s="70" t="s">
        <v>8468</v>
      </c>
      <c r="B3854" s="70" t="s">
        <v>8469</v>
      </c>
      <c r="C3854">
        <v>-0.365892147</v>
      </c>
      <c r="D3854">
        <v>-9.8853479999999994E-2</v>
      </c>
      <c r="E3854">
        <v>0.85667418200000001</v>
      </c>
      <c r="F3854">
        <v>0.354671075</v>
      </c>
      <c r="G3854">
        <v>0.99975043299999999</v>
      </c>
    </row>
    <row r="3855" spans="1:7" x14ac:dyDescent="0.4">
      <c r="A3855" s="70" t="s">
        <v>8106</v>
      </c>
      <c r="B3855" s="70" t="s">
        <v>8107</v>
      </c>
      <c r="C3855">
        <v>-0.35192234700000002</v>
      </c>
      <c r="D3855">
        <v>1.2785053850000001</v>
      </c>
      <c r="E3855">
        <v>0.85660568000000004</v>
      </c>
      <c r="F3855">
        <v>0.35469031499999998</v>
      </c>
      <c r="G3855">
        <v>0.99975043299999999</v>
      </c>
    </row>
    <row r="3856" spans="1:7" x14ac:dyDescent="0.4">
      <c r="A3856" s="70" t="s">
        <v>7994</v>
      </c>
      <c r="B3856" s="70" t="s">
        <v>7995</v>
      </c>
      <c r="C3856">
        <v>-0.117467927</v>
      </c>
      <c r="D3856">
        <v>4.3673432859999997</v>
      </c>
      <c r="E3856">
        <v>0.85580971400000005</v>
      </c>
      <c r="F3856">
        <v>0.35491397600000002</v>
      </c>
      <c r="G3856">
        <v>0.99975043299999999</v>
      </c>
    </row>
    <row r="3857" spans="1:7" x14ac:dyDescent="0.4">
      <c r="A3857" s="70" t="s">
        <v>8706</v>
      </c>
      <c r="B3857" s="70" t="s">
        <v>8707</v>
      </c>
      <c r="C3857">
        <v>0.100123828</v>
      </c>
      <c r="D3857">
        <v>5.3359342639999996</v>
      </c>
      <c r="E3857">
        <v>0.85563579300000003</v>
      </c>
      <c r="F3857">
        <v>0.35496287300000001</v>
      </c>
      <c r="G3857">
        <v>0.99975043299999999</v>
      </c>
    </row>
    <row r="3858" spans="1:7" x14ac:dyDescent="0.4">
      <c r="A3858" s="70" t="s">
        <v>8214</v>
      </c>
      <c r="B3858" s="70" t="s">
        <v>8215</v>
      </c>
      <c r="C3858">
        <v>-7.4517023000000002E-2</v>
      </c>
      <c r="D3858">
        <v>6.1230023989999998</v>
      </c>
      <c r="E3858">
        <v>0.855544207</v>
      </c>
      <c r="F3858">
        <v>0.354988625</v>
      </c>
      <c r="G3858">
        <v>0.99975043299999999</v>
      </c>
    </row>
    <row r="3859" spans="1:7" x14ac:dyDescent="0.4">
      <c r="A3859" s="70" t="s">
        <v>8652</v>
      </c>
      <c r="B3859" s="70" t="s">
        <v>8653</v>
      </c>
      <c r="C3859">
        <v>9.9995054E-2</v>
      </c>
      <c r="D3859">
        <v>5.1141978239999997</v>
      </c>
      <c r="E3859">
        <v>0.85517921900000005</v>
      </c>
      <c r="F3859">
        <v>0.35509127899999998</v>
      </c>
      <c r="G3859">
        <v>0.99975043299999999</v>
      </c>
    </row>
    <row r="3860" spans="1:7" x14ac:dyDescent="0.4">
      <c r="A3860" s="70" t="s">
        <v>7954</v>
      </c>
      <c r="B3860" s="70" t="s">
        <v>7955</v>
      </c>
      <c r="C3860">
        <v>-0.102666728</v>
      </c>
      <c r="D3860">
        <v>5.0241549130000003</v>
      </c>
      <c r="E3860">
        <v>0.85504440500000001</v>
      </c>
      <c r="F3860">
        <v>0.35512920599999998</v>
      </c>
      <c r="G3860">
        <v>0.99975043299999999</v>
      </c>
    </row>
    <row r="3861" spans="1:7" x14ac:dyDescent="0.4">
      <c r="A3861" s="70" t="s">
        <v>7864</v>
      </c>
      <c r="B3861" s="70" t="s">
        <v>7865</v>
      </c>
      <c r="C3861">
        <v>-8.6503180999999998E-2</v>
      </c>
      <c r="D3861">
        <v>6.9006522559999999</v>
      </c>
      <c r="E3861">
        <v>0.85484580600000004</v>
      </c>
      <c r="F3861">
        <v>0.35518508700000001</v>
      </c>
      <c r="G3861">
        <v>0.99975043299999999</v>
      </c>
    </row>
    <row r="3862" spans="1:7" x14ac:dyDescent="0.4">
      <c r="A3862" s="70" t="s">
        <v>8258</v>
      </c>
      <c r="B3862" s="70" t="s">
        <v>8259</v>
      </c>
      <c r="C3862">
        <v>0.31444245500000001</v>
      </c>
      <c r="D3862">
        <v>2.0268898700000002</v>
      </c>
      <c r="E3862">
        <v>0.85481667400000005</v>
      </c>
      <c r="F3862">
        <v>0.355193286</v>
      </c>
      <c r="G3862">
        <v>0.99975043299999999</v>
      </c>
    </row>
    <row r="3863" spans="1:7" x14ac:dyDescent="0.4">
      <c r="A3863" s="70" t="s">
        <v>7766</v>
      </c>
      <c r="B3863" s="70" t="s">
        <v>7767</v>
      </c>
      <c r="C3863">
        <v>7.6145389999999993E-2</v>
      </c>
      <c r="D3863">
        <v>7.4839956870000002</v>
      </c>
      <c r="E3863">
        <v>0.85451490299999999</v>
      </c>
      <c r="F3863">
        <v>0.355278223</v>
      </c>
      <c r="G3863">
        <v>0.99975043299999999</v>
      </c>
    </row>
    <row r="3864" spans="1:7" x14ac:dyDescent="0.4">
      <c r="A3864" s="70" t="s">
        <v>8324</v>
      </c>
      <c r="B3864" s="70" t="s">
        <v>8325</v>
      </c>
      <c r="C3864">
        <v>0.24970666999999999</v>
      </c>
      <c r="D3864">
        <v>2.0291364779999999</v>
      </c>
      <c r="E3864">
        <v>0.85442979299999999</v>
      </c>
      <c r="F3864">
        <v>0.35530218400000002</v>
      </c>
      <c r="G3864">
        <v>0.99975043299999999</v>
      </c>
    </row>
    <row r="3865" spans="1:7" x14ac:dyDescent="0.4">
      <c r="A3865" s="70" t="s">
        <v>8064</v>
      </c>
      <c r="B3865" s="70" t="s">
        <v>8065</v>
      </c>
      <c r="C3865">
        <v>-0.19990240400000001</v>
      </c>
      <c r="D3865">
        <v>3.0930322669999999</v>
      </c>
      <c r="E3865">
        <v>0.85415939699999999</v>
      </c>
      <c r="F3865">
        <v>0.355378321</v>
      </c>
      <c r="G3865">
        <v>0.99975043299999999</v>
      </c>
    </row>
    <row r="3866" spans="1:7" x14ac:dyDescent="0.4">
      <c r="A3866" s="70" t="s">
        <v>8266</v>
      </c>
      <c r="B3866" s="70" t="s">
        <v>8267</v>
      </c>
      <c r="C3866">
        <v>0.32112102199999998</v>
      </c>
      <c r="D3866">
        <v>0.93491304099999994</v>
      </c>
      <c r="E3866">
        <v>0.85415550900000003</v>
      </c>
      <c r="F3866">
        <v>0.355379416</v>
      </c>
      <c r="G3866">
        <v>0.99975043299999999</v>
      </c>
    </row>
    <row r="3867" spans="1:7" x14ac:dyDescent="0.4">
      <c r="A3867" s="70" t="s">
        <v>8300</v>
      </c>
      <c r="B3867" s="70" t="s">
        <v>8301</v>
      </c>
      <c r="C3867">
        <v>-0.304648898</v>
      </c>
      <c r="D3867">
        <v>0.90578402199999997</v>
      </c>
      <c r="E3867">
        <v>0.85411184299999998</v>
      </c>
      <c r="F3867">
        <v>0.35539171400000003</v>
      </c>
      <c r="G3867">
        <v>0.99975043299999999</v>
      </c>
    </row>
    <row r="3868" spans="1:7" x14ac:dyDescent="0.4">
      <c r="A3868" s="70" t="s">
        <v>8692</v>
      </c>
      <c r="B3868" s="70" t="s">
        <v>8693</v>
      </c>
      <c r="C3868">
        <v>9.1849945000000002E-2</v>
      </c>
      <c r="D3868">
        <v>5.4314652240000001</v>
      </c>
      <c r="E3868">
        <v>0.85394353899999997</v>
      </c>
      <c r="F3868">
        <v>0.355439118</v>
      </c>
      <c r="G3868">
        <v>0.99975043299999999</v>
      </c>
    </row>
    <row r="3869" spans="1:7" x14ac:dyDescent="0.4">
      <c r="A3869" s="70" t="s">
        <v>8182</v>
      </c>
      <c r="B3869" s="70" t="s">
        <v>8183</v>
      </c>
      <c r="C3869">
        <v>-0.28707776699999998</v>
      </c>
      <c r="D3869">
        <v>1.535598389</v>
      </c>
      <c r="E3869">
        <v>0.85325721499999996</v>
      </c>
      <c r="F3869">
        <v>0.35563251800000001</v>
      </c>
      <c r="G3869">
        <v>0.99975043299999999</v>
      </c>
    </row>
    <row r="3870" spans="1:7" x14ac:dyDescent="0.4">
      <c r="A3870" s="70" t="s">
        <v>8298</v>
      </c>
      <c r="B3870" s="70" t="s">
        <v>8299</v>
      </c>
      <c r="C3870">
        <v>-8.0936411E-2</v>
      </c>
      <c r="D3870">
        <v>5.7909470929999998</v>
      </c>
      <c r="E3870">
        <v>0.85265967300000001</v>
      </c>
      <c r="F3870">
        <v>0.355801017</v>
      </c>
      <c r="G3870">
        <v>0.99975043299999999</v>
      </c>
    </row>
    <row r="3871" spans="1:7" x14ac:dyDescent="0.4">
      <c r="A3871" s="70" t="s">
        <v>8464</v>
      </c>
      <c r="B3871" s="70" t="s">
        <v>8465</v>
      </c>
      <c r="C3871">
        <v>-0.36642630399999998</v>
      </c>
      <c r="D3871">
        <v>9.8975555000000007E-2</v>
      </c>
      <c r="E3871">
        <v>0.85243249899999995</v>
      </c>
      <c r="F3871">
        <v>0.35586510500000001</v>
      </c>
      <c r="G3871">
        <v>0.99975043299999999</v>
      </c>
    </row>
    <row r="3872" spans="1:7" x14ac:dyDescent="0.4">
      <c r="A3872" s="70" t="s">
        <v>8426</v>
      </c>
      <c r="B3872" s="70" t="s">
        <v>8427</v>
      </c>
      <c r="C3872">
        <v>-0.124897957</v>
      </c>
      <c r="D3872">
        <v>5.1527627010000003</v>
      </c>
      <c r="E3872">
        <v>0.85243223099999998</v>
      </c>
      <c r="F3872">
        <v>0.35586518099999997</v>
      </c>
      <c r="G3872">
        <v>0.99975043299999999</v>
      </c>
    </row>
    <row r="3873" spans="1:7" x14ac:dyDescent="0.4">
      <c r="A3873" s="70" t="s">
        <v>8040</v>
      </c>
      <c r="B3873" s="70" t="s">
        <v>8041</v>
      </c>
      <c r="C3873">
        <v>-0.32690666099999999</v>
      </c>
      <c r="D3873">
        <v>1.2481776929999999</v>
      </c>
      <c r="E3873">
        <v>0.852313231</v>
      </c>
      <c r="F3873">
        <v>0.35589875799999998</v>
      </c>
      <c r="G3873">
        <v>0.99975043299999999</v>
      </c>
    </row>
    <row r="3874" spans="1:7" x14ac:dyDescent="0.4">
      <c r="A3874" s="70" t="s">
        <v>8388</v>
      </c>
      <c r="B3874" s="70" t="s">
        <v>8389</v>
      </c>
      <c r="C3874">
        <v>0.29005252999999998</v>
      </c>
      <c r="D3874">
        <v>1.2100098349999999</v>
      </c>
      <c r="E3874">
        <v>0.85216466700000004</v>
      </c>
      <c r="F3874">
        <v>0.35594068400000001</v>
      </c>
      <c r="G3874">
        <v>0.99975043299999999</v>
      </c>
    </row>
    <row r="3875" spans="1:7" x14ac:dyDescent="0.4">
      <c r="A3875" s="70" t="s">
        <v>8496</v>
      </c>
      <c r="B3875" s="70" t="s">
        <v>8497</v>
      </c>
      <c r="C3875">
        <v>0.34099968000000003</v>
      </c>
      <c r="D3875">
        <v>0.27887710599999999</v>
      </c>
      <c r="E3875">
        <v>0.85212180699999995</v>
      </c>
      <c r="F3875">
        <v>0.355952781</v>
      </c>
      <c r="G3875">
        <v>0.99975043299999999</v>
      </c>
    </row>
    <row r="3876" spans="1:7" x14ac:dyDescent="0.4">
      <c r="A3876" s="70" t="s">
        <v>8092</v>
      </c>
      <c r="B3876" s="70" t="s">
        <v>8093</v>
      </c>
      <c r="C3876">
        <v>0.17912367700000001</v>
      </c>
      <c r="D3876">
        <v>3.1406605619999999</v>
      </c>
      <c r="E3876">
        <v>0.85196703600000001</v>
      </c>
      <c r="F3876">
        <v>0.35599646800000001</v>
      </c>
      <c r="G3876">
        <v>0.99975043299999999</v>
      </c>
    </row>
    <row r="3877" spans="1:7" x14ac:dyDescent="0.4">
      <c r="A3877" s="70" t="s">
        <v>8648</v>
      </c>
      <c r="B3877" s="70" t="s">
        <v>8649</v>
      </c>
      <c r="C3877">
        <v>9.8892467999999997E-2</v>
      </c>
      <c r="D3877">
        <v>5.3928133870000003</v>
      </c>
      <c r="E3877">
        <v>0.85155736100000001</v>
      </c>
      <c r="F3877">
        <v>0.35611214099999999</v>
      </c>
      <c r="G3877">
        <v>0.99975043299999999</v>
      </c>
    </row>
    <row r="3878" spans="1:7" x14ac:dyDescent="0.4">
      <c r="A3878" s="70" t="s">
        <v>8382</v>
      </c>
      <c r="B3878" s="70" t="s">
        <v>8383</v>
      </c>
      <c r="C3878">
        <v>0.11457961</v>
      </c>
      <c r="D3878">
        <v>4.3666265309999996</v>
      </c>
      <c r="E3878">
        <v>0.85108656199999999</v>
      </c>
      <c r="F3878">
        <v>0.35624513600000002</v>
      </c>
      <c r="G3878">
        <v>0.99975043299999999</v>
      </c>
    </row>
    <row r="3879" spans="1:7" x14ac:dyDescent="0.4">
      <c r="A3879" s="70" t="s">
        <v>8278</v>
      </c>
      <c r="B3879" s="70" t="s">
        <v>8279</v>
      </c>
      <c r="C3879">
        <v>-0.122695243</v>
      </c>
      <c r="D3879">
        <v>4.5324689840000003</v>
      </c>
      <c r="E3879">
        <v>0.85101172000000003</v>
      </c>
      <c r="F3879">
        <v>0.35626628500000002</v>
      </c>
      <c r="G3879">
        <v>0.99975043299999999</v>
      </c>
    </row>
    <row r="3880" spans="1:7" x14ac:dyDescent="0.4">
      <c r="A3880" s="70" t="s">
        <v>8152</v>
      </c>
      <c r="B3880" s="70" t="s">
        <v>8153</v>
      </c>
      <c r="C3880">
        <v>-9.8383305000000004E-2</v>
      </c>
      <c r="D3880">
        <v>6.1928077000000004</v>
      </c>
      <c r="E3880">
        <v>0.85069430700000004</v>
      </c>
      <c r="F3880">
        <v>0.35635599600000001</v>
      </c>
      <c r="G3880">
        <v>0.99975043299999999</v>
      </c>
    </row>
    <row r="3881" spans="1:7" x14ac:dyDescent="0.4">
      <c r="A3881" s="70" t="s">
        <v>8056</v>
      </c>
      <c r="B3881" s="70" t="s">
        <v>8057</v>
      </c>
      <c r="C3881">
        <v>-7.4039353000000002E-2</v>
      </c>
      <c r="D3881">
        <v>6.2238494089999996</v>
      </c>
      <c r="E3881">
        <v>0.85065788899999994</v>
      </c>
      <c r="F3881">
        <v>0.356366291</v>
      </c>
      <c r="G3881">
        <v>0.99975043299999999</v>
      </c>
    </row>
    <row r="3882" spans="1:7" x14ac:dyDescent="0.4">
      <c r="A3882" s="70" t="s">
        <v>8310</v>
      </c>
      <c r="B3882" s="70" t="s">
        <v>8311</v>
      </c>
      <c r="C3882">
        <v>-0.105394582</v>
      </c>
      <c r="D3882">
        <v>4.9607442339999999</v>
      </c>
      <c r="E3882">
        <v>0.85015091200000004</v>
      </c>
      <c r="F3882">
        <v>0.35650964899999998</v>
      </c>
      <c r="G3882">
        <v>0.99975043299999999</v>
      </c>
    </row>
    <row r="3883" spans="1:7" x14ac:dyDescent="0.4">
      <c r="A3883" s="70" t="s">
        <v>8476</v>
      </c>
      <c r="B3883" s="70" t="s">
        <v>8477</v>
      </c>
      <c r="C3883">
        <v>0.10892642499999999</v>
      </c>
      <c r="D3883">
        <v>4.5233742880000003</v>
      </c>
      <c r="E3883">
        <v>0.84998730099999997</v>
      </c>
      <c r="F3883">
        <v>0.35655593000000002</v>
      </c>
      <c r="G3883">
        <v>0.99975043299999999</v>
      </c>
    </row>
    <row r="3884" spans="1:7" x14ac:dyDescent="0.4">
      <c r="A3884" s="70" t="s">
        <v>8524</v>
      </c>
      <c r="B3884" s="70" t="s">
        <v>8525</v>
      </c>
      <c r="C3884">
        <v>0.51399041700000003</v>
      </c>
      <c r="D3884">
        <v>-0.43046699799999999</v>
      </c>
      <c r="E3884">
        <v>0.84995931000000002</v>
      </c>
      <c r="F3884">
        <v>0.35656384899999999</v>
      </c>
      <c r="G3884">
        <v>0.99975043299999999</v>
      </c>
    </row>
    <row r="3885" spans="1:7" x14ac:dyDescent="0.4">
      <c r="A3885" s="70" t="s">
        <v>8554</v>
      </c>
      <c r="B3885" s="70" t="s">
        <v>8555</v>
      </c>
      <c r="C3885">
        <v>0.54896519300000002</v>
      </c>
      <c r="D3885">
        <v>0.70555609699999999</v>
      </c>
      <c r="E3885">
        <v>0.84995744100000004</v>
      </c>
      <c r="F3885">
        <v>0.35656437800000002</v>
      </c>
      <c r="G3885">
        <v>0.99975043299999999</v>
      </c>
    </row>
    <row r="3886" spans="1:7" x14ac:dyDescent="0.4">
      <c r="A3886" s="70" t="s">
        <v>7840</v>
      </c>
      <c r="B3886" s="70" t="s">
        <v>7841</v>
      </c>
      <c r="C3886">
        <v>-7.8792026000000001E-2</v>
      </c>
      <c r="D3886">
        <v>7.924260855</v>
      </c>
      <c r="E3886">
        <v>0.84952074899999996</v>
      </c>
      <c r="F3886">
        <v>0.356687951</v>
      </c>
      <c r="G3886">
        <v>0.99975043299999999</v>
      </c>
    </row>
    <row r="3887" spans="1:7" x14ac:dyDescent="0.4">
      <c r="A3887" s="70" t="s">
        <v>8392</v>
      </c>
      <c r="B3887" s="70" t="s">
        <v>8393</v>
      </c>
      <c r="C3887">
        <v>8.0943277999999994E-2</v>
      </c>
      <c r="D3887">
        <v>7.0327845809999996</v>
      </c>
      <c r="E3887">
        <v>0.849110272</v>
      </c>
      <c r="F3887">
        <v>0.35680415900000001</v>
      </c>
      <c r="G3887">
        <v>0.99975043299999999</v>
      </c>
    </row>
    <row r="3888" spans="1:7" x14ac:dyDescent="0.4">
      <c r="A3888" s="70" t="s">
        <v>8696</v>
      </c>
      <c r="B3888" s="70" t="s">
        <v>8697</v>
      </c>
      <c r="C3888">
        <v>0.76300156100000005</v>
      </c>
      <c r="D3888">
        <v>-1.5844858049999999</v>
      </c>
      <c r="E3888">
        <v>0.84910016399999999</v>
      </c>
      <c r="F3888">
        <v>0.35680702199999997</v>
      </c>
      <c r="G3888">
        <v>0.99975043299999999</v>
      </c>
    </row>
    <row r="3889" spans="1:7" x14ac:dyDescent="0.4">
      <c r="A3889" s="70" t="s">
        <v>8024</v>
      </c>
      <c r="B3889" s="70" t="s">
        <v>8025</v>
      </c>
      <c r="C3889">
        <v>-9.9462621000000001E-2</v>
      </c>
      <c r="D3889">
        <v>6.8749551750000002</v>
      </c>
      <c r="E3889">
        <v>0.84855510300000003</v>
      </c>
      <c r="F3889">
        <v>0.35696141399999998</v>
      </c>
      <c r="G3889">
        <v>0.99975043299999999</v>
      </c>
    </row>
    <row r="3890" spans="1:7" x14ac:dyDescent="0.4">
      <c r="A3890" s="70" t="s">
        <v>8256</v>
      </c>
      <c r="B3890" s="70" t="s">
        <v>8257</v>
      </c>
      <c r="C3890">
        <v>-0.38726031599999999</v>
      </c>
      <c r="D3890">
        <v>0.98873749899999996</v>
      </c>
      <c r="E3890">
        <v>0.84836427299999995</v>
      </c>
      <c r="F3890">
        <v>0.35701548900000002</v>
      </c>
      <c r="G3890">
        <v>0.99975043299999999</v>
      </c>
    </row>
    <row r="3891" spans="1:7" x14ac:dyDescent="0.4">
      <c r="A3891" s="70" t="s">
        <v>8408</v>
      </c>
      <c r="B3891" s="70" t="s">
        <v>8409</v>
      </c>
      <c r="C3891">
        <v>-9.8682619999999999E-2</v>
      </c>
      <c r="D3891">
        <v>5.0028855129999998</v>
      </c>
      <c r="E3891">
        <v>0.84754402200000001</v>
      </c>
      <c r="F3891">
        <v>0.35724805199999998</v>
      </c>
      <c r="G3891">
        <v>0.99975043299999999</v>
      </c>
    </row>
    <row r="3892" spans="1:7" x14ac:dyDescent="0.4">
      <c r="A3892" s="70" t="s">
        <v>8444</v>
      </c>
      <c r="B3892" s="70" t="s">
        <v>8445</v>
      </c>
      <c r="C3892">
        <v>0.353701716</v>
      </c>
      <c r="D3892">
        <v>1.839886259</v>
      </c>
      <c r="E3892">
        <v>0.84689482000000005</v>
      </c>
      <c r="F3892">
        <v>0.35743226500000003</v>
      </c>
      <c r="G3892">
        <v>0.99975043299999999</v>
      </c>
    </row>
    <row r="3893" spans="1:7" x14ac:dyDescent="0.4">
      <c r="A3893" s="70" t="s">
        <v>8558</v>
      </c>
      <c r="B3893" s="70" t="s">
        <v>8559</v>
      </c>
      <c r="C3893">
        <v>0.37303503599999999</v>
      </c>
      <c r="D3893">
        <v>0.48877893900000002</v>
      </c>
      <c r="E3893">
        <v>0.84682574700000002</v>
      </c>
      <c r="F3893">
        <v>0.357451872</v>
      </c>
      <c r="G3893">
        <v>0.99975043299999999</v>
      </c>
    </row>
    <row r="3894" spans="1:7" x14ac:dyDescent="0.4">
      <c r="A3894" s="70" t="s">
        <v>8568</v>
      </c>
      <c r="B3894" s="70" t="s">
        <v>8569</v>
      </c>
      <c r="C3894">
        <v>0.15817051300000001</v>
      </c>
      <c r="D3894">
        <v>4.2258611129999997</v>
      </c>
      <c r="E3894">
        <v>0.84680888200000004</v>
      </c>
      <c r="F3894">
        <v>0.35745665999999998</v>
      </c>
      <c r="G3894">
        <v>0.99975043299999999</v>
      </c>
    </row>
    <row r="3895" spans="1:7" x14ac:dyDescent="0.4">
      <c r="A3895" s="70" t="s">
        <v>12586</v>
      </c>
      <c r="B3895" s="70" t="s">
        <v>12587</v>
      </c>
      <c r="C3895">
        <v>-7.2974338E-2</v>
      </c>
      <c r="D3895">
        <v>10.15403403</v>
      </c>
      <c r="E3895">
        <v>0.8467017</v>
      </c>
      <c r="F3895">
        <v>0.35748708899999998</v>
      </c>
      <c r="G3895">
        <v>0.99975043299999999</v>
      </c>
    </row>
    <row r="3896" spans="1:7" x14ac:dyDescent="0.4">
      <c r="A3896" s="70" t="s">
        <v>8604</v>
      </c>
      <c r="B3896" s="70" t="s">
        <v>8605</v>
      </c>
      <c r="C3896">
        <v>-0.64470910000000003</v>
      </c>
      <c r="D3896">
        <v>-0.49065601800000003</v>
      </c>
      <c r="E3896">
        <v>0.84662985000000002</v>
      </c>
      <c r="F3896">
        <v>0.35750748799999998</v>
      </c>
      <c r="G3896">
        <v>0.99975043299999999</v>
      </c>
    </row>
    <row r="3897" spans="1:7" x14ac:dyDescent="0.4">
      <c r="A3897" s="70" t="s">
        <v>8192</v>
      </c>
      <c r="B3897" s="70" t="s">
        <v>8193</v>
      </c>
      <c r="C3897">
        <v>-0.15737230799999999</v>
      </c>
      <c r="D3897">
        <v>3.6579250060000001</v>
      </c>
      <c r="E3897">
        <v>0.84661134500000002</v>
      </c>
      <c r="F3897">
        <v>0.35751274300000002</v>
      </c>
      <c r="G3897">
        <v>0.99975043299999999</v>
      </c>
    </row>
    <row r="3898" spans="1:7" x14ac:dyDescent="0.4">
      <c r="A3898" s="70" t="s">
        <v>8012</v>
      </c>
      <c r="B3898" s="70" t="s">
        <v>8013</v>
      </c>
      <c r="C3898">
        <v>-8.1024580999999998E-2</v>
      </c>
      <c r="D3898">
        <v>6.091678945</v>
      </c>
      <c r="E3898">
        <v>0.84632164399999998</v>
      </c>
      <c r="F3898">
        <v>0.35759501399999999</v>
      </c>
      <c r="G3898">
        <v>0.99975043299999999</v>
      </c>
    </row>
    <row r="3899" spans="1:7" x14ac:dyDescent="0.4">
      <c r="A3899" s="70" t="s">
        <v>8060</v>
      </c>
      <c r="B3899" s="70" t="s">
        <v>8061</v>
      </c>
      <c r="C3899">
        <v>-0.31551043899999998</v>
      </c>
      <c r="D3899">
        <v>1.6987682639999999</v>
      </c>
      <c r="E3899">
        <v>0.84624182000000003</v>
      </c>
      <c r="F3899">
        <v>0.35761768700000002</v>
      </c>
      <c r="G3899">
        <v>0.99975043299999999</v>
      </c>
    </row>
    <row r="3900" spans="1:7" x14ac:dyDescent="0.4">
      <c r="A3900" s="70" t="s">
        <v>8430</v>
      </c>
      <c r="B3900" s="70" t="s">
        <v>8431</v>
      </c>
      <c r="C3900">
        <v>-0.10216009700000001</v>
      </c>
      <c r="D3900">
        <v>4.9326451809999998</v>
      </c>
      <c r="E3900">
        <v>0.846203818</v>
      </c>
      <c r="F3900">
        <v>0.35762848200000003</v>
      </c>
      <c r="G3900">
        <v>0.99975043299999999</v>
      </c>
    </row>
    <row r="3901" spans="1:7" x14ac:dyDescent="0.4">
      <c r="A3901" s="70" t="s">
        <v>8598</v>
      </c>
      <c r="B3901" s="70" t="s">
        <v>8599</v>
      </c>
      <c r="C3901">
        <v>0.54819895900000004</v>
      </c>
      <c r="D3901">
        <v>-0.71135439899999997</v>
      </c>
      <c r="E3901">
        <v>0.84596387299999998</v>
      </c>
      <c r="F3901">
        <v>0.357696652</v>
      </c>
      <c r="G3901">
        <v>0.99975043299999999</v>
      </c>
    </row>
    <row r="3902" spans="1:7" x14ac:dyDescent="0.4">
      <c r="A3902" s="70" t="s">
        <v>8240</v>
      </c>
      <c r="B3902" s="70" t="s">
        <v>8241</v>
      </c>
      <c r="C3902">
        <v>-0.32450715600000002</v>
      </c>
      <c r="D3902">
        <v>1.793841064</v>
      </c>
      <c r="E3902">
        <v>0.84567355799999999</v>
      </c>
      <c r="F3902">
        <v>0.35777915500000002</v>
      </c>
      <c r="G3902">
        <v>0.99975043299999999</v>
      </c>
    </row>
    <row r="3903" spans="1:7" x14ac:dyDescent="0.4">
      <c r="A3903" s="70" t="s">
        <v>7744</v>
      </c>
      <c r="B3903" s="70" t="s">
        <v>7745</v>
      </c>
      <c r="C3903">
        <v>-7.3371726999999998E-2</v>
      </c>
      <c r="D3903">
        <v>7.1676120240000003</v>
      </c>
      <c r="E3903">
        <v>0.84542279399999998</v>
      </c>
      <c r="F3903">
        <v>0.35785043999999999</v>
      </c>
      <c r="G3903">
        <v>0.99975043299999999</v>
      </c>
    </row>
    <row r="3904" spans="1:7" x14ac:dyDescent="0.4">
      <c r="A3904" s="70" t="s">
        <v>8170</v>
      </c>
      <c r="B3904" s="70" t="s">
        <v>8171</v>
      </c>
      <c r="C3904">
        <v>-0.21204798499999999</v>
      </c>
      <c r="D3904">
        <v>2.647242544</v>
      </c>
      <c r="E3904">
        <v>0.845384515</v>
      </c>
      <c r="F3904">
        <v>0.35786132399999998</v>
      </c>
      <c r="G3904">
        <v>0.99975043299999999</v>
      </c>
    </row>
    <row r="3905" spans="1:7" x14ac:dyDescent="0.4">
      <c r="A3905" s="70" t="s">
        <v>8322</v>
      </c>
      <c r="B3905" s="70" t="s">
        <v>8323</v>
      </c>
      <c r="C3905">
        <v>0.27180337799999998</v>
      </c>
      <c r="D3905">
        <v>1.876690033</v>
      </c>
      <c r="E3905">
        <v>0.844920844</v>
      </c>
      <c r="F3905">
        <v>0.35799318899999999</v>
      </c>
      <c r="G3905">
        <v>0.99975043299999999</v>
      </c>
    </row>
    <row r="3906" spans="1:7" x14ac:dyDescent="0.4">
      <c r="A3906" s="70" t="s">
        <v>8396</v>
      </c>
      <c r="B3906" s="70" t="s">
        <v>8397</v>
      </c>
      <c r="C3906">
        <v>0.18570383300000001</v>
      </c>
      <c r="D3906">
        <v>2.9654084479999998</v>
      </c>
      <c r="E3906">
        <v>0.84487931699999996</v>
      </c>
      <c r="F3906">
        <v>0.35800500200000002</v>
      </c>
      <c r="G3906">
        <v>0.99975043299999999</v>
      </c>
    </row>
    <row r="3907" spans="1:7" x14ac:dyDescent="0.4">
      <c r="A3907" s="70" t="s">
        <v>8542</v>
      </c>
      <c r="B3907" s="70" t="s">
        <v>8543</v>
      </c>
      <c r="C3907">
        <v>0.14107644</v>
      </c>
      <c r="D3907">
        <v>3.6597165359999999</v>
      </c>
      <c r="E3907">
        <v>0.84480011499999996</v>
      </c>
      <c r="F3907">
        <v>0.35802753399999998</v>
      </c>
      <c r="G3907">
        <v>0.99975043299999999</v>
      </c>
    </row>
    <row r="3908" spans="1:7" x14ac:dyDescent="0.4">
      <c r="A3908" s="70" t="s">
        <v>8434</v>
      </c>
      <c r="B3908" s="70" t="s">
        <v>8435</v>
      </c>
      <c r="C3908">
        <v>0.440812392</v>
      </c>
      <c r="D3908">
        <v>-0.82492122999999995</v>
      </c>
      <c r="E3908">
        <v>0.84469948900000003</v>
      </c>
      <c r="F3908">
        <v>0.35805616400000001</v>
      </c>
      <c r="G3908">
        <v>0.99975043299999999</v>
      </c>
    </row>
    <row r="3909" spans="1:7" x14ac:dyDescent="0.4">
      <c r="A3909" s="70" t="s">
        <v>8238</v>
      </c>
      <c r="B3909" s="70" t="s">
        <v>8239</v>
      </c>
      <c r="C3909">
        <v>-0.117487413</v>
      </c>
      <c r="D3909">
        <v>4.3252144499999998</v>
      </c>
      <c r="E3909">
        <v>0.84464230200000001</v>
      </c>
      <c r="F3909">
        <v>0.35807243700000002</v>
      </c>
      <c r="G3909">
        <v>0.99975043299999999</v>
      </c>
    </row>
    <row r="3910" spans="1:7" x14ac:dyDescent="0.4">
      <c r="A3910" s="70" t="s">
        <v>8678</v>
      </c>
      <c r="B3910" s="70" t="s">
        <v>8679</v>
      </c>
      <c r="C3910">
        <v>8.2315992000000004E-2</v>
      </c>
      <c r="D3910">
        <v>5.9763846320000003</v>
      </c>
      <c r="E3910">
        <v>0.84435949200000004</v>
      </c>
      <c r="F3910">
        <v>0.35815292300000001</v>
      </c>
      <c r="G3910">
        <v>0.99975043299999999</v>
      </c>
    </row>
    <row r="3911" spans="1:7" x14ac:dyDescent="0.4">
      <c r="A3911" s="70" t="s">
        <v>8338</v>
      </c>
      <c r="B3911" s="70" t="s">
        <v>8339</v>
      </c>
      <c r="C3911">
        <v>-0.11330891</v>
      </c>
      <c r="D3911">
        <v>4.596882838</v>
      </c>
      <c r="E3911">
        <v>0.84425235799999998</v>
      </c>
      <c r="F3911">
        <v>0.35818341999999997</v>
      </c>
      <c r="G3911">
        <v>0.99975043299999999</v>
      </c>
    </row>
    <row r="3912" spans="1:7" x14ac:dyDescent="0.4">
      <c r="A3912" s="70" t="s">
        <v>8402</v>
      </c>
      <c r="B3912" s="70" t="s">
        <v>8403</v>
      </c>
      <c r="C3912">
        <v>0.32079594299999997</v>
      </c>
      <c r="D3912">
        <v>1.5560933800000001</v>
      </c>
      <c r="E3912">
        <v>0.84408852400000001</v>
      </c>
      <c r="F3912">
        <v>0.35823006299999999</v>
      </c>
      <c r="G3912">
        <v>0.99975043299999999</v>
      </c>
    </row>
    <row r="3913" spans="1:7" x14ac:dyDescent="0.4">
      <c r="A3913" s="70" t="s">
        <v>8156</v>
      </c>
      <c r="B3913" s="70" t="s">
        <v>8157</v>
      </c>
      <c r="C3913">
        <v>-0.244103458</v>
      </c>
      <c r="D3913">
        <v>2.267252595</v>
      </c>
      <c r="E3913">
        <v>0.84399606299999996</v>
      </c>
      <c r="F3913">
        <v>0.35825638999999998</v>
      </c>
      <c r="G3913">
        <v>0.99975043299999999</v>
      </c>
    </row>
    <row r="3914" spans="1:7" x14ac:dyDescent="0.4">
      <c r="A3914" s="70" t="s">
        <v>8708</v>
      </c>
      <c r="B3914" s="70" t="s">
        <v>8709</v>
      </c>
      <c r="C3914">
        <v>0.109798417</v>
      </c>
      <c r="D3914">
        <v>4.6377152989999999</v>
      </c>
      <c r="E3914">
        <v>0.84399412200000001</v>
      </c>
      <c r="F3914">
        <v>0.35825694299999999</v>
      </c>
      <c r="G3914">
        <v>0.99975043299999999</v>
      </c>
    </row>
    <row r="3915" spans="1:7" x14ac:dyDescent="0.4">
      <c r="A3915" s="70" t="s">
        <v>8656</v>
      </c>
      <c r="B3915" s="70" t="s">
        <v>8657</v>
      </c>
      <c r="C3915">
        <v>9.3198575000000006E-2</v>
      </c>
      <c r="D3915">
        <v>5.656638278</v>
      </c>
      <c r="E3915">
        <v>0.84366562700000003</v>
      </c>
      <c r="F3915">
        <v>0.35835050000000002</v>
      </c>
      <c r="G3915">
        <v>0.99975043299999999</v>
      </c>
    </row>
    <row r="3916" spans="1:7" x14ac:dyDescent="0.4">
      <c r="A3916" s="70" t="s">
        <v>8126</v>
      </c>
      <c r="B3916" s="70" t="s">
        <v>8127</v>
      </c>
      <c r="C3916">
        <v>-0.46195370699999999</v>
      </c>
      <c r="D3916">
        <v>0.32033372900000001</v>
      </c>
      <c r="E3916">
        <v>0.84299901499999996</v>
      </c>
      <c r="F3916">
        <v>0.35854045699999998</v>
      </c>
      <c r="G3916">
        <v>0.99975043299999999</v>
      </c>
    </row>
    <row r="3917" spans="1:7" x14ac:dyDescent="0.4">
      <c r="A3917" s="70" t="s">
        <v>8070</v>
      </c>
      <c r="B3917" s="70" t="s">
        <v>8071</v>
      </c>
      <c r="C3917">
        <v>-7.6810280999999994E-2</v>
      </c>
      <c r="D3917">
        <v>6.0660244360000002</v>
      </c>
      <c r="E3917">
        <v>0.84204724799999997</v>
      </c>
      <c r="F3917">
        <v>0.35881191299999998</v>
      </c>
      <c r="G3917">
        <v>0.99975043299999999</v>
      </c>
    </row>
    <row r="3918" spans="1:7" x14ac:dyDescent="0.4">
      <c r="A3918" s="70" t="s">
        <v>8676</v>
      </c>
      <c r="B3918" s="70" t="s">
        <v>8677</v>
      </c>
      <c r="C3918">
        <v>9.3643468999999993E-2</v>
      </c>
      <c r="D3918">
        <v>6.5139038769999997</v>
      </c>
      <c r="E3918">
        <v>0.84200092900000001</v>
      </c>
      <c r="F3918">
        <v>0.35882512999999999</v>
      </c>
      <c r="G3918">
        <v>0.99975043299999999</v>
      </c>
    </row>
    <row r="3919" spans="1:7" x14ac:dyDescent="0.4">
      <c r="A3919" s="70" t="s">
        <v>8260</v>
      </c>
      <c r="B3919" s="70" t="s">
        <v>8261</v>
      </c>
      <c r="C3919">
        <v>-0.52482469799999998</v>
      </c>
      <c r="D3919">
        <v>0.107567328</v>
      </c>
      <c r="E3919">
        <v>0.84146415100000005</v>
      </c>
      <c r="F3919">
        <v>0.358978358</v>
      </c>
      <c r="G3919">
        <v>0.99975043299999999</v>
      </c>
    </row>
    <row r="3920" spans="1:7" x14ac:dyDescent="0.4">
      <c r="A3920" s="70" t="s">
        <v>8400</v>
      </c>
      <c r="B3920" s="70" t="s">
        <v>8401</v>
      </c>
      <c r="C3920">
        <v>0.33475255500000001</v>
      </c>
      <c r="D3920">
        <v>0.37535602499999998</v>
      </c>
      <c r="E3920">
        <v>0.84078643500000005</v>
      </c>
      <c r="F3920">
        <v>0.35917194699999999</v>
      </c>
      <c r="G3920">
        <v>0.99975043299999999</v>
      </c>
    </row>
    <row r="3921" spans="1:7" x14ac:dyDescent="0.4">
      <c r="A3921" s="70" t="s">
        <v>8730</v>
      </c>
      <c r="B3921" s="70" t="s">
        <v>8731</v>
      </c>
      <c r="C3921">
        <v>0.111049328</v>
      </c>
      <c r="D3921">
        <v>4.506458361</v>
      </c>
      <c r="E3921">
        <v>0.84025929899999996</v>
      </c>
      <c r="F3921">
        <v>0.35932262199999998</v>
      </c>
      <c r="G3921">
        <v>0.99975043299999999</v>
      </c>
    </row>
    <row r="3922" spans="1:7" x14ac:dyDescent="0.4">
      <c r="A3922" s="70" t="s">
        <v>8346</v>
      </c>
      <c r="B3922" s="70" t="s">
        <v>8347</v>
      </c>
      <c r="C3922">
        <v>-7.8983809000000002E-2</v>
      </c>
      <c r="D3922">
        <v>5.9873296629999997</v>
      </c>
      <c r="E3922">
        <v>0.84000643200000003</v>
      </c>
      <c r="F3922">
        <v>0.35939493099999997</v>
      </c>
      <c r="G3922">
        <v>0.99975043299999999</v>
      </c>
    </row>
    <row r="3923" spans="1:7" x14ac:dyDescent="0.4">
      <c r="A3923" s="70" t="s">
        <v>8626</v>
      </c>
      <c r="B3923" s="70" t="s">
        <v>8627</v>
      </c>
      <c r="C3923">
        <v>0.54612633899999996</v>
      </c>
      <c r="D3923">
        <v>-1.0097427560000001</v>
      </c>
      <c r="E3923">
        <v>0.83925284700000002</v>
      </c>
      <c r="F3923">
        <v>0.35961054399999998</v>
      </c>
      <c r="G3923">
        <v>0.99975043299999999</v>
      </c>
    </row>
    <row r="3924" spans="1:7" x14ac:dyDescent="0.4">
      <c r="A3924" s="70" t="s">
        <v>8268</v>
      </c>
      <c r="B3924" s="70" t="s">
        <v>8269</v>
      </c>
      <c r="C3924">
        <v>-0.25046793499999997</v>
      </c>
      <c r="D3924">
        <v>1.848659823</v>
      </c>
      <c r="E3924">
        <v>0.83899669399999999</v>
      </c>
      <c r="F3924">
        <v>0.35968387499999999</v>
      </c>
      <c r="G3924">
        <v>0.99975043299999999</v>
      </c>
    </row>
    <row r="3925" spans="1:7" x14ac:dyDescent="0.4">
      <c r="A3925" s="70" t="s">
        <v>8364</v>
      </c>
      <c r="B3925" s="70" t="s">
        <v>8365</v>
      </c>
      <c r="C3925">
        <v>-0.11546313800000001</v>
      </c>
      <c r="D3925">
        <v>4.6640150379999996</v>
      </c>
      <c r="E3925">
        <v>0.838947212</v>
      </c>
      <c r="F3925">
        <v>0.359698042</v>
      </c>
      <c r="G3925">
        <v>0.99975043299999999</v>
      </c>
    </row>
    <row r="3926" spans="1:7" x14ac:dyDescent="0.4">
      <c r="A3926" s="70" t="s">
        <v>8340</v>
      </c>
      <c r="B3926" s="70" t="s">
        <v>8341</v>
      </c>
      <c r="C3926">
        <v>-7.4544766999999998E-2</v>
      </c>
      <c r="D3926">
        <v>6.4652597309999997</v>
      </c>
      <c r="E3926">
        <v>0.83885332099999999</v>
      </c>
      <c r="F3926">
        <v>0.359724928</v>
      </c>
      <c r="G3926">
        <v>0.99975043299999999</v>
      </c>
    </row>
    <row r="3927" spans="1:7" x14ac:dyDescent="0.4">
      <c r="A3927" s="70" t="s">
        <v>8492</v>
      </c>
      <c r="B3927" s="70" t="s">
        <v>8493</v>
      </c>
      <c r="C3927">
        <v>0.230669651</v>
      </c>
      <c r="D3927">
        <v>4.3772705790000002</v>
      </c>
      <c r="E3927">
        <v>0.83874972000000003</v>
      </c>
      <c r="F3927">
        <v>0.35975459599999998</v>
      </c>
      <c r="G3927">
        <v>0.99975043299999999</v>
      </c>
    </row>
    <row r="3928" spans="1:7" x14ac:dyDescent="0.4">
      <c r="A3928" s="70" t="s">
        <v>8270</v>
      </c>
      <c r="B3928" s="70" t="s">
        <v>8271</v>
      </c>
      <c r="C3928">
        <v>-0.18073914899999999</v>
      </c>
      <c r="D3928">
        <v>3.6646536680000001</v>
      </c>
      <c r="E3928">
        <v>0.83834109400000001</v>
      </c>
      <c r="F3928">
        <v>0.35987164999999999</v>
      </c>
      <c r="G3928">
        <v>0.99975043299999999</v>
      </c>
    </row>
    <row r="3929" spans="1:7" x14ac:dyDescent="0.4">
      <c r="A3929" s="70" t="s">
        <v>8296</v>
      </c>
      <c r="B3929" s="70" t="s">
        <v>8297</v>
      </c>
      <c r="C3929">
        <v>-0.18314540600000001</v>
      </c>
      <c r="D3929">
        <v>3.0130026449999998</v>
      </c>
      <c r="E3929">
        <v>0.83783872299999995</v>
      </c>
      <c r="F3929">
        <v>0.36001562999999998</v>
      </c>
      <c r="G3929">
        <v>0.99975043299999999</v>
      </c>
    </row>
    <row r="3930" spans="1:7" x14ac:dyDescent="0.4">
      <c r="A3930" s="70" t="s">
        <v>7832</v>
      </c>
      <c r="B3930" s="70" t="s">
        <v>7833</v>
      </c>
      <c r="C3930">
        <v>-7.4248314999999995E-2</v>
      </c>
      <c r="D3930">
        <v>7.0340455579999999</v>
      </c>
      <c r="E3930">
        <v>0.83782408200000003</v>
      </c>
      <c r="F3930">
        <v>0.36001982700000001</v>
      </c>
      <c r="G3930">
        <v>0.99975043299999999</v>
      </c>
    </row>
    <row r="3931" spans="1:7" x14ac:dyDescent="0.4">
      <c r="A3931" s="70" t="s">
        <v>8490</v>
      </c>
      <c r="B3931" s="70" t="s">
        <v>8491</v>
      </c>
      <c r="C3931">
        <v>-0.124497045</v>
      </c>
      <c r="D3931">
        <v>5.1955976369999997</v>
      </c>
      <c r="E3931">
        <v>0.83772595100000002</v>
      </c>
      <c r="F3931">
        <v>0.36004796100000003</v>
      </c>
      <c r="G3931">
        <v>0.99975043299999999</v>
      </c>
    </row>
    <row r="3932" spans="1:7" x14ac:dyDescent="0.4">
      <c r="A3932" s="70" t="s">
        <v>8752</v>
      </c>
      <c r="B3932" s="70" t="s">
        <v>8753</v>
      </c>
      <c r="C3932">
        <v>7.6971972E-2</v>
      </c>
      <c r="D3932">
        <v>6.266044645</v>
      </c>
      <c r="E3932">
        <v>0.83748066600000004</v>
      </c>
      <c r="F3932">
        <v>0.36011829699999998</v>
      </c>
      <c r="G3932">
        <v>0.99975043299999999</v>
      </c>
    </row>
    <row r="3933" spans="1:7" x14ac:dyDescent="0.4">
      <c r="A3933" s="70" t="s">
        <v>8362</v>
      </c>
      <c r="B3933" s="70" t="s">
        <v>8363</v>
      </c>
      <c r="C3933">
        <v>-7.2279816999999996E-2</v>
      </c>
      <c r="D3933">
        <v>6.3278648899999999</v>
      </c>
      <c r="E3933">
        <v>0.83691944500000004</v>
      </c>
      <c r="F3933">
        <v>0.36027930000000002</v>
      </c>
      <c r="G3933">
        <v>0.99975043299999999</v>
      </c>
    </row>
    <row r="3934" spans="1:7" x14ac:dyDescent="0.4">
      <c r="A3934" s="70" t="s">
        <v>8222</v>
      </c>
      <c r="B3934" s="70" t="s">
        <v>8223</v>
      </c>
      <c r="C3934">
        <v>-0.22356420199999999</v>
      </c>
      <c r="D3934">
        <v>2.2767512280000002</v>
      </c>
      <c r="E3934">
        <v>0.83673891199999995</v>
      </c>
      <c r="F3934">
        <v>0.36033111200000001</v>
      </c>
      <c r="G3934">
        <v>0.99975043299999999</v>
      </c>
    </row>
    <row r="3935" spans="1:7" x14ac:dyDescent="0.4">
      <c r="A3935" s="70" t="s">
        <v>8662</v>
      </c>
      <c r="B3935" s="70" t="s">
        <v>8663</v>
      </c>
      <c r="C3935">
        <v>0.39056284600000002</v>
      </c>
      <c r="D3935">
        <v>0.58592682200000001</v>
      </c>
      <c r="E3935">
        <v>0.83650450700000001</v>
      </c>
      <c r="F3935">
        <v>0.36039840099999998</v>
      </c>
      <c r="G3935">
        <v>0.99975043299999999</v>
      </c>
    </row>
    <row r="3936" spans="1:7" x14ac:dyDescent="0.4">
      <c r="A3936" s="70" t="s">
        <v>8636</v>
      </c>
      <c r="B3936" s="70" t="s">
        <v>8637</v>
      </c>
      <c r="C3936">
        <v>-0.414777489</v>
      </c>
      <c r="D3936">
        <v>5.6764420000000003E-3</v>
      </c>
      <c r="E3936">
        <v>0.83649994900000002</v>
      </c>
      <c r="F3936">
        <v>0.36039970999999998</v>
      </c>
      <c r="G3936">
        <v>0.99975043299999999</v>
      </c>
    </row>
    <row r="3937" spans="1:7" x14ac:dyDescent="0.4">
      <c r="A3937" s="70" t="s">
        <v>8846</v>
      </c>
      <c r="B3937" s="70" t="s">
        <v>8847</v>
      </c>
      <c r="C3937">
        <v>9.9576868999999998E-2</v>
      </c>
      <c r="D3937">
        <v>4.8960069830000004</v>
      </c>
      <c r="E3937">
        <v>0.83602807599999995</v>
      </c>
      <c r="F3937">
        <v>0.36053521900000002</v>
      </c>
      <c r="G3937">
        <v>0.99975043299999999</v>
      </c>
    </row>
    <row r="3938" spans="1:7" x14ac:dyDescent="0.4">
      <c r="A3938" s="70" t="s">
        <v>8422</v>
      </c>
      <c r="B3938" s="70" t="s">
        <v>8423</v>
      </c>
      <c r="C3938">
        <v>0.138964738</v>
      </c>
      <c r="D3938">
        <v>3.7886862379999999</v>
      </c>
      <c r="E3938">
        <v>0.83556602999999996</v>
      </c>
      <c r="F3938">
        <v>0.36066797499999997</v>
      </c>
      <c r="G3938">
        <v>0.99975043299999999</v>
      </c>
    </row>
    <row r="3939" spans="1:7" x14ac:dyDescent="0.4">
      <c r="A3939" s="70" t="s">
        <v>8818</v>
      </c>
      <c r="B3939" s="70" t="s">
        <v>8819</v>
      </c>
      <c r="C3939">
        <v>0.11116630399999999</v>
      </c>
      <c r="D3939">
        <v>5.1321905049999996</v>
      </c>
      <c r="E3939">
        <v>0.83554969899999998</v>
      </c>
      <c r="F3939">
        <v>0.360672669</v>
      </c>
      <c r="G3939">
        <v>0.99975043299999999</v>
      </c>
    </row>
    <row r="3940" spans="1:7" x14ac:dyDescent="0.4">
      <c r="A3940" s="70" t="s">
        <v>8356</v>
      </c>
      <c r="B3940" s="70" t="s">
        <v>8357</v>
      </c>
      <c r="C3940">
        <v>-0.14320287700000001</v>
      </c>
      <c r="D3940">
        <v>3.643858346</v>
      </c>
      <c r="E3940">
        <v>0.83481579800000005</v>
      </c>
      <c r="F3940">
        <v>0.36088367700000001</v>
      </c>
      <c r="G3940">
        <v>0.99975043299999999</v>
      </c>
    </row>
    <row r="3941" spans="1:7" x14ac:dyDescent="0.4">
      <c r="A3941" s="70" t="s">
        <v>8770</v>
      </c>
      <c r="B3941" s="70" t="s">
        <v>8771</v>
      </c>
      <c r="C3941">
        <v>0.12440728299999999</v>
      </c>
      <c r="D3941">
        <v>5.0620581580000001</v>
      </c>
      <c r="E3941">
        <v>0.83375835499999995</v>
      </c>
      <c r="F3941">
        <v>0.361188008</v>
      </c>
      <c r="G3941">
        <v>0.99975043299999999</v>
      </c>
    </row>
    <row r="3942" spans="1:7" x14ac:dyDescent="0.4">
      <c r="A3942" s="70" t="s">
        <v>8332</v>
      </c>
      <c r="B3942" s="70" t="s">
        <v>8333</v>
      </c>
      <c r="C3942">
        <v>-0.161370231</v>
      </c>
      <c r="D3942">
        <v>5.231196357</v>
      </c>
      <c r="E3942">
        <v>0.83374726600000004</v>
      </c>
      <c r="F3942">
        <v>0.36119120100000002</v>
      </c>
      <c r="G3942">
        <v>0.99975043299999999</v>
      </c>
    </row>
    <row r="3943" spans="1:7" x14ac:dyDescent="0.4">
      <c r="A3943" s="70" t="s">
        <v>8500</v>
      </c>
      <c r="B3943" s="70" t="s">
        <v>8501</v>
      </c>
      <c r="C3943">
        <v>0.16882908299999999</v>
      </c>
      <c r="D3943">
        <v>3.5158579749999999</v>
      </c>
      <c r="E3943">
        <v>0.83297481500000004</v>
      </c>
      <c r="F3943">
        <v>0.36141373799999998</v>
      </c>
      <c r="G3943">
        <v>0.99975043299999999</v>
      </c>
    </row>
    <row r="3944" spans="1:7" x14ac:dyDescent="0.4">
      <c r="A3944" s="70" t="s">
        <v>8572</v>
      </c>
      <c r="B3944" s="70" t="s">
        <v>8573</v>
      </c>
      <c r="C3944">
        <v>7.8716617000000003E-2</v>
      </c>
      <c r="D3944">
        <v>6.0728141569999998</v>
      </c>
      <c r="E3944">
        <v>0.83252552000000002</v>
      </c>
      <c r="F3944">
        <v>0.36154326399999998</v>
      </c>
      <c r="G3944">
        <v>0.99975043299999999</v>
      </c>
    </row>
    <row r="3945" spans="1:7" x14ac:dyDescent="0.4">
      <c r="A3945" s="70" t="s">
        <v>8176</v>
      </c>
      <c r="B3945" s="70" t="s">
        <v>8177</v>
      </c>
      <c r="C3945">
        <v>-0.117060543</v>
      </c>
      <c r="D3945">
        <v>4.1815160279999999</v>
      </c>
      <c r="E3945">
        <v>0.83246376200000005</v>
      </c>
      <c r="F3945">
        <v>0.36156107300000001</v>
      </c>
      <c r="G3945">
        <v>0.99975043299999999</v>
      </c>
    </row>
    <row r="3946" spans="1:7" x14ac:dyDescent="0.4">
      <c r="A3946" s="70" t="s">
        <v>8792</v>
      </c>
      <c r="B3946" s="70" t="s">
        <v>8793</v>
      </c>
      <c r="C3946">
        <v>7.5642942000000005E-2</v>
      </c>
      <c r="D3946">
        <v>6.5964080039999997</v>
      </c>
      <c r="E3946">
        <v>0.83240046999999995</v>
      </c>
      <c r="F3946">
        <v>0.36157932500000001</v>
      </c>
      <c r="G3946">
        <v>0.99975043299999999</v>
      </c>
    </row>
    <row r="3947" spans="1:7" x14ac:dyDescent="0.4">
      <c r="A3947" s="70" t="s">
        <v>8190</v>
      </c>
      <c r="B3947" s="70" t="s">
        <v>8191</v>
      </c>
      <c r="C3947">
        <v>-7.4803585000000006E-2</v>
      </c>
      <c r="D3947">
        <v>6.6240427589999999</v>
      </c>
      <c r="E3947">
        <v>0.83190816000000001</v>
      </c>
      <c r="F3947">
        <v>0.361721344</v>
      </c>
      <c r="G3947">
        <v>0.99975043299999999</v>
      </c>
    </row>
    <row r="3948" spans="1:7" x14ac:dyDescent="0.4">
      <c r="A3948" s="70" t="s">
        <v>8352</v>
      </c>
      <c r="B3948" s="70" t="s">
        <v>8353</v>
      </c>
      <c r="C3948">
        <v>-0.106077726</v>
      </c>
      <c r="D3948">
        <v>4.8371816790000004</v>
      </c>
      <c r="E3948">
        <v>0.83182803199999999</v>
      </c>
      <c r="F3948">
        <v>0.36174446700000001</v>
      </c>
      <c r="G3948">
        <v>0.99975043299999999</v>
      </c>
    </row>
    <row r="3949" spans="1:7" x14ac:dyDescent="0.4">
      <c r="A3949" s="70" t="s">
        <v>8896</v>
      </c>
      <c r="B3949" s="70" t="s">
        <v>8897</v>
      </c>
      <c r="C3949">
        <v>7.2157559999999996E-2</v>
      </c>
      <c r="D3949">
        <v>6.3323373739999997</v>
      </c>
      <c r="E3949">
        <v>0.83178452199999997</v>
      </c>
      <c r="F3949">
        <v>0.36175702300000001</v>
      </c>
      <c r="G3949">
        <v>0.99975043299999999</v>
      </c>
    </row>
    <row r="3950" spans="1:7" x14ac:dyDescent="0.4">
      <c r="A3950" s="70" t="s">
        <v>8590</v>
      </c>
      <c r="B3950" s="70" t="s">
        <v>8591</v>
      </c>
      <c r="C3950">
        <v>0.41464817599999998</v>
      </c>
      <c r="D3950">
        <v>-2.6958702000000001E-2</v>
      </c>
      <c r="E3950">
        <v>0.83153484700000002</v>
      </c>
      <c r="F3950">
        <v>0.36182908699999999</v>
      </c>
      <c r="G3950">
        <v>0.99975043299999999</v>
      </c>
    </row>
    <row r="3951" spans="1:7" x14ac:dyDescent="0.4">
      <c r="A3951" s="70" t="s">
        <v>8722</v>
      </c>
      <c r="B3951" s="70" t="s">
        <v>8723</v>
      </c>
      <c r="C3951">
        <v>7.8291451999999997E-2</v>
      </c>
      <c r="D3951">
        <v>6.5231878620000003</v>
      </c>
      <c r="E3951">
        <v>0.83150654199999996</v>
      </c>
      <c r="F3951">
        <v>0.36183725799999999</v>
      </c>
      <c r="G3951">
        <v>0.99975043299999999</v>
      </c>
    </row>
    <row r="3952" spans="1:7" x14ac:dyDescent="0.4">
      <c r="A3952" s="70" t="s">
        <v>8304</v>
      </c>
      <c r="B3952" s="70" t="s">
        <v>8305</v>
      </c>
      <c r="C3952">
        <v>-0.23415639999999999</v>
      </c>
      <c r="D3952">
        <v>3.7718254839999998</v>
      </c>
      <c r="E3952">
        <v>0.83124506200000003</v>
      </c>
      <c r="F3952">
        <v>0.36191275299999998</v>
      </c>
      <c r="G3952">
        <v>0.99975043299999999</v>
      </c>
    </row>
    <row r="3953" spans="1:7" x14ac:dyDescent="0.4">
      <c r="A3953" s="70" t="s">
        <v>8250</v>
      </c>
      <c r="B3953" s="70" t="s">
        <v>8251</v>
      </c>
      <c r="C3953">
        <v>-0.22129617600000001</v>
      </c>
      <c r="D3953">
        <v>2.6758274129999999</v>
      </c>
      <c r="E3953">
        <v>0.83124135499999996</v>
      </c>
      <c r="F3953">
        <v>0.361913824</v>
      </c>
      <c r="G3953">
        <v>0.99975043299999999</v>
      </c>
    </row>
    <row r="3954" spans="1:7" x14ac:dyDescent="0.4">
      <c r="A3954" s="70" t="s">
        <v>8410</v>
      </c>
      <c r="B3954" s="70" t="s">
        <v>8411</v>
      </c>
      <c r="C3954">
        <v>-0.71295509700000004</v>
      </c>
      <c r="D3954">
        <v>-1.1638580629999999</v>
      </c>
      <c r="E3954">
        <v>0.83124005000000001</v>
      </c>
      <c r="F3954">
        <v>0.36191420099999999</v>
      </c>
      <c r="G3954">
        <v>0.99975043299999999</v>
      </c>
    </row>
    <row r="3955" spans="1:7" x14ac:dyDescent="0.4">
      <c r="A3955" s="70" t="s">
        <v>8348</v>
      </c>
      <c r="B3955" s="70" t="s">
        <v>8349</v>
      </c>
      <c r="C3955">
        <v>-0.14580485000000001</v>
      </c>
      <c r="D3955">
        <v>3.8292068370000001</v>
      </c>
      <c r="E3955">
        <v>0.83116093499999999</v>
      </c>
      <c r="F3955">
        <v>0.36193704700000001</v>
      </c>
      <c r="G3955">
        <v>0.99975043299999999</v>
      </c>
    </row>
    <row r="3956" spans="1:7" x14ac:dyDescent="0.4">
      <c r="A3956" s="70" t="s">
        <v>8582</v>
      </c>
      <c r="B3956" s="70" t="s">
        <v>8583</v>
      </c>
      <c r="C3956">
        <v>0.42200180500000001</v>
      </c>
      <c r="D3956">
        <v>-0.299049075</v>
      </c>
      <c r="E3956">
        <v>0.83114868500000005</v>
      </c>
      <c r="F3956">
        <v>0.36194058499999998</v>
      </c>
      <c r="G3956">
        <v>0.99975043299999999</v>
      </c>
    </row>
    <row r="3957" spans="1:7" x14ac:dyDescent="0.4">
      <c r="A3957" s="70" t="s">
        <v>8486</v>
      </c>
      <c r="B3957" s="70" t="s">
        <v>8487</v>
      </c>
      <c r="C3957">
        <v>0.24958771399999999</v>
      </c>
      <c r="D3957">
        <v>2.7509086969999998</v>
      </c>
      <c r="E3957">
        <v>0.82994926300000005</v>
      </c>
      <c r="F3957">
        <v>0.362287201</v>
      </c>
      <c r="G3957">
        <v>0.99975043299999999</v>
      </c>
    </row>
    <row r="3958" spans="1:7" x14ac:dyDescent="0.4">
      <c r="A3958" s="70" t="s">
        <v>8638</v>
      </c>
      <c r="B3958" s="70" t="s">
        <v>8639</v>
      </c>
      <c r="C3958">
        <v>-0.50484189099999999</v>
      </c>
      <c r="D3958">
        <v>1.13610506</v>
      </c>
      <c r="E3958">
        <v>0.82917962700000003</v>
      </c>
      <c r="F3958">
        <v>0.36250985600000002</v>
      </c>
      <c r="G3958">
        <v>0.99975043299999999</v>
      </c>
    </row>
    <row r="3959" spans="1:7" x14ac:dyDescent="0.4">
      <c r="A3959" s="70" t="s">
        <v>8514</v>
      </c>
      <c r="B3959" s="70" t="s">
        <v>8515</v>
      </c>
      <c r="C3959">
        <v>-9.4484513000000006E-2</v>
      </c>
      <c r="D3959">
        <v>5.2110362319999997</v>
      </c>
      <c r="E3959">
        <v>0.82904465900000002</v>
      </c>
      <c r="F3959">
        <v>0.36254892100000002</v>
      </c>
      <c r="G3959">
        <v>0.99975043299999999</v>
      </c>
    </row>
    <row r="3960" spans="1:7" x14ac:dyDescent="0.4">
      <c r="A3960" s="70" t="s">
        <v>9442</v>
      </c>
      <c r="B3960" s="70" t="s">
        <v>9443</v>
      </c>
      <c r="C3960">
        <v>0.13218259600000001</v>
      </c>
      <c r="D3960">
        <v>6.3344664939999999</v>
      </c>
      <c r="E3960">
        <v>0.828778338</v>
      </c>
      <c r="F3960">
        <v>0.36262602300000002</v>
      </c>
      <c r="G3960">
        <v>0.99975043299999999</v>
      </c>
    </row>
    <row r="3961" spans="1:7" x14ac:dyDescent="0.4">
      <c r="A3961" s="70" t="s">
        <v>8504</v>
      </c>
      <c r="B3961" s="70" t="s">
        <v>8505</v>
      </c>
      <c r="C3961">
        <v>0.19381225799999999</v>
      </c>
      <c r="D3961">
        <v>3.0639692460000001</v>
      </c>
      <c r="E3961">
        <v>0.82854016399999997</v>
      </c>
      <c r="F3961">
        <v>0.36269499599999999</v>
      </c>
      <c r="G3961">
        <v>0.99975043299999999</v>
      </c>
    </row>
    <row r="3962" spans="1:7" x14ac:dyDescent="0.4">
      <c r="A3962" s="70" t="s">
        <v>8778</v>
      </c>
      <c r="B3962" s="70" t="s">
        <v>8779</v>
      </c>
      <c r="C3962">
        <v>0.110007359</v>
      </c>
      <c r="D3962">
        <v>4.4529242519999999</v>
      </c>
      <c r="E3962">
        <v>0.82828743400000004</v>
      </c>
      <c r="F3962">
        <v>0.36276820300000001</v>
      </c>
      <c r="G3962">
        <v>0.99975043299999999</v>
      </c>
    </row>
    <row r="3963" spans="1:7" x14ac:dyDescent="0.4">
      <c r="A3963" s="70" t="s">
        <v>8608</v>
      </c>
      <c r="B3963" s="70" t="s">
        <v>8609</v>
      </c>
      <c r="C3963">
        <v>0.34821966500000001</v>
      </c>
      <c r="D3963">
        <v>0.30092015799999999</v>
      </c>
      <c r="E3963">
        <v>0.82755774900000001</v>
      </c>
      <c r="F3963">
        <v>0.362979683</v>
      </c>
      <c r="G3963">
        <v>0.99975043299999999</v>
      </c>
    </row>
    <row r="3964" spans="1:7" x14ac:dyDescent="0.4">
      <c r="A3964" s="70" t="s">
        <v>8318</v>
      </c>
      <c r="B3964" s="70" t="s">
        <v>8319</v>
      </c>
      <c r="C3964">
        <v>-7.8823466999999994E-2</v>
      </c>
      <c r="D3964">
        <v>5.9555275229999998</v>
      </c>
      <c r="E3964">
        <v>0.82691616099999998</v>
      </c>
      <c r="F3964">
        <v>0.363165772</v>
      </c>
      <c r="G3964">
        <v>0.99975043299999999</v>
      </c>
    </row>
    <row r="3965" spans="1:7" x14ac:dyDescent="0.4">
      <c r="A3965" s="70" t="s">
        <v>8354</v>
      </c>
      <c r="B3965" s="70" t="s">
        <v>8355</v>
      </c>
      <c r="C3965">
        <v>-8.3029509000000001E-2</v>
      </c>
      <c r="D3965">
        <v>5.8459498830000003</v>
      </c>
      <c r="E3965">
        <v>0.82672079600000004</v>
      </c>
      <c r="F3965">
        <v>0.36322246200000002</v>
      </c>
      <c r="G3965">
        <v>0.99975043299999999</v>
      </c>
    </row>
    <row r="3966" spans="1:7" x14ac:dyDescent="0.4">
      <c r="A3966" s="70" t="s">
        <v>8466</v>
      </c>
      <c r="B3966" s="70" t="s">
        <v>8467</v>
      </c>
      <c r="C3966">
        <v>0.291471702</v>
      </c>
      <c r="D3966">
        <v>1.8448919859999999</v>
      </c>
      <c r="E3966">
        <v>0.826661117</v>
      </c>
      <c r="F3966">
        <v>0.36323978200000001</v>
      </c>
      <c r="G3966">
        <v>0.99975043299999999</v>
      </c>
    </row>
    <row r="3967" spans="1:7" x14ac:dyDescent="0.4">
      <c r="A3967" s="70" t="s">
        <v>8614</v>
      </c>
      <c r="B3967" s="70" t="s">
        <v>8615</v>
      </c>
      <c r="C3967">
        <v>-0.108905812</v>
      </c>
      <c r="D3967">
        <v>5.2277741200000003</v>
      </c>
      <c r="E3967">
        <v>0.82651898899999998</v>
      </c>
      <c r="F3967">
        <v>0.36328103499999997</v>
      </c>
      <c r="G3967">
        <v>0.99975043299999999</v>
      </c>
    </row>
    <row r="3968" spans="1:7" x14ac:dyDescent="0.4">
      <c r="A3968" s="70" t="s">
        <v>8366</v>
      </c>
      <c r="B3968" s="70" t="s">
        <v>8367</v>
      </c>
      <c r="C3968">
        <v>-0.167520004</v>
      </c>
      <c r="D3968">
        <v>3.6368329730000002</v>
      </c>
      <c r="E3968">
        <v>0.826468643</v>
      </c>
      <c r="F3968">
        <v>0.363295649</v>
      </c>
      <c r="G3968">
        <v>0.99975043299999999</v>
      </c>
    </row>
    <row r="3969" spans="1:7" x14ac:dyDescent="0.4">
      <c r="A3969" s="70" t="s">
        <v>8450</v>
      </c>
      <c r="B3969" s="70" t="s">
        <v>8451</v>
      </c>
      <c r="C3969">
        <v>-8.4350737999999995E-2</v>
      </c>
      <c r="D3969">
        <v>5.6345742330000004</v>
      </c>
      <c r="E3969">
        <v>0.82616506999999995</v>
      </c>
      <c r="F3969">
        <v>0.36338378799999999</v>
      </c>
      <c r="G3969">
        <v>0.99975043299999999</v>
      </c>
    </row>
    <row r="3970" spans="1:7" x14ac:dyDescent="0.4">
      <c r="A3970" s="70" t="s">
        <v>8772</v>
      </c>
      <c r="B3970" s="70" t="s">
        <v>8773</v>
      </c>
      <c r="C3970">
        <v>7.0162094999999994E-2</v>
      </c>
      <c r="D3970">
        <v>6.9422896539999996</v>
      </c>
      <c r="E3970">
        <v>0.82594394800000004</v>
      </c>
      <c r="F3970">
        <v>0.36344800700000002</v>
      </c>
      <c r="G3970">
        <v>0.99975043299999999</v>
      </c>
    </row>
    <row r="3971" spans="1:7" x14ac:dyDescent="0.4">
      <c r="A3971" s="70" t="s">
        <v>8360</v>
      </c>
      <c r="B3971" s="70" t="s">
        <v>8361</v>
      </c>
      <c r="C3971">
        <v>-0.246895743</v>
      </c>
      <c r="D3971">
        <v>1.8719043639999999</v>
      </c>
      <c r="E3971">
        <v>0.82581522900000004</v>
      </c>
      <c r="F3971">
        <v>0.36348539699999999</v>
      </c>
      <c r="G3971">
        <v>0.99975043299999999</v>
      </c>
    </row>
    <row r="3972" spans="1:7" x14ac:dyDescent="0.4">
      <c r="A3972" s="70" t="s">
        <v>9048</v>
      </c>
      <c r="B3972" s="70" t="s">
        <v>9049</v>
      </c>
      <c r="C3972">
        <v>9.9678745999999999E-2</v>
      </c>
      <c r="D3972">
        <v>5.2692566169999999</v>
      </c>
      <c r="E3972">
        <v>0.82562359299999999</v>
      </c>
      <c r="F3972">
        <v>0.36354107299999999</v>
      </c>
      <c r="G3972">
        <v>0.99975043299999999</v>
      </c>
    </row>
    <row r="3973" spans="1:7" x14ac:dyDescent="0.4">
      <c r="A3973" s="70" t="s">
        <v>8724</v>
      </c>
      <c r="B3973" s="70" t="s">
        <v>8725</v>
      </c>
      <c r="C3973">
        <v>-0.38639320599999999</v>
      </c>
      <c r="D3973">
        <v>-0.10241850700000001</v>
      </c>
      <c r="E3973">
        <v>0.82532886699999997</v>
      </c>
      <c r="F3973">
        <v>0.36362672299999999</v>
      </c>
      <c r="G3973">
        <v>0.99975043299999999</v>
      </c>
    </row>
    <row r="3974" spans="1:7" x14ac:dyDescent="0.4">
      <c r="A3974" s="70" t="s">
        <v>8420</v>
      </c>
      <c r="B3974" s="70" t="s">
        <v>8421</v>
      </c>
      <c r="C3974">
        <v>0.51785677500000005</v>
      </c>
      <c r="D3974">
        <v>-1.210448483</v>
      </c>
      <c r="E3974">
        <v>0.82497657499999999</v>
      </c>
      <c r="F3974">
        <v>0.36372913899999998</v>
      </c>
      <c r="G3974">
        <v>0.99975043299999999</v>
      </c>
    </row>
    <row r="3975" spans="1:7" x14ac:dyDescent="0.4">
      <c r="A3975" s="70" t="s">
        <v>8628</v>
      </c>
      <c r="B3975" s="70" t="s">
        <v>8629</v>
      </c>
      <c r="C3975">
        <v>0.14331360200000001</v>
      </c>
      <c r="D3975">
        <v>7.983119168</v>
      </c>
      <c r="E3975">
        <v>0.82471435999999998</v>
      </c>
      <c r="F3975">
        <v>0.363805394</v>
      </c>
      <c r="G3975">
        <v>0.99975043299999999</v>
      </c>
    </row>
    <row r="3976" spans="1:7" x14ac:dyDescent="0.4">
      <c r="A3976" s="70" t="s">
        <v>8546</v>
      </c>
      <c r="B3976" s="70" t="s">
        <v>8547</v>
      </c>
      <c r="C3976">
        <v>-9.8284319999999994E-2</v>
      </c>
      <c r="D3976">
        <v>5.1147950619999998</v>
      </c>
      <c r="E3976">
        <v>0.82468070299999996</v>
      </c>
      <c r="F3976">
        <v>0.36381518299999999</v>
      </c>
      <c r="G3976">
        <v>0.99975043299999999</v>
      </c>
    </row>
    <row r="3977" spans="1:7" x14ac:dyDescent="0.4">
      <c r="A3977" s="70" t="s">
        <v>8472</v>
      </c>
      <c r="B3977" s="70" t="s">
        <v>8473</v>
      </c>
      <c r="C3977">
        <v>-7.8623672000000006E-2</v>
      </c>
      <c r="D3977">
        <v>5.916070994</v>
      </c>
      <c r="E3977">
        <v>0.82425914700000003</v>
      </c>
      <c r="F3977">
        <v>0.36393782699999999</v>
      </c>
      <c r="G3977">
        <v>0.99975043299999999</v>
      </c>
    </row>
    <row r="3978" spans="1:7" x14ac:dyDescent="0.4">
      <c r="A3978" s="70" t="s">
        <v>8586</v>
      </c>
      <c r="B3978" s="70" t="s">
        <v>8587</v>
      </c>
      <c r="C3978">
        <v>0.34064546600000001</v>
      </c>
      <c r="D3978">
        <v>1.1638268810000001</v>
      </c>
      <c r="E3978">
        <v>0.82403992299999995</v>
      </c>
      <c r="F3978">
        <v>0.36400162899999999</v>
      </c>
      <c r="G3978">
        <v>0.99975043299999999</v>
      </c>
    </row>
    <row r="3979" spans="1:7" x14ac:dyDescent="0.4">
      <c r="A3979" s="70" t="s">
        <v>8530</v>
      </c>
      <c r="B3979" s="70" t="s">
        <v>8531</v>
      </c>
      <c r="C3979">
        <v>0.185711456</v>
      </c>
      <c r="D3979">
        <v>3.1837873000000001</v>
      </c>
      <c r="E3979">
        <v>0.82336659000000001</v>
      </c>
      <c r="F3979">
        <v>0.36419768899999999</v>
      </c>
      <c r="G3979">
        <v>0.99975043299999999</v>
      </c>
    </row>
    <row r="3980" spans="1:7" x14ac:dyDescent="0.4">
      <c r="A3980" s="70" t="s">
        <v>8704</v>
      </c>
      <c r="B3980" s="70" t="s">
        <v>8705</v>
      </c>
      <c r="C3980">
        <v>0.118822711</v>
      </c>
      <c r="D3980">
        <v>4.1496215850000002</v>
      </c>
      <c r="E3980">
        <v>0.82309105900000001</v>
      </c>
      <c r="F3980">
        <v>0.36427796000000001</v>
      </c>
      <c r="G3980">
        <v>0.99975043299999999</v>
      </c>
    </row>
    <row r="3981" spans="1:7" x14ac:dyDescent="0.4">
      <c r="A3981" s="70" t="s">
        <v>8994</v>
      </c>
      <c r="B3981" s="70" t="s">
        <v>8995</v>
      </c>
      <c r="C3981">
        <v>7.3507979000000001E-2</v>
      </c>
      <c r="D3981">
        <v>6.3659925519999998</v>
      </c>
      <c r="E3981">
        <v>0.82263887999999996</v>
      </c>
      <c r="F3981">
        <v>0.36440974700000001</v>
      </c>
      <c r="G3981">
        <v>0.99975043299999999</v>
      </c>
    </row>
    <row r="3982" spans="1:7" x14ac:dyDescent="0.4">
      <c r="A3982" s="70" t="s">
        <v>8700</v>
      </c>
      <c r="B3982" s="70" t="s">
        <v>8701</v>
      </c>
      <c r="C3982">
        <v>0.39761527400000002</v>
      </c>
      <c r="D3982">
        <v>1.1875545789999999</v>
      </c>
      <c r="E3982">
        <v>0.82260735500000004</v>
      </c>
      <c r="F3982">
        <v>0.36441893800000003</v>
      </c>
      <c r="G3982">
        <v>0.99975043299999999</v>
      </c>
    </row>
    <row r="3983" spans="1:7" x14ac:dyDescent="0.4">
      <c r="A3983" s="70" t="s">
        <v>9890</v>
      </c>
      <c r="B3983" s="70" t="s">
        <v>9891</v>
      </c>
      <c r="C3983">
        <v>8.1049510000000005E-2</v>
      </c>
      <c r="D3983">
        <v>8.7806713389999995</v>
      </c>
      <c r="E3983">
        <v>0.82235287700000004</v>
      </c>
      <c r="F3983">
        <v>0.36449313700000002</v>
      </c>
      <c r="G3983">
        <v>0.99975043299999999</v>
      </c>
    </row>
    <row r="3984" spans="1:7" x14ac:dyDescent="0.4">
      <c r="A3984" s="70" t="s">
        <v>8484</v>
      </c>
      <c r="B3984" s="70" t="s">
        <v>8485</v>
      </c>
      <c r="C3984">
        <v>-0.10104911599999999</v>
      </c>
      <c r="D3984">
        <v>4.9874760069999997</v>
      </c>
      <c r="E3984">
        <v>0.82201249099999996</v>
      </c>
      <c r="F3984">
        <v>0.364592417</v>
      </c>
      <c r="G3984">
        <v>0.99975043299999999</v>
      </c>
    </row>
    <row r="3985" spans="1:7" x14ac:dyDescent="0.4">
      <c r="A3985" s="70" t="s">
        <v>8672</v>
      </c>
      <c r="B3985" s="70" t="s">
        <v>8673</v>
      </c>
      <c r="C3985">
        <v>0.337114619</v>
      </c>
      <c r="D3985">
        <v>0.243737813</v>
      </c>
      <c r="E3985">
        <v>0.82195771699999998</v>
      </c>
      <c r="F3985">
        <v>0.364608396</v>
      </c>
      <c r="G3985">
        <v>0.99975043299999999</v>
      </c>
    </row>
    <row r="3986" spans="1:7" x14ac:dyDescent="0.4">
      <c r="A3986" s="70" t="s">
        <v>7972</v>
      </c>
      <c r="B3986" s="70" t="s">
        <v>7973</v>
      </c>
      <c r="C3986">
        <v>-7.5397571999999996E-2</v>
      </c>
      <c r="D3986">
        <v>8.0318288669999998</v>
      </c>
      <c r="E3986">
        <v>0.82161822799999995</v>
      </c>
      <c r="F3986">
        <v>0.36470745799999998</v>
      </c>
      <c r="G3986">
        <v>0.99975043299999999</v>
      </c>
    </row>
    <row r="3987" spans="1:7" x14ac:dyDescent="0.4">
      <c r="A3987" s="70" t="s">
        <v>8440</v>
      </c>
      <c r="B3987" s="70" t="s">
        <v>8441</v>
      </c>
      <c r="C3987">
        <v>-0.10631542500000001</v>
      </c>
      <c r="D3987">
        <v>4.8406276479999999</v>
      </c>
      <c r="E3987">
        <v>0.82131077600000002</v>
      </c>
      <c r="F3987">
        <v>0.36479720399999999</v>
      </c>
      <c r="G3987">
        <v>0.99975043299999999</v>
      </c>
    </row>
    <row r="3988" spans="1:7" x14ac:dyDescent="0.4">
      <c r="A3988" s="70" t="s">
        <v>7697</v>
      </c>
      <c r="B3988" s="70" t="s">
        <v>7698</v>
      </c>
      <c r="C3988">
        <v>-7.6716124999999996E-2</v>
      </c>
      <c r="D3988">
        <v>7.7896612980000004</v>
      </c>
      <c r="E3988">
        <v>0.82094083799999995</v>
      </c>
      <c r="F3988">
        <v>0.36490523000000002</v>
      </c>
      <c r="G3988">
        <v>0.99975043299999999</v>
      </c>
    </row>
    <row r="3989" spans="1:7" x14ac:dyDescent="0.4">
      <c r="A3989" s="70" t="s">
        <v>8232</v>
      </c>
      <c r="B3989" s="70" t="s">
        <v>8233</v>
      </c>
      <c r="C3989">
        <v>-0.112166083</v>
      </c>
      <c r="D3989">
        <v>4.3501805239999998</v>
      </c>
      <c r="E3989">
        <v>0.82076548500000002</v>
      </c>
      <c r="F3989">
        <v>0.36495645100000002</v>
      </c>
      <c r="G3989">
        <v>0.99975043299999999</v>
      </c>
    </row>
    <row r="3990" spans="1:7" x14ac:dyDescent="0.4">
      <c r="A3990" s="70" t="s">
        <v>8510</v>
      </c>
      <c r="B3990" s="70" t="s">
        <v>8511</v>
      </c>
      <c r="C3990">
        <v>-0.115170379</v>
      </c>
      <c r="D3990">
        <v>5.0772783840000004</v>
      </c>
      <c r="E3990">
        <v>0.82075039100000002</v>
      </c>
      <c r="F3990">
        <v>0.36496086</v>
      </c>
      <c r="G3990">
        <v>0.99975043299999999</v>
      </c>
    </row>
    <row r="3991" spans="1:7" x14ac:dyDescent="0.4">
      <c r="A3991" s="70" t="s">
        <v>9002</v>
      </c>
      <c r="B3991" s="70" t="s">
        <v>9003</v>
      </c>
      <c r="C3991">
        <v>8.1697046999999995E-2</v>
      </c>
      <c r="D3991">
        <v>5.5360663199999998</v>
      </c>
      <c r="E3991">
        <v>0.820310031</v>
      </c>
      <c r="F3991">
        <v>0.36508953599999999</v>
      </c>
      <c r="G3991">
        <v>0.99975043299999999</v>
      </c>
    </row>
    <row r="3992" spans="1:7" x14ac:dyDescent="0.4">
      <c r="A3992" s="70" t="s">
        <v>9084</v>
      </c>
      <c r="B3992" s="70" t="s">
        <v>9085</v>
      </c>
      <c r="C3992">
        <v>9.2152303000000005E-2</v>
      </c>
      <c r="D3992">
        <v>5.3805813540000003</v>
      </c>
      <c r="E3992">
        <v>0.82014625600000002</v>
      </c>
      <c r="F3992">
        <v>0.36513740700000002</v>
      </c>
      <c r="G3992">
        <v>0.99975043299999999</v>
      </c>
    </row>
    <row r="3993" spans="1:7" x14ac:dyDescent="0.4">
      <c r="A3993" s="70" t="s">
        <v>8404</v>
      </c>
      <c r="B3993" s="70" t="s">
        <v>8405</v>
      </c>
      <c r="C3993">
        <v>-0.213885771</v>
      </c>
      <c r="D3993">
        <v>3.1141908150000002</v>
      </c>
      <c r="E3993">
        <v>0.82012108800000005</v>
      </c>
      <c r="F3993">
        <v>0.36514476499999998</v>
      </c>
      <c r="G3993">
        <v>0.99975043299999999</v>
      </c>
    </row>
    <row r="3994" spans="1:7" x14ac:dyDescent="0.4">
      <c r="A3994" s="70" t="s">
        <v>8902</v>
      </c>
      <c r="B3994" s="70" t="s">
        <v>8903</v>
      </c>
      <c r="C3994">
        <v>8.0682508999999999E-2</v>
      </c>
      <c r="D3994">
        <v>5.7552559990000001</v>
      </c>
      <c r="E3994">
        <v>0.820013875</v>
      </c>
      <c r="F3994">
        <v>0.36517610900000003</v>
      </c>
      <c r="G3994">
        <v>0.99975043299999999</v>
      </c>
    </row>
    <row r="3995" spans="1:7" x14ac:dyDescent="0.4">
      <c r="A3995" s="70" t="s">
        <v>8694</v>
      </c>
      <c r="B3995" s="70" t="s">
        <v>8695</v>
      </c>
      <c r="C3995">
        <v>0.156232446</v>
      </c>
      <c r="D3995">
        <v>4.3579104869999998</v>
      </c>
      <c r="E3995">
        <v>0.81987549800000004</v>
      </c>
      <c r="F3995">
        <v>0.36521657000000002</v>
      </c>
      <c r="G3995">
        <v>0.99975043299999999</v>
      </c>
    </row>
    <row r="3996" spans="1:7" x14ac:dyDescent="0.4">
      <c r="A3996" s="70" t="s">
        <v>8886</v>
      </c>
      <c r="B3996" s="70" t="s">
        <v>8887</v>
      </c>
      <c r="C3996">
        <v>-0.43625499200000001</v>
      </c>
      <c r="D3996">
        <v>-2.2279436999999999E-2</v>
      </c>
      <c r="E3996">
        <v>0.819792454</v>
      </c>
      <c r="F3996">
        <v>0.36524085499999998</v>
      </c>
      <c r="G3996">
        <v>0.99975043299999999</v>
      </c>
    </row>
    <row r="3997" spans="1:7" x14ac:dyDescent="0.4">
      <c r="A3997" s="70" t="s">
        <v>8876</v>
      </c>
      <c r="B3997" s="70" t="s">
        <v>8877</v>
      </c>
      <c r="C3997">
        <v>0.107854193</v>
      </c>
      <c r="D3997">
        <v>4.5764715669999996</v>
      </c>
      <c r="E3997">
        <v>0.81965649799999996</v>
      </c>
      <c r="F3997">
        <v>0.36528061699999997</v>
      </c>
      <c r="G3997">
        <v>0.99975043299999999</v>
      </c>
    </row>
    <row r="3998" spans="1:7" x14ac:dyDescent="0.4">
      <c r="A3998" s="70" t="s">
        <v>8412</v>
      </c>
      <c r="B3998" s="70" t="s">
        <v>8413</v>
      </c>
      <c r="C3998">
        <v>-9.4946241000000001E-2</v>
      </c>
      <c r="D3998">
        <v>5.4149800199999998</v>
      </c>
      <c r="E3998">
        <v>0.81942199900000001</v>
      </c>
      <c r="F3998">
        <v>0.36534921399999998</v>
      </c>
      <c r="G3998">
        <v>0.99975043299999999</v>
      </c>
    </row>
    <row r="3999" spans="1:7" x14ac:dyDescent="0.4">
      <c r="A3999" s="70" t="s">
        <v>8634</v>
      </c>
      <c r="B3999" s="70" t="s">
        <v>8635</v>
      </c>
      <c r="C3999">
        <v>-0.36260723700000003</v>
      </c>
      <c r="D3999">
        <v>0.60532887599999996</v>
      </c>
      <c r="E3999">
        <v>0.81937304499999997</v>
      </c>
      <c r="F3999">
        <v>0.36536353700000002</v>
      </c>
      <c r="G3999">
        <v>0.99975043299999999</v>
      </c>
    </row>
    <row r="4000" spans="1:7" x14ac:dyDescent="0.4">
      <c r="A4000" s="70" t="s">
        <v>8090</v>
      </c>
      <c r="B4000" s="70" t="s">
        <v>8091</v>
      </c>
      <c r="C4000">
        <v>-9.3693614999999994E-2</v>
      </c>
      <c r="D4000">
        <v>7.0584238389999996</v>
      </c>
      <c r="E4000">
        <v>0.81928327899999998</v>
      </c>
      <c r="F4000">
        <v>0.36538980199999999</v>
      </c>
      <c r="G4000">
        <v>0.99975043299999999</v>
      </c>
    </row>
    <row r="4001" spans="1:7" x14ac:dyDescent="0.4">
      <c r="A4001" s="70" t="s">
        <v>8616</v>
      </c>
      <c r="B4001" s="70" t="s">
        <v>8617</v>
      </c>
      <c r="C4001">
        <v>-0.28704890300000002</v>
      </c>
      <c r="D4001">
        <v>1.1244775060000001</v>
      </c>
      <c r="E4001">
        <v>0.81862442400000002</v>
      </c>
      <c r="F4001">
        <v>0.36558265899999998</v>
      </c>
      <c r="G4001">
        <v>0.99975043299999999</v>
      </c>
    </row>
    <row r="4002" spans="1:7" x14ac:dyDescent="0.4">
      <c r="A4002" s="70" t="s">
        <v>8458</v>
      </c>
      <c r="B4002" s="70" t="s">
        <v>8459</v>
      </c>
      <c r="C4002">
        <v>-0.13194112999999999</v>
      </c>
      <c r="D4002">
        <v>3.885391517</v>
      </c>
      <c r="E4002">
        <v>0.81814383800000001</v>
      </c>
      <c r="F4002">
        <v>0.36572342299999999</v>
      </c>
      <c r="G4002">
        <v>0.99975043299999999</v>
      </c>
    </row>
    <row r="4003" spans="1:7" x14ac:dyDescent="0.4">
      <c r="A4003" s="70" t="s">
        <v>8534</v>
      </c>
      <c r="B4003" s="70" t="s">
        <v>8535</v>
      </c>
      <c r="C4003">
        <v>0.63409541899999999</v>
      </c>
      <c r="D4003">
        <v>-0.74531907600000002</v>
      </c>
      <c r="E4003">
        <v>0.81802223500000004</v>
      </c>
      <c r="F4003">
        <v>0.365759053</v>
      </c>
      <c r="G4003">
        <v>0.99975043299999999</v>
      </c>
    </row>
    <row r="4004" spans="1:7" x14ac:dyDescent="0.4">
      <c r="A4004" s="70" t="s">
        <v>8920</v>
      </c>
      <c r="B4004" s="70" t="s">
        <v>8921</v>
      </c>
      <c r="C4004">
        <v>7.2201445000000003E-2</v>
      </c>
      <c r="D4004">
        <v>6.1875541390000004</v>
      </c>
      <c r="E4004">
        <v>0.81783294799999995</v>
      </c>
      <c r="F4004">
        <v>0.36581452399999997</v>
      </c>
      <c r="G4004">
        <v>0.99975043299999999</v>
      </c>
    </row>
    <row r="4005" spans="1:7" x14ac:dyDescent="0.4">
      <c r="A4005" s="70" t="s">
        <v>8482</v>
      </c>
      <c r="B4005" s="70" t="s">
        <v>8483</v>
      </c>
      <c r="C4005">
        <v>-9.4803337000000001E-2</v>
      </c>
      <c r="D4005">
        <v>5.4728489070000004</v>
      </c>
      <c r="E4005">
        <v>0.81781899599999996</v>
      </c>
      <c r="F4005">
        <v>0.36581861300000001</v>
      </c>
      <c r="G4005">
        <v>0.99975043299999999</v>
      </c>
    </row>
    <row r="4006" spans="1:7" x14ac:dyDescent="0.4">
      <c r="A4006" s="70" t="s">
        <v>8424</v>
      </c>
      <c r="B4006" s="70" t="s">
        <v>8425</v>
      </c>
      <c r="C4006">
        <v>-0.27050254400000001</v>
      </c>
      <c r="D4006">
        <v>3.3908670230000002</v>
      </c>
      <c r="E4006">
        <v>0.81666804400000004</v>
      </c>
      <c r="F4006">
        <v>0.36615615600000001</v>
      </c>
      <c r="G4006">
        <v>0.99975043299999999</v>
      </c>
    </row>
    <row r="4007" spans="1:7" x14ac:dyDescent="0.4">
      <c r="A4007" s="70" t="s">
        <v>8488</v>
      </c>
      <c r="B4007" s="70" t="s">
        <v>8489</v>
      </c>
      <c r="C4007">
        <v>0.23437601499999999</v>
      </c>
      <c r="D4007">
        <v>2.9620496730000001</v>
      </c>
      <c r="E4007">
        <v>0.81638844300000002</v>
      </c>
      <c r="F4007">
        <v>0.36623822099999997</v>
      </c>
      <c r="G4007">
        <v>0.99975043299999999</v>
      </c>
    </row>
    <row r="4008" spans="1:7" x14ac:dyDescent="0.4">
      <c r="A4008" s="70" t="s">
        <v>8120</v>
      </c>
      <c r="B4008" s="70" t="s">
        <v>8121</v>
      </c>
      <c r="C4008">
        <v>7.6129481999999998E-2</v>
      </c>
      <c r="D4008">
        <v>7.4012586980000004</v>
      </c>
      <c r="E4008">
        <v>0.81605967400000001</v>
      </c>
      <c r="F4008">
        <v>0.36633474900000002</v>
      </c>
      <c r="G4008">
        <v>0.99975043299999999</v>
      </c>
    </row>
    <row r="4009" spans="1:7" x14ac:dyDescent="0.4">
      <c r="A4009" s="70" t="s">
        <v>8736</v>
      </c>
      <c r="B4009" s="70" t="s">
        <v>8737</v>
      </c>
      <c r="C4009">
        <v>0.11591022099999999</v>
      </c>
      <c r="D4009">
        <v>4.0685467839999996</v>
      </c>
      <c r="E4009">
        <v>0.81482842499999997</v>
      </c>
      <c r="F4009">
        <v>0.36669656499999997</v>
      </c>
      <c r="G4009">
        <v>0.99975043299999999</v>
      </c>
    </row>
    <row r="4010" spans="1:7" x14ac:dyDescent="0.4">
      <c r="A4010" s="70" t="s">
        <v>8800</v>
      </c>
      <c r="B4010" s="70" t="s">
        <v>8801</v>
      </c>
      <c r="C4010">
        <v>0.13257090899999999</v>
      </c>
      <c r="D4010">
        <v>3.8494778950000001</v>
      </c>
      <c r="E4010">
        <v>0.81475345300000002</v>
      </c>
      <c r="F4010">
        <v>0.366718612</v>
      </c>
      <c r="G4010">
        <v>0.99975043299999999</v>
      </c>
    </row>
    <row r="4011" spans="1:7" x14ac:dyDescent="0.4">
      <c r="A4011" s="70" t="s">
        <v>8512</v>
      </c>
      <c r="B4011" s="70" t="s">
        <v>8513</v>
      </c>
      <c r="C4011">
        <v>-0.10275872899999999</v>
      </c>
      <c r="D4011">
        <v>4.8522055030000004</v>
      </c>
      <c r="E4011">
        <v>0.81465977700000003</v>
      </c>
      <c r="F4011">
        <v>0.36674616300000001</v>
      </c>
      <c r="G4011">
        <v>0.99975043299999999</v>
      </c>
    </row>
    <row r="4012" spans="1:7" x14ac:dyDescent="0.4">
      <c r="A4012" s="70" t="s">
        <v>8448</v>
      </c>
      <c r="B4012" s="70" t="s">
        <v>8449</v>
      </c>
      <c r="C4012">
        <v>-0.16557522699999999</v>
      </c>
      <c r="D4012">
        <v>3.250577727</v>
      </c>
      <c r="E4012">
        <v>0.81432009599999999</v>
      </c>
      <c r="F4012">
        <v>0.36684608699999999</v>
      </c>
      <c r="G4012">
        <v>0.99975043299999999</v>
      </c>
    </row>
    <row r="4013" spans="1:7" x14ac:dyDescent="0.4">
      <c r="A4013" s="70" t="s">
        <v>8462</v>
      </c>
      <c r="B4013" s="70" t="s">
        <v>8463</v>
      </c>
      <c r="C4013">
        <v>-0.132181927</v>
      </c>
      <c r="D4013">
        <v>3.8714554090000002</v>
      </c>
      <c r="E4013">
        <v>0.81399511499999999</v>
      </c>
      <c r="F4013">
        <v>0.36694172400000002</v>
      </c>
      <c r="G4013">
        <v>0.99975043299999999</v>
      </c>
    </row>
    <row r="4014" spans="1:7" x14ac:dyDescent="0.4">
      <c r="A4014" s="70" t="s">
        <v>8032</v>
      </c>
      <c r="B4014" s="70" t="s">
        <v>8033</v>
      </c>
      <c r="C4014">
        <v>7.2887157999999994E-2</v>
      </c>
      <c r="D4014">
        <v>7.3866884190000004</v>
      </c>
      <c r="E4014">
        <v>0.81399489300000005</v>
      </c>
      <c r="F4014">
        <v>0.36694178900000002</v>
      </c>
      <c r="G4014">
        <v>0.99975043299999999</v>
      </c>
    </row>
    <row r="4015" spans="1:7" x14ac:dyDescent="0.4">
      <c r="A4015" s="70" t="s">
        <v>8754</v>
      </c>
      <c r="B4015" s="70" t="s">
        <v>8755</v>
      </c>
      <c r="C4015">
        <v>0.14936213700000001</v>
      </c>
      <c r="D4015">
        <v>3.476048274</v>
      </c>
      <c r="E4015">
        <v>0.81398283900000001</v>
      </c>
      <c r="F4015">
        <v>0.36694533699999998</v>
      </c>
      <c r="G4015">
        <v>0.99975043299999999</v>
      </c>
    </row>
    <row r="4016" spans="1:7" x14ac:dyDescent="0.4">
      <c r="A4016" s="70" t="s">
        <v>11752</v>
      </c>
      <c r="B4016" s="70" t="s">
        <v>11753</v>
      </c>
      <c r="C4016">
        <v>7.0162830999999995E-2</v>
      </c>
      <c r="D4016">
        <v>9.3618096640000008</v>
      </c>
      <c r="E4016">
        <v>0.81396823500000004</v>
      </c>
      <c r="F4016">
        <v>0.36694963600000002</v>
      </c>
      <c r="G4016">
        <v>0.99975043299999999</v>
      </c>
    </row>
    <row r="4017" spans="1:7" x14ac:dyDescent="0.4">
      <c r="A4017" s="70" t="s">
        <v>8654</v>
      </c>
      <c r="B4017" s="70" t="s">
        <v>8655</v>
      </c>
      <c r="C4017">
        <v>-0.41996281899999999</v>
      </c>
      <c r="D4017">
        <v>-0.46912331099999999</v>
      </c>
      <c r="E4017">
        <v>0.81340948999999996</v>
      </c>
      <c r="F4017">
        <v>0.36711414999999997</v>
      </c>
      <c r="G4017">
        <v>0.99975043299999999</v>
      </c>
    </row>
    <row r="4018" spans="1:7" x14ac:dyDescent="0.4">
      <c r="A4018" s="70" t="s">
        <v>8982</v>
      </c>
      <c r="B4018" s="70" t="s">
        <v>8983</v>
      </c>
      <c r="C4018">
        <v>8.6556027999999993E-2</v>
      </c>
      <c r="D4018">
        <v>5.591474206</v>
      </c>
      <c r="E4018">
        <v>0.81311447100000001</v>
      </c>
      <c r="F4018">
        <v>0.36720105600000003</v>
      </c>
      <c r="G4018">
        <v>0.99975043299999999</v>
      </c>
    </row>
    <row r="4019" spans="1:7" x14ac:dyDescent="0.4">
      <c r="A4019" s="70" t="s">
        <v>8442</v>
      </c>
      <c r="B4019" s="70" t="s">
        <v>8443</v>
      </c>
      <c r="C4019">
        <v>-0.183002625</v>
      </c>
      <c r="D4019">
        <v>3.0204302940000001</v>
      </c>
      <c r="E4019">
        <v>0.81289149999999999</v>
      </c>
      <c r="F4019">
        <v>0.36726675600000003</v>
      </c>
      <c r="G4019">
        <v>0.99975043299999999</v>
      </c>
    </row>
    <row r="4020" spans="1:7" x14ac:dyDescent="0.4">
      <c r="A4020" s="70" t="s">
        <v>8926</v>
      </c>
      <c r="B4020" s="70" t="s">
        <v>8927</v>
      </c>
      <c r="C4020">
        <v>0.107095382</v>
      </c>
      <c r="D4020">
        <v>4.5075479859999996</v>
      </c>
      <c r="E4020">
        <v>0.81288522100000005</v>
      </c>
      <c r="F4020">
        <v>0.36726860700000002</v>
      </c>
      <c r="G4020">
        <v>0.99975043299999999</v>
      </c>
    </row>
    <row r="4021" spans="1:7" x14ac:dyDescent="0.4">
      <c r="A4021" s="70" t="s">
        <v>8454</v>
      </c>
      <c r="B4021" s="70" t="s">
        <v>8455</v>
      </c>
      <c r="C4021">
        <v>-0.106066511</v>
      </c>
      <c r="D4021">
        <v>4.4842684620000002</v>
      </c>
      <c r="E4021">
        <v>0.81248023599999997</v>
      </c>
      <c r="F4021">
        <v>0.36738798299999997</v>
      </c>
      <c r="G4021">
        <v>0.99975043299999999</v>
      </c>
    </row>
    <row r="4022" spans="1:7" x14ac:dyDescent="0.4">
      <c r="A4022" s="70" t="s">
        <v>8540</v>
      </c>
      <c r="B4022" s="70" t="s">
        <v>8541</v>
      </c>
      <c r="C4022">
        <v>-8.1746096000000004E-2</v>
      </c>
      <c r="D4022">
        <v>5.5273587429999997</v>
      </c>
      <c r="E4022">
        <v>0.81240989799999996</v>
      </c>
      <c r="F4022">
        <v>0.36740872099999999</v>
      </c>
      <c r="G4022">
        <v>0.99975043299999999</v>
      </c>
    </row>
    <row r="4023" spans="1:7" x14ac:dyDescent="0.4">
      <c r="A4023" s="70" t="s">
        <v>8438</v>
      </c>
      <c r="B4023" s="70" t="s">
        <v>8439</v>
      </c>
      <c r="C4023">
        <v>-0.181981323</v>
      </c>
      <c r="D4023">
        <v>3.015962322</v>
      </c>
      <c r="E4023">
        <v>0.81233058899999999</v>
      </c>
      <c r="F4023">
        <v>0.36743210700000001</v>
      </c>
      <c r="G4023">
        <v>0.99975043299999999</v>
      </c>
    </row>
    <row r="4024" spans="1:7" x14ac:dyDescent="0.4">
      <c r="A4024" s="70" t="s">
        <v>8532</v>
      </c>
      <c r="B4024" s="70" t="s">
        <v>8533</v>
      </c>
      <c r="C4024">
        <v>-0.101223484</v>
      </c>
      <c r="D4024">
        <v>4.7730001990000002</v>
      </c>
      <c r="E4024">
        <v>0.81190327699999998</v>
      </c>
      <c r="F4024">
        <v>0.36755814399999998</v>
      </c>
      <c r="G4024">
        <v>0.99975043299999999</v>
      </c>
    </row>
    <row r="4025" spans="1:7" x14ac:dyDescent="0.4">
      <c r="A4025" s="70" t="s">
        <v>8882</v>
      </c>
      <c r="B4025" s="70" t="s">
        <v>8883</v>
      </c>
      <c r="C4025">
        <v>0.69815855299999996</v>
      </c>
      <c r="D4025">
        <v>-1.6179222010000001</v>
      </c>
      <c r="E4025">
        <v>0.81151434899999997</v>
      </c>
      <c r="F4025">
        <v>0.36767291099999999</v>
      </c>
      <c r="G4025">
        <v>0.99975043299999999</v>
      </c>
    </row>
    <row r="4026" spans="1:7" x14ac:dyDescent="0.4">
      <c r="A4026" s="70" t="s">
        <v>8674</v>
      </c>
      <c r="B4026" s="70" t="s">
        <v>8675</v>
      </c>
      <c r="C4026">
        <v>7.2451122000000007E-2</v>
      </c>
      <c r="D4026">
        <v>7.0759155539999998</v>
      </c>
      <c r="E4026">
        <v>0.81142678400000001</v>
      </c>
      <c r="F4026">
        <v>0.36769875699999999</v>
      </c>
      <c r="G4026">
        <v>0.99975043299999999</v>
      </c>
    </row>
    <row r="4027" spans="1:7" x14ac:dyDescent="0.4">
      <c r="A4027" s="70" t="s">
        <v>8914</v>
      </c>
      <c r="B4027" s="70" t="s">
        <v>8915</v>
      </c>
      <c r="C4027">
        <v>7.0152406E-2</v>
      </c>
      <c r="D4027">
        <v>6.8105828439999998</v>
      </c>
      <c r="E4027">
        <v>0.81138515600000005</v>
      </c>
      <c r="F4027">
        <v>0.36771104599999999</v>
      </c>
      <c r="G4027">
        <v>0.99975043299999999</v>
      </c>
    </row>
    <row r="4028" spans="1:7" x14ac:dyDescent="0.4">
      <c r="A4028" s="70" t="s">
        <v>8416</v>
      </c>
      <c r="B4028" s="70" t="s">
        <v>8417</v>
      </c>
      <c r="C4028">
        <v>-0.38922640600000002</v>
      </c>
      <c r="D4028">
        <v>0.35071694799999997</v>
      </c>
      <c r="E4028">
        <v>0.81097939699999999</v>
      </c>
      <c r="F4028">
        <v>0.36783084999999999</v>
      </c>
      <c r="G4028">
        <v>0.99975043299999999</v>
      </c>
    </row>
    <row r="4029" spans="1:7" x14ac:dyDescent="0.4">
      <c r="A4029" s="70" t="s">
        <v>9106</v>
      </c>
      <c r="B4029" s="70" t="s">
        <v>9107</v>
      </c>
      <c r="C4029">
        <v>8.5012248999999998E-2</v>
      </c>
      <c r="D4029">
        <v>5.91425979</v>
      </c>
      <c r="E4029">
        <v>0.81079081600000003</v>
      </c>
      <c r="F4029">
        <v>0.36788654900000001</v>
      </c>
      <c r="G4029">
        <v>0.99975043299999999</v>
      </c>
    </row>
    <row r="4030" spans="1:7" x14ac:dyDescent="0.4">
      <c r="A4030" s="70" t="s">
        <v>8698</v>
      </c>
      <c r="B4030" s="70" t="s">
        <v>8699</v>
      </c>
      <c r="C4030">
        <v>0.48498263600000002</v>
      </c>
      <c r="D4030">
        <v>-0.633144665</v>
      </c>
      <c r="E4030">
        <v>0.81016147500000002</v>
      </c>
      <c r="F4030">
        <v>0.36807251499999999</v>
      </c>
      <c r="G4030">
        <v>0.99975043299999999</v>
      </c>
    </row>
    <row r="4031" spans="1:7" x14ac:dyDescent="0.4">
      <c r="A4031" s="70" t="s">
        <v>7549</v>
      </c>
      <c r="B4031" s="70" t="s">
        <v>7550</v>
      </c>
      <c r="C4031">
        <v>-7.1543424999999994E-2</v>
      </c>
      <c r="D4031">
        <v>7.2981855859999998</v>
      </c>
      <c r="E4031">
        <v>0.81012368000000001</v>
      </c>
      <c r="F4031">
        <v>0.36808368699999999</v>
      </c>
      <c r="G4031">
        <v>0.99975043299999999</v>
      </c>
    </row>
    <row r="4032" spans="1:7" x14ac:dyDescent="0.4">
      <c r="A4032" s="70" t="s">
        <v>8748</v>
      </c>
      <c r="B4032" s="70" t="s">
        <v>8749</v>
      </c>
      <c r="C4032">
        <v>0.497146539</v>
      </c>
      <c r="D4032">
        <v>-0.96265413300000002</v>
      </c>
      <c r="E4032">
        <v>0.80993995900000004</v>
      </c>
      <c r="F4032">
        <v>0.36813800200000002</v>
      </c>
      <c r="G4032">
        <v>0.99975043299999999</v>
      </c>
    </row>
    <row r="4033" spans="1:7" x14ac:dyDescent="0.4">
      <c r="A4033" s="70" t="s">
        <v>8906</v>
      </c>
      <c r="B4033" s="70" t="s">
        <v>8907</v>
      </c>
      <c r="C4033">
        <v>6.9535274999999994E-2</v>
      </c>
      <c r="D4033">
        <v>6.8783939009999999</v>
      </c>
      <c r="E4033">
        <v>0.80991651499999995</v>
      </c>
      <c r="F4033">
        <v>0.36814493399999998</v>
      </c>
      <c r="G4033">
        <v>0.99975043299999999</v>
      </c>
    </row>
    <row r="4034" spans="1:7" x14ac:dyDescent="0.4">
      <c r="A4034" s="70" t="s">
        <v>9000</v>
      </c>
      <c r="B4034" s="70" t="s">
        <v>9001</v>
      </c>
      <c r="C4034">
        <v>0.157818654</v>
      </c>
      <c r="D4034">
        <v>5.5553351419999997</v>
      </c>
      <c r="E4034">
        <v>0.80945136200000001</v>
      </c>
      <c r="F4034">
        <v>0.36828250499999998</v>
      </c>
      <c r="G4034">
        <v>0.99975043299999999</v>
      </c>
    </row>
    <row r="4035" spans="1:7" x14ac:dyDescent="0.4">
      <c r="A4035" s="70" t="s">
        <v>9018</v>
      </c>
      <c r="B4035" s="70" t="s">
        <v>9019</v>
      </c>
      <c r="C4035">
        <v>0.109190571</v>
      </c>
      <c r="D4035">
        <v>6.4640666060000003</v>
      </c>
      <c r="E4035">
        <v>0.80924852599999997</v>
      </c>
      <c r="F4035">
        <v>0.36834251800000001</v>
      </c>
      <c r="G4035">
        <v>0.99975043299999999</v>
      </c>
    </row>
    <row r="4036" spans="1:7" x14ac:dyDescent="0.4">
      <c r="A4036" s="70" t="s">
        <v>9100</v>
      </c>
      <c r="B4036" s="70" t="s">
        <v>9101</v>
      </c>
      <c r="C4036">
        <v>0.25057168099999999</v>
      </c>
      <c r="D4036">
        <v>3.5853106779999999</v>
      </c>
      <c r="E4036">
        <v>0.80923780599999995</v>
      </c>
      <c r="F4036">
        <v>0.36834569</v>
      </c>
      <c r="G4036">
        <v>0.99975043299999999</v>
      </c>
    </row>
    <row r="4037" spans="1:7" x14ac:dyDescent="0.4">
      <c r="A4037" s="70" t="s">
        <v>8802</v>
      </c>
      <c r="B4037" s="70" t="s">
        <v>8803</v>
      </c>
      <c r="C4037">
        <v>0.295708782</v>
      </c>
      <c r="D4037">
        <v>1.1244410760000001</v>
      </c>
      <c r="E4037">
        <v>0.80896069199999998</v>
      </c>
      <c r="F4037">
        <v>0.368427701</v>
      </c>
      <c r="G4037">
        <v>0.99975043299999999</v>
      </c>
    </row>
    <row r="4038" spans="1:7" x14ac:dyDescent="0.4">
      <c r="A4038" s="70" t="s">
        <v>8766</v>
      </c>
      <c r="B4038" s="70" t="s">
        <v>8767</v>
      </c>
      <c r="C4038">
        <v>0.111644118</v>
      </c>
      <c r="D4038">
        <v>4.3838256739999997</v>
      </c>
      <c r="E4038">
        <v>0.80882147699999996</v>
      </c>
      <c r="F4038">
        <v>0.36846891100000001</v>
      </c>
      <c r="G4038">
        <v>0.99975043299999999</v>
      </c>
    </row>
    <row r="4039" spans="1:7" x14ac:dyDescent="0.4">
      <c r="A4039" s="70" t="s">
        <v>7732</v>
      </c>
      <c r="B4039" s="70" t="s">
        <v>7733</v>
      </c>
      <c r="C4039">
        <v>-7.2201580000000001E-2</v>
      </c>
      <c r="D4039">
        <v>7.2185692350000004</v>
      </c>
      <c r="E4039">
        <v>0.80865245500000005</v>
      </c>
      <c r="F4039">
        <v>0.36851895299999998</v>
      </c>
      <c r="G4039">
        <v>0.99975043299999999</v>
      </c>
    </row>
    <row r="4040" spans="1:7" x14ac:dyDescent="0.4">
      <c r="A4040" s="70" t="s">
        <v>8460</v>
      </c>
      <c r="B4040" s="70" t="s">
        <v>8461</v>
      </c>
      <c r="C4040">
        <v>-0.18790717300000001</v>
      </c>
      <c r="D4040">
        <v>3.0347277309999998</v>
      </c>
      <c r="E4040">
        <v>0.80859733600000006</v>
      </c>
      <c r="F4040">
        <v>0.36853527400000002</v>
      </c>
      <c r="G4040">
        <v>0.99975043299999999</v>
      </c>
    </row>
    <row r="4041" spans="1:7" x14ac:dyDescent="0.4">
      <c r="A4041" s="70" t="s">
        <v>9058</v>
      </c>
      <c r="B4041" s="70" t="s">
        <v>9059</v>
      </c>
      <c r="C4041">
        <v>9.2407867000000005E-2</v>
      </c>
      <c r="D4041">
        <v>5.3021378529999996</v>
      </c>
      <c r="E4041">
        <v>0.80775295000000003</v>
      </c>
      <c r="F4041">
        <v>0.368785427</v>
      </c>
      <c r="G4041">
        <v>0.99975043299999999</v>
      </c>
    </row>
    <row r="4042" spans="1:7" x14ac:dyDescent="0.4">
      <c r="A4042" s="70" t="s">
        <v>8432</v>
      </c>
      <c r="B4042" s="70" t="s">
        <v>8433</v>
      </c>
      <c r="C4042">
        <v>-0.123378154</v>
      </c>
      <c r="D4042">
        <v>4.8308904950000002</v>
      </c>
      <c r="E4042">
        <v>0.80735957000000003</v>
      </c>
      <c r="F4042">
        <v>0.36890204799999998</v>
      </c>
      <c r="G4042">
        <v>0.99975043299999999</v>
      </c>
    </row>
    <row r="4043" spans="1:7" x14ac:dyDescent="0.4">
      <c r="A4043" s="70" t="s">
        <v>9094</v>
      </c>
      <c r="B4043" s="70" t="s">
        <v>9095</v>
      </c>
      <c r="C4043">
        <v>8.2989153999999996E-2</v>
      </c>
      <c r="D4043">
        <v>5.5158776999999999</v>
      </c>
      <c r="E4043">
        <v>0.80684872100000005</v>
      </c>
      <c r="F4043">
        <v>0.36905357</v>
      </c>
      <c r="G4043">
        <v>0.99975043299999999</v>
      </c>
    </row>
    <row r="4044" spans="1:7" x14ac:dyDescent="0.4">
      <c r="A4044" s="70" t="s">
        <v>9056</v>
      </c>
      <c r="B4044" s="70" t="s">
        <v>9057</v>
      </c>
      <c r="C4044">
        <v>8.6489404000000006E-2</v>
      </c>
      <c r="D4044">
        <v>5.7691925770000001</v>
      </c>
      <c r="E4044">
        <v>0.80575236500000003</v>
      </c>
      <c r="F4044">
        <v>0.36937905300000001</v>
      </c>
      <c r="G4044">
        <v>0.99975043299999999</v>
      </c>
    </row>
    <row r="4045" spans="1:7" x14ac:dyDescent="0.4">
      <c r="A4045" s="70" t="s">
        <v>8196</v>
      </c>
      <c r="B4045" s="70" t="s">
        <v>8197</v>
      </c>
      <c r="C4045">
        <v>-0.17655723000000001</v>
      </c>
      <c r="D4045">
        <v>3.1363948160000001</v>
      </c>
      <c r="E4045">
        <v>0.80563902399999998</v>
      </c>
      <c r="F4045">
        <v>0.36941272400000003</v>
      </c>
      <c r="G4045">
        <v>0.99975043299999999</v>
      </c>
    </row>
    <row r="4046" spans="1:7" x14ac:dyDescent="0.4">
      <c r="A4046" s="70" t="s">
        <v>8650</v>
      </c>
      <c r="B4046" s="70" t="s">
        <v>8651</v>
      </c>
      <c r="C4046">
        <v>-0.453515746</v>
      </c>
      <c r="D4046">
        <v>-0.67722749400000004</v>
      </c>
      <c r="E4046">
        <v>0.805510159</v>
      </c>
      <c r="F4046">
        <v>0.36945101200000002</v>
      </c>
      <c r="G4046">
        <v>0.99975043299999999</v>
      </c>
    </row>
    <row r="4047" spans="1:7" x14ac:dyDescent="0.4">
      <c r="A4047" s="70" t="s">
        <v>8538</v>
      </c>
      <c r="B4047" s="70" t="s">
        <v>8539</v>
      </c>
      <c r="C4047">
        <v>-0.22549802499999999</v>
      </c>
      <c r="D4047">
        <v>2.5716748090000001</v>
      </c>
      <c r="E4047">
        <v>0.805266802</v>
      </c>
      <c r="F4047">
        <v>0.36952333300000001</v>
      </c>
      <c r="G4047">
        <v>0.99975043299999999</v>
      </c>
    </row>
    <row r="4048" spans="1:7" x14ac:dyDescent="0.4">
      <c r="A4048" s="70" t="s">
        <v>8758</v>
      </c>
      <c r="B4048" s="70" t="s">
        <v>8759</v>
      </c>
      <c r="C4048">
        <v>-0.46900918800000002</v>
      </c>
      <c r="D4048">
        <v>-0.518168505</v>
      </c>
      <c r="E4048">
        <v>0.80525179199999997</v>
      </c>
      <c r="F4048">
        <v>0.36952779400000002</v>
      </c>
      <c r="G4048">
        <v>0.99975043299999999</v>
      </c>
    </row>
    <row r="4049" spans="1:7" x14ac:dyDescent="0.4">
      <c r="A4049" s="70" t="s">
        <v>8562</v>
      </c>
      <c r="B4049" s="70" t="s">
        <v>8563</v>
      </c>
      <c r="C4049">
        <v>-7.8602610000000003E-2</v>
      </c>
      <c r="D4049">
        <v>5.8834881760000002</v>
      </c>
      <c r="E4049">
        <v>0.80477379900000001</v>
      </c>
      <c r="F4049">
        <v>0.36966990399999999</v>
      </c>
      <c r="G4049">
        <v>0.99975043299999999</v>
      </c>
    </row>
    <row r="4050" spans="1:7" x14ac:dyDescent="0.4">
      <c r="A4050" s="70" t="s">
        <v>8312</v>
      </c>
      <c r="B4050" s="70" t="s">
        <v>8313</v>
      </c>
      <c r="C4050">
        <v>7.7415953999999995E-2</v>
      </c>
      <c r="D4050">
        <v>7.47143728</v>
      </c>
      <c r="E4050">
        <v>0.80474086</v>
      </c>
      <c r="F4050">
        <v>0.36967969899999997</v>
      </c>
      <c r="G4050">
        <v>0.99975043299999999</v>
      </c>
    </row>
    <row r="4051" spans="1:7" x14ac:dyDescent="0.4">
      <c r="A4051" s="70" t="s">
        <v>8714</v>
      </c>
      <c r="B4051" s="70" t="s">
        <v>8715</v>
      </c>
      <c r="C4051">
        <v>-0.36796057300000001</v>
      </c>
      <c r="D4051">
        <v>-2.3952199999999999E-4</v>
      </c>
      <c r="E4051">
        <v>0.80452189299999999</v>
      </c>
      <c r="F4051">
        <v>0.369744827</v>
      </c>
      <c r="G4051">
        <v>0.99975043299999999</v>
      </c>
    </row>
    <row r="4052" spans="1:7" x14ac:dyDescent="0.4">
      <c r="A4052" s="70" t="s">
        <v>8612</v>
      </c>
      <c r="B4052" s="70" t="s">
        <v>8613</v>
      </c>
      <c r="C4052">
        <v>-9.6166189999999999E-2</v>
      </c>
      <c r="D4052">
        <v>4.9671075880000002</v>
      </c>
      <c r="E4052">
        <v>0.80441094300000004</v>
      </c>
      <c r="F4052">
        <v>0.36977783400000003</v>
      </c>
      <c r="G4052">
        <v>0.99975043299999999</v>
      </c>
    </row>
    <row r="4053" spans="1:7" x14ac:dyDescent="0.4">
      <c r="A4053" s="70" t="s">
        <v>8732</v>
      </c>
      <c r="B4053" s="70" t="s">
        <v>8733</v>
      </c>
      <c r="C4053">
        <v>0.12879757</v>
      </c>
      <c r="D4053">
        <v>3.8314901579999998</v>
      </c>
      <c r="E4053">
        <v>0.80436553</v>
      </c>
      <c r="F4053">
        <v>0.36979134400000002</v>
      </c>
      <c r="G4053">
        <v>0.99975043299999999</v>
      </c>
    </row>
    <row r="4054" spans="1:7" x14ac:dyDescent="0.4">
      <c r="A4054" s="70" t="s">
        <v>9190</v>
      </c>
      <c r="B4054" s="70" t="s">
        <v>9191</v>
      </c>
      <c r="C4054">
        <v>9.4552443999999999E-2</v>
      </c>
      <c r="D4054">
        <v>5.2355843789999996</v>
      </c>
      <c r="E4054">
        <v>0.80392856800000001</v>
      </c>
      <c r="F4054">
        <v>0.36992138200000002</v>
      </c>
      <c r="G4054">
        <v>0.99975043299999999</v>
      </c>
    </row>
    <row r="4055" spans="1:7" x14ac:dyDescent="0.4">
      <c r="A4055" s="70" t="s">
        <v>8588</v>
      </c>
      <c r="B4055" s="70" t="s">
        <v>8589</v>
      </c>
      <c r="C4055">
        <v>-8.0960376000000001E-2</v>
      </c>
      <c r="D4055">
        <v>5.7003001250000001</v>
      </c>
      <c r="E4055">
        <v>0.80374818699999995</v>
      </c>
      <c r="F4055">
        <v>0.36997508099999998</v>
      </c>
      <c r="G4055">
        <v>0.99975043299999999</v>
      </c>
    </row>
    <row r="4056" spans="1:7" x14ac:dyDescent="0.4">
      <c r="A4056" s="70" t="s">
        <v>8880</v>
      </c>
      <c r="B4056" s="70" t="s">
        <v>8881</v>
      </c>
      <c r="C4056">
        <v>0.35126041499999999</v>
      </c>
      <c r="D4056">
        <v>3.640162541</v>
      </c>
      <c r="E4056">
        <v>0.80312272299999998</v>
      </c>
      <c r="F4056">
        <v>0.37016136399999999</v>
      </c>
      <c r="G4056">
        <v>0.99975043299999999</v>
      </c>
    </row>
    <row r="4057" spans="1:7" x14ac:dyDescent="0.4">
      <c r="A4057" s="70" t="s">
        <v>8854</v>
      </c>
      <c r="B4057" s="70" t="s">
        <v>8855</v>
      </c>
      <c r="C4057">
        <v>-0.39782755400000003</v>
      </c>
      <c r="D4057">
        <v>-0.32328290300000001</v>
      </c>
      <c r="E4057">
        <v>0.802747879</v>
      </c>
      <c r="F4057">
        <v>0.37027306700000001</v>
      </c>
      <c r="G4057">
        <v>0.99975043299999999</v>
      </c>
    </row>
    <row r="4058" spans="1:7" x14ac:dyDescent="0.4">
      <c r="A4058" s="70" t="s">
        <v>8936</v>
      </c>
      <c r="B4058" s="70" t="s">
        <v>8937</v>
      </c>
      <c r="C4058">
        <v>0.168486461</v>
      </c>
      <c r="D4058">
        <v>3.8925967849999998</v>
      </c>
      <c r="E4058">
        <v>0.80105022199999998</v>
      </c>
      <c r="F4058">
        <v>0.37077955600000001</v>
      </c>
      <c r="G4058">
        <v>0.99975043299999999</v>
      </c>
    </row>
    <row r="4059" spans="1:7" x14ac:dyDescent="0.4">
      <c r="A4059" s="70" t="s">
        <v>8646</v>
      </c>
      <c r="B4059" s="70" t="s">
        <v>8647</v>
      </c>
      <c r="C4059">
        <v>-0.10665448199999999</v>
      </c>
      <c r="D4059">
        <v>5.104472736</v>
      </c>
      <c r="E4059">
        <v>0.80086800599999997</v>
      </c>
      <c r="F4059">
        <v>0.37083397699999998</v>
      </c>
      <c r="G4059">
        <v>0.99975043299999999</v>
      </c>
    </row>
    <row r="4060" spans="1:7" x14ac:dyDescent="0.4">
      <c r="A4060" s="70" t="s">
        <v>9128</v>
      </c>
      <c r="B4060" s="70" t="s">
        <v>9129</v>
      </c>
      <c r="C4060">
        <v>8.5053189000000001E-2</v>
      </c>
      <c r="D4060">
        <v>5.4955937339999998</v>
      </c>
      <c r="E4060">
        <v>0.800209689</v>
      </c>
      <c r="F4060">
        <v>0.37103068299999997</v>
      </c>
      <c r="G4060">
        <v>0.99975043299999999</v>
      </c>
    </row>
    <row r="4061" spans="1:7" x14ac:dyDescent="0.4">
      <c r="A4061" s="70" t="s">
        <v>8734</v>
      </c>
      <c r="B4061" s="70" t="s">
        <v>8735</v>
      </c>
      <c r="C4061">
        <v>-0.101808968</v>
      </c>
      <c r="D4061">
        <v>4.9689545749999997</v>
      </c>
      <c r="E4061">
        <v>0.79984018599999995</v>
      </c>
      <c r="F4061">
        <v>0.37114115600000003</v>
      </c>
      <c r="G4061">
        <v>0.99975043299999999</v>
      </c>
    </row>
    <row r="4062" spans="1:7" x14ac:dyDescent="0.4">
      <c r="A4062" s="70" t="s">
        <v>8630</v>
      </c>
      <c r="B4062" s="70" t="s">
        <v>8631</v>
      </c>
      <c r="C4062">
        <v>-0.12763958</v>
      </c>
      <c r="D4062">
        <v>3.9009384640000002</v>
      </c>
      <c r="E4062">
        <v>0.79954196200000005</v>
      </c>
      <c r="F4062">
        <v>0.37123035100000001</v>
      </c>
      <c r="G4062">
        <v>0.99975043299999999</v>
      </c>
    </row>
    <row r="4063" spans="1:7" x14ac:dyDescent="0.4">
      <c r="A4063" s="70" t="s">
        <v>8756</v>
      </c>
      <c r="B4063" s="70" t="s">
        <v>8757</v>
      </c>
      <c r="C4063">
        <v>-9.2806871999999999E-2</v>
      </c>
      <c r="D4063">
        <v>5.1551527200000002</v>
      </c>
      <c r="E4063">
        <v>0.79836742900000002</v>
      </c>
      <c r="F4063">
        <v>0.37158193</v>
      </c>
      <c r="G4063">
        <v>0.99975043299999999</v>
      </c>
    </row>
    <row r="4064" spans="1:7" x14ac:dyDescent="0.4">
      <c r="A4064" s="70" t="s">
        <v>9086</v>
      </c>
      <c r="B4064" s="70" t="s">
        <v>9087</v>
      </c>
      <c r="C4064">
        <v>9.3327014E-2</v>
      </c>
      <c r="D4064">
        <v>5.9736301730000001</v>
      </c>
      <c r="E4064">
        <v>0.79771331999999995</v>
      </c>
      <c r="F4064">
        <v>0.37177792999999998</v>
      </c>
      <c r="G4064">
        <v>0.99975043299999999</v>
      </c>
    </row>
    <row r="4065" spans="1:7" x14ac:dyDescent="0.4">
      <c r="A4065" s="70" t="s">
        <v>8684</v>
      </c>
      <c r="B4065" s="70" t="s">
        <v>8685</v>
      </c>
      <c r="C4065">
        <v>8.0818051000000002E-2</v>
      </c>
      <c r="D4065">
        <v>7.109116953</v>
      </c>
      <c r="E4065">
        <v>0.79690105</v>
      </c>
      <c r="F4065">
        <v>0.37202152300000002</v>
      </c>
      <c r="G4065">
        <v>0.99975043299999999</v>
      </c>
    </row>
    <row r="4066" spans="1:7" x14ac:dyDescent="0.4">
      <c r="A4066" s="70" t="s">
        <v>8622</v>
      </c>
      <c r="B4066" s="70" t="s">
        <v>8623</v>
      </c>
      <c r="C4066">
        <v>-7.0453566999999995E-2</v>
      </c>
      <c r="D4066">
        <v>6.4027409430000004</v>
      </c>
      <c r="E4066">
        <v>0.79686983300000003</v>
      </c>
      <c r="F4066">
        <v>0.37203088899999998</v>
      </c>
      <c r="G4066">
        <v>0.99975043299999999</v>
      </c>
    </row>
    <row r="4067" spans="1:7" x14ac:dyDescent="0.4">
      <c r="A4067" s="70" t="s">
        <v>8658</v>
      </c>
      <c r="B4067" s="70" t="s">
        <v>8659</v>
      </c>
      <c r="C4067">
        <v>-7.7235512000000006E-2</v>
      </c>
      <c r="D4067">
        <v>5.9936267059999997</v>
      </c>
      <c r="E4067">
        <v>0.79677613800000002</v>
      </c>
      <c r="F4067">
        <v>0.372059003</v>
      </c>
      <c r="G4067">
        <v>0.99975043299999999</v>
      </c>
    </row>
    <row r="4068" spans="1:7" x14ac:dyDescent="0.4">
      <c r="A4068" s="70" t="s">
        <v>8208</v>
      </c>
      <c r="B4068" s="70" t="s">
        <v>8209</v>
      </c>
      <c r="C4068">
        <v>-7.4115323999999996E-2</v>
      </c>
      <c r="D4068">
        <v>7.086848668</v>
      </c>
      <c r="E4068">
        <v>0.79677273999999998</v>
      </c>
      <c r="F4068">
        <v>0.37206002199999999</v>
      </c>
      <c r="G4068">
        <v>0.99975043299999999</v>
      </c>
    </row>
    <row r="4069" spans="1:7" x14ac:dyDescent="0.4">
      <c r="A4069" s="70" t="s">
        <v>9280</v>
      </c>
      <c r="B4069" s="70" t="s">
        <v>9281</v>
      </c>
      <c r="C4069">
        <v>8.2215091000000004E-2</v>
      </c>
      <c r="D4069">
        <v>6.0420733279999999</v>
      </c>
      <c r="E4069">
        <v>0.79664895899999999</v>
      </c>
      <c r="F4069">
        <v>0.37209716799999998</v>
      </c>
      <c r="G4069">
        <v>0.99975043299999999</v>
      </c>
    </row>
    <row r="4070" spans="1:7" x14ac:dyDescent="0.4">
      <c r="A4070" s="70" t="s">
        <v>8890</v>
      </c>
      <c r="B4070" s="70" t="s">
        <v>8891</v>
      </c>
      <c r="C4070">
        <v>0.29121775900000002</v>
      </c>
      <c r="D4070">
        <v>1.163686875</v>
      </c>
      <c r="E4070">
        <v>0.79662629399999996</v>
      </c>
      <c r="F4070">
        <v>0.37210397000000001</v>
      </c>
      <c r="G4070">
        <v>0.99975043299999999</v>
      </c>
    </row>
    <row r="4071" spans="1:7" x14ac:dyDescent="0.4">
      <c r="A4071" s="70" t="s">
        <v>9124</v>
      </c>
      <c r="B4071" s="70" t="s">
        <v>9125</v>
      </c>
      <c r="C4071">
        <v>0.10439396500000001</v>
      </c>
      <c r="D4071">
        <v>4.7174121979999999</v>
      </c>
      <c r="E4071">
        <v>0.79652955599999997</v>
      </c>
      <c r="F4071">
        <v>0.37213300500000002</v>
      </c>
      <c r="G4071">
        <v>0.99975043299999999</v>
      </c>
    </row>
    <row r="4072" spans="1:7" x14ac:dyDescent="0.4">
      <c r="A4072" s="70" t="s">
        <v>8822</v>
      </c>
      <c r="B4072" s="70" t="s">
        <v>8823</v>
      </c>
      <c r="C4072">
        <v>0.287305529</v>
      </c>
      <c r="D4072">
        <v>1.774623327</v>
      </c>
      <c r="E4072">
        <v>0.796297794</v>
      </c>
      <c r="F4072">
        <v>0.37220257899999998</v>
      </c>
      <c r="G4072">
        <v>0.99975043299999999</v>
      </c>
    </row>
    <row r="4073" spans="1:7" x14ac:dyDescent="0.4">
      <c r="A4073" s="70" t="s">
        <v>8918</v>
      </c>
      <c r="B4073" s="70" t="s">
        <v>8919</v>
      </c>
      <c r="C4073">
        <v>-0.39454975399999997</v>
      </c>
      <c r="D4073">
        <v>1.1644696E-2</v>
      </c>
      <c r="E4073">
        <v>0.79578170400000003</v>
      </c>
      <c r="F4073">
        <v>0.372357571</v>
      </c>
      <c r="G4073">
        <v>0.99975043299999999</v>
      </c>
    </row>
    <row r="4074" spans="1:7" x14ac:dyDescent="0.4">
      <c r="A4074" s="70" t="s">
        <v>7802</v>
      </c>
      <c r="B4074" s="70" t="s">
        <v>7803</v>
      </c>
      <c r="C4074">
        <v>-7.1514785999999997E-2</v>
      </c>
      <c r="D4074">
        <v>7.5968977249999998</v>
      </c>
      <c r="E4074">
        <v>0.79573424500000001</v>
      </c>
      <c r="F4074">
        <v>0.37237182800000002</v>
      </c>
      <c r="G4074">
        <v>0.99975043299999999</v>
      </c>
    </row>
    <row r="4075" spans="1:7" x14ac:dyDescent="0.4">
      <c r="A4075" s="70" t="s">
        <v>8726</v>
      </c>
      <c r="B4075" s="70" t="s">
        <v>8727</v>
      </c>
      <c r="C4075">
        <v>0.46102152200000002</v>
      </c>
      <c r="D4075">
        <v>-0.94628989399999996</v>
      </c>
      <c r="E4075">
        <v>0.79546794300000001</v>
      </c>
      <c r="F4075">
        <v>0.37245184399999998</v>
      </c>
      <c r="G4075">
        <v>0.99975043299999999</v>
      </c>
    </row>
    <row r="4076" spans="1:7" x14ac:dyDescent="0.4">
      <c r="A4076" s="70" t="s">
        <v>8682</v>
      </c>
      <c r="B4076" s="70" t="s">
        <v>8683</v>
      </c>
      <c r="C4076">
        <v>-7.7649741999999994E-2</v>
      </c>
      <c r="D4076">
        <v>5.9176875799999999</v>
      </c>
      <c r="E4076">
        <v>0.79506776999999995</v>
      </c>
      <c r="F4076">
        <v>0.37257212899999997</v>
      </c>
      <c r="G4076">
        <v>0.99975043299999999</v>
      </c>
    </row>
    <row r="4077" spans="1:7" x14ac:dyDescent="0.4">
      <c r="A4077" s="70" t="s">
        <v>10720</v>
      </c>
      <c r="B4077" s="70" t="s">
        <v>10721</v>
      </c>
      <c r="C4077">
        <v>7.7519035E-2</v>
      </c>
      <c r="D4077">
        <v>8.9937066300000001</v>
      </c>
      <c r="E4077">
        <v>0.79500886599999998</v>
      </c>
      <c r="F4077">
        <v>0.37258983899999998</v>
      </c>
      <c r="G4077">
        <v>0.99975043299999999</v>
      </c>
    </row>
    <row r="4078" spans="1:7" x14ac:dyDescent="0.4">
      <c r="A4078" s="70" t="s">
        <v>8916</v>
      </c>
      <c r="B4078" s="70" t="s">
        <v>8917</v>
      </c>
      <c r="C4078">
        <v>-0.349482234</v>
      </c>
      <c r="D4078">
        <v>0.51638151200000004</v>
      </c>
      <c r="E4078">
        <v>0.79497933799999998</v>
      </c>
      <c r="F4078">
        <v>0.37259871700000002</v>
      </c>
      <c r="G4078">
        <v>0.99975043299999999</v>
      </c>
    </row>
    <row r="4079" spans="1:7" x14ac:dyDescent="0.4">
      <c r="A4079" s="70" t="s">
        <v>8368</v>
      </c>
      <c r="B4079" s="70" t="s">
        <v>8369</v>
      </c>
      <c r="C4079">
        <v>-0.103153166</v>
      </c>
      <c r="D4079">
        <v>4.6924209030000004</v>
      </c>
      <c r="E4079">
        <v>0.79497751100000003</v>
      </c>
      <c r="F4079">
        <v>0.37259926599999998</v>
      </c>
      <c r="G4079">
        <v>0.99975043299999999</v>
      </c>
    </row>
    <row r="4080" spans="1:7" x14ac:dyDescent="0.4">
      <c r="A4080" s="70" t="s">
        <v>8668</v>
      </c>
      <c r="B4080" s="70" t="s">
        <v>8669</v>
      </c>
      <c r="C4080">
        <v>-0.33060366400000002</v>
      </c>
      <c r="D4080">
        <v>1.4205836620000001</v>
      </c>
      <c r="E4080">
        <v>0.79486094600000001</v>
      </c>
      <c r="F4080">
        <v>0.37263431800000002</v>
      </c>
      <c r="G4080">
        <v>0.99975043299999999</v>
      </c>
    </row>
    <row r="4081" spans="1:7" x14ac:dyDescent="0.4">
      <c r="A4081" s="70" t="s">
        <v>7916</v>
      </c>
      <c r="B4081" s="70" t="s">
        <v>7917</v>
      </c>
      <c r="C4081">
        <v>-7.3687337000000006E-2</v>
      </c>
      <c r="D4081">
        <v>7.2231608569999999</v>
      </c>
      <c r="E4081">
        <v>0.79380831100000004</v>
      </c>
      <c r="F4081">
        <v>0.372951054</v>
      </c>
      <c r="G4081">
        <v>0.99975043299999999</v>
      </c>
    </row>
    <row r="4082" spans="1:7" x14ac:dyDescent="0.4">
      <c r="A4082" s="70" t="s">
        <v>8962</v>
      </c>
      <c r="B4082" s="70" t="s">
        <v>8963</v>
      </c>
      <c r="C4082">
        <v>6.8633606999999999E-2</v>
      </c>
      <c r="D4082">
        <v>6.9485494619999999</v>
      </c>
      <c r="E4082">
        <v>0.79366382899999999</v>
      </c>
      <c r="F4082">
        <v>0.37299455799999998</v>
      </c>
      <c r="G4082">
        <v>0.99975043299999999</v>
      </c>
    </row>
    <row r="4083" spans="1:7" x14ac:dyDescent="0.4">
      <c r="A4083" s="70" t="s">
        <v>9320</v>
      </c>
      <c r="B4083" s="70" t="s">
        <v>9321</v>
      </c>
      <c r="C4083">
        <v>7.2263880000000003E-2</v>
      </c>
      <c r="D4083">
        <v>6.2902121280000003</v>
      </c>
      <c r="E4083">
        <v>0.79363658000000004</v>
      </c>
      <c r="F4083">
        <v>0.37300276399999999</v>
      </c>
      <c r="G4083">
        <v>0.99975043299999999</v>
      </c>
    </row>
    <row r="4084" spans="1:7" x14ac:dyDescent="0.4">
      <c r="A4084" s="70" t="s">
        <v>8862</v>
      </c>
      <c r="B4084" s="70" t="s">
        <v>8863</v>
      </c>
      <c r="C4084">
        <v>-0.12004551099999999</v>
      </c>
      <c r="D4084">
        <v>4.9392694739999996</v>
      </c>
      <c r="E4084">
        <v>0.79338070699999996</v>
      </c>
      <c r="F4084">
        <v>0.373079828</v>
      </c>
      <c r="G4084">
        <v>0.99975043299999999</v>
      </c>
    </row>
    <row r="4085" spans="1:7" x14ac:dyDescent="0.4">
      <c r="A4085" s="70" t="s">
        <v>8828</v>
      </c>
      <c r="B4085" s="70" t="s">
        <v>8829</v>
      </c>
      <c r="C4085">
        <v>0.113666331</v>
      </c>
      <c r="D4085">
        <v>4.2497861180000003</v>
      </c>
      <c r="E4085">
        <v>0.79298131000000005</v>
      </c>
      <c r="F4085">
        <v>0.37320016299999997</v>
      </c>
      <c r="G4085">
        <v>0.99975043299999999</v>
      </c>
    </row>
    <row r="4086" spans="1:7" x14ac:dyDescent="0.4">
      <c r="A4086" s="70" t="s">
        <v>8670</v>
      </c>
      <c r="B4086" s="70" t="s">
        <v>8671</v>
      </c>
      <c r="C4086">
        <v>-0.12678869100000001</v>
      </c>
      <c r="D4086">
        <v>5.3547076450000004</v>
      </c>
      <c r="E4086">
        <v>0.79288636700000004</v>
      </c>
      <c r="F4086">
        <v>0.37322877599999998</v>
      </c>
      <c r="G4086">
        <v>0.99975043299999999</v>
      </c>
    </row>
    <row r="4087" spans="1:7" x14ac:dyDescent="0.4">
      <c r="A4087" s="70" t="s">
        <v>8118</v>
      </c>
      <c r="B4087" s="70" t="s">
        <v>8119</v>
      </c>
      <c r="C4087">
        <v>-7.0821413999999999E-2</v>
      </c>
      <c r="D4087">
        <v>7.9424984859999999</v>
      </c>
      <c r="E4087">
        <v>0.79259844099999999</v>
      </c>
      <c r="F4087">
        <v>0.37331556900000001</v>
      </c>
      <c r="G4087">
        <v>0.99975043299999999</v>
      </c>
    </row>
    <row r="4088" spans="1:7" x14ac:dyDescent="0.4">
      <c r="A4088" s="70" t="s">
        <v>8680</v>
      </c>
      <c r="B4088" s="70" t="s">
        <v>8681</v>
      </c>
      <c r="C4088">
        <v>-0.27813518100000001</v>
      </c>
      <c r="D4088">
        <v>1.2102116060000001</v>
      </c>
      <c r="E4088">
        <v>0.79204651299999995</v>
      </c>
      <c r="F4088">
        <v>0.373482021</v>
      </c>
      <c r="G4088">
        <v>0.99975043299999999</v>
      </c>
    </row>
    <row r="4089" spans="1:7" x14ac:dyDescent="0.4">
      <c r="A4089" s="70" t="s">
        <v>8570</v>
      </c>
      <c r="B4089" s="70" t="s">
        <v>8571</v>
      </c>
      <c r="C4089">
        <v>-8.8453326999999998E-2</v>
      </c>
      <c r="D4089">
        <v>5.8498329020000002</v>
      </c>
      <c r="E4089">
        <v>0.79177288099999998</v>
      </c>
      <c r="F4089">
        <v>0.37356458300000001</v>
      </c>
      <c r="G4089">
        <v>0.99975043299999999</v>
      </c>
    </row>
    <row r="4090" spans="1:7" x14ac:dyDescent="0.4">
      <c r="A4090" s="70" t="s">
        <v>8750</v>
      </c>
      <c r="B4090" s="70" t="s">
        <v>8751</v>
      </c>
      <c r="C4090">
        <v>7.1762923000000006E-2</v>
      </c>
      <c r="D4090">
        <v>7.0209225860000002</v>
      </c>
      <c r="E4090">
        <v>0.79099101900000002</v>
      </c>
      <c r="F4090">
        <v>0.37380063099999999</v>
      </c>
      <c r="G4090">
        <v>0.99975043299999999</v>
      </c>
    </row>
    <row r="4091" spans="1:7" x14ac:dyDescent="0.4">
      <c r="A4091" s="70" t="s">
        <v>8550</v>
      </c>
      <c r="B4091" s="70" t="s">
        <v>8551</v>
      </c>
      <c r="C4091">
        <v>-0.22440638900000001</v>
      </c>
      <c r="D4091">
        <v>2.5421502299999998</v>
      </c>
      <c r="E4091">
        <v>0.79073428300000004</v>
      </c>
      <c r="F4091">
        <v>0.37387818699999997</v>
      </c>
      <c r="G4091">
        <v>0.99975043299999999</v>
      </c>
    </row>
    <row r="4092" spans="1:7" x14ac:dyDescent="0.4">
      <c r="A4092" s="70" t="s">
        <v>8520</v>
      </c>
      <c r="B4092" s="70" t="s">
        <v>8521</v>
      </c>
      <c r="C4092">
        <v>-0.209795124</v>
      </c>
      <c r="D4092">
        <v>2.7080986829999998</v>
      </c>
      <c r="E4092">
        <v>0.79049442800000003</v>
      </c>
      <c r="F4092">
        <v>0.37395066300000002</v>
      </c>
      <c r="G4092">
        <v>0.99975043299999999</v>
      </c>
    </row>
    <row r="4093" spans="1:7" x14ac:dyDescent="0.4">
      <c r="A4093" s="70" t="s">
        <v>9152</v>
      </c>
      <c r="B4093" s="70" t="s">
        <v>9153</v>
      </c>
      <c r="C4093">
        <v>9.9282693000000005E-2</v>
      </c>
      <c r="D4093">
        <v>4.809507194</v>
      </c>
      <c r="E4093">
        <v>0.78962937200000005</v>
      </c>
      <c r="F4093">
        <v>0.37421221900000001</v>
      </c>
      <c r="G4093">
        <v>0.99975043299999999</v>
      </c>
    </row>
    <row r="4094" spans="1:7" x14ac:dyDescent="0.4">
      <c r="A4094" s="70" t="s">
        <v>8910</v>
      </c>
      <c r="B4094" s="70" t="s">
        <v>8911</v>
      </c>
      <c r="C4094">
        <v>-8.7024051000000005E-2</v>
      </c>
      <c r="D4094">
        <v>5.440037276</v>
      </c>
      <c r="E4094">
        <v>0.78952845999999999</v>
      </c>
      <c r="F4094">
        <v>0.37424274699999999</v>
      </c>
      <c r="G4094">
        <v>0.99975043299999999</v>
      </c>
    </row>
    <row r="4095" spans="1:7" x14ac:dyDescent="0.4">
      <c r="A4095" s="70" t="s">
        <v>8686</v>
      </c>
      <c r="B4095" s="70" t="s">
        <v>8687</v>
      </c>
      <c r="C4095">
        <v>-0.157006072</v>
      </c>
      <c r="D4095">
        <v>3.2957016870000002</v>
      </c>
      <c r="E4095">
        <v>0.789241474</v>
      </c>
      <c r="F4095">
        <v>0.37432958599999999</v>
      </c>
      <c r="G4095">
        <v>0.99975043299999999</v>
      </c>
    </row>
    <row r="4096" spans="1:7" x14ac:dyDescent="0.4">
      <c r="A4096" s="70" t="s">
        <v>8610</v>
      </c>
      <c r="B4096" s="70" t="s">
        <v>8611</v>
      </c>
      <c r="C4096">
        <v>-0.27724694599999999</v>
      </c>
      <c r="D4096">
        <v>1.7770960099999999</v>
      </c>
      <c r="E4096">
        <v>0.78910271300000001</v>
      </c>
      <c r="F4096">
        <v>0.37437158300000001</v>
      </c>
      <c r="G4096">
        <v>0.99975043299999999</v>
      </c>
    </row>
    <row r="4097" spans="1:7" x14ac:dyDescent="0.4">
      <c r="A4097" s="70" t="s">
        <v>8940</v>
      </c>
      <c r="B4097" s="70" t="s">
        <v>8941</v>
      </c>
      <c r="C4097">
        <v>0.47810847099999998</v>
      </c>
      <c r="D4097">
        <v>-0.83008455299999995</v>
      </c>
      <c r="E4097">
        <v>0.78906462399999999</v>
      </c>
      <c r="F4097">
        <v>0.37438311299999999</v>
      </c>
      <c r="G4097">
        <v>0.99975043299999999</v>
      </c>
    </row>
    <row r="4098" spans="1:7" x14ac:dyDescent="0.4">
      <c r="A4098" s="70" t="s">
        <v>8516</v>
      </c>
      <c r="B4098" s="70" t="s">
        <v>8517</v>
      </c>
      <c r="C4098">
        <v>-0.114649299</v>
      </c>
      <c r="D4098">
        <v>4.17180164</v>
      </c>
      <c r="E4098">
        <v>0.78892182099999997</v>
      </c>
      <c r="F4098">
        <v>0.37442634200000002</v>
      </c>
      <c r="G4098">
        <v>0.99975043299999999</v>
      </c>
    </row>
    <row r="4099" spans="1:7" x14ac:dyDescent="0.4">
      <c r="A4099" s="70" t="s">
        <v>8760</v>
      </c>
      <c r="B4099" s="70" t="s">
        <v>8761</v>
      </c>
      <c r="C4099">
        <v>-0.105417883</v>
      </c>
      <c r="D4099">
        <v>5.043197513</v>
      </c>
      <c r="E4099">
        <v>0.78882268799999999</v>
      </c>
      <c r="F4099">
        <v>0.37445635599999999</v>
      </c>
      <c r="G4099">
        <v>0.99975043299999999</v>
      </c>
    </row>
    <row r="4100" spans="1:7" x14ac:dyDescent="0.4">
      <c r="A4100" s="70" t="s">
        <v>8580</v>
      </c>
      <c r="B4100" s="70" t="s">
        <v>8581</v>
      </c>
      <c r="C4100">
        <v>-0.23266103399999999</v>
      </c>
      <c r="D4100">
        <v>2.691227735</v>
      </c>
      <c r="E4100">
        <v>0.78880683699999998</v>
      </c>
      <c r="F4100">
        <v>0.37446115600000002</v>
      </c>
      <c r="G4100">
        <v>0.99975043299999999</v>
      </c>
    </row>
    <row r="4101" spans="1:7" x14ac:dyDescent="0.4">
      <c r="A4101" s="70" t="s">
        <v>8556</v>
      </c>
      <c r="B4101" s="70" t="s">
        <v>8557</v>
      </c>
      <c r="C4101">
        <v>-0.14651507699999999</v>
      </c>
      <c r="D4101">
        <v>3.4540212060000002</v>
      </c>
      <c r="E4101">
        <v>0.78874069400000002</v>
      </c>
      <c r="F4101">
        <v>0.37448118400000002</v>
      </c>
      <c r="G4101">
        <v>0.99975043299999999</v>
      </c>
    </row>
    <row r="4102" spans="1:7" x14ac:dyDescent="0.4">
      <c r="A4102" s="70" t="s">
        <v>9122</v>
      </c>
      <c r="B4102" s="70" t="s">
        <v>9123</v>
      </c>
      <c r="C4102">
        <v>0.11275790500000001</v>
      </c>
      <c r="D4102">
        <v>5.0549454989999996</v>
      </c>
      <c r="E4102">
        <v>0.78871743100000002</v>
      </c>
      <c r="F4102">
        <v>0.37448822799999998</v>
      </c>
      <c r="G4102">
        <v>0.99975043299999999</v>
      </c>
    </row>
    <row r="4103" spans="1:7" x14ac:dyDescent="0.4">
      <c r="A4103" s="70" t="s">
        <v>9032</v>
      </c>
      <c r="B4103" s="70" t="s">
        <v>9033</v>
      </c>
      <c r="C4103">
        <v>0.11439395300000001</v>
      </c>
      <c r="D4103">
        <v>4.092057413</v>
      </c>
      <c r="E4103">
        <v>0.788607261</v>
      </c>
      <c r="F4103">
        <v>0.37452159200000001</v>
      </c>
      <c r="G4103">
        <v>0.99975043299999999</v>
      </c>
    </row>
    <row r="4104" spans="1:7" x14ac:dyDescent="0.4">
      <c r="A4104" s="70" t="s">
        <v>8836</v>
      </c>
      <c r="B4104" s="70" t="s">
        <v>8837</v>
      </c>
      <c r="C4104">
        <v>0.43434838100000001</v>
      </c>
      <c r="D4104">
        <v>-0.702394823</v>
      </c>
      <c r="E4104">
        <v>0.78836511200000003</v>
      </c>
      <c r="F4104">
        <v>0.37459493799999999</v>
      </c>
      <c r="G4104">
        <v>0.99975043299999999</v>
      </c>
    </row>
    <row r="4105" spans="1:7" x14ac:dyDescent="0.4">
      <c r="A4105" s="70" t="s">
        <v>9012</v>
      </c>
      <c r="B4105" s="70" t="s">
        <v>9013</v>
      </c>
      <c r="C4105">
        <v>0.46426971500000003</v>
      </c>
      <c r="D4105">
        <v>1.4583763810000001</v>
      </c>
      <c r="E4105">
        <v>0.78812836900000005</v>
      </c>
      <c r="F4105">
        <v>0.37466666599999998</v>
      </c>
      <c r="G4105">
        <v>0.99975043299999999</v>
      </c>
    </row>
    <row r="4106" spans="1:7" x14ac:dyDescent="0.4">
      <c r="A4106" s="70" t="s">
        <v>8948</v>
      </c>
      <c r="B4106" s="70" t="s">
        <v>8949</v>
      </c>
      <c r="C4106">
        <v>-0.74378482000000001</v>
      </c>
      <c r="D4106">
        <v>-1.755977919</v>
      </c>
      <c r="E4106">
        <v>0.78812765200000001</v>
      </c>
      <c r="F4106">
        <v>0.37466688399999998</v>
      </c>
      <c r="G4106">
        <v>0.99975043299999999</v>
      </c>
    </row>
    <row r="4107" spans="1:7" x14ac:dyDescent="0.4">
      <c r="A4107" s="70" t="s">
        <v>8762</v>
      </c>
      <c r="B4107" s="70" t="s">
        <v>8763</v>
      </c>
      <c r="C4107">
        <v>-7.8490457999999999E-2</v>
      </c>
      <c r="D4107">
        <v>6.148963857</v>
      </c>
      <c r="E4107">
        <v>0.78784055799999997</v>
      </c>
      <c r="F4107">
        <v>0.374753893</v>
      </c>
      <c r="G4107">
        <v>0.99975043299999999</v>
      </c>
    </row>
    <row r="4108" spans="1:7" x14ac:dyDescent="0.4">
      <c r="A4108" s="70" t="s">
        <v>9352</v>
      </c>
      <c r="B4108" s="70" t="s">
        <v>9353</v>
      </c>
      <c r="C4108">
        <v>7.0865611999999994E-2</v>
      </c>
      <c r="D4108">
        <v>6.3118640660000001</v>
      </c>
      <c r="E4108">
        <v>0.78779850900000004</v>
      </c>
      <c r="F4108">
        <v>0.37476663900000001</v>
      </c>
      <c r="G4108">
        <v>0.99975043299999999</v>
      </c>
    </row>
    <row r="4109" spans="1:7" x14ac:dyDescent="0.4">
      <c r="A4109" s="70" t="s">
        <v>8642</v>
      </c>
      <c r="B4109" s="70" t="s">
        <v>8643</v>
      </c>
      <c r="C4109">
        <v>-0.130614077</v>
      </c>
      <c r="D4109">
        <v>3.9993712530000001</v>
      </c>
      <c r="E4109">
        <v>0.78686197400000002</v>
      </c>
      <c r="F4109">
        <v>0.37505068499999999</v>
      </c>
      <c r="G4109">
        <v>0.99975043299999999</v>
      </c>
    </row>
    <row r="4110" spans="1:7" x14ac:dyDescent="0.4">
      <c r="A4110" s="70" t="s">
        <v>8276</v>
      </c>
      <c r="B4110" s="70" t="s">
        <v>8277</v>
      </c>
      <c r="C4110">
        <v>7.0384716999999999E-2</v>
      </c>
      <c r="D4110">
        <v>7.4811212359999999</v>
      </c>
      <c r="E4110">
        <v>0.786594185</v>
      </c>
      <c r="F4110">
        <v>0.37513195999999999</v>
      </c>
      <c r="G4110">
        <v>0.99975043299999999</v>
      </c>
    </row>
    <row r="4111" spans="1:7" x14ac:dyDescent="0.4">
      <c r="A4111" s="70" t="s">
        <v>9110</v>
      </c>
      <c r="B4111" s="70" t="s">
        <v>9111</v>
      </c>
      <c r="C4111">
        <v>0.13529849499999999</v>
      </c>
      <c r="D4111">
        <v>4.5167164130000002</v>
      </c>
      <c r="E4111">
        <v>0.78638479400000005</v>
      </c>
      <c r="F4111">
        <v>0.375195528</v>
      </c>
      <c r="G4111">
        <v>0.99975043299999999</v>
      </c>
    </row>
    <row r="4112" spans="1:7" x14ac:dyDescent="0.4">
      <c r="A4112" s="70" t="s">
        <v>8544</v>
      </c>
      <c r="B4112" s="70" t="s">
        <v>8545</v>
      </c>
      <c r="C4112">
        <v>-0.34176980400000001</v>
      </c>
      <c r="D4112">
        <v>0.32507491100000002</v>
      </c>
      <c r="E4112">
        <v>0.78603161099999996</v>
      </c>
      <c r="F4112">
        <v>0.37530278299999997</v>
      </c>
      <c r="G4112">
        <v>0.99975043299999999</v>
      </c>
    </row>
    <row r="4113" spans="1:7" x14ac:dyDescent="0.4">
      <c r="A4113" s="70" t="s">
        <v>8958</v>
      </c>
      <c r="B4113" s="70" t="s">
        <v>8959</v>
      </c>
      <c r="C4113">
        <v>0.116210772</v>
      </c>
      <c r="D4113">
        <v>4.0566343619999996</v>
      </c>
      <c r="E4113">
        <v>0.78579297699999995</v>
      </c>
      <c r="F4113">
        <v>0.37537527599999998</v>
      </c>
      <c r="G4113">
        <v>0.99975043299999999</v>
      </c>
    </row>
    <row r="4114" spans="1:7" x14ac:dyDescent="0.4">
      <c r="A4114" s="70" t="s">
        <v>8892</v>
      </c>
      <c r="B4114" s="70" t="s">
        <v>8893</v>
      </c>
      <c r="C4114">
        <v>0.116964137</v>
      </c>
      <c r="D4114">
        <v>4.1910276900000003</v>
      </c>
      <c r="E4114">
        <v>0.78571559700000004</v>
      </c>
      <c r="F4114">
        <v>0.37539878700000001</v>
      </c>
      <c r="G4114">
        <v>0.99975043299999999</v>
      </c>
    </row>
    <row r="4115" spans="1:7" x14ac:dyDescent="0.4">
      <c r="A4115" s="70" t="s">
        <v>8798</v>
      </c>
      <c r="B4115" s="70" t="s">
        <v>8799</v>
      </c>
      <c r="C4115">
        <v>-0.11350627200000001</v>
      </c>
      <c r="D4115">
        <v>4.2837418060000001</v>
      </c>
      <c r="E4115">
        <v>0.78530362899999995</v>
      </c>
      <c r="F4115">
        <v>0.37552399400000003</v>
      </c>
      <c r="G4115">
        <v>0.99975043299999999</v>
      </c>
    </row>
    <row r="4116" spans="1:7" x14ac:dyDescent="0.4">
      <c r="A4116" s="70" t="s">
        <v>8820</v>
      </c>
      <c r="B4116" s="70" t="s">
        <v>8821</v>
      </c>
      <c r="C4116">
        <v>0.66716332700000003</v>
      </c>
      <c r="D4116">
        <v>3.0167240030000002</v>
      </c>
      <c r="E4116">
        <v>0.78524406800000002</v>
      </c>
      <c r="F4116">
        <v>0.37554209999999999</v>
      </c>
      <c r="G4116">
        <v>0.99975043299999999</v>
      </c>
    </row>
    <row r="4117" spans="1:7" x14ac:dyDescent="0.4">
      <c r="A4117" s="70" t="s">
        <v>8600</v>
      </c>
      <c r="B4117" s="70" t="s">
        <v>8601</v>
      </c>
      <c r="C4117">
        <v>-0.72869938400000001</v>
      </c>
      <c r="D4117">
        <v>-1.2358931049999999</v>
      </c>
      <c r="E4117">
        <v>0.78487900399999999</v>
      </c>
      <c r="F4117">
        <v>0.37565310800000001</v>
      </c>
      <c r="G4117">
        <v>0.99975043299999999</v>
      </c>
    </row>
    <row r="4118" spans="1:7" x14ac:dyDescent="0.4">
      <c r="A4118" s="70" t="s">
        <v>9216</v>
      </c>
      <c r="B4118" s="70" t="s">
        <v>9217</v>
      </c>
      <c r="C4118">
        <v>0.107564151</v>
      </c>
      <c r="D4118">
        <v>5.0621134650000004</v>
      </c>
      <c r="E4118">
        <v>0.78480738999999999</v>
      </c>
      <c r="F4118">
        <v>0.37567488999999998</v>
      </c>
      <c r="G4118">
        <v>0.99975043299999999</v>
      </c>
    </row>
    <row r="4119" spans="1:7" x14ac:dyDescent="0.4">
      <c r="A4119" s="70" t="s">
        <v>9144</v>
      </c>
      <c r="B4119" s="70" t="s">
        <v>9145</v>
      </c>
      <c r="C4119">
        <v>0.74957484399999996</v>
      </c>
      <c r="D4119">
        <v>-1.0005658369999999</v>
      </c>
      <c r="E4119">
        <v>0.784782486</v>
      </c>
      <c r="F4119">
        <v>0.37568246500000002</v>
      </c>
      <c r="G4119">
        <v>0.99975043299999999</v>
      </c>
    </row>
    <row r="4120" spans="1:7" x14ac:dyDescent="0.4">
      <c r="A4120" s="70" t="s">
        <v>8744</v>
      </c>
      <c r="B4120" s="70" t="s">
        <v>8745</v>
      </c>
      <c r="C4120">
        <v>-0.104330493</v>
      </c>
      <c r="D4120">
        <v>4.616415248</v>
      </c>
      <c r="E4120">
        <v>0.78453778699999999</v>
      </c>
      <c r="F4120">
        <v>0.375756906</v>
      </c>
      <c r="G4120">
        <v>0.99975043299999999</v>
      </c>
    </row>
    <row r="4121" spans="1:7" x14ac:dyDescent="0.4">
      <c r="A4121" s="70" t="s">
        <v>8840</v>
      </c>
      <c r="B4121" s="70" t="s">
        <v>8841</v>
      </c>
      <c r="C4121">
        <v>0.69469747500000001</v>
      </c>
      <c r="D4121">
        <v>-1.5241499140000001</v>
      </c>
      <c r="E4121">
        <v>0.78425450399999996</v>
      </c>
      <c r="F4121">
        <v>0.37584311100000001</v>
      </c>
      <c r="G4121">
        <v>0.99975043299999999</v>
      </c>
    </row>
    <row r="4122" spans="1:7" x14ac:dyDescent="0.4">
      <c r="A4122" s="70" t="s">
        <v>9126</v>
      </c>
      <c r="B4122" s="70" t="s">
        <v>9127</v>
      </c>
      <c r="C4122">
        <v>0.125043086</v>
      </c>
      <c r="D4122">
        <v>4.1242208890000001</v>
      </c>
      <c r="E4122">
        <v>0.784099887</v>
      </c>
      <c r="F4122">
        <v>0.37589017400000002</v>
      </c>
      <c r="G4122">
        <v>0.99975043299999999</v>
      </c>
    </row>
    <row r="4123" spans="1:7" x14ac:dyDescent="0.4">
      <c r="A4123" s="70" t="s">
        <v>9090</v>
      </c>
      <c r="B4123" s="70" t="s">
        <v>9091</v>
      </c>
      <c r="C4123">
        <v>0.107661901</v>
      </c>
      <c r="D4123">
        <v>4.6261589440000002</v>
      </c>
      <c r="E4123">
        <v>0.78406888399999997</v>
      </c>
      <c r="F4123">
        <v>0.37589961199999999</v>
      </c>
      <c r="G4123">
        <v>0.99975043299999999</v>
      </c>
    </row>
    <row r="4124" spans="1:7" x14ac:dyDescent="0.4">
      <c r="A4124" s="70" t="s">
        <v>8860</v>
      </c>
      <c r="B4124" s="70" t="s">
        <v>8861</v>
      </c>
      <c r="C4124">
        <v>0.52301198199999999</v>
      </c>
      <c r="D4124">
        <v>-1.16523789</v>
      </c>
      <c r="E4124">
        <v>0.78357589000000005</v>
      </c>
      <c r="F4124">
        <v>0.37604973200000003</v>
      </c>
      <c r="G4124">
        <v>0.99975043299999999</v>
      </c>
    </row>
    <row r="4125" spans="1:7" x14ac:dyDescent="0.4">
      <c r="A4125" s="70" t="s">
        <v>8602</v>
      </c>
      <c r="B4125" s="70" t="s">
        <v>8603</v>
      </c>
      <c r="C4125">
        <v>-0.185363735</v>
      </c>
      <c r="D4125">
        <v>2.9638348649999999</v>
      </c>
      <c r="E4125">
        <v>0.78346476099999995</v>
      </c>
      <c r="F4125">
        <v>0.376083583</v>
      </c>
      <c r="G4125">
        <v>0.99975043299999999</v>
      </c>
    </row>
    <row r="4126" spans="1:7" x14ac:dyDescent="0.4">
      <c r="A4126" s="70" t="s">
        <v>8978</v>
      </c>
      <c r="B4126" s="70" t="s">
        <v>8979</v>
      </c>
      <c r="C4126">
        <v>0.35787872399999998</v>
      </c>
      <c r="D4126">
        <v>0.27289015599999999</v>
      </c>
      <c r="E4126">
        <v>0.78341452899999997</v>
      </c>
      <c r="F4126">
        <v>0.37609888499999999</v>
      </c>
      <c r="G4126">
        <v>0.99975043299999999</v>
      </c>
    </row>
    <row r="4127" spans="1:7" x14ac:dyDescent="0.4">
      <c r="A4127" s="70" t="s">
        <v>8718</v>
      </c>
      <c r="B4127" s="70" t="s">
        <v>8719</v>
      </c>
      <c r="C4127">
        <v>0.55026368699999995</v>
      </c>
      <c r="D4127">
        <v>-1.2940771120000001</v>
      </c>
      <c r="E4127">
        <v>0.783403242</v>
      </c>
      <c r="F4127">
        <v>0.37610232399999999</v>
      </c>
      <c r="G4127">
        <v>0.99975043299999999</v>
      </c>
    </row>
    <row r="4128" spans="1:7" x14ac:dyDescent="0.4">
      <c r="A4128" s="70" t="s">
        <v>8478</v>
      </c>
      <c r="B4128" s="70" t="s">
        <v>8479</v>
      </c>
      <c r="C4128">
        <v>-7.0391126999999998E-2</v>
      </c>
      <c r="D4128">
        <v>6.243012856</v>
      </c>
      <c r="E4128">
        <v>0.78309067700000001</v>
      </c>
      <c r="F4128">
        <v>0.37619756399999998</v>
      </c>
      <c r="G4128">
        <v>0.99975043299999999</v>
      </c>
    </row>
    <row r="4129" spans="1:7" x14ac:dyDescent="0.4">
      <c r="A4129" s="70" t="s">
        <v>7918</v>
      </c>
      <c r="B4129" s="70" t="s">
        <v>7919</v>
      </c>
      <c r="C4129">
        <v>-7.0741947999999999E-2</v>
      </c>
      <c r="D4129">
        <v>7.6218006349999996</v>
      </c>
      <c r="E4129">
        <v>0.78272417699999997</v>
      </c>
      <c r="F4129">
        <v>0.37630928200000002</v>
      </c>
      <c r="G4129">
        <v>0.99975043299999999</v>
      </c>
    </row>
    <row r="4130" spans="1:7" x14ac:dyDescent="0.4">
      <c r="A4130" s="70" t="s">
        <v>8230</v>
      </c>
      <c r="B4130" s="70" t="s">
        <v>8231</v>
      </c>
      <c r="C4130">
        <v>-7.0177376999999999E-2</v>
      </c>
      <c r="D4130">
        <v>6.9797343529999996</v>
      </c>
      <c r="E4130">
        <v>0.78271177700000005</v>
      </c>
      <c r="F4130">
        <v>0.376313063</v>
      </c>
      <c r="G4130">
        <v>0.99975043299999999</v>
      </c>
    </row>
    <row r="4131" spans="1:7" x14ac:dyDescent="0.4">
      <c r="A4131" s="70" t="s">
        <v>8740</v>
      </c>
      <c r="B4131" s="70" t="s">
        <v>8741</v>
      </c>
      <c r="C4131">
        <v>-8.2076154999999998E-2</v>
      </c>
      <c r="D4131">
        <v>5.7551628429999999</v>
      </c>
      <c r="E4131">
        <v>0.78269043900000002</v>
      </c>
      <c r="F4131">
        <v>0.37631956900000002</v>
      </c>
      <c r="G4131">
        <v>0.99975043299999999</v>
      </c>
    </row>
    <row r="4132" spans="1:7" x14ac:dyDescent="0.4">
      <c r="A4132" s="70" t="s">
        <v>8938</v>
      </c>
      <c r="B4132" s="70" t="s">
        <v>8939</v>
      </c>
      <c r="C4132">
        <v>0.112083164</v>
      </c>
      <c r="D4132">
        <v>4.6731574159999996</v>
      </c>
      <c r="E4132">
        <v>0.78251100500000004</v>
      </c>
      <c r="F4132">
        <v>0.376374284</v>
      </c>
      <c r="G4132">
        <v>0.99975043299999999</v>
      </c>
    </row>
    <row r="4133" spans="1:7" x14ac:dyDescent="0.4">
      <c r="A4133" s="70" t="s">
        <v>8908</v>
      </c>
      <c r="B4133" s="70" t="s">
        <v>8909</v>
      </c>
      <c r="C4133">
        <v>0.13925807700000001</v>
      </c>
      <c r="D4133">
        <v>3.6979754599999999</v>
      </c>
      <c r="E4133">
        <v>0.78160797199999998</v>
      </c>
      <c r="F4133">
        <v>0.376649815</v>
      </c>
      <c r="G4133">
        <v>0.99975043299999999</v>
      </c>
    </row>
    <row r="4134" spans="1:7" x14ac:dyDescent="0.4">
      <c r="A4134" s="70" t="s">
        <v>8584</v>
      </c>
      <c r="B4134" s="70" t="s">
        <v>8585</v>
      </c>
      <c r="C4134">
        <v>-8.2384575000000002E-2</v>
      </c>
      <c r="D4134">
        <v>6.0694336099999999</v>
      </c>
      <c r="E4134">
        <v>0.78139469100000003</v>
      </c>
      <c r="F4134">
        <v>0.37671493299999997</v>
      </c>
      <c r="G4134">
        <v>0.99975043299999999</v>
      </c>
    </row>
    <row r="4135" spans="1:7" x14ac:dyDescent="0.4">
      <c r="A4135" s="70" t="s">
        <v>8852</v>
      </c>
      <c r="B4135" s="70" t="s">
        <v>8853</v>
      </c>
      <c r="C4135">
        <v>-0.33348613500000002</v>
      </c>
      <c r="D4135">
        <v>1.198098541</v>
      </c>
      <c r="E4135">
        <v>0.780815869</v>
      </c>
      <c r="F4135">
        <v>0.37689173399999998</v>
      </c>
      <c r="G4135">
        <v>0.99975043299999999</v>
      </c>
    </row>
    <row r="4136" spans="1:7" x14ac:dyDescent="0.4">
      <c r="A4136" s="70" t="s">
        <v>8618</v>
      </c>
      <c r="B4136" s="70" t="s">
        <v>8619</v>
      </c>
      <c r="C4136">
        <v>7.6992382999999998E-2</v>
      </c>
      <c r="D4136">
        <v>7.7273994520000002</v>
      </c>
      <c r="E4136">
        <v>0.78074212899999995</v>
      </c>
      <c r="F4136">
        <v>0.376914266</v>
      </c>
      <c r="G4136">
        <v>0.99975043299999999</v>
      </c>
    </row>
    <row r="4137" spans="1:7" x14ac:dyDescent="0.4">
      <c r="A4137" s="70" t="s">
        <v>8742</v>
      </c>
      <c r="B4137" s="70" t="s">
        <v>8743</v>
      </c>
      <c r="C4137">
        <v>-0.11239798099999999</v>
      </c>
      <c r="D4137">
        <v>4.1319617849999997</v>
      </c>
      <c r="E4137">
        <v>0.78067882200000005</v>
      </c>
      <c r="F4137">
        <v>0.37693361199999997</v>
      </c>
      <c r="G4137">
        <v>0.99975043299999999</v>
      </c>
    </row>
    <row r="4138" spans="1:7" x14ac:dyDescent="0.4">
      <c r="A4138" s="70" t="s">
        <v>8884</v>
      </c>
      <c r="B4138" s="70" t="s">
        <v>8885</v>
      </c>
      <c r="C4138">
        <v>-7.9113681000000005E-2</v>
      </c>
      <c r="D4138">
        <v>5.8824119430000001</v>
      </c>
      <c r="E4138">
        <v>0.78026793800000005</v>
      </c>
      <c r="F4138">
        <v>0.37705920700000001</v>
      </c>
      <c r="G4138">
        <v>0.99975043299999999</v>
      </c>
    </row>
    <row r="4139" spans="1:7" x14ac:dyDescent="0.4">
      <c r="A4139" s="70" t="s">
        <v>8816</v>
      </c>
      <c r="B4139" s="70" t="s">
        <v>8817</v>
      </c>
      <c r="C4139">
        <v>0.20317927</v>
      </c>
      <c r="D4139">
        <v>2.5123636970000001</v>
      </c>
      <c r="E4139">
        <v>0.78021151099999997</v>
      </c>
      <c r="F4139">
        <v>0.37707646</v>
      </c>
      <c r="G4139">
        <v>0.99975043299999999</v>
      </c>
    </row>
    <row r="4140" spans="1:7" x14ac:dyDescent="0.4">
      <c r="A4140" s="70" t="s">
        <v>8872</v>
      </c>
      <c r="B4140" s="70" t="s">
        <v>8873</v>
      </c>
      <c r="C4140">
        <v>-7.5764614999999993E-2</v>
      </c>
      <c r="D4140">
        <v>6.0073803720000001</v>
      </c>
      <c r="E4140">
        <v>0.78016896499999999</v>
      </c>
      <c r="F4140">
        <v>0.37708946900000001</v>
      </c>
      <c r="G4140">
        <v>0.99975043299999999</v>
      </c>
    </row>
    <row r="4141" spans="1:7" x14ac:dyDescent="0.4">
      <c r="A4141" s="70" t="s">
        <v>8414</v>
      </c>
      <c r="B4141" s="70" t="s">
        <v>8415</v>
      </c>
      <c r="C4141">
        <v>7.8521704999999997E-2</v>
      </c>
      <c r="D4141">
        <v>7.3393171099999996</v>
      </c>
      <c r="E4141">
        <v>0.78008697299999996</v>
      </c>
      <c r="F4141">
        <v>0.377114542</v>
      </c>
      <c r="G4141">
        <v>0.99975043299999999</v>
      </c>
    </row>
    <row r="4142" spans="1:7" x14ac:dyDescent="0.4">
      <c r="A4142" s="70" t="s">
        <v>9108</v>
      </c>
      <c r="B4142" s="70" t="s">
        <v>9109</v>
      </c>
      <c r="C4142">
        <v>0.35860979399999998</v>
      </c>
      <c r="D4142">
        <v>-8.7299773999999997E-2</v>
      </c>
      <c r="E4142">
        <v>0.77985446400000002</v>
      </c>
      <c r="F4142">
        <v>0.37718565399999998</v>
      </c>
      <c r="G4142">
        <v>0.99975043299999999</v>
      </c>
    </row>
    <row r="4143" spans="1:7" x14ac:dyDescent="0.4">
      <c r="A4143" s="70" t="s">
        <v>9028</v>
      </c>
      <c r="B4143" s="70" t="s">
        <v>9029</v>
      </c>
      <c r="C4143">
        <v>-0.62148285199999997</v>
      </c>
      <c r="D4143">
        <v>-1.544948993</v>
      </c>
      <c r="E4143">
        <v>0.77937512799999997</v>
      </c>
      <c r="F4143">
        <v>0.377332316</v>
      </c>
      <c r="G4143">
        <v>0.99975043299999999</v>
      </c>
    </row>
    <row r="4144" spans="1:7" x14ac:dyDescent="0.4">
      <c r="A4144" s="70" t="s">
        <v>8812</v>
      </c>
      <c r="B4144" s="70" t="s">
        <v>8813</v>
      </c>
      <c r="C4144">
        <v>-0.31286532500000003</v>
      </c>
      <c r="D4144">
        <v>2.6170360499999998</v>
      </c>
      <c r="E4144">
        <v>0.77926664899999998</v>
      </c>
      <c r="F4144">
        <v>0.37736551800000001</v>
      </c>
      <c r="G4144">
        <v>0.99975043299999999</v>
      </c>
    </row>
    <row r="4145" spans="1:7" x14ac:dyDescent="0.4">
      <c r="A4145" s="70" t="s">
        <v>8858</v>
      </c>
      <c r="B4145" s="70" t="s">
        <v>8859</v>
      </c>
      <c r="C4145">
        <v>-0.10840749199999999</v>
      </c>
      <c r="D4145">
        <v>4.4320759470000004</v>
      </c>
      <c r="E4145">
        <v>0.77918644599999998</v>
      </c>
      <c r="F4145">
        <v>0.37739006899999999</v>
      </c>
      <c r="G4145">
        <v>0.99975043299999999</v>
      </c>
    </row>
    <row r="4146" spans="1:7" x14ac:dyDescent="0.4">
      <c r="A4146" s="70" t="s">
        <v>8666</v>
      </c>
      <c r="B4146" s="70" t="s">
        <v>8667</v>
      </c>
      <c r="C4146">
        <v>-0.13480584900000001</v>
      </c>
      <c r="D4146">
        <v>3.9383329570000001</v>
      </c>
      <c r="E4146">
        <v>0.77915040099999999</v>
      </c>
      <c r="F4146">
        <v>0.37740110300000002</v>
      </c>
      <c r="G4146">
        <v>0.99975043299999999</v>
      </c>
    </row>
    <row r="4147" spans="1:7" x14ac:dyDescent="0.4">
      <c r="A4147" s="70" t="s">
        <v>8864</v>
      </c>
      <c r="B4147" s="70" t="s">
        <v>8865</v>
      </c>
      <c r="C4147">
        <v>-0.20314485199999999</v>
      </c>
      <c r="D4147">
        <v>4.8020739389999996</v>
      </c>
      <c r="E4147">
        <v>0.77873267999999995</v>
      </c>
      <c r="F4147">
        <v>0.377529012</v>
      </c>
      <c r="G4147">
        <v>0.99975043299999999</v>
      </c>
    </row>
    <row r="4148" spans="1:7" x14ac:dyDescent="0.4">
      <c r="A4148" s="70" t="s">
        <v>8842</v>
      </c>
      <c r="B4148" s="70" t="s">
        <v>8843</v>
      </c>
      <c r="C4148">
        <v>-9.8467559999999996E-2</v>
      </c>
      <c r="D4148">
        <v>4.8598997050000001</v>
      </c>
      <c r="E4148">
        <v>0.77794095299999999</v>
      </c>
      <c r="F4148">
        <v>0.37777160999999998</v>
      </c>
      <c r="G4148">
        <v>0.99975043299999999</v>
      </c>
    </row>
    <row r="4149" spans="1:7" x14ac:dyDescent="0.4">
      <c r="A4149" s="70" t="s">
        <v>8716</v>
      </c>
      <c r="B4149" s="70" t="s">
        <v>8717</v>
      </c>
      <c r="C4149">
        <v>-0.243984697</v>
      </c>
      <c r="D4149">
        <v>2.1100266040000002</v>
      </c>
      <c r="E4149">
        <v>0.77716782699999998</v>
      </c>
      <c r="F4149">
        <v>0.37800872099999999</v>
      </c>
      <c r="G4149">
        <v>0.99975043299999999</v>
      </c>
    </row>
    <row r="4150" spans="1:7" x14ac:dyDescent="0.4">
      <c r="A4150" s="70" t="s">
        <v>8990</v>
      </c>
      <c r="B4150" s="70" t="s">
        <v>8991</v>
      </c>
      <c r="C4150">
        <v>-9.4963078000000006E-2</v>
      </c>
      <c r="D4150">
        <v>5.1836291780000003</v>
      </c>
      <c r="E4150">
        <v>0.77703840800000001</v>
      </c>
      <c r="F4150">
        <v>0.37804843300000002</v>
      </c>
      <c r="G4150">
        <v>0.99975043299999999</v>
      </c>
    </row>
    <row r="4151" spans="1:7" x14ac:dyDescent="0.4">
      <c r="A4151" s="70" t="s">
        <v>9380</v>
      </c>
      <c r="B4151" s="70" t="s">
        <v>9381</v>
      </c>
      <c r="C4151">
        <v>-0.13891556599999999</v>
      </c>
      <c r="D4151">
        <v>5.5800819810000002</v>
      </c>
      <c r="E4151">
        <v>0.77684127300000005</v>
      </c>
      <c r="F4151">
        <v>0.37810893499999998</v>
      </c>
      <c r="G4151">
        <v>0.99975043299999999</v>
      </c>
    </row>
    <row r="4152" spans="1:7" x14ac:dyDescent="0.4">
      <c r="A4152" s="70" t="s">
        <v>8806</v>
      </c>
      <c r="B4152" s="70" t="s">
        <v>8807</v>
      </c>
      <c r="C4152">
        <v>-7.1643960000000007E-2</v>
      </c>
      <c r="D4152">
        <v>6.1312291410000004</v>
      </c>
      <c r="E4152">
        <v>0.77630318399999998</v>
      </c>
      <c r="F4152">
        <v>0.37827414799999998</v>
      </c>
      <c r="G4152">
        <v>0.99975043299999999</v>
      </c>
    </row>
    <row r="4153" spans="1:7" x14ac:dyDescent="0.4">
      <c r="A4153" s="70" t="s">
        <v>8894</v>
      </c>
      <c r="B4153" s="70" t="s">
        <v>8895</v>
      </c>
      <c r="C4153">
        <v>0.38280684199999998</v>
      </c>
      <c r="D4153">
        <v>1.9256240739999999</v>
      </c>
      <c r="E4153">
        <v>0.77610546300000005</v>
      </c>
      <c r="F4153">
        <v>0.37833487999999998</v>
      </c>
      <c r="G4153">
        <v>0.99975043299999999</v>
      </c>
    </row>
    <row r="4154" spans="1:7" x14ac:dyDescent="0.4">
      <c r="A4154" s="70" t="s">
        <v>9202</v>
      </c>
      <c r="B4154" s="70" t="s">
        <v>9203</v>
      </c>
      <c r="C4154">
        <v>0.109602199</v>
      </c>
      <c r="D4154">
        <v>4.582422405</v>
      </c>
      <c r="E4154">
        <v>0.77593962500000002</v>
      </c>
      <c r="F4154">
        <v>0.37838583100000001</v>
      </c>
      <c r="G4154">
        <v>0.99975043299999999</v>
      </c>
    </row>
    <row r="4155" spans="1:7" x14ac:dyDescent="0.4">
      <c r="A4155" s="70" t="s">
        <v>9150</v>
      </c>
      <c r="B4155" s="70" t="s">
        <v>9151</v>
      </c>
      <c r="C4155">
        <v>7.1106775999999997E-2</v>
      </c>
      <c r="D4155">
        <v>6.8706283360000002</v>
      </c>
      <c r="E4155">
        <v>0.77581030399999995</v>
      </c>
      <c r="F4155">
        <v>0.37842556799999999</v>
      </c>
      <c r="G4155">
        <v>0.99975043299999999</v>
      </c>
    </row>
    <row r="4156" spans="1:7" x14ac:dyDescent="0.4">
      <c r="A4156" s="70" t="s">
        <v>8536</v>
      </c>
      <c r="B4156" s="70" t="s">
        <v>8537</v>
      </c>
      <c r="C4156">
        <v>-0.239376372</v>
      </c>
      <c r="D4156">
        <v>3.0511087909999999</v>
      </c>
      <c r="E4156">
        <v>0.77578117599999996</v>
      </c>
      <c r="F4156">
        <v>0.37843452</v>
      </c>
      <c r="G4156">
        <v>0.99975043299999999</v>
      </c>
    </row>
    <row r="4157" spans="1:7" x14ac:dyDescent="0.4">
      <c r="A4157" s="70" t="s">
        <v>9244</v>
      </c>
      <c r="B4157" s="70" t="s">
        <v>9245</v>
      </c>
      <c r="C4157">
        <v>0.10961111900000001</v>
      </c>
      <c r="D4157">
        <v>4.246063543</v>
      </c>
      <c r="E4157">
        <v>0.775776876</v>
      </c>
      <c r="F4157">
        <v>0.378435841</v>
      </c>
      <c r="G4157">
        <v>0.99975043299999999</v>
      </c>
    </row>
    <row r="4158" spans="1:7" x14ac:dyDescent="0.4">
      <c r="A4158" s="70" t="s">
        <v>9368</v>
      </c>
      <c r="B4158" s="70" t="s">
        <v>9369</v>
      </c>
      <c r="C4158">
        <v>9.6532962E-2</v>
      </c>
      <c r="D4158">
        <v>5.1634570369999997</v>
      </c>
      <c r="E4158">
        <v>0.77491218399999995</v>
      </c>
      <c r="F4158">
        <v>0.378701705</v>
      </c>
      <c r="G4158">
        <v>0.99975043299999999</v>
      </c>
    </row>
    <row r="4159" spans="1:7" x14ac:dyDescent="0.4">
      <c r="A4159" s="70" t="s">
        <v>8596</v>
      </c>
      <c r="B4159" s="70" t="s">
        <v>8597</v>
      </c>
      <c r="C4159">
        <v>-7.1184203000000001E-2</v>
      </c>
      <c r="D4159">
        <v>6.2567096060000003</v>
      </c>
      <c r="E4159">
        <v>0.77452383700000005</v>
      </c>
      <c r="F4159">
        <v>0.378821195</v>
      </c>
      <c r="G4159">
        <v>0.99975043299999999</v>
      </c>
    </row>
    <row r="4160" spans="1:7" x14ac:dyDescent="0.4">
      <c r="A4160" s="70" t="s">
        <v>8954</v>
      </c>
      <c r="B4160" s="70" t="s">
        <v>8955</v>
      </c>
      <c r="C4160">
        <v>0.59275916699999998</v>
      </c>
      <c r="D4160">
        <v>-1.3935417969999999</v>
      </c>
      <c r="E4160">
        <v>0.77450666599999995</v>
      </c>
      <c r="F4160">
        <v>0.37882648000000002</v>
      </c>
      <c r="G4160">
        <v>0.99975043299999999</v>
      </c>
    </row>
    <row r="4161" spans="1:7" x14ac:dyDescent="0.4">
      <c r="A4161" s="70" t="s">
        <v>8594</v>
      </c>
      <c r="B4161" s="70" t="s">
        <v>8595</v>
      </c>
      <c r="C4161">
        <v>-0.138090343</v>
      </c>
      <c r="D4161">
        <v>3.6059350530000001</v>
      </c>
      <c r="E4161">
        <v>0.77398036400000003</v>
      </c>
      <c r="F4161">
        <v>0.378988504</v>
      </c>
      <c r="G4161">
        <v>0.99975043299999999</v>
      </c>
    </row>
    <row r="4162" spans="1:7" x14ac:dyDescent="0.4">
      <c r="A4162" s="70" t="s">
        <v>8738</v>
      </c>
      <c r="B4162" s="70" t="s">
        <v>8739</v>
      </c>
      <c r="C4162">
        <v>-0.21098028999999999</v>
      </c>
      <c r="D4162">
        <v>2.4483660770000002</v>
      </c>
      <c r="E4162">
        <v>0.77390328100000005</v>
      </c>
      <c r="F4162">
        <v>0.37901224300000003</v>
      </c>
      <c r="G4162">
        <v>0.99975043299999999</v>
      </c>
    </row>
    <row r="4163" spans="1:7" x14ac:dyDescent="0.4">
      <c r="A4163" s="70" t="s">
        <v>9008</v>
      </c>
      <c r="B4163" s="70" t="s">
        <v>9009</v>
      </c>
      <c r="C4163">
        <v>0.42709433099999999</v>
      </c>
      <c r="D4163">
        <v>0.62433646499999995</v>
      </c>
      <c r="E4163">
        <v>0.77335540700000005</v>
      </c>
      <c r="F4163">
        <v>0.37918102799999998</v>
      </c>
      <c r="G4163">
        <v>0.99975043299999999</v>
      </c>
    </row>
    <row r="4164" spans="1:7" x14ac:dyDescent="0.4">
      <c r="A4164" s="70" t="s">
        <v>9238</v>
      </c>
      <c r="B4164" s="70" t="s">
        <v>9239</v>
      </c>
      <c r="C4164">
        <v>0.57900180300000004</v>
      </c>
      <c r="D4164">
        <v>-1.0076331300000001</v>
      </c>
      <c r="E4164">
        <v>0.77322216799999999</v>
      </c>
      <c r="F4164">
        <v>0.37922209099999998</v>
      </c>
      <c r="G4164">
        <v>0.99975043299999999</v>
      </c>
    </row>
    <row r="4165" spans="1:7" x14ac:dyDescent="0.4">
      <c r="A4165" s="70" t="s">
        <v>8834</v>
      </c>
      <c r="B4165" s="70" t="s">
        <v>8835</v>
      </c>
      <c r="C4165">
        <v>-0.32720371100000001</v>
      </c>
      <c r="D4165">
        <v>1.030083546</v>
      </c>
      <c r="E4165">
        <v>0.77314806899999999</v>
      </c>
      <c r="F4165">
        <v>0.37924492999999998</v>
      </c>
      <c r="G4165">
        <v>0.99975043299999999</v>
      </c>
    </row>
    <row r="4166" spans="1:7" x14ac:dyDescent="0.4">
      <c r="A4166" s="70" t="s">
        <v>8946</v>
      </c>
      <c r="B4166" s="70" t="s">
        <v>8947</v>
      </c>
      <c r="C4166">
        <v>-0.34160302199999998</v>
      </c>
      <c r="D4166">
        <v>0.78364358599999995</v>
      </c>
      <c r="E4166">
        <v>0.77314112000000002</v>
      </c>
      <c r="F4166">
        <v>0.37924707200000002</v>
      </c>
      <c r="G4166">
        <v>0.99975043299999999</v>
      </c>
    </row>
    <row r="4167" spans="1:7" x14ac:dyDescent="0.4">
      <c r="A4167" s="70" t="s">
        <v>8900</v>
      </c>
      <c r="B4167" s="70" t="s">
        <v>8901</v>
      </c>
      <c r="C4167">
        <v>-0.190369489</v>
      </c>
      <c r="D4167">
        <v>3.6400897799999998</v>
      </c>
      <c r="E4167">
        <v>0.77264268800000002</v>
      </c>
      <c r="F4167">
        <v>0.37940075499999998</v>
      </c>
      <c r="G4167">
        <v>0.99975043299999999</v>
      </c>
    </row>
    <row r="4168" spans="1:7" x14ac:dyDescent="0.4">
      <c r="A4168" s="70" t="s">
        <v>8944</v>
      </c>
      <c r="B4168" s="70" t="s">
        <v>8945</v>
      </c>
      <c r="C4168">
        <v>-0.40413975499999999</v>
      </c>
      <c r="D4168">
        <v>0.87090964199999998</v>
      </c>
      <c r="E4168">
        <v>0.77256934099999997</v>
      </c>
      <c r="F4168">
        <v>0.37942337799999998</v>
      </c>
      <c r="G4168">
        <v>0.99975043299999999</v>
      </c>
    </row>
    <row r="4169" spans="1:7" x14ac:dyDescent="0.4">
      <c r="A4169" s="70" t="s">
        <v>8548</v>
      </c>
      <c r="B4169" s="70" t="s">
        <v>8549</v>
      </c>
      <c r="C4169">
        <v>7.6832758000000001E-2</v>
      </c>
      <c r="D4169">
        <v>7.2578813389999999</v>
      </c>
      <c r="E4169">
        <v>0.77223727499999995</v>
      </c>
      <c r="F4169">
        <v>0.37952582200000001</v>
      </c>
      <c r="G4169">
        <v>0.99975043299999999</v>
      </c>
    </row>
    <row r="4170" spans="1:7" x14ac:dyDescent="0.4">
      <c r="A4170" s="70" t="s">
        <v>9166</v>
      </c>
      <c r="B4170" s="70" t="s">
        <v>9167</v>
      </c>
      <c r="C4170">
        <v>9.7492396999999995E-2</v>
      </c>
      <c r="D4170">
        <v>5.0618047239999999</v>
      </c>
      <c r="E4170">
        <v>0.77220919899999996</v>
      </c>
      <c r="F4170">
        <v>0.379534486</v>
      </c>
      <c r="G4170">
        <v>0.99975043299999999</v>
      </c>
    </row>
    <row r="4171" spans="1:7" x14ac:dyDescent="0.4">
      <c r="A4171" s="70" t="s">
        <v>8888</v>
      </c>
      <c r="B4171" s="70" t="s">
        <v>8889</v>
      </c>
      <c r="C4171">
        <v>-9.7723498000000006E-2</v>
      </c>
      <c r="D4171">
        <v>4.7728181530000002</v>
      </c>
      <c r="E4171">
        <v>0.77168052899999995</v>
      </c>
      <c r="F4171">
        <v>0.37969766900000002</v>
      </c>
      <c r="G4171">
        <v>0.99975043299999999</v>
      </c>
    </row>
    <row r="4172" spans="1:7" x14ac:dyDescent="0.4">
      <c r="A4172" s="70" t="s">
        <v>8720</v>
      </c>
      <c r="B4172" s="70" t="s">
        <v>8721</v>
      </c>
      <c r="C4172">
        <v>-0.118122561</v>
      </c>
      <c r="D4172">
        <v>4.1129445640000002</v>
      </c>
      <c r="E4172">
        <v>0.77145592200000002</v>
      </c>
      <c r="F4172">
        <v>0.37976702800000001</v>
      </c>
      <c r="G4172">
        <v>0.99975043299999999</v>
      </c>
    </row>
    <row r="4173" spans="1:7" x14ac:dyDescent="0.4">
      <c r="A4173" s="70" t="s">
        <v>9194</v>
      </c>
      <c r="B4173" s="70" t="s">
        <v>9195</v>
      </c>
      <c r="C4173">
        <v>0.49615313999999999</v>
      </c>
      <c r="D4173">
        <v>-0.92174904999999996</v>
      </c>
      <c r="E4173">
        <v>0.77141976700000003</v>
      </c>
      <c r="F4173">
        <v>0.37977819400000001</v>
      </c>
      <c r="G4173">
        <v>0.99975043299999999</v>
      </c>
    </row>
    <row r="4174" spans="1:7" x14ac:dyDescent="0.4">
      <c r="A4174" s="70" t="s">
        <v>8898</v>
      </c>
      <c r="B4174" s="70" t="s">
        <v>8899</v>
      </c>
      <c r="C4174">
        <v>-9.2967156999999995E-2</v>
      </c>
      <c r="D4174">
        <v>4.9591582230000002</v>
      </c>
      <c r="E4174">
        <v>0.77137794400000004</v>
      </c>
      <c r="F4174">
        <v>0.37979111199999999</v>
      </c>
      <c r="G4174">
        <v>0.99975043299999999</v>
      </c>
    </row>
    <row r="4175" spans="1:7" x14ac:dyDescent="0.4">
      <c r="A4175" s="70" t="s">
        <v>8664</v>
      </c>
      <c r="B4175" s="70" t="s">
        <v>8665</v>
      </c>
      <c r="C4175">
        <v>-8.5464841999999999E-2</v>
      </c>
      <c r="D4175">
        <v>6.5294985710000004</v>
      </c>
      <c r="E4175">
        <v>0.77104541299999996</v>
      </c>
      <c r="F4175">
        <v>0.37989383999999998</v>
      </c>
      <c r="G4175">
        <v>0.99975043299999999</v>
      </c>
    </row>
    <row r="4176" spans="1:7" x14ac:dyDescent="0.4">
      <c r="A4176" s="70" t="s">
        <v>8930</v>
      </c>
      <c r="B4176" s="70" t="s">
        <v>8931</v>
      </c>
      <c r="C4176">
        <v>0.33177284600000001</v>
      </c>
      <c r="D4176">
        <v>0.94342530800000002</v>
      </c>
      <c r="E4176">
        <v>0.77079828299999997</v>
      </c>
      <c r="F4176">
        <v>0.37997020999999997</v>
      </c>
      <c r="G4176">
        <v>0.99975043299999999</v>
      </c>
    </row>
    <row r="4177" spans="1:7" x14ac:dyDescent="0.4">
      <c r="A4177" s="70" t="s">
        <v>10620</v>
      </c>
      <c r="B4177" s="70" t="s">
        <v>10621</v>
      </c>
      <c r="C4177">
        <v>7.5837280000000007E-2</v>
      </c>
      <c r="D4177">
        <v>8.9187775059999996</v>
      </c>
      <c r="E4177">
        <v>0.77075842500000002</v>
      </c>
      <c r="F4177">
        <v>0.37998252999999999</v>
      </c>
      <c r="G4177">
        <v>0.99975043299999999</v>
      </c>
    </row>
    <row r="4178" spans="1:7" x14ac:dyDescent="0.4">
      <c r="A4178" s="70" t="s">
        <v>9438</v>
      </c>
      <c r="B4178" s="70" t="s">
        <v>9439</v>
      </c>
      <c r="C4178">
        <v>7.8448275999999997E-2</v>
      </c>
      <c r="D4178">
        <v>5.8114883969999998</v>
      </c>
      <c r="E4178">
        <v>0.77075355400000001</v>
      </c>
      <c r="F4178">
        <v>0.379984035</v>
      </c>
      <c r="G4178">
        <v>0.99975043299999999</v>
      </c>
    </row>
    <row r="4179" spans="1:7" x14ac:dyDescent="0.4">
      <c r="A4179" s="70" t="s">
        <v>9358</v>
      </c>
      <c r="B4179" s="70" t="s">
        <v>9359</v>
      </c>
      <c r="C4179">
        <v>6.9104456999999994E-2</v>
      </c>
      <c r="D4179">
        <v>6.5065152919999996</v>
      </c>
      <c r="E4179">
        <v>0.77055891499999996</v>
      </c>
      <c r="F4179">
        <v>0.38004420300000002</v>
      </c>
      <c r="G4179">
        <v>0.99975043299999999</v>
      </c>
    </row>
    <row r="4180" spans="1:7" x14ac:dyDescent="0.4">
      <c r="A4180" s="70" t="s">
        <v>8620</v>
      </c>
      <c r="B4180" s="70" t="s">
        <v>8621</v>
      </c>
      <c r="C4180">
        <v>-0.25440416100000002</v>
      </c>
      <c r="D4180">
        <v>1.653139615</v>
      </c>
      <c r="E4180">
        <v>0.77044050600000002</v>
      </c>
      <c r="F4180">
        <v>0.38008081300000002</v>
      </c>
      <c r="G4180">
        <v>0.99975043299999999</v>
      </c>
    </row>
    <row r="4181" spans="1:7" x14ac:dyDescent="0.4">
      <c r="A4181" s="70" t="s">
        <v>9062</v>
      </c>
      <c r="B4181" s="70" t="s">
        <v>9063</v>
      </c>
      <c r="C4181">
        <v>0.18261329700000001</v>
      </c>
      <c r="D4181">
        <v>3.2583783400000002</v>
      </c>
      <c r="E4181">
        <v>0.76991560299999995</v>
      </c>
      <c r="F4181">
        <v>0.380243163</v>
      </c>
      <c r="G4181">
        <v>0.99975043299999999</v>
      </c>
    </row>
    <row r="4182" spans="1:7" x14ac:dyDescent="0.4">
      <c r="A4182" s="70" t="s">
        <v>8624</v>
      </c>
      <c r="B4182" s="70" t="s">
        <v>8625</v>
      </c>
      <c r="C4182">
        <v>7.1689083000000001E-2</v>
      </c>
      <c r="D4182">
        <v>7.2069117110000001</v>
      </c>
      <c r="E4182">
        <v>0.76974845599999997</v>
      </c>
      <c r="F4182">
        <v>0.38029488099999997</v>
      </c>
      <c r="G4182">
        <v>0.99975043299999999</v>
      </c>
    </row>
    <row r="4183" spans="1:7" x14ac:dyDescent="0.4">
      <c r="A4183" s="70" t="s">
        <v>8848</v>
      </c>
      <c r="B4183" s="70" t="s">
        <v>8849</v>
      </c>
      <c r="C4183">
        <v>0.33731070200000002</v>
      </c>
      <c r="D4183">
        <v>0.329451261</v>
      </c>
      <c r="E4183">
        <v>0.76925754899999998</v>
      </c>
      <c r="F4183">
        <v>0.38044683400000001</v>
      </c>
      <c r="G4183">
        <v>0.99975043299999999</v>
      </c>
    </row>
    <row r="4184" spans="1:7" x14ac:dyDescent="0.4">
      <c r="A4184" s="70" t="s">
        <v>8832</v>
      </c>
      <c r="B4184" s="70" t="s">
        <v>8833</v>
      </c>
      <c r="C4184">
        <v>6.9605368000000001E-2</v>
      </c>
      <c r="D4184">
        <v>7.9306036359999998</v>
      </c>
      <c r="E4184">
        <v>0.76899741300000002</v>
      </c>
      <c r="F4184">
        <v>0.38052739000000002</v>
      </c>
      <c r="G4184">
        <v>0.99975043299999999</v>
      </c>
    </row>
    <row r="4185" spans="1:7" x14ac:dyDescent="0.4">
      <c r="A4185" s="70" t="s">
        <v>8712</v>
      </c>
      <c r="B4185" s="70" t="s">
        <v>8713</v>
      </c>
      <c r="C4185">
        <v>-0.173010411</v>
      </c>
      <c r="D4185">
        <v>3.3451270119999998</v>
      </c>
      <c r="E4185">
        <v>0.76869519200000003</v>
      </c>
      <c r="F4185">
        <v>0.38062100799999998</v>
      </c>
      <c r="G4185">
        <v>0.99975043299999999</v>
      </c>
    </row>
    <row r="4186" spans="1:7" x14ac:dyDescent="0.4">
      <c r="A4186" s="70" t="s">
        <v>7856</v>
      </c>
      <c r="B4186" s="70" t="s">
        <v>7857</v>
      </c>
      <c r="C4186">
        <v>-7.2753575000000001E-2</v>
      </c>
      <c r="D4186">
        <v>7.2771785040000001</v>
      </c>
      <c r="E4186">
        <v>0.768585776</v>
      </c>
      <c r="F4186">
        <v>0.38065491000000001</v>
      </c>
      <c r="G4186">
        <v>0.99975043299999999</v>
      </c>
    </row>
    <row r="4187" spans="1:7" x14ac:dyDescent="0.4">
      <c r="A4187" s="70" t="s">
        <v>9454</v>
      </c>
      <c r="B4187" s="70" t="s">
        <v>9455</v>
      </c>
      <c r="C4187">
        <v>0.10864839900000001</v>
      </c>
      <c r="D4187">
        <v>5.1437480459999998</v>
      </c>
      <c r="E4187">
        <v>0.76841394600000001</v>
      </c>
      <c r="F4187">
        <v>0.38070815899999999</v>
      </c>
      <c r="G4187">
        <v>0.99975043299999999</v>
      </c>
    </row>
    <row r="4188" spans="1:7" x14ac:dyDescent="0.4">
      <c r="A4188" s="70" t="s">
        <v>8988</v>
      </c>
      <c r="B4188" s="70" t="s">
        <v>8989</v>
      </c>
      <c r="C4188">
        <v>-8.5166357999999998E-2</v>
      </c>
      <c r="D4188">
        <v>5.5084671299999997</v>
      </c>
      <c r="E4188">
        <v>0.76831889099999995</v>
      </c>
      <c r="F4188">
        <v>0.38073762</v>
      </c>
      <c r="G4188">
        <v>0.99975043299999999</v>
      </c>
    </row>
    <row r="4189" spans="1:7" x14ac:dyDescent="0.4">
      <c r="A4189" s="70" t="s">
        <v>8026</v>
      </c>
      <c r="B4189" s="70" t="s">
        <v>8027</v>
      </c>
      <c r="C4189">
        <v>-7.0586037000000004E-2</v>
      </c>
      <c r="D4189">
        <v>7.5274886480000003</v>
      </c>
      <c r="E4189">
        <v>0.76784452299999995</v>
      </c>
      <c r="F4189">
        <v>0.380884693</v>
      </c>
      <c r="G4189">
        <v>0.99975043299999999</v>
      </c>
    </row>
    <row r="4190" spans="1:7" x14ac:dyDescent="0.4">
      <c r="A4190" s="70" t="s">
        <v>8826</v>
      </c>
      <c r="B4190" s="70" t="s">
        <v>8827</v>
      </c>
      <c r="C4190">
        <v>-0.101174607</v>
      </c>
      <c r="D4190">
        <v>5.0518424</v>
      </c>
      <c r="E4190">
        <v>0.76748979100000003</v>
      </c>
      <c r="F4190">
        <v>0.38099472699999998</v>
      </c>
      <c r="G4190">
        <v>0.99975043299999999</v>
      </c>
    </row>
    <row r="4191" spans="1:7" x14ac:dyDescent="0.4">
      <c r="A4191" s="70" t="s">
        <v>8786</v>
      </c>
      <c r="B4191" s="70" t="s">
        <v>8787</v>
      </c>
      <c r="C4191">
        <v>-0.15196523000000001</v>
      </c>
      <c r="D4191">
        <v>3.4104728510000002</v>
      </c>
      <c r="E4191">
        <v>0.766835567</v>
      </c>
      <c r="F4191">
        <v>0.38119777900000001</v>
      </c>
      <c r="G4191">
        <v>0.99975043299999999</v>
      </c>
    </row>
    <row r="4192" spans="1:7" x14ac:dyDescent="0.4">
      <c r="A4192" s="70" t="s">
        <v>9176</v>
      </c>
      <c r="B4192" s="70" t="s">
        <v>9177</v>
      </c>
      <c r="C4192">
        <v>0.401960398</v>
      </c>
      <c r="D4192">
        <v>-0.167510398</v>
      </c>
      <c r="E4192">
        <v>0.76638363799999998</v>
      </c>
      <c r="F4192">
        <v>0.38133813300000002</v>
      </c>
      <c r="G4192">
        <v>0.99975043299999999</v>
      </c>
    </row>
    <row r="4193" spans="1:7" x14ac:dyDescent="0.4">
      <c r="A4193" s="70" t="s">
        <v>8956</v>
      </c>
      <c r="B4193" s="70" t="s">
        <v>8957</v>
      </c>
      <c r="C4193">
        <v>-7.9549554999999994E-2</v>
      </c>
      <c r="D4193">
        <v>5.5718486800000004</v>
      </c>
      <c r="E4193">
        <v>0.76591556699999996</v>
      </c>
      <c r="F4193">
        <v>0.38148357799999999</v>
      </c>
      <c r="G4193">
        <v>0.99975043299999999</v>
      </c>
    </row>
    <row r="4194" spans="1:7" x14ac:dyDescent="0.4">
      <c r="A4194" s="70" t="s">
        <v>9382</v>
      </c>
      <c r="B4194" s="70" t="s">
        <v>9383</v>
      </c>
      <c r="C4194">
        <v>6.9445586000000004E-2</v>
      </c>
      <c r="D4194">
        <v>6.5126237959999997</v>
      </c>
      <c r="E4194">
        <v>0.76573258</v>
      </c>
      <c r="F4194">
        <v>0.381540459</v>
      </c>
      <c r="G4194">
        <v>0.99975043299999999</v>
      </c>
    </row>
    <row r="4195" spans="1:7" x14ac:dyDescent="0.4">
      <c r="A4195" s="70" t="s">
        <v>8576</v>
      </c>
      <c r="B4195" s="70" t="s">
        <v>8577</v>
      </c>
      <c r="C4195">
        <v>-7.6453568E-2</v>
      </c>
      <c r="D4195">
        <v>8.0203189600000009</v>
      </c>
      <c r="E4195">
        <v>0.76571657299999996</v>
      </c>
      <c r="F4195">
        <v>0.38154543499999999</v>
      </c>
      <c r="G4195">
        <v>0.99975043299999999</v>
      </c>
    </row>
    <row r="4196" spans="1:7" x14ac:dyDescent="0.4">
      <c r="A4196" s="70" t="s">
        <v>9082</v>
      </c>
      <c r="B4196" s="70" t="s">
        <v>9083</v>
      </c>
      <c r="C4196">
        <v>-9.7897463000000004E-2</v>
      </c>
      <c r="D4196">
        <v>5.140864316</v>
      </c>
      <c r="E4196">
        <v>0.76571122800000002</v>
      </c>
      <c r="F4196">
        <v>0.381547097</v>
      </c>
      <c r="G4196">
        <v>0.99975043299999999</v>
      </c>
    </row>
    <row r="4197" spans="1:7" x14ac:dyDescent="0.4">
      <c r="A4197" s="70" t="s">
        <v>8784</v>
      </c>
      <c r="B4197" s="70" t="s">
        <v>8785</v>
      </c>
      <c r="C4197">
        <v>-0.16248950100000001</v>
      </c>
      <c r="D4197">
        <v>3.1820657880000001</v>
      </c>
      <c r="E4197">
        <v>0.76530437399999995</v>
      </c>
      <c r="F4197">
        <v>0.38167361300000002</v>
      </c>
      <c r="G4197">
        <v>0.99975043299999999</v>
      </c>
    </row>
    <row r="4198" spans="1:7" x14ac:dyDescent="0.4">
      <c r="A4198" s="70" t="s">
        <v>8904</v>
      </c>
      <c r="B4198" s="70" t="s">
        <v>8905</v>
      </c>
      <c r="C4198">
        <v>-0.14243330300000001</v>
      </c>
      <c r="D4198">
        <v>3.824642646</v>
      </c>
      <c r="E4198">
        <v>0.76525783199999997</v>
      </c>
      <c r="F4198">
        <v>0.38168808999999998</v>
      </c>
      <c r="G4198">
        <v>0.99975043299999999</v>
      </c>
    </row>
    <row r="4199" spans="1:7" x14ac:dyDescent="0.4">
      <c r="A4199" s="70" t="s">
        <v>8950</v>
      </c>
      <c r="B4199" s="70" t="s">
        <v>8951</v>
      </c>
      <c r="C4199">
        <v>6.9933972999999997E-2</v>
      </c>
      <c r="D4199">
        <v>6.9730257279999996</v>
      </c>
      <c r="E4199">
        <v>0.76517592999999995</v>
      </c>
      <c r="F4199">
        <v>0.38171356699999998</v>
      </c>
      <c r="G4199">
        <v>0.99975043299999999</v>
      </c>
    </row>
    <row r="4200" spans="1:7" x14ac:dyDescent="0.4">
      <c r="A4200" s="70" t="s">
        <v>9014</v>
      </c>
      <c r="B4200" s="70" t="s">
        <v>9015</v>
      </c>
      <c r="C4200">
        <v>0.59920749100000004</v>
      </c>
      <c r="D4200">
        <v>-1.2364810209999999</v>
      </c>
      <c r="E4200">
        <v>0.76507960600000002</v>
      </c>
      <c r="F4200">
        <v>0.38174353300000002</v>
      </c>
      <c r="G4200">
        <v>0.99975043299999999</v>
      </c>
    </row>
    <row r="4201" spans="1:7" x14ac:dyDescent="0.4">
      <c r="A4201" s="70" t="s">
        <v>9138</v>
      </c>
      <c r="B4201" s="70" t="s">
        <v>9139</v>
      </c>
      <c r="C4201">
        <v>-0.36571460500000003</v>
      </c>
      <c r="D4201">
        <v>-0.214734708</v>
      </c>
      <c r="E4201">
        <v>0.76489511700000001</v>
      </c>
      <c r="F4201">
        <v>0.38180093599999998</v>
      </c>
      <c r="G4201">
        <v>0.99975043299999999</v>
      </c>
    </row>
    <row r="4202" spans="1:7" x14ac:dyDescent="0.4">
      <c r="A4202" s="70" t="s">
        <v>9070</v>
      </c>
      <c r="B4202" s="70" t="s">
        <v>9071</v>
      </c>
      <c r="C4202">
        <v>-0.29183446800000001</v>
      </c>
      <c r="D4202">
        <v>1.163861582</v>
      </c>
      <c r="E4202">
        <v>0.76432406900000005</v>
      </c>
      <c r="F4202">
        <v>0.38197869499999998</v>
      </c>
      <c r="G4202">
        <v>0.99975043299999999</v>
      </c>
    </row>
    <row r="4203" spans="1:7" x14ac:dyDescent="0.4">
      <c r="A4203" s="70" t="s">
        <v>9162</v>
      </c>
      <c r="B4203" s="70" t="s">
        <v>9163</v>
      </c>
      <c r="C4203">
        <v>0.24736801899999999</v>
      </c>
      <c r="D4203">
        <v>3.1826001650000002</v>
      </c>
      <c r="E4203">
        <v>0.76418130299999998</v>
      </c>
      <c r="F4203">
        <v>0.38202315399999998</v>
      </c>
      <c r="G4203">
        <v>0.99975043299999999</v>
      </c>
    </row>
    <row r="4204" spans="1:7" x14ac:dyDescent="0.4">
      <c r="A4204" s="70" t="s">
        <v>8970</v>
      </c>
      <c r="B4204" s="70" t="s">
        <v>8971</v>
      </c>
      <c r="C4204">
        <v>-0.641437598</v>
      </c>
      <c r="D4204">
        <v>-0.70959829699999999</v>
      </c>
      <c r="E4204">
        <v>0.76348012899999995</v>
      </c>
      <c r="F4204">
        <v>0.38224161499999998</v>
      </c>
      <c r="G4204">
        <v>0.99975043299999999</v>
      </c>
    </row>
    <row r="4205" spans="1:7" x14ac:dyDescent="0.4">
      <c r="A4205" s="70" t="s">
        <v>8456</v>
      </c>
      <c r="B4205" s="70" t="s">
        <v>8457</v>
      </c>
      <c r="C4205">
        <v>-6.8509674000000007E-2</v>
      </c>
      <c r="D4205">
        <v>6.8613435699999998</v>
      </c>
      <c r="E4205">
        <v>0.76290214199999995</v>
      </c>
      <c r="F4205">
        <v>0.38242182800000002</v>
      </c>
      <c r="G4205">
        <v>0.99975043299999999</v>
      </c>
    </row>
    <row r="4206" spans="1:7" x14ac:dyDescent="0.4">
      <c r="A4206" s="70" t="s">
        <v>8774</v>
      </c>
      <c r="B4206" s="70" t="s">
        <v>8775</v>
      </c>
      <c r="C4206">
        <v>-0.11836899400000001</v>
      </c>
      <c r="D4206">
        <v>4.3599821009999999</v>
      </c>
      <c r="E4206">
        <v>0.76275814099999995</v>
      </c>
      <c r="F4206">
        <v>0.38246674600000002</v>
      </c>
      <c r="G4206">
        <v>0.99975043299999999</v>
      </c>
    </row>
    <row r="4207" spans="1:7" x14ac:dyDescent="0.4">
      <c r="A4207" s="70" t="s">
        <v>9040</v>
      </c>
      <c r="B4207" s="70" t="s">
        <v>9041</v>
      </c>
      <c r="C4207">
        <v>-7.9317742999999996E-2</v>
      </c>
      <c r="D4207">
        <v>5.6406989750000003</v>
      </c>
      <c r="E4207">
        <v>0.76274956599999999</v>
      </c>
      <c r="F4207">
        <v>0.38246942</v>
      </c>
      <c r="G4207">
        <v>0.99975043299999999</v>
      </c>
    </row>
    <row r="4208" spans="1:7" x14ac:dyDescent="0.4">
      <c r="A4208" s="70" t="s">
        <v>9214</v>
      </c>
      <c r="B4208" s="70" t="s">
        <v>9215</v>
      </c>
      <c r="C4208">
        <v>0.121079453</v>
      </c>
      <c r="D4208">
        <v>4.088952624</v>
      </c>
      <c r="E4208">
        <v>0.76259373500000005</v>
      </c>
      <c r="F4208">
        <v>0.38251803699999998</v>
      </c>
      <c r="G4208">
        <v>0.99975043299999999</v>
      </c>
    </row>
    <row r="4209" spans="1:7" x14ac:dyDescent="0.4">
      <c r="A4209" s="70" t="s">
        <v>9508</v>
      </c>
      <c r="B4209" s="70" t="s">
        <v>9509</v>
      </c>
      <c r="C4209">
        <v>8.2961365999999995E-2</v>
      </c>
      <c r="D4209">
        <v>5.5253656619999996</v>
      </c>
      <c r="E4209">
        <v>0.76256440999999997</v>
      </c>
      <c r="F4209">
        <v>0.38252718699999999</v>
      </c>
      <c r="G4209">
        <v>0.99975043299999999</v>
      </c>
    </row>
    <row r="4210" spans="1:7" x14ac:dyDescent="0.4">
      <c r="A4210" s="70" t="s">
        <v>8868</v>
      </c>
      <c r="B4210" s="70" t="s">
        <v>8869</v>
      </c>
      <c r="C4210">
        <v>-0.189477215</v>
      </c>
      <c r="D4210">
        <v>3.3794811930000002</v>
      </c>
      <c r="E4210">
        <v>0.762478357</v>
      </c>
      <c r="F4210">
        <v>0.38255403799999999</v>
      </c>
      <c r="G4210">
        <v>0.99975043299999999</v>
      </c>
    </row>
    <row r="4211" spans="1:7" x14ac:dyDescent="0.4">
      <c r="A4211" s="70" t="s">
        <v>9262</v>
      </c>
      <c r="B4211" s="70" t="s">
        <v>9263</v>
      </c>
      <c r="C4211">
        <v>7.0201699000000006E-2</v>
      </c>
      <c r="D4211">
        <v>6.8862439210000002</v>
      </c>
      <c r="E4211">
        <v>0.76240486900000004</v>
      </c>
      <c r="F4211">
        <v>0.38257697099999999</v>
      </c>
      <c r="G4211">
        <v>0.99975043299999999</v>
      </c>
    </row>
    <row r="4212" spans="1:7" x14ac:dyDescent="0.4">
      <c r="A4212" s="70" t="s">
        <v>9212</v>
      </c>
      <c r="B4212" s="70" t="s">
        <v>9213</v>
      </c>
      <c r="C4212">
        <v>0.10750649800000001</v>
      </c>
      <c r="D4212">
        <v>4.7052354010000004</v>
      </c>
      <c r="E4212">
        <v>0.76232973800000003</v>
      </c>
      <c r="F4212">
        <v>0.38260041900000002</v>
      </c>
      <c r="G4212">
        <v>0.99975043299999999</v>
      </c>
    </row>
    <row r="4213" spans="1:7" x14ac:dyDescent="0.4">
      <c r="A4213" s="70" t="s">
        <v>9104</v>
      </c>
      <c r="B4213" s="70" t="s">
        <v>9105</v>
      </c>
      <c r="C4213">
        <v>-0.35137470500000001</v>
      </c>
      <c r="D4213">
        <v>0.58148615299999995</v>
      </c>
      <c r="E4213">
        <v>0.76132821799999995</v>
      </c>
      <c r="F4213">
        <v>0.38291317899999999</v>
      </c>
      <c r="G4213">
        <v>0.99975043299999999</v>
      </c>
    </row>
    <row r="4214" spans="1:7" x14ac:dyDescent="0.4">
      <c r="A4214" s="70" t="s">
        <v>9076</v>
      </c>
      <c r="B4214" s="70" t="s">
        <v>9077</v>
      </c>
      <c r="C4214">
        <v>-0.51332038700000004</v>
      </c>
      <c r="D4214">
        <v>-1.0105463969999999</v>
      </c>
      <c r="E4214">
        <v>0.76127454900000002</v>
      </c>
      <c r="F4214">
        <v>0.38292995000000002</v>
      </c>
      <c r="G4214">
        <v>0.99975043299999999</v>
      </c>
    </row>
    <row r="4215" spans="1:7" x14ac:dyDescent="0.4">
      <c r="A4215" s="70" t="s">
        <v>9010</v>
      </c>
      <c r="B4215" s="70" t="s">
        <v>9011</v>
      </c>
      <c r="C4215">
        <v>0.130972165</v>
      </c>
      <c r="D4215">
        <v>4.2527124379999997</v>
      </c>
      <c r="E4215">
        <v>0.76112034500000003</v>
      </c>
      <c r="F4215">
        <v>0.38297814099999999</v>
      </c>
      <c r="G4215">
        <v>0.99975043299999999</v>
      </c>
    </row>
    <row r="4216" spans="1:7" x14ac:dyDescent="0.4">
      <c r="A4216" s="70" t="s">
        <v>9394</v>
      </c>
      <c r="B4216" s="70" t="s">
        <v>9395</v>
      </c>
      <c r="C4216">
        <v>8.4076645000000005E-2</v>
      </c>
      <c r="D4216">
        <v>5.6256877850000002</v>
      </c>
      <c r="E4216">
        <v>0.76093370999999999</v>
      </c>
      <c r="F4216">
        <v>0.38303647800000001</v>
      </c>
      <c r="G4216">
        <v>0.99975043299999999</v>
      </c>
    </row>
    <row r="4217" spans="1:7" x14ac:dyDescent="0.4">
      <c r="A4217" s="70" t="s">
        <v>9440</v>
      </c>
      <c r="B4217" s="70" t="s">
        <v>9441</v>
      </c>
      <c r="C4217">
        <v>7.3184203000000003E-2</v>
      </c>
      <c r="D4217">
        <v>6.1100841819999996</v>
      </c>
      <c r="E4217">
        <v>0.76044683199999996</v>
      </c>
      <c r="F4217">
        <v>0.38318872399999998</v>
      </c>
      <c r="G4217">
        <v>0.99975043299999999</v>
      </c>
    </row>
    <row r="4218" spans="1:7" x14ac:dyDescent="0.4">
      <c r="A4218" s="70" t="s">
        <v>8128</v>
      </c>
      <c r="B4218" s="70" t="s">
        <v>8129</v>
      </c>
      <c r="C4218">
        <v>-7.9693327999999994E-2</v>
      </c>
      <c r="D4218">
        <v>7.4897968050000001</v>
      </c>
      <c r="E4218">
        <v>0.75983647799999998</v>
      </c>
      <c r="F4218">
        <v>0.38337970100000002</v>
      </c>
      <c r="G4218">
        <v>0.99975043299999999</v>
      </c>
    </row>
    <row r="4219" spans="1:7" x14ac:dyDescent="0.4">
      <c r="A4219" s="70" t="s">
        <v>8974</v>
      </c>
      <c r="B4219" s="70" t="s">
        <v>8975</v>
      </c>
      <c r="C4219">
        <v>-0.10919124400000001</v>
      </c>
      <c r="D4219">
        <v>4.2384188949999997</v>
      </c>
      <c r="E4219">
        <v>0.75961725300000005</v>
      </c>
      <c r="F4219">
        <v>0.38344832899999998</v>
      </c>
      <c r="G4219">
        <v>0.99975043299999999</v>
      </c>
    </row>
    <row r="4220" spans="1:7" x14ac:dyDescent="0.4">
      <c r="A4220" s="70" t="s">
        <v>9044</v>
      </c>
      <c r="B4220" s="70" t="s">
        <v>9045</v>
      </c>
      <c r="C4220">
        <v>0.19479708400000001</v>
      </c>
      <c r="D4220">
        <v>3.0422645369999999</v>
      </c>
      <c r="E4220">
        <v>0.75950029100000005</v>
      </c>
      <c r="F4220">
        <v>0.38348495100000002</v>
      </c>
      <c r="G4220">
        <v>0.99975043299999999</v>
      </c>
    </row>
    <row r="4221" spans="1:7" x14ac:dyDescent="0.4">
      <c r="A4221" s="70" t="s">
        <v>9034</v>
      </c>
      <c r="B4221" s="70" t="s">
        <v>9035</v>
      </c>
      <c r="C4221">
        <v>0.14120732499999999</v>
      </c>
      <c r="D4221">
        <v>3.5847995739999998</v>
      </c>
      <c r="E4221">
        <v>0.75911440399999996</v>
      </c>
      <c r="F4221">
        <v>0.38360580999999999</v>
      </c>
      <c r="G4221">
        <v>0.99975043299999999</v>
      </c>
    </row>
    <row r="4222" spans="1:7" x14ac:dyDescent="0.4">
      <c r="A4222" s="70" t="s">
        <v>9784</v>
      </c>
      <c r="B4222" s="70" t="s">
        <v>9785</v>
      </c>
      <c r="C4222">
        <v>-7.2654470999999998E-2</v>
      </c>
      <c r="D4222">
        <v>8.6684347759999998</v>
      </c>
      <c r="E4222">
        <v>0.75878978100000005</v>
      </c>
      <c r="F4222">
        <v>0.38370752299999999</v>
      </c>
      <c r="G4222">
        <v>0.99975043299999999</v>
      </c>
    </row>
    <row r="4223" spans="1:7" x14ac:dyDescent="0.4">
      <c r="A4223" s="70" t="s">
        <v>9360</v>
      </c>
      <c r="B4223" s="70" t="s">
        <v>9361</v>
      </c>
      <c r="C4223">
        <v>9.7627079000000005E-2</v>
      </c>
      <c r="D4223">
        <v>4.7878530509999999</v>
      </c>
      <c r="E4223">
        <v>0.75795855700000003</v>
      </c>
      <c r="F4223">
        <v>0.38396814299999998</v>
      </c>
      <c r="G4223">
        <v>0.99975043299999999</v>
      </c>
    </row>
    <row r="4224" spans="1:7" x14ac:dyDescent="0.4">
      <c r="A4224" s="70" t="s">
        <v>8912</v>
      </c>
      <c r="B4224" s="70" t="s">
        <v>8913</v>
      </c>
      <c r="C4224">
        <v>-8.0698721000000001E-2</v>
      </c>
      <c r="D4224">
        <v>5.7499623199999998</v>
      </c>
      <c r="E4224">
        <v>0.75741271700000001</v>
      </c>
      <c r="F4224">
        <v>0.38413942099999998</v>
      </c>
      <c r="G4224">
        <v>0.99975043299999999</v>
      </c>
    </row>
    <row r="4225" spans="1:7" x14ac:dyDescent="0.4">
      <c r="A4225" s="70" t="s">
        <v>9464</v>
      </c>
      <c r="B4225" s="70" t="s">
        <v>9465</v>
      </c>
      <c r="C4225">
        <v>6.9048965000000004E-2</v>
      </c>
      <c r="D4225">
        <v>6.5487094719999996</v>
      </c>
      <c r="E4225">
        <v>0.75725337800000003</v>
      </c>
      <c r="F4225">
        <v>0.38418943999999999</v>
      </c>
      <c r="G4225">
        <v>0.99975043299999999</v>
      </c>
    </row>
    <row r="4226" spans="1:7" x14ac:dyDescent="0.4">
      <c r="A4226" s="70" t="s">
        <v>9412</v>
      </c>
      <c r="B4226" s="70" t="s">
        <v>9413</v>
      </c>
      <c r="C4226">
        <v>0.100540357</v>
      </c>
      <c r="D4226">
        <v>4.8695913229999999</v>
      </c>
      <c r="E4226">
        <v>0.75703507800000003</v>
      </c>
      <c r="F4226">
        <v>0.38425798300000003</v>
      </c>
      <c r="G4226">
        <v>0.99975043299999999</v>
      </c>
    </row>
    <row r="4227" spans="1:7" x14ac:dyDescent="0.4">
      <c r="A4227" s="70" t="s">
        <v>8796</v>
      </c>
      <c r="B4227" s="70" t="s">
        <v>8797</v>
      </c>
      <c r="C4227">
        <v>-0.107169663</v>
      </c>
      <c r="D4227">
        <v>4.3962577620000003</v>
      </c>
      <c r="E4227">
        <v>0.75668925200000003</v>
      </c>
      <c r="F4227">
        <v>0.38436660299999997</v>
      </c>
      <c r="G4227">
        <v>0.99975043299999999</v>
      </c>
    </row>
    <row r="4228" spans="1:7" x14ac:dyDescent="0.4">
      <c r="A4228" s="70" t="s">
        <v>9516</v>
      </c>
      <c r="B4228" s="70" t="s">
        <v>9517</v>
      </c>
      <c r="C4228">
        <v>8.9718085000000003E-2</v>
      </c>
      <c r="D4228">
        <v>5.5299354369999998</v>
      </c>
      <c r="E4228">
        <v>0.75667485300000004</v>
      </c>
      <c r="F4228">
        <v>0.38437112600000001</v>
      </c>
      <c r="G4228">
        <v>0.99975043299999999</v>
      </c>
    </row>
    <row r="4229" spans="1:7" x14ac:dyDescent="0.4">
      <c r="A4229" s="70" t="s">
        <v>9264</v>
      </c>
      <c r="B4229" s="70" t="s">
        <v>9265</v>
      </c>
      <c r="C4229">
        <v>7.4279901999999995E-2</v>
      </c>
      <c r="D4229">
        <v>6.0523815729999999</v>
      </c>
      <c r="E4229">
        <v>0.756400984</v>
      </c>
      <c r="F4229">
        <v>0.38445717800000001</v>
      </c>
      <c r="G4229">
        <v>0.99975043299999999</v>
      </c>
    </row>
    <row r="4230" spans="1:7" x14ac:dyDescent="0.4">
      <c r="A4230" s="70" t="s">
        <v>8960</v>
      </c>
      <c r="B4230" s="70" t="s">
        <v>8961</v>
      </c>
      <c r="C4230">
        <v>-7.2896507999999999E-2</v>
      </c>
      <c r="D4230">
        <v>6.6030776510000004</v>
      </c>
      <c r="E4230">
        <v>0.75626744899999998</v>
      </c>
      <c r="F4230">
        <v>0.38449914499999999</v>
      </c>
      <c r="G4230">
        <v>0.99975043299999999</v>
      </c>
    </row>
    <row r="4231" spans="1:7" x14ac:dyDescent="0.4">
      <c r="A4231" s="70" t="s">
        <v>9254</v>
      </c>
      <c r="B4231" s="70" t="s">
        <v>9255</v>
      </c>
      <c r="C4231">
        <v>0.44822928400000001</v>
      </c>
      <c r="D4231">
        <v>-0.54422161800000002</v>
      </c>
      <c r="E4231">
        <v>0.75602873800000003</v>
      </c>
      <c r="F4231">
        <v>0.38457418300000001</v>
      </c>
      <c r="G4231">
        <v>0.99975043299999999</v>
      </c>
    </row>
    <row r="4232" spans="1:7" x14ac:dyDescent="0.4">
      <c r="A4232" s="70" t="s">
        <v>8942</v>
      </c>
      <c r="B4232" s="70" t="s">
        <v>8943</v>
      </c>
      <c r="C4232">
        <v>-0.113765938</v>
      </c>
      <c r="D4232">
        <v>4.4530859759999997</v>
      </c>
      <c r="E4232">
        <v>0.75595772400000005</v>
      </c>
      <c r="F4232">
        <v>0.38459651</v>
      </c>
      <c r="G4232">
        <v>0.99975043299999999</v>
      </c>
    </row>
    <row r="4233" spans="1:7" x14ac:dyDescent="0.4">
      <c r="A4233" s="70" t="s">
        <v>9064</v>
      </c>
      <c r="B4233" s="70" t="s">
        <v>9065</v>
      </c>
      <c r="C4233">
        <v>-7.0543282999999998E-2</v>
      </c>
      <c r="D4233">
        <v>6.2993534809999998</v>
      </c>
      <c r="E4233">
        <v>0.75582980399999999</v>
      </c>
      <c r="F4233">
        <v>0.38463673399999998</v>
      </c>
      <c r="G4233">
        <v>0.99975043299999999</v>
      </c>
    </row>
    <row r="4234" spans="1:7" x14ac:dyDescent="0.4">
      <c r="A4234" s="70" t="s">
        <v>8804</v>
      </c>
      <c r="B4234" s="70" t="s">
        <v>8805</v>
      </c>
      <c r="C4234">
        <v>-7.8729797000000004E-2</v>
      </c>
      <c r="D4234">
        <v>5.5974349759999997</v>
      </c>
      <c r="E4234">
        <v>0.75582137800000004</v>
      </c>
      <c r="F4234">
        <v>0.38463938399999997</v>
      </c>
      <c r="G4234">
        <v>0.99975043299999999</v>
      </c>
    </row>
    <row r="4235" spans="1:7" x14ac:dyDescent="0.4">
      <c r="A4235" s="70" t="s">
        <v>9290</v>
      </c>
      <c r="B4235" s="70" t="s">
        <v>9291</v>
      </c>
      <c r="C4235">
        <v>0.114401455</v>
      </c>
      <c r="D4235">
        <v>4.0555587700000002</v>
      </c>
      <c r="E4235">
        <v>0.75576063500000001</v>
      </c>
      <c r="F4235">
        <v>0.38465848600000002</v>
      </c>
      <c r="G4235">
        <v>0.99975043299999999</v>
      </c>
    </row>
    <row r="4236" spans="1:7" x14ac:dyDescent="0.4">
      <c r="A4236" s="70" t="s">
        <v>9140</v>
      </c>
      <c r="B4236" s="70" t="s">
        <v>9141</v>
      </c>
      <c r="C4236">
        <v>0.48289101200000001</v>
      </c>
      <c r="D4236">
        <v>-0.74037638100000003</v>
      </c>
      <c r="E4236">
        <v>0.75561288599999998</v>
      </c>
      <c r="F4236">
        <v>0.38470495599999999</v>
      </c>
      <c r="G4236">
        <v>0.99975043299999999</v>
      </c>
    </row>
    <row r="4237" spans="1:7" x14ac:dyDescent="0.4">
      <c r="A4237" s="70" t="s">
        <v>8768</v>
      </c>
      <c r="B4237" s="70" t="s">
        <v>8769</v>
      </c>
      <c r="C4237">
        <v>-0.10539348799999999</v>
      </c>
      <c r="D4237">
        <v>4.5448452259999996</v>
      </c>
      <c r="E4237">
        <v>0.75520782500000005</v>
      </c>
      <c r="F4237">
        <v>0.38483239499999999</v>
      </c>
      <c r="G4237">
        <v>0.99975043299999999</v>
      </c>
    </row>
    <row r="4238" spans="1:7" x14ac:dyDescent="0.4">
      <c r="A4238" s="70" t="s">
        <v>8984</v>
      </c>
      <c r="B4238" s="70" t="s">
        <v>8985</v>
      </c>
      <c r="C4238">
        <v>-0.14364433700000001</v>
      </c>
      <c r="D4238">
        <v>4.4933398379999998</v>
      </c>
      <c r="E4238">
        <v>0.75519011300000005</v>
      </c>
      <c r="F4238">
        <v>0.384837969</v>
      </c>
      <c r="G4238">
        <v>0.99975043299999999</v>
      </c>
    </row>
    <row r="4239" spans="1:7" x14ac:dyDescent="0.4">
      <c r="A4239" s="70" t="s">
        <v>8188</v>
      </c>
      <c r="B4239" s="70" t="s">
        <v>8189</v>
      </c>
      <c r="C4239">
        <v>-6.8775006999999999E-2</v>
      </c>
      <c r="D4239">
        <v>7.2186662439999996</v>
      </c>
      <c r="E4239">
        <v>0.75509642799999999</v>
      </c>
      <c r="F4239">
        <v>0.38486745300000003</v>
      </c>
      <c r="G4239">
        <v>0.99975043299999999</v>
      </c>
    </row>
    <row r="4240" spans="1:7" x14ac:dyDescent="0.4">
      <c r="A4240" s="70" t="s">
        <v>8782</v>
      </c>
      <c r="B4240" s="70" t="s">
        <v>8783</v>
      </c>
      <c r="C4240">
        <v>-7.4154967000000002E-2</v>
      </c>
      <c r="D4240">
        <v>6.0822541560000003</v>
      </c>
      <c r="E4240">
        <v>0.75475407699999997</v>
      </c>
      <c r="F4240">
        <v>0.38497522299999998</v>
      </c>
      <c r="G4240">
        <v>0.99975043299999999</v>
      </c>
    </row>
    <row r="4241" spans="1:7" x14ac:dyDescent="0.4">
      <c r="A4241" s="70" t="s">
        <v>8814</v>
      </c>
      <c r="B4241" s="70" t="s">
        <v>8815</v>
      </c>
      <c r="C4241">
        <v>-0.113754807</v>
      </c>
      <c r="D4241">
        <v>4.1965851379999997</v>
      </c>
      <c r="E4241">
        <v>0.75474856400000001</v>
      </c>
      <c r="F4241">
        <v>0.38497695900000001</v>
      </c>
      <c r="G4241">
        <v>0.99975043299999999</v>
      </c>
    </row>
    <row r="4242" spans="1:7" x14ac:dyDescent="0.4">
      <c r="A4242" s="70" t="s">
        <v>9260</v>
      </c>
      <c r="B4242" s="70" t="s">
        <v>9261</v>
      </c>
      <c r="C4242">
        <v>0.15230934700000001</v>
      </c>
      <c r="D4242">
        <v>3.4255893450000001</v>
      </c>
      <c r="E4242">
        <v>0.75410145200000001</v>
      </c>
      <c r="F4242">
        <v>0.385180786</v>
      </c>
      <c r="G4242">
        <v>0.99975043299999999</v>
      </c>
    </row>
    <row r="4243" spans="1:7" x14ac:dyDescent="0.4">
      <c r="A4243" s="70" t="s">
        <v>9544</v>
      </c>
      <c r="B4243" s="70" t="s">
        <v>9545</v>
      </c>
      <c r="C4243">
        <v>7.6609924999999995E-2</v>
      </c>
      <c r="D4243">
        <v>5.9972193540000003</v>
      </c>
      <c r="E4243">
        <v>0.75403416700000003</v>
      </c>
      <c r="F4243">
        <v>0.38520198700000002</v>
      </c>
      <c r="G4243">
        <v>0.99975043299999999</v>
      </c>
    </row>
    <row r="4244" spans="1:7" x14ac:dyDescent="0.4">
      <c r="A4244" s="70" t="s">
        <v>9068</v>
      </c>
      <c r="B4244" s="70" t="s">
        <v>9069</v>
      </c>
      <c r="C4244">
        <v>-7.7178114000000006E-2</v>
      </c>
      <c r="D4244">
        <v>6.0343288279999996</v>
      </c>
      <c r="E4244">
        <v>0.75376940199999998</v>
      </c>
      <c r="F4244">
        <v>0.38528543399999998</v>
      </c>
      <c r="G4244">
        <v>0.99975043299999999</v>
      </c>
    </row>
    <row r="4245" spans="1:7" x14ac:dyDescent="0.4">
      <c r="A4245" s="70" t="s">
        <v>8934</v>
      </c>
      <c r="B4245" s="70" t="s">
        <v>8935</v>
      </c>
      <c r="C4245">
        <v>-0.31508181200000002</v>
      </c>
      <c r="D4245">
        <v>1.3671259529999999</v>
      </c>
      <c r="E4245">
        <v>0.75306092999999996</v>
      </c>
      <c r="F4245">
        <v>0.38550884899999999</v>
      </c>
      <c r="G4245">
        <v>0.99975043299999999</v>
      </c>
    </row>
    <row r="4246" spans="1:7" x14ac:dyDescent="0.4">
      <c r="A4246" s="70" t="s">
        <v>9050</v>
      </c>
      <c r="B4246" s="70" t="s">
        <v>9051</v>
      </c>
      <c r="C4246">
        <v>0.180237394</v>
      </c>
      <c r="D4246">
        <v>3.0973059950000001</v>
      </c>
      <c r="E4246">
        <v>0.75262758299999999</v>
      </c>
      <c r="F4246">
        <v>0.38564559500000001</v>
      </c>
      <c r="G4246">
        <v>0.99975043299999999</v>
      </c>
    </row>
    <row r="4247" spans="1:7" x14ac:dyDescent="0.4">
      <c r="A4247" s="70" t="s">
        <v>9574</v>
      </c>
      <c r="B4247" s="70" t="s">
        <v>9575</v>
      </c>
      <c r="C4247">
        <v>7.3024525000000007E-2</v>
      </c>
      <c r="D4247">
        <v>5.9304563119999996</v>
      </c>
      <c r="E4247">
        <v>0.75262036600000004</v>
      </c>
      <c r="F4247">
        <v>0.38564787299999997</v>
      </c>
      <c r="G4247">
        <v>0.99975043299999999</v>
      </c>
    </row>
    <row r="4248" spans="1:7" x14ac:dyDescent="0.4">
      <c r="A4248" s="70" t="s">
        <v>9132</v>
      </c>
      <c r="B4248" s="70" t="s">
        <v>9133</v>
      </c>
      <c r="C4248">
        <v>-0.29676847099999998</v>
      </c>
      <c r="D4248">
        <v>4.0173040679999996</v>
      </c>
      <c r="E4248">
        <v>0.75243379200000005</v>
      </c>
      <c r="F4248">
        <v>0.38570676999999998</v>
      </c>
      <c r="G4248">
        <v>0.99975043299999999</v>
      </c>
    </row>
    <row r="4249" spans="1:7" x14ac:dyDescent="0.4">
      <c r="A4249" s="70" t="s">
        <v>8986</v>
      </c>
      <c r="B4249" s="70" t="s">
        <v>8987</v>
      </c>
      <c r="C4249">
        <v>-0.28760053699999999</v>
      </c>
      <c r="D4249">
        <v>0.93244502100000004</v>
      </c>
      <c r="E4249">
        <v>0.75231429400000005</v>
      </c>
      <c r="F4249">
        <v>0.38574449900000002</v>
      </c>
      <c r="G4249">
        <v>0.99975043299999999</v>
      </c>
    </row>
    <row r="4250" spans="1:7" x14ac:dyDescent="0.4">
      <c r="A4250" s="70" t="s">
        <v>9480</v>
      </c>
      <c r="B4250" s="70" t="s">
        <v>9481</v>
      </c>
      <c r="C4250">
        <v>7.9110655000000002E-2</v>
      </c>
      <c r="D4250">
        <v>5.6540252400000002</v>
      </c>
      <c r="E4250">
        <v>0.75215975599999996</v>
      </c>
      <c r="F4250">
        <v>0.38579329899999998</v>
      </c>
      <c r="G4250">
        <v>0.99975043299999999</v>
      </c>
    </row>
    <row r="4251" spans="1:7" x14ac:dyDescent="0.4">
      <c r="A4251" s="70" t="s">
        <v>8964</v>
      </c>
      <c r="B4251" s="70" t="s">
        <v>8965</v>
      </c>
      <c r="C4251">
        <v>-7.7617369000000005E-2</v>
      </c>
      <c r="D4251">
        <v>5.9571274860000001</v>
      </c>
      <c r="E4251">
        <v>0.75168401200000001</v>
      </c>
      <c r="F4251">
        <v>0.38594358600000001</v>
      </c>
      <c r="G4251">
        <v>0.99975043299999999</v>
      </c>
    </row>
    <row r="4252" spans="1:7" x14ac:dyDescent="0.4">
      <c r="A4252" s="70" t="s">
        <v>8928</v>
      </c>
      <c r="B4252" s="70" t="s">
        <v>8929</v>
      </c>
      <c r="C4252">
        <v>-0.119948373</v>
      </c>
      <c r="D4252">
        <v>4.5280355160000001</v>
      </c>
      <c r="E4252">
        <v>0.75147860300000002</v>
      </c>
      <c r="F4252">
        <v>0.38600849999999998</v>
      </c>
      <c r="G4252">
        <v>0.99975043299999999</v>
      </c>
    </row>
    <row r="4253" spans="1:7" x14ac:dyDescent="0.4">
      <c r="A4253" s="70" t="s">
        <v>8874</v>
      </c>
      <c r="B4253" s="70" t="s">
        <v>8875</v>
      </c>
      <c r="C4253">
        <v>-0.214168583</v>
      </c>
      <c r="D4253">
        <v>2.2363885219999999</v>
      </c>
      <c r="E4253">
        <v>0.75124839300000001</v>
      </c>
      <c r="F4253">
        <v>0.38608126999999998</v>
      </c>
      <c r="G4253">
        <v>0.99975043299999999</v>
      </c>
    </row>
    <row r="4254" spans="1:7" x14ac:dyDescent="0.4">
      <c r="A4254" s="70" t="s">
        <v>9036</v>
      </c>
      <c r="B4254" s="70" t="s">
        <v>9037</v>
      </c>
      <c r="C4254">
        <v>0.20716288499999999</v>
      </c>
      <c r="D4254">
        <v>2.8990634599999998</v>
      </c>
      <c r="E4254">
        <v>0.75104001300000001</v>
      </c>
      <c r="F4254">
        <v>0.38614715599999999</v>
      </c>
      <c r="G4254">
        <v>0.99975043299999999</v>
      </c>
    </row>
    <row r="4255" spans="1:7" x14ac:dyDescent="0.4">
      <c r="A4255" s="70" t="s">
        <v>9116</v>
      </c>
      <c r="B4255" s="70" t="s">
        <v>9117</v>
      </c>
      <c r="C4255">
        <v>-9.3318117000000006E-2</v>
      </c>
      <c r="D4255">
        <v>4.9709493230000001</v>
      </c>
      <c r="E4255">
        <v>0.75075898699999999</v>
      </c>
      <c r="F4255">
        <v>0.38623603699999998</v>
      </c>
      <c r="G4255">
        <v>0.99975043299999999</v>
      </c>
    </row>
    <row r="4256" spans="1:7" x14ac:dyDescent="0.4">
      <c r="A4256" s="70" t="s">
        <v>9274</v>
      </c>
      <c r="B4256" s="70" t="s">
        <v>9275</v>
      </c>
      <c r="C4256">
        <v>0.448331704</v>
      </c>
      <c r="D4256">
        <v>-0.75708206199999994</v>
      </c>
      <c r="E4256">
        <v>0.750590113</v>
      </c>
      <c r="F4256">
        <v>0.38628946199999997</v>
      </c>
      <c r="G4256">
        <v>0.99975043299999999</v>
      </c>
    </row>
    <row r="4257" spans="1:7" x14ac:dyDescent="0.4">
      <c r="A4257" s="70" t="s">
        <v>9338</v>
      </c>
      <c r="B4257" s="70" t="s">
        <v>9339</v>
      </c>
      <c r="C4257">
        <v>0.49793333200000001</v>
      </c>
      <c r="D4257">
        <v>-0.76813240900000002</v>
      </c>
      <c r="E4257">
        <v>0.750092592</v>
      </c>
      <c r="F4257">
        <v>0.386446917</v>
      </c>
      <c r="G4257">
        <v>0.99975043299999999</v>
      </c>
    </row>
    <row r="4258" spans="1:7" x14ac:dyDescent="0.4">
      <c r="A4258" s="70" t="s">
        <v>9404</v>
      </c>
      <c r="B4258" s="70" t="s">
        <v>9405</v>
      </c>
      <c r="C4258">
        <v>-0.54546838799999997</v>
      </c>
      <c r="D4258">
        <v>-1.1417173810000001</v>
      </c>
      <c r="E4258">
        <v>0.74957948200000002</v>
      </c>
      <c r="F4258">
        <v>0.38660940199999999</v>
      </c>
      <c r="G4258">
        <v>0.99975043299999999</v>
      </c>
    </row>
    <row r="4259" spans="1:7" x14ac:dyDescent="0.4">
      <c r="A4259" s="70" t="s">
        <v>9234</v>
      </c>
      <c r="B4259" s="70" t="s">
        <v>9235</v>
      </c>
      <c r="C4259">
        <v>0.19275514999999999</v>
      </c>
      <c r="D4259">
        <v>2.8412878419999998</v>
      </c>
      <c r="E4259">
        <v>0.74918285100000004</v>
      </c>
      <c r="F4259">
        <v>0.38673506800000002</v>
      </c>
      <c r="G4259">
        <v>0.99975043299999999</v>
      </c>
    </row>
    <row r="4260" spans="1:7" x14ac:dyDescent="0.4">
      <c r="A4260" s="70" t="s">
        <v>9102</v>
      </c>
      <c r="B4260" s="70" t="s">
        <v>9103</v>
      </c>
      <c r="C4260">
        <v>-7.7998437000000004E-2</v>
      </c>
      <c r="D4260">
        <v>5.883416521</v>
      </c>
      <c r="E4260">
        <v>0.74910498999999997</v>
      </c>
      <c r="F4260">
        <v>0.38675974400000002</v>
      </c>
      <c r="G4260">
        <v>0.99975043299999999</v>
      </c>
    </row>
    <row r="4261" spans="1:7" x14ac:dyDescent="0.4">
      <c r="A4261" s="70" t="s">
        <v>8922</v>
      </c>
      <c r="B4261" s="70" t="s">
        <v>8923</v>
      </c>
      <c r="C4261">
        <v>-0.209078234</v>
      </c>
      <c r="D4261">
        <v>2.7022532629999998</v>
      </c>
      <c r="E4261">
        <v>0.74792097599999996</v>
      </c>
      <c r="F4261">
        <v>0.38713526100000001</v>
      </c>
      <c r="G4261">
        <v>0.99975043299999999</v>
      </c>
    </row>
    <row r="4262" spans="1:7" x14ac:dyDescent="0.4">
      <c r="A4262" s="70" t="s">
        <v>9630</v>
      </c>
      <c r="B4262" s="70" t="s">
        <v>9631</v>
      </c>
      <c r="C4262">
        <v>8.3453603000000001E-2</v>
      </c>
      <c r="D4262">
        <v>6.1502195769999997</v>
      </c>
      <c r="E4262">
        <v>0.74732310499999999</v>
      </c>
      <c r="F4262">
        <v>0.38732507700000002</v>
      </c>
      <c r="G4262">
        <v>0.99975043299999999</v>
      </c>
    </row>
    <row r="4263" spans="1:7" x14ac:dyDescent="0.4">
      <c r="A4263" s="70" t="s">
        <v>9218</v>
      </c>
      <c r="B4263" s="70" t="s">
        <v>9219</v>
      </c>
      <c r="C4263">
        <v>0.123804493</v>
      </c>
      <c r="D4263">
        <v>4.6795007709999998</v>
      </c>
      <c r="E4263">
        <v>0.74702725599999997</v>
      </c>
      <c r="F4263">
        <v>0.38741905399999998</v>
      </c>
      <c r="G4263">
        <v>0.99975043299999999</v>
      </c>
    </row>
    <row r="4264" spans="1:7" x14ac:dyDescent="0.4">
      <c r="A4264" s="70" t="s">
        <v>9582</v>
      </c>
      <c r="B4264" s="70" t="s">
        <v>9583</v>
      </c>
      <c r="C4264">
        <v>9.5007781999999999E-2</v>
      </c>
      <c r="D4264">
        <v>4.9835526379999999</v>
      </c>
      <c r="E4264">
        <v>0.746781527</v>
      </c>
      <c r="F4264">
        <v>0.38749713499999999</v>
      </c>
      <c r="G4264">
        <v>0.99975043299999999</v>
      </c>
    </row>
    <row r="4265" spans="1:7" x14ac:dyDescent="0.4">
      <c r="A4265" s="70" t="s">
        <v>9566</v>
      </c>
      <c r="B4265" s="70" t="s">
        <v>9567</v>
      </c>
      <c r="C4265">
        <v>6.8288580000000002E-2</v>
      </c>
      <c r="D4265">
        <v>8.2232866209999997</v>
      </c>
      <c r="E4265">
        <v>0.74624617299999996</v>
      </c>
      <c r="F4265">
        <v>0.38766732300000001</v>
      </c>
      <c r="G4265">
        <v>0.99975043299999999</v>
      </c>
    </row>
    <row r="4266" spans="1:7" x14ac:dyDescent="0.4">
      <c r="A4266" s="70" t="s">
        <v>8262</v>
      </c>
      <c r="B4266" s="70" t="s">
        <v>8263</v>
      </c>
      <c r="C4266">
        <v>-7.0798053E-2</v>
      </c>
      <c r="D4266">
        <v>7.5835050519999996</v>
      </c>
      <c r="E4266">
        <v>0.74579129399999999</v>
      </c>
      <c r="F4266">
        <v>0.38781201199999998</v>
      </c>
      <c r="G4266">
        <v>0.99975043299999999</v>
      </c>
    </row>
    <row r="4267" spans="1:7" x14ac:dyDescent="0.4">
      <c r="A4267" s="70" t="s">
        <v>9030</v>
      </c>
      <c r="B4267" s="70" t="s">
        <v>9031</v>
      </c>
      <c r="C4267">
        <v>-0.133670024</v>
      </c>
      <c r="D4267">
        <v>3.6507352470000001</v>
      </c>
      <c r="E4267">
        <v>0.74571765800000001</v>
      </c>
      <c r="F4267">
        <v>0.38783544199999997</v>
      </c>
      <c r="G4267">
        <v>0.99975043299999999</v>
      </c>
    </row>
    <row r="4268" spans="1:7" x14ac:dyDescent="0.4">
      <c r="A4268" s="70" t="s">
        <v>9042</v>
      </c>
      <c r="B4268" s="70" t="s">
        <v>9043</v>
      </c>
      <c r="C4268">
        <v>-8.1213470999999995E-2</v>
      </c>
      <c r="D4268">
        <v>5.4804930069999997</v>
      </c>
      <c r="E4268">
        <v>0.74560684899999996</v>
      </c>
      <c r="F4268">
        <v>0.38787070299999998</v>
      </c>
      <c r="G4268">
        <v>0.99975043299999999</v>
      </c>
    </row>
    <row r="4269" spans="1:7" x14ac:dyDescent="0.4">
      <c r="A4269" s="70" t="s">
        <v>9228</v>
      </c>
      <c r="B4269" s="70" t="s">
        <v>9229</v>
      </c>
      <c r="C4269">
        <v>7.2427031000000003E-2</v>
      </c>
      <c r="D4269">
        <v>7.0393517550000002</v>
      </c>
      <c r="E4269">
        <v>0.74483078999999996</v>
      </c>
      <c r="F4269">
        <v>0.38811778499999999</v>
      </c>
      <c r="G4269">
        <v>0.99975043299999999</v>
      </c>
    </row>
    <row r="4270" spans="1:7" x14ac:dyDescent="0.4">
      <c r="A4270" s="70" t="s">
        <v>9052</v>
      </c>
      <c r="B4270" s="70" t="s">
        <v>9053</v>
      </c>
      <c r="C4270">
        <v>-0.117381891</v>
      </c>
      <c r="D4270">
        <v>4.1064704299999999</v>
      </c>
      <c r="E4270">
        <v>0.74444435799999997</v>
      </c>
      <c r="F4270">
        <v>0.38824090100000003</v>
      </c>
      <c r="G4270">
        <v>0.99975043299999999</v>
      </c>
    </row>
    <row r="4271" spans="1:7" x14ac:dyDescent="0.4">
      <c r="A4271" s="70" t="s">
        <v>9502</v>
      </c>
      <c r="B4271" s="70" t="s">
        <v>9503</v>
      </c>
      <c r="C4271">
        <v>0.54074079500000005</v>
      </c>
      <c r="D4271">
        <v>-1.1413444669999999</v>
      </c>
      <c r="E4271">
        <v>0.74432837699999999</v>
      </c>
      <c r="F4271">
        <v>0.388277863</v>
      </c>
      <c r="G4271">
        <v>0.99975043299999999</v>
      </c>
    </row>
    <row r="4272" spans="1:7" x14ac:dyDescent="0.4">
      <c r="A4272" s="70" t="s">
        <v>8578</v>
      </c>
      <c r="B4272" s="70" t="s">
        <v>8579</v>
      </c>
      <c r="C4272">
        <v>-7.2435500999999999E-2</v>
      </c>
      <c r="D4272">
        <v>6.8633256510000002</v>
      </c>
      <c r="E4272">
        <v>0.74432740600000002</v>
      </c>
      <c r="F4272">
        <v>0.38827817199999998</v>
      </c>
      <c r="G4272">
        <v>0.99975043299999999</v>
      </c>
    </row>
    <row r="4273" spans="1:7" x14ac:dyDescent="0.4">
      <c r="A4273" s="70" t="s">
        <v>9196</v>
      </c>
      <c r="B4273" s="70" t="s">
        <v>9197</v>
      </c>
      <c r="C4273">
        <v>-0.53227980900000005</v>
      </c>
      <c r="D4273">
        <v>-0.67049282700000001</v>
      </c>
      <c r="E4273">
        <v>0.744161293</v>
      </c>
      <c r="F4273">
        <v>0.38833111999999997</v>
      </c>
      <c r="G4273">
        <v>0.99975043299999999</v>
      </c>
    </row>
    <row r="4274" spans="1:7" x14ac:dyDescent="0.4">
      <c r="A4274" s="70" t="s">
        <v>9180</v>
      </c>
      <c r="B4274" s="70" t="s">
        <v>9181</v>
      </c>
      <c r="C4274">
        <v>0.25578032099999998</v>
      </c>
      <c r="D4274">
        <v>2.0363160599999999</v>
      </c>
      <c r="E4274">
        <v>0.74404864999999998</v>
      </c>
      <c r="F4274">
        <v>0.38836703</v>
      </c>
      <c r="G4274">
        <v>0.99975043299999999</v>
      </c>
    </row>
    <row r="4275" spans="1:7" x14ac:dyDescent="0.4">
      <c r="A4275" s="70" t="s">
        <v>8870</v>
      </c>
      <c r="B4275" s="70" t="s">
        <v>8871</v>
      </c>
      <c r="C4275">
        <v>0.48444968100000002</v>
      </c>
      <c r="D4275">
        <v>-1.2375459390000001</v>
      </c>
      <c r="E4275">
        <v>0.743999988</v>
      </c>
      <c r="F4275">
        <v>0.38838254500000002</v>
      </c>
      <c r="G4275">
        <v>0.99975043299999999</v>
      </c>
    </row>
    <row r="4276" spans="1:7" x14ac:dyDescent="0.4">
      <c r="A4276" s="70" t="s">
        <v>8838</v>
      </c>
      <c r="B4276" s="70" t="s">
        <v>8839</v>
      </c>
      <c r="C4276">
        <v>-6.7949126999999998E-2</v>
      </c>
      <c r="D4276">
        <v>6.6671207150000003</v>
      </c>
      <c r="E4276">
        <v>0.74387772699999999</v>
      </c>
      <c r="F4276">
        <v>0.38842152800000002</v>
      </c>
      <c r="G4276">
        <v>0.99975043299999999</v>
      </c>
    </row>
    <row r="4277" spans="1:7" x14ac:dyDescent="0.4">
      <c r="A4277" s="70" t="s">
        <v>9332</v>
      </c>
      <c r="B4277" s="70" t="s">
        <v>9333</v>
      </c>
      <c r="C4277">
        <v>-0.35867153400000001</v>
      </c>
      <c r="D4277">
        <v>-0.23292744900000001</v>
      </c>
      <c r="E4277">
        <v>0.74373597800000002</v>
      </c>
      <c r="F4277">
        <v>0.38846673300000001</v>
      </c>
      <c r="G4277">
        <v>0.99975043299999999</v>
      </c>
    </row>
    <row r="4278" spans="1:7" x14ac:dyDescent="0.4">
      <c r="A4278" s="70" t="s">
        <v>9092</v>
      </c>
      <c r="B4278" s="70" t="s">
        <v>9093</v>
      </c>
      <c r="C4278">
        <v>-0.56697130799999995</v>
      </c>
      <c r="D4278">
        <v>-1.1887392219999999</v>
      </c>
      <c r="E4278">
        <v>0.74287902900000002</v>
      </c>
      <c r="F4278">
        <v>0.38874017999999999</v>
      </c>
      <c r="G4278">
        <v>0.99975043299999999</v>
      </c>
    </row>
    <row r="4279" spans="1:7" x14ac:dyDescent="0.4">
      <c r="A4279" s="70" t="s">
        <v>9564</v>
      </c>
      <c r="B4279" s="70" t="s">
        <v>9565</v>
      </c>
      <c r="C4279">
        <v>6.9705204000000007E-2</v>
      </c>
      <c r="D4279">
        <v>6.1775369009999999</v>
      </c>
      <c r="E4279">
        <v>0.74272917699999996</v>
      </c>
      <c r="F4279">
        <v>0.38878802600000001</v>
      </c>
      <c r="G4279">
        <v>0.99975043299999999</v>
      </c>
    </row>
    <row r="4280" spans="1:7" x14ac:dyDescent="0.4">
      <c r="A4280" s="70" t="s">
        <v>9434</v>
      </c>
      <c r="B4280" s="70" t="s">
        <v>9435</v>
      </c>
      <c r="C4280">
        <v>0.61370423399999996</v>
      </c>
      <c r="D4280">
        <v>-0.89381244199999998</v>
      </c>
      <c r="E4280">
        <v>0.74263710599999999</v>
      </c>
      <c r="F4280">
        <v>0.38881742699999999</v>
      </c>
      <c r="G4280">
        <v>0.99975043299999999</v>
      </c>
    </row>
    <row r="4281" spans="1:7" x14ac:dyDescent="0.4">
      <c r="A4281" s="70" t="s">
        <v>8808</v>
      </c>
      <c r="B4281" s="70" t="s">
        <v>8809</v>
      </c>
      <c r="C4281">
        <v>-9.4908502000000006E-2</v>
      </c>
      <c r="D4281">
        <v>5.0301735000000001</v>
      </c>
      <c r="E4281">
        <v>0.74256415600000003</v>
      </c>
      <c r="F4281">
        <v>0.38884072400000003</v>
      </c>
      <c r="G4281">
        <v>0.99975043299999999</v>
      </c>
    </row>
    <row r="4282" spans="1:7" x14ac:dyDescent="0.4">
      <c r="A4282" s="70" t="s">
        <v>9178</v>
      </c>
      <c r="B4282" s="70" t="s">
        <v>9179</v>
      </c>
      <c r="C4282">
        <v>-0.109553621</v>
      </c>
      <c r="D4282">
        <v>4.4512051359999996</v>
      </c>
      <c r="E4282">
        <v>0.742449727</v>
      </c>
      <c r="F4282">
        <v>0.38887727100000002</v>
      </c>
      <c r="G4282">
        <v>0.99975043299999999</v>
      </c>
    </row>
    <row r="4283" spans="1:7" x14ac:dyDescent="0.4">
      <c r="A4283" s="70" t="s">
        <v>8878</v>
      </c>
      <c r="B4283" s="70" t="s">
        <v>8879</v>
      </c>
      <c r="C4283">
        <v>-0.22340323500000001</v>
      </c>
      <c r="D4283">
        <v>3.1334252820000001</v>
      </c>
      <c r="E4283">
        <v>0.74213326499999999</v>
      </c>
      <c r="F4283">
        <v>0.38897837299999999</v>
      </c>
      <c r="G4283">
        <v>0.99975043299999999</v>
      </c>
    </row>
    <row r="4284" spans="1:7" x14ac:dyDescent="0.4">
      <c r="A4284" s="70" t="s">
        <v>8856</v>
      </c>
      <c r="B4284" s="70" t="s">
        <v>8857</v>
      </c>
      <c r="C4284">
        <v>-6.7035021E-2</v>
      </c>
      <c r="D4284">
        <v>6.8049688799999997</v>
      </c>
      <c r="E4284">
        <v>0.74208720800000005</v>
      </c>
      <c r="F4284">
        <v>0.38899308999999999</v>
      </c>
      <c r="G4284">
        <v>0.99975043299999999</v>
      </c>
    </row>
    <row r="4285" spans="1:7" x14ac:dyDescent="0.4">
      <c r="A4285" s="70" t="s">
        <v>9284</v>
      </c>
      <c r="B4285" s="70" t="s">
        <v>9285</v>
      </c>
      <c r="C4285">
        <v>0.45973453600000003</v>
      </c>
      <c r="D4285">
        <v>-1.0050594559999999</v>
      </c>
      <c r="E4285">
        <v>0.74199643100000001</v>
      </c>
      <c r="F4285">
        <v>0.38902209999999998</v>
      </c>
      <c r="G4285">
        <v>0.99975043299999999</v>
      </c>
    </row>
    <row r="4286" spans="1:7" x14ac:dyDescent="0.4">
      <c r="A4286" s="70" t="s">
        <v>9224</v>
      </c>
      <c r="B4286" s="70" t="s">
        <v>9225</v>
      </c>
      <c r="C4286">
        <v>0.48477498699999999</v>
      </c>
      <c r="D4286">
        <v>-0.96988517200000002</v>
      </c>
      <c r="E4286">
        <v>0.74187216600000006</v>
      </c>
      <c r="F4286">
        <v>0.389061816</v>
      </c>
      <c r="G4286">
        <v>0.99975043299999999</v>
      </c>
    </row>
    <row r="4287" spans="1:7" x14ac:dyDescent="0.4">
      <c r="A4287" s="70" t="s">
        <v>8386</v>
      </c>
      <c r="B4287" s="70" t="s">
        <v>8387</v>
      </c>
      <c r="C4287">
        <v>-8.1952665999999993E-2</v>
      </c>
      <c r="D4287">
        <v>7.5767254160000004</v>
      </c>
      <c r="E4287">
        <v>0.74181572799999995</v>
      </c>
      <c r="F4287">
        <v>0.389079856</v>
      </c>
      <c r="G4287">
        <v>0.99975043299999999</v>
      </c>
    </row>
    <row r="4288" spans="1:7" x14ac:dyDescent="0.4">
      <c r="A4288" s="70" t="s">
        <v>8924</v>
      </c>
      <c r="B4288" s="70" t="s">
        <v>8925</v>
      </c>
      <c r="C4288">
        <v>-7.6700482E-2</v>
      </c>
      <c r="D4288">
        <v>6.5911263680000003</v>
      </c>
      <c r="E4288">
        <v>0.74147581100000004</v>
      </c>
      <c r="F4288">
        <v>0.389188533</v>
      </c>
      <c r="G4288">
        <v>0.99975043299999999</v>
      </c>
    </row>
    <row r="4289" spans="1:7" x14ac:dyDescent="0.4">
      <c r="A4289" s="70" t="s">
        <v>9304</v>
      </c>
      <c r="B4289" s="70" t="s">
        <v>9305</v>
      </c>
      <c r="C4289">
        <v>-0.604331909</v>
      </c>
      <c r="D4289">
        <v>-1.521817583</v>
      </c>
      <c r="E4289">
        <v>0.74101762299999996</v>
      </c>
      <c r="F4289">
        <v>0.38933509199999999</v>
      </c>
      <c r="G4289">
        <v>0.99975043299999999</v>
      </c>
    </row>
    <row r="4290" spans="1:7" x14ac:dyDescent="0.4">
      <c r="A4290" s="70" t="s">
        <v>9210</v>
      </c>
      <c r="B4290" s="70" t="s">
        <v>9211</v>
      </c>
      <c r="C4290">
        <v>0.17413531700000001</v>
      </c>
      <c r="D4290">
        <v>3.127071666</v>
      </c>
      <c r="E4290">
        <v>0.74099768099999996</v>
      </c>
      <c r="F4290">
        <v>0.38934147299999999</v>
      </c>
      <c r="G4290">
        <v>0.99975043299999999</v>
      </c>
    </row>
    <row r="4291" spans="1:7" x14ac:dyDescent="0.4">
      <c r="A4291" s="70" t="s">
        <v>8452</v>
      </c>
      <c r="B4291" s="70" t="s">
        <v>8453</v>
      </c>
      <c r="C4291">
        <v>-6.854478E-2</v>
      </c>
      <c r="D4291">
        <v>7.8348730660000001</v>
      </c>
      <c r="E4291">
        <v>0.73943063600000003</v>
      </c>
      <c r="F4291">
        <v>0.38984332700000002</v>
      </c>
      <c r="G4291">
        <v>0.99975043299999999</v>
      </c>
    </row>
    <row r="4292" spans="1:7" x14ac:dyDescent="0.4">
      <c r="A4292" s="70" t="s">
        <v>8358</v>
      </c>
      <c r="B4292" s="70" t="s">
        <v>8359</v>
      </c>
      <c r="C4292">
        <v>-7.3999922999999995E-2</v>
      </c>
      <c r="D4292">
        <v>7.8090530749999996</v>
      </c>
      <c r="E4292">
        <v>0.73918329800000004</v>
      </c>
      <c r="F4292">
        <v>0.389922622</v>
      </c>
      <c r="G4292">
        <v>0.99975043299999999</v>
      </c>
    </row>
    <row r="4293" spans="1:7" x14ac:dyDescent="0.4">
      <c r="A4293" s="70" t="s">
        <v>8992</v>
      </c>
      <c r="B4293" s="70" t="s">
        <v>8993</v>
      </c>
      <c r="C4293">
        <v>-8.9048780999999994E-2</v>
      </c>
      <c r="D4293">
        <v>5.3972488509999996</v>
      </c>
      <c r="E4293">
        <v>0.73885096400000005</v>
      </c>
      <c r="F4293">
        <v>0.39002920400000002</v>
      </c>
      <c r="G4293">
        <v>0.99975043299999999</v>
      </c>
    </row>
    <row r="4294" spans="1:7" x14ac:dyDescent="0.4">
      <c r="A4294" s="70" t="s">
        <v>9174</v>
      </c>
      <c r="B4294" s="70" t="s">
        <v>9175</v>
      </c>
      <c r="C4294">
        <v>-7.0626472999999995E-2</v>
      </c>
      <c r="D4294">
        <v>6.3386519760000004</v>
      </c>
      <c r="E4294">
        <v>0.73866290700000004</v>
      </c>
      <c r="F4294">
        <v>0.39008953400000002</v>
      </c>
      <c r="G4294">
        <v>0.99975043299999999</v>
      </c>
    </row>
    <row r="4295" spans="1:7" x14ac:dyDescent="0.4">
      <c r="A4295" s="70" t="s">
        <v>9768</v>
      </c>
      <c r="B4295" s="70" t="s">
        <v>9769</v>
      </c>
      <c r="C4295">
        <v>9.4981685999999996E-2</v>
      </c>
      <c r="D4295">
        <v>5.2163283810000003</v>
      </c>
      <c r="E4295">
        <v>0.73790942400000004</v>
      </c>
      <c r="F4295">
        <v>0.390331388</v>
      </c>
      <c r="G4295">
        <v>0.99975043299999999</v>
      </c>
    </row>
    <row r="4296" spans="1:7" x14ac:dyDescent="0.4">
      <c r="A4296" s="70" t="s">
        <v>8644</v>
      </c>
      <c r="B4296" s="70" t="s">
        <v>8645</v>
      </c>
      <c r="C4296">
        <v>-7.1576001E-2</v>
      </c>
      <c r="D4296">
        <v>7.9677841569999996</v>
      </c>
      <c r="E4296">
        <v>0.73786789799999997</v>
      </c>
      <c r="F4296">
        <v>0.390344723</v>
      </c>
      <c r="G4296">
        <v>0.99975043299999999</v>
      </c>
    </row>
    <row r="4297" spans="1:7" x14ac:dyDescent="0.4">
      <c r="A4297" s="70" t="s">
        <v>8794</v>
      </c>
      <c r="B4297" s="70" t="s">
        <v>8795</v>
      </c>
      <c r="C4297">
        <v>7.8610930999999995E-2</v>
      </c>
      <c r="D4297">
        <v>7.2604882499999999</v>
      </c>
      <c r="E4297">
        <v>0.73775570000000001</v>
      </c>
      <c r="F4297">
        <v>0.39038075700000002</v>
      </c>
      <c r="G4297">
        <v>0.99975043299999999</v>
      </c>
    </row>
    <row r="4298" spans="1:7" x14ac:dyDescent="0.4">
      <c r="A4298" s="70" t="s">
        <v>9220</v>
      </c>
      <c r="B4298" s="70" t="s">
        <v>9221</v>
      </c>
      <c r="C4298">
        <v>0.27186046200000002</v>
      </c>
      <c r="D4298">
        <v>1.451145406</v>
      </c>
      <c r="E4298">
        <v>0.73720493399999998</v>
      </c>
      <c r="F4298">
        <v>0.39055771099999997</v>
      </c>
      <c r="G4298">
        <v>0.99975043299999999</v>
      </c>
    </row>
    <row r="4299" spans="1:7" x14ac:dyDescent="0.4">
      <c r="A4299" s="70" t="s">
        <v>8274</v>
      </c>
      <c r="B4299" s="70" t="s">
        <v>8275</v>
      </c>
      <c r="C4299">
        <v>-7.4166536000000005E-2</v>
      </c>
      <c r="D4299">
        <v>7.6975472209999998</v>
      </c>
      <c r="E4299">
        <v>0.73706549200000004</v>
      </c>
      <c r="F4299">
        <v>0.39060253</v>
      </c>
      <c r="G4299">
        <v>0.99975043299999999</v>
      </c>
    </row>
    <row r="4300" spans="1:7" x14ac:dyDescent="0.4">
      <c r="A4300" s="70" t="s">
        <v>9192</v>
      </c>
      <c r="B4300" s="70" t="s">
        <v>9193</v>
      </c>
      <c r="C4300">
        <v>-0.106760385</v>
      </c>
      <c r="D4300">
        <v>4.8741233270000004</v>
      </c>
      <c r="E4300">
        <v>0.73693433799999997</v>
      </c>
      <c r="F4300">
        <v>0.39064469200000002</v>
      </c>
      <c r="G4300">
        <v>0.99975043299999999</v>
      </c>
    </row>
    <row r="4301" spans="1:7" x14ac:dyDescent="0.4">
      <c r="A4301" s="70" t="s">
        <v>9184</v>
      </c>
      <c r="B4301" s="70" t="s">
        <v>9185</v>
      </c>
      <c r="C4301">
        <v>-9.1790000999999996E-2</v>
      </c>
      <c r="D4301">
        <v>4.9532698320000002</v>
      </c>
      <c r="E4301">
        <v>0.73616926999999999</v>
      </c>
      <c r="F4301">
        <v>0.390890768</v>
      </c>
      <c r="G4301">
        <v>0.99975043299999999</v>
      </c>
    </row>
    <row r="4302" spans="1:7" x14ac:dyDescent="0.4">
      <c r="A4302" s="70" t="s">
        <v>9504</v>
      </c>
      <c r="B4302" s="70" t="s">
        <v>9505</v>
      </c>
      <c r="C4302">
        <v>0.108324807</v>
      </c>
      <c r="D4302">
        <v>4.1416993460000002</v>
      </c>
      <c r="E4302">
        <v>0.73599175699999997</v>
      </c>
      <c r="F4302">
        <v>0.39094789400000002</v>
      </c>
      <c r="G4302">
        <v>0.99975043299999999</v>
      </c>
    </row>
    <row r="4303" spans="1:7" x14ac:dyDescent="0.4">
      <c r="A4303" s="70" t="s">
        <v>9016</v>
      </c>
      <c r="B4303" s="70" t="s">
        <v>9017</v>
      </c>
      <c r="C4303">
        <v>-7.0626261999999995E-2</v>
      </c>
      <c r="D4303">
        <v>6.4991336210000004</v>
      </c>
      <c r="E4303">
        <v>0.735683961</v>
      </c>
      <c r="F4303">
        <v>0.39104697700000002</v>
      </c>
      <c r="G4303">
        <v>0.99975043299999999</v>
      </c>
    </row>
    <row r="4304" spans="1:7" x14ac:dyDescent="0.4">
      <c r="A4304" s="70" t="s">
        <v>9326</v>
      </c>
      <c r="B4304" s="70" t="s">
        <v>9327</v>
      </c>
      <c r="C4304">
        <v>0.15575419400000001</v>
      </c>
      <c r="D4304">
        <v>3.3514182030000002</v>
      </c>
      <c r="E4304">
        <v>0.73537240199999998</v>
      </c>
      <c r="F4304">
        <v>0.391147307</v>
      </c>
      <c r="G4304">
        <v>0.99975043299999999</v>
      </c>
    </row>
    <row r="4305" spans="1:7" x14ac:dyDescent="0.4">
      <c r="A4305" s="70" t="s">
        <v>9624</v>
      </c>
      <c r="B4305" s="70" t="s">
        <v>9625</v>
      </c>
      <c r="C4305">
        <v>7.4101513999999993E-2</v>
      </c>
      <c r="D4305">
        <v>6.1771764679999999</v>
      </c>
      <c r="E4305">
        <v>0.73529215999999997</v>
      </c>
      <c r="F4305">
        <v>0.391173153</v>
      </c>
      <c r="G4305">
        <v>0.99975043299999999</v>
      </c>
    </row>
    <row r="4306" spans="1:7" x14ac:dyDescent="0.4">
      <c r="A4306" s="70" t="s">
        <v>9256</v>
      </c>
      <c r="B4306" s="70" t="s">
        <v>9257</v>
      </c>
      <c r="C4306">
        <v>0.24305265200000001</v>
      </c>
      <c r="D4306">
        <v>2.6105086790000001</v>
      </c>
      <c r="E4306">
        <v>0.73523692600000001</v>
      </c>
      <c r="F4306">
        <v>0.39119094599999998</v>
      </c>
      <c r="G4306">
        <v>0.99975043299999999</v>
      </c>
    </row>
    <row r="4307" spans="1:7" x14ac:dyDescent="0.4">
      <c r="A4307" s="70" t="s">
        <v>9168</v>
      </c>
      <c r="B4307" s="70" t="s">
        <v>9169</v>
      </c>
      <c r="C4307">
        <v>-0.20083121200000001</v>
      </c>
      <c r="D4307">
        <v>4.5277378610000003</v>
      </c>
      <c r="E4307">
        <v>0.73507460899999999</v>
      </c>
      <c r="F4307">
        <v>0.39124323900000002</v>
      </c>
      <c r="G4307">
        <v>0.99975043299999999</v>
      </c>
    </row>
    <row r="4308" spans="1:7" x14ac:dyDescent="0.4">
      <c r="A4308" s="70" t="s">
        <v>9476</v>
      </c>
      <c r="B4308" s="70" t="s">
        <v>9477</v>
      </c>
      <c r="C4308">
        <v>0.11383647199999999</v>
      </c>
      <c r="D4308">
        <v>4.1536647259999997</v>
      </c>
      <c r="E4308">
        <v>0.73504940900000004</v>
      </c>
      <c r="F4308">
        <v>0.39125135900000002</v>
      </c>
      <c r="G4308">
        <v>0.99975043299999999</v>
      </c>
    </row>
    <row r="4309" spans="1:7" x14ac:dyDescent="0.4">
      <c r="A4309" s="70" t="s">
        <v>9496</v>
      </c>
      <c r="B4309" s="70" t="s">
        <v>9497</v>
      </c>
      <c r="C4309">
        <v>6.7507724000000005E-2</v>
      </c>
      <c r="D4309">
        <v>6.6648575489999997</v>
      </c>
      <c r="E4309">
        <v>0.73457393500000001</v>
      </c>
      <c r="F4309">
        <v>0.39140460399999999</v>
      </c>
      <c r="G4309">
        <v>0.99975043299999999</v>
      </c>
    </row>
    <row r="4310" spans="1:7" x14ac:dyDescent="0.4">
      <c r="A4310" s="70" t="s">
        <v>8204</v>
      </c>
      <c r="B4310" s="70" t="s">
        <v>8205</v>
      </c>
      <c r="C4310">
        <v>-6.7477549999999997E-2</v>
      </c>
      <c r="D4310">
        <v>7.4692917589999999</v>
      </c>
      <c r="E4310">
        <v>0.73442789399999997</v>
      </c>
      <c r="F4310">
        <v>0.39145169000000002</v>
      </c>
      <c r="G4310">
        <v>0.99975043299999999</v>
      </c>
    </row>
    <row r="4311" spans="1:7" x14ac:dyDescent="0.4">
      <c r="A4311" s="70" t="s">
        <v>9428</v>
      </c>
      <c r="B4311" s="70" t="s">
        <v>9429</v>
      </c>
      <c r="C4311">
        <v>-0.40667825299999999</v>
      </c>
      <c r="D4311">
        <v>-3.7277932E-2</v>
      </c>
      <c r="E4311">
        <v>0.73418379700000003</v>
      </c>
      <c r="F4311">
        <v>0.39153040900000002</v>
      </c>
      <c r="G4311">
        <v>0.99975043299999999</v>
      </c>
    </row>
    <row r="4312" spans="1:7" x14ac:dyDescent="0.4">
      <c r="A4312" s="70" t="s">
        <v>9248</v>
      </c>
      <c r="B4312" s="70" t="s">
        <v>9249</v>
      </c>
      <c r="C4312">
        <v>-0.110416889</v>
      </c>
      <c r="D4312">
        <v>4.4329714640000004</v>
      </c>
      <c r="E4312">
        <v>0.73398274799999996</v>
      </c>
      <c r="F4312">
        <v>0.39159526300000003</v>
      </c>
      <c r="G4312">
        <v>0.99975043299999999</v>
      </c>
    </row>
    <row r="4313" spans="1:7" x14ac:dyDescent="0.4">
      <c r="A4313" s="70" t="s">
        <v>9114</v>
      </c>
      <c r="B4313" s="70" t="s">
        <v>9115</v>
      </c>
      <c r="C4313">
        <v>-7.7136167000000005E-2</v>
      </c>
      <c r="D4313">
        <v>5.8330116920000004</v>
      </c>
      <c r="E4313">
        <v>0.73360730699999999</v>
      </c>
      <c r="F4313">
        <v>0.39171641299999999</v>
      </c>
      <c r="G4313">
        <v>0.99975043299999999</v>
      </c>
    </row>
    <row r="4314" spans="1:7" x14ac:dyDescent="0.4">
      <c r="A4314" s="70" t="s">
        <v>13575</v>
      </c>
      <c r="B4314" s="70" t="s">
        <v>13576</v>
      </c>
      <c r="C4314">
        <v>6.9452597000000005E-2</v>
      </c>
      <c r="D4314">
        <v>9.9819172569999992</v>
      </c>
      <c r="E4314">
        <v>0.73347618199999998</v>
      </c>
      <c r="F4314">
        <v>0.391758738</v>
      </c>
      <c r="G4314">
        <v>0.99975043299999999</v>
      </c>
    </row>
    <row r="4315" spans="1:7" x14ac:dyDescent="0.4">
      <c r="A4315" s="70" t="s">
        <v>9026</v>
      </c>
      <c r="B4315" s="70" t="s">
        <v>9027</v>
      </c>
      <c r="C4315">
        <v>-0.24684558100000001</v>
      </c>
      <c r="D4315">
        <v>1.6942841879999999</v>
      </c>
      <c r="E4315">
        <v>0.73334498000000004</v>
      </c>
      <c r="F4315">
        <v>0.39180109400000002</v>
      </c>
      <c r="G4315">
        <v>0.99975043299999999</v>
      </c>
    </row>
    <row r="4316" spans="1:7" x14ac:dyDescent="0.4">
      <c r="A4316" s="70" t="s">
        <v>9186</v>
      </c>
      <c r="B4316" s="70" t="s">
        <v>9187</v>
      </c>
      <c r="C4316">
        <v>0.20763604799999999</v>
      </c>
      <c r="D4316">
        <v>2.4347691280000001</v>
      </c>
      <c r="E4316">
        <v>0.73326183899999997</v>
      </c>
      <c r="F4316">
        <v>0.39182793900000001</v>
      </c>
      <c r="G4316">
        <v>0.99975043299999999</v>
      </c>
    </row>
    <row r="4317" spans="1:7" x14ac:dyDescent="0.4">
      <c r="A4317" s="70" t="s">
        <v>9330</v>
      </c>
      <c r="B4317" s="70" t="s">
        <v>9331</v>
      </c>
      <c r="C4317">
        <v>-0.28373202400000003</v>
      </c>
      <c r="D4317">
        <v>1.094942657</v>
      </c>
      <c r="E4317">
        <v>0.73315869199999995</v>
      </c>
      <c r="F4317">
        <v>0.391861246</v>
      </c>
      <c r="G4317">
        <v>0.99975043299999999</v>
      </c>
    </row>
    <row r="4318" spans="1:7" x14ac:dyDescent="0.4">
      <c r="A4318" s="70" t="s">
        <v>9142</v>
      </c>
      <c r="B4318" s="70" t="s">
        <v>9143</v>
      </c>
      <c r="C4318">
        <v>-0.106065046</v>
      </c>
      <c r="D4318">
        <v>4.3078579799999996</v>
      </c>
      <c r="E4318">
        <v>0.73312689099999995</v>
      </c>
      <c r="F4318">
        <v>0.391871515</v>
      </c>
      <c r="G4318">
        <v>0.99975043299999999</v>
      </c>
    </row>
    <row r="4319" spans="1:7" x14ac:dyDescent="0.4">
      <c r="A4319" s="70" t="s">
        <v>9448</v>
      </c>
      <c r="B4319" s="70" t="s">
        <v>9449</v>
      </c>
      <c r="C4319">
        <v>7.2133131000000003E-2</v>
      </c>
      <c r="D4319">
        <v>6.9030500019999996</v>
      </c>
      <c r="E4319">
        <v>0.73305664199999998</v>
      </c>
      <c r="F4319">
        <v>0.391894203</v>
      </c>
      <c r="G4319">
        <v>0.99975043299999999</v>
      </c>
    </row>
    <row r="4320" spans="1:7" x14ac:dyDescent="0.4">
      <c r="A4320" s="70" t="s">
        <v>9270</v>
      </c>
      <c r="B4320" s="70" t="s">
        <v>9271</v>
      </c>
      <c r="C4320">
        <v>0.10953642099999999</v>
      </c>
      <c r="D4320">
        <v>4.2606177929999998</v>
      </c>
      <c r="E4320">
        <v>0.73267331800000002</v>
      </c>
      <c r="F4320">
        <v>0.39201803200000002</v>
      </c>
      <c r="G4320">
        <v>0.99975043299999999</v>
      </c>
    </row>
    <row r="4321" spans="1:7" x14ac:dyDescent="0.4">
      <c r="A4321" s="70" t="s">
        <v>9296</v>
      </c>
      <c r="B4321" s="70" t="s">
        <v>9297</v>
      </c>
      <c r="C4321">
        <v>-8.5544032000000006E-2</v>
      </c>
      <c r="D4321">
        <v>5.3734159989999997</v>
      </c>
      <c r="E4321">
        <v>0.73265228199999999</v>
      </c>
      <c r="F4321">
        <v>0.39202482900000002</v>
      </c>
      <c r="G4321">
        <v>0.99975043299999999</v>
      </c>
    </row>
    <row r="4322" spans="1:7" x14ac:dyDescent="0.4">
      <c r="A4322" s="70" t="s">
        <v>9616</v>
      </c>
      <c r="B4322" s="70" t="s">
        <v>9617</v>
      </c>
      <c r="C4322">
        <v>7.7405896000000002E-2</v>
      </c>
      <c r="D4322">
        <v>5.66315408</v>
      </c>
      <c r="E4322">
        <v>0.73236854900000004</v>
      </c>
      <c r="F4322">
        <v>0.39211652499999999</v>
      </c>
      <c r="G4322">
        <v>0.99975043299999999</v>
      </c>
    </row>
    <row r="4323" spans="1:7" x14ac:dyDescent="0.4">
      <c r="A4323" s="70" t="s">
        <v>9060</v>
      </c>
      <c r="B4323" s="70" t="s">
        <v>9061</v>
      </c>
      <c r="C4323">
        <v>-6.6876382999999998E-2</v>
      </c>
      <c r="D4323">
        <v>6.7193713070000003</v>
      </c>
      <c r="E4323">
        <v>0.73175520100000002</v>
      </c>
      <c r="F4323">
        <v>0.39231485100000002</v>
      </c>
      <c r="G4323">
        <v>0.99975043299999999</v>
      </c>
    </row>
    <row r="4324" spans="1:7" x14ac:dyDescent="0.4">
      <c r="A4324" s="70" t="s">
        <v>9340</v>
      </c>
      <c r="B4324" s="70" t="s">
        <v>9341</v>
      </c>
      <c r="C4324">
        <v>-9.0811667999999998E-2</v>
      </c>
      <c r="D4324">
        <v>5.1947269399999998</v>
      </c>
      <c r="E4324">
        <v>0.73163694099999999</v>
      </c>
      <c r="F4324">
        <v>0.39235310600000001</v>
      </c>
      <c r="G4324">
        <v>0.99975043299999999</v>
      </c>
    </row>
    <row r="4325" spans="1:7" x14ac:dyDescent="0.4">
      <c r="A4325" s="70" t="s">
        <v>9112</v>
      </c>
      <c r="B4325" s="70" t="s">
        <v>9113</v>
      </c>
      <c r="C4325">
        <v>-0.63940051399999998</v>
      </c>
      <c r="D4325">
        <v>-1.541453628</v>
      </c>
      <c r="E4325">
        <v>0.73098071600000003</v>
      </c>
      <c r="F4325">
        <v>0.39256548499999999</v>
      </c>
      <c r="G4325">
        <v>0.99975043299999999</v>
      </c>
    </row>
    <row r="4326" spans="1:7" x14ac:dyDescent="0.4">
      <c r="A4326" s="70" t="s">
        <v>8866</v>
      </c>
      <c r="B4326" s="70" t="s">
        <v>8867</v>
      </c>
      <c r="C4326">
        <v>7.2683162999999995E-2</v>
      </c>
      <c r="D4326">
        <v>7.3333774790000001</v>
      </c>
      <c r="E4326">
        <v>0.73057200600000005</v>
      </c>
      <c r="F4326">
        <v>0.39269784200000002</v>
      </c>
      <c r="G4326">
        <v>0.99975043299999999</v>
      </c>
    </row>
    <row r="4327" spans="1:7" x14ac:dyDescent="0.4">
      <c r="A4327" s="70" t="s">
        <v>9020</v>
      </c>
      <c r="B4327" s="70" t="s">
        <v>9021</v>
      </c>
      <c r="C4327">
        <v>-0.19885698099999999</v>
      </c>
      <c r="D4327">
        <v>2.5435698879999999</v>
      </c>
      <c r="E4327">
        <v>0.72994433700000005</v>
      </c>
      <c r="F4327">
        <v>0.39290123199999999</v>
      </c>
      <c r="G4327">
        <v>0.99975043299999999</v>
      </c>
    </row>
    <row r="4328" spans="1:7" x14ac:dyDescent="0.4">
      <c r="A4328" s="70" t="s">
        <v>9322</v>
      </c>
      <c r="B4328" s="70" t="s">
        <v>9323</v>
      </c>
      <c r="C4328">
        <v>-0.284634212</v>
      </c>
      <c r="D4328">
        <v>0.91409543100000001</v>
      </c>
      <c r="E4328">
        <v>0.72982518100000005</v>
      </c>
      <c r="F4328">
        <v>0.39293985999999997</v>
      </c>
      <c r="G4328">
        <v>0.99975043299999999</v>
      </c>
    </row>
    <row r="4329" spans="1:7" x14ac:dyDescent="0.4">
      <c r="A4329" s="70" t="s">
        <v>9684</v>
      </c>
      <c r="B4329" s="70" t="s">
        <v>9685</v>
      </c>
      <c r="C4329">
        <v>0.111500009</v>
      </c>
      <c r="D4329">
        <v>4.7455437810000003</v>
      </c>
      <c r="E4329">
        <v>0.72976561399999995</v>
      </c>
      <c r="F4329">
        <v>0.39295917299999999</v>
      </c>
      <c r="G4329">
        <v>0.99975043299999999</v>
      </c>
    </row>
    <row r="4330" spans="1:7" x14ac:dyDescent="0.4">
      <c r="A4330" s="70" t="s">
        <v>9172</v>
      </c>
      <c r="B4330" s="70" t="s">
        <v>9173</v>
      </c>
      <c r="C4330">
        <v>-0.10927120899999999</v>
      </c>
      <c r="D4330">
        <v>4.3372590899999999</v>
      </c>
      <c r="E4330">
        <v>0.72968857300000001</v>
      </c>
      <c r="F4330">
        <v>0.392984153</v>
      </c>
      <c r="G4330">
        <v>0.99975043299999999</v>
      </c>
    </row>
    <row r="4331" spans="1:7" x14ac:dyDescent="0.4">
      <c r="A4331" s="70" t="s">
        <v>9356</v>
      </c>
      <c r="B4331" s="70" t="s">
        <v>9357</v>
      </c>
      <c r="C4331">
        <v>-0.420738363</v>
      </c>
      <c r="D4331">
        <v>-0.696554479</v>
      </c>
      <c r="E4331">
        <v>0.72947621500000004</v>
      </c>
      <c r="F4331">
        <v>0.39305301999999998</v>
      </c>
      <c r="G4331">
        <v>0.99975043299999999</v>
      </c>
    </row>
    <row r="4332" spans="1:7" x14ac:dyDescent="0.4">
      <c r="A4332" s="70" t="s">
        <v>9156</v>
      </c>
      <c r="B4332" s="70" t="s">
        <v>9157</v>
      </c>
      <c r="C4332">
        <v>-7.2841054000000002E-2</v>
      </c>
      <c r="D4332">
        <v>5.986710253</v>
      </c>
      <c r="E4332">
        <v>0.72937775599999999</v>
      </c>
      <c r="F4332">
        <v>0.39308495599999999</v>
      </c>
      <c r="G4332">
        <v>0.99975043299999999</v>
      </c>
    </row>
    <row r="4333" spans="1:7" x14ac:dyDescent="0.4">
      <c r="A4333" s="70" t="s">
        <v>9278</v>
      </c>
      <c r="B4333" s="70" t="s">
        <v>9279</v>
      </c>
      <c r="C4333">
        <v>-0.115631448</v>
      </c>
      <c r="D4333">
        <v>4.0447661410000002</v>
      </c>
      <c r="E4333">
        <v>0.728594729</v>
      </c>
      <c r="F4333">
        <v>0.39333907099999998</v>
      </c>
      <c r="G4333">
        <v>0.99975043299999999</v>
      </c>
    </row>
    <row r="4334" spans="1:7" x14ac:dyDescent="0.4">
      <c r="A4334" s="70" t="s">
        <v>9478</v>
      </c>
      <c r="B4334" s="70" t="s">
        <v>9479</v>
      </c>
      <c r="C4334">
        <v>0.34850191400000002</v>
      </c>
      <c r="D4334">
        <v>0.29169209800000001</v>
      </c>
      <c r="E4334">
        <v>0.72847575600000003</v>
      </c>
      <c r="F4334">
        <v>0.393377702</v>
      </c>
      <c r="G4334">
        <v>0.99975043299999999</v>
      </c>
    </row>
    <row r="4335" spans="1:7" x14ac:dyDescent="0.4">
      <c r="A4335" s="70" t="s">
        <v>9038</v>
      </c>
      <c r="B4335" s="70" t="s">
        <v>9039</v>
      </c>
      <c r="C4335">
        <v>9.3902467000000003E-2</v>
      </c>
      <c r="D4335">
        <v>6.6853367400000003</v>
      </c>
      <c r="E4335">
        <v>0.72838896799999997</v>
      </c>
      <c r="F4335">
        <v>0.39340588500000001</v>
      </c>
      <c r="G4335">
        <v>0.99975043299999999</v>
      </c>
    </row>
    <row r="4336" spans="1:7" x14ac:dyDescent="0.4">
      <c r="A4336" s="70" t="s">
        <v>9004</v>
      </c>
      <c r="B4336" s="70" t="s">
        <v>9005</v>
      </c>
      <c r="C4336">
        <v>-0.107980569</v>
      </c>
      <c r="D4336">
        <v>4.2042568740000004</v>
      </c>
      <c r="E4336">
        <v>0.72818800500000003</v>
      </c>
      <c r="F4336">
        <v>0.39347115799999999</v>
      </c>
      <c r="G4336">
        <v>0.99975043299999999</v>
      </c>
    </row>
    <row r="4337" spans="1:7" x14ac:dyDescent="0.4">
      <c r="A4337" s="70" t="s">
        <v>9302</v>
      </c>
      <c r="B4337" s="70" t="s">
        <v>9303</v>
      </c>
      <c r="C4337">
        <v>-0.38895088700000002</v>
      </c>
      <c r="D4337">
        <v>-0.58047448700000004</v>
      </c>
      <c r="E4337">
        <v>0.72796428499999999</v>
      </c>
      <c r="F4337">
        <v>0.39354383999999998</v>
      </c>
      <c r="G4337">
        <v>0.99975043299999999</v>
      </c>
    </row>
    <row r="4338" spans="1:7" x14ac:dyDescent="0.4">
      <c r="A4338" s="70" t="s">
        <v>9272</v>
      </c>
      <c r="B4338" s="70" t="s">
        <v>9273</v>
      </c>
      <c r="C4338">
        <v>-9.4594423999999996E-2</v>
      </c>
      <c r="D4338">
        <v>4.9845833290000003</v>
      </c>
      <c r="E4338">
        <v>0.72731736199999997</v>
      </c>
      <c r="F4338">
        <v>0.39375411999999999</v>
      </c>
      <c r="G4338">
        <v>0.99975043299999999</v>
      </c>
    </row>
    <row r="4339" spans="1:7" x14ac:dyDescent="0.4">
      <c r="A4339" s="70" t="s">
        <v>14357</v>
      </c>
      <c r="B4339" s="70" t="s">
        <v>14358</v>
      </c>
      <c r="C4339">
        <v>8.0134153999999999E-2</v>
      </c>
      <c r="D4339">
        <v>10.87820924</v>
      </c>
      <c r="E4339">
        <v>0.727077902</v>
      </c>
      <c r="F4339">
        <v>0.39383199699999999</v>
      </c>
      <c r="G4339">
        <v>0.99975043299999999</v>
      </c>
    </row>
    <row r="4340" spans="1:7" x14ac:dyDescent="0.4">
      <c r="A4340" s="70" t="s">
        <v>9170</v>
      </c>
      <c r="B4340" s="70" t="s">
        <v>9171</v>
      </c>
      <c r="C4340">
        <v>-7.6132137000000003E-2</v>
      </c>
      <c r="D4340">
        <v>6.8139049109999998</v>
      </c>
      <c r="E4340">
        <v>0.72692463799999996</v>
      </c>
      <c r="F4340">
        <v>0.393881853</v>
      </c>
      <c r="G4340">
        <v>0.99975043299999999</v>
      </c>
    </row>
    <row r="4341" spans="1:7" x14ac:dyDescent="0.4">
      <c r="A4341" s="70" t="s">
        <v>9364</v>
      </c>
      <c r="B4341" s="70" t="s">
        <v>9365</v>
      </c>
      <c r="C4341">
        <v>7.2189517999999994E-2</v>
      </c>
      <c r="D4341">
        <v>7.9862348499999998</v>
      </c>
      <c r="E4341">
        <v>0.726798426</v>
      </c>
      <c r="F4341">
        <v>0.39392291600000001</v>
      </c>
      <c r="G4341">
        <v>0.99975043299999999</v>
      </c>
    </row>
    <row r="4342" spans="1:7" x14ac:dyDescent="0.4">
      <c r="A4342" s="70" t="s">
        <v>9298</v>
      </c>
      <c r="B4342" s="70" t="s">
        <v>9299</v>
      </c>
      <c r="C4342">
        <v>-0.101857451</v>
      </c>
      <c r="D4342">
        <v>4.7994676890000001</v>
      </c>
      <c r="E4342">
        <v>0.72670237000000004</v>
      </c>
      <c r="F4342">
        <v>0.39395417199999999</v>
      </c>
      <c r="G4342">
        <v>0.99975043299999999</v>
      </c>
    </row>
    <row r="4343" spans="1:7" x14ac:dyDescent="0.4">
      <c r="A4343" s="70" t="s">
        <v>9288</v>
      </c>
      <c r="B4343" s="70" t="s">
        <v>9289</v>
      </c>
      <c r="C4343">
        <v>0.23352905700000001</v>
      </c>
      <c r="D4343">
        <v>1.9016914199999999</v>
      </c>
      <c r="E4343">
        <v>0.72655616300000003</v>
      </c>
      <c r="F4343">
        <v>0.39400175300000001</v>
      </c>
      <c r="G4343">
        <v>0.99975043299999999</v>
      </c>
    </row>
    <row r="4344" spans="1:7" x14ac:dyDescent="0.4">
      <c r="A4344" s="70" t="s">
        <v>9222</v>
      </c>
      <c r="B4344" s="70" t="s">
        <v>9223</v>
      </c>
      <c r="C4344">
        <v>-6.9399503000000001E-2</v>
      </c>
      <c r="D4344">
        <v>6.4786082260000004</v>
      </c>
      <c r="E4344">
        <v>0.72645716800000004</v>
      </c>
      <c r="F4344">
        <v>0.39403397400000001</v>
      </c>
      <c r="G4344">
        <v>0.99975043299999999</v>
      </c>
    </row>
    <row r="4345" spans="1:7" x14ac:dyDescent="0.4">
      <c r="A4345" s="70" t="s">
        <v>9720</v>
      </c>
      <c r="B4345" s="70" t="s">
        <v>9721</v>
      </c>
      <c r="C4345">
        <v>6.6939346999999996E-2</v>
      </c>
      <c r="D4345">
        <v>6.4958404170000001</v>
      </c>
      <c r="E4345">
        <v>0.725873777</v>
      </c>
      <c r="F4345">
        <v>0.394223936</v>
      </c>
      <c r="G4345">
        <v>0.99975043299999999</v>
      </c>
    </row>
    <row r="4346" spans="1:7" x14ac:dyDescent="0.4">
      <c r="A4346" s="70" t="s">
        <v>9728</v>
      </c>
      <c r="B4346" s="70" t="s">
        <v>9729</v>
      </c>
      <c r="C4346">
        <v>7.9011886000000003E-2</v>
      </c>
      <c r="D4346">
        <v>5.5871955760000001</v>
      </c>
      <c r="E4346">
        <v>0.72582793899999998</v>
      </c>
      <c r="F4346">
        <v>0.39423886800000002</v>
      </c>
      <c r="G4346">
        <v>0.99975043299999999</v>
      </c>
    </row>
    <row r="4347" spans="1:7" x14ac:dyDescent="0.4">
      <c r="A4347" s="70" t="s">
        <v>9088</v>
      </c>
      <c r="B4347" s="70" t="s">
        <v>9089</v>
      </c>
      <c r="C4347">
        <v>-0.19299334200000001</v>
      </c>
      <c r="D4347">
        <v>2.6316327770000001</v>
      </c>
      <c r="E4347">
        <v>0.72533668600000001</v>
      </c>
      <c r="F4347">
        <v>0.394398939</v>
      </c>
      <c r="G4347">
        <v>0.99975043299999999</v>
      </c>
    </row>
    <row r="4348" spans="1:7" x14ac:dyDescent="0.4">
      <c r="A4348" s="70" t="s">
        <v>9276</v>
      </c>
      <c r="B4348" s="70" t="s">
        <v>9277</v>
      </c>
      <c r="C4348">
        <v>-9.6140067999999995E-2</v>
      </c>
      <c r="D4348">
        <v>5.0360776830000002</v>
      </c>
      <c r="E4348">
        <v>0.72530362100000001</v>
      </c>
      <c r="F4348">
        <v>0.39440971699999999</v>
      </c>
      <c r="G4348">
        <v>0.99975043299999999</v>
      </c>
    </row>
    <row r="4349" spans="1:7" x14ac:dyDescent="0.4">
      <c r="A4349" s="70" t="s">
        <v>9242</v>
      </c>
      <c r="B4349" s="70" t="s">
        <v>9243</v>
      </c>
      <c r="C4349">
        <v>-0.107096449</v>
      </c>
      <c r="D4349">
        <v>4.497047544</v>
      </c>
      <c r="E4349">
        <v>0.72462839499999998</v>
      </c>
      <c r="F4349">
        <v>0.39462989500000001</v>
      </c>
      <c r="G4349">
        <v>0.99975043299999999</v>
      </c>
    </row>
    <row r="4350" spans="1:7" x14ac:dyDescent="0.4">
      <c r="A4350" s="70" t="s">
        <v>9268</v>
      </c>
      <c r="B4350" s="70" t="s">
        <v>9269</v>
      </c>
      <c r="C4350">
        <v>-8.0185744000000003E-2</v>
      </c>
      <c r="D4350">
        <v>5.5714463099999998</v>
      </c>
      <c r="E4350">
        <v>0.72440437099999999</v>
      </c>
      <c r="F4350">
        <v>0.39470298500000001</v>
      </c>
      <c r="G4350">
        <v>0.99975043299999999</v>
      </c>
    </row>
    <row r="4351" spans="1:7" x14ac:dyDescent="0.4">
      <c r="A4351" s="70" t="s">
        <v>12900</v>
      </c>
      <c r="B4351" s="70" t="s">
        <v>12901</v>
      </c>
      <c r="C4351">
        <v>-6.7511239000000001E-2</v>
      </c>
      <c r="D4351">
        <v>9.808546239</v>
      </c>
      <c r="E4351">
        <v>0.72418373300000005</v>
      </c>
      <c r="F4351">
        <v>0.39477498799999999</v>
      </c>
      <c r="G4351">
        <v>0.99975043299999999</v>
      </c>
    </row>
    <row r="4352" spans="1:7" x14ac:dyDescent="0.4">
      <c r="A4352" s="70" t="s">
        <v>8112</v>
      </c>
      <c r="B4352" s="70" t="s">
        <v>8113</v>
      </c>
      <c r="C4352">
        <v>-6.7768861999999999E-2</v>
      </c>
      <c r="D4352">
        <v>7.361313741</v>
      </c>
      <c r="E4352">
        <v>0.72396478900000005</v>
      </c>
      <c r="F4352">
        <v>0.39484645800000001</v>
      </c>
      <c r="G4352">
        <v>0.99975043299999999</v>
      </c>
    </row>
    <row r="4353" spans="1:7" x14ac:dyDescent="0.4">
      <c r="A4353" s="70" t="s">
        <v>9342</v>
      </c>
      <c r="B4353" s="70" t="s">
        <v>9343</v>
      </c>
      <c r="C4353">
        <v>0.12798918300000001</v>
      </c>
      <c r="D4353">
        <v>3.7077360009999998</v>
      </c>
      <c r="E4353">
        <v>0.72388387200000004</v>
      </c>
      <c r="F4353">
        <v>0.39487287599999998</v>
      </c>
      <c r="G4353">
        <v>0.99975043299999999</v>
      </c>
    </row>
    <row r="4354" spans="1:7" x14ac:dyDescent="0.4">
      <c r="A4354" s="70" t="s">
        <v>9098</v>
      </c>
      <c r="B4354" s="70" t="s">
        <v>9099</v>
      </c>
      <c r="C4354">
        <v>-0.21196524999999999</v>
      </c>
      <c r="D4354">
        <v>2.5139207909999999</v>
      </c>
      <c r="E4354">
        <v>0.72383359599999997</v>
      </c>
      <c r="F4354">
        <v>0.394889292</v>
      </c>
      <c r="G4354">
        <v>0.99975043299999999</v>
      </c>
    </row>
    <row r="4355" spans="1:7" x14ac:dyDescent="0.4">
      <c r="A4355" s="70" t="s">
        <v>9292</v>
      </c>
      <c r="B4355" s="70" t="s">
        <v>9293</v>
      </c>
      <c r="C4355">
        <v>-0.122795747</v>
      </c>
      <c r="D4355">
        <v>3.795226703</v>
      </c>
      <c r="E4355">
        <v>0.72382049400000004</v>
      </c>
      <c r="F4355">
        <v>0.39489357000000003</v>
      </c>
      <c r="G4355">
        <v>0.99975043299999999</v>
      </c>
    </row>
    <row r="4356" spans="1:7" x14ac:dyDescent="0.4">
      <c r="A4356" s="70" t="s">
        <v>9470</v>
      </c>
      <c r="B4356" s="70" t="s">
        <v>9471</v>
      </c>
      <c r="C4356">
        <v>0.37114792899999999</v>
      </c>
      <c r="D4356">
        <v>0.299148833</v>
      </c>
      <c r="E4356">
        <v>0.72363887199999999</v>
      </c>
      <c r="F4356">
        <v>0.39495288099999998</v>
      </c>
      <c r="G4356">
        <v>0.99975043299999999</v>
      </c>
    </row>
    <row r="4357" spans="1:7" x14ac:dyDescent="0.4">
      <c r="A4357" s="70" t="s">
        <v>9300</v>
      </c>
      <c r="B4357" s="70" t="s">
        <v>9301</v>
      </c>
      <c r="C4357">
        <v>0.22041192200000001</v>
      </c>
      <c r="D4357">
        <v>2.2026352440000001</v>
      </c>
      <c r="E4357">
        <v>0.723626031</v>
      </c>
      <c r="F4357">
        <v>0.39495707499999999</v>
      </c>
      <c r="G4357">
        <v>0.99975043299999999</v>
      </c>
    </row>
    <row r="4358" spans="1:7" x14ac:dyDescent="0.4">
      <c r="A4358" s="70" t="s">
        <v>8566</v>
      </c>
      <c r="B4358" s="70" t="s">
        <v>8567</v>
      </c>
      <c r="C4358">
        <v>-7.2870358999999996E-2</v>
      </c>
      <c r="D4358">
        <v>7.5658364239999996</v>
      </c>
      <c r="E4358">
        <v>0.72352335599999995</v>
      </c>
      <c r="F4358">
        <v>0.39499061099999999</v>
      </c>
      <c r="G4358">
        <v>0.99975043299999999</v>
      </c>
    </row>
    <row r="4359" spans="1:7" x14ac:dyDescent="0.4">
      <c r="A4359" s="70" t="s">
        <v>9490</v>
      </c>
      <c r="B4359" s="70" t="s">
        <v>9491</v>
      </c>
      <c r="C4359">
        <v>0.53534306600000003</v>
      </c>
      <c r="D4359">
        <v>0.26569399100000002</v>
      </c>
      <c r="E4359">
        <v>0.72337407899999995</v>
      </c>
      <c r="F4359">
        <v>0.39503937500000003</v>
      </c>
      <c r="G4359">
        <v>0.99975043299999999</v>
      </c>
    </row>
    <row r="4360" spans="1:7" x14ac:dyDescent="0.4">
      <c r="A4360" s="70" t="s">
        <v>9118</v>
      </c>
      <c r="B4360" s="70" t="s">
        <v>9119</v>
      </c>
      <c r="C4360">
        <v>-0.108048925</v>
      </c>
      <c r="D4360">
        <v>4.411585681</v>
      </c>
      <c r="E4360">
        <v>0.72320224499999997</v>
      </c>
      <c r="F4360">
        <v>0.39509551900000001</v>
      </c>
      <c r="G4360">
        <v>0.99975043299999999</v>
      </c>
    </row>
    <row r="4361" spans="1:7" x14ac:dyDescent="0.4">
      <c r="A4361" s="70" t="s">
        <v>9420</v>
      </c>
      <c r="B4361" s="70" t="s">
        <v>9421</v>
      </c>
      <c r="C4361">
        <v>0.26291708699999999</v>
      </c>
      <c r="D4361">
        <v>1.4189854340000001</v>
      </c>
      <c r="E4361">
        <v>0.72318344800000001</v>
      </c>
      <c r="F4361">
        <v>0.39510166200000002</v>
      </c>
      <c r="G4361">
        <v>0.99975043299999999</v>
      </c>
    </row>
    <row r="4362" spans="1:7" x14ac:dyDescent="0.4">
      <c r="A4362" s="70" t="s">
        <v>9198</v>
      </c>
      <c r="B4362" s="70" t="s">
        <v>9199</v>
      </c>
      <c r="C4362">
        <v>-0.216009072</v>
      </c>
      <c r="D4362">
        <v>2.3816960100000002</v>
      </c>
      <c r="E4362">
        <v>0.72307310999999996</v>
      </c>
      <c r="F4362">
        <v>0.39513772000000003</v>
      </c>
      <c r="G4362">
        <v>0.99975043299999999</v>
      </c>
    </row>
    <row r="4363" spans="1:7" x14ac:dyDescent="0.4">
      <c r="A4363" s="70" t="s">
        <v>9676</v>
      </c>
      <c r="B4363" s="70" t="s">
        <v>9677</v>
      </c>
      <c r="C4363">
        <v>8.8200395000000001E-2</v>
      </c>
      <c r="D4363">
        <v>5.4889308330000004</v>
      </c>
      <c r="E4363">
        <v>0.72294336400000003</v>
      </c>
      <c r="F4363">
        <v>0.39518012600000002</v>
      </c>
      <c r="G4363">
        <v>0.99975043299999999</v>
      </c>
    </row>
    <row r="4364" spans="1:7" x14ac:dyDescent="0.4">
      <c r="A4364" s="70" t="s">
        <v>9396</v>
      </c>
      <c r="B4364" s="70" t="s">
        <v>9397</v>
      </c>
      <c r="C4364">
        <v>-0.59349136000000002</v>
      </c>
      <c r="D4364">
        <v>-0.331594785</v>
      </c>
      <c r="E4364">
        <v>0.72273424500000005</v>
      </c>
      <c r="F4364">
        <v>0.39524848899999998</v>
      </c>
      <c r="G4364">
        <v>0.99975043299999999</v>
      </c>
    </row>
    <row r="4365" spans="1:7" x14ac:dyDescent="0.4">
      <c r="A4365" s="70" t="s">
        <v>9482</v>
      </c>
      <c r="B4365" s="70" t="s">
        <v>9483</v>
      </c>
      <c r="C4365">
        <v>0.47253283000000001</v>
      </c>
      <c r="D4365">
        <v>-0.67291952899999996</v>
      </c>
      <c r="E4365">
        <v>0.72268654200000004</v>
      </c>
      <c r="F4365">
        <v>0.39526408600000001</v>
      </c>
      <c r="G4365">
        <v>0.99975043299999999</v>
      </c>
    </row>
    <row r="4366" spans="1:7" x14ac:dyDescent="0.4">
      <c r="A4366" s="70" t="s">
        <v>9594</v>
      </c>
      <c r="B4366" s="70" t="s">
        <v>9595</v>
      </c>
      <c r="C4366">
        <v>6.7657533000000006E-2</v>
      </c>
      <c r="D4366">
        <v>6.6826679120000003</v>
      </c>
      <c r="E4366">
        <v>0.72267011699999995</v>
      </c>
      <c r="F4366">
        <v>0.39526945699999999</v>
      </c>
      <c r="G4366">
        <v>0.99975043299999999</v>
      </c>
    </row>
    <row r="4367" spans="1:7" x14ac:dyDescent="0.4">
      <c r="A4367" s="70" t="s">
        <v>9024</v>
      </c>
      <c r="B4367" s="70" t="s">
        <v>9025</v>
      </c>
      <c r="C4367">
        <v>-0.22288148399999999</v>
      </c>
      <c r="D4367">
        <v>2.1758572840000001</v>
      </c>
      <c r="E4367">
        <v>0.72240886500000001</v>
      </c>
      <c r="F4367">
        <v>0.39535489299999999</v>
      </c>
      <c r="G4367">
        <v>0.99975043299999999</v>
      </c>
    </row>
    <row r="4368" spans="1:7" x14ac:dyDescent="0.4">
      <c r="A4368" s="70" t="s">
        <v>9578</v>
      </c>
      <c r="B4368" s="70" t="s">
        <v>9579</v>
      </c>
      <c r="C4368">
        <v>0.13941640899999999</v>
      </c>
      <c r="D4368">
        <v>6.0282288849999999</v>
      </c>
      <c r="E4368">
        <v>0.722389434</v>
      </c>
      <c r="F4368">
        <v>0.395361248</v>
      </c>
      <c r="G4368">
        <v>0.99975043299999999</v>
      </c>
    </row>
    <row r="4369" spans="1:7" x14ac:dyDescent="0.4">
      <c r="A4369" s="70" t="s">
        <v>9318</v>
      </c>
      <c r="B4369" s="70" t="s">
        <v>9319</v>
      </c>
      <c r="C4369">
        <v>0.21950845999999999</v>
      </c>
      <c r="D4369">
        <v>2.3050519469999999</v>
      </c>
      <c r="E4369">
        <v>0.72232471399999998</v>
      </c>
      <c r="F4369">
        <v>0.39538241800000001</v>
      </c>
      <c r="G4369">
        <v>0.99975043299999999</v>
      </c>
    </row>
    <row r="4370" spans="1:7" x14ac:dyDescent="0.4">
      <c r="A4370" s="70" t="s">
        <v>9460</v>
      </c>
      <c r="B4370" s="70" t="s">
        <v>9461</v>
      </c>
      <c r="C4370">
        <v>0.11949789299999999</v>
      </c>
      <c r="D4370">
        <v>4.3677653569999997</v>
      </c>
      <c r="E4370">
        <v>0.72203276900000002</v>
      </c>
      <c r="F4370">
        <v>0.395477933</v>
      </c>
      <c r="G4370">
        <v>0.99975043299999999</v>
      </c>
    </row>
    <row r="4371" spans="1:7" x14ac:dyDescent="0.4">
      <c r="A4371" s="70" t="s">
        <v>9586</v>
      </c>
      <c r="B4371" s="70" t="s">
        <v>9587</v>
      </c>
      <c r="C4371">
        <v>-0.33782486099999998</v>
      </c>
      <c r="D4371">
        <v>6.1527568999999997E-2</v>
      </c>
      <c r="E4371">
        <v>0.721884835</v>
      </c>
      <c r="F4371">
        <v>0.39552634399999997</v>
      </c>
      <c r="G4371">
        <v>0.99975043299999999</v>
      </c>
    </row>
    <row r="4372" spans="1:7" x14ac:dyDescent="0.4">
      <c r="A4372" s="70" t="s">
        <v>9200</v>
      </c>
      <c r="B4372" s="70" t="s">
        <v>9201</v>
      </c>
      <c r="C4372">
        <v>-0.14198169999999999</v>
      </c>
      <c r="D4372">
        <v>3.6761531660000002</v>
      </c>
      <c r="E4372">
        <v>0.72136223099999996</v>
      </c>
      <c r="F4372">
        <v>0.39569743600000001</v>
      </c>
      <c r="G4372">
        <v>0.99975043299999999</v>
      </c>
    </row>
    <row r="4373" spans="1:7" x14ac:dyDescent="0.4">
      <c r="A4373" s="70" t="s">
        <v>9806</v>
      </c>
      <c r="B4373" s="70" t="s">
        <v>9807</v>
      </c>
      <c r="C4373">
        <v>8.7611369999999994E-2</v>
      </c>
      <c r="D4373">
        <v>5.3232560409999996</v>
      </c>
      <c r="E4373">
        <v>0.72128673099999996</v>
      </c>
      <c r="F4373">
        <v>0.39572216199999999</v>
      </c>
      <c r="G4373">
        <v>0.99975043299999999</v>
      </c>
    </row>
    <row r="4374" spans="1:7" x14ac:dyDescent="0.4">
      <c r="A4374" s="70" t="s">
        <v>9294</v>
      </c>
      <c r="B4374" s="70" t="s">
        <v>9295</v>
      </c>
      <c r="C4374">
        <v>-0.595911686</v>
      </c>
      <c r="D4374">
        <v>-0.657627513</v>
      </c>
      <c r="E4374">
        <v>0.72050108099999999</v>
      </c>
      <c r="F4374">
        <v>0.39597959500000002</v>
      </c>
      <c r="G4374">
        <v>0.99975043299999999</v>
      </c>
    </row>
    <row r="4375" spans="1:7" x14ac:dyDescent="0.4">
      <c r="A4375" s="70" t="s">
        <v>9388</v>
      </c>
      <c r="B4375" s="70" t="s">
        <v>9389</v>
      </c>
      <c r="C4375">
        <v>0.20417579799999999</v>
      </c>
      <c r="D4375">
        <v>3.0531113109999999</v>
      </c>
      <c r="E4375">
        <v>0.72036524700000004</v>
      </c>
      <c r="F4375">
        <v>0.39602412799999998</v>
      </c>
      <c r="G4375">
        <v>0.99975043299999999</v>
      </c>
    </row>
    <row r="4376" spans="1:7" x14ac:dyDescent="0.4">
      <c r="A4376" s="70" t="s">
        <v>9764</v>
      </c>
      <c r="B4376" s="70" t="s">
        <v>9765</v>
      </c>
      <c r="C4376">
        <v>7.8020318000000005E-2</v>
      </c>
      <c r="D4376">
        <v>5.947535995</v>
      </c>
      <c r="E4376">
        <v>0.71991353199999997</v>
      </c>
      <c r="F4376">
        <v>0.39617227399999999</v>
      </c>
      <c r="G4376">
        <v>0.99975043299999999</v>
      </c>
    </row>
    <row r="4377" spans="1:7" x14ac:dyDescent="0.4">
      <c r="A4377" s="70" t="s">
        <v>9408</v>
      </c>
      <c r="B4377" s="70" t="s">
        <v>9409</v>
      </c>
      <c r="C4377">
        <v>0.150782888</v>
      </c>
      <c r="D4377">
        <v>3.3415161680000001</v>
      </c>
      <c r="E4377">
        <v>0.71985746799999994</v>
      </c>
      <c r="F4377">
        <v>0.39619066600000002</v>
      </c>
      <c r="G4377">
        <v>0.99975043299999999</v>
      </c>
    </row>
    <row r="4378" spans="1:7" x14ac:dyDescent="0.4">
      <c r="A4378" s="70" t="s">
        <v>8406</v>
      </c>
      <c r="B4378" s="70" t="s">
        <v>8407</v>
      </c>
      <c r="C4378">
        <v>-7.0764022999999995E-2</v>
      </c>
      <c r="D4378">
        <v>7.2527431660000001</v>
      </c>
      <c r="E4378">
        <v>0.71975309499999995</v>
      </c>
      <c r="F4378">
        <v>0.39622490999999999</v>
      </c>
      <c r="G4378">
        <v>0.99975043299999999</v>
      </c>
    </row>
    <row r="4379" spans="1:7" x14ac:dyDescent="0.4">
      <c r="A4379" s="70" t="s">
        <v>9430</v>
      </c>
      <c r="B4379" s="70" t="s">
        <v>9431</v>
      </c>
      <c r="C4379">
        <v>0.44435238900000001</v>
      </c>
      <c r="D4379">
        <v>-1.00357582</v>
      </c>
      <c r="E4379">
        <v>0.719558217</v>
      </c>
      <c r="F4379">
        <v>0.39628886000000002</v>
      </c>
      <c r="G4379">
        <v>0.99975043299999999</v>
      </c>
    </row>
    <row r="4380" spans="1:7" x14ac:dyDescent="0.4">
      <c r="A4380" s="70" t="s">
        <v>9416</v>
      </c>
      <c r="B4380" s="70" t="s">
        <v>9417</v>
      </c>
      <c r="C4380">
        <v>-0.102857565</v>
      </c>
      <c r="D4380">
        <v>4.5828231199999996</v>
      </c>
      <c r="E4380">
        <v>0.71921756299999995</v>
      </c>
      <c r="F4380">
        <v>0.396400682</v>
      </c>
      <c r="G4380">
        <v>0.99975043299999999</v>
      </c>
    </row>
    <row r="4381" spans="1:7" x14ac:dyDescent="0.4">
      <c r="A4381" s="70" t="s">
        <v>9486</v>
      </c>
      <c r="B4381" s="70" t="s">
        <v>9487</v>
      </c>
      <c r="C4381">
        <v>0.41006087200000002</v>
      </c>
      <c r="D4381">
        <v>-0.62556277299999996</v>
      </c>
      <c r="E4381">
        <v>0.71893974500000002</v>
      </c>
      <c r="F4381">
        <v>0.396491912</v>
      </c>
      <c r="G4381">
        <v>0.99975043299999999</v>
      </c>
    </row>
    <row r="4382" spans="1:7" x14ac:dyDescent="0.4">
      <c r="A4382" s="70" t="s">
        <v>9006</v>
      </c>
      <c r="B4382" s="70" t="s">
        <v>9007</v>
      </c>
      <c r="C4382">
        <v>-7.0727795999999996E-2</v>
      </c>
      <c r="D4382">
        <v>6.7544088159999998</v>
      </c>
      <c r="E4382">
        <v>0.71888470900000001</v>
      </c>
      <c r="F4382">
        <v>0.39650998900000001</v>
      </c>
      <c r="G4382">
        <v>0.99975043299999999</v>
      </c>
    </row>
    <row r="4383" spans="1:7" x14ac:dyDescent="0.4">
      <c r="A4383" s="70" t="s">
        <v>8810</v>
      </c>
      <c r="B4383" s="70" t="s">
        <v>8811</v>
      </c>
      <c r="C4383">
        <v>6.6801679000000003E-2</v>
      </c>
      <c r="D4383">
        <v>7.4158020670000004</v>
      </c>
      <c r="E4383">
        <v>0.71882146199999997</v>
      </c>
      <c r="F4383">
        <v>0.39653076300000001</v>
      </c>
      <c r="G4383">
        <v>0.99975043299999999</v>
      </c>
    </row>
    <row r="4384" spans="1:7" x14ac:dyDescent="0.4">
      <c r="A4384" s="70" t="s">
        <v>9466</v>
      </c>
      <c r="B4384" s="70" t="s">
        <v>9467</v>
      </c>
      <c r="C4384">
        <v>0.29055003000000001</v>
      </c>
      <c r="D4384">
        <v>1.059480666</v>
      </c>
      <c r="E4384">
        <v>0.71875167900000003</v>
      </c>
      <c r="F4384">
        <v>0.39655368699999999</v>
      </c>
      <c r="G4384">
        <v>0.99975043299999999</v>
      </c>
    </row>
    <row r="4385" spans="1:7" x14ac:dyDescent="0.4">
      <c r="A4385" s="70" t="s">
        <v>9314</v>
      </c>
      <c r="B4385" s="70" t="s">
        <v>9315</v>
      </c>
      <c r="C4385">
        <v>-0.10127955499999999</v>
      </c>
      <c r="D4385">
        <v>4.4552222199999996</v>
      </c>
      <c r="E4385">
        <v>0.71869903300000004</v>
      </c>
      <c r="F4385">
        <v>0.39657098200000002</v>
      </c>
      <c r="G4385">
        <v>0.99975043299999999</v>
      </c>
    </row>
    <row r="4386" spans="1:7" x14ac:dyDescent="0.4">
      <c r="A4386" s="70" t="s">
        <v>9240</v>
      </c>
      <c r="B4386" s="70" t="s">
        <v>9241</v>
      </c>
      <c r="C4386">
        <v>-0.16662668999999999</v>
      </c>
      <c r="D4386">
        <v>3.0815792590000002</v>
      </c>
      <c r="E4386">
        <v>0.71808770300000002</v>
      </c>
      <c r="F4386">
        <v>0.39677189400000001</v>
      </c>
      <c r="G4386">
        <v>0.99975043299999999</v>
      </c>
    </row>
    <row r="4387" spans="1:7" x14ac:dyDescent="0.4">
      <c r="A4387" s="70" t="s">
        <v>9096</v>
      </c>
      <c r="B4387" s="70" t="s">
        <v>9097</v>
      </c>
      <c r="C4387">
        <v>-6.8256845999999996E-2</v>
      </c>
      <c r="D4387">
        <v>6.673312224</v>
      </c>
      <c r="E4387">
        <v>0.71772767900000001</v>
      </c>
      <c r="F4387">
        <v>0.39689028500000001</v>
      </c>
      <c r="G4387">
        <v>0.99975043299999999</v>
      </c>
    </row>
    <row r="4388" spans="1:7" x14ac:dyDescent="0.4">
      <c r="A4388" s="70" t="s">
        <v>9830</v>
      </c>
      <c r="B4388" s="70" t="s">
        <v>9831</v>
      </c>
      <c r="C4388">
        <v>8.2396681999999999E-2</v>
      </c>
      <c r="D4388">
        <v>6.4099118610000003</v>
      </c>
      <c r="E4388">
        <v>0.71729158199999998</v>
      </c>
      <c r="F4388">
        <v>0.39703375899999999</v>
      </c>
      <c r="G4388">
        <v>0.99975043299999999</v>
      </c>
    </row>
    <row r="4389" spans="1:7" x14ac:dyDescent="0.4">
      <c r="A4389" s="70" t="s">
        <v>9986</v>
      </c>
      <c r="B4389" s="70" t="s">
        <v>9987</v>
      </c>
      <c r="C4389">
        <v>7.2862140000000006E-2</v>
      </c>
      <c r="D4389">
        <v>6.0347207340000004</v>
      </c>
      <c r="E4389">
        <v>0.71698677700000002</v>
      </c>
      <c r="F4389">
        <v>0.39713408300000003</v>
      </c>
      <c r="G4389">
        <v>0.99975043299999999</v>
      </c>
    </row>
    <row r="4390" spans="1:7" x14ac:dyDescent="0.4">
      <c r="A4390" s="70" t="s">
        <v>9742</v>
      </c>
      <c r="B4390" s="70" t="s">
        <v>9743</v>
      </c>
      <c r="C4390">
        <v>9.6864332999999997E-2</v>
      </c>
      <c r="D4390">
        <v>4.8609128129999997</v>
      </c>
      <c r="E4390">
        <v>0.71697610099999998</v>
      </c>
      <c r="F4390">
        <v>0.39713759799999998</v>
      </c>
      <c r="G4390">
        <v>0.99975043299999999</v>
      </c>
    </row>
    <row r="4391" spans="1:7" x14ac:dyDescent="0.4">
      <c r="A4391" s="70" t="s">
        <v>9640</v>
      </c>
      <c r="B4391" s="70" t="s">
        <v>9641</v>
      </c>
      <c r="C4391">
        <v>0.22038226599999999</v>
      </c>
      <c r="D4391">
        <v>3.6203098929999999</v>
      </c>
      <c r="E4391">
        <v>0.71669506400000005</v>
      </c>
      <c r="F4391">
        <v>0.39723013200000001</v>
      </c>
      <c r="G4391">
        <v>0.99975043299999999</v>
      </c>
    </row>
    <row r="4392" spans="1:7" x14ac:dyDescent="0.4">
      <c r="A4392" s="70" t="s">
        <v>9390</v>
      </c>
      <c r="B4392" s="70" t="s">
        <v>9391</v>
      </c>
      <c r="C4392">
        <v>-0.49941738899999999</v>
      </c>
      <c r="D4392">
        <v>-0.60261215499999998</v>
      </c>
      <c r="E4392">
        <v>0.71618935100000003</v>
      </c>
      <c r="F4392">
        <v>0.39739672300000001</v>
      </c>
      <c r="G4392">
        <v>0.99975043299999999</v>
      </c>
    </row>
    <row r="4393" spans="1:7" x14ac:dyDescent="0.4">
      <c r="A4393" s="70" t="s">
        <v>9312</v>
      </c>
      <c r="B4393" s="70" t="s">
        <v>9313</v>
      </c>
      <c r="C4393">
        <v>-0.190267667</v>
      </c>
      <c r="D4393">
        <v>2.8099726070000002</v>
      </c>
      <c r="E4393">
        <v>0.71587000700000003</v>
      </c>
      <c r="F4393">
        <v>0.39750197199999998</v>
      </c>
      <c r="G4393">
        <v>0.99975043299999999</v>
      </c>
    </row>
    <row r="4394" spans="1:7" x14ac:dyDescent="0.4">
      <c r="A4394" s="70" t="s">
        <v>9334</v>
      </c>
      <c r="B4394" s="70" t="s">
        <v>9335</v>
      </c>
      <c r="C4394">
        <v>8.5100517000000001E-2</v>
      </c>
      <c r="D4394">
        <v>7.0246042429999997</v>
      </c>
      <c r="E4394">
        <v>0.71578334399999999</v>
      </c>
      <c r="F4394">
        <v>0.39753054199999999</v>
      </c>
      <c r="G4394">
        <v>0.99975043299999999</v>
      </c>
    </row>
    <row r="4395" spans="1:7" x14ac:dyDescent="0.4">
      <c r="A4395" s="70" t="s">
        <v>9422</v>
      </c>
      <c r="B4395" s="70" t="s">
        <v>9423</v>
      </c>
      <c r="C4395">
        <v>-6.6126281999999995E-2</v>
      </c>
      <c r="D4395">
        <v>8.3297220490000008</v>
      </c>
      <c r="E4395">
        <v>0.71560100299999996</v>
      </c>
      <c r="F4395">
        <v>0.39759066199999998</v>
      </c>
      <c r="G4395">
        <v>0.99975043299999999</v>
      </c>
    </row>
    <row r="4396" spans="1:7" x14ac:dyDescent="0.4">
      <c r="A4396" s="70" t="s">
        <v>9636</v>
      </c>
      <c r="B4396" s="70" t="s">
        <v>9637</v>
      </c>
      <c r="C4396">
        <v>0.29111784000000002</v>
      </c>
      <c r="D4396">
        <v>0.79747604999999999</v>
      </c>
      <c r="E4396">
        <v>0.71556665799999997</v>
      </c>
      <c r="F4396">
        <v>0.39760198699999999</v>
      </c>
      <c r="G4396">
        <v>0.99975043299999999</v>
      </c>
    </row>
    <row r="4397" spans="1:7" x14ac:dyDescent="0.4">
      <c r="A4397" s="70" t="s">
        <v>9066</v>
      </c>
      <c r="B4397" s="70" t="s">
        <v>9067</v>
      </c>
      <c r="C4397">
        <v>6.8590053999999998E-2</v>
      </c>
      <c r="D4397">
        <v>7.692416669</v>
      </c>
      <c r="E4397">
        <v>0.71555455199999995</v>
      </c>
      <c r="F4397">
        <v>0.397605979</v>
      </c>
      <c r="G4397">
        <v>0.99975043299999999</v>
      </c>
    </row>
    <row r="4398" spans="1:7" x14ac:dyDescent="0.4">
      <c r="A4398" s="70" t="s">
        <v>9844</v>
      </c>
      <c r="B4398" s="70" t="s">
        <v>9845</v>
      </c>
      <c r="C4398">
        <v>8.7390310999999998E-2</v>
      </c>
      <c r="D4398">
        <v>5.2551335339999996</v>
      </c>
      <c r="E4398">
        <v>0.71523023600000002</v>
      </c>
      <c r="F4398">
        <v>0.39771294899999998</v>
      </c>
      <c r="G4398">
        <v>0.99975043299999999</v>
      </c>
    </row>
    <row r="4399" spans="1:7" x14ac:dyDescent="0.4">
      <c r="A4399" s="70" t="s">
        <v>9618</v>
      </c>
      <c r="B4399" s="70" t="s">
        <v>9619</v>
      </c>
      <c r="C4399">
        <v>0.114028007</v>
      </c>
      <c r="D4399">
        <v>3.9899554789999998</v>
      </c>
      <c r="E4399">
        <v>0.71493854599999995</v>
      </c>
      <c r="F4399">
        <v>0.39780919300000001</v>
      </c>
      <c r="G4399">
        <v>0.99975043299999999</v>
      </c>
    </row>
    <row r="4400" spans="1:7" x14ac:dyDescent="0.4">
      <c r="A4400" s="70" t="s">
        <v>9822</v>
      </c>
      <c r="B4400" s="70" t="s">
        <v>9823</v>
      </c>
      <c r="C4400">
        <v>9.0807397999999998E-2</v>
      </c>
      <c r="D4400">
        <v>5.7673996609999998</v>
      </c>
      <c r="E4400">
        <v>0.71468091499999997</v>
      </c>
      <c r="F4400">
        <v>0.39789422699999999</v>
      </c>
      <c r="G4400">
        <v>0.99975043299999999</v>
      </c>
    </row>
    <row r="4401" spans="1:7" x14ac:dyDescent="0.4">
      <c r="A4401" s="70" t="s">
        <v>9136</v>
      </c>
      <c r="B4401" s="70" t="s">
        <v>9137</v>
      </c>
      <c r="C4401">
        <v>-7.2330011999999999E-2</v>
      </c>
      <c r="D4401">
        <v>8.1450507890000008</v>
      </c>
      <c r="E4401">
        <v>0.71447890999999997</v>
      </c>
      <c r="F4401">
        <v>0.39796092</v>
      </c>
      <c r="G4401">
        <v>0.99975043299999999</v>
      </c>
    </row>
    <row r="4402" spans="1:7" x14ac:dyDescent="0.4">
      <c r="A4402" s="70" t="s">
        <v>9286</v>
      </c>
      <c r="B4402" s="70" t="s">
        <v>9287</v>
      </c>
      <c r="C4402">
        <v>-8.2300481999999994E-2</v>
      </c>
      <c r="D4402">
        <v>5.8592452670000004</v>
      </c>
      <c r="E4402">
        <v>0.71443976099999995</v>
      </c>
      <c r="F4402">
        <v>0.39797384699999999</v>
      </c>
      <c r="G4402">
        <v>0.99975043299999999</v>
      </c>
    </row>
    <row r="4403" spans="1:7" x14ac:dyDescent="0.4">
      <c r="A4403" s="70" t="s">
        <v>9414</v>
      </c>
      <c r="B4403" s="70" t="s">
        <v>9415</v>
      </c>
      <c r="C4403">
        <v>-7.6326395000000005E-2</v>
      </c>
      <c r="D4403">
        <v>5.688471399</v>
      </c>
      <c r="E4403">
        <v>0.714290227</v>
      </c>
      <c r="F4403">
        <v>0.39802322899999998</v>
      </c>
      <c r="G4403">
        <v>0.99975043299999999</v>
      </c>
    </row>
    <row r="4404" spans="1:7" x14ac:dyDescent="0.4">
      <c r="A4404" s="70" t="s">
        <v>9444</v>
      </c>
      <c r="B4404" s="70" t="s">
        <v>9445</v>
      </c>
      <c r="C4404">
        <v>0.310178601</v>
      </c>
      <c r="D4404">
        <v>1.4422160289999999</v>
      </c>
      <c r="E4404">
        <v>0.71413538700000001</v>
      </c>
      <c r="F4404">
        <v>0.39807437299999998</v>
      </c>
      <c r="G4404">
        <v>0.99975043299999999</v>
      </c>
    </row>
    <row r="4405" spans="1:7" x14ac:dyDescent="0.4">
      <c r="A4405" s="70" t="s">
        <v>9500</v>
      </c>
      <c r="B4405" s="70" t="s">
        <v>9501</v>
      </c>
      <c r="C4405">
        <v>0.14517640900000001</v>
      </c>
      <c r="D4405">
        <v>3.7409191829999999</v>
      </c>
      <c r="E4405">
        <v>0.71373526399999998</v>
      </c>
      <c r="F4405">
        <v>0.39820657700000001</v>
      </c>
      <c r="G4405">
        <v>0.99975043299999999</v>
      </c>
    </row>
    <row r="4406" spans="1:7" x14ac:dyDescent="0.4">
      <c r="A4406" s="70" t="s">
        <v>9120</v>
      </c>
      <c r="B4406" s="70" t="s">
        <v>9121</v>
      </c>
      <c r="C4406">
        <v>-0.106006186</v>
      </c>
      <c r="D4406">
        <v>4.3945870359999999</v>
      </c>
      <c r="E4406">
        <v>0.71355370299999998</v>
      </c>
      <c r="F4406">
        <v>0.39826658700000001</v>
      </c>
      <c r="G4406">
        <v>0.99975043299999999</v>
      </c>
    </row>
    <row r="4407" spans="1:7" x14ac:dyDescent="0.4">
      <c r="A4407" s="70" t="s">
        <v>10964</v>
      </c>
      <c r="B4407" s="70" t="s">
        <v>10965</v>
      </c>
      <c r="C4407">
        <v>7.5195896999999998E-2</v>
      </c>
      <c r="D4407">
        <v>8.8444440069999999</v>
      </c>
      <c r="E4407">
        <v>0.71319554600000001</v>
      </c>
      <c r="F4407">
        <v>0.39838500500000001</v>
      </c>
      <c r="G4407">
        <v>0.99975043299999999</v>
      </c>
    </row>
    <row r="4408" spans="1:7" x14ac:dyDescent="0.4">
      <c r="A4408" s="70" t="s">
        <v>9154</v>
      </c>
      <c r="B4408" s="70" t="s">
        <v>9155</v>
      </c>
      <c r="C4408">
        <v>-7.1900547999999995E-2</v>
      </c>
      <c r="D4408">
        <v>6.2260852389999997</v>
      </c>
      <c r="E4408">
        <v>0.71283443099999999</v>
      </c>
      <c r="F4408">
        <v>0.39850445200000001</v>
      </c>
      <c r="G4408">
        <v>0.99975043299999999</v>
      </c>
    </row>
    <row r="4409" spans="1:7" x14ac:dyDescent="0.4">
      <c r="A4409" s="70" t="s">
        <v>9458</v>
      </c>
      <c r="B4409" s="70" t="s">
        <v>9459</v>
      </c>
      <c r="C4409">
        <v>-0.102791148</v>
      </c>
      <c r="D4409">
        <v>4.7474544119999997</v>
      </c>
      <c r="E4409">
        <v>0.71282096800000005</v>
      </c>
      <c r="F4409">
        <v>0.39850890700000002</v>
      </c>
      <c r="G4409">
        <v>0.99975043299999999</v>
      </c>
    </row>
    <row r="4410" spans="1:7" x14ac:dyDescent="0.4">
      <c r="A4410" s="70" t="s">
        <v>9406</v>
      </c>
      <c r="B4410" s="70" t="s">
        <v>9407</v>
      </c>
      <c r="C4410">
        <v>-0.101319462</v>
      </c>
      <c r="D4410">
        <v>5.0603908449999997</v>
      </c>
      <c r="E4410">
        <v>0.71261158700000005</v>
      </c>
      <c r="F4410">
        <v>0.39857818900000003</v>
      </c>
      <c r="G4410">
        <v>0.99975043299999999</v>
      </c>
    </row>
    <row r="4411" spans="1:7" x14ac:dyDescent="0.4">
      <c r="A4411" s="70" t="s">
        <v>9258</v>
      </c>
      <c r="B4411" s="70" t="s">
        <v>9259</v>
      </c>
      <c r="C4411">
        <v>-7.3099123000000002E-2</v>
      </c>
      <c r="D4411">
        <v>5.9415216370000001</v>
      </c>
      <c r="E4411">
        <v>0.71252392899999994</v>
      </c>
      <c r="F4411">
        <v>0.39860719999999999</v>
      </c>
      <c r="G4411">
        <v>0.99975043299999999</v>
      </c>
    </row>
    <row r="4412" spans="1:7" x14ac:dyDescent="0.4">
      <c r="A4412" s="70" t="s">
        <v>9378</v>
      </c>
      <c r="B4412" s="70" t="s">
        <v>9379</v>
      </c>
      <c r="C4412">
        <v>-7.1151362999999995E-2</v>
      </c>
      <c r="D4412">
        <v>5.9170529869999999</v>
      </c>
      <c r="E4412">
        <v>0.71237609199999996</v>
      </c>
      <c r="F4412">
        <v>0.398656134</v>
      </c>
      <c r="G4412">
        <v>0.99975043299999999</v>
      </c>
    </row>
    <row r="4413" spans="1:7" x14ac:dyDescent="0.4">
      <c r="A4413" s="70" t="s">
        <v>9436</v>
      </c>
      <c r="B4413" s="70" t="s">
        <v>9437</v>
      </c>
      <c r="C4413">
        <v>-8.7667837999999998E-2</v>
      </c>
      <c r="D4413">
        <v>5.0063037560000003</v>
      </c>
      <c r="E4413">
        <v>0.71198313300000005</v>
      </c>
      <c r="F4413">
        <v>0.39878624499999998</v>
      </c>
      <c r="G4413">
        <v>0.99975043299999999</v>
      </c>
    </row>
    <row r="4414" spans="1:7" x14ac:dyDescent="0.4">
      <c r="A4414" s="70" t="s">
        <v>9348</v>
      </c>
      <c r="B4414" s="70" t="s">
        <v>9349</v>
      </c>
      <c r="C4414">
        <v>-0.10448576900000001</v>
      </c>
      <c r="D4414">
        <v>4.2173887719999996</v>
      </c>
      <c r="E4414">
        <v>0.71179711199999995</v>
      </c>
      <c r="F4414">
        <v>0.39884785900000003</v>
      </c>
      <c r="G4414">
        <v>0.99975043299999999</v>
      </c>
    </row>
    <row r="4415" spans="1:7" x14ac:dyDescent="0.4">
      <c r="A4415" s="70" t="s">
        <v>9306</v>
      </c>
      <c r="B4415" s="70" t="s">
        <v>9307</v>
      </c>
      <c r="C4415">
        <v>-8.1226040999999999E-2</v>
      </c>
      <c r="D4415">
        <v>6.291970278</v>
      </c>
      <c r="E4415">
        <v>0.71171789900000004</v>
      </c>
      <c r="F4415">
        <v>0.39887410000000001</v>
      </c>
      <c r="G4415">
        <v>0.99975043299999999</v>
      </c>
    </row>
    <row r="4416" spans="1:7" x14ac:dyDescent="0.4">
      <c r="A4416" s="70" t="s">
        <v>9634</v>
      </c>
      <c r="B4416" s="70" t="s">
        <v>9635</v>
      </c>
      <c r="C4416">
        <v>6.9450198000000005E-2</v>
      </c>
      <c r="D4416">
        <v>6.7993834140000002</v>
      </c>
      <c r="E4416">
        <v>0.71169042100000002</v>
      </c>
      <c r="F4416">
        <v>0.39888320399999999</v>
      </c>
      <c r="G4416">
        <v>0.99975043299999999</v>
      </c>
    </row>
    <row r="4417" spans="1:7" x14ac:dyDescent="0.4">
      <c r="A4417" s="70" t="s">
        <v>9968</v>
      </c>
      <c r="B4417" s="70" t="s">
        <v>9969</v>
      </c>
      <c r="C4417">
        <v>9.1262115000000005E-2</v>
      </c>
      <c r="D4417">
        <v>5.8149003009999998</v>
      </c>
      <c r="E4417">
        <v>0.71163630200000005</v>
      </c>
      <c r="F4417">
        <v>0.39890113399999999</v>
      </c>
      <c r="G4417">
        <v>0.99975043299999999</v>
      </c>
    </row>
    <row r="4418" spans="1:7" x14ac:dyDescent="0.4">
      <c r="A4418" s="70" t="s">
        <v>9226</v>
      </c>
      <c r="B4418" s="70" t="s">
        <v>9227</v>
      </c>
      <c r="C4418">
        <v>0.15916493600000001</v>
      </c>
      <c r="D4418">
        <v>3.1702442359999998</v>
      </c>
      <c r="E4418">
        <v>0.711629976</v>
      </c>
      <c r="F4418">
        <v>0.39890323</v>
      </c>
      <c r="G4418">
        <v>0.99975043299999999</v>
      </c>
    </row>
    <row r="4419" spans="1:7" x14ac:dyDescent="0.4">
      <c r="A4419" s="70" t="s">
        <v>8788</v>
      </c>
      <c r="B4419" s="70" t="s">
        <v>8789</v>
      </c>
      <c r="C4419">
        <v>-6.6684193000000003E-2</v>
      </c>
      <c r="D4419">
        <v>7.1602929680000003</v>
      </c>
      <c r="E4419">
        <v>0.71160525299999999</v>
      </c>
      <c r="F4419">
        <v>0.39891142200000002</v>
      </c>
      <c r="G4419">
        <v>0.99975043299999999</v>
      </c>
    </row>
    <row r="4420" spans="1:7" x14ac:dyDescent="0.4">
      <c r="A4420" s="70" t="s">
        <v>9230</v>
      </c>
      <c r="B4420" s="70" t="s">
        <v>9231</v>
      </c>
      <c r="C4420">
        <v>-7.6626888000000004E-2</v>
      </c>
      <c r="D4420">
        <v>5.6132826209999998</v>
      </c>
      <c r="E4420">
        <v>0.71056050299999995</v>
      </c>
      <c r="F4420">
        <v>0.39925780100000002</v>
      </c>
      <c r="G4420">
        <v>0.99975043299999999</v>
      </c>
    </row>
    <row r="4421" spans="1:7" x14ac:dyDescent="0.4">
      <c r="A4421" s="70" t="s">
        <v>9282</v>
      </c>
      <c r="B4421" s="70" t="s">
        <v>9283</v>
      </c>
      <c r="C4421">
        <v>-7.6854554000000005E-2</v>
      </c>
      <c r="D4421">
        <v>5.6072702200000002</v>
      </c>
      <c r="E4421">
        <v>0.71026770400000006</v>
      </c>
      <c r="F4421">
        <v>0.39935495500000001</v>
      </c>
      <c r="G4421">
        <v>0.99975043299999999</v>
      </c>
    </row>
    <row r="4422" spans="1:7" x14ac:dyDescent="0.4">
      <c r="A4422" s="70" t="s">
        <v>9954</v>
      </c>
      <c r="B4422" s="70" t="s">
        <v>9955</v>
      </c>
      <c r="C4422">
        <v>9.0830405000000003E-2</v>
      </c>
      <c r="D4422">
        <v>5.2086537570000004</v>
      </c>
      <c r="E4422">
        <v>0.70977749099999998</v>
      </c>
      <c r="F4422">
        <v>0.39951768999999998</v>
      </c>
      <c r="G4422">
        <v>0.99975043299999999</v>
      </c>
    </row>
    <row r="4423" spans="1:7" x14ac:dyDescent="0.4">
      <c r="A4423" s="70" t="s">
        <v>9160</v>
      </c>
      <c r="B4423" s="70" t="s">
        <v>9161</v>
      </c>
      <c r="C4423">
        <v>-0.13457421</v>
      </c>
      <c r="D4423">
        <v>3.7549697919999998</v>
      </c>
      <c r="E4423">
        <v>0.70948975700000005</v>
      </c>
      <c r="F4423">
        <v>0.39961325199999997</v>
      </c>
      <c r="G4423">
        <v>0.99975043299999999</v>
      </c>
    </row>
    <row r="4424" spans="1:7" x14ac:dyDescent="0.4">
      <c r="A4424" s="70" t="s">
        <v>9354</v>
      </c>
      <c r="B4424" s="70" t="s">
        <v>9355</v>
      </c>
      <c r="C4424">
        <v>-0.11657972</v>
      </c>
      <c r="D4424">
        <v>4.6616805000000001</v>
      </c>
      <c r="E4424">
        <v>0.70931914100000004</v>
      </c>
      <c r="F4424">
        <v>0.39966993299999998</v>
      </c>
      <c r="G4424">
        <v>0.99975043299999999</v>
      </c>
    </row>
    <row r="4425" spans="1:7" x14ac:dyDescent="0.4">
      <c r="A4425" s="70" t="s">
        <v>9860</v>
      </c>
      <c r="B4425" s="70" t="s">
        <v>9861</v>
      </c>
      <c r="C4425">
        <v>7.2790037000000002E-2</v>
      </c>
      <c r="D4425">
        <v>5.9909363579999999</v>
      </c>
      <c r="E4425">
        <v>0.70929613000000002</v>
      </c>
      <c r="F4425">
        <v>0.39967757900000001</v>
      </c>
      <c r="G4425">
        <v>0.99975043299999999</v>
      </c>
    </row>
    <row r="4426" spans="1:7" x14ac:dyDescent="0.4">
      <c r="A4426" s="70" t="s">
        <v>9562</v>
      </c>
      <c r="B4426" s="70" t="s">
        <v>9563</v>
      </c>
      <c r="C4426">
        <v>0.18827669899999999</v>
      </c>
      <c r="D4426">
        <v>2.8764266420000002</v>
      </c>
      <c r="E4426">
        <v>0.70875681300000004</v>
      </c>
      <c r="F4426">
        <v>0.39985682900000002</v>
      </c>
      <c r="G4426">
        <v>0.99975043299999999</v>
      </c>
    </row>
    <row r="4427" spans="1:7" x14ac:dyDescent="0.4">
      <c r="A4427" s="70" t="s">
        <v>9734</v>
      </c>
      <c r="B4427" s="70" t="s">
        <v>9735</v>
      </c>
      <c r="C4427">
        <v>0.32239939699999998</v>
      </c>
      <c r="D4427">
        <v>8.3154777999999999E-2</v>
      </c>
      <c r="E4427">
        <v>0.70790384200000001</v>
      </c>
      <c r="F4427">
        <v>0.400140565</v>
      </c>
      <c r="G4427">
        <v>0.99975043299999999</v>
      </c>
    </row>
    <row r="4428" spans="1:7" x14ac:dyDescent="0.4">
      <c r="A4428" s="70" t="s">
        <v>9548</v>
      </c>
      <c r="B4428" s="70" t="s">
        <v>9549</v>
      </c>
      <c r="C4428">
        <v>0.450195342</v>
      </c>
      <c r="D4428">
        <v>-0.94414450599999999</v>
      </c>
      <c r="E4428">
        <v>0.70786578499999997</v>
      </c>
      <c r="F4428">
        <v>0.400153231</v>
      </c>
      <c r="G4428">
        <v>0.99975043299999999</v>
      </c>
    </row>
    <row r="4429" spans="1:7" x14ac:dyDescent="0.4">
      <c r="A4429" s="70" t="s">
        <v>9922</v>
      </c>
      <c r="B4429" s="70" t="s">
        <v>9923</v>
      </c>
      <c r="C4429">
        <v>7.5841153999999994E-2</v>
      </c>
      <c r="D4429">
        <v>5.6858789529999996</v>
      </c>
      <c r="E4429">
        <v>0.70747323500000003</v>
      </c>
      <c r="F4429">
        <v>0.40028391499999999</v>
      </c>
      <c r="G4429">
        <v>0.99975043299999999</v>
      </c>
    </row>
    <row r="4430" spans="1:7" x14ac:dyDescent="0.4">
      <c r="A4430" s="70" t="s">
        <v>9816</v>
      </c>
      <c r="B4430" s="70" t="s">
        <v>9817</v>
      </c>
      <c r="C4430">
        <v>0.35987773899999997</v>
      </c>
      <c r="D4430">
        <v>-3.4036551999999998E-2</v>
      </c>
      <c r="E4430">
        <v>0.70736015200000002</v>
      </c>
      <c r="F4430">
        <v>0.40032157299999999</v>
      </c>
      <c r="G4430">
        <v>0.99975043299999999</v>
      </c>
    </row>
    <row r="4431" spans="1:7" x14ac:dyDescent="0.4">
      <c r="A4431" s="70" t="s">
        <v>9328</v>
      </c>
      <c r="B4431" s="70" t="s">
        <v>9329</v>
      </c>
      <c r="C4431">
        <v>-7.9464267000000005E-2</v>
      </c>
      <c r="D4431">
        <v>6.2574295879999999</v>
      </c>
      <c r="E4431">
        <v>0.70672615599999999</v>
      </c>
      <c r="F4431">
        <v>0.40053279600000002</v>
      </c>
      <c r="G4431">
        <v>0.99975043299999999</v>
      </c>
    </row>
    <row r="4432" spans="1:7" x14ac:dyDescent="0.4">
      <c r="A4432" s="70" t="s">
        <v>9522</v>
      </c>
      <c r="B4432" s="70" t="s">
        <v>9523</v>
      </c>
      <c r="C4432">
        <v>-8.3154669000000001E-2</v>
      </c>
      <c r="D4432">
        <v>5.457243568</v>
      </c>
      <c r="E4432">
        <v>0.70663459100000003</v>
      </c>
      <c r="F4432">
        <v>0.40056331499999998</v>
      </c>
      <c r="G4432">
        <v>0.99975043299999999</v>
      </c>
    </row>
    <row r="4433" spans="1:7" x14ac:dyDescent="0.4">
      <c r="A4433" s="70" t="s">
        <v>9492</v>
      </c>
      <c r="B4433" s="70" t="s">
        <v>9493</v>
      </c>
      <c r="C4433">
        <v>0.29380043500000003</v>
      </c>
      <c r="D4433">
        <v>2.1974342939999998</v>
      </c>
      <c r="E4433">
        <v>0.70648317900000002</v>
      </c>
      <c r="F4433">
        <v>0.400613789</v>
      </c>
      <c r="G4433">
        <v>0.99975043299999999</v>
      </c>
    </row>
    <row r="4434" spans="1:7" x14ac:dyDescent="0.4">
      <c r="A4434" s="70" t="s">
        <v>9552</v>
      </c>
      <c r="B4434" s="70" t="s">
        <v>9553</v>
      </c>
      <c r="C4434">
        <v>-0.41279280299999999</v>
      </c>
      <c r="D4434">
        <v>-0.56037833199999998</v>
      </c>
      <c r="E4434">
        <v>0.70632301099999995</v>
      </c>
      <c r="F4434">
        <v>0.40066719200000001</v>
      </c>
      <c r="G4434">
        <v>0.99975043299999999</v>
      </c>
    </row>
    <row r="4435" spans="1:7" x14ac:dyDescent="0.4">
      <c r="A4435" s="70" t="s">
        <v>9316</v>
      </c>
      <c r="B4435" s="70" t="s">
        <v>9317</v>
      </c>
      <c r="C4435">
        <v>-6.9707195E-2</v>
      </c>
      <c r="D4435">
        <v>6.8068289389999999</v>
      </c>
      <c r="E4435">
        <v>0.70609576299999999</v>
      </c>
      <c r="F4435">
        <v>0.400742979</v>
      </c>
      <c r="G4435">
        <v>0.99975043299999999</v>
      </c>
    </row>
    <row r="4436" spans="1:7" x14ac:dyDescent="0.4">
      <c r="A4436" s="70" t="s">
        <v>9814</v>
      </c>
      <c r="B4436" s="70" t="s">
        <v>9815</v>
      </c>
      <c r="C4436">
        <v>0.54212316599999999</v>
      </c>
      <c r="D4436">
        <v>-0.80079834500000002</v>
      </c>
      <c r="E4436">
        <v>0.70557246399999995</v>
      </c>
      <c r="F4436">
        <v>0.40091757700000002</v>
      </c>
      <c r="G4436">
        <v>0.99975043299999999</v>
      </c>
    </row>
    <row r="4437" spans="1:7" x14ac:dyDescent="0.4">
      <c r="A4437" s="70" t="s">
        <v>9488</v>
      </c>
      <c r="B4437" s="70" t="s">
        <v>9489</v>
      </c>
      <c r="C4437">
        <v>-9.2475285000000004E-2</v>
      </c>
      <c r="D4437">
        <v>5.0053054729999999</v>
      </c>
      <c r="E4437">
        <v>0.705456419</v>
      </c>
      <c r="F4437">
        <v>0.40095630999999998</v>
      </c>
      <c r="G4437">
        <v>0.99975043299999999</v>
      </c>
    </row>
    <row r="4438" spans="1:7" x14ac:dyDescent="0.4">
      <c r="A4438" s="70" t="s">
        <v>9158</v>
      </c>
      <c r="B4438" s="70" t="s">
        <v>9159</v>
      </c>
      <c r="C4438">
        <v>-0.23224952800000001</v>
      </c>
      <c r="D4438">
        <v>2.1702880969999998</v>
      </c>
      <c r="E4438">
        <v>0.70542634900000001</v>
      </c>
      <c r="F4438">
        <v>0.400966347</v>
      </c>
      <c r="G4438">
        <v>0.99975043299999999</v>
      </c>
    </row>
    <row r="4439" spans="1:7" x14ac:dyDescent="0.4">
      <c r="A4439" s="70" t="s">
        <v>9964</v>
      </c>
      <c r="B4439" s="70" t="s">
        <v>9965</v>
      </c>
      <c r="C4439">
        <v>6.8720787000000005E-2</v>
      </c>
      <c r="D4439">
        <v>6.1318079259999996</v>
      </c>
      <c r="E4439">
        <v>0.70519001800000003</v>
      </c>
      <c r="F4439">
        <v>0.40104524899999999</v>
      </c>
      <c r="G4439">
        <v>0.99975043299999999</v>
      </c>
    </row>
    <row r="4440" spans="1:7" x14ac:dyDescent="0.4">
      <c r="A4440" s="70" t="s">
        <v>9960</v>
      </c>
      <c r="B4440" s="70" t="s">
        <v>9961</v>
      </c>
      <c r="C4440">
        <v>0.491701469</v>
      </c>
      <c r="D4440">
        <v>-0.38093231100000002</v>
      </c>
      <c r="E4440">
        <v>0.70501741900000003</v>
      </c>
      <c r="F4440">
        <v>0.40110288700000002</v>
      </c>
      <c r="G4440">
        <v>0.99975043299999999</v>
      </c>
    </row>
    <row r="4441" spans="1:7" x14ac:dyDescent="0.4">
      <c r="A4441" s="70" t="s">
        <v>9900</v>
      </c>
      <c r="B4441" s="70" t="s">
        <v>9901</v>
      </c>
      <c r="C4441">
        <v>6.7847375000000001E-2</v>
      </c>
      <c r="D4441">
        <v>6.7296732549999998</v>
      </c>
      <c r="E4441">
        <v>0.70448738399999999</v>
      </c>
      <c r="F4441">
        <v>0.40127996399999999</v>
      </c>
      <c r="G4441">
        <v>0.99975043299999999</v>
      </c>
    </row>
    <row r="4442" spans="1:7" x14ac:dyDescent="0.4">
      <c r="A4442" s="70" t="s">
        <v>9884</v>
      </c>
      <c r="B4442" s="70" t="s">
        <v>9885</v>
      </c>
      <c r="C4442">
        <v>6.7117903000000007E-2</v>
      </c>
      <c r="D4442">
        <v>6.5260358610000004</v>
      </c>
      <c r="E4442">
        <v>0.70448496999999999</v>
      </c>
      <c r="F4442">
        <v>0.40128077000000001</v>
      </c>
      <c r="G4442">
        <v>0.99975043299999999</v>
      </c>
    </row>
    <row r="4443" spans="1:7" x14ac:dyDescent="0.4">
      <c r="A4443" s="70" t="s">
        <v>9524</v>
      </c>
      <c r="B4443" s="70" t="s">
        <v>9525</v>
      </c>
      <c r="C4443">
        <v>0.116215085</v>
      </c>
      <c r="D4443">
        <v>4.2006424840000003</v>
      </c>
      <c r="E4443">
        <v>0.70416974399999999</v>
      </c>
      <c r="F4443">
        <v>0.40138613699999998</v>
      </c>
      <c r="G4443">
        <v>0.99975043299999999</v>
      </c>
    </row>
    <row r="4444" spans="1:7" x14ac:dyDescent="0.4">
      <c r="A4444" s="70" t="s">
        <v>9506</v>
      </c>
      <c r="B4444" s="70" t="s">
        <v>9507</v>
      </c>
      <c r="C4444">
        <v>-0.16303204700000001</v>
      </c>
      <c r="D4444">
        <v>3.637062829</v>
      </c>
      <c r="E4444">
        <v>0.70391831800000004</v>
      </c>
      <c r="F4444">
        <v>0.401470206</v>
      </c>
      <c r="G4444">
        <v>0.99975043299999999</v>
      </c>
    </row>
    <row r="4445" spans="1:7" x14ac:dyDescent="0.4">
      <c r="A4445" s="70" t="s">
        <v>9468</v>
      </c>
      <c r="B4445" s="70" t="s">
        <v>9469</v>
      </c>
      <c r="C4445">
        <v>-7.0730174000000007E-2</v>
      </c>
      <c r="D4445">
        <v>6.0240847229999996</v>
      </c>
      <c r="E4445">
        <v>0.70377067999999998</v>
      </c>
      <c r="F4445">
        <v>0.40151958399999998</v>
      </c>
      <c r="G4445">
        <v>0.99975043299999999</v>
      </c>
    </row>
    <row r="4446" spans="1:7" x14ac:dyDescent="0.4">
      <c r="A4446" s="70" t="s">
        <v>9716</v>
      </c>
      <c r="B4446" s="70" t="s">
        <v>9717</v>
      </c>
      <c r="C4446">
        <v>0.116675468</v>
      </c>
      <c r="D4446">
        <v>3.9387002309999999</v>
      </c>
      <c r="E4446">
        <v>0.70306091800000003</v>
      </c>
      <c r="F4446">
        <v>0.40175708900000001</v>
      </c>
      <c r="G4446">
        <v>0.99975043299999999</v>
      </c>
    </row>
    <row r="4447" spans="1:7" x14ac:dyDescent="0.4">
      <c r="A4447" s="70" t="s">
        <v>9400</v>
      </c>
      <c r="B4447" s="70" t="s">
        <v>9401</v>
      </c>
      <c r="C4447">
        <v>-0.10020809899999999</v>
      </c>
      <c r="D4447">
        <v>4.5541498450000004</v>
      </c>
      <c r="E4447">
        <v>0.70253489199999997</v>
      </c>
      <c r="F4447">
        <v>0.401933243</v>
      </c>
      <c r="G4447">
        <v>0.99975043299999999</v>
      </c>
    </row>
    <row r="4448" spans="1:7" x14ac:dyDescent="0.4">
      <c r="A4448" s="70" t="s">
        <v>9418</v>
      </c>
      <c r="B4448" s="70" t="s">
        <v>9419</v>
      </c>
      <c r="C4448">
        <v>-0.74770175000000005</v>
      </c>
      <c r="D4448">
        <v>2.117800216</v>
      </c>
      <c r="E4448">
        <v>0.70240517800000002</v>
      </c>
      <c r="F4448">
        <v>0.40197669800000002</v>
      </c>
      <c r="G4448">
        <v>0.99975043299999999</v>
      </c>
    </row>
    <row r="4449" spans="1:7" x14ac:dyDescent="0.4">
      <c r="A4449" s="70" t="s">
        <v>9554</v>
      </c>
      <c r="B4449" s="70" t="s">
        <v>9555</v>
      </c>
      <c r="C4449">
        <v>-8.0091195000000004E-2</v>
      </c>
      <c r="D4449">
        <v>5.4539333770000002</v>
      </c>
      <c r="E4449">
        <v>0.70222475200000001</v>
      </c>
      <c r="F4449">
        <v>0.40203715299999998</v>
      </c>
      <c r="G4449">
        <v>0.99975043299999999</v>
      </c>
    </row>
    <row r="4450" spans="1:7" x14ac:dyDescent="0.4">
      <c r="A4450" s="70" t="s">
        <v>9670</v>
      </c>
      <c r="B4450" s="70" t="s">
        <v>9671</v>
      </c>
      <c r="C4450">
        <v>0.45773624299999999</v>
      </c>
      <c r="D4450">
        <v>-0.34986362599999998</v>
      </c>
      <c r="E4450">
        <v>0.70213658400000001</v>
      </c>
      <c r="F4450">
        <v>0.40206670100000003</v>
      </c>
      <c r="G4450">
        <v>0.99975043299999999</v>
      </c>
    </row>
    <row r="4451" spans="1:7" x14ac:dyDescent="0.4">
      <c r="A4451" s="70" t="s">
        <v>9590</v>
      </c>
      <c r="B4451" s="70" t="s">
        <v>9591</v>
      </c>
      <c r="C4451">
        <v>-9.2643075000000005E-2</v>
      </c>
      <c r="D4451">
        <v>5.2567500459999996</v>
      </c>
      <c r="E4451">
        <v>0.70210794099999996</v>
      </c>
      <c r="F4451">
        <v>0.40207630100000002</v>
      </c>
      <c r="G4451">
        <v>0.99975043299999999</v>
      </c>
    </row>
    <row r="4452" spans="1:7" x14ac:dyDescent="0.4">
      <c r="A4452" s="70" t="s">
        <v>9750</v>
      </c>
      <c r="B4452" s="70" t="s">
        <v>9751</v>
      </c>
      <c r="C4452">
        <v>0.10488905799999999</v>
      </c>
      <c r="D4452">
        <v>4.5173758660000001</v>
      </c>
      <c r="E4452">
        <v>0.70194033</v>
      </c>
      <c r="F4452">
        <v>0.40213248200000001</v>
      </c>
      <c r="G4452">
        <v>0.99975043299999999</v>
      </c>
    </row>
    <row r="4453" spans="1:7" x14ac:dyDescent="0.4">
      <c r="A4453" s="70" t="s">
        <v>9074</v>
      </c>
      <c r="B4453" s="70" t="s">
        <v>9075</v>
      </c>
      <c r="C4453">
        <v>7.0272222999999995E-2</v>
      </c>
      <c r="D4453">
        <v>7.3525089880000003</v>
      </c>
      <c r="E4453">
        <v>0.701744378</v>
      </c>
      <c r="F4453">
        <v>0.40219817800000002</v>
      </c>
      <c r="G4453">
        <v>0.99975043299999999</v>
      </c>
    </row>
    <row r="4454" spans="1:7" x14ac:dyDescent="0.4">
      <c r="A4454" s="70" t="s">
        <v>9620</v>
      </c>
      <c r="B4454" s="70" t="s">
        <v>9621</v>
      </c>
      <c r="C4454">
        <v>0.17895992799999999</v>
      </c>
      <c r="D4454">
        <v>2.8248292930000001</v>
      </c>
      <c r="E4454">
        <v>0.70173912400000005</v>
      </c>
      <c r="F4454">
        <v>0.40219993999999998</v>
      </c>
      <c r="G4454">
        <v>0.99975043299999999</v>
      </c>
    </row>
    <row r="4455" spans="1:7" x14ac:dyDescent="0.4">
      <c r="A4455" s="70" t="s">
        <v>9598</v>
      </c>
      <c r="B4455" s="70" t="s">
        <v>9599</v>
      </c>
      <c r="C4455">
        <v>-8.1945170999999997E-2</v>
      </c>
      <c r="D4455">
        <v>6.1636066679999999</v>
      </c>
      <c r="E4455">
        <v>0.70157826899999998</v>
      </c>
      <c r="F4455">
        <v>0.40225388099999998</v>
      </c>
      <c r="G4455">
        <v>0.99975043299999999</v>
      </c>
    </row>
    <row r="4456" spans="1:7" x14ac:dyDescent="0.4">
      <c r="A4456" s="70" t="s">
        <v>9370</v>
      </c>
      <c r="B4456" s="70" t="s">
        <v>9371</v>
      </c>
      <c r="C4456">
        <v>-8.0973531000000001E-2</v>
      </c>
      <c r="D4456">
        <v>5.6036142670000002</v>
      </c>
      <c r="E4456">
        <v>0.70152206900000003</v>
      </c>
      <c r="F4456">
        <v>0.402272729</v>
      </c>
      <c r="G4456">
        <v>0.99975043299999999</v>
      </c>
    </row>
    <row r="4457" spans="1:7" x14ac:dyDescent="0.4">
      <c r="A4457" s="70" t="s">
        <v>9596</v>
      </c>
      <c r="B4457" s="70" t="s">
        <v>9597</v>
      </c>
      <c r="C4457">
        <v>-8.4918311999999996E-2</v>
      </c>
      <c r="D4457">
        <v>5.2716082699999998</v>
      </c>
      <c r="E4457">
        <v>0.701281826</v>
      </c>
      <c r="F4457">
        <v>0.40235331699999999</v>
      </c>
      <c r="G4457">
        <v>0.99975043299999999</v>
      </c>
    </row>
    <row r="4458" spans="1:7" x14ac:dyDescent="0.4">
      <c r="A4458" s="70" t="s">
        <v>9526</v>
      </c>
      <c r="B4458" s="70" t="s">
        <v>9527</v>
      </c>
      <c r="C4458">
        <v>0.21571884099999999</v>
      </c>
      <c r="D4458">
        <v>2.2184675299999999</v>
      </c>
      <c r="E4458">
        <v>0.70110122600000002</v>
      </c>
      <c r="F4458">
        <v>0.40241391399999998</v>
      </c>
      <c r="G4458">
        <v>0.99975043299999999</v>
      </c>
    </row>
    <row r="4459" spans="1:7" x14ac:dyDescent="0.4">
      <c r="A4459" s="70" t="s">
        <v>9324</v>
      </c>
      <c r="B4459" s="70" t="s">
        <v>9325</v>
      </c>
      <c r="C4459">
        <v>-7.7819642999999994E-2</v>
      </c>
      <c r="D4459">
        <v>5.628758532</v>
      </c>
      <c r="E4459">
        <v>0.70096045900000004</v>
      </c>
      <c r="F4459">
        <v>0.40246115399999999</v>
      </c>
      <c r="G4459">
        <v>0.99975043299999999</v>
      </c>
    </row>
    <row r="4460" spans="1:7" x14ac:dyDescent="0.4">
      <c r="A4460" s="70" t="s">
        <v>9956</v>
      </c>
      <c r="B4460" s="70" t="s">
        <v>9957</v>
      </c>
      <c r="C4460">
        <v>0.103918994</v>
      </c>
      <c r="D4460">
        <v>4.827673903</v>
      </c>
      <c r="E4460">
        <v>0.70042910999999997</v>
      </c>
      <c r="F4460">
        <v>0.40263954400000002</v>
      </c>
      <c r="G4460">
        <v>0.99975043299999999</v>
      </c>
    </row>
    <row r="4461" spans="1:7" x14ac:dyDescent="0.4">
      <c r="A4461" s="70" t="s">
        <v>9692</v>
      </c>
      <c r="B4461" s="70" t="s">
        <v>9693</v>
      </c>
      <c r="C4461">
        <v>0.111243016</v>
      </c>
      <c r="D4461">
        <v>4.5395511429999997</v>
      </c>
      <c r="E4461">
        <v>0.69975976600000001</v>
      </c>
      <c r="F4461">
        <v>0.402864428</v>
      </c>
      <c r="G4461">
        <v>0.99975043299999999</v>
      </c>
    </row>
    <row r="4462" spans="1:7" x14ac:dyDescent="0.4">
      <c r="A4462" s="70" t="s">
        <v>9772</v>
      </c>
      <c r="B4462" s="70" t="s">
        <v>9773</v>
      </c>
      <c r="C4462">
        <v>7.1713238999999998E-2</v>
      </c>
      <c r="D4462">
        <v>6.712773157</v>
      </c>
      <c r="E4462">
        <v>0.69958784299999999</v>
      </c>
      <c r="F4462">
        <v>0.40292222</v>
      </c>
      <c r="G4462">
        <v>0.99975043299999999</v>
      </c>
    </row>
    <row r="4463" spans="1:7" x14ac:dyDescent="0.4">
      <c r="A4463" s="70" t="s">
        <v>9770</v>
      </c>
      <c r="B4463" s="70" t="s">
        <v>9771</v>
      </c>
      <c r="C4463">
        <v>0.10773600699999999</v>
      </c>
      <c r="D4463">
        <v>4.9736526669999996</v>
      </c>
      <c r="E4463">
        <v>0.69940972599999995</v>
      </c>
      <c r="F4463">
        <v>0.40298210600000001</v>
      </c>
      <c r="G4463">
        <v>0.99975043299999999</v>
      </c>
    </row>
    <row r="4464" spans="1:7" x14ac:dyDescent="0.4">
      <c r="A4464" s="70" t="s">
        <v>9608</v>
      </c>
      <c r="B4464" s="70" t="s">
        <v>9609</v>
      </c>
      <c r="C4464">
        <v>0.44579373900000002</v>
      </c>
      <c r="D4464">
        <v>-0.78823075300000001</v>
      </c>
      <c r="E4464">
        <v>0.69927887499999997</v>
      </c>
      <c r="F4464">
        <v>0.40302610900000002</v>
      </c>
      <c r="G4464">
        <v>0.99975043299999999</v>
      </c>
    </row>
    <row r="4465" spans="1:7" x14ac:dyDescent="0.4">
      <c r="A4465" s="70" t="s">
        <v>9392</v>
      </c>
      <c r="B4465" s="70" t="s">
        <v>9393</v>
      </c>
      <c r="C4465">
        <v>-0.119192347</v>
      </c>
      <c r="D4465">
        <v>3.8613451429999999</v>
      </c>
      <c r="E4465">
        <v>0.69907419599999998</v>
      </c>
      <c r="F4465">
        <v>0.40309495299999998</v>
      </c>
      <c r="G4465">
        <v>0.99975043299999999</v>
      </c>
    </row>
    <row r="4466" spans="1:7" x14ac:dyDescent="0.4">
      <c r="A4466" s="70" t="s">
        <v>9558</v>
      </c>
      <c r="B4466" s="70" t="s">
        <v>9559</v>
      </c>
      <c r="C4466">
        <v>-0.41451173600000002</v>
      </c>
      <c r="D4466">
        <v>-0.86381949899999999</v>
      </c>
      <c r="E4466">
        <v>0.69896002099999999</v>
      </c>
      <c r="F4466">
        <v>0.40313336300000002</v>
      </c>
      <c r="G4466">
        <v>0.99975043299999999</v>
      </c>
    </row>
    <row r="4467" spans="1:7" x14ac:dyDescent="0.4">
      <c r="A4467" s="70" t="s">
        <v>9376</v>
      </c>
      <c r="B4467" s="70" t="s">
        <v>9377</v>
      </c>
      <c r="C4467">
        <v>-7.2244875E-2</v>
      </c>
      <c r="D4467">
        <v>6.1959501619999999</v>
      </c>
      <c r="E4467">
        <v>0.69872320899999996</v>
      </c>
      <c r="F4467">
        <v>0.40321304699999999</v>
      </c>
      <c r="G4467">
        <v>0.99975043299999999</v>
      </c>
    </row>
    <row r="4468" spans="1:7" x14ac:dyDescent="0.4">
      <c r="A4468" s="70" t="s">
        <v>9820</v>
      </c>
      <c r="B4468" s="70" t="s">
        <v>9821</v>
      </c>
      <c r="C4468">
        <v>0.431558418</v>
      </c>
      <c r="D4468">
        <v>0.87385042700000004</v>
      </c>
      <c r="E4468">
        <v>0.69843429599999995</v>
      </c>
      <c r="F4468">
        <v>0.40331029400000001</v>
      </c>
      <c r="G4468">
        <v>0.99975043299999999</v>
      </c>
    </row>
    <row r="4469" spans="1:7" x14ac:dyDescent="0.4">
      <c r="A4469" s="70" t="s">
        <v>9592</v>
      </c>
      <c r="B4469" s="70" t="s">
        <v>9593</v>
      </c>
      <c r="C4469">
        <v>-0.29670288500000003</v>
      </c>
      <c r="D4469">
        <v>0.76187259699999998</v>
      </c>
      <c r="E4469">
        <v>0.69837940399999998</v>
      </c>
      <c r="F4469">
        <v>0.403328774</v>
      </c>
      <c r="G4469">
        <v>0.99975043299999999</v>
      </c>
    </row>
    <row r="4470" spans="1:7" x14ac:dyDescent="0.4">
      <c r="A4470" s="70" t="s">
        <v>9550</v>
      </c>
      <c r="B4470" s="70" t="s">
        <v>9551</v>
      </c>
      <c r="C4470">
        <v>-9.1195566000000006E-2</v>
      </c>
      <c r="D4470">
        <v>5.2262149920000001</v>
      </c>
      <c r="E4470">
        <v>0.69837081700000003</v>
      </c>
      <c r="F4470">
        <v>0.40333166500000001</v>
      </c>
      <c r="G4470">
        <v>0.99975043299999999</v>
      </c>
    </row>
    <row r="4471" spans="1:7" x14ac:dyDescent="0.4">
      <c r="A4471" s="70" t="s">
        <v>9398</v>
      </c>
      <c r="B4471" s="70" t="s">
        <v>9399</v>
      </c>
      <c r="C4471">
        <v>-8.7817305999999998E-2</v>
      </c>
      <c r="D4471">
        <v>6.1578562689999998</v>
      </c>
      <c r="E4471">
        <v>0.69783107099999997</v>
      </c>
      <c r="F4471">
        <v>0.40351344700000003</v>
      </c>
      <c r="G4471">
        <v>0.99975043299999999</v>
      </c>
    </row>
    <row r="4472" spans="1:7" x14ac:dyDescent="0.4">
      <c r="A4472" s="70" t="s">
        <v>9346</v>
      </c>
      <c r="B4472" s="70" t="s">
        <v>9347</v>
      </c>
      <c r="C4472">
        <v>-0.13601280800000001</v>
      </c>
      <c r="D4472">
        <v>3.7057253559999999</v>
      </c>
      <c r="E4472">
        <v>0.69751445899999998</v>
      </c>
      <c r="F4472">
        <v>0.40362013400000002</v>
      </c>
      <c r="G4472">
        <v>0.99975043299999999</v>
      </c>
    </row>
    <row r="4473" spans="1:7" x14ac:dyDescent="0.4">
      <c r="A4473" s="70" t="s">
        <v>9660</v>
      </c>
      <c r="B4473" s="70" t="s">
        <v>9661</v>
      </c>
      <c r="C4473">
        <v>-0.34121855099999998</v>
      </c>
      <c r="D4473">
        <v>-0.180590957</v>
      </c>
      <c r="E4473">
        <v>0.69735091699999996</v>
      </c>
      <c r="F4473">
        <v>0.40367525900000001</v>
      </c>
      <c r="G4473">
        <v>0.99975043299999999</v>
      </c>
    </row>
    <row r="4474" spans="1:7" x14ac:dyDescent="0.4">
      <c r="A4474" s="70" t="s">
        <v>8780</v>
      </c>
      <c r="B4474" s="70" t="s">
        <v>8781</v>
      </c>
      <c r="C4474">
        <v>-6.5873039999999994E-2</v>
      </c>
      <c r="D4474">
        <v>7.1947515720000004</v>
      </c>
      <c r="E4474">
        <v>0.69701677500000003</v>
      </c>
      <c r="F4474">
        <v>0.40378792000000002</v>
      </c>
      <c r="G4474">
        <v>0.99975043299999999</v>
      </c>
    </row>
    <row r="4475" spans="1:7" x14ac:dyDescent="0.4">
      <c r="A4475" s="70" t="s">
        <v>9696</v>
      </c>
      <c r="B4475" s="70" t="s">
        <v>9697</v>
      </c>
      <c r="C4475">
        <v>0.13290323400000001</v>
      </c>
      <c r="D4475">
        <v>3.654902667</v>
      </c>
      <c r="E4475">
        <v>0.69690541699999997</v>
      </c>
      <c r="F4475">
        <v>0.40382547699999999</v>
      </c>
      <c r="G4475">
        <v>0.99975043299999999</v>
      </c>
    </row>
    <row r="4476" spans="1:7" x14ac:dyDescent="0.4">
      <c r="A4476" s="70" t="s">
        <v>9648</v>
      </c>
      <c r="B4476" s="70" t="s">
        <v>9649</v>
      </c>
      <c r="C4476">
        <v>0.23268923499999999</v>
      </c>
      <c r="D4476">
        <v>1.8619041489999999</v>
      </c>
      <c r="E4476">
        <v>0.69681321699999998</v>
      </c>
      <c r="F4476">
        <v>0.40385657600000002</v>
      </c>
      <c r="G4476">
        <v>0.99975043299999999</v>
      </c>
    </row>
    <row r="4477" spans="1:7" x14ac:dyDescent="0.4">
      <c r="A4477" s="70" t="s">
        <v>9308</v>
      </c>
      <c r="B4477" s="70" t="s">
        <v>9309</v>
      </c>
      <c r="C4477">
        <v>-0.104440928</v>
      </c>
      <c r="D4477">
        <v>4.5385013570000003</v>
      </c>
      <c r="E4477">
        <v>0.69680794499999998</v>
      </c>
      <c r="F4477">
        <v>0.40385835399999997</v>
      </c>
      <c r="G4477">
        <v>0.99975043299999999</v>
      </c>
    </row>
    <row r="4478" spans="1:7" x14ac:dyDescent="0.4">
      <c r="A4478" s="70" t="s">
        <v>9730</v>
      </c>
      <c r="B4478" s="70" t="s">
        <v>9731</v>
      </c>
      <c r="C4478">
        <v>0.418375267</v>
      </c>
      <c r="D4478">
        <v>-0.78346872400000001</v>
      </c>
      <c r="E4478">
        <v>0.69663646899999998</v>
      </c>
      <c r="F4478">
        <v>0.40391620299999997</v>
      </c>
      <c r="G4478">
        <v>0.99975043299999999</v>
      </c>
    </row>
    <row r="4479" spans="1:7" x14ac:dyDescent="0.4">
      <c r="A4479" s="70" t="s">
        <v>9374</v>
      </c>
      <c r="B4479" s="70" t="s">
        <v>9375</v>
      </c>
      <c r="C4479">
        <v>-0.17306287000000001</v>
      </c>
      <c r="D4479">
        <v>2.9463292590000001</v>
      </c>
      <c r="E4479">
        <v>0.69654131500000005</v>
      </c>
      <c r="F4479">
        <v>0.40394830900000001</v>
      </c>
      <c r="G4479">
        <v>0.99975043299999999</v>
      </c>
    </row>
    <row r="4480" spans="1:7" x14ac:dyDescent="0.4">
      <c r="A4480" s="70" t="s">
        <v>10036</v>
      </c>
      <c r="B4480" s="70" t="s">
        <v>10037</v>
      </c>
      <c r="C4480">
        <v>7.7833243999999996E-2</v>
      </c>
      <c r="D4480">
        <v>5.6373470069999998</v>
      </c>
      <c r="E4480">
        <v>0.69642693</v>
      </c>
      <c r="F4480">
        <v>0.40398690799999998</v>
      </c>
      <c r="G4480">
        <v>0.99975043299999999</v>
      </c>
    </row>
    <row r="4481" spans="1:7" x14ac:dyDescent="0.4">
      <c r="A4481" s="70" t="s">
        <v>9690</v>
      </c>
      <c r="B4481" s="70" t="s">
        <v>9691</v>
      </c>
      <c r="C4481">
        <v>0.54728159499999995</v>
      </c>
      <c r="D4481">
        <v>-0.55769926700000005</v>
      </c>
      <c r="E4481">
        <v>0.69596405699999997</v>
      </c>
      <c r="F4481">
        <v>0.404143162</v>
      </c>
      <c r="G4481">
        <v>0.99975043299999999</v>
      </c>
    </row>
    <row r="4482" spans="1:7" x14ac:dyDescent="0.4">
      <c r="A4482" s="70" t="s">
        <v>9688</v>
      </c>
      <c r="B4482" s="70" t="s">
        <v>9689</v>
      </c>
      <c r="C4482">
        <v>0.45108847800000001</v>
      </c>
      <c r="D4482">
        <v>-1.0253777749999999</v>
      </c>
      <c r="E4482">
        <v>0.69593083200000005</v>
      </c>
      <c r="F4482">
        <v>0.40415438100000001</v>
      </c>
      <c r="G4482">
        <v>0.99975043299999999</v>
      </c>
    </row>
    <row r="4483" spans="1:7" x14ac:dyDescent="0.4">
      <c r="A4483" s="70" t="s">
        <v>9424</v>
      </c>
      <c r="B4483" s="70" t="s">
        <v>9425</v>
      </c>
      <c r="C4483">
        <v>-0.218975691</v>
      </c>
      <c r="D4483">
        <v>2.0621517260000002</v>
      </c>
      <c r="E4483">
        <v>0.69476153799999996</v>
      </c>
      <c r="F4483">
        <v>0.404549512</v>
      </c>
      <c r="G4483">
        <v>0.99975043299999999</v>
      </c>
    </row>
    <row r="4484" spans="1:7" x14ac:dyDescent="0.4">
      <c r="A4484" s="70" t="s">
        <v>9350</v>
      </c>
      <c r="B4484" s="70" t="s">
        <v>9351</v>
      </c>
      <c r="C4484">
        <v>-0.36105621900000001</v>
      </c>
      <c r="D4484">
        <v>0.35482101399999999</v>
      </c>
      <c r="E4484">
        <v>0.69454890800000002</v>
      </c>
      <c r="F4484">
        <v>0.40462142499999998</v>
      </c>
      <c r="G4484">
        <v>0.99975043299999999</v>
      </c>
    </row>
    <row r="4485" spans="1:7" x14ac:dyDescent="0.4">
      <c r="A4485" s="70" t="s">
        <v>9534</v>
      </c>
      <c r="B4485" s="70" t="s">
        <v>9535</v>
      </c>
      <c r="C4485">
        <v>0.20343203400000001</v>
      </c>
      <c r="D4485">
        <v>2.405662757</v>
      </c>
      <c r="E4485">
        <v>0.69449284499999997</v>
      </c>
      <c r="F4485">
        <v>0.40464038899999999</v>
      </c>
      <c r="G4485">
        <v>0.99975043299999999</v>
      </c>
    </row>
    <row r="4486" spans="1:7" x14ac:dyDescent="0.4">
      <c r="A4486" s="70" t="s">
        <v>9146</v>
      </c>
      <c r="B4486" s="70" t="s">
        <v>9147</v>
      </c>
      <c r="C4486">
        <v>6.5920757999999996E-2</v>
      </c>
      <c r="D4486">
        <v>7.2582621280000001</v>
      </c>
      <c r="E4486">
        <v>0.694429874</v>
      </c>
      <c r="F4486">
        <v>0.40466169099999999</v>
      </c>
      <c r="G4486">
        <v>0.99975043299999999</v>
      </c>
    </row>
    <row r="4487" spans="1:7" x14ac:dyDescent="0.4">
      <c r="A4487" s="70" t="s">
        <v>9078</v>
      </c>
      <c r="B4487" s="70" t="s">
        <v>9079</v>
      </c>
      <c r="C4487">
        <v>-6.5013735000000003E-2</v>
      </c>
      <c r="D4487">
        <v>7.0675765149999998</v>
      </c>
      <c r="E4487">
        <v>0.69409774899999999</v>
      </c>
      <c r="F4487">
        <v>0.40477407199999998</v>
      </c>
      <c r="G4487">
        <v>0.99975043299999999</v>
      </c>
    </row>
    <row r="4488" spans="1:7" x14ac:dyDescent="0.4">
      <c r="A4488" s="70" t="s">
        <v>9600</v>
      </c>
      <c r="B4488" s="70" t="s">
        <v>9601</v>
      </c>
      <c r="C4488">
        <v>-8.0597946000000004E-2</v>
      </c>
      <c r="D4488">
        <v>5.5628345640000001</v>
      </c>
      <c r="E4488">
        <v>0.69402733100000003</v>
      </c>
      <c r="F4488">
        <v>0.40479790500000001</v>
      </c>
      <c r="G4488">
        <v>0.99975043299999999</v>
      </c>
    </row>
    <row r="4489" spans="1:7" x14ac:dyDescent="0.4">
      <c r="A4489" s="70" t="s">
        <v>9652</v>
      </c>
      <c r="B4489" s="70" t="s">
        <v>9653</v>
      </c>
      <c r="C4489">
        <v>0.107775837</v>
      </c>
      <c r="D4489">
        <v>4.2508456160000003</v>
      </c>
      <c r="E4489">
        <v>0.694022154</v>
      </c>
      <c r="F4489">
        <v>0.40479965699999998</v>
      </c>
      <c r="G4489">
        <v>0.99975043299999999</v>
      </c>
    </row>
    <row r="4490" spans="1:7" x14ac:dyDescent="0.4">
      <c r="A4490" s="70" t="s">
        <v>9540</v>
      </c>
      <c r="B4490" s="70" t="s">
        <v>9541</v>
      </c>
      <c r="C4490">
        <v>-9.4504636000000003E-2</v>
      </c>
      <c r="D4490">
        <v>4.9464989719999997</v>
      </c>
      <c r="E4490">
        <v>0.69383638400000003</v>
      </c>
      <c r="F4490">
        <v>0.40486254199999999</v>
      </c>
      <c r="G4490">
        <v>0.99975043299999999</v>
      </c>
    </row>
    <row r="4491" spans="1:7" x14ac:dyDescent="0.4">
      <c r="A4491" s="70" t="s">
        <v>9714</v>
      </c>
      <c r="B4491" s="70" t="s">
        <v>9715</v>
      </c>
      <c r="C4491">
        <v>9.9352923999999995E-2</v>
      </c>
      <c r="D4491">
        <v>4.8213938030000003</v>
      </c>
      <c r="E4491">
        <v>0.69380001300000005</v>
      </c>
      <c r="F4491">
        <v>0.40487485499999998</v>
      </c>
      <c r="G4491">
        <v>0.99975043299999999</v>
      </c>
    </row>
    <row r="4492" spans="1:7" x14ac:dyDescent="0.4">
      <c r="A4492" s="70" t="s">
        <v>9536</v>
      </c>
      <c r="B4492" s="70" t="s">
        <v>9537</v>
      </c>
      <c r="C4492">
        <v>-0.13479797800000001</v>
      </c>
      <c r="D4492">
        <v>3.9614628220000001</v>
      </c>
      <c r="E4492">
        <v>0.69378899900000002</v>
      </c>
      <c r="F4492">
        <v>0.40487858399999999</v>
      </c>
      <c r="G4492">
        <v>0.99975043299999999</v>
      </c>
    </row>
    <row r="4493" spans="1:7" x14ac:dyDescent="0.4">
      <c r="A4493" s="70" t="s">
        <v>9532</v>
      </c>
      <c r="B4493" s="70" t="s">
        <v>9533</v>
      </c>
      <c r="C4493">
        <v>-0.10426218600000001</v>
      </c>
      <c r="D4493">
        <v>4.4827215130000004</v>
      </c>
      <c r="E4493">
        <v>0.693731337</v>
      </c>
      <c r="F4493">
        <v>0.40489810700000001</v>
      </c>
      <c r="G4493">
        <v>0.99975043299999999</v>
      </c>
    </row>
    <row r="4494" spans="1:7" x14ac:dyDescent="0.4">
      <c r="A4494" s="70" t="s">
        <v>9450</v>
      </c>
      <c r="B4494" s="70" t="s">
        <v>9451</v>
      </c>
      <c r="C4494">
        <v>-0.29476570699999999</v>
      </c>
      <c r="D4494">
        <v>1.998301992</v>
      </c>
      <c r="E4494">
        <v>0.69314871300000003</v>
      </c>
      <c r="F4494">
        <v>0.405095447</v>
      </c>
      <c r="G4494">
        <v>0.99975043299999999</v>
      </c>
    </row>
    <row r="4495" spans="1:7" x14ac:dyDescent="0.4">
      <c r="A4495" s="70" t="s">
        <v>9498</v>
      </c>
      <c r="B4495" s="70" t="s">
        <v>9499</v>
      </c>
      <c r="C4495">
        <v>-0.12620411600000001</v>
      </c>
      <c r="D4495">
        <v>3.8444473339999998</v>
      </c>
      <c r="E4495">
        <v>0.69291591399999997</v>
      </c>
      <c r="F4495">
        <v>0.40517433800000002</v>
      </c>
      <c r="G4495">
        <v>0.99975043299999999</v>
      </c>
    </row>
    <row r="4496" spans="1:7" x14ac:dyDescent="0.4">
      <c r="A4496" s="70" t="s">
        <v>9372</v>
      </c>
      <c r="B4496" s="70" t="s">
        <v>9373</v>
      </c>
      <c r="C4496">
        <v>-0.256315075</v>
      </c>
      <c r="D4496">
        <v>1.7347917340000001</v>
      </c>
      <c r="E4496">
        <v>0.69246516999999996</v>
      </c>
      <c r="F4496">
        <v>0.405327149</v>
      </c>
      <c r="G4496">
        <v>0.99975043299999999</v>
      </c>
    </row>
    <row r="4497" spans="1:7" x14ac:dyDescent="0.4">
      <c r="A4497" s="70" t="s">
        <v>9810</v>
      </c>
      <c r="B4497" s="70" t="s">
        <v>9811</v>
      </c>
      <c r="C4497">
        <v>8.8201962999999994E-2</v>
      </c>
      <c r="D4497">
        <v>6.0780942199999997</v>
      </c>
      <c r="E4497">
        <v>0.69231580400000003</v>
      </c>
      <c r="F4497">
        <v>0.40537780499999998</v>
      </c>
      <c r="G4497">
        <v>0.99975043299999999</v>
      </c>
    </row>
    <row r="4498" spans="1:7" x14ac:dyDescent="0.4">
      <c r="A4498" s="70" t="s">
        <v>9080</v>
      </c>
      <c r="B4498" s="70" t="s">
        <v>9081</v>
      </c>
      <c r="C4498">
        <v>-7.2430379000000003E-2</v>
      </c>
      <c r="D4498">
        <v>7.9567784230000003</v>
      </c>
      <c r="E4498">
        <v>0.69224829899999996</v>
      </c>
      <c r="F4498">
        <v>0.405400702</v>
      </c>
      <c r="G4498">
        <v>0.99975043299999999</v>
      </c>
    </row>
    <row r="4499" spans="1:7" x14ac:dyDescent="0.4">
      <c r="A4499" s="70" t="s">
        <v>9556</v>
      </c>
      <c r="B4499" s="70" t="s">
        <v>9557</v>
      </c>
      <c r="C4499">
        <v>-0.33695623000000002</v>
      </c>
      <c r="D4499">
        <v>1.1636540950000001</v>
      </c>
      <c r="E4499">
        <v>0.69216712400000002</v>
      </c>
      <c r="F4499">
        <v>0.405428238</v>
      </c>
      <c r="G4499">
        <v>0.99975043299999999</v>
      </c>
    </row>
    <row r="4500" spans="1:7" x14ac:dyDescent="0.4">
      <c r="A4500" s="70" t="s">
        <v>9766</v>
      </c>
      <c r="B4500" s="70" t="s">
        <v>9767</v>
      </c>
      <c r="C4500">
        <v>0.46668009100000002</v>
      </c>
      <c r="D4500">
        <v>-0.51447623300000001</v>
      </c>
      <c r="E4500">
        <v>0.69199887699999996</v>
      </c>
      <c r="F4500">
        <v>0.40548531999999998</v>
      </c>
      <c r="G4500">
        <v>0.99975043299999999</v>
      </c>
    </row>
    <row r="4501" spans="1:7" x14ac:dyDescent="0.4">
      <c r="A4501" s="70" t="s">
        <v>9926</v>
      </c>
      <c r="B4501" s="70" t="s">
        <v>9927</v>
      </c>
      <c r="C4501">
        <v>0.11336354999999999</v>
      </c>
      <c r="D4501">
        <v>4.0440042040000002</v>
      </c>
      <c r="E4501">
        <v>0.69190109200000005</v>
      </c>
      <c r="F4501">
        <v>0.40551850099999998</v>
      </c>
      <c r="G4501">
        <v>0.99975043299999999</v>
      </c>
    </row>
    <row r="4502" spans="1:7" x14ac:dyDescent="0.4">
      <c r="A4502" s="70" t="s">
        <v>9514</v>
      </c>
      <c r="B4502" s="70" t="s">
        <v>9515</v>
      </c>
      <c r="C4502">
        <v>-7.3710493000000002E-2</v>
      </c>
      <c r="D4502">
        <v>5.7519958820000001</v>
      </c>
      <c r="E4502">
        <v>0.69167970899999998</v>
      </c>
      <c r="F4502">
        <v>0.40559363599999998</v>
      </c>
      <c r="G4502">
        <v>0.99975043299999999</v>
      </c>
    </row>
    <row r="4503" spans="1:7" x14ac:dyDescent="0.4">
      <c r="A4503" s="70" t="s">
        <v>9580</v>
      </c>
      <c r="B4503" s="70" t="s">
        <v>9581</v>
      </c>
      <c r="C4503">
        <v>-7.6419833000000006E-2</v>
      </c>
      <c r="D4503">
        <v>5.5869748020000003</v>
      </c>
      <c r="E4503">
        <v>0.69122635300000002</v>
      </c>
      <c r="F4503">
        <v>0.405747566</v>
      </c>
      <c r="G4503">
        <v>0.99975043299999999</v>
      </c>
    </row>
    <row r="4504" spans="1:7" x14ac:dyDescent="0.4">
      <c r="A4504" s="70" t="s">
        <v>9570</v>
      </c>
      <c r="B4504" s="70" t="s">
        <v>9571</v>
      </c>
      <c r="C4504">
        <v>-7.4625101999999999E-2</v>
      </c>
      <c r="D4504">
        <v>5.9476836579999999</v>
      </c>
      <c r="E4504">
        <v>0.69109071700000002</v>
      </c>
      <c r="F4504">
        <v>0.40579363499999999</v>
      </c>
      <c r="G4504">
        <v>0.99975043299999999</v>
      </c>
    </row>
    <row r="4505" spans="1:7" x14ac:dyDescent="0.4">
      <c r="A4505" s="70" t="s">
        <v>9604</v>
      </c>
      <c r="B4505" s="70" t="s">
        <v>9605</v>
      </c>
      <c r="C4505">
        <v>7.0264612000000004E-2</v>
      </c>
      <c r="D4505">
        <v>7.9026696080000001</v>
      </c>
      <c r="E4505">
        <v>0.6902606</v>
      </c>
      <c r="F4505">
        <v>0.40607575499999998</v>
      </c>
      <c r="G4505">
        <v>0.99975043299999999</v>
      </c>
    </row>
    <row r="4506" spans="1:7" x14ac:dyDescent="0.4">
      <c r="A4506" s="70" t="s">
        <v>10078</v>
      </c>
      <c r="B4506" s="70" t="s">
        <v>10079</v>
      </c>
      <c r="C4506">
        <v>7.3419780000000004E-2</v>
      </c>
      <c r="D4506">
        <v>6.0067459469999998</v>
      </c>
      <c r="E4506">
        <v>0.68980015699999997</v>
      </c>
      <c r="F4506">
        <v>0.40623236299999999</v>
      </c>
      <c r="G4506">
        <v>0.99975043299999999</v>
      </c>
    </row>
    <row r="4507" spans="1:7" x14ac:dyDescent="0.4">
      <c r="A4507" s="70" t="s">
        <v>9706</v>
      </c>
      <c r="B4507" s="70" t="s">
        <v>9707</v>
      </c>
      <c r="C4507">
        <v>0.10283806400000001</v>
      </c>
      <c r="D4507">
        <v>4.3930480660000004</v>
      </c>
      <c r="E4507">
        <v>0.689610842</v>
      </c>
      <c r="F4507">
        <v>0.406296779</v>
      </c>
      <c r="G4507">
        <v>0.99975043299999999</v>
      </c>
    </row>
    <row r="4508" spans="1:7" x14ac:dyDescent="0.4">
      <c r="A4508" s="70" t="s">
        <v>9538</v>
      </c>
      <c r="B4508" s="70" t="s">
        <v>9539</v>
      </c>
      <c r="C4508">
        <v>-0.13366489000000001</v>
      </c>
      <c r="D4508">
        <v>3.987282547</v>
      </c>
      <c r="E4508">
        <v>0.68945998900000005</v>
      </c>
      <c r="F4508">
        <v>0.40634811900000001</v>
      </c>
      <c r="G4508">
        <v>0.99975043299999999</v>
      </c>
    </row>
    <row r="4509" spans="1:7" x14ac:dyDescent="0.4">
      <c r="A4509" s="70" t="s">
        <v>9188</v>
      </c>
      <c r="B4509" s="70" t="s">
        <v>9189</v>
      </c>
      <c r="C4509">
        <v>-6.9124495999999994E-2</v>
      </c>
      <c r="D4509">
        <v>6.8393033729999999</v>
      </c>
      <c r="E4509">
        <v>0.68921684500000002</v>
      </c>
      <c r="F4509">
        <v>0.40643088900000002</v>
      </c>
      <c r="G4509">
        <v>0.99975043299999999</v>
      </c>
    </row>
    <row r="4510" spans="1:7" x14ac:dyDescent="0.4">
      <c r="A4510" s="70" t="s">
        <v>9934</v>
      </c>
      <c r="B4510" s="70" t="s">
        <v>9935</v>
      </c>
      <c r="C4510">
        <v>0.12903764000000001</v>
      </c>
      <c r="D4510">
        <v>4.2147526209999997</v>
      </c>
      <c r="E4510">
        <v>0.68892299199999996</v>
      </c>
      <c r="F4510">
        <v>0.40653095299999997</v>
      </c>
      <c r="G4510">
        <v>0.99975043299999999</v>
      </c>
    </row>
    <row r="4511" spans="1:7" x14ac:dyDescent="0.4">
      <c r="A4511" s="70" t="s">
        <v>9512</v>
      </c>
      <c r="B4511" s="70" t="s">
        <v>9513</v>
      </c>
      <c r="C4511">
        <v>-9.0415541000000002E-2</v>
      </c>
      <c r="D4511">
        <v>5.9292809340000003</v>
      </c>
      <c r="E4511">
        <v>0.68833607100000005</v>
      </c>
      <c r="F4511">
        <v>0.40673092199999999</v>
      </c>
      <c r="G4511">
        <v>0.99975043299999999</v>
      </c>
    </row>
    <row r="4512" spans="1:7" x14ac:dyDescent="0.4">
      <c r="A4512" s="70" t="s">
        <v>9614</v>
      </c>
      <c r="B4512" s="70" t="s">
        <v>9615</v>
      </c>
      <c r="C4512">
        <v>0.59553226999999997</v>
      </c>
      <c r="D4512">
        <v>-1.2464664400000001</v>
      </c>
      <c r="E4512">
        <v>0.68822138600000005</v>
      </c>
      <c r="F4512">
        <v>0.40677001299999999</v>
      </c>
      <c r="G4512">
        <v>0.99975043299999999</v>
      </c>
    </row>
    <row r="4513" spans="1:7" x14ac:dyDescent="0.4">
      <c r="A4513" s="70" t="s">
        <v>9546</v>
      </c>
      <c r="B4513" s="70" t="s">
        <v>9547</v>
      </c>
      <c r="C4513">
        <v>6.9858654000000006E-2</v>
      </c>
      <c r="D4513">
        <v>7.1289832549999996</v>
      </c>
      <c r="E4513">
        <v>0.68818591100000004</v>
      </c>
      <c r="F4513">
        <v>0.40678210599999998</v>
      </c>
      <c r="G4513">
        <v>0.99975043299999999</v>
      </c>
    </row>
    <row r="4514" spans="1:7" x14ac:dyDescent="0.4">
      <c r="A4514" s="70" t="s">
        <v>9402</v>
      </c>
      <c r="B4514" s="70" t="s">
        <v>9403</v>
      </c>
      <c r="C4514">
        <v>7.9454556999999995E-2</v>
      </c>
      <c r="D4514">
        <v>7.8041484319999999</v>
      </c>
      <c r="E4514">
        <v>0.68800070400000002</v>
      </c>
      <c r="F4514">
        <v>0.40684524900000002</v>
      </c>
      <c r="G4514">
        <v>0.99975043299999999</v>
      </c>
    </row>
    <row r="4515" spans="1:7" x14ac:dyDescent="0.4">
      <c r="A4515" s="70" t="s">
        <v>8824</v>
      </c>
      <c r="B4515" s="70" t="s">
        <v>8825</v>
      </c>
      <c r="C4515">
        <v>-7.6418325999999995E-2</v>
      </c>
      <c r="D4515">
        <v>7.2392319680000004</v>
      </c>
      <c r="E4515">
        <v>0.68782588600000005</v>
      </c>
      <c r="F4515">
        <v>0.40690486300000001</v>
      </c>
      <c r="G4515">
        <v>0.99975043299999999</v>
      </c>
    </row>
    <row r="4516" spans="1:7" x14ac:dyDescent="0.4">
      <c r="A4516" s="70" t="s">
        <v>9700</v>
      </c>
      <c r="B4516" s="70" t="s">
        <v>9701</v>
      </c>
      <c r="C4516">
        <v>-0.33484021000000003</v>
      </c>
      <c r="D4516">
        <v>0.59268395399999996</v>
      </c>
      <c r="E4516">
        <v>0.68746171599999994</v>
      </c>
      <c r="F4516">
        <v>0.40702908999999998</v>
      </c>
      <c r="G4516">
        <v>0.99975043299999999</v>
      </c>
    </row>
    <row r="4517" spans="1:7" x14ac:dyDescent="0.4">
      <c r="A4517" s="70" t="s">
        <v>9432</v>
      </c>
      <c r="B4517" s="70" t="s">
        <v>9433</v>
      </c>
      <c r="C4517">
        <v>-0.202986049</v>
      </c>
      <c r="D4517">
        <v>2.4737586120000001</v>
      </c>
      <c r="E4517">
        <v>0.68733261199999995</v>
      </c>
      <c r="F4517">
        <v>0.40707314300000003</v>
      </c>
      <c r="G4517">
        <v>0.99975043299999999</v>
      </c>
    </row>
    <row r="4518" spans="1:7" x14ac:dyDescent="0.4">
      <c r="A4518" s="70" t="s">
        <v>9786</v>
      </c>
      <c r="B4518" s="70" t="s">
        <v>9787</v>
      </c>
      <c r="C4518">
        <v>0.115426575</v>
      </c>
      <c r="D4518">
        <v>3.9416290429999998</v>
      </c>
      <c r="E4518">
        <v>0.68722581999999999</v>
      </c>
      <c r="F4518">
        <v>0.40710958800000002</v>
      </c>
      <c r="G4518">
        <v>0.99975043299999999</v>
      </c>
    </row>
    <row r="4519" spans="1:7" x14ac:dyDescent="0.4">
      <c r="A4519" s="70" t="s">
        <v>9656</v>
      </c>
      <c r="B4519" s="70" t="s">
        <v>9657</v>
      </c>
      <c r="C4519">
        <v>6.9007979999999997E-2</v>
      </c>
      <c r="D4519">
        <v>7.0194412079999999</v>
      </c>
      <c r="E4519">
        <v>0.68715638899999998</v>
      </c>
      <c r="F4519">
        <v>0.40713328599999998</v>
      </c>
      <c r="G4519">
        <v>0.99975043299999999</v>
      </c>
    </row>
    <row r="4520" spans="1:7" x14ac:dyDescent="0.4">
      <c r="A4520" s="70" t="s">
        <v>10048</v>
      </c>
      <c r="B4520" s="70" t="s">
        <v>10049</v>
      </c>
      <c r="C4520">
        <v>6.8554072999999993E-2</v>
      </c>
      <c r="D4520">
        <v>6.4432487519999997</v>
      </c>
      <c r="E4520">
        <v>0.686895543</v>
      </c>
      <c r="F4520">
        <v>0.40722233299999999</v>
      </c>
      <c r="G4520">
        <v>0.99975043299999999</v>
      </c>
    </row>
    <row r="4521" spans="1:7" x14ac:dyDescent="0.4">
      <c r="A4521" s="70" t="s">
        <v>9542</v>
      </c>
      <c r="B4521" s="70" t="s">
        <v>9543</v>
      </c>
      <c r="C4521">
        <v>-7.7475652000000006E-2</v>
      </c>
      <c r="D4521">
        <v>5.482509426</v>
      </c>
      <c r="E4521">
        <v>0.68683277099999995</v>
      </c>
      <c r="F4521">
        <v>0.40724376699999998</v>
      </c>
      <c r="G4521">
        <v>0.99975043299999999</v>
      </c>
    </row>
    <row r="4522" spans="1:7" x14ac:dyDescent="0.4">
      <c r="A4522" s="70" t="s">
        <v>9800</v>
      </c>
      <c r="B4522" s="70" t="s">
        <v>9801</v>
      </c>
      <c r="C4522">
        <v>-0.48247747000000002</v>
      </c>
      <c r="D4522">
        <v>-0.443735608</v>
      </c>
      <c r="E4522">
        <v>0.68659972999999996</v>
      </c>
      <c r="F4522">
        <v>0.40732335200000003</v>
      </c>
      <c r="G4522">
        <v>0.99975043299999999</v>
      </c>
    </row>
    <row r="4523" spans="1:7" x14ac:dyDescent="0.4">
      <c r="A4523" s="70" t="s">
        <v>9672</v>
      </c>
      <c r="B4523" s="70" t="s">
        <v>9673</v>
      </c>
      <c r="C4523">
        <v>-0.110039964</v>
      </c>
      <c r="D4523">
        <v>5.3725079640000004</v>
      </c>
      <c r="E4523">
        <v>0.68634207999999997</v>
      </c>
      <c r="F4523">
        <v>0.40741136900000002</v>
      </c>
      <c r="G4523">
        <v>0.99975043299999999</v>
      </c>
    </row>
    <row r="4524" spans="1:7" x14ac:dyDescent="0.4">
      <c r="A4524" s="70" t="s">
        <v>9366</v>
      </c>
      <c r="B4524" s="70" t="s">
        <v>9367</v>
      </c>
      <c r="C4524">
        <v>-6.6240183999999994E-2</v>
      </c>
      <c r="D4524">
        <v>6.6485232740000004</v>
      </c>
      <c r="E4524">
        <v>0.68632232199999998</v>
      </c>
      <c r="F4524">
        <v>0.40741811900000002</v>
      </c>
      <c r="G4524">
        <v>0.99975043299999999</v>
      </c>
    </row>
    <row r="4525" spans="1:7" x14ac:dyDescent="0.4">
      <c r="A4525" s="70" t="s">
        <v>9674</v>
      </c>
      <c r="B4525" s="70" t="s">
        <v>9675</v>
      </c>
      <c r="C4525">
        <v>-9.5965028999999993E-2</v>
      </c>
      <c r="D4525">
        <v>4.9603051410000001</v>
      </c>
      <c r="E4525">
        <v>0.68567446499999996</v>
      </c>
      <c r="F4525">
        <v>0.40763956400000001</v>
      </c>
      <c r="G4525">
        <v>0.99975043299999999</v>
      </c>
    </row>
    <row r="4526" spans="1:7" x14ac:dyDescent="0.4">
      <c r="A4526" s="70" t="s">
        <v>8710</v>
      </c>
      <c r="B4526" s="70" t="s">
        <v>8711</v>
      </c>
      <c r="C4526">
        <v>-6.7147533999999995E-2</v>
      </c>
      <c r="D4526">
        <v>7.6493298279999999</v>
      </c>
      <c r="E4526">
        <v>0.68562777100000005</v>
      </c>
      <c r="F4526">
        <v>0.40765553100000002</v>
      </c>
      <c r="G4526">
        <v>0.99975043299999999</v>
      </c>
    </row>
    <row r="4527" spans="1:7" x14ac:dyDescent="0.4">
      <c r="A4527" s="70" t="s">
        <v>10062</v>
      </c>
      <c r="B4527" s="70" t="s">
        <v>10063</v>
      </c>
      <c r="C4527">
        <v>0.111618935</v>
      </c>
      <c r="D4527">
        <v>4.8602093130000004</v>
      </c>
      <c r="E4527">
        <v>0.68545796000000003</v>
      </c>
      <c r="F4527">
        <v>0.40771360699999998</v>
      </c>
      <c r="G4527">
        <v>0.99975043299999999</v>
      </c>
    </row>
    <row r="4528" spans="1:7" x14ac:dyDescent="0.4">
      <c r="A4528" s="70" t="s">
        <v>10014</v>
      </c>
      <c r="B4528" s="70" t="s">
        <v>10015</v>
      </c>
      <c r="C4528">
        <v>0.107203932</v>
      </c>
      <c r="D4528">
        <v>4.0421722899999999</v>
      </c>
      <c r="E4528">
        <v>0.68543091</v>
      </c>
      <c r="F4528">
        <v>0.40772285899999999</v>
      </c>
      <c r="G4528">
        <v>0.99975043299999999</v>
      </c>
    </row>
    <row r="4529" spans="1:7" x14ac:dyDescent="0.4">
      <c r="A4529" s="70" t="s">
        <v>9520</v>
      </c>
      <c r="B4529" s="70" t="s">
        <v>9521</v>
      </c>
      <c r="C4529">
        <v>-6.8308992999999998E-2</v>
      </c>
      <c r="D4529">
        <v>6.4646199720000004</v>
      </c>
      <c r="E4529">
        <v>0.68516542000000002</v>
      </c>
      <c r="F4529">
        <v>0.40781368499999998</v>
      </c>
      <c r="G4529">
        <v>0.99975043299999999</v>
      </c>
    </row>
    <row r="4530" spans="1:7" x14ac:dyDescent="0.4">
      <c r="A4530" s="70" t="s">
        <v>9658</v>
      </c>
      <c r="B4530" s="70" t="s">
        <v>9659</v>
      </c>
      <c r="C4530">
        <v>-0.102582701</v>
      </c>
      <c r="D4530">
        <v>4.8947169979999998</v>
      </c>
      <c r="E4530">
        <v>0.685046076</v>
      </c>
      <c r="F4530">
        <v>0.40785452300000002</v>
      </c>
      <c r="G4530">
        <v>0.99975043299999999</v>
      </c>
    </row>
    <row r="4531" spans="1:7" x14ac:dyDescent="0.4">
      <c r="A4531" s="70" t="s">
        <v>10146</v>
      </c>
      <c r="B4531" s="70" t="s">
        <v>10147</v>
      </c>
      <c r="C4531">
        <v>7.9300224000000002E-2</v>
      </c>
      <c r="D4531">
        <v>5.4724556509999998</v>
      </c>
      <c r="E4531">
        <v>0.68473547199999996</v>
      </c>
      <c r="F4531">
        <v>0.40796083500000002</v>
      </c>
      <c r="G4531">
        <v>0.99975043299999999</v>
      </c>
    </row>
    <row r="4532" spans="1:7" x14ac:dyDescent="0.4">
      <c r="A4532" s="70" t="s">
        <v>10088</v>
      </c>
      <c r="B4532" s="70" t="s">
        <v>10089</v>
      </c>
      <c r="C4532">
        <v>8.2828289999999999E-2</v>
      </c>
      <c r="D4532">
        <v>6.7070053749999996</v>
      </c>
      <c r="E4532">
        <v>0.68473508299999997</v>
      </c>
      <c r="F4532">
        <v>0.40796096799999998</v>
      </c>
      <c r="G4532">
        <v>0.99975043299999999</v>
      </c>
    </row>
    <row r="4533" spans="1:7" x14ac:dyDescent="0.4">
      <c r="A4533" s="70" t="s">
        <v>9134</v>
      </c>
      <c r="B4533" s="70" t="s">
        <v>9135</v>
      </c>
      <c r="C4533">
        <v>-6.6994680000000001E-2</v>
      </c>
      <c r="D4533">
        <v>7.1428455570000002</v>
      </c>
      <c r="E4533">
        <v>0.68449363799999996</v>
      </c>
      <c r="F4533">
        <v>0.40804363700000001</v>
      </c>
      <c r="G4533">
        <v>0.99975043299999999</v>
      </c>
    </row>
    <row r="4534" spans="1:7" x14ac:dyDescent="0.4">
      <c r="A4534" s="70" t="s">
        <v>9686</v>
      </c>
      <c r="B4534" s="70" t="s">
        <v>9687</v>
      </c>
      <c r="C4534">
        <v>7.5542680000000001E-2</v>
      </c>
      <c r="D4534">
        <v>6.9155242729999999</v>
      </c>
      <c r="E4534">
        <v>0.68427042000000005</v>
      </c>
      <c r="F4534">
        <v>0.40812008799999999</v>
      </c>
      <c r="G4534">
        <v>0.99975043299999999</v>
      </c>
    </row>
    <row r="4535" spans="1:7" x14ac:dyDescent="0.4">
      <c r="A4535" s="70" t="s">
        <v>10430</v>
      </c>
      <c r="B4535" s="70" t="s">
        <v>10431</v>
      </c>
      <c r="C4535">
        <v>-0.64194110500000001</v>
      </c>
      <c r="D4535">
        <v>-0.78298654700000003</v>
      </c>
      <c r="E4535">
        <v>0.68406047299999995</v>
      </c>
      <c r="F4535">
        <v>0.40819201199999999</v>
      </c>
      <c r="G4535">
        <v>0.99975043299999999</v>
      </c>
    </row>
    <row r="4536" spans="1:7" x14ac:dyDescent="0.4">
      <c r="A4536" s="70" t="s">
        <v>9752</v>
      </c>
      <c r="B4536" s="70" t="s">
        <v>9753</v>
      </c>
      <c r="C4536">
        <v>0.19316508299999999</v>
      </c>
      <c r="D4536">
        <v>3.021125048</v>
      </c>
      <c r="E4536">
        <v>0.68385854300000004</v>
      </c>
      <c r="F4536">
        <v>0.40826120700000001</v>
      </c>
      <c r="G4536">
        <v>0.99975043299999999</v>
      </c>
    </row>
    <row r="4537" spans="1:7" x14ac:dyDescent="0.4">
      <c r="A4537" s="70" t="s">
        <v>9848</v>
      </c>
      <c r="B4537" s="70" t="s">
        <v>9849</v>
      </c>
      <c r="C4537">
        <v>6.7557408999999999E-2</v>
      </c>
      <c r="D4537">
        <v>6.7519894349999996</v>
      </c>
      <c r="E4537">
        <v>0.68369681199999999</v>
      </c>
      <c r="F4537">
        <v>0.40831664000000001</v>
      </c>
      <c r="G4537">
        <v>0.99975043299999999</v>
      </c>
    </row>
    <row r="4538" spans="1:7" x14ac:dyDescent="0.4">
      <c r="A4538" s="70" t="s">
        <v>9584</v>
      </c>
      <c r="B4538" s="70" t="s">
        <v>9585</v>
      </c>
      <c r="C4538">
        <v>-9.4747690999999995E-2</v>
      </c>
      <c r="D4538">
        <v>4.6652892770000003</v>
      </c>
      <c r="E4538">
        <v>0.68363418300000001</v>
      </c>
      <c r="F4538">
        <v>0.40833810799999998</v>
      </c>
      <c r="G4538">
        <v>0.99975043299999999</v>
      </c>
    </row>
    <row r="4539" spans="1:7" x14ac:dyDescent="0.4">
      <c r="A4539" s="70" t="s">
        <v>10264</v>
      </c>
      <c r="B4539" s="70" t="s">
        <v>10265</v>
      </c>
      <c r="C4539">
        <v>7.6537343999999993E-2</v>
      </c>
      <c r="D4539">
        <v>5.4555028989999999</v>
      </c>
      <c r="E4539">
        <v>0.68334247299999995</v>
      </c>
      <c r="F4539">
        <v>0.40843812600000001</v>
      </c>
      <c r="G4539">
        <v>0.99975043299999999</v>
      </c>
    </row>
    <row r="4540" spans="1:7" x14ac:dyDescent="0.4">
      <c r="A4540" s="70" t="s">
        <v>10128</v>
      </c>
      <c r="B4540" s="70" t="s">
        <v>10129</v>
      </c>
      <c r="C4540">
        <v>8.8827642999999998E-2</v>
      </c>
      <c r="D4540">
        <v>5.0330584099999998</v>
      </c>
      <c r="E4540">
        <v>0.68318541200000005</v>
      </c>
      <c r="F4540">
        <v>0.40849199200000003</v>
      </c>
      <c r="G4540">
        <v>0.99975043299999999</v>
      </c>
    </row>
    <row r="4541" spans="1:7" x14ac:dyDescent="0.4">
      <c r="A4541" s="70" t="s">
        <v>9644</v>
      </c>
      <c r="B4541" s="70" t="s">
        <v>9645</v>
      </c>
      <c r="C4541">
        <v>-0.119886442</v>
      </c>
      <c r="D4541">
        <v>3.7997946100000002</v>
      </c>
      <c r="E4541">
        <v>0.68288501000000001</v>
      </c>
      <c r="F4541">
        <v>0.40859504800000002</v>
      </c>
      <c r="G4541">
        <v>0.99975043299999999</v>
      </c>
    </row>
    <row r="4542" spans="1:7" x14ac:dyDescent="0.4">
      <c r="A4542" s="70" t="s">
        <v>10046</v>
      </c>
      <c r="B4542" s="70" t="s">
        <v>10047</v>
      </c>
      <c r="C4542">
        <v>7.4842870000000006E-2</v>
      </c>
      <c r="D4542">
        <v>5.7414815319999999</v>
      </c>
      <c r="E4542">
        <v>0.68258419699999995</v>
      </c>
      <c r="F4542">
        <v>0.408698283</v>
      </c>
      <c r="G4542">
        <v>0.99975043299999999</v>
      </c>
    </row>
    <row r="4543" spans="1:7" x14ac:dyDescent="0.4">
      <c r="A4543" s="70" t="s">
        <v>9528</v>
      </c>
      <c r="B4543" s="70" t="s">
        <v>9529</v>
      </c>
      <c r="C4543">
        <v>8.3284170000000005E-2</v>
      </c>
      <c r="D4543">
        <v>7.5181898599999997</v>
      </c>
      <c r="E4543">
        <v>0.68208440100000001</v>
      </c>
      <c r="F4543">
        <v>0.40886989099999999</v>
      </c>
      <c r="G4543">
        <v>0.99975043299999999</v>
      </c>
    </row>
    <row r="4544" spans="1:7" x14ac:dyDescent="0.4">
      <c r="A4544" s="70" t="s">
        <v>9646</v>
      </c>
      <c r="B4544" s="70" t="s">
        <v>9647</v>
      </c>
      <c r="C4544">
        <v>-7.0566523000000006E-2</v>
      </c>
      <c r="D4544">
        <v>5.9727114119999998</v>
      </c>
      <c r="E4544">
        <v>0.68188920399999997</v>
      </c>
      <c r="F4544">
        <v>0.40893694200000003</v>
      </c>
      <c r="G4544">
        <v>0.99975043299999999</v>
      </c>
    </row>
    <row r="4545" spans="1:7" x14ac:dyDescent="0.4">
      <c r="A4545" s="70" t="s">
        <v>9456</v>
      </c>
      <c r="B4545" s="70" t="s">
        <v>9457</v>
      </c>
      <c r="C4545">
        <v>6.518649E-2</v>
      </c>
      <c r="D4545">
        <v>7.2152326960000002</v>
      </c>
      <c r="E4545">
        <v>0.68159765299999997</v>
      </c>
      <c r="F4545">
        <v>0.40903711999999998</v>
      </c>
      <c r="G4545">
        <v>0.99975043299999999</v>
      </c>
    </row>
    <row r="4546" spans="1:7" x14ac:dyDescent="0.4">
      <c r="A4546" s="70" t="s">
        <v>9606</v>
      </c>
      <c r="B4546" s="70" t="s">
        <v>9607</v>
      </c>
      <c r="C4546">
        <v>-7.7030918000000004E-2</v>
      </c>
      <c r="D4546">
        <v>5.7547348449999998</v>
      </c>
      <c r="E4546">
        <v>0.68142296899999999</v>
      </c>
      <c r="F4546">
        <v>0.40909716000000002</v>
      </c>
      <c r="G4546">
        <v>0.99975043299999999</v>
      </c>
    </row>
    <row r="4547" spans="1:7" x14ac:dyDescent="0.4">
      <c r="A4547" s="70" t="s">
        <v>9754</v>
      </c>
      <c r="B4547" s="70" t="s">
        <v>9755</v>
      </c>
      <c r="C4547">
        <v>-0.38627260000000002</v>
      </c>
      <c r="D4547">
        <v>-0.16225200200000001</v>
      </c>
      <c r="E4547">
        <v>0.68137661000000005</v>
      </c>
      <c r="F4547">
        <v>0.40911309600000001</v>
      </c>
      <c r="G4547">
        <v>0.99975043299999999</v>
      </c>
    </row>
    <row r="4548" spans="1:7" x14ac:dyDescent="0.4">
      <c r="A4548" s="70" t="s">
        <v>9812</v>
      </c>
      <c r="B4548" s="70" t="s">
        <v>9813</v>
      </c>
      <c r="C4548">
        <v>-0.34323886199999998</v>
      </c>
      <c r="D4548">
        <v>-9.6990904000000003E-2</v>
      </c>
      <c r="E4548">
        <v>0.681297178</v>
      </c>
      <c r="F4548">
        <v>0.40914040299999999</v>
      </c>
      <c r="G4548">
        <v>0.99975043299999999</v>
      </c>
    </row>
    <row r="4549" spans="1:7" x14ac:dyDescent="0.4">
      <c r="A4549" s="70" t="s">
        <v>9642</v>
      </c>
      <c r="B4549" s="70" t="s">
        <v>9643</v>
      </c>
      <c r="C4549">
        <v>-0.101491817</v>
      </c>
      <c r="D4549">
        <v>4.3333972039999997</v>
      </c>
      <c r="E4549">
        <v>0.68112423799999999</v>
      </c>
      <c r="F4549">
        <v>0.40919986600000002</v>
      </c>
      <c r="G4549">
        <v>0.99975043299999999</v>
      </c>
    </row>
    <row r="4550" spans="1:7" x14ac:dyDescent="0.4">
      <c r="A4550" s="70" t="s">
        <v>9632</v>
      </c>
      <c r="B4550" s="70" t="s">
        <v>9633</v>
      </c>
      <c r="C4550">
        <v>0.13262571300000001</v>
      </c>
      <c r="D4550">
        <v>3.5628405879999998</v>
      </c>
      <c r="E4550">
        <v>0.68100435000000004</v>
      </c>
      <c r="F4550">
        <v>0.40924109400000003</v>
      </c>
      <c r="G4550">
        <v>0.99975043299999999</v>
      </c>
    </row>
    <row r="4551" spans="1:7" x14ac:dyDescent="0.4">
      <c r="A4551" s="70" t="s">
        <v>9344</v>
      </c>
      <c r="B4551" s="70" t="s">
        <v>9345</v>
      </c>
      <c r="C4551">
        <v>6.6607111999999996E-2</v>
      </c>
      <c r="D4551">
        <v>7.7601315890000002</v>
      </c>
      <c r="E4551">
        <v>0.68096680600000004</v>
      </c>
      <c r="F4551">
        <v>0.40925400699999998</v>
      </c>
      <c r="G4551">
        <v>0.99975043299999999</v>
      </c>
    </row>
    <row r="4552" spans="1:7" x14ac:dyDescent="0.4">
      <c r="A4552" s="70" t="s">
        <v>9868</v>
      </c>
      <c r="B4552" s="70" t="s">
        <v>9869</v>
      </c>
      <c r="C4552">
        <v>-8.8796122000000005E-2</v>
      </c>
      <c r="D4552">
        <v>5.3272045559999999</v>
      </c>
      <c r="E4552">
        <v>0.680245023</v>
      </c>
      <c r="F4552">
        <v>0.40950236400000001</v>
      </c>
      <c r="G4552">
        <v>0.99975043299999999</v>
      </c>
    </row>
    <row r="4553" spans="1:7" x14ac:dyDescent="0.4">
      <c r="A4553" s="70" t="s">
        <v>9798</v>
      </c>
      <c r="B4553" s="70" t="s">
        <v>9799</v>
      </c>
      <c r="C4553">
        <v>0.35056658200000002</v>
      </c>
      <c r="D4553">
        <v>1.5638911959999999</v>
      </c>
      <c r="E4553">
        <v>0.68000415599999997</v>
      </c>
      <c r="F4553">
        <v>0.40958529300000002</v>
      </c>
      <c r="G4553">
        <v>0.99975043299999999</v>
      </c>
    </row>
    <row r="4554" spans="1:7" x14ac:dyDescent="0.4">
      <c r="A4554" s="70" t="s">
        <v>9938</v>
      </c>
      <c r="B4554" s="70" t="s">
        <v>9939</v>
      </c>
      <c r="C4554">
        <v>0.118173743</v>
      </c>
      <c r="D4554">
        <v>4.1646440729999998</v>
      </c>
      <c r="E4554">
        <v>0.67998038199999999</v>
      </c>
      <c r="F4554">
        <v>0.40959348000000001</v>
      </c>
      <c r="G4554">
        <v>0.99975043299999999</v>
      </c>
    </row>
    <row r="4555" spans="1:7" x14ac:dyDescent="0.4">
      <c r="A4555" s="70" t="s">
        <v>9588</v>
      </c>
      <c r="B4555" s="70" t="s">
        <v>9589</v>
      </c>
      <c r="C4555">
        <v>-0.15668554900000001</v>
      </c>
      <c r="D4555">
        <v>3.3455847599999999</v>
      </c>
      <c r="E4555">
        <v>0.67970522899999997</v>
      </c>
      <c r="F4555">
        <v>0.40968824599999998</v>
      </c>
      <c r="G4555">
        <v>0.99975043299999999</v>
      </c>
    </row>
    <row r="4556" spans="1:7" x14ac:dyDescent="0.4">
      <c r="A4556" s="70" t="s">
        <v>9828</v>
      </c>
      <c r="B4556" s="70" t="s">
        <v>9829</v>
      </c>
      <c r="C4556">
        <v>0.35644183200000001</v>
      </c>
      <c r="D4556">
        <v>-0.41477209799999998</v>
      </c>
      <c r="E4556">
        <v>0.679594276</v>
      </c>
      <c r="F4556">
        <v>0.40972646899999998</v>
      </c>
      <c r="G4556">
        <v>0.99975043299999999</v>
      </c>
    </row>
    <row r="4557" spans="1:7" x14ac:dyDescent="0.4">
      <c r="A4557" s="70" t="s">
        <v>10208</v>
      </c>
      <c r="B4557" s="70" t="s">
        <v>10209</v>
      </c>
      <c r="C4557">
        <v>7.7218759999999997E-2</v>
      </c>
      <c r="D4557">
        <v>5.5084337320000003</v>
      </c>
      <c r="E4557">
        <v>0.67949592999999997</v>
      </c>
      <c r="F4557">
        <v>0.40976035300000002</v>
      </c>
      <c r="G4557">
        <v>0.99975043299999999</v>
      </c>
    </row>
    <row r="4558" spans="1:7" x14ac:dyDescent="0.4">
      <c r="A4558" s="70" t="s">
        <v>9446</v>
      </c>
      <c r="B4558" s="70" t="s">
        <v>9447</v>
      </c>
      <c r="C4558">
        <v>-0.133451968</v>
      </c>
      <c r="D4558">
        <v>3.603634961</v>
      </c>
      <c r="E4558">
        <v>0.67924001199999995</v>
      </c>
      <c r="F4558">
        <v>0.40984854599999998</v>
      </c>
      <c r="G4558">
        <v>0.99975043299999999</v>
      </c>
    </row>
    <row r="4559" spans="1:7" x14ac:dyDescent="0.4">
      <c r="A4559" s="70" t="s">
        <v>9724</v>
      </c>
      <c r="B4559" s="70" t="s">
        <v>9725</v>
      </c>
      <c r="C4559">
        <v>0.24415810600000001</v>
      </c>
      <c r="D4559">
        <v>2.0997666079999999</v>
      </c>
      <c r="E4559">
        <v>0.67919374899999996</v>
      </c>
      <c r="F4559">
        <v>0.40986449200000002</v>
      </c>
      <c r="G4559">
        <v>0.99975043299999999</v>
      </c>
    </row>
    <row r="4560" spans="1:7" x14ac:dyDescent="0.4">
      <c r="A4560" s="70" t="s">
        <v>9510</v>
      </c>
      <c r="B4560" s="70" t="s">
        <v>9511</v>
      </c>
      <c r="C4560">
        <v>-0.22219502899999999</v>
      </c>
      <c r="D4560">
        <v>1.8970620760000001</v>
      </c>
      <c r="E4560">
        <v>0.67910295399999998</v>
      </c>
      <c r="F4560">
        <v>0.40989578999999998</v>
      </c>
      <c r="G4560">
        <v>0.99975043299999999</v>
      </c>
    </row>
    <row r="4561" spans="1:7" x14ac:dyDescent="0.4">
      <c r="A4561" s="70" t="s">
        <v>8764</v>
      </c>
      <c r="B4561" s="70" t="s">
        <v>8765</v>
      </c>
      <c r="C4561">
        <v>-7.1035960999999995E-2</v>
      </c>
      <c r="D4561">
        <v>7.49367158</v>
      </c>
      <c r="E4561">
        <v>0.679078658</v>
      </c>
      <c r="F4561">
        <v>0.40990416499999999</v>
      </c>
      <c r="G4561">
        <v>0.99975043299999999</v>
      </c>
    </row>
    <row r="4562" spans="1:7" x14ac:dyDescent="0.4">
      <c r="A4562" s="70" t="s">
        <v>9462</v>
      </c>
      <c r="B4562" s="70" t="s">
        <v>9463</v>
      </c>
      <c r="C4562">
        <v>-0.20253900799999999</v>
      </c>
      <c r="D4562">
        <v>3.7023726890000002</v>
      </c>
      <c r="E4562">
        <v>0.67893875100000001</v>
      </c>
      <c r="F4562">
        <v>0.40995240100000002</v>
      </c>
      <c r="G4562">
        <v>0.99975043299999999</v>
      </c>
    </row>
    <row r="4563" spans="1:7" x14ac:dyDescent="0.4">
      <c r="A4563" s="70" t="s">
        <v>9602</v>
      </c>
      <c r="B4563" s="70" t="s">
        <v>9603</v>
      </c>
      <c r="C4563">
        <v>-7.0890230999999998E-2</v>
      </c>
      <c r="D4563">
        <v>6.2138352039999996</v>
      </c>
      <c r="E4563">
        <v>0.67873788599999996</v>
      </c>
      <c r="F4563">
        <v>0.41002166699999998</v>
      </c>
      <c r="G4563">
        <v>0.99975043299999999</v>
      </c>
    </row>
    <row r="4564" spans="1:7" x14ac:dyDescent="0.4">
      <c r="A4564" s="70" t="s">
        <v>9850</v>
      </c>
      <c r="B4564" s="70" t="s">
        <v>9851</v>
      </c>
      <c r="C4564">
        <v>-0.346779332</v>
      </c>
      <c r="D4564">
        <v>0.54121502899999996</v>
      </c>
      <c r="E4564">
        <v>0.678484529</v>
      </c>
      <c r="F4564">
        <v>0.41010906000000003</v>
      </c>
      <c r="G4564">
        <v>0.99975043299999999</v>
      </c>
    </row>
    <row r="4565" spans="1:7" x14ac:dyDescent="0.4">
      <c r="A4565" s="70" t="s">
        <v>9560</v>
      </c>
      <c r="B4565" s="70" t="s">
        <v>9561</v>
      </c>
      <c r="C4565">
        <v>-0.19966376699999999</v>
      </c>
      <c r="D4565">
        <v>2.367511302</v>
      </c>
      <c r="E4565">
        <v>0.67808426300000002</v>
      </c>
      <c r="F4565">
        <v>0.41024718300000002</v>
      </c>
      <c r="G4565">
        <v>0.99975043299999999</v>
      </c>
    </row>
    <row r="4566" spans="1:7" x14ac:dyDescent="0.4">
      <c r="A4566" s="70" t="s">
        <v>9046</v>
      </c>
      <c r="B4566" s="70" t="s">
        <v>9047</v>
      </c>
      <c r="C4566">
        <v>-6.4617485000000002E-2</v>
      </c>
      <c r="D4566">
        <v>7.1567209890000001</v>
      </c>
      <c r="E4566">
        <v>0.67807641799999996</v>
      </c>
      <c r="F4566">
        <v>0.41024989099999998</v>
      </c>
      <c r="G4566">
        <v>0.99975043299999999</v>
      </c>
    </row>
    <row r="4567" spans="1:7" x14ac:dyDescent="0.4">
      <c r="A4567" s="70" t="s">
        <v>9472</v>
      </c>
      <c r="B4567" s="70" t="s">
        <v>9473</v>
      </c>
      <c r="C4567">
        <v>-7.1981803999999996E-2</v>
      </c>
      <c r="D4567">
        <v>6.0552278299999998</v>
      </c>
      <c r="E4567">
        <v>0.67804002900000004</v>
      </c>
      <c r="F4567">
        <v>0.41026245099999997</v>
      </c>
      <c r="G4567">
        <v>0.99975043299999999</v>
      </c>
    </row>
    <row r="4568" spans="1:7" x14ac:dyDescent="0.4">
      <c r="A4568" s="70" t="s">
        <v>8850</v>
      </c>
      <c r="B4568" s="70" t="s">
        <v>8851</v>
      </c>
      <c r="C4568">
        <v>-6.6678362000000005E-2</v>
      </c>
      <c r="D4568">
        <v>7.2043810170000002</v>
      </c>
      <c r="E4568">
        <v>0.67770589000000003</v>
      </c>
      <c r="F4568">
        <v>0.41037781400000001</v>
      </c>
      <c r="G4568">
        <v>0.99975043299999999</v>
      </c>
    </row>
    <row r="4569" spans="1:7" x14ac:dyDescent="0.4">
      <c r="A4569" s="70" t="s">
        <v>9576</v>
      </c>
      <c r="B4569" s="70" t="s">
        <v>9577</v>
      </c>
      <c r="C4569">
        <v>-7.1675552000000003E-2</v>
      </c>
      <c r="D4569">
        <v>5.9362060330000004</v>
      </c>
      <c r="E4569">
        <v>0.67770154900000001</v>
      </c>
      <c r="F4569">
        <v>0.41037931300000002</v>
      </c>
      <c r="G4569">
        <v>0.99975043299999999</v>
      </c>
    </row>
    <row r="4570" spans="1:7" x14ac:dyDescent="0.4">
      <c r="A4570" s="70" t="s">
        <v>9744</v>
      </c>
      <c r="B4570" s="70" t="s">
        <v>9745</v>
      </c>
      <c r="C4570">
        <v>-7.2624667000000004E-2</v>
      </c>
      <c r="D4570">
        <v>5.8016315389999997</v>
      </c>
      <c r="E4570">
        <v>0.67721835900000005</v>
      </c>
      <c r="F4570">
        <v>0.41054622099999999</v>
      </c>
      <c r="G4570">
        <v>0.99975043299999999</v>
      </c>
    </row>
    <row r="4571" spans="1:7" x14ac:dyDescent="0.4">
      <c r="A4571" s="70" t="s">
        <v>9682</v>
      </c>
      <c r="B4571" s="70" t="s">
        <v>9683</v>
      </c>
      <c r="C4571">
        <v>-7.0686347999999996E-2</v>
      </c>
      <c r="D4571">
        <v>5.9739818810000003</v>
      </c>
      <c r="E4571">
        <v>0.67703529299999998</v>
      </c>
      <c r="F4571">
        <v>0.41060948400000002</v>
      </c>
      <c r="G4571">
        <v>0.99975043299999999</v>
      </c>
    </row>
    <row r="4572" spans="1:7" x14ac:dyDescent="0.4">
      <c r="A4572" s="70" t="s">
        <v>9736</v>
      </c>
      <c r="B4572" s="70" t="s">
        <v>9737</v>
      </c>
      <c r="C4572">
        <v>-7.3255236000000001E-2</v>
      </c>
      <c r="D4572">
        <v>6.0428651179999999</v>
      </c>
      <c r="E4572">
        <v>0.67683261500000003</v>
      </c>
      <c r="F4572">
        <v>0.41067954000000001</v>
      </c>
      <c r="G4572">
        <v>0.99975043299999999</v>
      </c>
    </row>
    <row r="4573" spans="1:7" x14ac:dyDescent="0.4">
      <c r="A4573" s="70" t="s">
        <v>9946</v>
      </c>
      <c r="B4573" s="70" t="s">
        <v>9947</v>
      </c>
      <c r="C4573">
        <v>-0.34718653399999999</v>
      </c>
      <c r="D4573">
        <v>4.4058419000000001E-2</v>
      </c>
      <c r="E4573">
        <v>0.67676589600000003</v>
      </c>
      <c r="F4573">
        <v>0.41070260600000003</v>
      </c>
      <c r="G4573">
        <v>0.99975043299999999</v>
      </c>
    </row>
    <row r="4574" spans="1:7" x14ac:dyDescent="0.4">
      <c r="A4574" s="70" t="s">
        <v>9474</v>
      </c>
      <c r="B4574" s="70" t="s">
        <v>9475</v>
      </c>
      <c r="C4574">
        <v>-0.105364481</v>
      </c>
      <c r="D4574">
        <v>4.1860843650000001</v>
      </c>
      <c r="E4574">
        <v>0.67639756600000001</v>
      </c>
      <c r="F4574">
        <v>0.41082997599999999</v>
      </c>
      <c r="G4574">
        <v>0.99975043299999999</v>
      </c>
    </row>
    <row r="4575" spans="1:7" x14ac:dyDescent="0.4">
      <c r="A4575" s="70" t="s">
        <v>9666</v>
      </c>
      <c r="B4575" s="70" t="s">
        <v>9667</v>
      </c>
      <c r="C4575">
        <v>-0.108891878</v>
      </c>
      <c r="D4575">
        <v>4.5815447450000004</v>
      </c>
      <c r="E4575">
        <v>0.67592681399999999</v>
      </c>
      <c r="F4575">
        <v>0.41099285000000002</v>
      </c>
      <c r="G4575">
        <v>0.99975043299999999</v>
      </c>
    </row>
    <row r="4576" spans="1:7" x14ac:dyDescent="0.4">
      <c r="A4576" s="70" t="s">
        <v>10220</v>
      </c>
      <c r="B4576" s="70" t="s">
        <v>10221</v>
      </c>
      <c r="C4576">
        <v>6.4493088000000004E-2</v>
      </c>
      <c r="D4576">
        <v>6.3738956980000001</v>
      </c>
      <c r="E4576">
        <v>0.67588325500000002</v>
      </c>
      <c r="F4576">
        <v>0.411007925</v>
      </c>
      <c r="G4576">
        <v>0.99975043299999999</v>
      </c>
    </row>
    <row r="4577" spans="1:7" x14ac:dyDescent="0.4">
      <c r="A4577" s="70" t="s">
        <v>9972</v>
      </c>
      <c r="B4577" s="70" t="s">
        <v>9973</v>
      </c>
      <c r="C4577">
        <v>-0.34629798499999997</v>
      </c>
      <c r="D4577">
        <v>-0.300262847</v>
      </c>
      <c r="E4577">
        <v>0.675814146</v>
      </c>
      <c r="F4577">
        <v>0.41103184500000001</v>
      </c>
      <c r="G4577">
        <v>0.99975043299999999</v>
      </c>
    </row>
    <row r="4578" spans="1:7" x14ac:dyDescent="0.4">
      <c r="A4578" s="70" t="s">
        <v>9638</v>
      </c>
      <c r="B4578" s="70" t="s">
        <v>9639</v>
      </c>
      <c r="C4578">
        <v>-0.13683646899999999</v>
      </c>
      <c r="D4578">
        <v>4.4616528979999996</v>
      </c>
      <c r="E4578">
        <v>0.67580157900000004</v>
      </c>
      <c r="F4578">
        <v>0.41103619499999999</v>
      </c>
      <c r="G4578">
        <v>0.99975043299999999</v>
      </c>
    </row>
    <row r="4579" spans="1:7" x14ac:dyDescent="0.4">
      <c r="A4579" s="70" t="s">
        <v>9796</v>
      </c>
      <c r="B4579" s="70" t="s">
        <v>9797</v>
      </c>
      <c r="C4579">
        <v>0.223419651</v>
      </c>
      <c r="D4579">
        <v>2.0313796750000002</v>
      </c>
      <c r="E4579">
        <v>0.675146421</v>
      </c>
      <c r="F4579">
        <v>0.41126306400000001</v>
      </c>
      <c r="G4579">
        <v>0.99975043299999999</v>
      </c>
    </row>
    <row r="4580" spans="1:7" x14ac:dyDescent="0.4">
      <c r="A4580" s="70" t="s">
        <v>9864</v>
      </c>
      <c r="B4580" s="70" t="s">
        <v>9865</v>
      </c>
      <c r="C4580">
        <v>0.165784925</v>
      </c>
      <c r="D4580">
        <v>3.0112599210000002</v>
      </c>
      <c r="E4580">
        <v>0.67505284600000004</v>
      </c>
      <c r="F4580">
        <v>0.41129548199999999</v>
      </c>
      <c r="G4580">
        <v>0.99975043299999999</v>
      </c>
    </row>
    <row r="4581" spans="1:7" x14ac:dyDescent="0.4">
      <c r="A4581" s="70" t="s">
        <v>10198</v>
      </c>
      <c r="B4581" s="70" t="s">
        <v>10199</v>
      </c>
      <c r="C4581">
        <v>9.3317402999999993E-2</v>
      </c>
      <c r="D4581">
        <v>5.0001425319999999</v>
      </c>
      <c r="E4581">
        <v>0.67489121299999999</v>
      </c>
      <c r="F4581">
        <v>0.41135148700000002</v>
      </c>
      <c r="G4581">
        <v>0.99975043299999999</v>
      </c>
    </row>
    <row r="4582" spans="1:7" x14ac:dyDescent="0.4">
      <c r="A4582" s="70" t="s">
        <v>10034</v>
      </c>
      <c r="B4582" s="70" t="s">
        <v>10035</v>
      </c>
      <c r="C4582">
        <v>6.9871240000000001E-2</v>
      </c>
      <c r="D4582">
        <v>6.9527121870000004</v>
      </c>
      <c r="E4582">
        <v>0.67482583799999996</v>
      </c>
      <c r="F4582">
        <v>0.41137414300000003</v>
      </c>
      <c r="G4582">
        <v>0.99975043299999999</v>
      </c>
    </row>
    <row r="4583" spans="1:7" x14ac:dyDescent="0.4">
      <c r="A4583" s="70" t="s">
        <v>10176</v>
      </c>
      <c r="B4583" s="70" t="s">
        <v>10177</v>
      </c>
      <c r="C4583">
        <v>6.7806162000000003E-2</v>
      </c>
      <c r="D4583">
        <v>6.4260778009999999</v>
      </c>
      <c r="E4583">
        <v>0.67468883999999996</v>
      </c>
      <c r="F4583">
        <v>0.41142162500000001</v>
      </c>
      <c r="G4583">
        <v>0.99975043299999999</v>
      </c>
    </row>
    <row r="4584" spans="1:7" x14ac:dyDescent="0.4">
      <c r="A4584" s="70" t="s">
        <v>10010</v>
      </c>
      <c r="B4584" s="70" t="s">
        <v>10011</v>
      </c>
      <c r="C4584">
        <v>0.100287417</v>
      </c>
      <c r="D4584">
        <v>4.7065128639999996</v>
      </c>
      <c r="E4584">
        <v>0.67465889300000004</v>
      </c>
      <c r="F4584">
        <v>0.41143200499999999</v>
      </c>
      <c r="G4584">
        <v>0.99975043299999999</v>
      </c>
    </row>
    <row r="4585" spans="1:7" x14ac:dyDescent="0.4">
      <c r="A4585" s="70" t="s">
        <v>9874</v>
      </c>
      <c r="B4585" s="70" t="s">
        <v>9875</v>
      </c>
      <c r="C4585">
        <v>0.18890546999999999</v>
      </c>
      <c r="D4585">
        <v>3.9978189</v>
      </c>
      <c r="E4585">
        <v>0.67452857399999999</v>
      </c>
      <c r="F4585">
        <v>0.41147718100000003</v>
      </c>
      <c r="G4585">
        <v>0.99975043299999999</v>
      </c>
    </row>
    <row r="4586" spans="1:7" x14ac:dyDescent="0.4">
      <c r="A4586" s="70" t="s">
        <v>9698</v>
      </c>
      <c r="B4586" s="70" t="s">
        <v>9699</v>
      </c>
      <c r="C4586">
        <v>-0.12146557600000001</v>
      </c>
      <c r="D4586">
        <v>3.7986698049999998</v>
      </c>
      <c r="E4586">
        <v>0.67450372599999997</v>
      </c>
      <c r="F4586">
        <v>0.41148579600000001</v>
      </c>
      <c r="G4586">
        <v>0.99975043299999999</v>
      </c>
    </row>
    <row r="4587" spans="1:7" x14ac:dyDescent="0.4">
      <c r="A4587" s="70" t="s">
        <v>9626</v>
      </c>
      <c r="B4587" s="70" t="s">
        <v>9627</v>
      </c>
      <c r="C4587">
        <v>-0.19892781900000001</v>
      </c>
      <c r="D4587">
        <v>2.3789574679999999</v>
      </c>
      <c r="E4587">
        <v>0.67394072500000002</v>
      </c>
      <c r="F4587">
        <v>0.41168105599999999</v>
      </c>
      <c r="G4587">
        <v>0.99975043299999999</v>
      </c>
    </row>
    <row r="4588" spans="1:7" x14ac:dyDescent="0.4">
      <c r="A4588" s="70" t="s">
        <v>10244</v>
      </c>
      <c r="B4588" s="70" t="s">
        <v>10245</v>
      </c>
      <c r="C4588">
        <v>6.7041719E-2</v>
      </c>
      <c r="D4588">
        <v>6.3843312220000001</v>
      </c>
      <c r="E4588">
        <v>0.67390617200000003</v>
      </c>
      <c r="F4588">
        <v>0.41169304400000001</v>
      </c>
      <c r="G4588">
        <v>0.99975043299999999</v>
      </c>
    </row>
    <row r="4589" spans="1:7" x14ac:dyDescent="0.4">
      <c r="A4589" s="70" t="s">
        <v>10040</v>
      </c>
      <c r="B4589" s="70" t="s">
        <v>10041</v>
      </c>
      <c r="C4589">
        <v>0.32206517699999998</v>
      </c>
      <c r="D4589">
        <v>-5.3956203000000001E-2</v>
      </c>
      <c r="E4589">
        <v>0.67372435799999997</v>
      </c>
      <c r="F4589">
        <v>0.411756132</v>
      </c>
      <c r="G4589">
        <v>0.99975043299999999</v>
      </c>
    </row>
    <row r="4590" spans="1:7" x14ac:dyDescent="0.4">
      <c r="A4590" s="70" t="s">
        <v>9712</v>
      </c>
      <c r="B4590" s="70" t="s">
        <v>9713</v>
      </c>
      <c r="C4590">
        <v>-7.8402962000000007E-2</v>
      </c>
      <c r="D4590">
        <v>5.7501482150000003</v>
      </c>
      <c r="E4590">
        <v>0.67368542200000003</v>
      </c>
      <c r="F4590">
        <v>0.41176964399999999</v>
      </c>
      <c r="G4590">
        <v>0.99975043299999999</v>
      </c>
    </row>
    <row r="4591" spans="1:7" x14ac:dyDescent="0.4">
      <c r="A4591" s="70" t="s">
        <v>10184</v>
      </c>
      <c r="B4591" s="70" t="s">
        <v>10185</v>
      </c>
      <c r="C4591">
        <v>9.7595121000000007E-2</v>
      </c>
      <c r="D4591">
        <v>4.7612365680000002</v>
      </c>
      <c r="E4591">
        <v>0.67343132299999997</v>
      </c>
      <c r="F4591">
        <v>0.411857843</v>
      </c>
      <c r="G4591">
        <v>0.99975043299999999</v>
      </c>
    </row>
    <row r="4592" spans="1:7" x14ac:dyDescent="0.4">
      <c r="A4592" s="70" t="s">
        <v>8980</v>
      </c>
      <c r="B4592" s="70" t="s">
        <v>8981</v>
      </c>
      <c r="C4592">
        <v>-0.11132104299999999</v>
      </c>
      <c r="D4592">
        <v>7.2281830290000002</v>
      </c>
      <c r="E4592">
        <v>0.67335375399999997</v>
      </c>
      <c r="F4592">
        <v>0.41188477400000001</v>
      </c>
      <c r="G4592">
        <v>0.99975043299999999</v>
      </c>
    </row>
    <row r="4593" spans="1:7" x14ac:dyDescent="0.4">
      <c r="A4593" s="70" t="s">
        <v>9780</v>
      </c>
      <c r="B4593" s="70" t="s">
        <v>9781</v>
      </c>
      <c r="C4593">
        <v>0.28325573999999998</v>
      </c>
      <c r="D4593">
        <v>1.011231488</v>
      </c>
      <c r="E4593">
        <v>0.67330713200000003</v>
      </c>
      <c r="F4593">
        <v>0.41190096100000001</v>
      </c>
      <c r="G4593">
        <v>0.99975043299999999</v>
      </c>
    </row>
    <row r="4594" spans="1:7" x14ac:dyDescent="0.4">
      <c r="A4594" s="70" t="s">
        <v>9950</v>
      </c>
      <c r="B4594" s="70" t="s">
        <v>9951</v>
      </c>
      <c r="C4594">
        <v>0.41662908799999998</v>
      </c>
      <c r="D4594">
        <v>-0.90153846400000004</v>
      </c>
      <c r="E4594">
        <v>0.67328180199999998</v>
      </c>
      <c r="F4594">
        <v>0.41190975600000002</v>
      </c>
      <c r="G4594">
        <v>0.99975043299999999</v>
      </c>
    </row>
    <row r="4595" spans="1:7" x14ac:dyDescent="0.4">
      <c r="A4595" s="70" t="s">
        <v>9662</v>
      </c>
      <c r="B4595" s="70" t="s">
        <v>9663</v>
      </c>
      <c r="C4595">
        <v>-7.0870128000000004E-2</v>
      </c>
      <c r="D4595">
        <v>6.1138029129999998</v>
      </c>
      <c r="E4595">
        <v>0.67271451400000004</v>
      </c>
      <c r="F4595">
        <v>0.41210680199999999</v>
      </c>
      <c r="G4595">
        <v>0.99975043299999999</v>
      </c>
    </row>
    <row r="4596" spans="1:7" x14ac:dyDescent="0.4">
      <c r="A4596" s="70" t="s">
        <v>9718</v>
      </c>
      <c r="B4596" s="70" t="s">
        <v>9719</v>
      </c>
      <c r="C4596">
        <v>-9.0089534999999998E-2</v>
      </c>
      <c r="D4596">
        <v>5.1558211099999998</v>
      </c>
      <c r="E4596">
        <v>0.67270414899999997</v>
      </c>
      <c r="F4596">
        <v>0.41211040300000001</v>
      </c>
      <c r="G4596">
        <v>0.99975043299999999</v>
      </c>
    </row>
    <row r="4597" spans="1:7" x14ac:dyDescent="0.4">
      <c r="A4597" s="70" t="s">
        <v>9756</v>
      </c>
      <c r="B4597" s="70" t="s">
        <v>9757</v>
      </c>
      <c r="C4597">
        <v>-7.5942605999999996E-2</v>
      </c>
      <c r="D4597">
        <v>5.8884125840000001</v>
      </c>
      <c r="E4597">
        <v>0.67238325200000004</v>
      </c>
      <c r="F4597">
        <v>0.41222192899999999</v>
      </c>
      <c r="G4597">
        <v>0.99975043299999999</v>
      </c>
    </row>
    <row r="4598" spans="1:7" x14ac:dyDescent="0.4">
      <c r="A4598" s="70" t="s">
        <v>10006</v>
      </c>
      <c r="B4598" s="70" t="s">
        <v>10007</v>
      </c>
      <c r="C4598">
        <v>0.289884847</v>
      </c>
      <c r="D4598">
        <v>0.886574584</v>
      </c>
      <c r="E4598">
        <v>0.67224440600000002</v>
      </c>
      <c r="F4598">
        <v>0.41227019799999998</v>
      </c>
      <c r="G4598">
        <v>0.99975043299999999</v>
      </c>
    </row>
    <row r="4599" spans="1:7" x14ac:dyDescent="0.4">
      <c r="A4599" s="70" t="s">
        <v>9842</v>
      </c>
      <c r="B4599" s="70" t="s">
        <v>9843</v>
      </c>
      <c r="C4599">
        <v>0.35477789599999998</v>
      </c>
      <c r="D4599">
        <v>0.99255556199999995</v>
      </c>
      <c r="E4599">
        <v>0.67222785500000004</v>
      </c>
      <c r="F4599">
        <v>0.412275952</v>
      </c>
      <c r="G4599">
        <v>0.99975043299999999</v>
      </c>
    </row>
    <row r="4600" spans="1:7" x14ac:dyDescent="0.4">
      <c r="A4600" s="70" t="s">
        <v>9694</v>
      </c>
      <c r="B4600" s="70" t="s">
        <v>9695</v>
      </c>
      <c r="C4600">
        <v>-6.4230954000000007E-2</v>
      </c>
      <c r="D4600">
        <v>6.3272790749999999</v>
      </c>
      <c r="E4600">
        <v>0.67103874900000005</v>
      </c>
      <c r="F4600">
        <v>0.412689686</v>
      </c>
      <c r="G4600">
        <v>0.99975043299999999</v>
      </c>
    </row>
    <row r="4601" spans="1:7" x14ac:dyDescent="0.4">
      <c r="A4601" s="70" t="s">
        <v>10134</v>
      </c>
      <c r="B4601" s="70" t="s">
        <v>10135</v>
      </c>
      <c r="C4601">
        <v>0.11905669300000001</v>
      </c>
      <c r="D4601">
        <v>4.8757524889999999</v>
      </c>
      <c r="E4601">
        <v>0.67068134400000001</v>
      </c>
      <c r="F4601">
        <v>0.41281416100000001</v>
      </c>
      <c r="G4601">
        <v>0.99975043299999999</v>
      </c>
    </row>
    <row r="4602" spans="1:7" x14ac:dyDescent="0.4">
      <c r="A4602" s="70" t="s">
        <v>9836</v>
      </c>
      <c r="B4602" s="70" t="s">
        <v>9837</v>
      </c>
      <c r="C4602">
        <v>0.233910865</v>
      </c>
      <c r="D4602">
        <v>1.853768176</v>
      </c>
      <c r="E4602">
        <v>0.67055397500000002</v>
      </c>
      <c r="F4602">
        <v>0.41285853300000003</v>
      </c>
      <c r="G4602">
        <v>0.99975043299999999</v>
      </c>
    </row>
    <row r="4603" spans="1:7" x14ac:dyDescent="0.4">
      <c r="A4603" s="70" t="s">
        <v>9788</v>
      </c>
      <c r="B4603" s="70" t="s">
        <v>9789</v>
      </c>
      <c r="C4603">
        <v>-0.32526450499999998</v>
      </c>
      <c r="D4603">
        <v>1.0646922190000001</v>
      </c>
      <c r="E4603">
        <v>0.67052999000000002</v>
      </c>
      <c r="F4603">
        <v>0.41286688999999999</v>
      </c>
      <c r="G4603">
        <v>0.99975043299999999</v>
      </c>
    </row>
    <row r="4604" spans="1:7" x14ac:dyDescent="0.4">
      <c r="A4604" s="70" t="s">
        <v>10196</v>
      </c>
      <c r="B4604" s="70" t="s">
        <v>10197</v>
      </c>
      <c r="C4604">
        <v>9.8354543000000003E-2</v>
      </c>
      <c r="D4604">
        <v>4.6498342900000003</v>
      </c>
      <c r="E4604">
        <v>0.67040330800000003</v>
      </c>
      <c r="F4604">
        <v>0.41291103099999998</v>
      </c>
      <c r="G4604">
        <v>0.99975043299999999</v>
      </c>
    </row>
    <row r="4605" spans="1:7" x14ac:dyDescent="0.4">
      <c r="A4605" s="70" t="s">
        <v>9896</v>
      </c>
      <c r="B4605" s="70" t="s">
        <v>9897</v>
      </c>
      <c r="C4605">
        <v>-0.411114445</v>
      </c>
      <c r="D4605">
        <v>-0.77380122699999998</v>
      </c>
      <c r="E4605">
        <v>0.67021893600000004</v>
      </c>
      <c r="F4605">
        <v>0.412975286</v>
      </c>
      <c r="G4605">
        <v>0.99975043299999999</v>
      </c>
    </row>
    <row r="4606" spans="1:7" x14ac:dyDescent="0.4">
      <c r="A4606" s="70" t="s">
        <v>9888</v>
      </c>
      <c r="B4606" s="70" t="s">
        <v>9889</v>
      </c>
      <c r="C4606">
        <v>0.12590182799999999</v>
      </c>
      <c r="D4606">
        <v>3.710037491</v>
      </c>
      <c r="E4606">
        <v>0.67016731200000002</v>
      </c>
      <c r="F4606">
        <v>0.41299328099999999</v>
      </c>
      <c r="G4606">
        <v>0.99975043299999999</v>
      </c>
    </row>
    <row r="4607" spans="1:7" x14ac:dyDescent="0.4">
      <c r="A4607" s="70" t="s">
        <v>10262</v>
      </c>
      <c r="B4607" s="70" t="s">
        <v>10263</v>
      </c>
      <c r="C4607">
        <v>8.8311241999999998E-2</v>
      </c>
      <c r="D4607">
        <v>4.90237502</v>
      </c>
      <c r="E4607">
        <v>0.67009732</v>
      </c>
      <c r="F4607">
        <v>0.41301767900000003</v>
      </c>
      <c r="G4607">
        <v>0.99975043299999999</v>
      </c>
    </row>
    <row r="4608" spans="1:7" x14ac:dyDescent="0.4">
      <c r="A4608" s="70" t="s">
        <v>9872</v>
      </c>
      <c r="B4608" s="70" t="s">
        <v>9873</v>
      </c>
      <c r="C4608">
        <v>0.22788696899999999</v>
      </c>
      <c r="D4608">
        <v>3.1902967339999999</v>
      </c>
      <c r="E4608">
        <v>0.67008772500000002</v>
      </c>
      <c r="F4608">
        <v>0.41302102400000001</v>
      </c>
      <c r="G4608">
        <v>0.99975043299999999</v>
      </c>
    </row>
    <row r="4609" spans="1:7" x14ac:dyDescent="0.4">
      <c r="A4609" s="70" t="s">
        <v>11168</v>
      </c>
      <c r="B4609" s="70" t="s">
        <v>11169</v>
      </c>
      <c r="C4609">
        <v>7.1820966E-2</v>
      </c>
      <c r="D4609">
        <v>8.6922791329999995</v>
      </c>
      <c r="E4609">
        <v>0.66960778399999998</v>
      </c>
      <c r="F4609">
        <v>0.41318838499999999</v>
      </c>
      <c r="G4609">
        <v>0.99975043299999999</v>
      </c>
    </row>
    <row r="4610" spans="1:7" x14ac:dyDescent="0.4">
      <c r="A4610" s="70" t="s">
        <v>8844</v>
      </c>
      <c r="B4610" s="70" t="s">
        <v>8845</v>
      </c>
      <c r="C4610">
        <v>-6.8650087999999998E-2</v>
      </c>
      <c r="D4610">
        <v>7.3057832469999999</v>
      </c>
      <c r="E4610">
        <v>0.66952361800000004</v>
      </c>
      <c r="F4610">
        <v>0.41321774500000003</v>
      </c>
      <c r="G4610">
        <v>0.99975043299999999</v>
      </c>
    </row>
    <row r="4611" spans="1:7" x14ac:dyDescent="0.4">
      <c r="A4611" s="70" t="s">
        <v>9206</v>
      </c>
      <c r="B4611" s="70" t="s">
        <v>9207</v>
      </c>
      <c r="C4611">
        <v>-8.8287363999999993E-2</v>
      </c>
      <c r="D4611">
        <v>7.8112779430000003</v>
      </c>
      <c r="E4611">
        <v>0.66948457500000003</v>
      </c>
      <c r="F4611">
        <v>0.41323136500000002</v>
      </c>
      <c r="G4611">
        <v>0.99975043299999999</v>
      </c>
    </row>
    <row r="4612" spans="1:7" x14ac:dyDescent="0.4">
      <c r="A4612" s="70" t="s">
        <v>9572</v>
      </c>
      <c r="B4612" s="70" t="s">
        <v>9573</v>
      </c>
      <c r="C4612">
        <v>-0.175263583</v>
      </c>
      <c r="D4612">
        <v>3.107727068</v>
      </c>
      <c r="E4612">
        <v>0.66948372599999995</v>
      </c>
      <c r="F4612">
        <v>0.413231662</v>
      </c>
      <c r="G4612">
        <v>0.99975043299999999</v>
      </c>
    </row>
    <row r="4613" spans="1:7" x14ac:dyDescent="0.4">
      <c r="A4613" s="70" t="s">
        <v>9386</v>
      </c>
      <c r="B4613" s="70" t="s">
        <v>9387</v>
      </c>
      <c r="C4613">
        <v>-0.26886675300000001</v>
      </c>
      <c r="D4613">
        <v>1.6737160040000001</v>
      </c>
      <c r="E4613">
        <v>0.66933780200000004</v>
      </c>
      <c r="F4613">
        <v>0.41328257499999999</v>
      </c>
      <c r="G4613">
        <v>0.99975043299999999</v>
      </c>
    </row>
    <row r="4614" spans="1:7" x14ac:dyDescent="0.4">
      <c r="A4614" s="70" t="s">
        <v>9622</v>
      </c>
      <c r="B4614" s="70" t="s">
        <v>9623</v>
      </c>
      <c r="C4614">
        <v>-0.27394674800000002</v>
      </c>
      <c r="D4614">
        <v>1.5550769</v>
      </c>
      <c r="E4614">
        <v>0.66921717000000003</v>
      </c>
      <c r="F4614">
        <v>0.41332467000000001</v>
      </c>
      <c r="G4614">
        <v>0.99975043299999999</v>
      </c>
    </row>
    <row r="4615" spans="1:7" x14ac:dyDescent="0.4">
      <c r="A4615" s="70" t="s">
        <v>9336</v>
      </c>
      <c r="B4615" s="70" t="s">
        <v>9337</v>
      </c>
      <c r="C4615">
        <v>-6.5291182000000003E-2</v>
      </c>
      <c r="D4615">
        <v>6.8472220369999999</v>
      </c>
      <c r="E4615">
        <v>0.66908746500000005</v>
      </c>
      <c r="F4615">
        <v>0.41336993900000002</v>
      </c>
      <c r="G4615">
        <v>0.99975043299999999</v>
      </c>
    </row>
    <row r="4616" spans="1:7" x14ac:dyDescent="0.4">
      <c r="A4616" s="70" t="s">
        <v>9834</v>
      </c>
      <c r="B4616" s="70" t="s">
        <v>9835</v>
      </c>
      <c r="C4616">
        <v>0.18713512800000001</v>
      </c>
      <c r="D4616">
        <v>2.6409444610000001</v>
      </c>
      <c r="E4616">
        <v>0.66903423399999995</v>
      </c>
      <c r="F4616">
        <v>0.41338851999999998</v>
      </c>
      <c r="G4616">
        <v>0.99975043299999999</v>
      </c>
    </row>
    <row r="4617" spans="1:7" x14ac:dyDescent="0.4">
      <c r="A4617" s="70" t="s">
        <v>10012</v>
      </c>
      <c r="B4617" s="70" t="s">
        <v>10013</v>
      </c>
      <c r="C4617">
        <v>0.57203531200000002</v>
      </c>
      <c r="D4617">
        <v>-0.87405817100000005</v>
      </c>
      <c r="E4617">
        <v>0.66889838999999995</v>
      </c>
      <c r="F4617">
        <v>0.413435942</v>
      </c>
      <c r="G4617">
        <v>0.99975043299999999</v>
      </c>
    </row>
    <row r="4618" spans="1:7" x14ac:dyDescent="0.4">
      <c r="A4618" s="70" t="s">
        <v>9738</v>
      </c>
      <c r="B4618" s="70" t="s">
        <v>9739</v>
      </c>
      <c r="C4618">
        <v>-9.8865613000000005E-2</v>
      </c>
      <c r="D4618">
        <v>4.4510682140000002</v>
      </c>
      <c r="E4618">
        <v>0.66885153399999997</v>
      </c>
      <c r="F4618">
        <v>0.41345230100000002</v>
      </c>
      <c r="G4618">
        <v>0.99975043299999999</v>
      </c>
    </row>
    <row r="4619" spans="1:7" x14ac:dyDescent="0.4">
      <c r="A4619" s="70" t="s">
        <v>9650</v>
      </c>
      <c r="B4619" s="70" t="s">
        <v>9651</v>
      </c>
      <c r="C4619">
        <v>-0.149596067</v>
      </c>
      <c r="D4619">
        <v>3.2778856780000001</v>
      </c>
      <c r="E4619">
        <v>0.66880091799999997</v>
      </c>
      <c r="F4619">
        <v>0.41346997400000002</v>
      </c>
      <c r="G4619">
        <v>0.99975043299999999</v>
      </c>
    </row>
    <row r="4620" spans="1:7" x14ac:dyDescent="0.4">
      <c r="A4620" s="70" t="s">
        <v>10100</v>
      </c>
      <c r="B4620" s="70" t="s">
        <v>10101</v>
      </c>
      <c r="C4620">
        <v>0.45011479900000001</v>
      </c>
      <c r="D4620">
        <v>-0.361038582</v>
      </c>
      <c r="E4620">
        <v>0.66842016100000001</v>
      </c>
      <c r="F4620">
        <v>0.41360295400000002</v>
      </c>
      <c r="G4620">
        <v>0.99975043299999999</v>
      </c>
    </row>
    <row r="4621" spans="1:7" x14ac:dyDescent="0.4">
      <c r="A4621" s="70" t="s">
        <v>9668</v>
      </c>
      <c r="B4621" s="70" t="s">
        <v>9669</v>
      </c>
      <c r="C4621">
        <v>-7.0293103999999995E-2</v>
      </c>
      <c r="D4621">
        <v>6.3058153429999999</v>
      </c>
      <c r="E4621">
        <v>0.66840828699999999</v>
      </c>
      <c r="F4621">
        <v>0.413607102</v>
      </c>
      <c r="G4621">
        <v>0.99975043299999999</v>
      </c>
    </row>
    <row r="4622" spans="1:7" x14ac:dyDescent="0.4">
      <c r="A4622" s="70" t="s">
        <v>9426</v>
      </c>
      <c r="B4622" s="70" t="s">
        <v>9427</v>
      </c>
      <c r="C4622">
        <v>-0.35491830699999999</v>
      </c>
      <c r="D4622">
        <v>2.2525879049999999</v>
      </c>
      <c r="E4622">
        <v>0.668267108</v>
      </c>
      <c r="F4622">
        <v>0.41365642499999999</v>
      </c>
      <c r="G4622">
        <v>0.99975043299999999</v>
      </c>
    </row>
    <row r="4623" spans="1:7" x14ac:dyDescent="0.4">
      <c r="A4623" s="70" t="s">
        <v>9808</v>
      </c>
      <c r="B4623" s="70" t="s">
        <v>9809</v>
      </c>
      <c r="C4623">
        <v>-7.4562556000000002E-2</v>
      </c>
      <c r="D4623">
        <v>6.3233498719999996</v>
      </c>
      <c r="E4623">
        <v>0.66824759700000003</v>
      </c>
      <c r="F4623">
        <v>0.41366324199999999</v>
      </c>
      <c r="G4623">
        <v>0.99975043299999999</v>
      </c>
    </row>
    <row r="4624" spans="1:7" x14ac:dyDescent="0.4">
      <c r="A4624" s="70" t="s">
        <v>10356</v>
      </c>
      <c r="B4624" s="70" t="s">
        <v>10357</v>
      </c>
      <c r="C4624">
        <v>8.5933309999999999E-2</v>
      </c>
      <c r="D4624">
        <v>5.1304690930000003</v>
      </c>
      <c r="E4624">
        <v>0.66821899500000004</v>
      </c>
      <c r="F4624">
        <v>0.413673236</v>
      </c>
      <c r="G4624">
        <v>0.99975043299999999</v>
      </c>
    </row>
    <row r="4625" spans="1:7" x14ac:dyDescent="0.4">
      <c r="A4625" s="70" t="s">
        <v>9774</v>
      </c>
      <c r="B4625" s="70" t="s">
        <v>9775</v>
      </c>
      <c r="C4625">
        <v>-8.4803770000000001E-2</v>
      </c>
      <c r="D4625">
        <v>5.4788245160000004</v>
      </c>
      <c r="E4625">
        <v>0.66778928999999998</v>
      </c>
      <c r="F4625">
        <v>0.413823424</v>
      </c>
      <c r="G4625">
        <v>0.99975043299999999</v>
      </c>
    </row>
    <row r="4626" spans="1:7" x14ac:dyDescent="0.4">
      <c r="A4626" s="70" t="s">
        <v>9702</v>
      </c>
      <c r="B4626" s="70" t="s">
        <v>9703</v>
      </c>
      <c r="C4626">
        <v>-0.16521709100000001</v>
      </c>
      <c r="D4626">
        <v>3.0067196389999999</v>
      </c>
      <c r="E4626">
        <v>0.66770705399999997</v>
      </c>
      <c r="F4626">
        <v>0.41385217600000002</v>
      </c>
      <c r="G4626">
        <v>0.99975043299999999</v>
      </c>
    </row>
    <row r="4627" spans="1:7" x14ac:dyDescent="0.4">
      <c r="A4627" s="70" t="s">
        <v>10054</v>
      </c>
      <c r="B4627" s="70" t="s">
        <v>10055</v>
      </c>
      <c r="C4627">
        <v>0.27675186299999999</v>
      </c>
      <c r="D4627">
        <v>0.88557401400000002</v>
      </c>
      <c r="E4627">
        <v>0.66768422199999999</v>
      </c>
      <c r="F4627">
        <v>0.41386015999999998</v>
      </c>
      <c r="G4627">
        <v>0.99975043299999999</v>
      </c>
    </row>
    <row r="4628" spans="1:7" x14ac:dyDescent="0.4">
      <c r="A4628" s="70" t="s">
        <v>10104</v>
      </c>
      <c r="B4628" s="70" t="s">
        <v>10105</v>
      </c>
      <c r="C4628">
        <v>0.61080118999999999</v>
      </c>
      <c r="D4628">
        <v>-0.79456232800000004</v>
      </c>
      <c r="E4628">
        <v>0.66746731100000001</v>
      </c>
      <c r="F4628">
        <v>0.41393601400000002</v>
      </c>
      <c r="G4628">
        <v>0.99975043299999999</v>
      </c>
    </row>
    <row r="4629" spans="1:7" x14ac:dyDescent="0.4">
      <c r="A4629" s="70" t="s">
        <v>9610</v>
      </c>
      <c r="B4629" s="70" t="s">
        <v>9611</v>
      </c>
      <c r="C4629">
        <v>-0.22254032400000001</v>
      </c>
      <c r="D4629">
        <v>2.107129515</v>
      </c>
      <c r="E4629">
        <v>0.66745500499999999</v>
      </c>
      <c r="F4629">
        <v>0.41394031799999997</v>
      </c>
      <c r="G4629">
        <v>0.99975043299999999</v>
      </c>
    </row>
    <row r="4630" spans="1:7" x14ac:dyDescent="0.4">
      <c r="A4630" s="70" t="s">
        <v>9976</v>
      </c>
      <c r="B4630" s="70" t="s">
        <v>9977</v>
      </c>
      <c r="C4630">
        <v>0.37573806700000001</v>
      </c>
      <c r="D4630">
        <v>0.43795920900000002</v>
      </c>
      <c r="E4630">
        <v>0.66742635800000005</v>
      </c>
      <c r="F4630">
        <v>0.413950337</v>
      </c>
      <c r="G4630">
        <v>0.99975043299999999</v>
      </c>
    </row>
    <row r="4631" spans="1:7" x14ac:dyDescent="0.4">
      <c r="A4631" s="70" t="s">
        <v>9942</v>
      </c>
      <c r="B4631" s="70" t="s">
        <v>9943</v>
      </c>
      <c r="C4631">
        <v>-0.29215587599999998</v>
      </c>
      <c r="D4631">
        <v>0.58996222300000001</v>
      </c>
      <c r="E4631">
        <v>0.66727341900000003</v>
      </c>
      <c r="F4631">
        <v>0.41400383499999999</v>
      </c>
      <c r="G4631">
        <v>0.99975043299999999</v>
      </c>
    </row>
    <row r="4632" spans="1:7" x14ac:dyDescent="0.4">
      <c r="A4632" s="70" t="s">
        <v>9182</v>
      </c>
      <c r="B4632" s="70" t="s">
        <v>9183</v>
      </c>
      <c r="C4632">
        <v>-6.5030306999999996E-2</v>
      </c>
      <c r="D4632">
        <v>7.1875965839999996</v>
      </c>
      <c r="E4632">
        <v>0.66718699800000003</v>
      </c>
      <c r="F4632">
        <v>0.41403406999999998</v>
      </c>
      <c r="G4632">
        <v>0.99975043299999999</v>
      </c>
    </row>
    <row r="4633" spans="1:7" x14ac:dyDescent="0.4">
      <c r="A4633" s="70" t="s">
        <v>9794</v>
      </c>
      <c r="B4633" s="70" t="s">
        <v>9795</v>
      </c>
      <c r="C4633">
        <v>-7.2555067000000001E-2</v>
      </c>
      <c r="D4633">
        <v>6.0096075879999997</v>
      </c>
      <c r="E4633">
        <v>0.66695632699999996</v>
      </c>
      <c r="F4633">
        <v>0.41411478699999998</v>
      </c>
      <c r="G4633">
        <v>0.99975043299999999</v>
      </c>
    </row>
    <row r="4634" spans="1:7" x14ac:dyDescent="0.4">
      <c r="A4634" s="70" t="s">
        <v>9708</v>
      </c>
      <c r="B4634" s="70" t="s">
        <v>9709</v>
      </c>
      <c r="C4634">
        <v>-0.19074472200000001</v>
      </c>
      <c r="D4634">
        <v>3.2162417749999999</v>
      </c>
      <c r="E4634">
        <v>0.66681563099999996</v>
      </c>
      <c r="F4634">
        <v>0.41416403099999999</v>
      </c>
      <c r="G4634">
        <v>0.99975043299999999</v>
      </c>
    </row>
    <row r="4635" spans="1:7" x14ac:dyDescent="0.4">
      <c r="A4635" s="70" t="s">
        <v>9940</v>
      </c>
      <c r="B4635" s="70" t="s">
        <v>9941</v>
      </c>
      <c r="C4635">
        <v>0.13618509400000001</v>
      </c>
      <c r="D4635">
        <v>3.4386281909999998</v>
      </c>
      <c r="E4635">
        <v>0.66639914099999997</v>
      </c>
      <c r="F4635">
        <v>0.41430985399999998</v>
      </c>
      <c r="G4635">
        <v>0.99975043299999999</v>
      </c>
    </row>
    <row r="4636" spans="1:7" x14ac:dyDescent="0.4">
      <c r="A4636" s="70" t="s">
        <v>9762</v>
      </c>
      <c r="B4636" s="70" t="s">
        <v>9763</v>
      </c>
      <c r="C4636">
        <v>-8.8686289000000001E-2</v>
      </c>
      <c r="D4636">
        <v>5.0943383109999996</v>
      </c>
      <c r="E4636">
        <v>0.66637988500000001</v>
      </c>
      <c r="F4636">
        <v>0.41431659799999998</v>
      </c>
      <c r="G4636">
        <v>0.99975043299999999</v>
      </c>
    </row>
    <row r="4637" spans="1:7" x14ac:dyDescent="0.4">
      <c r="A4637" s="70" t="s">
        <v>10154</v>
      </c>
      <c r="B4637" s="70" t="s">
        <v>10155</v>
      </c>
      <c r="C4637">
        <v>9.4336772999999999E-2</v>
      </c>
      <c r="D4637">
        <v>4.6142223790000001</v>
      </c>
      <c r="E4637">
        <v>0.66637094500000005</v>
      </c>
      <c r="F4637">
        <v>0.41431972900000003</v>
      </c>
      <c r="G4637">
        <v>0.99975043299999999</v>
      </c>
    </row>
    <row r="4638" spans="1:7" x14ac:dyDescent="0.4">
      <c r="A4638" s="70" t="s">
        <v>9858</v>
      </c>
      <c r="B4638" s="70" t="s">
        <v>9859</v>
      </c>
      <c r="C4638">
        <v>0.124144211</v>
      </c>
      <c r="D4638">
        <v>3.7342088869999999</v>
      </c>
      <c r="E4638">
        <v>0.66634351199999997</v>
      </c>
      <c r="F4638">
        <v>0.41432933700000002</v>
      </c>
      <c r="G4638">
        <v>0.99975043299999999</v>
      </c>
    </row>
    <row r="4639" spans="1:7" x14ac:dyDescent="0.4">
      <c r="A4639" s="70" t="s">
        <v>9910</v>
      </c>
      <c r="B4639" s="70" t="s">
        <v>9911</v>
      </c>
      <c r="C4639">
        <v>-8.8126823000000007E-2</v>
      </c>
      <c r="D4639">
        <v>4.9439995540000004</v>
      </c>
      <c r="E4639">
        <v>0.66627011300000005</v>
      </c>
      <c r="F4639">
        <v>0.414355046</v>
      </c>
      <c r="G4639">
        <v>0.99975043299999999</v>
      </c>
    </row>
    <row r="4640" spans="1:7" x14ac:dyDescent="0.4">
      <c r="A4640" s="70" t="s">
        <v>9530</v>
      </c>
      <c r="B4640" s="70" t="s">
        <v>9531</v>
      </c>
      <c r="C4640">
        <v>-0.12500292800000001</v>
      </c>
      <c r="D4640">
        <v>3.6923975659999999</v>
      </c>
      <c r="E4640">
        <v>0.66616274499999995</v>
      </c>
      <c r="F4640">
        <v>0.41439265600000003</v>
      </c>
      <c r="G4640">
        <v>0.99975043299999999</v>
      </c>
    </row>
    <row r="4641" spans="1:7" x14ac:dyDescent="0.4">
      <c r="A4641" s="70" t="s">
        <v>10136</v>
      </c>
      <c r="B4641" s="70" t="s">
        <v>10137</v>
      </c>
      <c r="C4641">
        <v>0.100472017</v>
      </c>
      <c r="D4641">
        <v>5.4944814449999999</v>
      </c>
      <c r="E4641">
        <v>0.665778117</v>
      </c>
      <c r="F4641">
        <v>0.414527431</v>
      </c>
      <c r="G4641">
        <v>0.99975043299999999</v>
      </c>
    </row>
    <row r="4642" spans="1:7" x14ac:dyDescent="0.4">
      <c r="A4642" s="70" t="s">
        <v>9748</v>
      </c>
      <c r="B4642" s="70" t="s">
        <v>9749</v>
      </c>
      <c r="C4642">
        <v>0.538130043</v>
      </c>
      <c r="D4642">
        <v>-1.350268153</v>
      </c>
      <c r="E4642">
        <v>0.66542194300000002</v>
      </c>
      <c r="F4642">
        <v>0.41465229399999998</v>
      </c>
      <c r="G4642">
        <v>0.99975043299999999</v>
      </c>
    </row>
    <row r="4643" spans="1:7" x14ac:dyDescent="0.4">
      <c r="A4643" s="70" t="s">
        <v>10438</v>
      </c>
      <c r="B4643" s="70" t="s">
        <v>10439</v>
      </c>
      <c r="C4643">
        <v>8.5479493000000004E-2</v>
      </c>
      <c r="D4643">
        <v>5.2167209479999999</v>
      </c>
      <c r="E4643">
        <v>0.66514371500000002</v>
      </c>
      <c r="F4643">
        <v>0.41474987000000002</v>
      </c>
      <c r="G4643">
        <v>0.99975043299999999</v>
      </c>
    </row>
    <row r="4644" spans="1:7" x14ac:dyDescent="0.4">
      <c r="A4644" s="70" t="s">
        <v>9838</v>
      </c>
      <c r="B4644" s="70" t="s">
        <v>9839</v>
      </c>
      <c r="C4644">
        <v>-0.52678562600000001</v>
      </c>
      <c r="D4644">
        <v>0.63659847899999999</v>
      </c>
      <c r="E4644">
        <v>0.66458746099999999</v>
      </c>
      <c r="F4644">
        <v>0.41494505399999998</v>
      </c>
      <c r="G4644">
        <v>0.99975043299999999</v>
      </c>
    </row>
    <row r="4645" spans="1:7" x14ac:dyDescent="0.4">
      <c r="A4645" s="70" t="s">
        <v>10126</v>
      </c>
      <c r="B4645" s="70" t="s">
        <v>10127</v>
      </c>
      <c r="C4645">
        <v>0.104701024</v>
      </c>
      <c r="D4645">
        <v>4.444698528</v>
      </c>
      <c r="E4645">
        <v>0.66442651900000005</v>
      </c>
      <c r="F4645">
        <v>0.415001552</v>
      </c>
      <c r="G4645">
        <v>0.99975043299999999</v>
      </c>
    </row>
    <row r="4646" spans="1:7" x14ac:dyDescent="0.4">
      <c r="A4646" s="70" t="s">
        <v>9208</v>
      </c>
      <c r="B4646" s="70" t="s">
        <v>9209</v>
      </c>
      <c r="C4646">
        <v>-6.6805830999999996E-2</v>
      </c>
      <c r="D4646">
        <v>7.9175964920000004</v>
      </c>
      <c r="E4646">
        <v>0.66434382599999997</v>
      </c>
      <c r="F4646">
        <v>0.41503058500000001</v>
      </c>
      <c r="G4646">
        <v>0.99975043299999999</v>
      </c>
    </row>
    <row r="4647" spans="1:7" x14ac:dyDescent="0.4">
      <c r="A4647" s="70" t="s">
        <v>10424</v>
      </c>
      <c r="B4647" s="70" t="s">
        <v>10425</v>
      </c>
      <c r="C4647">
        <v>-7.6939738999999993E-2</v>
      </c>
      <c r="D4647">
        <v>8.7320394990000008</v>
      </c>
      <c r="E4647">
        <v>0.66433999399999999</v>
      </c>
      <c r="F4647">
        <v>0.41503193100000002</v>
      </c>
      <c r="G4647">
        <v>0.99975043299999999</v>
      </c>
    </row>
    <row r="4648" spans="1:7" x14ac:dyDescent="0.4">
      <c r="A4648" s="70" t="s">
        <v>9704</v>
      </c>
      <c r="B4648" s="70" t="s">
        <v>9705</v>
      </c>
      <c r="C4648">
        <v>-6.5937068000000001E-2</v>
      </c>
      <c r="D4648">
        <v>6.2087033170000003</v>
      </c>
      <c r="E4648">
        <v>0.664319416</v>
      </c>
      <c r="F4648">
        <v>0.41503915600000002</v>
      </c>
      <c r="G4648">
        <v>0.99975043299999999</v>
      </c>
    </row>
    <row r="4649" spans="1:7" x14ac:dyDescent="0.4">
      <c r="A4649" s="70" t="s">
        <v>9310</v>
      </c>
      <c r="B4649" s="70" t="s">
        <v>9311</v>
      </c>
      <c r="C4649">
        <v>-6.4947595999999996E-2</v>
      </c>
      <c r="D4649">
        <v>7.0224857219999999</v>
      </c>
      <c r="E4649">
        <v>0.66406838700000004</v>
      </c>
      <c r="F4649">
        <v>0.415127313</v>
      </c>
      <c r="G4649">
        <v>0.99975043299999999</v>
      </c>
    </row>
    <row r="4650" spans="1:7" x14ac:dyDescent="0.4">
      <c r="A4650" s="70" t="s">
        <v>9758</v>
      </c>
      <c r="B4650" s="70" t="s">
        <v>9759</v>
      </c>
      <c r="C4650">
        <v>7.9659381000000001E-2</v>
      </c>
      <c r="D4650">
        <v>7.779883602</v>
      </c>
      <c r="E4650">
        <v>0.66390480100000004</v>
      </c>
      <c r="F4650">
        <v>0.415184777</v>
      </c>
      <c r="G4650">
        <v>0.99975043299999999</v>
      </c>
    </row>
    <row r="4651" spans="1:7" x14ac:dyDescent="0.4">
      <c r="A4651" s="70" t="s">
        <v>10306</v>
      </c>
      <c r="B4651" s="70" t="s">
        <v>10307</v>
      </c>
      <c r="C4651">
        <v>9.3761503999999996E-2</v>
      </c>
      <c r="D4651">
        <v>4.760759051</v>
      </c>
      <c r="E4651">
        <v>0.66377918599999997</v>
      </c>
      <c r="F4651">
        <v>0.41522891099999998</v>
      </c>
      <c r="G4651">
        <v>0.99975043299999999</v>
      </c>
    </row>
    <row r="4652" spans="1:7" x14ac:dyDescent="0.4">
      <c r="A4652" s="70" t="s">
        <v>9906</v>
      </c>
      <c r="B4652" s="70" t="s">
        <v>9907</v>
      </c>
      <c r="C4652">
        <v>-6.9355306000000005E-2</v>
      </c>
      <c r="D4652">
        <v>5.814567147</v>
      </c>
      <c r="E4652">
        <v>0.66358661699999999</v>
      </c>
      <c r="F4652">
        <v>0.415296581</v>
      </c>
      <c r="G4652">
        <v>0.99975043299999999</v>
      </c>
    </row>
    <row r="4653" spans="1:7" x14ac:dyDescent="0.4">
      <c r="A4653" s="70" t="s">
        <v>10102</v>
      </c>
      <c r="B4653" s="70" t="s">
        <v>10103</v>
      </c>
      <c r="C4653">
        <v>0.37153484599999997</v>
      </c>
      <c r="D4653">
        <v>-0.12673905899999999</v>
      </c>
      <c r="E4653">
        <v>0.66355800300000001</v>
      </c>
      <c r="F4653">
        <v>0.41530663699999998</v>
      </c>
      <c r="G4653">
        <v>0.99975043299999999</v>
      </c>
    </row>
    <row r="4654" spans="1:7" x14ac:dyDescent="0.4">
      <c r="A4654" s="70" t="s">
        <v>9944</v>
      </c>
      <c r="B4654" s="70" t="s">
        <v>9945</v>
      </c>
      <c r="C4654">
        <v>-0.52025346699999997</v>
      </c>
      <c r="D4654">
        <v>-1.2681995880000001</v>
      </c>
      <c r="E4654">
        <v>0.66346793199999998</v>
      </c>
      <c r="F4654">
        <v>0.415338296</v>
      </c>
      <c r="G4654">
        <v>0.99975043299999999</v>
      </c>
    </row>
    <row r="4655" spans="1:7" x14ac:dyDescent="0.4">
      <c r="A4655" s="70" t="s">
        <v>10110</v>
      </c>
      <c r="B4655" s="70" t="s">
        <v>10111</v>
      </c>
      <c r="C4655">
        <v>-0.50281746500000002</v>
      </c>
      <c r="D4655">
        <v>-0.81178563199999998</v>
      </c>
      <c r="E4655">
        <v>0.66291133099999999</v>
      </c>
      <c r="F4655">
        <v>0.41553401200000001</v>
      </c>
      <c r="G4655">
        <v>0.99975043299999999</v>
      </c>
    </row>
    <row r="4656" spans="1:7" x14ac:dyDescent="0.4">
      <c r="A4656" s="70" t="s">
        <v>9936</v>
      </c>
      <c r="B4656" s="70" t="s">
        <v>9937</v>
      </c>
      <c r="C4656">
        <v>0.10768058</v>
      </c>
      <c r="D4656">
        <v>4.1864170889999999</v>
      </c>
      <c r="E4656">
        <v>0.66290276400000003</v>
      </c>
      <c r="F4656">
        <v>0.415537025</v>
      </c>
      <c r="G4656">
        <v>0.99975043299999999</v>
      </c>
    </row>
    <row r="4657" spans="1:7" x14ac:dyDescent="0.4">
      <c r="A4657" s="70" t="s">
        <v>9866</v>
      </c>
      <c r="B4657" s="70" t="s">
        <v>9867</v>
      </c>
      <c r="C4657">
        <v>-9.1504082E-2</v>
      </c>
      <c r="D4657">
        <v>4.7637845209999998</v>
      </c>
      <c r="E4657">
        <v>0.66283020699999995</v>
      </c>
      <c r="F4657">
        <v>0.41556254799999998</v>
      </c>
      <c r="G4657">
        <v>0.99975043299999999</v>
      </c>
    </row>
    <row r="4658" spans="1:7" x14ac:dyDescent="0.4">
      <c r="A4658" s="70" t="s">
        <v>10300</v>
      </c>
      <c r="B4658" s="70" t="s">
        <v>10301</v>
      </c>
      <c r="C4658">
        <v>9.0087775999999994E-2</v>
      </c>
      <c r="D4658">
        <v>4.9061928029999997</v>
      </c>
      <c r="E4658">
        <v>0.66279130500000005</v>
      </c>
      <c r="F4658">
        <v>0.41557623399999999</v>
      </c>
      <c r="G4658">
        <v>0.99975043299999999</v>
      </c>
    </row>
    <row r="4659" spans="1:7" x14ac:dyDescent="0.4">
      <c r="A4659" s="70" t="s">
        <v>10000</v>
      </c>
      <c r="B4659" s="70" t="s">
        <v>10001</v>
      </c>
      <c r="C4659">
        <v>0.27254821699999998</v>
      </c>
      <c r="D4659">
        <v>1.1856776229999999</v>
      </c>
      <c r="E4659">
        <v>0.66242389499999998</v>
      </c>
      <c r="F4659">
        <v>0.41570551900000002</v>
      </c>
      <c r="G4659">
        <v>0.99975043299999999</v>
      </c>
    </row>
    <row r="4660" spans="1:7" x14ac:dyDescent="0.4">
      <c r="A4660" s="70" t="s">
        <v>10648</v>
      </c>
      <c r="B4660" s="70" t="s">
        <v>10649</v>
      </c>
      <c r="C4660">
        <v>7.9225751999999997E-2</v>
      </c>
      <c r="D4660">
        <v>8.4813569680000001</v>
      </c>
      <c r="E4660">
        <v>0.66234653600000004</v>
      </c>
      <c r="F4660">
        <v>0.41573274799999999</v>
      </c>
      <c r="G4660">
        <v>0.99975043299999999</v>
      </c>
    </row>
    <row r="4661" spans="1:7" x14ac:dyDescent="0.4">
      <c r="A4661" s="70" t="s">
        <v>9790</v>
      </c>
      <c r="B4661" s="70" t="s">
        <v>9791</v>
      </c>
      <c r="C4661">
        <v>-6.8546633999999995E-2</v>
      </c>
      <c r="D4661">
        <v>6.4780962090000003</v>
      </c>
      <c r="E4661">
        <v>0.66228042399999998</v>
      </c>
      <c r="F4661">
        <v>0.41575602</v>
      </c>
      <c r="G4661">
        <v>0.99975043299999999</v>
      </c>
    </row>
    <row r="4662" spans="1:7" x14ac:dyDescent="0.4">
      <c r="A4662" s="70" t="s">
        <v>9908</v>
      </c>
      <c r="B4662" s="70" t="s">
        <v>9909</v>
      </c>
      <c r="C4662">
        <v>-0.101101998</v>
      </c>
      <c r="D4662">
        <v>5.1536720499999999</v>
      </c>
      <c r="E4662">
        <v>0.66201584899999999</v>
      </c>
      <c r="F4662">
        <v>0.41584917399999999</v>
      </c>
      <c r="G4662">
        <v>0.99975043299999999</v>
      </c>
    </row>
    <row r="4663" spans="1:7" x14ac:dyDescent="0.4">
      <c r="A4663" s="70" t="s">
        <v>9680</v>
      </c>
      <c r="B4663" s="70" t="s">
        <v>9681</v>
      </c>
      <c r="C4663">
        <v>-0.21589686799999999</v>
      </c>
      <c r="D4663">
        <v>1.9815261930000001</v>
      </c>
      <c r="E4663">
        <v>0.66169440400000001</v>
      </c>
      <c r="F4663">
        <v>0.41596239200000001</v>
      </c>
      <c r="G4663">
        <v>0.99975043299999999</v>
      </c>
    </row>
    <row r="4664" spans="1:7" x14ac:dyDescent="0.4">
      <c r="A4664" s="70" t="s">
        <v>9792</v>
      </c>
      <c r="B4664" s="70" t="s">
        <v>9793</v>
      </c>
      <c r="C4664">
        <v>-6.8083150999999995E-2</v>
      </c>
      <c r="D4664">
        <v>6.4759958729999996</v>
      </c>
      <c r="E4664">
        <v>0.66118995999999997</v>
      </c>
      <c r="F4664">
        <v>0.41614015700000001</v>
      </c>
      <c r="G4664">
        <v>0.99975043299999999</v>
      </c>
    </row>
    <row r="4665" spans="1:7" x14ac:dyDescent="0.4">
      <c r="A4665" s="70" t="s">
        <v>10242</v>
      </c>
      <c r="B4665" s="70" t="s">
        <v>10243</v>
      </c>
      <c r="C4665">
        <v>0.104693351</v>
      </c>
      <c r="D4665">
        <v>4.4692870569999998</v>
      </c>
      <c r="E4665">
        <v>0.66102292100000004</v>
      </c>
      <c r="F4665">
        <v>0.41619904600000002</v>
      </c>
      <c r="G4665">
        <v>0.99975043299999999</v>
      </c>
    </row>
    <row r="4666" spans="1:7" x14ac:dyDescent="0.4">
      <c r="A4666" s="70" t="s">
        <v>9568</v>
      </c>
      <c r="B4666" s="70" t="s">
        <v>9569</v>
      </c>
      <c r="C4666">
        <v>-6.4856838999999999E-2</v>
      </c>
      <c r="D4666">
        <v>6.8956484490000003</v>
      </c>
      <c r="E4666">
        <v>0.66039421799999998</v>
      </c>
      <c r="F4666">
        <v>0.41642080399999998</v>
      </c>
      <c r="G4666">
        <v>0.99975043299999999</v>
      </c>
    </row>
    <row r="4667" spans="1:7" x14ac:dyDescent="0.4">
      <c r="A4667" s="70" t="s">
        <v>9612</v>
      </c>
      <c r="B4667" s="70" t="s">
        <v>9613</v>
      </c>
      <c r="C4667">
        <v>0.48403238199999998</v>
      </c>
      <c r="D4667">
        <v>1.0568280759999999</v>
      </c>
      <c r="E4667">
        <v>0.660046299</v>
      </c>
      <c r="F4667">
        <v>0.41654359800000001</v>
      </c>
      <c r="G4667">
        <v>0.99975043299999999</v>
      </c>
    </row>
    <row r="4668" spans="1:7" x14ac:dyDescent="0.4">
      <c r="A4668" s="70" t="s">
        <v>10168</v>
      </c>
      <c r="B4668" s="70" t="s">
        <v>10169</v>
      </c>
      <c r="C4668">
        <v>-0.31655765000000002</v>
      </c>
      <c r="D4668">
        <v>9.8634881999999993E-2</v>
      </c>
      <c r="E4668">
        <v>0.65988617500000002</v>
      </c>
      <c r="F4668">
        <v>0.41660013099999998</v>
      </c>
      <c r="G4668">
        <v>0.99975043299999999</v>
      </c>
    </row>
    <row r="4669" spans="1:7" x14ac:dyDescent="0.4">
      <c r="A4669" s="70" t="s">
        <v>9932</v>
      </c>
      <c r="B4669" s="70" t="s">
        <v>9933</v>
      </c>
      <c r="C4669">
        <v>-9.2055731000000002E-2</v>
      </c>
      <c r="D4669">
        <v>5.3207702010000002</v>
      </c>
      <c r="E4669">
        <v>0.65987310200000004</v>
      </c>
      <c r="F4669">
        <v>0.416604747</v>
      </c>
      <c r="G4669">
        <v>0.99975043299999999</v>
      </c>
    </row>
    <row r="4670" spans="1:7" x14ac:dyDescent="0.4">
      <c r="A4670" s="70" t="s">
        <v>9740</v>
      </c>
      <c r="B4670" s="70" t="s">
        <v>9741</v>
      </c>
      <c r="C4670">
        <v>-0.11980474100000001</v>
      </c>
      <c r="D4670">
        <v>3.837398104</v>
      </c>
      <c r="E4670">
        <v>0.659686157</v>
      </c>
      <c r="F4670">
        <v>0.416670763</v>
      </c>
      <c r="G4670">
        <v>0.99975043299999999</v>
      </c>
    </row>
    <row r="4671" spans="1:7" x14ac:dyDescent="0.4">
      <c r="A4671" s="70" t="s">
        <v>10152</v>
      </c>
      <c r="B4671" s="70" t="s">
        <v>10153</v>
      </c>
      <c r="C4671">
        <v>0.12522544699999999</v>
      </c>
      <c r="D4671">
        <v>3.8520018170000001</v>
      </c>
      <c r="E4671">
        <v>0.65933934900000002</v>
      </c>
      <c r="F4671">
        <v>0.41679327500000002</v>
      </c>
      <c r="G4671">
        <v>0.99975043299999999</v>
      </c>
    </row>
    <row r="4672" spans="1:7" x14ac:dyDescent="0.4">
      <c r="A4672" s="70" t="s">
        <v>9856</v>
      </c>
      <c r="B4672" s="70" t="s">
        <v>9857</v>
      </c>
      <c r="C4672">
        <v>0.22535756800000001</v>
      </c>
      <c r="D4672">
        <v>2.302641656</v>
      </c>
      <c r="E4672">
        <v>0.65923461900000002</v>
      </c>
      <c r="F4672">
        <v>0.416830282</v>
      </c>
      <c r="G4672">
        <v>0.99975043299999999</v>
      </c>
    </row>
    <row r="4673" spans="1:7" x14ac:dyDescent="0.4">
      <c r="A4673" s="70" t="s">
        <v>10454</v>
      </c>
      <c r="B4673" s="70" t="s">
        <v>10455</v>
      </c>
      <c r="C4673">
        <v>7.7040785000000001E-2</v>
      </c>
      <c r="D4673">
        <v>5.8822646809999997</v>
      </c>
      <c r="E4673">
        <v>0.65907920799999997</v>
      </c>
      <c r="F4673">
        <v>0.41688520600000001</v>
      </c>
      <c r="G4673">
        <v>0.99975043299999999</v>
      </c>
    </row>
    <row r="4674" spans="1:7" x14ac:dyDescent="0.4">
      <c r="A4674" s="70" t="s">
        <v>9410</v>
      </c>
      <c r="B4674" s="70" t="s">
        <v>9411</v>
      </c>
      <c r="C4674">
        <v>-6.4901917000000003E-2</v>
      </c>
      <c r="D4674">
        <v>7.0734215259999997</v>
      </c>
      <c r="E4674">
        <v>0.65905952000000001</v>
      </c>
      <c r="F4674">
        <v>0.41689216499999998</v>
      </c>
      <c r="G4674">
        <v>0.99975043299999999</v>
      </c>
    </row>
    <row r="4675" spans="1:7" x14ac:dyDescent="0.4">
      <c r="A4675" s="70" t="s">
        <v>9880</v>
      </c>
      <c r="B4675" s="70" t="s">
        <v>9881</v>
      </c>
      <c r="C4675">
        <v>-0.118201025</v>
      </c>
      <c r="D4675">
        <v>4.1522810909999999</v>
      </c>
      <c r="E4675">
        <v>0.65904392000000001</v>
      </c>
      <c r="F4675">
        <v>0.41689767900000002</v>
      </c>
      <c r="G4675">
        <v>0.99975043299999999</v>
      </c>
    </row>
    <row r="4676" spans="1:7" x14ac:dyDescent="0.4">
      <c r="A4676" s="70" t="s">
        <v>9852</v>
      </c>
      <c r="B4676" s="70" t="s">
        <v>9853</v>
      </c>
      <c r="C4676">
        <v>-7.3265475999999996E-2</v>
      </c>
      <c r="D4676">
        <v>5.528194096</v>
      </c>
      <c r="E4676">
        <v>0.65897236299999995</v>
      </c>
      <c r="F4676">
        <v>0.416922972</v>
      </c>
      <c r="G4676">
        <v>0.99975043299999999</v>
      </c>
    </row>
    <row r="4677" spans="1:7" x14ac:dyDescent="0.4">
      <c r="A4677" s="70" t="s">
        <v>9878</v>
      </c>
      <c r="B4677" s="70" t="s">
        <v>9879</v>
      </c>
      <c r="C4677">
        <v>-9.9928376999999999E-2</v>
      </c>
      <c r="D4677">
        <v>4.5961158700000002</v>
      </c>
      <c r="E4677">
        <v>0.65894402500000004</v>
      </c>
      <c r="F4677">
        <v>0.41693299</v>
      </c>
      <c r="G4677">
        <v>0.99975043299999999</v>
      </c>
    </row>
    <row r="4678" spans="1:7" x14ac:dyDescent="0.4">
      <c r="A4678" s="70" t="s">
        <v>9832</v>
      </c>
      <c r="B4678" s="70" t="s">
        <v>9833</v>
      </c>
      <c r="C4678">
        <v>-9.5487792000000002E-2</v>
      </c>
      <c r="D4678">
        <v>4.815562678</v>
      </c>
      <c r="E4678">
        <v>0.65875976400000003</v>
      </c>
      <c r="F4678">
        <v>0.41699813499999999</v>
      </c>
      <c r="G4678">
        <v>0.99975043299999999</v>
      </c>
    </row>
    <row r="4679" spans="1:7" x14ac:dyDescent="0.4">
      <c r="A4679" s="70" t="s">
        <v>13030</v>
      </c>
      <c r="B4679" s="70" t="s">
        <v>13031</v>
      </c>
      <c r="C4679">
        <v>6.9003241000000007E-2</v>
      </c>
      <c r="D4679">
        <v>9.4872457889999993</v>
      </c>
      <c r="E4679">
        <v>0.65874585699999999</v>
      </c>
      <c r="F4679">
        <v>0.41700305199999999</v>
      </c>
      <c r="G4679">
        <v>0.99975043299999999</v>
      </c>
    </row>
    <row r="4680" spans="1:7" x14ac:dyDescent="0.4">
      <c r="A4680" s="70" t="s">
        <v>9916</v>
      </c>
      <c r="B4680" s="70" t="s">
        <v>9917</v>
      </c>
      <c r="C4680">
        <v>-0.312493562</v>
      </c>
      <c r="D4680">
        <v>0.81090772499999997</v>
      </c>
      <c r="E4680">
        <v>0.65849139899999998</v>
      </c>
      <c r="F4680">
        <v>0.41709304200000002</v>
      </c>
      <c r="G4680">
        <v>0.99975043299999999</v>
      </c>
    </row>
    <row r="4681" spans="1:7" x14ac:dyDescent="0.4">
      <c r="A4681" s="70" t="s">
        <v>9782</v>
      </c>
      <c r="B4681" s="70" t="s">
        <v>9783</v>
      </c>
      <c r="C4681">
        <v>-7.6440829000000002E-2</v>
      </c>
      <c r="D4681">
        <v>5.933628766</v>
      </c>
      <c r="E4681">
        <v>0.65842075499999997</v>
      </c>
      <c r="F4681">
        <v>0.41711802999999997</v>
      </c>
      <c r="G4681">
        <v>0.99975043299999999</v>
      </c>
    </row>
    <row r="4682" spans="1:7" x14ac:dyDescent="0.4">
      <c r="A4682" s="70" t="s">
        <v>9982</v>
      </c>
      <c r="B4682" s="70" t="s">
        <v>9983</v>
      </c>
      <c r="C4682">
        <v>-7.6603925000000003E-2</v>
      </c>
      <c r="D4682">
        <v>5.4587358659999996</v>
      </c>
      <c r="E4682">
        <v>0.65836274500000003</v>
      </c>
      <c r="F4682">
        <v>0.417138552</v>
      </c>
      <c r="G4682">
        <v>0.99975043299999999</v>
      </c>
    </row>
    <row r="4683" spans="1:7" x14ac:dyDescent="0.4">
      <c r="A4683" s="70" t="s">
        <v>10094</v>
      </c>
      <c r="B4683" s="70" t="s">
        <v>10095</v>
      </c>
      <c r="C4683">
        <v>0.262115296</v>
      </c>
      <c r="D4683">
        <v>4.251810892</v>
      </c>
      <c r="E4683">
        <v>0.65819788400000001</v>
      </c>
      <c r="F4683">
        <v>0.41719687999999999</v>
      </c>
      <c r="G4683">
        <v>0.99975043299999999</v>
      </c>
    </row>
    <row r="4684" spans="1:7" x14ac:dyDescent="0.4">
      <c r="A4684" s="70" t="s">
        <v>9362</v>
      </c>
      <c r="B4684" s="70" t="s">
        <v>9363</v>
      </c>
      <c r="C4684">
        <v>-6.5302016000000004E-2</v>
      </c>
      <c r="D4684">
        <v>7.1416904829999996</v>
      </c>
      <c r="E4684">
        <v>0.65817203099999999</v>
      </c>
      <c r="F4684">
        <v>0.41720602800000001</v>
      </c>
      <c r="G4684">
        <v>0.99975043299999999</v>
      </c>
    </row>
    <row r="4685" spans="1:7" x14ac:dyDescent="0.4">
      <c r="A4685" s="70" t="s">
        <v>9876</v>
      </c>
      <c r="B4685" s="70" t="s">
        <v>9877</v>
      </c>
      <c r="C4685">
        <v>-7.6941941999999999E-2</v>
      </c>
      <c r="D4685">
        <v>5.6434853599999997</v>
      </c>
      <c r="E4685">
        <v>0.65813372800000003</v>
      </c>
      <c r="F4685">
        <v>0.41721958199999998</v>
      </c>
      <c r="G4685">
        <v>0.99975043299999999</v>
      </c>
    </row>
    <row r="4686" spans="1:7" x14ac:dyDescent="0.4">
      <c r="A4686" s="70" t="s">
        <v>10172</v>
      </c>
      <c r="B4686" s="70" t="s">
        <v>10173</v>
      </c>
      <c r="C4686">
        <v>0.65119449600000001</v>
      </c>
      <c r="D4686">
        <v>-1.424581995</v>
      </c>
      <c r="E4686">
        <v>0.65737493499999999</v>
      </c>
      <c r="F4686">
        <v>0.41748822200000002</v>
      </c>
      <c r="G4686">
        <v>0.99975043299999999</v>
      </c>
    </row>
    <row r="4687" spans="1:7" x14ac:dyDescent="0.4">
      <c r="A4687" s="70" t="s">
        <v>9988</v>
      </c>
      <c r="B4687" s="70" t="s">
        <v>9989</v>
      </c>
      <c r="C4687">
        <v>-8.5171130999999997E-2</v>
      </c>
      <c r="D4687">
        <v>5.2459800899999998</v>
      </c>
      <c r="E4687">
        <v>0.65717908800000002</v>
      </c>
      <c r="F4687">
        <v>0.417557601</v>
      </c>
      <c r="G4687">
        <v>0.99975043299999999</v>
      </c>
    </row>
    <row r="4688" spans="1:7" x14ac:dyDescent="0.4">
      <c r="A4688" s="70" t="s">
        <v>10392</v>
      </c>
      <c r="B4688" s="70" t="s">
        <v>10393</v>
      </c>
      <c r="C4688">
        <v>8.5911059999999997E-2</v>
      </c>
      <c r="D4688">
        <v>5.1915766620000001</v>
      </c>
      <c r="E4688">
        <v>0.65678147899999995</v>
      </c>
      <c r="F4688">
        <v>0.417698507</v>
      </c>
      <c r="G4688">
        <v>0.99975043299999999</v>
      </c>
    </row>
    <row r="4689" spans="1:7" x14ac:dyDescent="0.4">
      <c r="A4689" s="70" t="s">
        <v>10520</v>
      </c>
      <c r="B4689" s="70" t="s">
        <v>10521</v>
      </c>
      <c r="C4689">
        <v>7.1777891999999996E-2</v>
      </c>
      <c r="D4689">
        <v>5.7875119020000003</v>
      </c>
      <c r="E4689">
        <v>0.65673540799999996</v>
      </c>
      <c r="F4689">
        <v>0.41771483799999998</v>
      </c>
      <c r="G4689">
        <v>0.99975043299999999</v>
      </c>
    </row>
    <row r="4690" spans="1:7" x14ac:dyDescent="0.4">
      <c r="A4690" s="70" t="s">
        <v>10286</v>
      </c>
      <c r="B4690" s="70" t="s">
        <v>10287</v>
      </c>
      <c r="C4690">
        <v>0.33041605099999999</v>
      </c>
      <c r="D4690">
        <v>-0.12558472300000001</v>
      </c>
      <c r="E4690">
        <v>0.65623253299999995</v>
      </c>
      <c r="F4690">
        <v>0.41789315999999999</v>
      </c>
      <c r="G4690">
        <v>0.99975043299999999</v>
      </c>
    </row>
    <row r="4691" spans="1:7" x14ac:dyDescent="0.4">
      <c r="A4691" s="70" t="s">
        <v>9148</v>
      </c>
      <c r="B4691" s="70" t="s">
        <v>9149</v>
      </c>
      <c r="C4691">
        <v>-6.5646125E-2</v>
      </c>
      <c r="D4691">
        <v>7.2454309869999998</v>
      </c>
      <c r="E4691">
        <v>0.65582213</v>
      </c>
      <c r="F4691">
        <v>0.41803877499999997</v>
      </c>
      <c r="G4691">
        <v>0.99975043299999999</v>
      </c>
    </row>
    <row r="4692" spans="1:7" x14ac:dyDescent="0.4">
      <c r="A4692" s="70" t="s">
        <v>10394</v>
      </c>
      <c r="B4692" s="70" t="s">
        <v>10395</v>
      </c>
      <c r="C4692">
        <v>8.9841395000000004E-2</v>
      </c>
      <c r="D4692">
        <v>5.2947148889999998</v>
      </c>
      <c r="E4692">
        <v>0.65557901100000004</v>
      </c>
      <c r="F4692">
        <v>0.41812507100000001</v>
      </c>
      <c r="G4692">
        <v>0.99975043299999999</v>
      </c>
    </row>
    <row r="4693" spans="1:7" x14ac:dyDescent="0.4">
      <c r="A4693" s="70" t="s">
        <v>10278</v>
      </c>
      <c r="B4693" s="70" t="s">
        <v>10279</v>
      </c>
      <c r="C4693">
        <v>0.15505087300000001</v>
      </c>
      <c r="D4693">
        <v>4.5952283569999999</v>
      </c>
      <c r="E4693">
        <v>0.655517142</v>
      </c>
      <c r="F4693">
        <v>0.41814703600000003</v>
      </c>
      <c r="G4693">
        <v>0.99975043299999999</v>
      </c>
    </row>
    <row r="4694" spans="1:7" x14ac:dyDescent="0.4">
      <c r="A4694" s="70" t="s">
        <v>10064</v>
      </c>
      <c r="B4694" s="70" t="s">
        <v>10065</v>
      </c>
      <c r="C4694">
        <v>-7.7508697000000001E-2</v>
      </c>
      <c r="D4694">
        <v>5.5488499009999996</v>
      </c>
      <c r="E4694">
        <v>0.655366059</v>
      </c>
      <c r="F4694">
        <v>0.41820068100000002</v>
      </c>
      <c r="G4694">
        <v>0.99975043299999999</v>
      </c>
    </row>
    <row r="4695" spans="1:7" x14ac:dyDescent="0.4">
      <c r="A4695" s="70" t="s">
        <v>9962</v>
      </c>
      <c r="B4695" s="70" t="s">
        <v>9963</v>
      </c>
      <c r="C4695">
        <v>-8.6477884000000005E-2</v>
      </c>
      <c r="D4695">
        <v>4.9177224749999997</v>
      </c>
      <c r="E4695">
        <v>0.65516808999999998</v>
      </c>
      <c r="F4695">
        <v>0.41827099000000001</v>
      </c>
      <c r="G4695">
        <v>0.99975043299999999</v>
      </c>
    </row>
    <row r="4696" spans="1:7" x14ac:dyDescent="0.4">
      <c r="A4696" s="70" t="s">
        <v>10186</v>
      </c>
      <c r="B4696" s="70" t="s">
        <v>10187</v>
      </c>
      <c r="C4696">
        <v>0.37535098700000002</v>
      </c>
      <c r="D4696">
        <v>-0.38661557499999999</v>
      </c>
      <c r="E4696">
        <v>0.654744675</v>
      </c>
      <c r="F4696">
        <v>0.41842142500000001</v>
      </c>
      <c r="G4696">
        <v>0.99975043299999999</v>
      </c>
    </row>
    <row r="4697" spans="1:7" x14ac:dyDescent="0.4">
      <c r="A4697" s="70" t="s">
        <v>9726</v>
      </c>
      <c r="B4697" s="70" t="s">
        <v>9727</v>
      </c>
      <c r="C4697">
        <v>-7.3908302999999995E-2</v>
      </c>
      <c r="D4697">
        <v>6.6197585610000003</v>
      </c>
      <c r="E4697">
        <v>0.65461712400000005</v>
      </c>
      <c r="F4697">
        <v>0.41846675799999999</v>
      </c>
      <c r="G4697">
        <v>0.99975043299999999</v>
      </c>
    </row>
    <row r="4698" spans="1:7" x14ac:dyDescent="0.4">
      <c r="A4698" s="70" t="s">
        <v>9722</v>
      </c>
      <c r="B4698" s="70" t="s">
        <v>9723</v>
      </c>
      <c r="C4698">
        <v>-0.18557536499999999</v>
      </c>
      <c r="D4698">
        <v>2.6982580650000001</v>
      </c>
      <c r="E4698">
        <v>0.65452216500000004</v>
      </c>
      <c r="F4698">
        <v>0.41850051199999999</v>
      </c>
      <c r="G4698">
        <v>0.99975043299999999</v>
      </c>
    </row>
    <row r="4699" spans="1:7" x14ac:dyDescent="0.4">
      <c r="A4699" s="70" t="s">
        <v>10158</v>
      </c>
      <c r="B4699" s="70" t="s">
        <v>10159</v>
      </c>
      <c r="C4699">
        <v>0.12768834400000001</v>
      </c>
      <c r="D4699">
        <v>5.525393684</v>
      </c>
      <c r="E4699">
        <v>0.65379284400000004</v>
      </c>
      <c r="F4699">
        <v>0.41875989400000002</v>
      </c>
      <c r="G4699">
        <v>0.99975043299999999</v>
      </c>
    </row>
    <row r="4700" spans="1:7" x14ac:dyDescent="0.4">
      <c r="A4700" s="70" t="s">
        <v>9654</v>
      </c>
      <c r="B4700" s="70" t="s">
        <v>9655</v>
      </c>
      <c r="C4700">
        <v>6.5339416999999997E-2</v>
      </c>
      <c r="D4700">
        <v>7.2208052089999999</v>
      </c>
      <c r="E4700">
        <v>0.65371797099999995</v>
      </c>
      <c r="F4700">
        <v>0.41878653599999999</v>
      </c>
      <c r="G4700">
        <v>0.99975043299999999</v>
      </c>
    </row>
    <row r="4701" spans="1:7" x14ac:dyDescent="0.4">
      <c r="A4701" s="70" t="s">
        <v>10250</v>
      </c>
      <c r="B4701" s="70" t="s">
        <v>10251</v>
      </c>
      <c r="C4701">
        <v>0.117103621</v>
      </c>
      <c r="D4701">
        <v>3.8824174359999999</v>
      </c>
      <c r="E4701">
        <v>0.65346311000000001</v>
      </c>
      <c r="F4701">
        <v>0.41887724199999998</v>
      </c>
      <c r="G4701">
        <v>0.99975043299999999</v>
      </c>
    </row>
    <row r="4702" spans="1:7" x14ac:dyDescent="0.4">
      <c r="A4702" s="70" t="s">
        <v>9984</v>
      </c>
      <c r="B4702" s="70" t="s">
        <v>9985</v>
      </c>
      <c r="C4702">
        <v>0.489302403</v>
      </c>
      <c r="D4702">
        <v>-1.2406314540000001</v>
      </c>
      <c r="E4702">
        <v>0.65329480699999998</v>
      </c>
      <c r="F4702">
        <v>0.418937157</v>
      </c>
      <c r="G4702">
        <v>0.99975043299999999</v>
      </c>
    </row>
    <row r="4703" spans="1:7" x14ac:dyDescent="0.4">
      <c r="A4703" s="70" t="s">
        <v>10118</v>
      </c>
      <c r="B4703" s="70" t="s">
        <v>10119</v>
      </c>
      <c r="C4703">
        <v>-0.37319292399999998</v>
      </c>
      <c r="D4703">
        <v>5.8549522999999999E-2</v>
      </c>
      <c r="E4703">
        <v>0.65324171600000003</v>
      </c>
      <c r="F4703">
        <v>0.41895606000000002</v>
      </c>
      <c r="G4703">
        <v>0.99975043299999999</v>
      </c>
    </row>
    <row r="4704" spans="1:7" x14ac:dyDescent="0.4">
      <c r="A4704" s="70" t="s">
        <v>9072</v>
      </c>
      <c r="B4704" s="70" t="s">
        <v>9073</v>
      </c>
      <c r="C4704">
        <v>-6.6020976999999995E-2</v>
      </c>
      <c r="D4704">
        <v>7.5276532999999999</v>
      </c>
      <c r="E4704">
        <v>0.653178755</v>
      </c>
      <c r="F4704">
        <v>0.41897847900000001</v>
      </c>
      <c r="G4704">
        <v>0.99975043299999999</v>
      </c>
    </row>
    <row r="4705" spans="1:7" x14ac:dyDescent="0.4">
      <c r="A4705" s="70" t="s">
        <v>10194</v>
      </c>
      <c r="B4705" s="70" t="s">
        <v>10195</v>
      </c>
      <c r="C4705">
        <v>0.115454378</v>
      </c>
      <c r="D4705">
        <v>3.8993986450000002</v>
      </c>
      <c r="E4705">
        <v>0.65305016199999999</v>
      </c>
      <c r="F4705">
        <v>0.419024273</v>
      </c>
      <c r="G4705">
        <v>0.99975043299999999</v>
      </c>
    </row>
    <row r="4706" spans="1:7" x14ac:dyDescent="0.4">
      <c r="A4706" s="70" t="s">
        <v>10386</v>
      </c>
      <c r="B4706" s="70" t="s">
        <v>10387</v>
      </c>
      <c r="C4706">
        <v>8.6026033000000002E-2</v>
      </c>
      <c r="D4706">
        <v>5.490201764</v>
      </c>
      <c r="E4706">
        <v>0.65301328999999997</v>
      </c>
      <c r="F4706">
        <v>0.419037406</v>
      </c>
      <c r="G4706">
        <v>0.99975043299999999</v>
      </c>
    </row>
    <row r="4707" spans="1:7" x14ac:dyDescent="0.4">
      <c r="A4707" s="70" t="s">
        <v>10536</v>
      </c>
      <c r="B4707" s="70" t="s">
        <v>10537</v>
      </c>
      <c r="C4707">
        <v>7.8161218000000005E-2</v>
      </c>
      <c r="D4707">
        <v>5.4313827540000004</v>
      </c>
      <c r="E4707">
        <v>0.65294817299999997</v>
      </c>
      <c r="F4707">
        <v>0.41906059899999998</v>
      </c>
      <c r="G4707">
        <v>0.99975043299999999</v>
      </c>
    </row>
    <row r="4708" spans="1:7" x14ac:dyDescent="0.4">
      <c r="A4708" s="70" t="s">
        <v>10130</v>
      </c>
      <c r="B4708" s="70" t="s">
        <v>10131</v>
      </c>
      <c r="C4708">
        <v>0.31872332199999998</v>
      </c>
      <c r="D4708">
        <v>0.82308696100000001</v>
      </c>
      <c r="E4708">
        <v>0.65283515599999997</v>
      </c>
      <c r="F4708">
        <v>0.41910085699999999</v>
      </c>
      <c r="G4708">
        <v>0.99975043299999999</v>
      </c>
    </row>
    <row r="4709" spans="1:7" x14ac:dyDescent="0.4">
      <c r="A4709" s="70" t="s">
        <v>9778</v>
      </c>
      <c r="B4709" s="70" t="s">
        <v>9779</v>
      </c>
      <c r="C4709">
        <v>-0.118090588</v>
      </c>
      <c r="D4709">
        <v>3.833393638</v>
      </c>
      <c r="E4709">
        <v>0.65282275300000003</v>
      </c>
      <c r="F4709">
        <v>0.41910527600000003</v>
      </c>
      <c r="G4709">
        <v>0.99975043299999999</v>
      </c>
    </row>
    <row r="4710" spans="1:7" x14ac:dyDescent="0.4">
      <c r="A4710" s="70" t="s">
        <v>9746</v>
      </c>
      <c r="B4710" s="70" t="s">
        <v>9747</v>
      </c>
      <c r="C4710">
        <v>-0.18567529599999999</v>
      </c>
      <c r="D4710">
        <v>2.6530419059999999</v>
      </c>
      <c r="E4710">
        <v>0.65253013400000004</v>
      </c>
      <c r="F4710">
        <v>0.41920953999999999</v>
      </c>
      <c r="G4710">
        <v>0.99975043299999999</v>
      </c>
    </row>
    <row r="4711" spans="1:7" x14ac:dyDescent="0.4">
      <c r="A4711" s="70" t="s">
        <v>10248</v>
      </c>
      <c r="B4711" s="70" t="s">
        <v>10249</v>
      </c>
      <c r="C4711">
        <v>0.106299213</v>
      </c>
      <c r="D4711">
        <v>4.1362593490000004</v>
      </c>
      <c r="E4711">
        <v>0.65244772399999995</v>
      </c>
      <c r="F4711">
        <v>0.41923891099999999</v>
      </c>
      <c r="G4711">
        <v>0.99975043299999999</v>
      </c>
    </row>
    <row r="4712" spans="1:7" x14ac:dyDescent="0.4">
      <c r="A4712" s="70" t="s">
        <v>9678</v>
      </c>
      <c r="B4712" s="70" t="s">
        <v>9679</v>
      </c>
      <c r="C4712">
        <v>-6.3347765E-2</v>
      </c>
      <c r="D4712">
        <v>8.1961477059999996</v>
      </c>
      <c r="E4712">
        <v>0.65240685899999995</v>
      </c>
      <c r="F4712">
        <v>0.41925347699999999</v>
      </c>
      <c r="G4712">
        <v>0.99975043299999999</v>
      </c>
    </row>
    <row r="4713" spans="1:7" x14ac:dyDescent="0.4">
      <c r="A4713" s="70" t="s">
        <v>10070</v>
      </c>
      <c r="B4713" s="70" t="s">
        <v>10071</v>
      </c>
      <c r="C4713">
        <v>0.13891188800000001</v>
      </c>
      <c r="D4713">
        <v>3.5220475410000001</v>
      </c>
      <c r="E4713">
        <v>0.65233007399999998</v>
      </c>
      <c r="F4713">
        <v>0.41928084700000001</v>
      </c>
      <c r="G4713">
        <v>0.99975043299999999</v>
      </c>
    </row>
    <row r="4714" spans="1:7" x14ac:dyDescent="0.4">
      <c r="A4714" s="70" t="s">
        <v>9824</v>
      </c>
      <c r="B4714" s="70" t="s">
        <v>9825</v>
      </c>
      <c r="C4714">
        <v>-7.4136857E-2</v>
      </c>
      <c r="D4714">
        <v>5.9167249860000002</v>
      </c>
      <c r="E4714">
        <v>0.65207055899999999</v>
      </c>
      <c r="F4714">
        <v>0.41937337200000002</v>
      </c>
      <c r="G4714">
        <v>0.99975043299999999</v>
      </c>
    </row>
    <row r="4715" spans="1:7" x14ac:dyDescent="0.4">
      <c r="A4715" s="70" t="s">
        <v>10252</v>
      </c>
      <c r="B4715" s="70" t="s">
        <v>10253</v>
      </c>
      <c r="C4715">
        <v>0.121921166</v>
      </c>
      <c r="D4715">
        <v>4.2154086990000001</v>
      </c>
      <c r="E4715">
        <v>0.65189775699999997</v>
      </c>
      <c r="F4715">
        <v>0.419434998</v>
      </c>
      <c r="G4715">
        <v>0.99975043299999999</v>
      </c>
    </row>
    <row r="4716" spans="1:7" x14ac:dyDescent="0.4">
      <c r="A4716" s="70" t="s">
        <v>10396</v>
      </c>
      <c r="B4716" s="70" t="s">
        <v>10397</v>
      </c>
      <c r="C4716">
        <v>-0.46844828199999999</v>
      </c>
      <c r="D4716">
        <v>0.167023912</v>
      </c>
      <c r="E4716">
        <v>0.65185243299999995</v>
      </c>
      <c r="F4716">
        <v>0.41945116399999999</v>
      </c>
      <c r="G4716">
        <v>0.99975043299999999</v>
      </c>
    </row>
    <row r="4717" spans="1:7" x14ac:dyDescent="0.4">
      <c r="A4717" s="70" t="s">
        <v>10492</v>
      </c>
      <c r="B4717" s="70" t="s">
        <v>10493</v>
      </c>
      <c r="C4717">
        <v>7.3543566000000005E-2</v>
      </c>
      <c r="D4717">
        <v>5.8269894630000003</v>
      </c>
      <c r="E4717">
        <v>0.651808104</v>
      </c>
      <c r="F4717">
        <v>0.41946697599999999</v>
      </c>
      <c r="G4717">
        <v>0.99975043299999999</v>
      </c>
    </row>
    <row r="4718" spans="1:7" x14ac:dyDescent="0.4">
      <c r="A4718" s="70" t="s">
        <v>9894</v>
      </c>
      <c r="B4718" s="70" t="s">
        <v>9895</v>
      </c>
      <c r="C4718">
        <v>-9.5507866999999996E-2</v>
      </c>
      <c r="D4718">
        <v>4.6608421279999996</v>
      </c>
      <c r="E4718">
        <v>0.651695417</v>
      </c>
      <c r="F4718">
        <v>0.41950717500000001</v>
      </c>
      <c r="G4718">
        <v>0.99975043299999999</v>
      </c>
    </row>
    <row r="4719" spans="1:7" x14ac:dyDescent="0.4">
      <c r="A4719" s="70" t="s">
        <v>10050</v>
      </c>
      <c r="B4719" s="70" t="s">
        <v>10051</v>
      </c>
      <c r="C4719">
        <v>-8.8295843999999998E-2</v>
      </c>
      <c r="D4719">
        <v>5.1199562329999999</v>
      </c>
      <c r="E4719">
        <v>0.65124124999999999</v>
      </c>
      <c r="F4719">
        <v>0.41966924999999999</v>
      </c>
      <c r="G4719">
        <v>0.99975043299999999</v>
      </c>
    </row>
    <row r="4720" spans="1:7" x14ac:dyDescent="0.4">
      <c r="A4720" s="70" t="s">
        <v>9902</v>
      </c>
      <c r="B4720" s="70" t="s">
        <v>9903</v>
      </c>
      <c r="C4720">
        <v>-6.3307120999999994E-2</v>
      </c>
      <c r="D4720">
        <v>6.3176979849999997</v>
      </c>
      <c r="E4720">
        <v>0.65113685399999999</v>
      </c>
      <c r="F4720">
        <v>0.41970651799999997</v>
      </c>
      <c r="G4720">
        <v>0.99975043299999999</v>
      </c>
    </row>
    <row r="4721" spans="1:7" x14ac:dyDescent="0.4">
      <c r="A4721" s="70" t="s">
        <v>9484</v>
      </c>
      <c r="B4721" s="70" t="s">
        <v>9485</v>
      </c>
      <c r="C4721">
        <v>0.69299528799999999</v>
      </c>
      <c r="D4721">
        <v>-1.5154759179999999</v>
      </c>
      <c r="E4721">
        <v>0.65111384299999997</v>
      </c>
      <c r="F4721">
        <v>0.41971473300000001</v>
      </c>
      <c r="G4721">
        <v>0.99975043299999999</v>
      </c>
    </row>
    <row r="4722" spans="1:7" x14ac:dyDescent="0.4">
      <c r="A4722" s="70" t="s">
        <v>10028</v>
      </c>
      <c r="B4722" s="70" t="s">
        <v>10029</v>
      </c>
      <c r="C4722">
        <v>0.152262859</v>
      </c>
      <c r="D4722">
        <v>3.1971076919999999</v>
      </c>
      <c r="E4722">
        <v>0.65097327500000002</v>
      </c>
      <c r="F4722">
        <v>0.41976492300000001</v>
      </c>
      <c r="G4722">
        <v>0.99975043299999999</v>
      </c>
    </row>
    <row r="4723" spans="1:7" x14ac:dyDescent="0.4">
      <c r="A4723" s="70" t="s">
        <v>10460</v>
      </c>
      <c r="B4723" s="70" t="s">
        <v>10461</v>
      </c>
      <c r="C4723">
        <v>9.4026859000000004E-2</v>
      </c>
      <c r="D4723">
        <v>4.7959086610000004</v>
      </c>
      <c r="E4723">
        <v>0.65094797599999998</v>
      </c>
      <c r="F4723">
        <v>0.41977395699999998</v>
      </c>
      <c r="G4723">
        <v>0.99975043299999999</v>
      </c>
    </row>
    <row r="4724" spans="1:7" x14ac:dyDescent="0.4">
      <c r="A4724" s="70" t="s">
        <v>9952</v>
      </c>
      <c r="B4724" s="70" t="s">
        <v>9953</v>
      </c>
      <c r="C4724">
        <v>0.492608875</v>
      </c>
      <c r="D4724">
        <v>-1.8067316999999999E-2</v>
      </c>
      <c r="E4724">
        <v>0.65081140100000001</v>
      </c>
      <c r="F4724">
        <v>0.41982273199999998</v>
      </c>
      <c r="G4724">
        <v>0.99975043299999999</v>
      </c>
    </row>
    <row r="4725" spans="1:7" x14ac:dyDescent="0.4">
      <c r="A4725" s="70" t="s">
        <v>9886</v>
      </c>
      <c r="B4725" s="70" t="s">
        <v>9887</v>
      </c>
      <c r="C4725">
        <v>-6.8441373E-2</v>
      </c>
      <c r="D4725">
        <v>5.8820145249999998</v>
      </c>
      <c r="E4725">
        <v>0.65049497599999995</v>
      </c>
      <c r="F4725">
        <v>0.41993576799999999</v>
      </c>
      <c r="G4725">
        <v>0.99975043299999999</v>
      </c>
    </row>
    <row r="4726" spans="1:7" x14ac:dyDescent="0.4">
      <c r="A4726" s="70" t="s">
        <v>10190</v>
      </c>
      <c r="B4726" s="70" t="s">
        <v>10191</v>
      </c>
      <c r="C4726">
        <v>0.52387482200000002</v>
      </c>
      <c r="D4726">
        <v>-1.005559643</v>
      </c>
      <c r="E4726">
        <v>0.65046210299999996</v>
      </c>
      <c r="F4726">
        <v>0.41994751400000002</v>
      </c>
      <c r="G4726">
        <v>0.99975043299999999</v>
      </c>
    </row>
    <row r="4727" spans="1:7" x14ac:dyDescent="0.4">
      <c r="A4727" s="70" t="s">
        <v>9266</v>
      </c>
      <c r="B4727" s="70" t="s">
        <v>9267</v>
      </c>
      <c r="C4727">
        <v>-7.2621458E-2</v>
      </c>
      <c r="D4727">
        <v>7.7828882799999999</v>
      </c>
      <c r="E4727">
        <v>0.65039539099999999</v>
      </c>
      <c r="F4727">
        <v>0.41997135200000002</v>
      </c>
      <c r="G4727">
        <v>0.99975043299999999</v>
      </c>
    </row>
    <row r="4728" spans="1:7" x14ac:dyDescent="0.4">
      <c r="A4728" s="70" t="s">
        <v>10482</v>
      </c>
      <c r="B4728" s="70" t="s">
        <v>10483</v>
      </c>
      <c r="C4728">
        <v>7.5681495000000001E-2</v>
      </c>
      <c r="D4728">
        <v>5.8203883760000004</v>
      </c>
      <c r="E4728">
        <v>0.64997576300000004</v>
      </c>
      <c r="F4728">
        <v>0.42012134499999998</v>
      </c>
      <c r="G4728">
        <v>0.99975043299999999</v>
      </c>
    </row>
    <row r="4729" spans="1:7" x14ac:dyDescent="0.4">
      <c r="A4729" s="70" t="s">
        <v>10344</v>
      </c>
      <c r="B4729" s="70" t="s">
        <v>10345</v>
      </c>
      <c r="C4729">
        <v>6.4732466000000002E-2</v>
      </c>
      <c r="D4729">
        <v>6.9479928729999996</v>
      </c>
      <c r="E4729">
        <v>0.64957660100000003</v>
      </c>
      <c r="F4729">
        <v>0.42026409599999998</v>
      </c>
      <c r="G4729">
        <v>0.99975043299999999</v>
      </c>
    </row>
    <row r="4730" spans="1:7" x14ac:dyDescent="0.4">
      <c r="A4730" s="70" t="s">
        <v>10022</v>
      </c>
      <c r="B4730" s="70" t="s">
        <v>10023</v>
      </c>
      <c r="C4730">
        <v>-0.56228101799999997</v>
      </c>
      <c r="D4730">
        <v>-1.159390835</v>
      </c>
      <c r="E4730">
        <v>0.64953494000000001</v>
      </c>
      <c r="F4730">
        <v>0.42027900000000001</v>
      </c>
      <c r="G4730">
        <v>0.99975043299999999</v>
      </c>
    </row>
    <row r="4731" spans="1:7" x14ac:dyDescent="0.4">
      <c r="A4731" s="70" t="s">
        <v>9994</v>
      </c>
      <c r="B4731" s="70" t="s">
        <v>9995</v>
      </c>
      <c r="C4731">
        <v>0.22624608500000001</v>
      </c>
      <c r="D4731">
        <v>1.973714813</v>
      </c>
      <c r="E4731">
        <v>0.64950734200000004</v>
      </c>
      <c r="F4731">
        <v>0.42028887300000001</v>
      </c>
      <c r="G4731">
        <v>0.99975043299999999</v>
      </c>
    </row>
    <row r="4732" spans="1:7" x14ac:dyDescent="0.4">
      <c r="A4732" s="70" t="s">
        <v>10532</v>
      </c>
      <c r="B4732" s="70" t="s">
        <v>10533</v>
      </c>
      <c r="C4732">
        <v>8.0309492999999996E-2</v>
      </c>
      <c r="D4732">
        <v>5.7326583180000004</v>
      </c>
      <c r="E4732">
        <v>0.64896847700000004</v>
      </c>
      <c r="F4732">
        <v>0.42048171699999998</v>
      </c>
      <c r="G4732">
        <v>0.99975043299999999</v>
      </c>
    </row>
    <row r="4733" spans="1:7" x14ac:dyDescent="0.4">
      <c r="A4733" s="70" t="s">
        <v>10544</v>
      </c>
      <c r="B4733" s="70" t="s">
        <v>10545</v>
      </c>
      <c r="C4733">
        <v>8.4758954999999997E-2</v>
      </c>
      <c r="D4733">
        <v>5.1814028619999997</v>
      </c>
      <c r="E4733">
        <v>0.64885440599999999</v>
      </c>
      <c r="F4733">
        <v>0.42052255700000002</v>
      </c>
      <c r="G4733">
        <v>0.99975043299999999</v>
      </c>
    </row>
    <row r="4734" spans="1:7" x14ac:dyDescent="0.4">
      <c r="A4734" s="70" t="s">
        <v>9870</v>
      </c>
      <c r="B4734" s="70" t="s">
        <v>9871</v>
      </c>
      <c r="C4734">
        <v>-7.5663525999999995E-2</v>
      </c>
      <c r="D4734">
        <v>5.8823573649999998</v>
      </c>
      <c r="E4734">
        <v>0.64851233200000002</v>
      </c>
      <c r="F4734">
        <v>0.42064506200000001</v>
      </c>
      <c r="G4734">
        <v>0.99975043299999999</v>
      </c>
    </row>
    <row r="4735" spans="1:7" x14ac:dyDescent="0.4">
      <c r="A4735" s="70" t="s">
        <v>9914</v>
      </c>
      <c r="B4735" s="70" t="s">
        <v>9915</v>
      </c>
      <c r="C4735">
        <v>-0.16726037399999999</v>
      </c>
      <c r="D4735">
        <v>2.9309831599999998</v>
      </c>
      <c r="E4735">
        <v>0.64849538600000001</v>
      </c>
      <c r="F4735">
        <v>0.42065113199999998</v>
      </c>
      <c r="G4735">
        <v>0.99975043299999999</v>
      </c>
    </row>
    <row r="4736" spans="1:7" x14ac:dyDescent="0.4">
      <c r="A4736" s="70" t="s">
        <v>9930</v>
      </c>
      <c r="B4736" s="70" t="s">
        <v>9931</v>
      </c>
      <c r="C4736">
        <v>-8.1891564999999999E-2</v>
      </c>
      <c r="D4736">
        <v>5.5733824439999999</v>
      </c>
      <c r="E4736">
        <v>0.64805697799999995</v>
      </c>
      <c r="F4736">
        <v>0.42080821800000001</v>
      </c>
      <c r="G4736">
        <v>0.99975043299999999</v>
      </c>
    </row>
    <row r="4737" spans="1:7" x14ac:dyDescent="0.4">
      <c r="A4737" s="70" t="s">
        <v>10464</v>
      </c>
      <c r="B4737" s="70" t="s">
        <v>10465</v>
      </c>
      <c r="C4737">
        <v>8.5806348000000005E-2</v>
      </c>
      <c r="D4737">
        <v>5.2573392129999998</v>
      </c>
      <c r="E4737">
        <v>0.64768049100000002</v>
      </c>
      <c r="F4737">
        <v>0.420943187</v>
      </c>
      <c r="G4737">
        <v>0.99975043299999999</v>
      </c>
    </row>
    <row r="4738" spans="1:7" x14ac:dyDescent="0.4">
      <c r="A4738" s="70" t="s">
        <v>9732</v>
      </c>
      <c r="B4738" s="70" t="s">
        <v>9733</v>
      </c>
      <c r="C4738">
        <v>-6.6167430999999999E-2</v>
      </c>
      <c r="D4738">
        <v>6.3924478499999999</v>
      </c>
      <c r="E4738">
        <v>0.64743151200000004</v>
      </c>
      <c r="F4738">
        <v>0.42103248100000001</v>
      </c>
      <c r="G4738">
        <v>0.99975043299999999</v>
      </c>
    </row>
    <row r="4739" spans="1:7" x14ac:dyDescent="0.4">
      <c r="A4739" s="70" t="s">
        <v>9998</v>
      </c>
      <c r="B4739" s="70" t="s">
        <v>9999</v>
      </c>
      <c r="C4739">
        <v>0.19095531900000001</v>
      </c>
      <c r="D4739">
        <v>2.6163470879999999</v>
      </c>
      <c r="E4739">
        <v>0.64720415899999995</v>
      </c>
      <c r="F4739">
        <v>0.42111404299999999</v>
      </c>
      <c r="G4739">
        <v>0.99975043299999999</v>
      </c>
    </row>
    <row r="4740" spans="1:7" x14ac:dyDescent="0.4">
      <c r="A4740" s="70" t="s">
        <v>10366</v>
      </c>
      <c r="B4740" s="70" t="s">
        <v>10367</v>
      </c>
      <c r="C4740">
        <v>7.1742075000000002E-2</v>
      </c>
      <c r="D4740">
        <v>5.7385880279999997</v>
      </c>
      <c r="E4740">
        <v>0.64643123400000002</v>
      </c>
      <c r="F4740">
        <v>0.421391503</v>
      </c>
      <c r="G4740">
        <v>0.99975043299999999</v>
      </c>
    </row>
    <row r="4741" spans="1:7" x14ac:dyDescent="0.4">
      <c r="A4741" s="70" t="s">
        <v>10188</v>
      </c>
      <c r="B4741" s="70" t="s">
        <v>10189</v>
      </c>
      <c r="C4741">
        <v>0.46809120900000001</v>
      </c>
      <c r="D4741">
        <v>-0.15054822500000001</v>
      </c>
      <c r="E4741">
        <v>0.64620761100000002</v>
      </c>
      <c r="F4741">
        <v>0.42147182999999999</v>
      </c>
      <c r="G4741">
        <v>0.99975043299999999</v>
      </c>
    </row>
    <row r="4742" spans="1:7" x14ac:dyDescent="0.4">
      <c r="A4742" s="70" t="s">
        <v>14101</v>
      </c>
      <c r="B4742" s="70" t="s">
        <v>14102</v>
      </c>
      <c r="C4742">
        <v>-6.1619886999999998E-2</v>
      </c>
      <c r="D4742">
        <v>10.019597340000001</v>
      </c>
      <c r="E4742">
        <v>0.64609561199999999</v>
      </c>
      <c r="F4742">
        <v>0.42151206899999999</v>
      </c>
      <c r="G4742">
        <v>0.99975043299999999</v>
      </c>
    </row>
    <row r="4743" spans="1:7" x14ac:dyDescent="0.4">
      <c r="A4743" s="70" t="s">
        <v>10624</v>
      </c>
      <c r="B4743" s="70" t="s">
        <v>10625</v>
      </c>
      <c r="C4743">
        <v>7.5748786999999998E-2</v>
      </c>
      <c r="D4743">
        <v>5.4178052919999997</v>
      </c>
      <c r="E4743">
        <v>0.64592059199999996</v>
      </c>
      <c r="F4743">
        <v>0.42157496100000003</v>
      </c>
      <c r="G4743">
        <v>0.99975043299999999</v>
      </c>
    </row>
    <row r="4744" spans="1:7" x14ac:dyDescent="0.4">
      <c r="A4744" s="70" t="s">
        <v>9802</v>
      </c>
      <c r="B4744" s="70" t="s">
        <v>9803</v>
      </c>
      <c r="C4744">
        <v>-0.183545874</v>
      </c>
      <c r="D4744">
        <v>2.7248085419999999</v>
      </c>
      <c r="E4744">
        <v>0.645741012</v>
      </c>
      <c r="F4744">
        <v>0.42163950700000002</v>
      </c>
      <c r="G4744">
        <v>0.99975043299999999</v>
      </c>
    </row>
    <row r="4745" spans="1:7" x14ac:dyDescent="0.4">
      <c r="A4745" s="70" t="s">
        <v>9854</v>
      </c>
      <c r="B4745" s="70" t="s">
        <v>9855</v>
      </c>
      <c r="C4745">
        <v>-0.194731609</v>
      </c>
      <c r="D4745">
        <v>2.3836574960000001</v>
      </c>
      <c r="E4745">
        <v>0.64548668399999998</v>
      </c>
      <c r="F4745">
        <v>0.42173094500000002</v>
      </c>
      <c r="G4745">
        <v>0.99975043299999999</v>
      </c>
    </row>
    <row r="4746" spans="1:7" x14ac:dyDescent="0.4">
      <c r="A4746" s="70" t="s">
        <v>9892</v>
      </c>
      <c r="B4746" s="70" t="s">
        <v>9893</v>
      </c>
      <c r="C4746">
        <v>-0.176431478</v>
      </c>
      <c r="D4746">
        <v>2.7038655889999998</v>
      </c>
      <c r="E4746">
        <v>0.64543801700000003</v>
      </c>
      <c r="F4746">
        <v>0.42174844500000003</v>
      </c>
      <c r="G4746">
        <v>0.99975043299999999</v>
      </c>
    </row>
    <row r="4747" spans="1:7" x14ac:dyDescent="0.4">
      <c r="A4747" s="70" t="s">
        <v>9978</v>
      </c>
      <c r="B4747" s="70" t="s">
        <v>9979</v>
      </c>
      <c r="C4747">
        <v>-8.3206507999999998E-2</v>
      </c>
      <c r="D4747">
        <v>5.4946502449999999</v>
      </c>
      <c r="E4747">
        <v>0.64527777200000003</v>
      </c>
      <c r="F4747">
        <v>0.42180607599999997</v>
      </c>
      <c r="G4747">
        <v>0.99975043299999999</v>
      </c>
    </row>
    <row r="4748" spans="1:7" x14ac:dyDescent="0.4">
      <c r="A4748" s="70" t="s">
        <v>10334</v>
      </c>
      <c r="B4748" s="70" t="s">
        <v>10335</v>
      </c>
      <c r="C4748">
        <v>0.15106663000000001</v>
      </c>
      <c r="D4748">
        <v>4.9505819799999999</v>
      </c>
      <c r="E4748">
        <v>0.64499770000000001</v>
      </c>
      <c r="F4748">
        <v>0.42190683099999998</v>
      </c>
      <c r="G4748">
        <v>0.99975043299999999</v>
      </c>
    </row>
    <row r="4749" spans="1:7" x14ac:dyDescent="0.4">
      <c r="A4749" s="70" t="s">
        <v>10504</v>
      </c>
      <c r="B4749" s="70" t="s">
        <v>10505</v>
      </c>
      <c r="C4749">
        <v>6.5124793E-2</v>
      </c>
      <c r="D4749">
        <v>6.1408136080000002</v>
      </c>
      <c r="E4749">
        <v>0.64445409899999995</v>
      </c>
      <c r="F4749">
        <v>0.42210249100000002</v>
      </c>
      <c r="G4749">
        <v>0.99975043299999999</v>
      </c>
    </row>
    <row r="4750" spans="1:7" x14ac:dyDescent="0.4">
      <c r="A4750" s="70" t="s">
        <v>10566</v>
      </c>
      <c r="B4750" s="70" t="s">
        <v>10567</v>
      </c>
      <c r="C4750">
        <v>8.2460861999999996E-2</v>
      </c>
      <c r="D4750">
        <v>5.2534719279999997</v>
      </c>
      <c r="E4750">
        <v>0.644288576</v>
      </c>
      <c r="F4750">
        <v>0.42216209500000001</v>
      </c>
      <c r="G4750">
        <v>0.99975043299999999</v>
      </c>
    </row>
    <row r="4751" spans="1:7" x14ac:dyDescent="0.4">
      <c r="A4751" s="70" t="s">
        <v>10210</v>
      </c>
      <c r="B4751" s="70" t="s">
        <v>10211</v>
      </c>
      <c r="C4751">
        <v>-0.413434515</v>
      </c>
      <c r="D4751">
        <v>-0.59226344900000005</v>
      </c>
      <c r="E4751">
        <v>0.64400091100000001</v>
      </c>
      <c r="F4751">
        <v>0.42226571200000002</v>
      </c>
      <c r="G4751">
        <v>0.99975043299999999</v>
      </c>
    </row>
    <row r="4752" spans="1:7" x14ac:dyDescent="0.4">
      <c r="A4752" s="70" t="s">
        <v>10058</v>
      </c>
      <c r="B4752" s="70" t="s">
        <v>10059</v>
      </c>
      <c r="C4752">
        <v>0.16444143899999999</v>
      </c>
      <c r="D4752">
        <v>3.0991468449999999</v>
      </c>
      <c r="E4752">
        <v>0.64383627600000004</v>
      </c>
      <c r="F4752">
        <v>0.42232502999999999</v>
      </c>
      <c r="G4752">
        <v>0.99975043299999999</v>
      </c>
    </row>
    <row r="4753" spans="1:7" x14ac:dyDescent="0.4">
      <c r="A4753" s="70" t="s">
        <v>10106</v>
      </c>
      <c r="B4753" s="70" t="s">
        <v>10107</v>
      </c>
      <c r="C4753">
        <v>-8.3405115000000002E-2</v>
      </c>
      <c r="D4753">
        <v>5.14005606</v>
      </c>
      <c r="E4753">
        <v>0.64345876300000004</v>
      </c>
      <c r="F4753">
        <v>0.42246109700000001</v>
      </c>
      <c r="G4753">
        <v>0.99975043299999999</v>
      </c>
    </row>
    <row r="4754" spans="1:7" x14ac:dyDescent="0.4">
      <c r="A4754" s="70" t="s">
        <v>10442</v>
      </c>
      <c r="B4754" s="70" t="s">
        <v>10443</v>
      </c>
      <c r="C4754">
        <v>-0.53904507499999998</v>
      </c>
      <c r="D4754">
        <v>-0.30101958699999998</v>
      </c>
      <c r="E4754">
        <v>0.64342803599999998</v>
      </c>
      <c r="F4754">
        <v>0.42247217500000001</v>
      </c>
      <c r="G4754">
        <v>0.99975043299999999</v>
      </c>
    </row>
    <row r="4755" spans="1:7" x14ac:dyDescent="0.4">
      <c r="A4755" s="70" t="s">
        <v>10076</v>
      </c>
      <c r="B4755" s="70" t="s">
        <v>10077</v>
      </c>
      <c r="C4755">
        <v>0.31093022599999998</v>
      </c>
      <c r="D4755">
        <v>0.37139148500000002</v>
      </c>
      <c r="E4755">
        <v>0.64339873000000003</v>
      </c>
      <c r="F4755">
        <v>0.42248274099999999</v>
      </c>
      <c r="G4755">
        <v>0.99975043299999999</v>
      </c>
    </row>
    <row r="4756" spans="1:7" x14ac:dyDescent="0.4">
      <c r="A4756" s="70" t="s">
        <v>10502</v>
      </c>
      <c r="B4756" s="70" t="s">
        <v>10503</v>
      </c>
      <c r="C4756">
        <v>9.3035753999999998E-2</v>
      </c>
      <c r="D4756">
        <v>4.760765589</v>
      </c>
      <c r="E4756">
        <v>0.642705584</v>
      </c>
      <c r="F4756">
        <v>0.42273276100000001</v>
      </c>
      <c r="G4756">
        <v>0.99975043299999999</v>
      </c>
    </row>
    <row r="4757" spans="1:7" x14ac:dyDescent="0.4">
      <c r="A4757" s="70" t="s">
        <v>9898</v>
      </c>
      <c r="B4757" s="70" t="s">
        <v>9899</v>
      </c>
      <c r="C4757">
        <v>-0.18037557300000001</v>
      </c>
      <c r="D4757">
        <v>2.845083137</v>
      </c>
      <c r="E4757">
        <v>0.64262306199999997</v>
      </c>
      <c r="F4757">
        <v>0.42276254200000002</v>
      </c>
      <c r="G4757">
        <v>0.99975043299999999</v>
      </c>
    </row>
    <row r="4758" spans="1:7" x14ac:dyDescent="0.4">
      <c r="A4758" s="70" t="s">
        <v>9826</v>
      </c>
      <c r="B4758" s="70" t="s">
        <v>9827</v>
      </c>
      <c r="C4758">
        <v>-0.243057522</v>
      </c>
      <c r="D4758">
        <v>1.6350643890000001</v>
      </c>
      <c r="E4758">
        <v>0.64261989200000003</v>
      </c>
      <c r="F4758">
        <v>0.422763685</v>
      </c>
      <c r="G4758">
        <v>0.99975043299999999</v>
      </c>
    </row>
    <row r="4759" spans="1:7" x14ac:dyDescent="0.4">
      <c r="A4759" s="70" t="s">
        <v>10408</v>
      </c>
      <c r="B4759" s="70" t="s">
        <v>10409</v>
      </c>
      <c r="C4759">
        <v>0.153401699</v>
      </c>
      <c r="D4759">
        <v>3.799925231</v>
      </c>
      <c r="E4759">
        <v>0.64253681399999996</v>
      </c>
      <c r="F4759">
        <v>0.42279367000000001</v>
      </c>
      <c r="G4759">
        <v>0.99975043299999999</v>
      </c>
    </row>
    <row r="4760" spans="1:7" x14ac:dyDescent="0.4">
      <c r="A4760" s="70" t="s">
        <v>10358</v>
      </c>
      <c r="B4760" s="70" t="s">
        <v>10359</v>
      </c>
      <c r="C4760">
        <v>9.4292986999999995E-2</v>
      </c>
      <c r="D4760">
        <v>4.5547163470000003</v>
      </c>
      <c r="E4760">
        <v>0.64253424599999998</v>
      </c>
      <c r="F4760">
        <v>0.42279459699999999</v>
      </c>
      <c r="G4760">
        <v>0.99975043299999999</v>
      </c>
    </row>
    <row r="4761" spans="1:7" x14ac:dyDescent="0.4">
      <c r="A4761" s="70" t="s">
        <v>10074</v>
      </c>
      <c r="B4761" s="70" t="s">
        <v>10075</v>
      </c>
      <c r="C4761">
        <v>-0.106729826</v>
      </c>
      <c r="D4761">
        <v>4.8151317259999997</v>
      </c>
      <c r="E4761">
        <v>0.64252151300000004</v>
      </c>
      <c r="F4761">
        <v>0.42279919300000002</v>
      </c>
      <c r="G4761">
        <v>0.99975043299999999</v>
      </c>
    </row>
    <row r="4762" spans="1:7" x14ac:dyDescent="0.4">
      <c r="A4762" s="70" t="s">
        <v>10660</v>
      </c>
      <c r="B4762" s="70" t="s">
        <v>10661</v>
      </c>
      <c r="C4762">
        <v>7.3339129000000003E-2</v>
      </c>
      <c r="D4762">
        <v>5.5557427060000002</v>
      </c>
      <c r="E4762">
        <v>0.64219250900000002</v>
      </c>
      <c r="F4762">
        <v>0.422917971</v>
      </c>
      <c r="G4762">
        <v>0.99975043299999999</v>
      </c>
    </row>
    <row r="4763" spans="1:7" x14ac:dyDescent="0.4">
      <c r="A4763" s="70" t="s">
        <v>9664</v>
      </c>
      <c r="B4763" s="70" t="s">
        <v>9665</v>
      </c>
      <c r="C4763">
        <v>-6.7606854999999993E-2</v>
      </c>
      <c r="D4763">
        <v>7.0640007750000002</v>
      </c>
      <c r="E4763">
        <v>0.64192480200000002</v>
      </c>
      <c r="F4763">
        <v>0.42301465700000002</v>
      </c>
      <c r="G4763">
        <v>0.99975043299999999</v>
      </c>
    </row>
    <row r="4764" spans="1:7" x14ac:dyDescent="0.4">
      <c r="A4764" s="70" t="s">
        <v>9904</v>
      </c>
      <c r="B4764" s="70" t="s">
        <v>9905</v>
      </c>
      <c r="C4764">
        <v>-0.16193627699999999</v>
      </c>
      <c r="D4764">
        <v>3.117195127</v>
      </c>
      <c r="E4764">
        <v>0.64179465499999999</v>
      </c>
      <c r="F4764">
        <v>0.42306167300000003</v>
      </c>
      <c r="G4764">
        <v>0.99975043299999999</v>
      </c>
    </row>
    <row r="4765" spans="1:7" x14ac:dyDescent="0.4">
      <c r="A4765" s="70" t="s">
        <v>9974</v>
      </c>
      <c r="B4765" s="70" t="s">
        <v>9975</v>
      </c>
      <c r="C4765">
        <v>-7.9067372999999996E-2</v>
      </c>
      <c r="D4765">
        <v>5.4723701709999997</v>
      </c>
      <c r="E4765">
        <v>0.64175976700000004</v>
      </c>
      <c r="F4765">
        <v>0.423074277</v>
      </c>
      <c r="G4765">
        <v>0.99975043299999999</v>
      </c>
    </row>
    <row r="4766" spans="1:7" x14ac:dyDescent="0.4">
      <c r="A4766" s="70" t="s">
        <v>10294</v>
      </c>
      <c r="B4766" s="70" t="s">
        <v>10295</v>
      </c>
      <c r="C4766">
        <v>0.42389651299999997</v>
      </c>
      <c r="D4766">
        <v>-0.87981968300000002</v>
      </c>
      <c r="E4766">
        <v>0.64109031000000005</v>
      </c>
      <c r="F4766">
        <v>0.423316256</v>
      </c>
      <c r="G4766">
        <v>0.99975043299999999</v>
      </c>
    </row>
    <row r="4767" spans="1:7" x14ac:dyDescent="0.4">
      <c r="A4767" s="70" t="s">
        <v>10030</v>
      </c>
      <c r="B4767" s="70" t="s">
        <v>10031</v>
      </c>
      <c r="C4767">
        <v>-8.151986E-2</v>
      </c>
      <c r="D4767">
        <v>5.7729092450000001</v>
      </c>
      <c r="E4767">
        <v>0.64102183899999998</v>
      </c>
      <c r="F4767">
        <v>0.42334101600000001</v>
      </c>
      <c r="G4767">
        <v>0.99975043299999999</v>
      </c>
    </row>
    <row r="4768" spans="1:7" x14ac:dyDescent="0.4">
      <c r="A4768" s="70" t="s">
        <v>10202</v>
      </c>
      <c r="B4768" s="70" t="s">
        <v>10203</v>
      </c>
      <c r="C4768">
        <v>0.16855619099999999</v>
      </c>
      <c r="D4768">
        <v>2.8560942200000001</v>
      </c>
      <c r="E4768">
        <v>0.64086321599999996</v>
      </c>
      <c r="F4768">
        <v>0.42339838699999999</v>
      </c>
      <c r="G4768">
        <v>0.99975043299999999</v>
      </c>
    </row>
    <row r="4769" spans="1:7" x14ac:dyDescent="0.4">
      <c r="A4769" s="70" t="s">
        <v>10452</v>
      </c>
      <c r="B4769" s="70" t="s">
        <v>10453</v>
      </c>
      <c r="C4769">
        <v>8.0765627000000006E-2</v>
      </c>
      <c r="D4769">
        <v>5.329405457</v>
      </c>
      <c r="E4769">
        <v>0.64074412300000005</v>
      </c>
      <c r="F4769">
        <v>0.42344146799999999</v>
      </c>
      <c r="G4769">
        <v>0.99975043299999999</v>
      </c>
    </row>
    <row r="4770" spans="1:7" x14ac:dyDescent="0.4">
      <c r="A4770" s="70" t="s">
        <v>9840</v>
      </c>
      <c r="B4770" s="70" t="s">
        <v>9841</v>
      </c>
      <c r="C4770">
        <v>-0.16890008500000001</v>
      </c>
      <c r="D4770">
        <v>3.0372991499999999</v>
      </c>
      <c r="E4770">
        <v>0.64066741599999999</v>
      </c>
      <c r="F4770">
        <v>0.42346921999999998</v>
      </c>
      <c r="G4770">
        <v>0.99975043299999999</v>
      </c>
    </row>
    <row r="4771" spans="1:7" x14ac:dyDescent="0.4">
      <c r="A4771" s="70" t="s">
        <v>10178</v>
      </c>
      <c r="B4771" s="70" t="s">
        <v>10179</v>
      </c>
      <c r="C4771">
        <v>0.41071727099999999</v>
      </c>
      <c r="D4771">
        <v>-0.40786459899999999</v>
      </c>
      <c r="E4771">
        <v>0.64059460199999996</v>
      </c>
      <c r="F4771">
        <v>0.42349556500000002</v>
      </c>
      <c r="G4771">
        <v>0.99975043299999999</v>
      </c>
    </row>
    <row r="4772" spans="1:7" x14ac:dyDescent="0.4">
      <c r="A4772" s="70" t="s">
        <v>10038</v>
      </c>
      <c r="B4772" s="70" t="s">
        <v>10039</v>
      </c>
      <c r="C4772">
        <v>0.221835329</v>
      </c>
      <c r="D4772">
        <v>1.9281679860000001</v>
      </c>
      <c r="E4772">
        <v>0.64050971599999995</v>
      </c>
      <c r="F4772">
        <v>0.42352628199999998</v>
      </c>
      <c r="G4772">
        <v>0.99975043299999999</v>
      </c>
    </row>
    <row r="4773" spans="1:7" x14ac:dyDescent="0.4">
      <c r="A4773" s="70" t="s">
        <v>9958</v>
      </c>
      <c r="B4773" s="70" t="s">
        <v>9959</v>
      </c>
      <c r="C4773">
        <v>6.3829506999999994E-2</v>
      </c>
      <c r="D4773">
        <v>7.8634780170000003</v>
      </c>
      <c r="E4773">
        <v>0.64050827099999996</v>
      </c>
      <c r="F4773">
        <v>0.42352680500000001</v>
      </c>
      <c r="G4773">
        <v>0.99975043299999999</v>
      </c>
    </row>
    <row r="4774" spans="1:7" x14ac:dyDescent="0.4">
      <c r="A4774" s="70" t="s">
        <v>10148</v>
      </c>
      <c r="B4774" s="70" t="s">
        <v>10149</v>
      </c>
      <c r="C4774">
        <v>-8.4605010999999994E-2</v>
      </c>
      <c r="D4774">
        <v>5.1511199310000002</v>
      </c>
      <c r="E4774">
        <v>0.640414178</v>
      </c>
      <c r="F4774">
        <v>0.42356085700000001</v>
      </c>
      <c r="G4774">
        <v>0.99975043299999999</v>
      </c>
    </row>
    <row r="4775" spans="1:7" x14ac:dyDescent="0.4">
      <c r="A4775" s="70" t="s">
        <v>10192</v>
      </c>
      <c r="B4775" s="70" t="s">
        <v>10193</v>
      </c>
      <c r="C4775">
        <v>-0.39558313499999997</v>
      </c>
      <c r="D4775">
        <v>-0.45643792799999999</v>
      </c>
      <c r="E4775">
        <v>0.64031994699999994</v>
      </c>
      <c r="F4775">
        <v>0.42359496400000002</v>
      </c>
      <c r="G4775">
        <v>0.99975043299999999</v>
      </c>
    </row>
    <row r="4776" spans="1:7" x14ac:dyDescent="0.4">
      <c r="A4776" s="70" t="s">
        <v>10044</v>
      </c>
      <c r="B4776" s="70" t="s">
        <v>10045</v>
      </c>
      <c r="C4776">
        <v>-0.10533221500000001</v>
      </c>
      <c r="D4776">
        <v>4.9647113660000004</v>
      </c>
      <c r="E4776">
        <v>0.64012681999999999</v>
      </c>
      <c r="F4776">
        <v>0.42366487800000002</v>
      </c>
      <c r="G4776">
        <v>0.99975043299999999</v>
      </c>
    </row>
    <row r="4777" spans="1:7" x14ac:dyDescent="0.4">
      <c r="A4777" s="70" t="s">
        <v>10232</v>
      </c>
      <c r="B4777" s="70" t="s">
        <v>10233</v>
      </c>
      <c r="C4777">
        <v>0.14369105900000001</v>
      </c>
      <c r="D4777">
        <v>3.2681589290000002</v>
      </c>
      <c r="E4777">
        <v>0.64009860500000004</v>
      </c>
      <c r="F4777">
        <v>0.423675093</v>
      </c>
      <c r="G4777">
        <v>0.99975043299999999</v>
      </c>
    </row>
    <row r="4778" spans="1:7" x14ac:dyDescent="0.4">
      <c r="A4778" s="70" t="s">
        <v>10234</v>
      </c>
      <c r="B4778" s="70" t="s">
        <v>10235</v>
      </c>
      <c r="C4778">
        <v>0.14574353100000001</v>
      </c>
      <c r="D4778">
        <v>3.349267228</v>
      </c>
      <c r="E4778">
        <v>0.63967965900000001</v>
      </c>
      <c r="F4778">
        <v>0.42382682100000002</v>
      </c>
      <c r="G4778">
        <v>0.99975043299999999</v>
      </c>
    </row>
    <row r="4779" spans="1:7" x14ac:dyDescent="0.4">
      <c r="A4779" s="70" t="s">
        <v>10600</v>
      </c>
      <c r="B4779" s="70" t="s">
        <v>10601</v>
      </c>
      <c r="C4779">
        <v>7.7497112000000007E-2</v>
      </c>
      <c r="D4779">
        <v>5.9727071489999997</v>
      </c>
      <c r="E4779">
        <v>0.63961513599999997</v>
      </c>
      <c r="F4779">
        <v>0.42385019600000001</v>
      </c>
      <c r="G4779">
        <v>0.99975043299999999</v>
      </c>
    </row>
    <row r="4780" spans="1:7" x14ac:dyDescent="0.4">
      <c r="A4780" s="70" t="s">
        <v>10560</v>
      </c>
      <c r="B4780" s="70" t="s">
        <v>10561</v>
      </c>
      <c r="C4780">
        <v>7.5084426999999995E-2</v>
      </c>
      <c r="D4780">
        <v>5.9766013630000003</v>
      </c>
      <c r="E4780">
        <v>0.63916029799999996</v>
      </c>
      <c r="F4780">
        <v>0.42401502899999999</v>
      </c>
      <c r="G4780">
        <v>0.99975043299999999</v>
      </c>
    </row>
    <row r="4781" spans="1:7" x14ac:dyDescent="0.4">
      <c r="A4781" s="70" t="s">
        <v>10018</v>
      </c>
      <c r="B4781" s="70" t="s">
        <v>10019</v>
      </c>
      <c r="C4781">
        <v>-0.101640327</v>
      </c>
      <c r="D4781">
        <v>4.3398364980000004</v>
      </c>
      <c r="E4781">
        <v>0.63900051000000002</v>
      </c>
      <c r="F4781">
        <v>0.42407295900000003</v>
      </c>
      <c r="G4781">
        <v>0.99975043299999999</v>
      </c>
    </row>
    <row r="4782" spans="1:7" x14ac:dyDescent="0.4">
      <c r="A4782" s="70" t="s">
        <v>10224</v>
      </c>
      <c r="B4782" s="70" t="s">
        <v>10225</v>
      </c>
      <c r="C4782">
        <v>-7.7832449999999997E-2</v>
      </c>
      <c r="D4782">
        <v>5.4388598440000004</v>
      </c>
      <c r="E4782">
        <v>0.63891674700000001</v>
      </c>
      <c r="F4782">
        <v>0.42410333099999997</v>
      </c>
      <c r="G4782">
        <v>0.99975043299999999</v>
      </c>
    </row>
    <row r="4783" spans="1:7" x14ac:dyDescent="0.4">
      <c r="A4783" s="70" t="s">
        <v>10008</v>
      </c>
      <c r="B4783" s="70" t="s">
        <v>10009</v>
      </c>
      <c r="C4783">
        <v>-0.17346704199999999</v>
      </c>
      <c r="D4783">
        <v>2.9640732390000002</v>
      </c>
      <c r="E4783">
        <v>0.63878701400000004</v>
      </c>
      <c r="F4783">
        <v>0.42415037900000002</v>
      </c>
      <c r="G4783">
        <v>0.99975043299999999</v>
      </c>
    </row>
    <row r="4784" spans="1:7" x14ac:dyDescent="0.4">
      <c r="A4784" s="70" t="s">
        <v>9252</v>
      </c>
      <c r="B4784" s="70" t="s">
        <v>9253</v>
      </c>
      <c r="C4784">
        <v>-6.3891120999999995E-2</v>
      </c>
      <c r="D4784">
        <v>7.7913489519999999</v>
      </c>
      <c r="E4784">
        <v>0.63874936699999996</v>
      </c>
      <c r="F4784">
        <v>0.424164033</v>
      </c>
      <c r="G4784">
        <v>0.99975043299999999</v>
      </c>
    </row>
    <row r="4785" spans="1:7" x14ac:dyDescent="0.4">
      <c r="A4785" s="70" t="s">
        <v>10098</v>
      </c>
      <c r="B4785" s="70" t="s">
        <v>10099</v>
      </c>
      <c r="C4785">
        <v>-0.1007663</v>
      </c>
      <c r="D4785">
        <v>5.0807665699999998</v>
      </c>
      <c r="E4785">
        <v>0.63863890999999995</v>
      </c>
      <c r="F4785">
        <v>0.42420409799999997</v>
      </c>
      <c r="G4785">
        <v>0.99975043299999999</v>
      </c>
    </row>
    <row r="4786" spans="1:7" x14ac:dyDescent="0.4">
      <c r="A4786" s="70" t="s">
        <v>9164</v>
      </c>
      <c r="B4786" s="70" t="s">
        <v>9165</v>
      </c>
      <c r="C4786">
        <v>-7.6631529000000004E-2</v>
      </c>
      <c r="D4786">
        <v>7.1357741590000003</v>
      </c>
      <c r="E4786">
        <v>0.63857080899999996</v>
      </c>
      <c r="F4786">
        <v>0.42422880200000002</v>
      </c>
      <c r="G4786">
        <v>0.99975043299999999</v>
      </c>
    </row>
    <row r="4787" spans="1:7" x14ac:dyDescent="0.4">
      <c r="A4787" s="70" t="s">
        <v>9980</v>
      </c>
      <c r="B4787" s="70" t="s">
        <v>9981</v>
      </c>
      <c r="C4787">
        <v>-6.7704323999999996E-2</v>
      </c>
      <c r="D4787">
        <v>5.9881775509999997</v>
      </c>
      <c r="E4787">
        <v>0.63847483299999996</v>
      </c>
      <c r="F4787">
        <v>0.42426362200000001</v>
      </c>
      <c r="G4787">
        <v>0.99975043299999999</v>
      </c>
    </row>
    <row r="4788" spans="1:7" x14ac:dyDescent="0.4">
      <c r="A4788" s="70" t="s">
        <v>10530</v>
      </c>
      <c r="B4788" s="70" t="s">
        <v>10531</v>
      </c>
      <c r="C4788">
        <v>7.1668802000000004E-2</v>
      </c>
      <c r="D4788">
        <v>5.6695781820000004</v>
      </c>
      <c r="E4788">
        <v>0.63827721299999995</v>
      </c>
      <c r="F4788">
        <v>0.42433533200000001</v>
      </c>
      <c r="G4788">
        <v>0.99975043299999999</v>
      </c>
    </row>
    <row r="4789" spans="1:7" x14ac:dyDescent="0.4">
      <c r="A4789" s="70" t="s">
        <v>10112</v>
      </c>
      <c r="B4789" s="70" t="s">
        <v>10113</v>
      </c>
      <c r="C4789">
        <v>-7.5081541000000002E-2</v>
      </c>
      <c r="D4789">
        <v>5.4644005199999999</v>
      </c>
      <c r="E4789">
        <v>0.63778916200000002</v>
      </c>
      <c r="F4789">
        <v>0.42451250899999998</v>
      </c>
      <c r="G4789">
        <v>0.99975043299999999</v>
      </c>
    </row>
    <row r="4790" spans="1:7" x14ac:dyDescent="0.4">
      <c r="A4790" s="70" t="s">
        <v>9846</v>
      </c>
      <c r="B4790" s="70" t="s">
        <v>9847</v>
      </c>
      <c r="C4790">
        <v>-9.1664295000000007E-2</v>
      </c>
      <c r="D4790">
        <v>4.6748138040000002</v>
      </c>
      <c r="E4790">
        <v>0.63754213299999996</v>
      </c>
      <c r="F4790">
        <v>0.42460223000000002</v>
      </c>
      <c r="G4790">
        <v>0.99975043299999999</v>
      </c>
    </row>
    <row r="4791" spans="1:7" x14ac:dyDescent="0.4">
      <c r="A4791" s="70" t="s">
        <v>10072</v>
      </c>
      <c r="B4791" s="70" t="s">
        <v>10073</v>
      </c>
      <c r="C4791">
        <v>-9.8500509999999999E-2</v>
      </c>
      <c r="D4791">
        <v>4.506455291</v>
      </c>
      <c r="E4791">
        <v>0.63688631399999995</v>
      </c>
      <c r="F4791">
        <v>0.42484056199999998</v>
      </c>
      <c r="G4791">
        <v>0.99975043299999999</v>
      </c>
    </row>
    <row r="4792" spans="1:7" x14ac:dyDescent="0.4">
      <c r="A4792" s="70" t="s">
        <v>10052</v>
      </c>
      <c r="B4792" s="70" t="s">
        <v>10053</v>
      </c>
      <c r="C4792">
        <v>-6.8895609999999996E-2</v>
      </c>
      <c r="D4792">
        <v>5.7940381490000004</v>
      </c>
      <c r="E4792">
        <v>0.63674399299999995</v>
      </c>
      <c r="F4792">
        <v>0.42489231</v>
      </c>
      <c r="G4792">
        <v>0.99975043299999999</v>
      </c>
    </row>
    <row r="4793" spans="1:7" x14ac:dyDescent="0.4">
      <c r="A4793" s="70" t="s">
        <v>10084</v>
      </c>
      <c r="B4793" s="70" t="s">
        <v>10085</v>
      </c>
      <c r="C4793">
        <v>-9.0172127000000005E-2</v>
      </c>
      <c r="D4793">
        <v>5.8339411800000001</v>
      </c>
      <c r="E4793">
        <v>0.63664103800000005</v>
      </c>
      <c r="F4793">
        <v>0.42492974999999999</v>
      </c>
      <c r="G4793">
        <v>0.99975043299999999</v>
      </c>
    </row>
    <row r="4794" spans="1:7" x14ac:dyDescent="0.4">
      <c r="A4794" s="70" t="s">
        <v>10086</v>
      </c>
      <c r="B4794" s="70" t="s">
        <v>10087</v>
      </c>
      <c r="C4794">
        <v>0.39472617700000001</v>
      </c>
      <c r="D4794">
        <v>0.97216201899999999</v>
      </c>
      <c r="E4794">
        <v>0.63653462699999996</v>
      </c>
      <c r="F4794">
        <v>0.424968452</v>
      </c>
      <c r="G4794">
        <v>0.99975043299999999</v>
      </c>
    </row>
    <row r="4795" spans="1:7" x14ac:dyDescent="0.4">
      <c r="A4795" s="70" t="s">
        <v>10458</v>
      </c>
      <c r="B4795" s="70" t="s">
        <v>10459</v>
      </c>
      <c r="C4795">
        <v>0.104646605</v>
      </c>
      <c r="D4795">
        <v>4.3120499819999996</v>
      </c>
      <c r="E4795">
        <v>0.63650107</v>
      </c>
      <c r="F4795">
        <v>0.42498065800000001</v>
      </c>
      <c r="G4795">
        <v>0.99975043299999999</v>
      </c>
    </row>
    <row r="4796" spans="1:7" x14ac:dyDescent="0.4">
      <c r="A4796" s="70" t="s">
        <v>10026</v>
      </c>
      <c r="B4796" s="70" t="s">
        <v>10027</v>
      </c>
      <c r="C4796">
        <v>0.24873888899999999</v>
      </c>
      <c r="D4796">
        <v>1.619717101</v>
      </c>
      <c r="E4796">
        <v>0.63640435799999995</v>
      </c>
      <c r="F4796">
        <v>0.42501583799999998</v>
      </c>
      <c r="G4796">
        <v>0.99975043299999999</v>
      </c>
    </row>
    <row r="4797" spans="1:7" x14ac:dyDescent="0.4">
      <c r="A4797" s="70" t="s">
        <v>9992</v>
      </c>
      <c r="B4797" s="70" t="s">
        <v>9993</v>
      </c>
      <c r="C4797">
        <v>6.300567E-2</v>
      </c>
      <c r="D4797">
        <v>7.1096140209999996</v>
      </c>
      <c r="E4797">
        <v>0.63632522700000005</v>
      </c>
      <c r="F4797">
        <v>0.42504462700000001</v>
      </c>
      <c r="G4797">
        <v>0.99975043299999999</v>
      </c>
    </row>
    <row r="4798" spans="1:7" x14ac:dyDescent="0.4">
      <c r="A4798" s="70" t="s">
        <v>10200</v>
      </c>
      <c r="B4798" s="70" t="s">
        <v>10201</v>
      </c>
      <c r="C4798">
        <v>0.137414543</v>
      </c>
      <c r="D4798">
        <v>3.3846485560000001</v>
      </c>
      <c r="E4798">
        <v>0.63630975700000003</v>
      </c>
      <c r="F4798">
        <v>0.42505025499999999</v>
      </c>
      <c r="G4798">
        <v>0.99975043299999999</v>
      </c>
    </row>
    <row r="4799" spans="1:7" x14ac:dyDescent="0.4">
      <c r="A4799" s="70" t="s">
        <v>10636</v>
      </c>
      <c r="B4799" s="70" t="s">
        <v>10637</v>
      </c>
      <c r="C4799">
        <v>7.4194532999999993E-2</v>
      </c>
      <c r="D4799">
        <v>5.56361814</v>
      </c>
      <c r="E4799">
        <v>0.63616228699999999</v>
      </c>
      <c r="F4799">
        <v>0.425103915</v>
      </c>
      <c r="G4799">
        <v>0.99975043299999999</v>
      </c>
    </row>
    <row r="4800" spans="1:7" x14ac:dyDescent="0.4">
      <c r="A4800" s="70" t="s">
        <v>10510</v>
      </c>
      <c r="B4800" s="70" t="s">
        <v>10511</v>
      </c>
      <c r="C4800">
        <v>0.461176486</v>
      </c>
      <c r="D4800">
        <v>-0.3653093</v>
      </c>
      <c r="E4800">
        <v>0.635500026</v>
      </c>
      <c r="F4800">
        <v>0.42534501600000002</v>
      </c>
      <c r="G4800">
        <v>0.99975043299999999</v>
      </c>
    </row>
    <row r="4801" spans="1:7" x14ac:dyDescent="0.4">
      <c r="A4801" s="70" t="s">
        <v>9130</v>
      </c>
      <c r="B4801" s="70" t="s">
        <v>9131</v>
      </c>
      <c r="C4801">
        <v>-6.4643135000000004E-2</v>
      </c>
      <c r="D4801">
        <v>7.621561678</v>
      </c>
      <c r="E4801">
        <v>0.63522480400000003</v>
      </c>
      <c r="F4801">
        <v>0.42544527300000001</v>
      </c>
      <c r="G4801">
        <v>0.99975043299999999</v>
      </c>
    </row>
    <row r="4802" spans="1:7" x14ac:dyDescent="0.4">
      <c r="A4802" s="70" t="s">
        <v>10296</v>
      </c>
      <c r="B4802" s="70" t="s">
        <v>10297</v>
      </c>
      <c r="C4802">
        <v>-0.36271800799999998</v>
      </c>
      <c r="D4802">
        <v>1.088902042</v>
      </c>
      <c r="E4802">
        <v>0.63450863599999996</v>
      </c>
      <c r="F4802">
        <v>0.425706323</v>
      </c>
      <c r="G4802">
        <v>0.99975043299999999</v>
      </c>
    </row>
    <row r="4803" spans="1:7" x14ac:dyDescent="0.4">
      <c r="A4803" s="70" t="s">
        <v>10448</v>
      </c>
      <c r="B4803" s="70" t="s">
        <v>10449</v>
      </c>
      <c r="C4803">
        <v>-0.67671983000000002</v>
      </c>
      <c r="D4803">
        <v>-1.5776567939999999</v>
      </c>
      <c r="E4803">
        <v>0.63426220700000002</v>
      </c>
      <c r="F4803">
        <v>0.42579620499999998</v>
      </c>
      <c r="G4803">
        <v>0.99975043299999999</v>
      </c>
    </row>
    <row r="4804" spans="1:7" x14ac:dyDescent="0.4">
      <c r="A4804" s="70" t="s">
        <v>10698</v>
      </c>
      <c r="B4804" s="70" t="s">
        <v>10699</v>
      </c>
      <c r="C4804">
        <v>6.2445203999999997E-2</v>
      </c>
      <c r="D4804">
        <v>6.4646782810000003</v>
      </c>
      <c r="E4804">
        <v>0.63420379400000004</v>
      </c>
      <c r="F4804">
        <v>0.42581751400000001</v>
      </c>
      <c r="G4804">
        <v>0.99975043299999999</v>
      </c>
    </row>
    <row r="4805" spans="1:7" x14ac:dyDescent="0.4">
      <c r="A4805" s="70" t="s">
        <v>10096</v>
      </c>
      <c r="B4805" s="70" t="s">
        <v>10097</v>
      </c>
      <c r="C4805">
        <v>-0.10971265700000001</v>
      </c>
      <c r="D4805">
        <v>3.9666863800000001</v>
      </c>
      <c r="E4805">
        <v>0.63395214</v>
      </c>
      <c r="F4805">
        <v>0.42590933800000003</v>
      </c>
      <c r="G4805">
        <v>0.99975043299999999</v>
      </c>
    </row>
    <row r="4806" spans="1:7" x14ac:dyDescent="0.4">
      <c r="A4806" s="70" t="s">
        <v>10160</v>
      </c>
      <c r="B4806" s="70" t="s">
        <v>10161</v>
      </c>
      <c r="C4806">
        <v>-0.371243659</v>
      </c>
      <c r="D4806">
        <v>-0.36104936199999998</v>
      </c>
      <c r="E4806">
        <v>0.63359463400000005</v>
      </c>
      <c r="F4806">
        <v>0.42603983600000001</v>
      </c>
      <c r="G4806">
        <v>0.99975043299999999</v>
      </c>
    </row>
    <row r="4807" spans="1:7" x14ac:dyDescent="0.4">
      <c r="A4807" s="70" t="s">
        <v>10578</v>
      </c>
      <c r="B4807" s="70" t="s">
        <v>10579</v>
      </c>
      <c r="C4807">
        <v>7.7193231000000001E-2</v>
      </c>
      <c r="D4807">
        <v>5.5061220300000002</v>
      </c>
      <c r="E4807">
        <v>0.63356584299999996</v>
      </c>
      <c r="F4807">
        <v>0.42605034800000002</v>
      </c>
      <c r="G4807">
        <v>0.99975043299999999</v>
      </c>
    </row>
    <row r="4808" spans="1:7" x14ac:dyDescent="0.4">
      <c r="A4808" s="70" t="s">
        <v>9246</v>
      </c>
      <c r="B4808" s="70" t="s">
        <v>9247</v>
      </c>
      <c r="C4808">
        <v>-6.6650036999999995E-2</v>
      </c>
      <c r="D4808">
        <v>7.7087313670000004</v>
      </c>
      <c r="E4808">
        <v>0.63350337300000004</v>
      </c>
      <c r="F4808">
        <v>0.42607315800000001</v>
      </c>
      <c r="G4808">
        <v>0.99975043299999999</v>
      </c>
    </row>
    <row r="4809" spans="1:7" x14ac:dyDescent="0.4">
      <c r="A4809" s="70" t="s">
        <v>10494</v>
      </c>
      <c r="B4809" s="70" t="s">
        <v>10495</v>
      </c>
      <c r="C4809">
        <v>9.8299918E-2</v>
      </c>
      <c r="D4809">
        <v>4.2843345480000004</v>
      </c>
      <c r="E4809">
        <v>0.63342880000000001</v>
      </c>
      <c r="F4809">
        <v>0.42610039</v>
      </c>
      <c r="G4809">
        <v>0.99975043299999999</v>
      </c>
    </row>
    <row r="4810" spans="1:7" x14ac:dyDescent="0.4">
      <c r="A4810" s="70" t="s">
        <v>10274</v>
      </c>
      <c r="B4810" s="70" t="s">
        <v>10275</v>
      </c>
      <c r="C4810">
        <v>0.23596478500000001</v>
      </c>
      <c r="D4810">
        <v>2.2628210759999998</v>
      </c>
      <c r="E4810">
        <v>0.63341154799999999</v>
      </c>
      <c r="F4810">
        <v>0.42610669000000001</v>
      </c>
      <c r="G4810">
        <v>0.99975043299999999</v>
      </c>
    </row>
    <row r="4811" spans="1:7" x14ac:dyDescent="0.4">
      <c r="A4811" s="70" t="s">
        <v>10238</v>
      </c>
      <c r="B4811" s="70" t="s">
        <v>10239</v>
      </c>
      <c r="C4811">
        <v>0.38753501600000001</v>
      </c>
      <c r="D4811">
        <v>-0.70143412699999996</v>
      </c>
      <c r="E4811">
        <v>0.63290410100000005</v>
      </c>
      <c r="F4811">
        <v>0.426292067</v>
      </c>
      <c r="G4811">
        <v>0.99975043299999999</v>
      </c>
    </row>
    <row r="4812" spans="1:7" x14ac:dyDescent="0.4">
      <c r="A4812" s="70" t="s">
        <v>10182</v>
      </c>
      <c r="B4812" s="70" t="s">
        <v>10183</v>
      </c>
      <c r="C4812">
        <v>-8.3511756000000006E-2</v>
      </c>
      <c r="D4812">
        <v>5.1251005740000002</v>
      </c>
      <c r="E4812">
        <v>0.63266185699999999</v>
      </c>
      <c r="F4812">
        <v>0.42638060500000002</v>
      </c>
      <c r="G4812">
        <v>0.99975043299999999</v>
      </c>
    </row>
    <row r="4813" spans="1:7" x14ac:dyDescent="0.4">
      <c r="A4813" s="70" t="s">
        <v>10032</v>
      </c>
      <c r="B4813" s="70" t="s">
        <v>10033</v>
      </c>
      <c r="C4813">
        <v>-7.4879149000000006E-2</v>
      </c>
      <c r="D4813">
        <v>5.6858571119999999</v>
      </c>
      <c r="E4813">
        <v>0.63264171800000002</v>
      </c>
      <c r="F4813">
        <v>0.42638796699999998</v>
      </c>
      <c r="G4813">
        <v>0.99975043299999999</v>
      </c>
    </row>
    <row r="4814" spans="1:7" x14ac:dyDescent="0.4">
      <c r="A4814" s="70" t="s">
        <v>10618</v>
      </c>
      <c r="B4814" s="70" t="s">
        <v>10619</v>
      </c>
      <c r="C4814">
        <v>7.5890086999999995E-2</v>
      </c>
      <c r="D4814">
        <v>5.4816623040000003</v>
      </c>
      <c r="E4814">
        <v>0.63254678900000005</v>
      </c>
      <c r="F4814">
        <v>0.42642267099999998</v>
      </c>
      <c r="G4814">
        <v>0.99975043299999999</v>
      </c>
    </row>
    <row r="4815" spans="1:7" x14ac:dyDescent="0.4">
      <c r="A4815" s="70" t="s">
        <v>19671</v>
      </c>
      <c r="B4815" s="70" t="s">
        <v>19672</v>
      </c>
      <c r="C4815">
        <v>-5.7155762999999998E-2</v>
      </c>
      <c r="D4815">
        <v>13.21422624</v>
      </c>
      <c r="E4815">
        <v>0.63248798699999997</v>
      </c>
      <c r="F4815">
        <v>0.42644417000000001</v>
      </c>
      <c r="G4815">
        <v>0.99975043299999999</v>
      </c>
    </row>
    <row r="4816" spans="1:7" x14ac:dyDescent="0.4">
      <c r="A4816" s="70" t="s">
        <v>10380</v>
      </c>
      <c r="B4816" s="70" t="s">
        <v>10381</v>
      </c>
      <c r="C4816">
        <v>0.323816041</v>
      </c>
      <c r="D4816">
        <v>0.25239286300000002</v>
      </c>
      <c r="E4816">
        <v>0.63242330999999996</v>
      </c>
      <c r="F4816">
        <v>0.42646781900000003</v>
      </c>
      <c r="G4816">
        <v>0.99975043299999999</v>
      </c>
    </row>
    <row r="4817" spans="1:7" x14ac:dyDescent="0.4">
      <c r="A4817" s="70" t="s">
        <v>10546</v>
      </c>
      <c r="B4817" s="70" t="s">
        <v>10547</v>
      </c>
      <c r="C4817">
        <v>0.31560044500000001</v>
      </c>
      <c r="D4817">
        <v>0.38336615699999999</v>
      </c>
      <c r="E4817">
        <v>0.63241158399999997</v>
      </c>
      <c r="F4817">
        <v>0.42647210600000002</v>
      </c>
      <c r="G4817">
        <v>0.99975043299999999</v>
      </c>
    </row>
    <row r="4818" spans="1:7" x14ac:dyDescent="0.4">
      <c r="A4818" s="70" t="s">
        <v>10056</v>
      </c>
      <c r="B4818" s="70" t="s">
        <v>10057</v>
      </c>
      <c r="C4818">
        <v>0.23363109000000001</v>
      </c>
      <c r="D4818">
        <v>2.1295973749999999</v>
      </c>
      <c r="E4818">
        <v>0.63231776900000003</v>
      </c>
      <c r="F4818">
        <v>0.426506414</v>
      </c>
      <c r="G4818">
        <v>0.99975043299999999</v>
      </c>
    </row>
    <row r="4819" spans="1:7" x14ac:dyDescent="0.4">
      <c r="A4819" s="70" t="s">
        <v>10150</v>
      </c>
      <c r="B4819" s="70" t="s">
        <v>10151</v>
      </c>
      <c r="C4819">
        <v>-8.3097102000000006E-2</v>
      </c>
      <c r="D4819">
        <v>5.2587913799999999</v>
      </c>
      <c r="E4819">
        <v>0.63222634799999999</v>
      </c>
      <c r="F4819">
        <v>0.42653984900000003</v>
      </c>
      <c r="G4819">
        <v>0.99975043299999999</v>
      </c>
    </row>
    <row r="4820" spans="1:7" x14ac:dyDescent="0.4">
      <c r="A4820" s="70" t="s">
        <v>9250</v>
      </c>
      <c r="B4820" s="70" t="s">
        <v>9251</v>
      </c>
      <c r="C4820">
        <v>-7.2932128999999998E-2</v>
      </c>
      <c r="D4820">
        <v>7.4721451710000002</v>
      </c>
      <c r="E4820">
        <v>0.63169844200000003</v>
      </c>
      <c r="F4820">
        <v>0.42673299799999997</v>
      </c>
      <c r="G4820">
        <v>0.99975043299999999</v>
      </c>
    </row>
    <row r="4821" spans="1:7" x14ac:dyDescent="0.4">
      <c r="A4821" s="70" t="s">
        <v>9862</v>
      </c>
      <c r="B4821" s="70" t="s">
        <v>9863</v>
      </c>
      <c r="C4821">
        <v>-7.4831159999999994E-2</v>
      </c>
      <c r="D4821">
        <v>6.6157499619999998</v>
      </c>
      <c r="E4821">
        <v>0.63149527000000005</v>
      </c>
      <c r="F4821">
        <v>0.42680736899999999</v>
      </c>
      <c r="G4821">
        <v>0.99975043299999999</v>
      </c>
    </row>
    <row r="4822" spans="1:7" x14ac:dyDescent="0.4">
      <c r="A4822" s="70" t="s">
        <v>10090</v>
      </c>
      <c r="B4822" s="70" t="s">
        <v>10091</v>
      </c>
      <c r="C4822">
        <v>-8.661663E-2</v>
      </c>
      <c r="D4822">
        <v>4.8847234200000003</v>
      </c>
      <c r="E4822">
        <v>0.63147770599999997</v>
      </c>
      <c r="F4822">
        <v>0.42681379899999999</v>
      </c>
      <c r="G4822">
        <v>0.99975043299999999</v>
      </c>
    </row>
    <row r="4823" spans="1:7" x14ac:dyDescent="0.4">
      <c r="A4823" s="70" t="s">
        <v>9966</v>
      </c>
      <c r="B4823" s="70" t="s">
        <v>9967</v>
      </c>
      <c r="C4823">
        <v>-0.16696276600000001</v>
      </c>
      <c r="D4823">
        <v>3.03398112</v>
      </c>
      <c r="E4823">
        <v>0.63143444400000004</v>
      </c>
      <c r="F4823">
        <v>0.42682963800000001</v>
      </c>
      <c r="G4823">
        <v>0.99975043299999999</v>
      </c>
    </row>
    <row r="4824" spans="1:7" x14ac:dyDescent="0.4">
      <c r="A4824" s="70" t="s">
        <v>9924</v>
      </c>
      <c r="B4824" s="70" t="s">
        <v>9925</v>
      </c>
      <c r="C4824">
        <v>-0.226459891</v>
      </c>
      <c r="D4824">
        <v>1.7489551940000001</v>
      </c>
      <c r="E4824">
        <v>0.63122799900000004</v>
      </c>
      <c r="F4824">
        <v>0.426905233</v>
      </c>
      <c r="G4824">
        <v>0.99975043299999999</v>
      </c>
    </row>
    <row r="4825" spans="1:7" x14ac:dyDescent="0.4">
      <c r="A4825" s="70" t="s">
        <v>10042</v>
      </c>
      <c r="B4825" s="70" t="s">
        <v>10043</v>
      </c>
      <c r="C4825">
        <v>-0.13718965799999999</v>
      </c>
      <c r="D4825">
        <v>3.3501178559999998</v>
      </c>
      <c r="E4825">
        <v>0.63065681100000004</v>
      </c>
      <c r="F4825">
        <v>0.42711449400000001</v>
      </c>
      <c r="G4825">
        <v>0.99975043299999999</v>
      </c>
    </row>
    <row r="4826" spans="1:7" x14ac:dyDescent="0.4">
      <c r="A4826" s="70" t="s">
        <v>9776</v>
      </c>
      <c r="B4826" s="70" t="s">
        <v>9777</v>
      </c>
      <c r="C4826">
        <v>-6.3957029999999998E-2</v>
      </c>
      <c r="D4826">
        <v>6.2410106320000001</v>
      </c>
      <c r="E4826">
        <v>0.63061245300000002</v>
      </c>
      <c r="F4826">
        <v>0.42713075099999998</v>
      </c>
      <c r="G4826">
        <v>0.99975043299999999</v>
      </c>
    </row>
    <row r="4827" spans="1:7" x14ac:dyDescent="0.4">
      <c r="A4827" s="70" t="s">
        <v>10124</v>
      </c>
      <c r="B4827" s="70" t="s">
        <v>10125</v>
      </c>
      <c r="C4827">
        <v>0.22312522300000001</v>
      </c>
      <c r="D4827">
        <v>1.7347677079999999</v>
      </c>
      <c r="E4827">
        <v>0.63014037599999995</v>
      </c>
      <c r="F4827">
        <v>0.427303828</v>
      </c>
      <c r="G4827">
        <v>0.99975043299999999</v>
      </c>
    </row>
    <row r="4828" spans="1:7" x14ac:dyDescent="0.4">
      <c r="A4828" s="70" t="s">
        <v>10162</v>
      </c>
      <c r="B4828" s="70" t="s">
        <v>10163</v>
      </c>
      <c r="C4828">
        <v>0.211917049</v>
      </c>
      <c r="D4828">
        <v>2.1963932129999999</v>
      </c>
      <c r="E4828">
        <v>0.62959263200000004</v>
      </c>
      <c r="F4828">
        <v>0.42750477799999997</v>
      </c>
      <c r="G4828">
        <v>0.99975043299999999</v>
      </c>
    </row>
    <row r="4829" spans="1:7" x14ac:dyDescent="0.4">
      <c r="A4829" s="70" t="s">
        <v>13607</v>
      </c>
      <c r="B4829" s="70" t="s">
        <v>13608</v>
      </c>
      <c r="C4829">
        <v>-6.6281162000000005E-2</v>
      </c>
      <c r="D4829">
        <v>9.9168394600000003</v>
      </c>
      <c r="E4829">
        <v>0.62933918600000005</v>
      </c>
      <c r="F4829">
        <v>0.42759780800000002</v>
      </c>
      <c r="G4829">
        <v>0.99975043299999999</v>
      </c>
    </row>
    <row r="4830" spans="1:7" x14ac:dyDescent="0.4">
      <c r="A4830" s="70" t="s">
        <v>10318</v>
      </c>
      <c r="B4830" s="70" t="s">
        <v>10319</v>
      </c>
      <c r="C4830">
        <v>0.50240173099999996</v>
      </c>
      <c r="D4830">
        <v>-1.0769003610000001</v>
      </c>
      <c r="E4830">
        <v>0.62931371800000002</v>
      </c>
      <c r="F4830">
        <v>0.42760715900000001</v>
      </c>
      <c r="G4830">
        <v>0.99975043299999999</v>
      </c>
    </row>
    <row r="4831" spans="1:7" x14ac:dyDescent="0.4">
      <c r="A4831" s="70" t="s">
        <v>9518</v>
      </c>
      <c r="B4831" s="70" t="s">
        <v>9519</v>
      </c>
      <c r="C4831">
        <v>-6.4869767999999994E-2</v>
      </c>
      <c r="D4831">
        <v>7.9237123619999998</v>
      </c>
      <c r="E4831">
        <v>0.62903384600000001</v>
      </c>
      <c r="F4831">
        <v>0.42770992699999999</v>
      </c>
      <c r="G4831">
        <v>0.99975043299999999</v>
      </c>
    </row>
    <row r="4832" spans="1:7" x14ac:dyDescent="0.4">
      <c r="A4832" s="70" t="s">
        <v>10434</v>
      </c>
      <c r="B4832" s="70" t="s">
        <v>10435</v>
      </c>
      <c r="C4832">
        <v>-0.60216790899999995</v>
      </c>
      <c r="D4832">
        <v>-1.1366159090000001</v>
      </c>
      <c r="E4832">
        <v>0.62899209199999995</v>
      </c>
      <c r="F4832">
        <v>0.42772526199999999</v>
      </c>
      <c r="G4832">
        <v>0.99975043299999999</v>
      </c>
    </row>
    <row r="4833" spans="1:7" x14ac:dyDescent="0.4">
      <c r="A4833" s="70" t="s">
        <v>10670</v>
      </c>
      <c r="B4833" s="70" t="s">
        <v>10671</v>
      </c>
      <c r="C4833">
        <v>8.2317617999999995E-2</v>
      </c>
      <c r="D4833">
        <v>6.1960556630000001</v>
      </c>
      <c r="E4833">
        <v>0.62873251399999996</v>
      </c>
      <c r="F4833">
        <v>0.42782061799999999</v>
      </c>
      <c r="G4833">
        <v>0.99975043299999999</v>
      </c>
    </row>
    <row r="4834" spans="1:7" x14ac:dyDescent="0.4">
      <c r="A4834" s="70" t="s">
        <v>10180</v>
      </c>
      <c r="B4834" s="70" t="s">
        <v>10181</v>
      </c>
      <c r="C4834">
        <v>0.27814978400000001</v>
      </c>
      <c r="D4834">
        <v>1.873781951</v>
      </c>
      <c r="E4834">
        <v>0.62850799499999999</v>
      </c>
      <c r="F4834">
        <v>0.42790312000000003</v>
      </c>
      <c r="G4834">
        <v>0.99975043299999999</v>
      </c>
    </row>
    <row r="4835" spans="1:7" x14ac:dyDescent="0.4">
      <c r="A4835" s="70" t="s">
        <v>10316</v>
      </c>
      <c r="B4835" s="70" t="s">
        <v>10317</v>
      </c>
      <c r="C4835">
        <v>0.10185203499999999</v>
      </c>
      <c r="D4835">
        <v>4.363091743</v>
      </c>
      <c r="E4835">
        <v>0.62844382700000001</v>
      </c>
      <c r="F4835">
        <v>0.42792670300000002</v>
      </c>
      <c r="G4835">
        <v>0.99975043299999999</v>
      </c>
    </row>
    <row r="4836" spans="1:7" x14ac:dyDescent="0.4">
      <c r="A4836" s="70" t="s">
        <v>9928</v>
      </c>
      <c r="B4836" s="70" t="s">
        <v>9929</v>
      </c>
      <c r="C4836">
        <v>-6.3780694999999998E-2</v>
      </c>
      <c r="D4836">
        <v>6.6940407129999997</v>
      </c>
      <c r="E4836">
        <v>0.62823594900000002</v>
      </c>
      <c r="F4836">
        <v>0.42800311899999999</v>
      </c>
      <c r="G4836">
        <v>0.99975043299999999</v>
      </c>
    </row>
    <row r="4837" spans="1:7" x14ac:dyDescent="0.4">
      <c r="A4837" s="70" t="s">
        <v>10066</v>
      </c>
      <c r="B4837" s="70" t="s">
        <v>10067</v>
      </c>
      <c r="C4837">
        <v>-8.5078088999999996E-2</v>
      </c>
      <c r="D4837">
        <v>6.5768342989999997</v>
      </c>
      <c r="E4837">
        <v>0.62795094799999995</v>
      </c>
      <c r="F4837">
        <v>0.428107917</v>
      </c>
      <c r="G4837">
        <v>0.99975043299999999</v>
      </c>
    </row>
    <row r="4838" spans="1:7" x14ac:dyDescent="0.4">
      <c r="A4838" s="70" t="s">
        <v>10480</v>
      </c>
      <c r="B4838" s="70" t="s">
        <v>10481</v>
      </c>
      <c r="C4838">
        <v>7.2033807000000005E-2</v>
      </c>
      <c r="D4838">
        <v>5.5957638870000004</v>
      </c>
      <c r="E4838">
        <v>0.62789703600000002</v>
      </c>
      <c r="F4838">
        <v>0.42812774599999998</v>
      </c>
      <c r="G4838">
        <v>0.99975043299999999</v>
      </c>
    </row>
    <row r="4839" spans="1:7" x14ac:dyDescent="0.4">
      <c r="A4839" s="70" t="s">
        <v>10474</v>
      </c>
      <c r="B4839" s="70" t="s">
        <v>10475</v>
      </c>
      <c r="C4839">
        <v>7.5578273000000001E-2</v>
      </c>
      <c r="D4839">
        <v>6.6730972160000004</v>
      </c>
      <c r="E4839">
        <v>0.62774325399999997</v>
      </c>
      <c r="F4839">
        <v>0.42818431400000001</v>
      </c>
      <c r="G4839">
        <v>0.99975043299999999</v>
      </c>
    </row>
    <row r="4840" spans="1:7" x14ac:dyDescent="0.4">
      <c r="A4840" s="70" t="s">
        <v>10108</v>
      </c>
      <c r="B4840" s="70" t="s">
        <v>10109</v>
      </c>
      <c r="C4840">
        <v>-6.2598098000000005E-2</v>
      </c>
      <c r="D4840">
        <v>6.4199400339999997</v>
      </c>
      <c r="E4840">
        <v>0.627242313</v>
      </c>
      <c r="F4840">
        <v>0.42836866000000001</v>
      </c>
      <c r="G4840">
        <v>0.99975043299999999</v>
      </c>
    </row>
    <row r="4841" spans="1:7" x14ac:dyDescent="0.4">
      <c r="A4841" s="70" t="s">
        <v>10164</v>
      </c>
      <c r="B4841" s="70" t="s">
        <v>10165</v>
      </c>
      <c r="C4841">
        <v>-0.31448931600000002</v>
      </c>
      <c r="D4841">
        <v>0.37110496999999998</v>
      </c>
      <c r="E4841">
        <v>0.62697411700000005</v>
      </c>
      <c r="F4841">
        <v>0.42846740500000002</v>
      </c>
      <c r="G4841">
        <v>0.99975043299999999</v>
      </c>
    </row>
    <row r="4842" spans="1:7" x14ac:dyDescent="0.4">
      <c r="A4842" s="70" t="s">
        <v>10382</v>
      </c>
      <c r="B4842" s="70" t="s">
        <v>10383</v>
      </c>
      <c r="C4842">
        <v>0.27741796899999999</v>
      </c>
      <c r="D4842">
        <v>0.752158255</v>
      </c>
      <c r="E4842">
        <v>0.62687258000000001</v>
      </c>
      <c r="F4842">
        <v>0.42850479800000002</v>
      </c>
      <c r="G4842">
        <v>0.99975043299999999</v>
      </c>
    </row>
    <row r="4843" spans="1:7" x14ac:dyDescent="0.4">
      <c r="A4843" s="70" t="s">
        <v>10488</v>
      </c>
      <c r="B4843" s="70" t="s">
        <v>10489</v>
      </c>
      <c r="C4843">
        <v>0.32862080500000002</v>
      </c>
      <c r="D4843">
        <v>-0.17112703400000001</v>
      </c>
      <c r="E4843">
        <v>0.62686864399999997</v>
      </c>
      <c r="F4843">
        <v>0.42850624799999998</v>
      </c>
      <c r="G4843">
        <v>0.99975043299999999</v>
      </c>
    </row>
    <row r="4844" spans="1:7" x14ac:dyDescent="0.4">
      <c r="A4844" s="70" t="s">
        <v>10708</v>
      </c>
      <c r="B4844" s="70" t="s">
        <v>10709</v>
      </c>
      <c r="C4844">
        <v>6.3845209E-2</v>
      </c>
      <c r="D4844">
        <v>6.3834193790000002</v>
      </c>
      <c r="E4844">
        <v>0.62679151600000005</v>
      </c>
      <c r="F4844">
        <v>0.42853465499999999</v>
      </c>
      <c r="G4844">
        <v>0.99975043299999999</v>
      </c>
    </row>
    <row r="4845" spans="1:7" x14ac:dyDescent="0.4">
      <c r="A4845" s="70" t="s">
        <v>9804</v>
      </c>
      <c r="B4845" s="70" t="s">
        <v>9805</v>
      </c>
      <c r="C4845">
        <v>-6.1648794999999999E-2</v>
      </c>
      <c r="D4845">
        <v>6.9542586440000003</v>
      </c>
      <c r="E4845">
        <v>0.62675247099999998</v>
      </c>
      <c r="F4845">
        <v>0.42854903700000002</v>
      </c>
      <c r="G4845">
        <v>0.99975043299999999</v>
      </c>
    </row>
    <row r="4846" spans="1:7" x14ac:dyDescent="0.4">
      <c r="A4846" s="70" t="s">
        <v>10272</v>
      </c>
      <c r="B4846" s="70" t="s">
        <v>10273</v>
      </c>
      <c r="C4846">
        <v>0.457611934</v>
      </c>
      <c r="D4846">
        <v>0.54118182599999998</v>
      </c>
      <c r="E4846">
        <v>0.62636022800000002</v>
      </c>
      <c r="F4846">
        <v>0.42869355799999997</v>
      </c>
      <c r="G4846">
        <v>0.99975043299999999</v>
      </c>
    </row>
    <row r="4847" spans="1:7" x14ac:dyDescent="0.4">
      <c r="A4847" s="70" t="s">
        <v>12042</v>
      </c>
      <c r="B4847" s="70" t="s">
        <v>12043</v>
      </c>
      <c r="C4847">
        <v>6.2025117999999997E-2</v>
      </c>
      <c r="D4847">
        <v>8.8457889650000006</v>
      </c>
      <c r="E4847">
        <v>0.62606974000000004</v>
      </c>
      <c r="F4847">
        <v>0.42880063499999999</v>
      </c>
      <c r="G4847">
        <v>0.99975043299999999</v>
      </c>
    </row>
    <row r="4848" spans="1:7" x14ac:dyDescent="0.4">
      <c r="A4848" s="70" t="s">
        <v>10336</v>
      </c>
      <c r="B4848" s="70" t="s">
        <v>10337</v>
      </c>
      <c r="C4848">
        <v>-0.27909028699999999</v>
      </c>
      <c r="D4848">
        <v>0.59039017000000005</v>
      </c>
      <c r="E4848">
        <v>0.62576142700000004</v>
      </c>
      <c r="F4848">
        <v>0.42891432600000001</v>
      </c>
      <c r="G4848">
        <v>0.99975043299999999</v>
      </c>
    </row>
    <row r="4849" spans="1:7" x14ac:dyDescent="0.4">
      <c r="A4849" s="70" t="s">
        <v>10744</v>
      </c>
      <c r="B4849" s="70" t="s">
        <v>10745</v>
      </c>
      <c r="C4849">
        <v>9.2583044000000003E-2</v>
      </c>
      <c r="D4849">
        <v>4.9226395189999996</v>
      </c>
      <c r="E4849">
        <v>0.62569744599999999</v>
      </c>
      <c r="F4849">
        <v>0.428937925</v>
      </c>
      <c r="G4849">
        <v>0.99975043299999999</v>
      </c>
    </row>
    <row r="4850" spans="1:7" x14ac:dyDescent="0.4">
      <c r="A4850" s="70" t="s">
        <v>10114</v>
      </c>
      <c r="B4850" s="70" t="s">
        <v>10115</v>
      </c>
      <c r="C4850">
        <v>-0.24629130699999999</v>
      </c>
      <c r="D4850">
        <v>1.3787629770000001</v>
      </c>
      <c r="E4850">
        <v>0.62554271400000006</v>
      </c>
      <c r="F4850">
        <v>0.42899500499999998</v>
      </c>
      <c r="G4850">
        <v>0.99975043299999999</v>
      </c>
    </row>
    <row r="4851" spans="1:7" x14ac:dyDescent="0.4">
      <c r="A4851" s="70" t="s">
        <v>10422</v>
      </c>
      <c r="B4851" s="70" t="s">
        <v>10423</v>
      </c>
      <c r="C4851">
        <v>0.35510513900000001</v>
      </c>
      <c r="D4851">
        <v>0.30444475399999998</v>
      </c>
      <c r="E4851">
        <v>0.62543661100000003</v>
      </c>
      <c r="F4851">
        <v>0.42903415299999997</v>
      </c>
      <c r="G4851">
        <v>0.99975043299999999</v>
      </c>
    </row>
    <row r="4852" spans="1:7" x14ac:dyDescent="0.4">
      <c r="A4852" s="70" t="s">
        <v>10734</v>
      </c>
      <c r="B4852" s="70" t="s">
        <v>10735</v>
      </c>
      <c r="C4852">
        <v>0.47237539099999998</v>
      </c>
      <c r="D4852">
        <v>-0.78578672900000002</v>
      </c>
      <c r="E4852">
        <v>0.62512755099999995</v>
      </c>
      <c r="F4852">
        <v>0.42914821399999997</v>
      </c>
      <c r="G4852">
        <v>0.99975043299999999</v>
      </c>
    </row>
    <row r="4853" spans="1:7" x14ac:dyDescent="0.4">
      <c r="A4853" s="70" t="s">
        <v>10082</v>
      </c>
      <c r="B4853" s="70" t="s">
        <v>10083</v>
      </c>
      <c r="C4853">
        <v>9.6123928999999997E-2</v>
      </c>
      <c r="D4853">
        <v>6.3023422739999999</v>
      </c>
      <c r="E4853">
        <v>0.62502849400000005</v>
      </c>
      <c r="F4853">
        <v>0.42918478100000002</v>
      </c>
      <c r="G4853">
        <v>0.99975043299999999</v>
      </c>
    </row>
    <row r="4854" spans="1:7" x14ac:dyDescent="0.4">
      <c r="A4854" s="70" t="s">
        <v>10270</v>
      </c>
      <c r="B4854" s="70" t="s">
        <v>10271</v>
      </c>
      <c r="C4854">
        <v>0.40760474000000002</v>
      </c>
      <c r="D4854">
        <v>-0.98527584800000001</v>
      </c>
      <c r="E4854">
        <v>0.624709336</v>
      </c>
      <c r="F4854">
        <v>0.42930263200000002</v>
      </c>
      <c r="G4854">
        <v>0.99975043299999999</v>
      </c>
    </row>
    <row r="4855" spans="1:7" x14ac:dyDescent="0.4">
      <c r="A4855" s="70" t="s">
        <v>10398</v>
      </c>
      <c r="B4855" s="70" t="s">
        <v>10399</v>
      </c>
      <c r="C4855">
        <v>-0.36343051799999998</v>
      </c>
      <c r="D4855">
        <v>-8.9912840999999993E-2</v>
      </c>
      <c r="E4855">
        <v>0.62455171499999995</v>
      </c>
      <c r="F4855">
        <v>0.42936085200000002</v>
      </c>
      <c r="G4855">
        <v>0.99975043299999999</v>
      </c>
    </row>
    <row r="4856" spans="1:7" x14ac:dyDescent="0.4">
      <c r="A4856" s="70" t="s">
        <v>9236</v>
      </c>
      <c r="B4856" s="70" t="s">
        <v>9237</v>
      </c>
      <c r="C4856">
        <v>-6.9066420000000003E-2</v>
      </c>
      <c r="D4856">
        <v>7.2824912499999996</v>
      </c>
      <c r="E4856">
        <v>0.62427951100000001</v>
      </c>
      <c r="F4856">
        <v>0.42946142399999998</v>
      </c>
      <c r="G4856">
        <v>0.99975043299999999</v>
      </c>
    </row>
    <row r="4857" spans="1:7" x14ac:dyDescent="0.4">
      <c r="A4857" s="70" t="s">
        <v>10902</v>
      </c>
      <c r="B4857" s="70" t="s">
        <v>10903</v>
      </c>
      <c r="C4857">
        <v>6.7800634999999998E-2</v>
      </c>
      <c r="D4857">
        <v>6.0357407570000001</v>
      </c>
      <c r="E4857">
        <v>0.62420044500000005</v>
      </c>
      <c r="F4857">
        <v>0.42949064399999998</v>
      </c>
      <c r="G4857">
        <v>0.99975043299999999</v>
      </c>
    </row>
    <row r="4858" spans="1:7" x14ac:dyDescent="0.4">
      <c r="A4858" s="70" t="s">
        <v>10228</v>
      </c>
      <c r="B4858" s="70" t="s">
        <v>10229</v>
      </c>
      <c r="C4858">
        <v>-0.10300074100000001</v>
      </c>
      <c r="D4858">
        <v>4.5715526549999996</v>
      </c>
      <c r="E4858">
        <v>0.62361533599999996</v>
      </c>
      <c r="F4858">
        <v>0.42970696899999999</v>
      </c>
      <c r="G4858">
        <v>0.99975043299999999</v>
      </c>
    </row>
    <row r="4859" spans="1:7" x14ac:dyDescent="0.4">
      <c r="A4859" s="70" t="s">
        <v>10310</v>
      </c>
      <c r="B4859" s="70" t="s">
        <v>10311</v>
      </c>
      <c r="C4859">
        <v>-8.2391820000000004E-2</v>
      </c>
      <c r="D4859">
        <v>5.1540924529999996</v>
      </c>
      <c r="E4859">
        <v>0.62325040499999995</v>
      </c>
      <c r="F4859">
        <v>0.42984197400000002</v>
      </c>
      <c r="G4859">
        <v>0.99975043299999999</v>
      </c>
    </row>
    <row r="4860" spans="1:7" x14ac:dyDescent="0.4">
      <c r="A4860" s="70" t="s">
        <v>10206</v>
      </c>
      <c r="B4860" s="70" t="s">
        <v>10207</v>
      </c>
      <c r="C4860">
        <v>-7.9306051000000002E-2</v>
      </c>
      <c r="D4860">
        <v>6.4059704550000003</v>
      </c>
      <c r="E4860">
        <v>0.62300579499999997</v>
      </c>
      <c r="F4860">
        <v>0.42993250199999999</v>
      </c>
      <c r="G4860">
        <v>0.99975043299999999</v>
      </c>
    </row>
    <row r="4861" spans="1:7" x14ac:dyDescent="0.4">
      <c r="A4861" s="70" t="s">
        <v>10706</v>
      </c>
      <c r="B4861" s="70" t="s">
        <v>10707</v>
      </c>
      <c r="C4861">
        <v>7.5281333000000006E-2</v>
      </c>
      <c r="D4861">
        <v>5.6853526560000001</v>
      </c>
      <c r="E4861">
        <v>0.622818812</v>
      </c>
      <c r="F4861">
        <v>0.430001723</v>
      </c>
      <c r="G4861">
        <v>0.99975043299999999</v>
      </c>
    </row>
    <row r="4862" spans="1:7" x14ac:dyDescent="0.4">
      <c r="A4862" s="70" t="s">
        <v>10716</v>
      </c>
      <c r="B4862" s="70" t="s">
        <v>10717</v>
      </c>
      <c r="C4862">
        <v>0.677558141</v>
      </c>
      <c r="D4862">
        <v>-1.6394350280000001</v>
      </c>
      <c r="E4862">
        <v>0.62249913499999998</v>
      </c>
      <c r="F4862">
        <v>0.43012010499999997</v>
      </c>
      <c r="G4862">
        <v>0.99975043299999999</v>
      </c>
    </row>
    <row r="4863" spans="1:7" x14ac:dyDescent="0.4">
      <c r="A4863" s="70" t="s">
        <v>9384</v>
      </c>
      <c r="B4863" s="70" t="s">
        <v>9385</v>
      </c>
      <c r="C4863">
        <v>-6.3476216000000002E-2</v>
      </c>
      <c r="D4863">
        <v>7.8002079860000002</v>
      </c>
      <c r="E4863">
        <v>0.62184080399999997</v>
      </c>
      <c r="F4863">
        <v>0.43036405300000002</v>
      </c>
      <c r="G4863">
        <v>0.99975043299999999</v>
      </c>
    </row>
    <row r="4864" spans="1:7" x14ac:dyDescent="0.4">
      <c r="A4864" s="70" t="s">
        <v>10402</v>
      </c>
      <c r="B4864" s="70" t="s">
        <v>10403</v>
      </c>
      <c r="C4864">
        <v>-0.34325788400000001</v>
      </c>
      <c r="D4864">
        <v>-0.14932379100000001</v>
      </c>
      <c r="E4864">
        <v>0.62174668700000002</v>
      </c>
      <c r="F4864">
        <v>0.430398946</v>
      </c>
      <c r="G4864">
        <v>0.99975043299999999</v>
      </c>
    </row>
    <row r="4865" spans="1:7" x14ac:dyDescent="0.4">
      <c r="A4865" s="70" t="s">
        <v>10808</v>
      </c>
      <c r="B4865" s="70" t="s">
        <v>10809</v>
      </c>
      <c r="C4865">
        <v>8.8866231000000004E-2</v>
      </c>
      <c r="D4865">
        <v>5.2496170729999996</v>
      </c>
      <c r="E4865">
        <v>0.62172121999999996</v>
      </c>
      <c r="F4865">
        <v>0.43040838799999998</v>
      </c>
      <c r="G4865">
        <v>0.99975043299999999</v>
      </c>
    </row>
    <row r="4866" spans="1:7" x14ac:dyDescent="0.4">
      <c r="A4866" s="70" t="s">
        <v>9918</v>
      </c>
      <c r="B4866" s="70" t="s">
        <v>9919</v>
      </c>
      <c r="C4866">
        <v>-6.6989477000000006E-2</v>
      </c>
      <c r="D4866">
        <v>6.7052947869999997</v>
      </c>
      <c r="E4866">
        <v>0.62171988600000005</v>
      </c>
      <c r="F4866">
        <v>0.43040888300000002</v>
      </c>
      <c r="G4866">
        <v>0.99975043299999999</v>
      </c>
    </row>
    <row r="4867" spans="1:7" x14ac:dyDescent="0.4">
      <c r="A4867" s="70" t="s">
        <v>10068</v>
      </c>
      <c r="B4867" s="70" t="s">
        <v>10069</v>
      </c>
      <c r="C4867">
        <v>-0.196891911</v>
      </c>
      <c r="D4867">
        <v>2.5459798820000001</v>
      </c>
      <c r="E4867">
        <v>0.62168134399999997</v>
      </c>
      <c r="F4867">
        <v>0.43042317299999999</v>
      </c>
      <c r="G4867">
        <v>0.99975043299999999</v>
      </c>
    </row>
    <row r="4868" spans="1:7" x14ac:dyDescent="0.4">
      <c r="A4868" s="70" t="s">
        <v>10740</v>
      </c>
      <c r="B4868" s="70" t="s">
        <v>10741</v>
      </c>
      <c r="C4868">
        <v>8.6110198999999998E-2</v>
      </c>
      <c r="D4868">
        <v>4.8932480959999998</v>
      </c>
      <c r="E4868">
        <v>0.62166887599999998</v>
      </c>
      <c r="F4868">
        <v>0.43042779599999997</v>
      </c>
      <c r="G4868">
        <v>0.99975043299999999</v>
      </c>
    </row>
    <row r="4869" spans="1:7" x14ac:dyDescent="0.4">
      <c r="A4869" s="70" t="s">
        <v>10266</v>
      </c>
      <c r="B4869" s="70" t="s">
        <v>10267</v>
      </c>
      <c r="C4869">
        <v>0.19428168500000001</v>
      </c>
      <c r="D4869">
        <v>2.5518874239999998</v>
      </c>
      <c r="E4869">
        <v>0.62162956400000002</v>
      </c>
      <c r="F4869">
        <v>0.43044237400000002</v>
      </c>
      <c r="G4869">
        <v>0.99975043299999999</v>
      </c>
    </row>
    <row r="4870" spans="1:7" x14ac:dyDescent="0.4">
      <c r="A4870" s="70" t="s">
        <v>10718</v>
      </c>
      <c r="B4870" s="70" t="s">
        <v>10719</v>
      </c>
      <c r="C4870">
        <v>7.0853917000000002E-2</v>
      </c>
      <c r="D4870">
        <v>5.6312493750000003</v>
      </c>
      <c r="E4870">
        <v>0.62162797000000003</v>
      </c>
      <c r="F4870">
        <v>0.43044296500000001</v>
      </c>
      <c r="G4870">
        <v>0.99975043299999999</v>
      </c>
    </row>
    <row r="4871" spans="1:7" x14ac:dyDescent="0.4">
      <c r="A4871" s="70" t="s">
        <v>10748</v>
      </c>
      <c r="B4871" s="70" t="s">
        <v>10749</v>
      </c>
      <c r="C4871">
        <v>6.1540543000000003E-2</v>
      </c>
      <c r="D4871">
        <v>6.5697209189999999</v>
      </c>
      <c r="E4871">
        <v>0.62160104699999996</v>
      </c>
      <c r="F4871">
        <v>0.43045294899999997</v>
      </c>
      <c r="G4871">
        <v>0.99975043299999999</v>
      </c>
    </row>
    <row r="4872" spans="1:7" x14ac:dyDescent="0.4">
      <c r="A4872" s="70" t="s">
        <v>10350</v>
      </c>
      <c r="B4872" s="70" t="s">
        <v>10351</v>
      </c>
      <c r="C4872">
        <v>0.259174554</v>
      </c>
      <c r="D4872">
        <v>2.0305660130000001</v>
      </c>
      <c r="E4872">
        <v>0.62149959899999996</v>
      </c>
      <c r="F4872">
        <v>0.43049057099999999</v>
      </c>
      <c r="G4872">
        <v>0.99975043299999999</v>
      </c>
    </row>
    <row r="4873" spans="1:7" x14ac:dyDescent="0.4">
      <c r="A4873" s="70" t="s">
        <v>10328</v>
      </c>
      <c r="B4873" s="70" t="s">
        <v>10329</v>
      </c>
      <c r="C4873">
        <v>0.18491480599999999</v>
      </c>
      <c r="D4873">
        <v>2.7364326120000002</v>
      </c>
      <c r="E4873">
        <v>0.62124685499999999</v>
      </c>
      <c r="F4873">
        <v>0.43058432400000002</v>
      </c>
      <c r="G4873">
        <v>0.99975043299999999</v>
      </c>
    </row>
    <row r="4874" spans="1:7" x14ac:dyDescent="0.4">
      <c r="A4874" s="70" t="s">
        <v>10322</v>
      </c>
      <c r="B4874" s="70" t="s">
        <v>10323</v>
      </c>
      <c r="C4874">
        <v>-8.4854990000000005E-2</v>
      </c>
      <c r="D4874">
        <v>5.1852092340000002</v>
      </c>
      <c r="E4874">
        <v>0.62090650199999997</v>
      </c>
      <c r="F4874">
        <v>0.43071062399999999</v>
      </c>
      <c r="G4874">
        <v>0.99975043299999999</v>
      </c>
    </row>
    <row r="4875" spans="1:7" x14ac:dyDescent="0.4">
      <c r="A4875" s="70" t="s">
        <v>10768</v>
      </c>
      <c r="B4875" s="70" t="s">
        <v>10769</v>
      </c>
      <c r="C4875">
        <v>6.5545817000000006E-2</v>
      </c>
      <c r="D4875">
        <v>6.1445935929999997</v>
      </c>
      <c r="E4875">
        <v>0.62088822899999996</v>
      </c>
      <c r="F4875">
        <v>0.43071740600000002</v>
      </c>
      <c r="G4875">
        <v>0.99975043299999999</v>
      </c>
    </row>
    <row r="4876" spans="1:7" x14ac:dyDescent="0.4">
      <c r="A4876" s="70" t="s">
        <v>10732</v>
      </c>
      <c r="B4876" s="70" t="s">
        <v>10733</v>
      </c>
      <c r="C4876">
        <v>7.4643464000000007E-2</v>
      </c>
      <c r="D4876">
        <v>5.5232577809999999</v>
      </c>
      <c r="E4876">
        <v>0.62085580799999995</v>
      </c>
      <c r="F4876">
        <v>0.43072944000000002</v>
      </c>
      <c r="G4876">
        <v>0.99975043299999999</v>
      </c>
    </row>
    <row r="4877" spans="1:7" x14ac:dyDescent="0.4">
      <c r="A4877" s="70" t="s">
        <v>10308</v>
      </c>
      <c r="B4877" s="70" t="s">
        <v>10309</v>
      </c>
      <c r="C4877">
        <v>6.5631316999999995E-2</v>
      </c>
      <c r="D4877">
        <v>7.9089672200000001</v>
      </c>
      <c r="E4877">
        <v>0.62081913</v>
      </c>
      <c r="F4877">
        <v>0.43074305499999999</v>
      </c>
      <c r="G4877">
        <v>0.99975043299999999</v>
      </c>
    </row>
    <row r="4878" spans="1:7" x14ac:dyDescent="0.4">
      <c r="A4878" s="70" t="s">
        <v>10004</v>
      </c>
      <c r="B4878" s="70" t="s">
        <v>10005</v>
      </c>
      <c r="C4878">
        <v>6.6526734000000004E-2</v>
      </c>
      <c r="D4878">
        <v>7.5926714970000004</v>
      </c>
      <c r="E4878">
        <v>0.62075995799999995</v>
      </c>
      <c r="F4878">
        <v>0.43076502100000003</v>
      </c>
      <c r="G4878">
        <v>0.99975043299999999</v>
      </c>
    </row>
    <row r="4879" spans="1:7" x14ac:dyDescent="0.4">
      <c r="A4879" s="70" t="s">
        <v>10138</v>
      </c>
      <c r="B4879" s="70" t="s">
        <v>10139</v>
      </c>
      <c r="C4879">
        <v>-0.47467680200000001</v>
      </c>
      <c r="D4879">
        <v>1.381435526</v>
      </c>
      <c r="E4879">
        <v>0.62024901099999996</v>
      </c>
      <c r="F4879">
        <v>0.43095476700000002</v>
      </c>
      <c r="G4879">
        <v>0.99975043299999999</v>
      </c>
    </row>
    <row r="4880" spans="1:7" x14ac:dyDescent="0.4">
      <c r="A4880" s="70" t="s">
        <v>10886</v>
      </c>
      <c r="B4880" s="70" t="s">
        <v>10887</v>
      </c>
      <c r="C4880">
        <v>6.4932795000000001E-2</v>
      </c>
      <c r="D4880">
        <v>6.3118318179999999</v>
      </c>
      <c r="E4880">
        <v>0.62018605199999999</v>
      </c>
      <c r="F4880">
        <v>0.430978156</v>
      </c>
      <c r="G4880">
        <v>0.99975043299999999</v>
      </c>
    </row>
    <row r="4881" spans="1:7" x14ac:dyDescent="0.4">
      <c r="A4881" s="70" t="s">
        <v>9996</v>
      </c>
      <c r="B4881" s="70" t="s">
        <v>9997</v>
      </c>
      <c r="C4881">
        <v>-0.101182986</v>
      </c>
      <c r="D4881">
        <v>4.2662982569999999</v>
      </c>
      <c r="E4881">
        <v>0.62017763199999998</v>
      </c>
      <c r="F4881">
        <v>0.43098128499999999</v>
      </c>
      <c r="G4881">
        <v>0.99975043299999999</v>
      </c>
    </row>
    <row r="4882" spans="1:7" x14ac:dyDescent="0.4">
      <c r="A4882" s="70" t="s">
        <v>10410</v>
      </c>
      <c r="B4882" s="70" t="s">
        <v>10411</v>
      </c>
      <c r="C4882">
        <v>6.3684834999999995E-2</v>
      </c>
      <c r="D4882">
        <v>7.0584395029999998</v>
      </c>
      <c r="E4882">
        <v>0.62002979199999997</v>
      </c>
      <c r="F4882">
        <v>0.431036215</v>
      </c>
      <c r="G4882">
        <v>0.99975043299999999</v>
      </c>
    </row>
    <row r="4883" spans="1:7" x14ac:dyDescent="0.4">
      <c r="A4883" s="70" t="s">
        <v>10258</v>
      </c>
      <c r="B4883" s="70" t="s">
        <v>10259</v>
      </c>
      <c r="C4883">
        <v>-9.3719071000000001E-2</v>
      </c>
      <c r="D4883">
        <v>4.4399266610000003</v>
      </c>
      <c r="E4883">
        <v>0.61980472099999995</v>
      </c>
      <c r="F4883">
        <v>0.43111986200000002</v>
      </c>
      <c r="G4883">
        <v>0.99975043299999999</v>
      </c>
    </row>
    <row r="4884" spans="1:7" x14ac:dyDescent="0.4">
      <c r="A4884" s="70" t="s">
        <v>10772</v>
      </c>
      <c r="B4884" s="70" t="s">
        <v>10773</v>
      </c>
      <c r="C4884">
        <v>6.4600352999999999E-2</v>
      </c>
      <c r="D4884">
        <v>6.0962278010000004</v>
      </c>
      <c r="E4884">
        <v>0.61937180400000003</v>
      </c>
      <c r="F4884">
        <v>0.43128082299999998</v>
      </c>
      <c r="G4884">
        <v>0.99975043299999999</v>
      </c>
    </row>
    <row r="4885" spans="1:7" x14ac:dyDescent="0.4">
      <c r="A4885" s="70" t="s">
        <v>10370</v>
      </c>
      <c r="B4885" s="70" t="s">
        <v>10371</v>
      </c>
      <c r="C4885">
        <v>-0.393355116</v>
      </c>
      <c r="D4885">
        <v>-0.56666178899999997</v>
      </c>
      <c r="E4885">
        <v>0.61917505100000003</v>
      </c>
      <c r="F4885">
        <v>0.43135400699999998</v>
      </c>
      <c r="G4885">
        <v>0.99975043299999999</v>
      </c>
    </row>
    <row r="4886" spans="1:7" x14ac:dyDescent="0.4">
      <c r="A4886" s="70" t="s">
        <v>9882</v>
      </c>
      <c r="B4886" s="70" t="s">
        <v>9883</v>
      </c>
      <c r="C4886">
        <v>6.4788472E-2</v>
      </c>
      <c r="D4886">
        <v>7.5344398879999996</v>
      </c>
      <c r="E4886">
        <v>0.61883933199999996</v>
      </c>
      <c r="F4886">
        <v>0.43147892500000001</v>
      </c>
      <c r="G4886">
        <v>0.99975043299999999</v>
      </c>
    </row>
    <row r="4887" spans="1:7" x14ac:dyDescent="0.4">
      <c r="A4887" s="70" t="s">
        <v>10142</v>
      </c>
      <c r="B4887" s="70" t="s">
        <v>10143</v>
      </c>
      <c r="C4887">
        <v>-0.15307319</v>
      </c>
      <c r="D4887">
        <v>3.0752794099999998</v>
      </c>
      <c r="E4887">
        <v>0.61826462299999996</v>
      </c>
      <c r="F4887">
        <v>0.43169289500000002</v>
      </c>
      <c r="G4887">
        <v>0.99975043299999999</v>
      </c>
    </row>
    <row r="4888" spans="1:7" x14ac:dyDescent="0.4">
      <c r="A4888" s="70" t="s">
        <v>10376</v>
      </c>
      <c r="B4888" s="70" t="s">
        <v>10377</v>
      </c>
      <c r="C4888">
        <v>-0.30510209500000002</v>
      </c>
      <c r="D4888">
        <v>0.63726858600000003</v>
      </c>
      <c r="E4888">
        <v>0.61821127099999995</v>
      </c>
      <c r="F4888">
        <v>0.431712767</v>
      </c>
      <c r="G4888">
        <v>0.99975043299999999</v>
      </c>
    </row>
    <row r="4889" spans="1:7" x14ac:dyDescent="0.4">
      <c r="A4889" s="70" t="s">
        <v>10490</v>
      </c>
      <c r="B4889" s="70" t="s">
        <v>10491</v>
      </c>
      <c r="C4889">
        <v>0.101397458</v>
      </c>
      <c r="D4889">
        <v>4.2075290560000003</v>
      </c>
      <c r="E4889">
        <v>0.61807665700000003</v>
      </c>
      <c r="F4889">
        <v>0.431762912</v>
      </c>
      <c r="G4889">
        <v>0.99975043299999999</v>
      </c>
    </row>
    <row r="4890" spans="1:7" x14ac:dyDescent="0.4">
      <c r="A4890" s="70" t="s">
        <v>10254</v>
      </c>
      <c r="B4890" s="70" t="s">
        <v>10255</v>
      </c>
      <c r="C4890">
        <v>6.3671828999999999E-2</v>
      </c>
      <c r="D4890">
        <v>7.1868330589999996</v>
      </c>
      <c r="E4890">
        <v>0.61801234699999996</v>
      </c>
      <c r="F4890">
        <v>0.43178686999999999</v>
      </c>
      <c r="G4890">
        <v>0.99975043299999999</v>
      </c>
    </row>
    <row r="4891" spans="1:7" x14ac:dyDescent="0.4">
      <c r="A4891" s="70" t="s">
        <v>10216</v>
      </c>
      <c r="B4891" s="70" t="s">
        <v>10217</v>
      </c>
      <c r="C4891">
        <v>-6.2966279999999999E-2</v>
      </c>
      <c r="D4891">
        <v>6.5331729049999998</v>
      </c>
      <c r="E4891">
        <v>0.61793562000000002</v>
      </c>
      <c r="F4891">
        <v>0.43181545799999999</v>
      </c>
      <c r="G4891">
        <v>0.99975043299999999</v>
      </c>
    </row>
    <row r="4892" spans="1:7" x14ac:dyDescent="0.4">
      <c r="A4892" s="70" t="s">
        <v>10794</v>
      </c>
      <c r="B4892" s="70" t="s">
        <v>10795</v>
      </c>
      <c r="C4892">
        <v>8.7892044000000003E-2</v>
      </c>
      <c r="D4892">
        <v>4.8014379419999997</v>
      </c>
      <c r="E4892">
        <v>0.61759001999999996</v>
      </c>
      <c r="F4892">
        <v>0.43194426200000002</v>
      </c>
      <c r="G4892">
        <v>0.99975043299999999</v>
      </c>
    </row>
    <row r="4893" spans="1:7" x14ac:dyDescent="0.4">
      <c r="A4893" s="70" t="s">
        <v>10354</v>
      </c>
      <c r="B4893" s="70" t="s">
        <v>10355</v>
      </c>
      <c r="C4893">
        <v>-7.8921821000000003E-2</v>
      </c>
      <c r="D4893">
        <v>5.4587678469999998</v>
      </c>
      <c r="E4893">
        <v>0.61733851100000003</v>
      </c>
      <c r="F4893">
        <v>0.43203803499999999</v>
      </c>
      <c r="G4893">
        <v>0.99975043299999999</v>
      </c>
    </row>
    <row r="4894" spans="1:7" x14ac:dyDescent="0.4">
      <c r="A4894" s="70" t="s">
        <v>10340</v>
      </c>
      <c r="B4894" s="70" t="s">
        <v>10341</v>
      </c>
      <c r="C4894">
        <v>6.2652895E-2</v>
      </c>
      <c r="D4894">
        <v>8.1080981019999996</v>
      </c>
      <c r="E4894">
        <v>0.61714625700000003</v>
      </c>
      <c r="F4894">
        <v>0.43210973600000002</v>
      </c>
      <c r="G4894">
        <v>0.99975043299999999</v>
      </c>
    </row>
    <row r="4895" spans="1:7" x14ac:dyDescent="0.4">
      <c r="A4895" s="70" t="s">
        <v>10116</v>
      </c>
      <c r="B4895" s="70" t="s">
        <v>10117</v>
      </c>
      <c r="C4895">
        <v>-6.5279343000000004E-2</v>
      </c>
      <c r="D4895">
        <v>6.1901332030000003</v>
      </c>
      <c r="E4895">
        <v>0.61688978500000002</v>
      </c>
      <c r="F4895">
        <v>0.43220541499999998</v>
      </c>
      <c r="G4895">
        <v>0.99975043299999999</v>
      </c>
    </row>
    <row r="4896" spans="1:7" x14ac:dyDescent="0.4">
      <c r="A4896" s="70" t="s">
        <v>10612</v>
      </c>
      <c r="B4896" s="70" t="s">
        <v>10613</v>
      </c>
      <c r="C4896">
        <v>-0.44135627799999999</v>
      </c>
      <c r="D4896">
        <v>-0.76453136600000005</v>
      </c>
      <c r="E4896">
        <v>0.61678800499999997</v>
      </c>
      <c r="F4896">
        <v>0.432243394</v>
      </c>
      <c r="G4896">
        <v>0.99975043299999999</v>
      </c>
    </row>
    <row r="4897" spans="1:7" x14ac:dyDescent="0.4">
      <c r="A4897" s="70" t="s">
        <v>10400</v>
      </c>
      <c r="B4897" s="70" t="s">
        <v>10401</v>
      </c>
      <c r="C4897">
        <v>0.48121762400000001</v>
      </c>
      <c r="D4897">
        <v>-0.95116437700000001</v>
      </c>
      <c r="E4897">
        <v>0.61677225999999996</v>
      </c>
      <c r="F4897">
        <v>0.43224926899999999</v>
      </c>
      <c r="G4897">
        <v>0.99975043299999999</v>
      </c>
    </row>
    <row r="4898" spans="1:7" x14ac:dyDescent="0.4">
      <c r="A4898" s="70" t="s">
        <v>10810</v>
      </c>
      <c r="B4898" s="70" t="s">
        <v>10811</v>
      </c>
      <c r="C4898">
        <v>9.0959751000000005E-2</v>
      </c>
      <c r="D4898">
        <v>4.7980419909999998</v>
      </c>
      <c r="E4898">
        <v>0.61639873499999998</v>
      </c>
      <c r="F4898">
        <v>0.43238869499999999</v>
      </c>
      <c r="G4898">
        <v>0.99975043299999999</v>
      </c>
    </row>
    <row r="4899" spans="1:7" x14ac:dyDescent="0.4">
      <c r="A4899" s="70" t="s">
        <v>10522</v>
      </c>
      <c r="B4899" s="70" t="s">
        <v>10523</v>
      </c>
      <c r="C4899">
        <v>0.42552598800000002</v>
      </c>
      <c r="D4899">
        <v>-0.60558819399999997</v>
      </c>
      <c r="E4899">
        <v>0.61628165099999999</v>
      </c>
      <c r="F4899">
        <v>0.43243241300000002</v>
      </c>
      <c r="G4899">
        <v>0.99975043299999999</v>
      </c>
    </row>
    <row r="4900" spans="1:7" x14ac:dyDescent="0.4">
      <c r="A4900" s="70" t="s">
        <v>10226</v>
      </c>
      <c r="B4900" s="70" t="s">
        <v>10227</v>
      </c>
      <c r="C4900">
        <v>-6.2824846000000004E-2</v>
      </c>
      <c r="D4900">
        <v>6.5347413059999999</v>
      </c>
      <c r="E4900">
        <v>0.61610612799999998</v>
      </c>
      <c r="F4900">
        <v>0.43249796400000001</v>
      </c>
      <c r="G4900">
        <v>0.99975043299999999</v>
      </c>
    </row>
    <row r="4901" spans="1:7" x14ac:dyDescent="0.4">
      <c r="A4901" s="70" t="s">
        <v>10904</v>
      </c>
      <c r="B4901" s="70" t="s">
        <v>10905</v>
      </c>
      <c r="C4901">
        <v>7.4693756E-2</v>
      </c>
      <c r="D4901">
        <v>5.4970985949999998</v>
      </c>
      <c r="E4901">
        <v>0.61578881699999999</v>
      </c>
      <c r="F4901">
        <v>0.43261650699999998</v>
      </c>
      <c r="G4901">
        <v>0.99975043299999999</v>
      </c>
    </row>
    <row r="4902" spans="1:7" x14ac:dyDescent="0.4">
      <c r="A4902" s="70" t="s">
        <v>10826</v>
      </c>
      <c r="B4902" s="70" t="s">
        <v>10827</v>
      </c>
      <c r="C4902">
        <v>8.0894138000000004E-2</v>
      </c>
      <c r="D4902">
        <v>5.2591353669999998</v>
      </c>
      <c r="E4902">
        <v>0.61575148599999996</v>
      </c>
      <c r="F4902">
        <v>0.432630456</v>
      </c>
      <c r="G4902">
        <v>0.99975043299999999</v>
      </c>
    </row>
    <row r="4903" spans="1:7" x14ac:dyDescent="0.4">
      <c r="A4903" s="70" t="s">
        <v>10170</v>
      </c>
      <c r="B4903" s="70" t="s">
        <v>10171</v>
      </c>
      <c r="C4903">
        <v>-8.0435669000000001E-2</v>
      </c>
      <c r="D4903">
        <v>5.7409744439999999</v>
      </c>
      <c r="E4903">
        <v>0.61551624699999996</v>
      </c>
      <c r="F4903">
        <v>0.43271837299999999</v>
      </c>
      <c r="G4903">
        <v>0.99975043299999999</v>
      </c>
    </row>
    <row r="4904" spans="1:7" x14ac:dyDescent="0.4">
      <c r="A4904" s="70" t="s">
        <v>10156</v>
      </c>
      <c r="B4904" s="70" t="s">
        <v>10157</v>
      </c>
      <c r="C4904">
        <v>-6.7237827999999999E-2</v>
      </c>
      <c r="D4904">
        <v>5.8441473210000003</v>
      </c>
      <c r="E4904">
        <v>0.615442708</v>
      </c>
      <c r="F4904">
        <v>0.43274586300000001</v>
      </c>
      <c r="G4904">
        <v>0.99975043299999999</v>
      </c>
    </row>
    <row r="4905" spans="1:7" x14ac:dyDescent="0.4">
      <c r="A4905" s="70" t="s">
        <v>10700</v>
      </c>
      <c r="B4905" s="70" t="s">
        <v>10701</v>
      </c>
      <c r="C4905">
        <v>7.2887539000000001E-2</v>
      </c>
      <c r="D4905">
        <v>5.9628163599999997</v>
      </c>
      <c r="E4905">
        <v>0.61530686800000001</v>
      </c>
      <c r="F4905">
        <v>0.43279664899999998</v>
      </c>
      <c r="G4905">
        <v>0.99975043299999999</v>
      </c>
    </row>
    <row r="4906" spans="1:7" x14ac:dyDescent="0.4">
      <c r="A4906" s="70" t="s">
        <v>12520</v>
      </c>
      <c r="B4906" s="70" t="s">
        <v>12521</v>
      </c>
      <c r="C4906">
        <v>-6.5981286E-2</v>
      </c>
      <c r="D4906">
        <v>9.3407790449999997</v>
      </c>
      <c r="E4906">
        <v>0.61516501599999995</v>
      </c>
      <c r="F4906">
        <v>0.43284969200000001</v>
      </c>
      <c r="G4906">
        <v>0.99975043299999999</v>
      </c>
    </row>
    <row r="4907" spans="1:7" x14ac:dyDescent="0.4">
      <c r="A4907" s="70" t="s">
        <v>10478</v>
      </c>
      <c r="B4907" s="70" t="s">
        <v>10479</v>
      </c>
      <c r="C4907">
        <v>-0.107607806</v>
      </c>
      <c r="D4907">
        <v>5.1599175639999997</v>
      </c>
      <c r="E4907">
        <v>0.61495941200000004</v>
      </c>
      <c r="F4907">
        <v>0.43292659100000003</v>
      </c>
      <c r="G4907">
        <v>0.99975043299999999</v>
      </c>
    </row>
    <row r="4908" spans="1:7" x14ac:dyDescent="0.4">
      <c r="A4908" s="70" t="s">
        <v>10412</v>
      </c>
      <c r="B4908" s="70" t="s">
        <v>10413</v>
      </c>
      <c r="C4908">
        <v>-0.11022396700000001</v>
      </c>
      <c r="D4908">
        <v>5.0855043709999999</v>
      </c>
      <c r="E4908">
        <v>0.61489346600000006</v>
      </c>
      <c r="F4908">
        <v>0.43295126</v>
      </c>
      <c r="G4908">
        <v>0.99975043299999999</v>
      </c>
    </row>
    <row r="4909" spans="1:7" x14ac:dyDescent="0.4">
      <c r="A4909" s="70" t="s">
        <v>10120</v>
      </c>
      <c r="B4909" s="70" t="s">
        <v>10121</v>
      </c>
      <c r="C4909">
        <v>-0.15541680299999999</v>
      </c>
      <c r="D4909">
        <v>3.4088342329999999</v>
      </c>
      <c r="E4909">
        <v>0.61484061800000001</v>
      </c>
      <c r="F4909">
        <v>0.43297103100000001</v>
      </c>
      <c r="G4909">
        <v>0.99975043299999999</v>
      </c>
    </row>
    <row r="4910" spans="1:7" x14ac:dyDescent="0.4">
      <c r="A4910" s="70" t="s">
        <v>10166</v>
      </c>
      <c r="B4910" s="70" t="s">
        <v>10167</v>
      </c>
      <c r="C4910">
        <v>-0.32696553499999997</v>
      </c>
      <c r="D4910">
        <v>2.0125495529999999</v>
      </c>
      <c r="E4910">
        <v>0.61479725600000001</v>
      </c>
      <c r="F4910">
        <v>0.43298725500000002</v>
      </c>
      <c r="G4910">
        <v>0.99975043299999999</v>
      </c>
    </row>
    <row r="4911" spans="1:7" x14ac:dyDescent="0.4">
      <c r="A4911" s="70" t="s">
        <v>10140</v>
      </c>
      <c r="B4911" s="70" t="s">
        <v>10141</v>
      </c>
      <c r="C4911">
        <v>-0.180019964</v>
      </c>
      <c r="D4911">
        <v>2.7106886979999998</v>
      </c>
      <c r="E4911">
        <v>0.61474763499999996</v>
      </c>
      <c r="F4911">
        <v>0.43300582100000001</v>
      </c>
      <c r="G4911">
        <v>0.99975043299999999</v>
      </c>
    </row>
    <row r="4912" spans="1:7" x14ac:dyDescent="0.4">
      <c r="A4912" s="70" t="s">
        <v>10406</v>
      </c>
      <c r="B4912" s="70" t="s">
        <v>10407</v>
      </c>
      <c r="C4912">
        <v>-7.5521552000000006E-2</v>
      </c>
      <c r="D4912">
        <v>5.3773322190000004</v>
      </c>
      <c r="E4912">
        <v>0.61472367500000002</v>
      </c>
      <c r="F4912">
        <v>0.43301478599999998</v>
      </c>
      <c r="G4912">
        <v>0.99975043299999999</v>
      </c>
    </row>
    <row r="4913" spans="1:7" x14ac:dyDescent="0.4">
      <c r="A4913" s="70" t="s">
        <v>9494</v>
      </c>
      <c r="B4913" s="70" t="s">
        <v>9495</v>
      </c>
      <c r="C4913">
        <v>-6.7848645999999999E-2</v>
      </c>
      <c r="D4913">
        <v>7.2317967550000004</v>
      </c>
      <c r="E4913">
        <v>0.61463471400000003</v>
      </c>
      <c r="F4913">
        <v>0.433048076</v>
      </c>
      <c r="G4913">
        <v>0.99975043299999999</v>
      </c>
    </row>
    <row r="4914" spans="1:7" x14ac:dyDescent="0.4">
      <c r="A4914" s="70" t="s">
        <v>10554</v>
      </c>
      <c r="B4914" s="70" t="s">
        <v>10555</v>
      </c>
      <c r="C4914">
        <v>-0.51236076600000002</v>
      </c>
      <c r="D4914">
        <v>-1.0140901449999999</v>
      </c>
      <c r="E4914">
        <v>0.61452011600000001</v>
      </c>
      <c r="F4914">
        <v>0.43309096499999999</v>
      </c>
      <c r="G4914">
        <v>0.99975043299999999</v>
      </c>
    </row>
    <row r="4915" spans="1:7" x14ac:dyDescent="0.4">
      <c r="A4915" s="70" t="s">
        <v>10864</v>
      </c>
      <c r="B4915" s="70" t="s">
        <v>10865</v>
      </c>
      <c r="C4915">
        <v>8.5850197000000003E-2</v>
      </c>
      <c r="D4915">
        <v>4.9335775980000003</v>
      </c>
      <c r="E4915">
        <v>0.61430283299999999</v>
      </c>
      <c r="F4915">
        <v>0.43317230200000001</v>
      </c>
      <c r="G4915">
        <v>0.99975043299999999</v>
      </c>
    </row>
    <row r="4916" spans="1:7" x14ac:dyDescent="0.4">
      <c r="A4916" s="70" t="s">
        <v>10174</v>
      </c>
      <c r="B4916" s="70" t="s">
        <v>10175</v>
      </c>
      <c r="C4916">
        <v>6.6531418999999994E-2</v>
      </c>
      <c r="D4916">
        <v>7.2473306190000004</v>
      </c>
      <c r="E4916">
        <v>0.61423016399999997</v>
      </c>
      <c r="F4916">
        <v>0.43319951000000001</v>
      </c>
      <c r="G4916">
        <v>0.99975043299999999</v>
      </c>
    </row>
    <row r="4917" spans="1:7" x14ac:dyDescent="0.4">
      <c r="A4917" s="70" t="s">
        <v>10446</v>
      </c>
      <c r="B4917" s="70" t="s">
        <v>10447</v>
      </c>
      <c r="C4917">
        <v>-0.13830548500000001</v>
      </c>
      <c r="D4917">
        <v>5.2301543449999999</v>
      </c>
      <c r="E4917">
        <v>0.61402267600000004</v>
      </c>
      <c r="F4917">
        <v>0.433277209</v>
      </c>
      <c r="G4917">
        <v>0.99975043299999999</v>
      </c>
    </row>
    <row r="4918" spans="1:7" x14ac:dyDescent="0.4">
      <c r="A4918" s="70" t="s">
        <v>10962</v>
      </c>
      <c r="B4918" s="70" t="s">
        <v>10963</v>
      </c>
      <c r="C4918">
        <v>6.3271901000000005E-2</v>
      </c>
      <c r="D4918">
        <v>6.3070885140000001</v>
      </c>
      <c r="E4918">
        <v>0.61395881299999999</v>
      </c>
      <c r="F4918">
        <v>0.43330112900000001</v>
      </c>
      <c r="G4918">
        <v>0.99975043299999999</v>
      </c>
    </row>
    <row r="4919" spans="1:7" x14ac:dyDescent="0.4">
      <c r="A4919" s="70" t="s">
        <v>10214</v>
      </c>
      <c r="B4919" s="70" t="s">
        <v>10215</v>
      </c>
      <c r="C4919">
        <v>-0.12088394199999999</v>
      </c>
      <c r="D4919">
        <v>4.3549602319999998</v>
      </c>
      <c r="E4919">
        <v>0.61385126700000003</v>
      </c>
      <c r="F4919">
        <v>0.43334141399999998</v>
      </c>
      <c r="G4919">
        <v>0.99975043299999999</v>
      </c>
    </row>
    <row r="4920" spans="1:7" x14ac:dyDescent="0.4">
      <c r="A4920" s="70" t="s">
        <v>10658</v>
      </c>
      <c r="B4920" s="70" t="s">
        <v>10659</v>
      </c>
      <c r="C4920">
        <v>6.9482283000000006E-2</v>
      </c>
      <c r="D4920">
        <v>6.0487270439999996</v>
      </c>
      <c r="E4920">
        <v>0.61376673100000001</v>
      </c>
      <c r="F4920">
        <v>0.43337308400000002</v>
      </c>
      <c r="G4920">
        <v>0.99975043299999999</v>
      </c>
    </row>
    <row r="4921" spans="1:7" x14ac:dyDescent="0.4">
      <c r="A4921" s="70" t="s">
        <v>11768</v>
      </c>
      <c r="B4921" s="70" t="s">
        <v>11769</v>
      </c>
      <c r="C4921">
        <v>7.052522E-2</v>
      </c>
      <c r="D4921">
        <v>8.7792482270000001</v>
      </c>
      <c r="E4921">
        <v>0.61344321099999999</v>
      </c>
      <c r="F4921">
        <v>0.43349431799999999</v>
      </c>
      <c r="G4921">
        <v>0.99975043299999999</v>
      </c>
    </row>
    <row r="4922" spans="1:7" x14ac:dyDescent="0.4">
      <c r="A4922" s="70" t="s">
        <v>10374</v>
      </c>
      <c r="B4922" s="70" t="s">
        <v>10375</v>
      </c>
      <c r="C4922">
        <v>-0.42786867699999998</v>
      </c>
      <c r="D4922">
        <v>-1.099425289</v>
      </c>
      <c r="E4922">
        <v>0.61211760699999995</v>
      </c>
      <c r="F4922">
        <v>0.43399160599999997</v>
      </c>
      <c r="G4922">
        <v>0.99975043299999999</v>
      </c>
    </row>
    <row r="4923" spans="1:7" x14ac:dyDescent="0.4">
      <c r="A4923" s="70" t="s">
        <v>10324</v>
      </c>
      <c r="B4923" s="70" t="s">
        <v>10325</v>
      </c>
      <c r="C4923">
        <v>0.20622162399999999</v>
      </c>
      <c r="D4923">
        <v>2.1610168070000002</v>
      </c>
      <c r="E4923">
        <v>0.61203138400000001</v>
      </c>
      <c r="F4923">
        <v>0.43402398199999997</v>
      </c>
      <c r="G4923">
        <v>0.99975043299999999</v>
      </c>
    </row>
    <row r="4924" spans="1:7" x14ac:dyDescent="0.4">
      <c r="A4924" s="70" t="s">
        <v>10360</v>
      </c>
      <c r="B4924" s="70" t="s">
        <v>10361</v>
      </c>
      <c r="C4924">
        <v>-9.2075519999999994E-2</v>
      </c>
      <c r="D4924">
        <v>4.7154462400000003</v>
      </c>
      <c r="E4924">
        <v>0.61184629000000001</v>
      </c>
      <c r="F4924">
        <v>0.434093495</v>
      </c>
      <c r="G4924">
        <v>0.99975043299999999</v>
      </c>
    </row>
    <row r="4925" spans="1:7" x14ac:dyDescent="0.4">
      <c r="A4925" s="70" t="s">
        <v>10476</v>
      </c>
      <c r="B4925" s="70" t="s">
        <v>10477</v>
      </c>
      <c r="C4925">
        <v>0.35512625399999997</v>
      </c>
      <c r="D4925">
        <v>-7.789982E-3</v>
      </c>
      <c r="E4925">
        <v>0.61174430400000002</v>
      </c>
      <c r="F4925">
        <v>0.43413180400000001</v>
      </c>
      <c r="G4925">
        <v>0.99975043299999999</v>
      </c>
    </row>
    <row r="4926" spans="1:7" x14ac:dyDescent="0.4">
      <c r="A4926" s="70" t="s">
        <v>10302</v>
      </c>
      <c r="B4926" s="70" t="s">
        <v>10303</v>
      </c>
      <c r="C4926">
        <v>-0.301060414</v>
      </c>
      <c r="D4926">
        <v>1.267821796</v>
      </c>
      <c r="E4926">
        <v>0.61169211899999998</v>
      </c>
      <c r="F4926">
        <v>0.43415140800000002</v>
      </c>
      <c r="G4926">
        <v>0.99975043299999999</v>
      </c>
    </row>
    <row r="4927" spans="1:7" x14ac:dyDescent="0.4">
      <c r="A4927" s="70" t="s">
        <v>10304</v>
      </c>
      <c r="B4927" s="70" t="s">
        <v>10305</v>
      </c>
      <c r="C4927">
        <v>-0.28578986499999998</v>
      </c>
      <c r="D4927">
        <v>0.93901316700000004</v>
      </c>
      <c r="E4927">
        <v>0.61163667700000002</v>
      </c>
      <c r="F4927">
        <v>0.43417223700000002</v>
      </c>
      <c r="G4927">
        <v>0.99975043299999999</v>
      </c>
    </row>
    <row r="4928" spans="1:7" x14ac:dyDescent="0.4">
      <c r="A4928" s="70" t="s">
        <v>10496</v>
      </c>
      <c r="B4928" s="70" t="s">
        <v>10497</v>
      </c>
      <c r="C4928">
        <v>0.10664975</v>
      </c>
      <c r="D4928">
        <v>4.2668509170000002</v>
      </c>
      <c r="E4928">
        <v>0.61155409000000005</v>
      </c>
      <c r="F4928">
        <v>0.434203267</v>
      </c>
      <c r="G4928">
        <v>0.99975043299999999</v>
      </c>
    </row>
    <row r="4929" spans="1:7" x14ac:dyDescent="0.4">
      <c r="A4929" s="70" t="s">
        <v>10570</v>
      </c>
      <c r="B4929" s="70" t="s">
        <v>10571</v>
      </c>
      <c r="C4929">
        <v>0.34979377900000003</v>
      </c>
      <c r="D4929">
        <v>0.59403795999999998</v>
      </c>
      <c r="E4929">
        <v>0.61145275200000004</v>
      </c>
      <c r="F4929">
        <v>0.434241347</v>
      </c>
      <c r="G4929">
        <v>0.99975043299999999</v>
      </c>
    </row>
    <row r="4930" spans="1:7" x14ac:dyDescent="0.4">
      <c r="A4930" s="70" t="s">
        <v>10586</v>
      </c>
      <c r="B4930" s="70" t="s">
        <v>10587</v>
      </c>
      <c r="C4930">
        <v>0.39450946799999997</v>
      </c>
      <c r="D4930">
        <v>-0.43044540399999998</v>
      </c>
      <c r="E4930">
        <v>0.61136075300000003</v>
      </c>
      <c r="F4930">
        <v>0.43427592199999998</v>
      </c>
      <c r="G4930">
        <v>0.99975043299999999</v>
      </c>
    </row>
    <row r="4931" spans="1:7" x14ac:dyDescent="0.4">
      <c r="A4931" s="70" t="s">
        <v>10928</v>
      </c>
      <c r="B4931" s="70" t="s">
        <v>10929</v>
      </c>
      <c r="C4931">
        <v>6.1759889999999998E-2</v>
      </c>
      <c r="D4931">
        <v>8.2495045240000007</v>
      </c>
      <c r="E4931">
        <v>0.61079460900000004</v>
      </c>
      <c r="F4931">
        <v>0.43448878299999999</v>
      </c>
      <c r="G4931">
        <v>0.99975043299999999</v>
      </c>
    </row>
    <row r="4932" spans="1:7" x14ac:dyDescent="0.4">
      <c r="A4932" s="70" t="s">
        <v>10342</v>
      </c>
      <c r="B4932" s="70" t="s">
        <v>10343</v>
      </c>
      <c r="C4932">
        <v>-9.5117024999999994E-2</v>
      </c>
      <c r="D4932">
        <v>4.9498602949999997</v>
      </c>
      <c r="E4932">
        <v>0.61061882499999998</v>
      </c>
      <c r="F4932">
        <v>0.43455490699999999</v>
      </c>
      <c r="G4932">
        <v>0.99975043299999999</v>
      </c>
    </row>
    <row r="4933" spans="1:7" x14ac:dyDescent="0.4">
      <c r="A4933" s="70" t="s">
        <v>10746</v>
      </c>
      <c r="B4933" s="70" t="s">
        <v>10747</v>
      </c>
      <c r="C4933">
        <v>0.33658536</v>
      </c>
      <c r="D4933">
        <v>-6.4189286999999998E-2</v>
      </c>
      <c r="E4933">
        <v>0.61028837800000002</v>
      </c>
      <c r="F4933">
        <v>0.43467925099999999</v>
      </c>
      <c r="G4933">
        <v>0.99975043299999999</v>
      </c>
    </row>
    <row r="4934" spans="1:7" x14ac:dyDescent="0.4">
      <c r="A4934" s="70" t="s">
        <v>10222</v>
      </c>
      <c r="B4934" s="70" t="s">
        <v>10223</v>
      </c>
      <c r="C4934">
        <v>-0.159931825</v>
      </c>
      <c r="D4934">
        <v>3.0164182730000002</v>
      </c>
      <c r="E4934">
        <v>0.60985944400000003</v>
      </c>
      <c r="F4934">
        <v>0.43484073699999998</v>
      </c>
      <c r="G4934">
        <v>0.99975043299999999</v>
      </c>
    </row>
    <row r="4935" spans="1:7" x14ac:dyDescent="0.4">
      <c r="A4935" s="70" t="s">
        <v>10236</v>
      </c>
      <c r="B4935" s="70" t="s">
        <v>10237</v>
      </c>
      <c r="C4935">
        <v>7.2203251999999996E-2</v>
      </c>
      <c r="D4935">
        <v>7.6149951979999999</v>
      </c>
      <c r="E4935">
        <v>0.609390773</v>
      </c>
      <c r="F4935">
        <v>0.43501728699999997</v>
      </c>
      <c r="G4935">
        <v>0.99975043299999999</v>
      </c>
    </row>
    <row r="4936" spans="1:7" x14ac:dyDescent="0.4">
      <c r="A4936" s="70" t="s">
        <v>10364</v>
      </c>
      <c r="B4936" s="70" t="s">
        <v>10365</v>
      </c>
      <c r="C4936">
        <v>-0.30905270099999999</v>
      </c>
      <c r="D4936">
        <v>0.90496052699999996</v>
      </c>
      <c r="E4936">
        <v>0.60932902200000005</v>
      </c>
      <c r="F4936">
        <v>0.43504055699999999</v>
      </c>
      <c r="G4936">
        <v>0.99975043299999999</v>
      </c>
    </row>
    <row r="4937" spans="1:7" x14ac:dyDescent="0.4">
      <c r="A4937" s="70" t="s">
        <v>11590</v>
      </c>
      <c r="B4937" s="70" t="s">
        <v>11591</v>
      </c>
      <c r="C4937">
        <v>6.6755068000000001E-2</v>
      </c>
      <c r="D4937">
        <v>8.5777260660000003</v>
      </c>
      <c r="E4937">
        <v>0.60889900900000005</v>
      </c>
      <c r="F4937">
        <v>0.43520265400000002</v>
      </c>
      <c r="G4937">
        <v>0.99975043299999999</v>
      </c>
    </row>
    <row r="4938" spans="1:7" x14ac:dyDescent="0.4">
      <c r="A4938" s="70" t="s">
        <v>10736</v>
      </c>
      <c r="B4938" s="70" t="s">
        <v>10737</v>
      </c>
      <c r="C4938">
        <v>7.0456020999999994E-2</v>
      </c>
      <c r="D4938">
        <v>5.6136585270000001</v>
      </c>
      <c r="E4938">
        <v>0.60873852799999995</v>
      </c>
      <c r="F4938">
        <v>0.43526317199999998</v>
      </c>
      <c r="G4938">
        <v>0.99975043299999999</v>
      </c>
    </row>
    <row r="4939" spans="1:7" x14ac:dyDescent="0.4">
      <c r="A4939" s="70" t="s">
        <v>10338</v>
      </c>
      <c r="B4939" s="70" t="s">
        <v>10339</v>
      </c>
      <c r="C4939">
        <v>-6.4210946000000005E-2</v>
      </c>
      <c r="D4939">
        <v>6.3773199759999999</v>
      </c>
      <c r="E4939">
        <v>0.60848176399999998</v>
      </c>
      <c r="F4939">
        <v>0.43536002600000001</v>
      </c>
      <c r="G4939">
        <v>0.99975043299999999</v>
      </c>
    </row>
    <row r="4940" spans="1:7" x14ac:dyDescent="0.4">
      <c r="A4940" s="70" t="s">
        <v>10024</v>
      </c>
      <c r="B4940" s="70" t="s">
        <v>10025</v>
      </c>
      <c r="C4940">
        <v>-6.8687655E-2</v>
      </c>
      <c r="D4940">
        <v>6.0684027309999999</v>
      </c>
      <c r="E4940">
        <v>0.60825422799999995</v>
      </c>
      <c r="F4940">
        <v>0.43544588200000001</v>
      </c>
      <c r="G4940">
        <v>0.99975043299999999</v>
      </c>
    </row>
    <row r="4941" spans="1:7" x14ac:dyDescent="0.4">
      <c r="A4941" s="70" t="s">
        <v>10848</v>
      </c>
      <c r="B4941" s="70" t="s">
        <v>10849</v>
      </c>
      <c r="C4941">
        <v>7.0489798000000006E-2</v>
      </c>
      <c r="D4941">
        <v>6.5945689090000004</v>
      </c>
      <c r="E4941">
        <v>0.60793213099999999</v>
      </c>
      <c r="F4941">
        <v>0.43556746299999999</v>
      </c>
      <c r="G4941">
        <v>0.99975043299999999</v>
      </c>
    </row>
    <row r="4942" spans="1:7" x14ac:dyDescent="0.4">
      <c r="A4942" s="70" t="s">
        <v>10876</v>
      </c>
      <c r="B4942" s="70" t="s">
        <v>10877</v>
      </c>
      <c r="C4942">
        <v>6.6233205000000003E-2</v>
      </c>
      <c r="D4942">
        <v>5.9837727369999998</v>
      </c>
      <c r="E4942">
        <v>0.60751003400000003</v>
      </c>
      <c r="F4942">
        <v>0.43572686900000002</v>
      </c>
      <c r="G4942">
        <v>0.99975043299999999</v>
      </c>
    </row>
    <row r="4943" spans="1:7" x14ac:dyDescent="0.4">
      <c r="A4943" s="70" t="s">
        <v>10298</v>
      </c>
      <c r="B4943" s="70" t="s">
        <v>10299</v>
      </c>
      <c r="C4943">
        <v>-7.3705304999999999E-2</v>
      </c>
      <c r="D4943">
        <v>6.6595577449999999</v>
      </c>
      <c r="E4943">
        <v>0.60733984699999999</v>
      </c>
      <c r="F4943">
        <v>0.43579116600000001</v>
      </c>
      <c r="G4943">
        <v>0.99975043299999999</v>
      </c>
    </row>
    <row r="4944" spans="1:7" x14ac:dyDescent="0.4">
      <c r="A4944" s="70" t="s">
        <v>10246</v>
      </c>
      <c r="B4944" s="70" t="s">
        <v>10247</v>
      </c>
      <c r="C4944">
        <v>-6.9540208000000006E-2</v>
      </c>
      <c r="D4944">
        <v>5.6707261129999997</v>
      </c>
      <c r="E4944">
        <v>0.607333173</v>
      </c>
      <c r="F4944">
        <v>0.43579368800000001</v>
      </c>
      <c r="G4944">
        <v>0.99975043299999999</v>
      </c>
    </row>
    <row r="4945" spans="1:7" x14ac:dyDescent="0.4">
      <c r="A4945" s="70" t="s">
        <v>10516</v>
      </c>
      <c r="B4945" s="70" t="s">
        <v>10517</v>
      </c>
      <c r="C4945">
        <v>0.14591739300000001</v>
      </c>
      <c r="D4945">
        <v>3.3405361099999999</v>
      </c>
      <c r="E4945">
        <v>0.60706049500000003</v>
      </c>
      <c r="F4945">
        <v>0.43589673699999998</v>
      </c>
      <c r="G4945">
        <v>0.99975043299999999</v>
      </c>
    </row>
    <row r="4946" spans="1:7" x14ac:dyDescent="0.4">
      <c r="A4946" s="70" t="s">
        <v>12254</v>
      </c>
      <c r="B4946" s="70" t="s">
        <v>12255</v>
      </c>
      <c r="C4946">
        <v>6.1230063000000001E-2</v>
      </c>
      <c r="D4946">
        <v>8.8452204929999994</v>
      </c>
      <c r="E4946">
        <v>0.60701573799999997</v>
      </c>
      <c r="F4946">
        <v>0.43591365500000001</v>
      </c>
      <c r="G4946">
        <v>0.99975043299999999</v>
      </c>
    </row>
    <row r="4947" spans="1:7" x14ac:dyDescent="0.4">
      <c r="A4947" s="70" t="s">
        <v>10212</v>
      </c>
      <c r="B4947" s="70" t="s">
        <v>10213</v>
      </c>
      <c r="C4947">
        <v>-0.195436214</v>
      </c>
      <c r="D4947">
        <v>2.4621467950000002</v>
      </c>
      <c r="E4947">
        <v>0.60647012199999994</v>
      </c>
      <c r="F4947">
        <v>0.43611997600000002</v>
      </c>
      <c r="G4947">
        <v>0.99975043299999999</v>
      </c>
    </row>
    <row r="4948" spans="1:7" x14ac:dyDescent="0.4">
      <c r="A4948" s="70" t="s">
        <v>10230</v>
      </c>
      <c r="B4948" s="70" t="s">
        <v>10231</v>
      </c>
      <c r="C4948">
        <v>-0.15034155399999999</v>
      </c>
      <c r="D4948">
        <v>3.3556835559999998</v>
      </c>
      <c r="E4948">
        <v>0.60646814900000001</v>
      </c>
      <c r="F4948">
        <v>0.43612072200000002</v>
      </c>
      <c r="G4948">
        <v>0.99975043299999999</v>
      </c>
    </row>
    <row r="4949" spans="1:7" x14ac:dyDescent="0.4">
      <c r="A4949" s="70" t="s">
        <v>10388</v>
      </c>
      <c r="B4949" s="70" t="s">
        <v>10389</v>
      </c>
      <c r="C4949">
        <v>-0.24567366900000001</v>
      </c>
      <c r="D4949">
        <v>1.489884432</v>
      </c>
      <c r="E4949">
        <v>0.60630647400000004</v>
      </c>
      <c r="F4949">
        <v>0.43618188699999999</v>
      </c>
      <c r="G4949">
        <v>0.99975043299999999</v>
      </c>
    </row>
    <row r="4950" spans="1:7" x14ac:dyDescent="0.4">
      <c r="A4950" s="70" t="s">
        <v>10846</v>
      </c>
      <c r="B4950" s="70" t="s">
        <v>10847</v>
      </c>
      <c r="C4950">
        <v>9.3763859000000005E-2</v>
      </c>
      <c r="D4950">
        <v>4.6297350020000003</v>
      </c>
      <c r="E4950">
        <v>0.60627049600000005</v>
      </c>
      <c r="F4950">
        <v>0.43619550000000001</v>
      </c>
      <c r="G4950">
        <v>0.99975043299999999</v>
      </c>
    </row>
    <row r="4951" spans="1:7" x14ac:dyDescent="0.4">
      <c r="A4951" s="70" t="s">
        <v>10920</v>
      </c>
      <c r="B4951" s="70" t="s">
        <v>10921</v>
      </c>
      <c r="C4951">
        <v>6.3685856999999998E-2</v>
      </c>
      <c r="D4951">
        <v>6.3123324429999998</v>
      </c>
      <c r="E4951">
        <v>0.60612805299999994</v>
      </c>
      <c r="F4951">
        <v>0.43624940200000001</v>
      </c>
      <c r="G4951">
        <v>0.99975043299999999</v>
      </c>
    </row>
    <row r="4952" spans="1:7" x14ac:dyDescent="0.4">
      <c r="A4952" s="70" t="s">
        <v>10742</v>
      </c>
      <c r="B4952" s="70" t="s">
        <v>10743</v>
      </c>
      <c r="C4952">
        <v>0.30853112300000002</v>
      </c>
      <c r="D4952">
        <v>0.43172101299999999</v>
      </c>
      <c r="E4952">
        <v>0.606035871</v>
      </c>
      <c r="F4952">
        <v>0.43628429099999999</v>
      </c>
      <c r="G4952">
        <v>0.99975043299999999</v>
      </c>
    </row>
    <row r="4953" spans="1:7" x14ac:dyDescent="0.4">
      <c r="A4953" s="70" t="s">
        <v>10204</v>
      </c>
      <c r="B4953" s="70" t="s">
        <v>10205</v>
      </c>
      <c r="C4953">
        <v>6.7179391000000005E-2</v>
      </c>
      <c r="D4953">
        <v>7.6697886410000002</v>
      </c>
      <c r="E4953">
        <v>0.60561815500000005</v>
      </c>
      <c r="F4953">
        <v>0.43644243900000002</v>
      </c>
      <c r="G4953">
        <v>0.99975043299999999</v>
      </c>
    </row>
    <row r="4954" spans="1:7" x14ac:dyDescent="0.4">
      <c r="A4954" s="70" t="s">
        <v>10218</v>
      </c>
      <c r="B4954" s="70" t="s">
        <v>10219</v>
      </c>
      <c r="C4954">
        <v>-0.16206569600000001</v>
      </c>
      <c r="D4954">
        <v>3.1089855669999999</v>
      </c>
      <c r="E4954">
        <v>0.60552283600000001</v>
      </c>
      <c r="F4954">
        <v>0.436478539</v>
      </c>
      <c r="G4954">
        <v>0.99975043299999999</v>
      </c>
    </row>
    <row r="4955" spans="1:7" x14ac:dyDescent="0.4">
      <c r="A4955" s="70" t="s">
        <v>10414</v>
      </c>
      <c r="B4955" s="70" t="s">
        <v>10415</v>
      </c>
      <c r="C4955">
        <v>-0.38866964900000001</v>
      </c>
      <c r="D4955">
        <v>0.37567978400000002</v>
      </c>
      <c r="E4955">
        <v>0.60544775299999998</v>
      </c>
      <c r="F4955">
        <v>0.43650697799999999</v>
      </c>
      <c r="G4955">
        <v>0.99975043299999999</v>
      </c>
    </row>
    <row r="4956" spans="1:7" x14ac:dyDescent="0.4">
      <c r="A4956" s="70" t="s">
        <v>10288</v>
      </c>
      <c r="B4956" s="70" t="s">
        <v>10289</v>
      </c>
      <c r="C4956">
        <v>-8.0555904999999997E-2</v>
      </c>
      <c r="D4956">
        <v>6.2473045970000003</v>
      </c>
      <c r="E4956">
        <v>0.60515096300000004</v>
      </c>
      <c r="F4956">
        <v>0.43661942199999998</v>
      </c>
      <c r="G4956">
        <v>0.99975043299999999</v>
      </c>
    </row>
    <row r="4957" spans="1:7" x14ac:dyDescent="0.4">
      <c r="A4957" s="70" t="s">
        <v>10824</v>
      </c>
      <c r="B4957" s="70" t="s">
        <v>10825</v>
      </c>
      <c r="C4957">
        <v>0.395403</v>
      </c>
      <c r="D4957">
        <v>-0.31890502599999998</v>
      </c>
      <c r="E4957">
        <v>0.60512563500000005</v>
      </c>
      <c r="F4957">
        <v>0.43662901999999998</v>
      </c>
      <c r="G4957">
        <v>0.99975043299999999</v>
      </c>
    </row>
    <row r="4958" spans="1:7" x14ac:dyDescent="0.4">
      <c r="A4958" s="70" t="s">
        <v>10778</v>
      </c>
      <c r="B4958" s="70" t="s">
        <v>10779</v>
      </c>
      <c r="C4958">
        <v>0.14917138199999999</v>
      </c>
      <c r="D4958">
        <v>4.9403741390000002</v>
      </c>
      <c r="E4958">
        <v>0.60508169499999997</v>
      </c>
      <c r="F4958">
        <v>0.43664567199999998</v>
      </c>
      <c r="G4958">
        <v>0.99975043299999999</v>
      </c>
    </row>
    <row r="4959" spans="1:7" x14ac:dyDescent="0.4">
      <c r="A4959" s="70" t="s">
        <v>10276</v>
      </c>
      <c r="B4959" s="70" t="s">
        <v>10277</v>
      </c>
      <c r="C4959">
        <v>-0.138319045</v>
      </c>
      <c r="D4959">
        <v>4.1125971410000002</v>
      </c>
      <c r="E4959">
        <v>0.60484402299999995</v>
      </c>
      <c r="F4959">
        <v>0.43673575799999997</v>
      </c>
      <c r="G4959">
        <v>0.99975043299999999</v>
      </c>
    </row>
    <row r="4960" spans="1:7" x14ac:dyDescent="0.4">
      <c r="A4960" s="70" t="s">
        <v>10368</v>
      </c>
      <c r="B4960" s="70" t="s">
        <v>10369</v>
      </c>
      <c r="C4960">
        <v>-0.110429047</v>
      </c>
      <c r="D4960">
        <v>3.9029942430000002</v>
      </c>
      <c r="E4960">
        <v>0.60480239499999999</v>
      </c>
      <c r="F4960">
        <v>0.43675153900000002</v>
      </c>
      <c r="G4960">
        <v>0.99975043299999999</v>
      </c>
    </row>
    <row r="4961" spans="1:7" x14ac:dyDescent="0.4">
      <c r="A4961" s="70" t="s">
        <v>10326</v>
      </c>
      <c r="B4961" s="70" t="s">
        <v>10327</v>
      </c>
      <c r="C4961">
        <v>-0.169659803</v>
      </c>
      <c r="D4961">
        <v>2.8303950750000002</v>
      </c>
      <c r="E4961">
        <v>0.604759932</v>
      </c>
      <c r="F4961">
        <v>0.43676763800000001</v>
      </c>
      <c r="G4961">
        <v>0.99975043299999999</v>
      </c>
    </row>
    <row r="4962" spans="1:7" x14ac:dyDescent="0.4">
      <c r="A4962" s="70" t="s">
        <v>10284</v>
      </c>
      <c r="B4962" s="70" t="s">
        <v>10285</v>
      </c>
      <c r="C4962">
        <v>-9.4427563000000006E-2</v>
      </c>
      <c r="D4962">
        <v>6.1024579000000001</v>
      </c>
      <c r="E4962">
        <v>0.60475151699999996</v>
      </c>
      <c r="F4962">
        <v>0.43677082900000003</v>
      </c>
      <c r="G4962">
        <v>0.99975043299999999</v>
      </c>
    </row>
    <row r="4963" spans="1:7" x14ac:dyDescent="0.4">
      <c r="A4963" s="70" t="s">
        <v>10268</v>
      </c>
      <c r="B4963" s="70" t="s">
        <v>10269</v>
      </c>
      <c r="C4963">
        <v>-6.0792446E-2</v>
      </c>
      <c r="D4963">
        <v>6.3972202969999996</v>
      </c>
      <c r="E4963">
        <v>0.60468793799999998</v>
      </c>
      <c r="F4963">
        <v>0.436794935</v>
      </c>
      <c r="G4963">
        <v>0.99975043299999999</v>
      </c>
    </row>
    <row r="4964" spans="1:7" x14ac:dyDescent="0.4">
      <c r="A4964" s="70" t="s">
        <v>10426</v>
      </c>
      <c r="B4964" s="70" t="s">
        <v>10427</v>
      </c>
      <c r="C4964">
        <v>-6.6753525999999994E-2</v>
      </c>
      <c r="D4964">
        <v>6.0090250740000002</v>
      </c>
      <c r="E4964">
        <v>0.60464834700000003</v>
      </c>
      <c r="F4964">
        <v>0.43680994699999998</v>
      </c>
      <c r="G4964">
        <v>0.99975043299999999</v>
      </c>
    </row>
    <row r="4965" spans="1:7" x14ac:dyDescent="0.4">
      <c r="A4965" s="70" t="s">
        <v>10256</v>
      </c>
      <c r="B4965" s="70" t="s">
        <v>10257</v>
      </c>
      <c r="C4965">
        <v>-6.2009430999999997E-2</v>
      </c>
      <c r="D4965">
        <v>6.1769688540000001</v>
      </c>
      <c r="E4965">
        <v>0.60459463300000005</v>
      </c>
      <c r="F4965">
        <v>0.436830316</v>
      </c>
      <c r="G4965">
        <v>0.99975043299999999</v>
      </c>
    </row>
    <row r="4966" spans="1:7" x14ac:dyDescent="0.4">
      <c r="A4966" s="70" t="s">
        <v>10922</v>
      </c>
      <c r="B4966" s="70" t="s">
        <v>10923</v>
      </c>
      <c r="C4966">
        <v>8.1675922999999997E-2</v>
      </c>
      <c r="D4966">
        <v>4.9879287860000003</v>
      </c>
      <c r="E4966">
        <v>0.60425114300000005</v>
      </c>
      <c r="F4966">
        <v>0.43696060399999997</v>
      </c>
      <c r="G4966">
        <v>0.99975043299999999</v>
      </c>
    </row>
    <row r="4967" spans="1:7" x14ac:dyDescent="0.4">
      <c r="A4967" s="70" t="s">
        <v>10290</v>
      </c>
      <c r="B4967" s="70" t="s">
        <v>10291</v>
      </c>
      <c r="C4967">
        <v>-8.8487587000000006E-2</v>
      </c>
      <c r="D4967">
        <v>4.8301869420000001</v>
      </c>
      <c r="E4967">
        <v>0.60421103899999995</v>
      </c>
      <c r="F4967">
        <v>0.43697581899999999</v>
      </c>
      <c r="G4967">
        <v>0.99975043299999999</v>
      </c>
    </row>
    <row r="4968" spans="1:7" x14ac:dyDescent="0.4">
      <c r="A4968" s="70" t="s">
        <v>10528</v>
      </c>
      <c r="B4968" s="70" t="s">
        <v>10529</v>
      </c>
      <c r="C4968">
        <v>-8.6245387000000007E-2</v>
      </c>
      <c r="D4968">
        <v>5.0079510100000002</v>
      </c>
      <c r="E4968">
        <v>0.60377131299999998</v>
      </c>
      <c r="F4968">
        <v>0.43714270599999999</v>
      </c>
      <c r="G4968">
        <v>0.99975043299999999</v>
      </c>
    </row>
    <row r="4969" spans="1:7" x14ac:dyDescent="0.4">
      <c r="A4969" s="70" t="s">
        <v>13662</v>
      </c>
      <c r="B4969" s="70" t="s">
        <v>13663</v>
      </c>
      <c r="C4969">
        <v>6.0157515000000002E-2</v>
      </c>
      <c r="D4969">
        <v>9.3692182810000002</v>
      </c>
      <c r="E4969">
        <v>0.60364619799999997</v>
      </c>
      <c r="F4969">
        <v>0.43719020800000002</v>
      </c>
      <c r="G4969">
        <v>0.99975043299999999</v>
      </c>
    </row>
    <row r="4970" spans="1:7" x14ac:dyDescent="0.4">
      <c r="A4970" s="70" t="s">
        <v>10484</v>
      </c>
      <c r="B4970" s="70" t="s">
        <v>10485</v>
      </c>
      <c r="C4970">
        <v>6.6037564000000007E-2</v>
      </c>
      <c r="D4970">
        <v>7.1030450079999996</v>
      </c>
      <c r="E4970">
        <v>0.60353183899999996</v>
      </c>
      <c r="F4970">
        <v>0.43723363399999998</v>
      </c>
      <c r="G4970">
        <v>0.99975043299999999</v>
      </c>
    </row>
    <row r="4971" spans="1:7" x14ac:dyDescent="0.4">
      <c r="A4971" s="70" t="s">
        <v>10390</v>
      </c>
      <c r="B4971" s="70" t="s">
        <v>10391</v>
      </c>
      <c r="C4971">
        <v>-0.23446716300000001</v>
      </c>
      <c r="D4971">
        <v>1.47187216</v>
      </c>
      <c r="E4971">
        <v>0.60346984999999997</v>
      </c>
      <c r="F4971">
        <v>0.437257175</v>
      </c>
      <c r="G4971">
        <v>0.99975043299999999</v>
      </c>
    </row>
    <row r="4972" spans="1:7" x14ac:dyDescent="0.4">
      <c r="A4972" s="70" t="s">
        <v>10562</v>
      </c>
      <c r="B4972" s="70" t="s">
        <v>10563</v>
      </c>
      <c r="C4972">
        <v>-0.103945654</v>
      </c>
      <c r="D4972">
        <v>4.7504979599999997</v>
      </c>
      <c r="E4972">
        <v>0.60328220300000002</v>
      </c>
      <c r="F4972">
        <v>0.43732844999999998</v>
      </c>
      <c r="G4972">
        <v>0.99975043299999999</v>
      </c>
    </row>
    <row r="4973" spans="1:7" x14ac:dyDescent="0.4">
      <c r="A4973" s="70" t="s">
        <v>10870</v>
      </c>
      <c r="B4973" s="70" t="s">
        <v>10871</v>
      </c>
      <c r="C4973">
        <v>8.6044642000000005E-2</v>
      </c>
      <c r="D4973">
        <v>5.0866020240000003</v>
      </c>
      <c r="E4973">
        <v>0.60230047399999997</v>
      </c>
      <c r="F4973">
        <v>0.43770163499999998</v>
      </c>
      <c r="G4973">
        <v>0.99975043299999999</v>
      </c>
    </row>
    <row r="4974" spans="1:7" x14ac:dyDescent="0.4">
      <c r="A4974" s="70" t="s">
        <v>10282</v>
      </c>
      <c r="B4974" s="70" t="s">
        <v>10283</v>
      </c>
      <c r="C4974">
        <v>-0.12789890400000001</v>
      </c>
      <c r="D4974">
        <v>3.5846021709999998</v>
      </c>
      <c r="E4974">
        <v>0.60229279999999996</v>
      </c>
      <c r="F4974">
        <v>0.43770455400000002</v>
      </c>
      <c r="G4974">
        <v>0.99975043299999999</v>
      </c>
    </row>
    <row r="4975" spans="1:7" x14ac:dyDescent="0.4">
      <c r="A4975" s="70" t="s">
        <v>10362</v>
      </c>
      <c r="B4975" s="70" t="s">
        <v>10363</v>
      </c>
      <c r="C4975">
        <v>-9.1050060000000002E-2</v>
      </c>
      <c r="D4975">
        <v>4.8272973370000001</v>
      </c>
      <c r="E4975">
        <v>0.60225040100000005</v>
      </c>
      <c r="F4975">
        <v>0.43772068200000003</v>
      </c>
      <c r="G4975">
        <v>0.99975043299999999</v>
      </c>
    </row>
    <row r="4976" spans="1:7" x14ac:dyDescent="0.4">
      <c r="A4976" s="70" t="s">
        <v>10378</v>
      </c>
      <c r="B4976" s="70" t="s">
        <v>10379</v>
      </c>
      <c r="C4976">
        <v>-6.2246352999999997E-2</v>
      </c>
      <c r="D4976">
        <v>6.2052183489999999</v>
      </c>
      <c r="E4976">
        <v>0.60224878999999998</v>
      </c>
      <c r="F4976">
        <v>0.43772129500000001</v>
      </c>
      <c r="G4976">
        <v>0.99975043299999999</v>
      </c>
    </row>
    <row r="4977" spans="1:7" x14ac:dyDescent="0.4">
      <c r="A4977" s="70" t="s">
        <v>10682</v>
      </c>
      <c r="B4977" s="70" t="s">
        <v>10683</v>
      </c>
      <c r="C4977">
        <v>9.2877004999999999E-2</v>
      </c>
      <c r="D4977">
        <v>4.5454363640000004</v>
      </c>
      <c r="E4977">
        <v>0.60209403800000005</v>
      </c>
      <c r="F4977">
        <v>0.437780169</v>
      </c>
      <c r="G4977">
        <v>0.99975043299999999</v>
      </c>
    </row>
    <row r="4978" spans="1:7" x14ac:dyDescent="0.4">
      <c r="A4978" s="70" t="s">
        <v>10332</v>
      </c>
      <c r="B4978" s="70" t="s">
        <v>10333</v>
      </c>
      <c r="C4978">
        <v>-9.4495221000000004E-2</v>
      </c>
      <c r="D4978">
        <v>4.460641925</v>
      </c>
      <c r="E4978">
        <v>0.601844241</v>
      </c>
      <c r="F4978">
        <v>0.43787522899999998</v>
      </c>
      <c r="G4978">
        <v>0.99975043299999999</v>
      </c>
    </row>
    <row r="4979" spans="1:7" x14ac:dyDescent="0.4">
      <c r="A4979" s="70" t="s">
        <v>10508</v>
      </c>
      <c r="B4979" s="70" t="s">
        <v>10509</v>
      </c>
      <c r="C4979">
        <v>0.17844091200000001</v>
      </c>
      <c r="D4979">
        <v>2.4782085380000001</v>
      </c>
      <c r="E4979">
        <v>0.60152868000000004</v>
      </c>
      <c r="F4979">
        <v>0.43799535899999997</v>
      </c>
      <c r="G4979">
        <v>0.99975043299999999</v>
      </c>
    </row>
    <row r="4980" spans="1:7" x14ac:dyDescent="0.4">
      <c r="A4980" s="70" t="s">
        <v>10468</v>
      </c>
      <c r="B4980" s="70" t="s">
        <v>10469</v>
      </c>
      <c r="C4980">
        <v>0.19317066799999999</v>
      </c>
      <c r="D4980">
        <v>2.6517958130000001</v>
      </c>
      <c r="E4980">
        <v>0.601311084</v>
      </c>
      <c r="F4980">
        <v>0.43807822499999999</v>
      </c>
      <c r="G4980">
        <v>0.99975043299999999</v>
      </c>
    </row>
    <row r="4981" spans="1:7" x14ac:dyDescent="0.4">
      <c r="A4981" s="70" t="s">
        <v>10472</v>
      </c>
      <c r="B4981" s="70" t="s">
        <v>10473</v>
      </c>
      <c r="C4981">
        <v>-0.28797452400000001</v>
      </c>
      <c r="D4981">
        <v>0.73673094900000002</v>
      </c>
      <c r="E4981">
        <v>0.60100867000000002</v>
      </c>
      <c r="F4981">
        <v>0.43819343100000002</v>
      </c>
      <c r="G4981">
        <v>0.99975043299999999</v>
      </c>
    </row>
    <row r="4982" spans="1:7" x14ac:dyDescent="0.4">
      <c r="A4982" s="70" t="s">
        <v>11040</v>
      </c>
      <c r="B4982" s="70" t="s">
        <v>11041</v>
      </c>
      <c r="C4982">
        <v>6.4555233000000004E-2</v>
      </c>
      <c r="D4982">
        <v>6.457406303</v>
      </c>
      <c r="E4982">
        <v>0.60100760399999997</v>
      </c>
      <c r="F4982">
        <v>0.438193838</v>
      </c>
      <c r="G4982">
        <v>0.99975043299999999</v>
      </c>
    </row>
    <row r="4983" spans="1:7" x14ac:dyDescent="0.4">
      <c r="A4983" s="70" t="s">
        <v>10144</v>
      </c>
      <c r="B4983" s="70" t="s">
        <v>10145</v>
      </c>
      <c r="C4983">
        <v>-6.6672230999999998E-2</v>
      </c>
      <c r="D4983">
        <v>6.7147572169999998</v>
      </c>
      <c r="E4983">
        <v>0.60083922999999995</v>
      </c>
      <c r="F4983">
        <v>0.43825800100000001</v>
      </c>
      <c r="G4983">
        <v>0.99975043299999999</v>
      </c>
    </row>
    <row r="4984" spans="1:7" x14ac:dyDescent="0.4">
      <c r="A4984" s="70" t="s">
        <v>10420</v>
      </c>
      <c r="B4984" s="70" t="s">
        <v>10421</v>
      </c>
      <c r="C4984">
        <v>0.20860674900000001</v>
      </c>
      <c r="D4984">
        <v>2.652231064</v>
      </c>
      <c r="E4984">
        <v>0.60025415800000004</v>
      </c>
      <c r="F4984">
        <v>0.43848106999999997</v>
      </c>
      <c r="G4984">
        <v>0.99975043299999999</v>
      </c>
    </row>
    <row r="4985" spans="1:7" x14ac:dyDescent="0.4">
      <c r="A4985" s="70" t="s">
        <v>10540</v>
      </c>
      <c r="B4985" s="70" t="s">
        <v>10541</v>
      </c>
      <c r="C4985">
        <v>-8.8539036000000002E-2</v>
      </c>
      <c r="D4985">
        <v>5.168525034</v>
      </c>
      <c r="E4985">
        <v>0.60021476200000001</v>
      </c>
      <c r="F4985">
        <v>0.438496096</v>
      </c>
      <c r="G4985">
        <v>0.99975043299999999</v>
      </c>
    </row>
    <row r="4986" spans="1:7" x14ac:dyDescent="0.4">
      <c r="A4986" s="70" t="s">
        <v>10888</v>
      </c>
      <c r="B4986" s="70" t="s">
        <v>10889</v>
      </c>
      <c r="C4986">
        <v>8.6394547000000002E-2</v>
      </c>
      <c r="D4986">
        <v>5.3970044540000002</v>
      </c>
      <c r="E4986">
        <v>0.60019169500000003</v>
      </c>
      <c r="F4986">
        <v>0.43850489500000001</v>
      </c>
      <c r="G4986">
        <v>0.99975043299999999</v>
      </c>
    </row>
    <row r="4987" spans="1:7" x14ac:dyDescent="0.4">
      <c r="A4987" s="70" t="s">
        <v>10428</v>
      </c>
      <c r="B4987" s="70" t="s">
        <v>10429</v>
      </c>
      <c r="C4987">
        <v>6.2237761000000003E-2</v>
      </c>
      <c r="D4987">
        <v>6.7801802279999999</v>
      </c>
      <c r="E4987">
        <v>0.60003456099999997</v>
      </c>
      <c r="F4987">
        <v>0.43856484000000001</v>
      </c>
      <c r="G4987">
        <v>0.99975043299999999</v>
      </c>
    </row>
    <row r="4988" spans="1:7" x14ac:dyDescent="0.4">
      <c r="A4988" s="70" t="s">
        <v>11196</v>
      </c>
      <c r="B4988" s="70" t="s">
        <v>11197</v>
      </c>
      <c r="C4988">
        <v>6.0823354000000003E-2</v>
      </c>
      <c r="D4988">
        <v>8.3438685550000002</v>
      </c>
      <c r="E4988">
        <v>0.59980997999999996</v>
      </c>
      <c r="F4988">
        <v>0.43865053599999998</v>
      </c>
      <c r="G4988">
        <v>0.99975043299999999</v>
      </c>
    </row>
    <row r="4989" spans="1:7" x14ac:dyDescent="0.4">
      <c r="A4989" s="70" t="s">
        <v>10722</v>
      </c>
      <c r="B4989" s="70" t="s">
        <v>10723</v>
      </c>
      <c r="C4989">
        <v>0.14066194700000001</v>
      </c>
      <c r="D4989">
        <v>3.3117853350000002</v>
      </c>
      <c r="E4989">
        <v>0.59953651600000002</v>
      </c>
      <c r="F4989">
        <v>0.43875492100000002</v>
      </c>
      <c r="G4989">
        <v>0.99975043299999999</v>
      </c>
    </row>
    <row r="4990" spans="1:7" x14ac:dyDescent="0.4">
      <c r="A4990" s="70" t="s">
        <v>10946</v>
      </c>
      <c r="B4990" s="70" t="s">
        <v>10947</v>
      </c>
      <c r="C4990">
        <v>0.10448843200000001</v>
      </c>
      <c r="D4990">
        <v>4.7643941129999998</v>
      </c>
      <c r="E4990">
        <v>0.59952769699999997</v>
      </c>
      <c r="F4990">
        <v>0.438758288</v>
      </c>
      <c r="G4990">
        <v>0.99975043299999999</v>
      </c>
    </row>
    <row r="4991" spans="1:7" x14ac:dyDescent="0.4">
      <c r="A4991" s="70" t="s">
        <v>10780</v>
      </c>
      <c r="B4991" s="70" t="s">
        <v>10781</v>
      </c>
      <c r="C4991">
        <v>0.34904375999999998</v>
      </c>
      <c r="D4991">
        <v>-0.18682069300000001</v>
      </c>
      <c r="E4991">
        <v>0.59947000399999995</v>
      </c>
      <c r="F4991">
        <v>0.43878031499999998</v>
      </c>
      <c r="G4991">
        <v>0.99975043299999999</v>
      </c>
    </row>
    <row r="4992" spans="1:7" x14ac:dyDescent="0.4">
      <c r="A4992" s="70" t="s">
        <v>10552</v>
      </c>
      <c r="B4992" s="70" t="s">
        <v>10553</v>
      </c>
      <c r="C4992">
        <v>7.1954866000000006E-2</v>
      </c>
      <c r="D4992">
        <v>7.2400411020000002</v>
      </c>
      <c r="E4992">
        <v>0.59935259200000002</v>
      </c>
      <c r="F4992">
        <v>0.438825148</v>
      </c>
      <c r="G4992">
        <v>0.99975043299999999</v>
      </c>
    </row>
    <row r="4993" spans="1:7" x14ac:dyDescent="0.4">
      <c r="A4993" s="70" t="s">
        <v>11172</v>
      </c>
      <c r="B4993" s="70" t="s">
        <v>11173</v>
      </c>
      <c r="C4993">
        <v>7.0503021999999999E-2</v>
      </c>
      <c r="D4993">
        <v>5.8112584810000003</v>
      </c>
      <c r="E4993">
        <v>0.59911345699999996</v>
      </c>
      <c r="F4993">
        <v>0.438916482</v>
      </c>
      <c r="G4993">
        <v>0.99975043299999999</v>
      </c>
    </row>
    <row r="4994" spans="1:7" x14ac:dyDescent="0.4">
      <c r="A4994" s="70" t="s">
        <v>10588</v>
      </c>
      <c r="B4994" s="70" t="s">
        <v>10589</v>
      </c>
      <c r="C4994">
        <v>-0.47529794800000003</v>
      </c>
      <c r="D4994">
        <v>-1.074866959</v>
      </c>
      <c r="E4994">
        <v>0.59909468799999999</v>
      </c>
      <c r="F4994">
        <v>0.438923652</v>
      </c>
      <c r="G4994">
        <v>0.99975043299999999</v>
      </c>
    </row>
    <row r="4995" spans="1:7" x14ac:dyDescent="0.4">
      <c r="A4995" s="70" t="s">
        <v>11056</v>
      </c>
      <c r="B4995" s="70" t="s">
        <v>11057</v>
      </c>
      <c r="C4995">
        <v>7.2745791000000004E-2</v>
      </c>
      <c r="D4995">
        <v>5.4222717669999998</v>
      </c>
      <c r="E4995">
        <v>0.59873739599999998</v>
      </c>
      <c r="F4995">
        <v>0.439060173</v>
      </c>
      <c r="G4995">
        <v>0.99975043299999999</v>
      </c>
    </row>
    <row r="4996" spans="1:7" x14ac:dyDescent="0.4">
      <c r="A4996" s="70" t="s">
        <v>10450</v>
      </c>
      <c r="B4996" s="70" t="s">
        <v>10451</v>
      </c>
      <c r="C4996">
        <v>-0.39682050499999999</v>
      </c>
      <c r="D4996">
        <v>-0.66800731800000002</v>
      </c>
      <c r="E4996">
        <v>0.59846965699999999</v>
      </c>
      <c r="F4996">
        <v>0.439162518</v>
      </c>
      <c r="G4996">
        <v>0.99975043299999999</v>
      </c>
    </row>
    <row r="4997" spans="1:7" x14ac:dyDescent="0.4">
      <c r="A4997" s="70" t="s">
        <v>10774</v>
      </c>
      <c r="B4997" s="70" t="s">
        <v>10775</v>
      </c>
      <c r="C4997">
        <v>0.101867388</v>
      </c>
      <c r="D4997">
        <v>4.0703839579999999</v>
      </c>
      <c r="E4997">
        <v>0.59830503700000004</v>
      </c>
      <c r="F4997">
        <v>0.43922546299999998</v>
      </c>
      <c r="G4997">
        <v>0.99975043299999999</v>
      </c>
    </row>
    <row r="4998" spans="1:7" x14ac:dyDescent="0.4">
      <c r="A4998" s="70" t="s">
        <v>10020</v>
      </c>
      <c r="B4998" s="70" t="s">
        <v>10021</v>
      </c>
      <c r="C4998">
        <v>6.3950875000000004E-2</v>
      </c>
      <c r="D4998">
        <v>7.2734569689999997</v>
      </c>
      <c r="E4998">
        <v>0.59821740999999995</v>
      </c>
      <c r="F4998">
        <v>0.43925897400000002</v>
      </c>
      <c r="G4998">
        <v>0.99975043299999999</v>
      </c>
    </row>
    <row r="4999" spans="1:7" x14ac:dyDescent="0.4">
      <c r="A4999" s="70" t="s">
        <v>10726</v>
      </c>
      <c r="B4999" s="70" t="s">
        <v>10727</v>
      </c>
      <c r="C4999">
        <v>0.57544018200000002</v>
      </c>
      <c r="D4999">
        <v>-0.11598889499999999</v>
      </c>
      <c r="E4999">
        <v>0.59807164700000004</v>
      </c>
      <c r="F4999">
        <v>0.43931472700000002</v>
      </c>
      <c r="G4999">
        <v>0.99975043299999999</v>
      </c>
    </row>
    <row r="5000" spans="1:7" x14ac:dyDescent="0.4">
      <c r="A5000" s="70" t="s">
        <v>10384</v>
      </c>
      <c r="B5000" s="70" t="s">
        <v>10385</v>
      </c>
      <c r="C5000">
        <v>6.1977280000000003E-2</v>
      </c>
      <c r="D5000">
        <v>7.9021109660000004</v>
      </c>
      <c r="E5000">
        <v>0.59782263000000002</v>
      </c>
      <c r="F5000">
        <v>0.439409999</v>
      </c>
      <c r="G5000">
        <v>0.99975043299999999</v>
      </c>
    </row>
    <row r="5001" spans="1:7" x14ac:dyDescent="0.4">
      <c r="A5001" s="70" t="s">
        <v>10558</v>
      </c>
      <c r="B5001" s="70" t="s">
        <v>10559</v>
      </c>
      <c r="C5001">
        <v>0.15470258200000001</v>
      </c>
      <c r="D5001">
        <v>3.0387184550000002</v>
      </c>
      <c r="E5001">
        <v>0.59772380199999997</v>
      </c>
      <c r="F5001">
        <v>0.43944781900000002</v>
      </c>
      <c r="G5001">
        <v>0.99975043299999999</v>
      </c>
    </row>
    <row r="5002" spans="1:7" x14ac:dyDescent="0.4">
      <c r="A5002" s="70" t="s">
        <v>10260</v>
      </c>
      <c r="B5002" s="70" t="s">
        <v>10261</v>
      </c>
      <c r="C5002">
        <v>-0.12447222300000001</v>
      </c>
      <c r="D5002">
        <v>3.75879429</v>
      </c>
      <c r="E5002">
        <v>0.59765825100000003</v>
      </c>
      <c r="F5002">
        <v>0.43947290700000002</v>
      </c>
      <c r="G5002">
        <v>0.99975043299999999</v>
      </c>
    </row>
    <row r="5003" spans="1:7" x14ac:dyDescent="0.4">
      <c r="A5003" s="70" t="s">
        <v>10614</v>
      </c>
      <c r="B5003" s="70" t="s">
        <v>10615</v>
      </c>
      <c r="C5003">
        <v>-0.25193574299999999</v>
      </c>
      <c r="D5003">
        <v>1.975735759</v>
      </c>
      <c r="E5003">
        <v>0.59722906600000003</v>
      </c>
      <c r="F5003">
        <v>0.43963722</v>
      </c>
      <c r="G5003">
        <v>0.99975043299999999</v>
      </c>
    </row>
    <row r="5004" spans="1:7" x14ac:dyDescent="0.4">
      <c r="A5004" s="70" t="s">
        <v>10754</v>
      </c>
      <c r="B5004" s="70" t="s">
        <v>10755</v>
      </c>
      <c r="C5004">
        <v>0.41271588399999998</v>
      </c>
      <c r="D5004">
        <v>-0.84432039000000003</v>
      </c>
      <c r="E5004">
        <v>0.59684902100000004</v>
      </c>
      <c r="F5004">
        <v>0.439782799</v>
      </c>
      <c r="G5004">
        <v>0.99975043299999999</v>
      </c>
    </row>
    <row r="5005" spans="1:7" x14ac:dyDescent="0.4">
      <c r="A5005" s="70" t="s">
        <v>10992</v>
      </c>
      <c r="B5005" s="70" t="s">
        <v>10993</v>
      </c>
      <c r="C5005">
        <v>6.7549302000000006E-2</v>
      </c>
      <c r="D5005">
        <v>5.7430269479999998</v>
      </c>
      <c r="E5005">
        <v>0.59646969599999999</v>
      </c>
      <c r="F5005">
        <v>0.439928176</v>
      </c>
      <c r="G5005">
        <v>0.99975043299999999</v>
      </c>
    </row>
    <row r="5006" spans="1:7" x14ac:dyDescent="0.4">
      <c r="A5006" s="70" t="s">
        <v>10954</v>
      </c>
      <c r="B5006" s="70" t="s">
        <v>10955</v>
      </c>
      <c r="C5006">
        <v>8.2046518999999998E-2</v>
      </c>
      <c r="D5006">
        <v>5.0893962979999996</v>
      </c>
      <c r="E5006">
        <v>0.59628145899999996</v>
      </c>
      <c r="F5006">
        <v>0.44000034500000001</v>
      </c>
      <c r="G5006">
        <v>0.99975043299999999</v>
      </c>
    </row>
    <row r="5007" spans="1:7" x14ac:dyDescent="0.4">
      <c r="A5007" s="70" t="s">
        <v>11060</v>
      </c>
      <c r="B5007" s="70" t="s">
        <v>11061</v>
      </c>
      <c r="C5007">
        <v>6.3140587999999997E-2</v>
      </c>
      <c r="D5007">
        <v>6.1489548899999997</v>
      </c>
      <c r="E5007">
        <v>0.59624586999999996</v>
      </c>
      <c r="F5007">
        <v>0.44001399200000002</v>
      </c>
      <c r="G5007">
        <v>0.99975043299999999</v>
      </c>
    </row>
    <row r="5008" spans="1:7" x14ac:dyDescent="0.4">
      <c r="A5008" s="70" t="s">
        <v>11014</v>
      </c>
      <c r="B5008" s="70" t="s">
        <v>11015</v>
      </c>
      <c r="C5008">
        <v>-6.4661055999999995E-2</v>
      </c>
      <c r="D5008">
        <v>8.5633191970000002</v>
      </c>
      <c r="E5008">
        <v>0.59608895399999995</v>
      </c>
      <c r="F5008">
        <v>0.44007416999999999</v>
      </c>
      <c r="G5008">
        <v>0.99975043299999999</v>
      </c>
    </row>
    <row r="5009" spans="1:7" x14ac:dyDescent="0.4">
      <c r="A5009" s="70" t="s">
        <v>10292</v>
      </c>
      <c r="B5009" s="70" t="s">
        <v>10293</v>
      </c>
      <c r="C5009">
        <v>-0.38087687399999998</v>
      </c>
      <c r="D5009">
        <v>1.586126079</v>
      </c>
      <c r="E5009">
        <v>0.59599115800000002</v>
      </c>
      <c r="F5009">
        <v>0.440111682</v>
      </c>
      <c r="G5009">
        <v>0.99975043299999999</v>
      </c>
    </row>
    <row r="5010" spans="1:7" x14ac:dyDescent="0.4">
      <c r="A5010" s="70" t="s">
        <v>10654</v>
      </c>
      <c r="B5010" s="70" t="s">
        <v>10655</v>
      </c>
      <c r="C5010">
        <v>0.12583149599999999</v>
      </c>
      <c r="D5010">
        <v>3.5369472549999998</v>
      </c>
      <c r="E5010">
        <v>0.595866436</v>
      </c>
      <c r="F5010">
        <v>0.44015952800000002</v>
      </c>
      <c r="G5010">
        <v>0.99975043299999999</v>
      </c>
    </row>
    <row r="5011" spans="1:7" x14ac:dyDescent="0.4">
      <c r="A5011" s="70" t="s">
        <v>10330</v>
      </c>
      <c r="B5011" s="70" t="s">
        <v>10331</v>
      </c>
      <c r="C5011">
        <v>-0.10453019700000001</v>
      </c>
      <c r="D5011">
        <v>4.3796689520000003</v>
      </c>
      <c r="E5011">
        <v>0.59572860100000002</v>
      </c>
      <c r="F5011">
        <v>0.44021241500000002</v>
      </c>
      <c r="G5011">
        <v>0.99975043299999999</v>
      </c>
    </row>
    <row r="5012" spans="1:7" x14ac:dyDescent="0.4">
      <c r="A5012" s="70" t="s">
        <v>10702</v>
      </c>
      <c r="B5012" s="70" t="s">
        <v>10703</v>
      </c>
      <c r="C5012">
        <v>-0.38875338100000001</v>
      </c>
      <c r="D5012">
        <v>-0.34194664299999999</v>
      </c>
      <c r="E5012">
        <v>0.59517980299999995</v>
      </c>
      <c r="F5012">
        <v>0.44042308200000002</v>
      </c>
      <c r="G5012">
        <v>0.99975043299999999</v>
      </c>
    </row>
    <row r="5013" spans="1:7" x14ac:dyDescent="0.4">
      <c r="A5013" s="70" t="s">
        <v>10606</v>
      </c>
      <c r="B5013" s="70" t="s">
        <v>10607</v>
      </c>
      <c r="C5013">
        <v>0.32489068599999998</v>
      </c>
      <c r="D5013">
        <v>1.4309592879999999</v>
      </c>
      <c r="E5013">
        <v>0.59503180700000002</v>
      </c>
      <c r="F5013">
        <v>0.44047992000000002</v>
      </c>
      <c r="G5013">
        <v>0.99975043299999999</v>
      </c>
    </row>
    <row r="5014" spans="1:7" x14ac:dyDescent="0.4">
      <c r="A5014" s="70" t="s">
        <v>10704</v>
      </c>
      <c r="B5014" s="70" t="s">
        <v>10705</v>
      </c>
      <c r="C5014">
        <v>7.1940456E-2</v>
      </c>
      <c r="D5014">
        <v>6.9457768499999997</v>
      </c>
      <c r="E5014">
        <v>0.59489731499999998</v>
      </c>
      <c r="F5014">
        <v>0.44053158100000001</v>
      </c>
      <c r="G5014">
        <v>0.99975043299999999</v>
      </c>
    </row>
    <row r="5015" spans="1:7" x14ac:dyDescent="0.4">
      <c r="A5015" s="70" t="s">
        <v>10666</v>
      </c>
      <c r="B5015" s="70" t="s">
        <v>10667</v>
      </c>
      <c r="C5015">
        <v>0.14411354100000001</v>
      </c>
      <c r="D5015">
        <v>3.2311289090000002</v>
      </c>
      <c r="E5015">
        <v>0.59485740300000001</v>
      </c>
      <c r="F5015">
        <v>0.44054691400000001</v>
      </c>
      <c r="G5015">
        <v>0.99975043299999999</v>
      </c>
    </row>
    <row r="5016" spans="1:7" x14ac:dyDescent="0.4">
      <c r="A5016" s="70" t="s">
        <v>10696</v>
      </c>
      <c r="B5016" s="70" t="s">
        <v>10697</v>
      </c>
      <c r="C5016">
        <v>9.9443874000000002E-2</v>
      </c>
      <c r="D5016">
        <v>4.3439643639999996</v>
      </c>
      <c r="E5016">
        <v>0.59462662499999996</v>
      </c>
      <c r="F5016">
        <v>0.44063558800000002</v>
      </c>
      <c r="G5016">
        <v>0.99975043299999999</v>
      </c>
    </row>
    <row r="5017" spans="1:7" x14ac:dyDescent="0.4">
      <c r="A5017" s="70" t="s">
        <v>10630</v>
      </c>
      <c r="B5017" s="70" t="s">
        <v>10631</v>
      </c>
      <c r="C5017">
        <v>0.15359263400000001</v>
      </c>
      <c r="D5017">
        <v>3.0776649470000002</v>
      </c>
      <c r="E5017">
        <v>0.59442883599999996</v>
      </c>
      <c r="F5017">
        <v>0.44071160700000001</v>
      </c>
      <c r="G5017">
        <v>0.99975043299999999</v>
      </c>
    </row>
    <row r="5018" spans="1:7" x14ac:dyDescent="0.4">
      <c r="A5018" s="70" t="s">
        <v>10674</v>
      </c>
      <c r="B5018" s="70" t="s">
        <v>10675</v>
      </c>
      <c r="C5018">
        <v>-0.501560852</v>
      </c>
      <c r="D5018">
        <v>-1.056492596</v>
      </c>
      <c r="E5018">
        <v>0.59411161800000001</v>
      </c>
      <c r="F5018">
        <v>0.44083357200000001</v>
      </c>
      <c r="G5018">
        <v>0.99975043299999999</v>
      </c>
    </row>
    <row r="5019" spans="1:7" x14ac:dyDescent="0.4">
      <c r="A5019" s="70" t="s">
        <v>10576</v>
      </c>
      <c r="B5019" s="70" t="s">
        <v>10577</v>
      </c>
      <c r="C5019">
        <v>-7.9994520999999999E-2</v>
      </c>
      <c r="D5019">
        <v>5.4290139789999996</v>
      </c>
      <c r="E5019">
        <v>0.59344865999999996</v>
      </c>
      <c r="F5019">
        <v>0.44108863300000001</v>
      </c>
      <c r="G5019">
        <v>0.99975043299999999</v>
      </c>
    </row>
    <row r="5020" spans="1:7" x14ac:dyDescent="0.4">
      <c r="A5020" s="70" t="s">
        <v>10590</v>
      </c>
      <c r="B5020" s="70" t="s">
        <v>10591</v>
      </c>
      <c r="C5020">
        <v>-9.7163949999999999E-2</v>
      </c>
      <c r="D5020">
        <v>4.2434386860000002</v>
      </c>
      <c r="E5020">
        <v>0.59336682900000004</v>
      </c>
      <c r="F5020">
        <v>0.441120132</v>
      </c>
      <c r="G5020">
        <v>0.99975043299999999</v>
      </c>
    </row>
    <row r="5021" spans="1:7" x14ac:dyDescent="0.4">
      <c r="A5021" s="70" t="s">
        <v>10640</v>
      </c>
      <c r="B5021" s="70" t="s">
        <v>10641</v>
      </c>
      <c r="C5021">
        <v>8.7951427999999998E-2</v>
      </c>
      <c r="D5021">
        <v>6.7588714169999999</v>
      </c>
      <c r="E5021">
        <v>0.59318727299999996</v>
      </c>
      <c r="F5021">
        <v>0.44118926000000003</v>
      </c>
      <c r="G5021">
        <v>0.99975043299999999</v>
      </c>
    </row>
    <row r="5022" spans="1:7" x14ac:dyDescent="0.4">
      <c r="A5022" s="70" t="s">
        <v>10692</v>
      </c>
      <c r="B5022" s="70" t="s">
        <v>10693</v>
      </c>
      <c r="C5022">
        <v>0.13280920900000001</v>
      </c>
      <c r="D5022">
        <v>3.4471747229999998</v>
      </c>
      <c r="E5022">
        <v>0.59310952299999997</v>
      </c>
      <c r="F5022">
        <v>0.44121919799999998</v>
      </c>
      <c r="G5022">
        <v>0.99975043299999999</v>
      </c>
    </row>
    <row r="5023" spans="1:7" x14ac:dyDescent="0.4">
      <c r="A5023" s="70" t="s">
        <v>10080</v>
      </c>
      <c r="B5023" s="70" t="s">
        <v>10081</v>
      </c>
      <c r="C5023">
        <v>-7.1201442000000004E-2</v>
      </c>
      <c r="D5023">
        <v>7.0789670649999996</v>
      </c>
      <c r="E5023">
        <v>0.59301609300000002</v>
      </c>
      <c r="F5023">
        <v>0.44125517800000003</v>
      </c>
      <c r="G5023">
        <v>0.99975043299999999</v>
      </c>
    </row>
    <row r="5024" spans="1:7" x14ac:dyDescent="0.4">
      <c r="A5024" s="70" t="s">
        <v>10678</v>
      </c>
      <c r="B5024" s="70" t="s">
        <v>10679</v>
      </c>
      <c r="C5024">
        <v>0.40486378899999997</v>
      </c>
      <c r="D5024">
        <v>-0.62894698100000002</v>
      </c>
      <c r="E5024">
        <v>0.59284337499999995</v>
      </c>
      <c r="F5024">
        <v>0.44132170500000001</v>
      </c>
      <c r="G5024">
        <v>0.99975043299999999</v>
      </c>
    </row>
    <row r="5025" spans="1:7" x14ac:dyDescent="0.4">
      <c r="A5025" s="70" t="s">
        <v>9990</v>
      </c>
      <c r="B5025" s="70" t="s">
        <v>9991</v>
      </c>
      <c r="C5025">
        <v>-6.3383146000000001E-2</v>
      </c>
      <c r="D5025">
        <v>7.9204524420000002</v>
      </c>
      <c r="E5025">
        <v>0.59276638199999998</v>
      </c>
      <c r="F5025">
        <v>0.441351365</v>
      </c>
      <c r="G5025">
        <v>0.99975043299999999</v>
      </c>
    </row>
    <row r="5026" spans="1:7" x14ac:dyDescent="0.4">
      <c r="A5026" s="70" t="s">
        <v>10416</v>
      </c>
      <c r="B5026" s="70" t="s">
        <v>10417</v>
      </c>
      <c r="C5026">
        <v>-0.25366061899999998</v>
      </c>
      <c r="D5026">
        <v>1.9297686679999999</v>
      </c>
      <c r="E5026">
        <v>0.59265574899999995</v>
      </c>
      <c r="F5026">
        <v>0.44139399099999999</v>
      </c>
      <c r="G5026">
        <v>0.99975043299999999</v>
      </c>
    </row>
    <row r="5027" spans="1:7" x14ac:dyDescent="0.4">
      <c r="A5027" s="70" t="s">
        <v>10604</v>
      </c>
      <c r="B5027" s="70" t="s">
        <v>10605</v>
      </c>
      <c r="C5027">
        <v>0.120639343</v>
      </c>
      <c r="D5027">
        <v>3.7076332779999999</v>
      </c>
      <c r="E5027">
        <v>0.59248627099999995</v>
      </c>
      <c r="F5027">
        <v>0.4414593</v>
      </c>
      <c r="G5027">
        <v>0.99975043299999999</v>
      </c>
    </row>
    <row r="5028" spans="1:7" x14ac:dyDescent="0.4">
      <c r="A5028" s="70" t="s">
        <v>10664</v>
      </c>
      <c r="B5028" s="70" t="s">
        <v>10665</v>
      </c>
      <c r="C5028">
        <v>-7.1410383999999993E-2</v>
      </c>
      <c r="D5028">
        <v>5.6385640969999997</v>
      </c>
      <c r="E5028">
        <v>0.59230450899999998</v>
      </c>
      <c r="F5028">
        <v>0.44152936100000001</v>
      </c>
      <c r="G5028">
        <v>0.99975043299999999</v>
      </c>
    </row>
    <row r="5029" spans="1:7" x14ac:dyDescent="0.4">
      <c r="A5029" s="70" t="s">
        <v>11128</v>
      </c>
      <c r="B5029" s="70" t="s">
        <v>11129</v>
      </c>
      <c r="C5029">
        <v>8.3159117000000005E-2</v>
      </c>
      <c r="D5029">
        <v>5.1786690179999999</v>
      </c>
      <c r="E5029">
        <v>0.59128947899999995</v>
      </c>
      <c r="F5029">
        <v>0.441920918</v>
      </c>
      <c r="G5029">
        <v>0.99975043299999999</v>
      </c>
    </row>
    <row r="5030" spans="1:7" x14ac:dyDescent="0.4">
      <c r="A5030" s="70" t="s">
        <v>10804</v>
      </c>
      <c r="B5030" s="70" t="s">
        <v>10805</v>
      </c>
      <c r="C5030">
        <v>0.31874453400000002</v>
      </c>
      <c r="D5030">
        <v>0.55970528399999997</v>
      </c>
      <c r="E5030">
        <v>0.59111488999999995</v>
      </c>
      <c r="F5030">
        <v>0.44198832100000002</v>
      </c>
      <c r="G5030">
        <v>0.99975043299999999</v>
      </c>
    </row>
    <row r="5031" spans="1:7" x14ac:dyDescent="0.4">
      <c r="A5031" s="70" t="s">
        <v>11048</v>
      </c>
      <c r="B5031" s="70" t="s">
        <v>11049</v>
      </c>
      <c r="C5031">
        <v>6.0335081999999998E-2</v>
      </c>
      <c r="D5031">
        <v>6.7165701660000003</v>
      </c>
      <c r="E5031">
        <v>0.59105056199999995</v>
      </c>
      <c r="F5031">
        <v>0.44201316000000002</v>
      </c>
      <c r="G5031">
        <v>0.99975043299999999</v>
      </c>
    </row>
    <row r="5032" spans="1:7" x14ac:dyDescent="0.4">
      <c r="A5032" s="70" t="s">
        <v>11114</v>
      </c>
      <c r="B5032" s="70" t="s">
        <v>11115</v>
      </c>
      <c r="C5032">
        <v>6.4870866999999999E-2</v>
      </c>
      <c r="D5032">
        <v>6.1642792110000002</v>
      </c>
      <c r="E5032">
        <v>0.59096788499999997</v>
      </c>
      <c r="F5032">
        <v>0.44204508799999997</v>
      </c>
      <c r="G5032">
        <v>0.99975043299999999</v>
      </c>
    </row>
    <row r="5033" spans="1:7" x14ac:dyDescent="0.4">
      <c r="A5033" s="70" t="s">
        <v>10538</v>
      </c>
      <c r="B5033" s="70" t="s">
        <v>10539</v>
      </c>
      <c r="C5033">
        <v>-7.4191796000000004E-2</v>
      </c>
      <c r="D5033">
        <v>5.4851994179999997</v>
      </c>
      <c r="E5033">
        <v>0.59059299499999995</v>
      </c>
      <c r="F5033">
        <v>0.442189903</v>
      </c>
      <c r="G5033">
        <v>0.99975043299999999</v>
      </c>
    </row>
    <row r="5034" spans="1:7" x14ac:dyDescent="0.4">
      <c r="A5034" s="70" t="s">
        <v>10486</v>
      </c>
      <c r="B5034" s="70" t="s">
        <v>10487</v>
      </c>
      <c r="C5034">
        <v>0.26563817299999998</v>
      </c>
      <c r="D5034">
        <v>1.706285652</v>
      </c>
      <c r="E5034">
        <v>0.59056273299999995</v>
      </c>
      <c r="F5034">
        <v>0.44220159599999997</v>
      </c>
      <c r="G5034">
        <v>0.99975043299999999</v>
      </c>
    </row>
    <row r="5035" spans="1:7" x14ac:dyDescent="0.4">
      <c r="A5035" s="70" t="s">
        <v>9452</v>
      </c>
      <c r="B5035" s="70" t="s">
        <v>9453</v>
      </c>
      <c r="C5035">
        <v>-6.0682516999999998E-2</v>
      </c>
      <c r="D5035">
        <v>7.4337756390000003</v>
      </c>
      <c r="E5035">
        <v>0.59046479799999996</v>
      </c>
      <c r="F5035">
        <v>0.44223944100000001</v>
      </c>
      <c r="G5035">
        <v>0.99975043299999999</v>
      </c>
    </row>
    <row r="5036" spans="1:7" x14ac:dyDescent="0.4">
      <c r="A5036" s="70" t="s">
        <v>10862</v>
      </c>
      <c r="B5036" s="70" t="s">
        <v>10863</v>
      </c>
      <c r="C5036">
        <v>0.19869504499999999</v>
      </c>
      <c r="D5036">
        <v>2.8958647599999998</v>
      </c>
      <c r="E5036">
        <v>0.59031668599999998</v>
      </c>
      <c r="F5036">
        <v>0.442296684</v>
      </c>
      <c r="G5036">
        <v>0.99975043299999999</v>
      </c>
    </row>
    <row r="5037" spans="1:7" x14ac:dyDescent="0.4">
      <c r="A5037" s="70" t="s">
        <v>10680</v>
      </c>
      <c r="B5037" s="70" t="s">
        <v>10681</v>
      </c>
      <c r="C5037">
        <v>0.38706062200000002</v>
      </c>
      <c r="D5037">
        <v>-0.94169170599999996</v>
      </c>
      <c r="E5037">
        <v>0.58972013400000001</v>
      </c>
      <c r="F5037">
        <v>0.44252736199999998</v>
      </c>
      <c r="G5037">
        <v>0.99975043299999999</v>
      </c>
    </row>
    <row r="5038" spans="1:7" x14ac:dyDescent="0.4">
      <c r="A5038" s="70" t="s">
        <v>10760</v>
      </c>
      <c r="B5038" s="70" t="s">
        <v>10761</v>
      </c>
      <c r="C5038">
        <v>0.55278586600000001</v>
      </c>
      <c r="D5038">
        <v>-1.7129569490000001</v>
      </c>
      <c r="E5038">
        <v>0.58971455900000003</v>
      </c>
      <c r="F5038">
        <v>0.44252951800000001</v>
      </c>
      <c r="G5038">
        <v>0.99975043299999999</v>
      </c>
    </row>
    <row r="5039" spans="1:7" x14ac:dyDescent="0.4">
      <c r="A5039" s="70" t="s">
        <v>10524</v>
      </c>
      <c r="B5039" s="70" t="s">
        <v>10525</v>
      </c>
      <c r="C5039">
        <v>-9.6238106000000004E-2</v>
      </c>
      <c r="D5039">
        <v>4.3173912640000003</v>
      </c>
      <c r="E5039">
        <v>0.58961670700000002</v>
      </c>
      <c r="F5039">
        <v>0.44256737400000001</v>
      </c>
      <c r="G5039">
        <v>0.99975043299999999</v>
      </c>
    </row>
    <row r="5040" spans="1:7" x14ac:dyDescent="0.4">
      <c r="A5040" s="70" t="s">
        <v>10002</v>
      </c>
      <c r="B5040" s="70" t="s">
        <v>10003</v>
      </c>
      <c r="C5040">
        <v>-6.1720977000000003E-2</v>
      </c>
      <c r="D5040">
        <v>7.0772952330000001</v>
      </c>
      <c r="E5040">
        <v>0.58919378600000005</v>
      </c>
      <c r="F5040">
        <v>0.44273104600000002</v>
      </c>
      <c r="G5040">
        <v>0.99975043299999999</v>
      </c>
    </row>
    <row r="5041" spans="1:7" x14ac:dyDescent="0.4">
      <c r="A5041" s="70" t="s">
        <v>10440</v>
      </c>
      <c r="B5041" s="70" t="s">
        <v>10441</v>
      </c>
      <c r="C5041">
        <v>-0.118092989</v>
      </c>
      <c r="D5041">
        <v>3.6174901350000002</v>
      </c>
      <c r="E5041">
        <v>0.58907595700000004</v>
      </c>
      <c r="F5041">
        <v>0.44277666300000001</v>
      </c>
      <c r="G5041">
        <v>0.99975043299999999</v>
      </c>
    </row>
    <row r="5042" spans="1:7" x14ac:dyDescent="0.4">
      <c r="A5042" s="70" t="s">
        <v>11086</v>
      </c>
      <c r="B5042" s="70" t="s">
        <v>11087</v>
      </c>
      <c r="C5042">
        <v>6.8394627999999999E-2</v>
      </c>
      <c r="D5042">
        <v>6.0232246610000004</v>
      </c>
      <c r="E5042">
        <v>0.588915466</v>
      </c>
      <c r="F5042">
        <v>0.44283880799999997</v>
      </c>
      <c r="G5042">
        <v>0.99975043299999999</v>
      </c>
    </row>
    <row r="5043" spans="1:7" x14ac:dyDescent="0.4">
      <c r="A5043" s="70" t="s">
        <v>10506</v>
      </c>
      <c r="B5043" s="70" t="s">
        <v>10507</v>
      </c>
      <c r="C5043">
        <v>-0.229470329</v>
      </c>
      <c r="D5043">
        <v>3.202598735</v>
      </c>
      <c r="E5043">
        <v>0.58887634600000005</v>
      </c>
      <c r="F5043">
        <v>0.44285395799999999</v>
      </c>
      <c r="G5043">
        <v>0.99975043299999999</v>
      </c>
    </row>
    <row r="5044" spans="1:7" x14ac:dyDescent="0.4">
      <c r="A5044" s="70" t="s">
        <v>10512</v>
      </c>
      <c r="B5044" s="70" t="s">
        <v>10513</v>
      </c>
      <c r="C5044">
        <v>6.3136788999999999E-2</v>
      </c>
      <c r="D5044">
        <v>7.0035186219999996</v>
      </c>
      <c r="E5044">
        <v>0.58886837199999997</v>
      </c>
      <c r="F5044">
        <v>0.44285704599999998</v>
      </c>
      <c r="G5044">
        <v>0.99975043299999999</v>
      </c>
    </row>
    <row r="5045" spans="1:7" x14ac:dyDescent="0.4">
      <c r="A5045" s="70" t="s">
        <v>10092</v>
      </c>
      <c r="B5045" s="70" t="s">
        <v>10093</v>
      </c>
      <c r="C5045">
        <v>-5.9751745000000002E-2</v>
      </c>
      <c r="D5045">
        <v>7.0754858030000003</v>
      </c>
      <c r="E5045">
        <v>0.58882148999999995</v>
      </c>
      <c r="F5045">
        <v>0.442875203</v>
      </c>
      <c r="G5045">
        <v>0.99975043299999999</v>
      </c>
    </row>
    <row r="5046" spans="1:7" x14ac:dyDescent="0.4">
      <c r="A5046" s="70" t="s">
        <v>10730</v>
      </c>
      <c r="B5046" s="70" t="s">
        <v>10731</v>
      </c>
      <c r="C5046">
        <v>0.38040033000000001</v>
      </c>
      <c r="D5046">
        <v>-0.80944982300000001</v>
      </c>
      <c r="E5046">
        <v>0.58874315899999996</v>
      </c>
      <c r="F5046">
        <v>0.44290554300000001</v>
      </c>
      <c r="G5046">
        <v>0.99975043299999999</v>
      </c>
    </row>
    <row r="5047" spans="1:7" x14ac:dyDescent="0.4">
      <c r="A5047" s="70" t="s">
        <v>10312</v>
      </c>
      <c r="B5047" s="70" t="s">
        <v>10313</v>
      </c>
      <c r="C5047">
        <v>-0.17819508000000001</v>
      </c>
      <c r="D5047">
        <v>2.6092598659999999</v>
      </c>
      <c r="E5047">
        <v>0.58866579299999999</v>
      </c>
      <c r="F5047">
        <v>0.442935513</v>
      </c>
      <c r="G5047">
        <v>0.99975043299999999</v>
      </c>
    </row>
    <row r="5048" spans="1:7" x14ac:dyDescent="0.4">
      <c r="A5048" s="70" t="s">
        <v>10626</v>
      </c>
      <c r="B5048" s="70" t="s">
        <v>10627</v>
      </c>
      <c r="C5048">
        <v>-9.5458983999999997E-2</v>
      </c>
      <c r="D5048">
        <v>5.2094668090000003</v>
      </c>
      <c r="E5048">
        <v>0.58853258200000003</v>
      </c>
      <c r="F5048">
        <v>0.44298712200000001</v>
      </c>
      <c r="G5048">
        <v>0.99975043299999999</v>
      </c>
    </row>
    <row r="5049" spans="1:7" x14ac:dyDescent="0.4">
      <c r="A5049" s="70" t="s">
        <v>10432</v>
      </c>
      <c r="B5049" s="70" t="s">
        <v>10433</v>
      </c>
      <c r="C5049">
        <v>-0.25045737000000001</v>
      </c>
      <c r="D5049">
        <v>1.2262456509999999</v>
      </c>
      <c r="E5049">
        <v>0.58842602899999996</v>
      </c>
      <c r="F5049">
        <v>0.44302840999999998</v>
      </c>
      <c r="G5049">
        <v>0.99975043299999999</v>
      </c>
    </row>
    <row r="5050" spans="1:7" x14ac:dyDescent="0.4">
      <c r="A5050" s="70" t="s">
        <v>10628</v>
      </c>
      <c r="B5050" s="70" t="s">
        <v>10629</v>
      </c>
      <c r="C5050">
        <v>0.19560462000000001</v>
      </c>
      <c r="D5050">
        <v>2.399153981</v>
      </c>
      <c r="E5050">
        <v>0.58803737599999995</v>
      </c>
      <c r="F5050">
        <v>0.44317905800000001</v>
      </c>
      <c r="G5050">
        <v>0.99975043299999999</v>
      </c>
    </row>
    <row r="5051" spans="1:7" x14ac:dyDescent="0.4">
      <c r="A5051" s="70" t="s">
        <v>10950</v>
      </c>
      <c r="B5051" s="70" t="s">
        <v>10951</v>
      </c>
      <c r="C5051">
        <v>7.3322529999999997E-2</v>
      </c>
      <c r="D5051">
        <v>5.936885921</v>
      </c>
      <c r="E5051">
        <v>0.58778795800000005</v>
      </c>
      <c r="F5051">
        <v>0.44327577899999998</v>
      </c>
      <c r="G5051">
        <v>0.99975043299999999</v>
      </c>
    </row>
    <row r="5052" spans="1:7" x14ac:dyDescent="0.4">
      <c r="A5052" s="70" t="s">
        <v>10806</v>
      </c>
      <c r="B5052" s="70" t="s">
        <v>10807</v>
      </c>
      <c r="C5052">
        <v>9.7029076000000006E-2</v>
      </c>
      <c r="D5052">
        <v>4.3635129880000001</v>
      </c>
      <c r="E5052">
        <v>0.58762566599999999</v>
      </c>
      <c r="F5052">
        <v>0.44333873000000001</v>
      </c>
      <c r="G5052">
        <v>0.99975043299999999</v>
      </c>
    </row>
    <row r="5053" spans="1:7" x14ac:dyDescent="0.4">
      <c r="A5053" s="70" t="s">
        <v>10814</v>
      </c>
      <c r="B5053" s="70" t="s">
        <v>10815</v>
      </c>
      <c r="C5053">
        <v>0.13719592899999999</v>
      </c>
      <c r="D5053">
        <v>3.4921062319999998</v>
      </c>
      <c r="E5053">
        <v>0.58730337200000005</v>
      </c>
      <c r="F5053">
        <v>0.443463787</v>
      </c>
      <c r="G5053">
        <v>0.99975043299999999</v>
      </c>
    </row>
    <row r="5054" spans="1:7" x14ac:dyDescent="0.4">
      <c r="A5054" s="70" t="s">
        <v>10572</v>
      </c>
      <c r="B5054" s="70" t="s">
        <v>10573</v>
      </c>
      <c r="C5054">
        <v>-8.0401956999999996E-2</v>
      </c>
      <c r="D5054">
        <v>5.0930551570000002</v>
      </c>
      <c r="E5054">
        <v>0.58730266099999995</v>
      </c>
      <c r="F5054">
        <v>0.44346406199999999</v>
      </c>
      <c r="G5054">
        <v>0.99975043299999999</v>
      </c>
    </row>
    <row r="5055" spans="1:7" x14ac:dyDescent="0.4">
      <c r="A5055" s="70" t="s">
        <v>12156</v>
      </c>
      <c r="B5055" s="70" t="s">
        <v>12157</v>
      </c>
      <c r="C5055">
        <v>6.3147446999999995E-2</v>
      </c>
      <c r="D5055">
        <v>8.7660013299999999</v>
      </c>
      <c r="E5055">
        <v>0.58705575899999995</v>
      </c>
      <c r="F5055">
        <v>0.44355990200000001</v>
      </c>
      <c r="G5055">
        <v>0.99975043299999999</v>
      </c>
    </row>
    <row r="5056" spans="1:7" x14ac:dyDescent="0.4">
      <c r="A5056" s="70" t="s">
        <v>9710</v>
      </c>
      <c r="B5056" s="70" t="s">
        <v>9711</v>
      </c>
      <c r="C5056">
        <v>-7.0097776000000001E-2</v>
      </c>
      <c r="D5056">
        <v>7.4121332170000001</v>
      </c>
      <c r="E5056">
        <v>0.58660373200000004</v>
      </c>
      <c r="F5056">
        <v>0.44373544799999998</v>
      </c>
      <c r="G5056">
        <v>0.99975043299999999</v>
      </c>
    </row>
    <row r="5057" spans="1:7" x14ac:dyDescent="0.4">
      <c r="A5057" s="70" t="s">
        <v>10456</v>
      </c>
      <c r="B5057" s="70" t="s">
        <v>10457</v>
      </c>
      <c r="C5057">
        <v>-0.19960441700000001</v>
      </c>
      <c r="D5057">
        <v>2.3799494440000002</v>
      </c>
      <c r="E5057">
        <v>0.58621023400000005</v>
      </c>
      <c r="F5057">
        <v>0.44388835100000001</v>
      </c>
      <c r="G5057">
        <v>0.99975043299999999</v>
      </c>
    </row>
    <row r="5058" spans="1:7" x14ac:dyDescent="0.4">
      <c r="A5058" s="70" t="s">
        <v>10466</v>
      </c>
      <c r="B5058" s="70" t="s">
        <v>10467</v>
      </c>
      <c r="C5058">
        <v>-0.27169181799999997</v>
      </c>
      <c r="D5058">
        <v>1.4538942580000001</v>
      </c>
      <c r="E5058">
        <v>0.58618081799999999</v>
      </c>
      <c r="F5058">
        <v>0.44389978499999999</v>
      </c>
      <c r="G5058">
        <v>0.99975043299999999</v>
      </c>
    </row>
    <row r="5059" spans="1:7" x14ac:dyDescent="0.4">
      <c r="A5059" s="70" t="s">
        <v>10884</v>
      </c>
      <c r="B5059" s="70" t="s">
        <v>10885</v>
      </c>
      <c r="C5059">
        <v>0.27843858399999999</v>
      </c>
      <c r="D5059">
        <v>0.41861036000000001</v>
      </c>
      <c r="E5059">
        <v>0.586168205</v>
      </c>
      <c r="F5059">
        <v>0.44390468700000002</v>
      </c>
      <c r="G5059">
        <v>0.99975043299999999</v>
      </c>
    </row>
    <row r="5060" spans="1:7" x14ac:dyDescent="0.4">
      <c r="A5060" s="70" t="s">
        <v>11000</v>
      </c>
      <c r="B5060" s="70" t="s">
        <v>11001</v>
      </c>
      <c r="C5060">
        <v>9.0153022999999999E-2</v>
      </c>
      <c r="D5060">
        <v>4.5586619219999998</v>
      </c>
      <c r="E5060">
        <v>0.58605164499999995</v>
      </c>
      <c r="F5060">
        <v>0.44394999699999999</v>
      </c>
      <c r="G5060">
        <v>0.99975043299999999</v>
      </c>
    </row>
    <row r="5061" spans="1:7" x14ac:dyDescent="0.4">
      <c r="A5061" s="70" t="s">
        <v>10518</v>
      </c>
      <c r="B5061" s="70" t="s">
        <v>10519</v>
      </c>
      <c r="C5061">
        <v>-0.109044327</v>
      </c>
      <c r="D5061">
        <v>4.0056055759999998</v>
      </c>
      <c r="E5061">
        <v>0.58597208899999997</v>
      </c>
      <c r="F5061">
        <v>0.44398092700000003</v>
      </c>
      <c r="G5061">
        <v>0.99975043299999999</v>
      </c>
    </row>
    <row r="5062" spans="1:7" x14ac:dyDescent="0.4">
      <c r="A5062" s="70" t="s">
        <v>10574</v>
      </c>
      <c r="B5062" s="70" t="s">
        <v>10575</v>
      </c>
      <c r="C5062">
        <v>-8.5607597999999993E-2</v>
      </c>
      <c r="D5062">
        <v>4.8376184760000003</v>
      </c>
      <c r="E5062">
        <v>0.58595103800000004</v>
      </c>
      <c r="F5062">
        <v>0.44398911200000002</v>
      </c>
      <c r="G5062">
        <v>0.99975043299999999</v>
      </c>
    </row>
    <row r="5063" spans="1:7" x14ac:dyDescent="0.4">
      <c r="A5063" s="70" t="s">
        <v>10580</v>
      </c>
      <c r="B5063" s="70" t="s">
        <v>10581</v>
      </c>
      <c r="C5063">
        <v>-9.6077054999999995E-2</v>
      </c>
      <c r="D5063">
        <v>4.2778877</v>
      </c>
      <c r="E5063">
        <v>0.58558705200000005</v>
      </c>
      <c r="F5063">
        <v>0.44413067000000001</v>
      </c>
      <c r="G5063">
        <v>0.99975043299999999</v>
      </c>
    </row>
    <row r="5064" spans="1:7" x14ac:dyDescent="0.4">
      <c r="A5064" s="70" t="s">
        <v>12010</v>
      </c>
      <c r="B5064" s="70" t="s">
        <v>12011</v>
      </c>
      <c r="C5064">
        <v>6.1809491000000001E-2</v>
      </c>
      <c r="D5064">
        <v>8.6107472789999999</v>
      </c>
      <c r="E5064">
        <v>0.58554808400000002</v>
      </c>
      <c r="F5064">
        <v>0.44414582899999999</v>
      </c>
      <c r="G5064">
        <v>0.99975043299999999</v>
      </c>
    </row>
    <row r="5065" spans="1:7" x14ac:dyDescent="0.4">
      <c r="A5065" s="70" t="s">
        <v>10668</v>
      </c>
      <c r="B5065" s="70" t="s">
        <v>10669</v>
      </c>
      <c r="C5065">
        <v>-8.4932667000000003E-2</v>
      </c>
      <c r="D5065">
        <v>4.9851370609999996</v>
      </c>
      <c r="E5065">
        <v>0.58530975399999996</v>
      </c>
      <c r="F5065">
        <v>0.44423856</v>
      </c>
      <c r="G5065">
        <v>0.99975043299999999</v>
      </c>
    </row>
    <row r="5066" spans="1:7" x14ac:dyDescent="0.4">
      <c r="A5066" s="70" t="s">
        <v>10834</v>
      </c>
      <c r="B5066" s="70" t="s">
        <v>10835</v>
      </c>
      <c r="C5066">
        <v>0.10062829199999999</v>
      </c>
      <c r="D5066">
        <v>4.3828062379999997</v>
      </c>
      <c r="E5066">
        <v>0.58485089599999995</v>
      </c>
      <c r="F5066">
        <v>0.44441718099999999</v>
      </c>
      <c r="G5066">
        <v>0.99975043299999999</v>
      </c>
    </row>
    <row r="5067" spans="1:7" x14ac:dyDescent="0.4">
      <c r="A5067" s="70" t="s">
        <v>10710</v>
      </c>
      <c r="B5067" s="70" t="s">
        <v>10711</v>
      </c>
      <c r="C5067">
        <v>-7.6894799999999999E-2</v>
      </c>
      <c r="D5067">
        <v>5.6451173800000003</v>
      </c>
      <c r="E5067">
        <v>0.584838156</v>
      </c>
      <c r="F5067">
        <v>0.44442214200000002</v>
      </c>
      <c r="G5067">
        <v>0.99975043299999999</v>
      </c>
    </row>
    <row r="5068" spans="1:7" x14ac:dyDescent="0.4">
      <c r="A5068" s="70" t="s">
        <v>10122</v>
      </c>
      <c r="B5068" s="70" t="s">
        <v>10123</v>
      </c>
      <c r="C5068">
        <v>6.0684172000000002E-2</v>
      </c>
      <c r="D5068">
        <v>7.2877497450000002</v>
      </c>
      <c r="E5068">
        <v>0.58459304899999998</v>
      </c>
      <c r="F5068">
        <v>0.44451760299999998</v>
      </c>
      <c r="G5068">
        <v>0.99975043299999999</v>
      </c>
    </row>
    <row r="5069" spans="1:7" x14ac:dyDescent="0.4">
      <c r="A5069" s="70" t="s">
        <v>10564</v>
      </c>
      <c r="B5069" s="70" t="s">
        <v>10565</v>
      </c>
      <c r="C5069">
        <v>-8.2620345999999997E-2</v>
      </c>
      <c r="D5069">
        <v>4.9658308760000001</v>
      </c>
      <c r="E5069">
        <v>0.58416774199999999</v>
      </c>
      <c r="F5069">
        <v>0.44468331999999999</v>
      </c>
      <c r="G5069">
        <v>0.99975043299999999</v>
      </c>
    </row>
    <row r="5070" spans="1:7" x14ac:dyDescent="0.4">
      <c r="A5070" s="70" t="s">
        <v>10514</v>
      </c>
      <c r="B5070" s="70" t="s">
        <v>10515</v>
      </c>
      <c r="C5070">
        <v>-0.13483690200000001</v>
      </c>
      <c r="D5070">
        <v>3.409446043</v>
      </c>
      <c r="E5070">
        <v>0.58413213100000005</v>
      </c>
      <c r="F5070">
        <v>0.44469720000000001</v>
      </c>
      <c r="G5070">
        <v>0.99975043299999999</v>
      </c>
    </row>
    <row r="5071" spans="1:7" x14ac:dyDescent="0.4">
      <c r="A5071" s="70" t="s">
        <v>11166</v>
      </c>
      <c r="B5071" s="70" t="s">
        <v>11167</v>
      </c>
      <c r="C5071">
        <v>6.9864490000000001E-2</v>
      </c>
      <c r="D5071">
        <v>5.8420559599999997</v>
      </c>
      <c r="E5071">
        <v>0.58410790599999995</v>
      </c>
      <c r="F5071">
        <v>0.44470664300000001</v>
      </c>
      <c r="G5071">
        <v>0.99975043299999999</v>
      </c>
    </row>
    <row r="5072" spans="1:7" x14ac:dyDescent="0.4">
      <c r="A5072" s="70" t="s">
        <v>10728</v>
      </c>
      <c r="B5072" s="70" t="s">
        <v>10729</v>
      </c>
      <c r="C5072">
        <v>0.243993182</v>
      </c>
      <c r="D5072">
        <v>1.8018770980000001</v>
      </c>
      <c r="E5072">
        <v>0.58400882899999995</v>
      </c>
      <c r="F5072">
        <v>0.44474526399999997</v>
      </c>
      <c r="G5072">
        <v>0.99975043299999999</v>
      </c>
    </row>
    <row r="5073" spans="1:7" x14ac:dyDescent="0.4">
      <c r="A5073" s="70" t="s">
        <v>10582</v>
      </c>
      <c r="B5073" s="70" t="s">
        <v>10583</v>
      </c>
      <c r="C5073">
        <v>-6.8464653E-2</v>
      </c>
      <c r="D5073">
        <v>5.8220137540000003</v>
      </c>
      <c r="E5073">
        <v>0.58394280899999995</v>
      </c>
      <c r="F5073">
        <v>0.44477100200000003</v>
      </c>
      <c r="G5073">
        <v>0.99975043299999999</v>
      </c>
    </row>
    <row r="5074" spans="1:7" x14ac:dyDescent="0.4">
      <c r="A5074" s="70" t="s">
        <v>10550</v>
      </c>
      <c r="B5074" s="70" t="s">
        <v>10551</v>
      </c>
      <c r="C5074">
        <v>-9.8592016000000005E-2</v>
      </c>
      <c r="D5074">
        <v>4.4298124989999996</v>
      </c>
      <c r="E5074">
        <v>0.58389167399999997</v>
      </c>
      <c r="F5074">
        <v>0.444790939</v>
      </c>
      <c r="G5074">
        <v>0.99975043299999999</v>
      </c>
    </row>
    <row r="5075" spans="1:7" x14ac:dyDescent="0.4">
      <c r="A5075" s="70" t="s">
        <v>11144</v>
      </c>
      <c r="B5075" s="70" t="s">
        <v>11145</v>
      </c>
      <c r="C5075">
        <v>-0.67781545600000004</v>
      </c>
      <c r="D5075">
        <v>-1.7606195769999999</v>
      </c>
      <c r="E5075">
        <v>0.58358344900000003</v>
      </c>
      <c r="F5075">
        <v>0.44491114100000001</v>
      </c>
      <c r="G5075">
        <v>0.99975043299999999</v>
      </c>
    </row>
    <row r="5076" spans="1:7" x14ac:dyDescent="0.4">
      <c r="A5076" s="70" t="s">
        <v>10602</v>
      </c>
      <c r="B5076" s="70" t="s">
        <v>10603</v>
      </c>
      <c r="C5076">
        <v>-9.0037207999999994E-2</v>
      </c>
      <c r="D5076">
        <v>4.4990447299999996</v>
      </c>
      <c r="E5076">
        <v>0.58354197600000002</v>
      </c>
      <c r="F5076">
        <v>0.44492731899999999</v>
      </c>
      <c r="G5076">
        <v>0.99975043299999999</v>
      </c>
    </row>
    <row r="5077" spans="1:7" x14ac:dyDescent="0.4">
      <c r="A5077" s="70" t="s">
        <v>10584</v>
      </c>
      <c r="B5077" s="70" t="s">
        <v>10585</v>
      </c>
      <c r="C5077">
        <v>-6.5252200999999996E-2</v>
      </c>
      <c r="D5077">
        <v>6.0048360699999996</v>
      </c>
      <c r="E5077">
        <v>0.58342358000000005</v>
      </c>
      <c r="F5077">
        <v>0.44497350699999999</v>
      </c>
      <c r="G5077">
        <v>0.99975043299999999</v>
      </c>
    </row>
    <row r="5078" spans="1:7" x14ac:dyDescent="0.4">
      <c r="A5078" s="70" t="s">
        <v>10874</v>
      </c>
      <c r="B5078" s="70" t="s">
        <v>10875</v>
      </c>
      <c r="C5078">
        <v>0.28765842000000003</v>
      </c>
      <c r="D5078">
        <v>0.85405205500000003</v>
      </c>
      <c r="E5078">
        <v>0.58319553300000004</v>
      </c>
      <c r="F5078">
        <v>0.445062493</v>
      </c>
      <c r="G5078">
        <v>0.99975043299999999</v>
      </c>
    </row>
    <row r="5079" spans="1:7" x14ac:dyDescent="0.4">
      <c r="A5079" s="70" t="s">
        <v>10756</v>
      </c>
      <c r="B5079" s="70" t="s">
        <v>10757</v>
      </c>
      <c r="C5079">
        <v>-8.9855305999999996E-2</v>
      </c>
      <c r="D5079">
        <v>4.7380445480000004</v>
      </c>
      <c r="E5079">
        <v>0.583042112</v>
      </c>
      <c r="F5079">
        <v>0.44512237500000001</v>
      </c>
      <c r="G5079">
        <v>0.99975043299999999</v>
      </c>
    </row>
    <row r="5080" spans="1:7" x14ac:dyDescent="0.4">
      <c r="A5080" s="70" t="s">
        <v>10944</v>
      </c>
      <c r="B5080" s="70" t="s">
        <v>10945</v>
      </c>
      <c r="C5080">
        <v>0.10973123799999999</v>
      </c>
      <c r="D5080">
        <v>3.8827123129999999</v>
      </c>
      <c r="E5080">
        <v>0.58289827500000002</v>
      </c>
      <c r="F5080">
        <v>0.44517852699999999</v>
      </c>
      <c r="G5080">
        <v>0.99975043299999999</v>
      </c>
    </row>
    <row r="5081" spans="1:7" x14ac:dyDescent="0.4">
      <c r="A5081" s="70" t="s">
        <v>11234</v>
      </c>
      <c r="B5081" s="70" t="s">
        <v>11235</v>
      </c>
      <c r="C5081">
        <v>8.0701357000000001E-2</v>
      </c>
      <c r="D5081">
        <v>5.2335683189999997</v>
      </c>
      <c r="E5081">
        <v>0.58288760500000003</v>
      </c>
      <c r="F5081">
        <v>0.44518269300000002</v>
      </c>
      <c r="G5081">
        <v>0.99975043299999999</v>
      </c>
    </row>
    <row r="5082" spans="1:7" x14ac:dyDescent="0.4">
      <c r="A5082" s="70" t="s">
        <v>10352</v>
      </c>
      <c r="B5082" s="70" t="s">
        <v>10353</v>
      </c>
      <c r="C5082">
        <v>-6.7636476000000001E-2</v>
      </c>
      <c r="D5082">
        <v>6.887625399</v>
      </c>
      <c r="E5082">
        <v>0.582868779</v>
      </c>
      <c r="F5082">
        <v>0.44519004299999998</v>
      </c>
      <c r="G5082">
        <v>0.99975043299999999</v>
      </c>
    </row>
    <row r="5083" spans="1:7" x14ac:dyDescent="0.4">
      <c r="A5083" s="70" t="s">
        <v>10240</v>
      </c>
      <c r="B5083" s="70" t="s">
        <v>10241</v>
      </c>
      <c r="C5083">
        <v>-6.1457522000000001E-2</v>
      </c>
      <c r="D5083">
        <v>6.8684452609999997</v>
      </c>
      <c r="E5083">
        <v>0.58278435399999995</v>
      </c>
      <c r="F5083">
        <v>0.44522300799999998</v>
      </c>
      <c r="G5083">
        <v>0.99975043299999999</v>
      </c>
    </row>
    <row r="5084" spans="1:7" x14ac:dyDescent="0.4">
      <c r="A5084" s="70" t="s">
        <v>10818</v>
      </c>
      <c r="B5084" s="70" t="s">
        <v>10819</v>
      </c>
      <c r="C5084">
        <v>0.26156128499999998</v>
      </c>
      <c r="D5084">
        <v>2.488759328</v>
      </c>
      <c r="E5084">
        <v>0.58252721100000004</v>
      </c>
      <c r="F5084">
        <v>0.44532343600000002</v>
      </c>
      <c r="G5084">
        <v>0.99975043299999999</v>
      </c>
    </row>
    <row r="5085" spans="1:7" x14ac:dyDescent="0.4">
      <c r="A5085" s="70" t="s">
        <v>11264</v>
      </c>
      <c r="B5085" s="70" t="s">
        <v>11265</v>
      </c>
      <c r="C5085">
        <v>6.7957557000000002E-2</v>
      </c>
      <c r="D5085">
        <v>5.6752620550000001</v>
      </c>
      <c r="E5085">
        <v>0.58250540200000001</v>
      </c>
      <c r="F5085">
        <v>0.44533195599999997</v>
      </c>
      <c r="G5085">
        <v>0.99975043299999999</v>
      </c>
    </row>
    <row r="5086" spans="1:7" x14ac:dyDescent="0.4">
      <c r="A5086" s="70" t="s">
        <v>11044</v>
      </c>
      <c r="B5086" s="70" t="s">
        <v>11045</v>
      </c>
      <c r="C5086">
        <v>8.8267109999999996E-2</v>
      </c>
      <c r="D5086">
        <v>4.7194958219999998</v>
      </c>
      <c r="E5086">
        <v>0.58236330700000005</v>
      </c>
      <c r="F5086">
        <v>0.44538746800000001</v>
      </c>
      <c r="G5086">
        <v>0.99975043299999999</v>
      </c>
    </row>
    <row r="5087" spans="1:7" x14ac:dyDescent="0.4">
      <c r="A5087" s="70" t="s">
        <v>10890</v>
      </c>
      <c r="B5087" s="70" t="s">
        <v>10891</v>
      </c>
      <c r="C5087">
        <v>6.4980141000000005E-2</v>
      </c>
      <c r="D5087">
        <v>6.2335256049999996</v>
      </c>
      <c r="E5087">
        <v>0.58196581300000005</v>
      </c>
      <c r="F5087">
        <v>0.44554281499999998</v>
      </c>
      <c r="G5087">
        <v>0.99975043299999999</v>
      </c>
    </row>
    <row r="5088" spans="1:7" x14ac:dyDescent="0.4">
      <c r="A5088" s="70" t="s">
        <v>10782</v>
      </c>
      <c r="B5088" s="70" t="s">
        <v>10783</v>
      </c>
      <c r="C5088">
        <v>0.46963693200000001</v>
      </c>
      <c r="D5088">
        <v>-1.1922295140000001</v>
      </c>
      <c r="E5088">
        <v>0.58186749999999998</v>
      </c>
      <c r="F5088">
        <v>0.44558124999999998</v>
      </c>
      <c r="G5088">
        <v>0.99975043299999999</v>
      </c>
    </row>
    <row r="5089" spans="1:7" x14ac:dyDescent="0.4">
      <c r="A5089" s="70" t="s">
        <v>9948</v>
      </c>
      <c r="B5089" s="70" t="s">
        <v>9949</v>
      </c>
      <c r="C5089">
        <v>-6.3473630000000003E-2</v>
      </c>
      <c r="D5089">
        <v>7.0064801770000003</v>
      </c>
      <c r="E5089">
        <v>0.58164310900000005</v>
      </c>
      <c r="F5089">
        <v>0.44566899399999998</v>
      </c>
      <c r="G5089">
        <v>0.99975043299999999</v>
      </c>
    </row>
    <row r="5090" spans="1:7" x14ac:dyDescent="0.4">
      <c r="A5090" s="70" t="s">
        <v>10988</v>
      </c>
      <c r="B5090" s="70" t="s">
        <v>10989</v>
      </c>
      <c r="C5090">
        <v>6.1837050999999997E-2</v>
      </c>
      <c r="D5090">
        <v>8.1551338449999999</v>
      </c>
      <c r="E5090">
        <v>0.58143001500000002</v>
      </c>
      <c r="F5090">
        <v>0.44575234600000002</v>
      </c>
      <c r="G5090">
        <v>0.99975043299999999</v>
      </c>
    </row>
    <row r="5091" spans="1:7" x14ac:dyDescent="0.4">
      <c r="A5091" s="70" t="s">
        <v>11322</v>
      </c>
      <c r="B5091" s="70" t="s">
        <v>11323</v>
      </c>
      <c r="C5091">
        <v>6.6267056000000005E-2</v>
      </c>
      <c r="D5091">
        <v>6.0158355300000004</v>
      </c>
      <c r="E5091">
        <v>0.58117979799999997</v>
      </c>
      <c r="F5091">
        <v>0.44585024899999998</v>
      </c>
      <c r="G5091">
        <v>0.99975043299999999</v>
      </c>
    </row>
    <row r="5092" spans="1:7" x14ac:dyDescent="0.4">
      <c r="A5092" s="70" t="s">
        <v>10724</v>
      </c>
      <c r="B5092" s="70" t="s">
        <v>10725</v>
      </c>
      <c r="C5092">
        <v>-0.41509190200000001</v>
      </c>
      <c r="D5092">
        <v>-0.55474169399999995</v>
      </c>
      <c r="E5092">
        <v>0.58105367799999996</v>
      </c>
      <c r="F5092">
        <v>0.44589960899999997</v>
      </c>
      <c r="G5092">
        <v>0.99975043299999999</v>
      </c>
    </row>
    <row r="5093" spans="1:7" x14ac:dyDescent="0.4">
      <c r="A5093" s="70" t="s">
        <v>10320</v>
      </c>
      <c r="B5093" s="70" t="s">
        <v>10321</v>
      </c>
      <c r="C5093">
        <v>6.3654392000000004E-2</v>
      </c>
      <c r="D5093">
        <v>7.535055163</v>
      </c>
      <c r="E5093">
        <v>0.58092525699999997</v>
      </c>
      <c r="F5093">
        <v>0.44594987800000002</v>
      </c>
      <c r="G5093">
        <v>0.99975043299999999</v>
      </c>
    </row>
    <row r="5094" spans="1:7" x14ac:dyDescent="0.4">
      <c r="A5094" s="70" t="s">
        <v>10372</v>
      </c>
      <c r="B5094" s="70" t="s">
        <v>10373</v>
      </c>
      <c r="C5094">
        <v>-5.9901323999999999E-2</v>
      </c>
      <c r="D5094">
        <v>6.9499328709999997</v>
      </c>
      <c r="E5094">
        <v>0.58091066300000005</v>
      </c>
      <c r="F5094">
        <v>0.44595559099999998</v>
      </c>
      <c r="G5094">
        <v>0.99975043299999999</v>
      </c>
    </row>
    <row r="5095" spans="1:7" x14ac:dyDescent="0.4">
      <c r="A5095" s="70" t="s">
        <v>10610</v>
      </c>
      <c r="B5095" s="70" t="s">
        <v>10611</v>
      </c>
      <c r="C5095">
        <v>-7.1434785000000001E-2</v>
      </c>
      <c r="D5095">
        <v>5.4604978969999998</v>
      </c>
      <c r="E5095">
        <v>0.58086995500000005</v>
      </c>
      <c r="F5095">
        <v>0.44597152800000001</v>
      </c>
      <c r="G5095">
        <v>0.99975043299999999</v>
      </c>
    </row>
    <row r="5096" spans="1:7" x14ac:dyDescent="0.4">
      <c r="A5096" s="70" t="s">
        <v>10444</v>
      </c>
      <c r="B5096" s="70" t="s">
        <v>10445</v>
      </c>
      <c r="C5096">
        <v>-0.133989996</v>
      </c>
      <c r="D5096">
        <v>3.3905547089999999</v>
      </c>
      <c r="E5096">
        <v>0.580443818</v>
      </c>
      <c r="F5096">
        <v>0.44613841100000001</v>
      </c>
      <c r="G5096">
        <v>0.99975043299999999</v>
      </c>
    </row>
    <row r="5097" spans="1:7" x14ac:dyDescent="0.4">
      <c r="A5097" s="70" t="s">
        <v>11106</v>
      </c>
      <c r="B5097" s="70" t="s">
        <v>11107</v>
      </c>
      <c r="C5097">
        <v>7.4230424000000003E-2</v>
      </c>
      <c r="D5097">
        <v>5.3919415329999998</v>
      </c>
      <c r="E5097">
        <v>0.57999936100000005</v>
      </c>
      <c r="F5097">
        <v>0.44631257099999999</v>
      </c>
      <c r="G5097">
        <v>0.99975043299999999</v>
      </c>
    </row>
    <row r="5098" spans="1:7" x14ac:dyDescent="0.4">
      <c r="A5098" s="70" t="s">
        <v>10860</v>
      </c>
      <c r="B5098" s="70" t="s">
        <v>10861</v>
      </c>
      <c r="C5098">
        <v>0.16374301599999999</v>
      </c>
      <c r="D5098">
        <v>2.856988565</v>
      </c>
      <c r="E5098">
        <v>0.57997227799999995</v>
      </c>
      <c r="F5098">
        <v>0.44632318700000001</v>
      </c>
      <c r="G5098">
        <v>0.99975043299999999</v>
      </c>
    </row>
    <row r="5099" spans="1:7" x14ac:dyDescent="0.4">
      <c r="A5099" s="70" t="s">
        <v>10822</v>
      </c>
      <c r="B5099" s="70" t="s">
        <v>10823</v>
      </c>
      <c r="C5099">
        <v>-8.4986210000000006E-2</v>
      </c>
      <c r="D5099">
        <v>5.3069755939999999</v>
      </c>
      <c r="E5099">
        <v>0.579931156</v>
      </c>
      <c r="F5099">
        <v>0.44633930700000002</v>
      </c>
      <c r="G5099">
        <v>0.99975043299999999</v>
      </c>
    </row>
    <row r="5100" spans="1:7" x14ac:dyDescent="0.4">
      <c r="A5100" s="70" t="s">
        <v>10802</v>
      </c>
      <c r="B5100" s="70" t="s">
        <v>10803</v>
      </c>
      <c r="C5100">
        <v>0.29578004099999999</v>
      </c>
      <c r="D5100">
        <v>1.181372817</v>
      </c>
      <c r="E5100">
        <v>0.57896685599999997</v>
      </c>
      <c r="F5100">
        <v>0.44671756600000001</v>
      </c>
      <c r="G5100">
        <v>0.99975043299999999</v>
      </c>
    </row>
    <row r="5101" spans="1:7" x14ac:dyDescent="0.4">
      <c r="A5101" s="70" t="s">
        <v>10942</v>
      </c>
      <c r="B5101" s="70" t="s">
        <v>10943</v>
      </c>
      <c r="C5101">
        <v>-0.42096334000000002</v>
      </c>
      <c r="D5101">
        <v>1.0942208120000001</v>
      </c>
      <c r="E5101">
        <v>0.57890810400000003</v>
      </c>
      <c r="F5101">
        <v>0.44674062799999997</v>
      </c>
      <c r="G5101">
        <v>0.99975043299999999</v>
      </c>
    </row>
    <row r="5102" spans="1:7" x14ac:dyDescent="0.4">
      <c r="A5102" s="70" t="s">
        <v>10060</v>
      </c>
      <c r="B5102" s="70" t="s">
        <v>10061</v>
      </c>
      <c r="C5102">
        <v>-6.0154524000000001E-2</v>
      </c>
      <c r="D5102">
        <v>7.9420408470000003</v>
      </c>
      <c r="E5102">
        <v>0.57889762099999997</v>
      </c>
      <c r="F5102">
        <v>0.446744743</v>
      </c>
      <c r="G5102">
        <v>0.99975043299999999</v>
      </c>
    </row>
    <row r="5103" spans="1:7" x14ac:dyDescent="0.4">
      <c r="A5103" s="70" t="s">
        <v>10820</v>
      </c>
      <c r="B5103" s="70" t="s">
        <v>10821</v>
      </c>
      <c r="C5103">
        <v>0.27678361600000001</v>
      </c>
      <c r="D5103">
        <v>0.97892372800000005</v>
      </c>
      <c r="E5103">
        <v>0.578448623</v>
      </c>
      <c r="F5103">
        <v>0.44692105399999998</v>
      </c>
      <c r="G5103">
        <v>0.99975043299999999</v>
      </c>
    </row>
    <row r="5104" spans="1:7" x14ac:dyDescent="0.4">
      <c r="A5104" s="70" t="s">
        <v>11324</v>
      </c>
      <c r="B5104" s="70" t="s">
        <v>11325</v>
      </c>
      <c r="C5104">
        <v>6.0634911999999999E-2</v>
      </c>
      <c r="D5104">
        <v>6.3499640350000002</v>
      </c>
      <c r="E5104">
        <v>0.57841869099999998</v>
      </c>
      <c r="F5104">
        <v>0.44693281200000001</v>
      </c>
      <c r="G5104">
        <v>0.99975043299999999</v>
      </c>
    </row>
    <row r="5105" spans="1:7" x14ac:dyDescent="0.4">
      <c r="A5105" s="70" t="s">
        <v>10982</v>
      </c>
      <c r="B5105" s="70" t="s">
        <v>10983</v>
      </c>
      <c r="C5105">
        <v>0.242257106</v>
      </c>
      <c r="D5105">
        <v>2.411311236</v>
      </c>
      <c r="E5105">
        <v>0.57810450999999996</v>
      </c>
      <c r="F5105">
        <v>0.44705625300000001</v>
      </c>
      <c r="G5105">
        <v>0.99975043299999999</v>
      </c>
    </row>
    <row r="5106" spans="1:7" x14ac:dyDescent="0.4">
      <c r="A5106" s="70" t="s">
        <v>11130</v>
      </c>
      <c r="B5106" s="70" t="s">
        <v>11131</v>
      </c>
      <c r="C5106">
        <v>0.101771504</v>
      </c>
      <c r="D5106">
        <v>5.1434735429999998</v>
      </c>
      <c r="E5106">
        <v>0.57803760100000001</v>
      </c>
      <c r="F5106">
        <v>0.44708254800000002</v>
      </c>
      <c r="G5106">
        <v>0.99975043299999999</v>
      </c>
    </row>
    <row r="5107" spans="1:7" x14ac:dyDescent="0.4">
      <c r="A5107" s="70" t="s">
        <v>11160</v>
      </c>
      <c r="B5107" s="70" t="s">
        <v>11161</v>
      </c>
      <c r="C5107">
        <v>9.2396377000000002E-2</v>
      </c>
      <c r="D5107">
        <v>4.6404078350000004</v>
      </c>
      <c r="E5107">
        <v>0.57795817500000002</v>
      </c>
      <c r="F5107">
        <v>0.44711376600000002</v>
      </c>
      <c r="G5107">
        <v>0.99975043299999999</v>
      </c>
    </row>
    <row r="5108" spans="1:7" x14ac:dyDescent="0.4">
      <c r="A5108" s="70" t="s">
        <v>10952</v>
      </c>
      <c r="B5108" s="70" t="s">
        <v>10953</v>
      </c>
      <c r="C5108">
        <v>0.14752148800000001</v>
      </c>
      <c r="D5108">
        <v>3.2964218490000001</v>
      </c>
      <c r="E5108">
        <v>0.57790637300000003</v>
      </c>
      <c r="F5108">
        <v>0.44713412800000002</v>
      </c>
      <c r="G5108">
        <v>0.99975043299999999</v>
      </c>
    </row>
    <row r="5109" spans="1:7" x14ac:dyDescent="0.4">
      <c r="A5109" s="70" t="s">
        <v>10594</v>
      </c>
      <c r="B5109" s="70" t="s">
        <v>10595</v>
      </c>
      <c r="C5109">
        <v>-0.169873045</v>
      </c>
      <c r="D5109">
        <v>2.7796354719999998</v>
      </c>
      <c r="E5109">
        <v>0.57734222700000004</v>
      </c>
      <c r="F5109">
        <v>0.44735597300000002</v>
      </c>
      <c r="G5109">
        <v>0.99975043299999999</v>
      </c>
    </row>
    <row r="5110" spans="1:7" x14ac:dyDescent="0.4">
      <c r="A5110" s="70" t="s">
        <v>10652</v>
      </c>
      <c r="B5110" s="70" t="s">
        <v>10653</v>
      </c>
      <c r="C5110">
        <v>-6.7557480000000003E-2</v>
      </c>
      <c r="D5110">
        <v>5.7531759139999998</v>
      </c>
      <c r="E5110">
        <v>0.57731381699999995</v>
      </c>
      <c r="F5110">
        <v>0.44736714900000002</v>
      </c>
      <c r="G5110">
        <v>0.99975043299999999</v>
      </c>
    </row>
    <row r="5111" spans="1:7" x14ac:dyDescent="0.4">
      <c r="A5111" s="70" t="s">
        <v>10892</v>
      </c>
      <c r="B5111" s="70" t="s">
        <v>10893</v>
      </c>
      <c r="C5111">
        <v>-6.0337795999999999E-2</v>
      </c>
      <c r="D5111">
        <v>8.3998128740000002</v>
      </c>
      <c r="E5111">
        <v>0.57731195000000002</v>
      </c>
      <c r="F5111">
        <v>0.44736788399999999</v>
      </c>
      <c r="G5111">
        <v>0.99975043299999999</v>
      </c>
    </row>
    <row r="5112" spans="1:7" x14ac:dyDescent="0.4">
      <c r="A5112" s="70" t="s">
        <v>10314</v>
      </c>
      <c r="B5112" s="70" t="s">
        <v>10315</v>
      </c>
      <c r="C5112">
        <v>-6.8189821999999997E-2</v>
      </c>
      <c r="D5112">
        <v>6.0854157730000003</v>
      </c>
      <c r="E5112">
        <v>0.57672235699999996</v>
      </c>
      <c r="F5112">
        <v>0.44759992799999998</v>
      </c>
      <c r="G5112">
        <v>0.99975043299999999</v>
      </c>
    </row>
    <row r="5113" spans="1:7" x14ac:dyDescent="0.4">
      <c r="A5113" s="70" t="s">
        <v>10676</v>
      </c>
      <c r="B5113" s="70" t="s">
        <v>10677</v>
      </c>
      <c r="C5113">
        <v>-0.133936587</v>
      </c>
      <c r="D5113">
        <v>3.3105541789999999</v>
      </c>
      <c r="E5113">
        <v>0.57658020799999998</v>
      </c>
      <c r="F5113">
        <v>0.44765590100000002</v>
      </c>
      <c r="G5113">
        <v>0.99975043299999999</v>
      </c>
    </row>
    <row r="5114" spans="1:7" x14ac:dyDescent="0.4">
      <c r="A5114" s="70" t="s">
        <v>10592</v>
      </c>
      <c r="B5114" s="70" t="s">
        <v>10593</v>
      </c>
      <c r="C5114">
        <v>-0.188644337</v>
      </c>
      <c r="D5114">
        <v>3.093051778</v>
      </c>
      <c r="E5114">
        <v>0.576225875</v>
      </c>
      <c r="F5114">
        <v>0.447795471</v>
      </c>
      <c r="G5114">
        <v>0.99975043299999999</v>
      </c>
    </row>
    <row r="5115" spans="1:7" x14ac:dyDescent="0.4">
      <c r="A5115" s="70" t="s">
        <v>10900</v>
      </c>
      <c r="B5115" s="70" t="s">
        <v>10901</v>
      </c>
      <c r="C5115">
        <v>0.23501815500000001</v>
      </c>
      <c r="D5115">
        <v>1.4995252400000001</v>
      </c>
      <c r="E5115">
        <v>0.575989427</v>
      </c>
      <c r="F5115">
        <v>0.44788864499999997</v>
      </c>
      <c r="G5115">
        <v>0.99975043299999999</v>
      </c>
    </row>
    <row r="5116" spans="1:7" x14ac:dyDescent="0.4">
      <c r="A5116" s="70" t="s">
        <v>11236</v>
      </c>
      <c r="B5116" s="70" t="s">
        <v>11237</v>
      </c>
      <c r="C5116">
        <v>7.8225362000000007E-2</v>
      </c>
      <c r="D5116">
        <v>5.2884541970000001</v>
      </c>
      <c r="E5116">
        <v>0.57587362600000003</v>
      </c>
      <c r="F5116">
        <v>0.44793428800000001</v>
      </c>
      <c r="G5116">
        <v>0.99975043299999999</v>
      </c>
    </row>
    <row r="5117" spans="1:7" x14ac:dyDescent="0.4">
      <c r="A5117" s="70" t="s">
        <v>10642</v>
      </c>
      <c r="B5117" s="70" t="s">
        <v>10643</v>
      </c>
      <c r="C5117">
        <v>-0.22092208699999999</v>
      </c>
      <c r="D5117">
        <v>1.811545062</v>
      </c>
      <c r="E5117">
        <v>0.57581097599999997</v>
      </c>
      <c r="F5117">
        <v>0.44795898499999998</v>
      </c>
      <c r="G5117">
        <v>0.99975043299999999</v>
      </c>
    </row>
    <row r="5118" spans="1:7" x14ac:dyDescent="0.4">
      <c r="A5118" s="70" t="s">
        <v>11272</v>
      </c>
      <c r="B5118" s="70" t="s">
        <v>11273</v>
      </c>
      <c r="C5118">
        <v>6.4774719999999994E-2</v>
      </c>
      <c r="D5118">
        <v>6.4878473589999999</v>
      </c>
      <c r="E5118">
        <v>0.57568793399999996</v>
      </c>
      <c r="F5118">
        <v>0.44800749400000001</v>
      </c>
      <c r="G5118">
        <v>0.99975043299999999</v>
      </c>
    </row>
    <row r="5119" spans="1:7" x14ac:dyDescent="0.4">
      <c r="A5119" s="70" t="s">
        <v>12232</v>
      </c>
      <c r="B5119" s="70" t="s">
        <v>12233</v>
      </c>
      <c r="C5119">
        <v>6.2944808000000005E-2</v>
      </c>
      <c r="D5119">
        <v>8.7009660090000001</v>
      </c>
      <c r="E5119">
        <v>0.57556775000000004</v>
      </c>
      <c r="F5119">
        <v>0.44805488399999999</v>
      </c>
      <c r="G5119">
        <v>0.99975043299999999</v>
      </c>
    </row>
    <row r="5120" spans="1:7" x14ac:dyDescent="0.4">
      <c r="A5120" s="70" t="s">
        <v>11268</v>
      </c>
      <c r="B5120" s="70" t="s">
        <v>11269</v>
      </c>
      <c r="C5120">
        <v>7.1880971000000002E-2</v>
      </c>
      <c r="D5120">
        <v>5.4730747409999996</v>
      </c>
      <c r="E5120">
        <v>0.57549177900000004</v>
      </c>
      <c r="F5120">
        <v>0.44808484500000001</v>
      </c>
      <c r="G5120">
        <v>0.99975043299999999</v>
      </c>
    </row>
    <row r="5121" spans="1:7" x14ac:dyDescent="0.4">
      <c r="A5121" s="70" t="s">
        <v>10694</v>
      </c>
      <c r="B5121" s="70" t="s">
        <v>10695</v>
      </c>
      <c r="C5121">
        <v>-0.13792516299999999</v>
      </c>
      <c r="D5121">
        <v>3.6738955720000002</v>
      </c>
      <c r="E5121">
        <v>0.57534194599999999</v>
      </c>
      <c r="F5121">
        <v>0.44814394299999999</v>
      </c>
      <c r="G5121">
        <v>0.99975043299999999</v>
      </c>
    </row>
    <row r="5122" spans="1:7" x14ac:dyDescent="0.4">
      <c r="A5122" s="70" t="s">
        <v>10656</v>
      </c>
      <c r="B5122" s="70" t="s">
        <v>10657</v>
      </c>
      <c r="C5122">
        <v>-7.2959361E-2</v>
      </c>
      <c r="D5122">
        <v>6.0024383720000003</v>
      </c>
      <c r="E5122">
        <v>0.57509970600000004</v>
      </c>
      <c r="F5122">
        <v>0.44823951499999998</v>
      </c>
      <c r="G5122">
        <v>0.99975043299999999</v>
      </c>
    </row>
    <row r="5123" spans="1:7" x14ac:dyDescent="0.4">
      <c r="A5123" s="70" t="s">
        <v>10650</v>
      </c>
      <c r="B5123" s="70" t="s">
        <v>10651</v>
      </c>
      <c r="C5123">
        <v>-7.4943342999999996E-2</v>
      </c>
      <c r="D5123">
        <v>6.0021160040000003</v>
      </c>
      <c r="E5123">
        <v>0.57492549900000001</v>
      </c>
      <c r="F5123">
        <v>0.44830826600000001</v>
      </c>
      <c r="G5123">
        <v>0.99975043299999999</v>
      </c>
    </row>
    <row r="5124" spans="1:7" x14ac:dyDescent="0.4">
      <c r="A5124" s="70" t="s">
        <v>11020</v>
      </c>
      <c r="B5124" s="70" t="s">
        <v>11021</v>
      </c>
      <c r="C5124">
        <v>6.0811316999999997E-2</v>
      </c>
      <c r="D5124">
        <v>6.6925845669999999</v>
      </c>
      <c r="E5124">
        <v>0.57487127999999998</v>
      </c>
      <c r="F5124">
        <v>0.44832966600000002</v>
      </c>
      <c r="G5124">
        <v>0.99975043299999999</v>
      </c>
    </row>
    <row r="5125" spans="1:7" x14ac:dyDescent="0.4">
      <c r="A5125" s="70" t="s">
        <v>11008</v>
      </c>
      <c r="B5125" s="70" t="s">
        <v>11009</v>
      </c>
      <c r="C5125">
        <v>6.7520895999999997E-2</v>
      </c>
      <c r="D5125">
        <v>6.8362560200000004</v>
      </c>
      <c r="E5125">
        <v>0.57449207999999996</v>
      </c>
      <c r="F5125">
        <v>0.44847938500000001</v>
      </c>
      <c r="G5125">
        <v>0.99975043299999999</v>
      </c>
    </row>
    <row r="5126" spans="1:7" x14ac:dyDescent="0.4">
      <c r="A5126" s="70" t="s">
        <v>11326</v>
      </c>
      <c r="B5126" s="70" t="s">
        <v>11327</v>
      </c>
      <c r="C5126">
        <v>7.5366381999999996E-2</v>
      </c>
      <c r="D5126">
        <v>5.9098320109999998</v>
      </c>
      <c r="E5126">
        <v>0.57439846000000006</v>
      </c>
      <c r="F5126">
        <v>0.44851636</v>
      </c>
      <c r="G5126">
        <v>0.99975043299999999</v>
      </c>
    </row>
    <row r="5127" spans="1:7" x14ac:dyDescent="0.4">
      <c r="A5127" s="70" t="s">
        <v>11126</v>
      </c>
      <c r="B5127" s="70" t="s">
        <v>11127</v>
      </c>
      <c r="C5127">
        <v>5.9849995000000003E-2</v>
      </c>
      <c r="D5127">
        <v>6.9435445930000004</v>
      </c>
      <c r="E5127">
        <v>0.57427201699999997</v>
      </c>
      <c r="F5127">
        <v>0.448566307</v>
      </c>
      <c r="G5127">
        <v>0.99975043299999999</v>
      </c>
    </row>
    <row r="5128" spans="1:7" x14ac:dyDescent="0.4">
      <c r="A5128" s="70" t="s">
        <v>10470</v>
      </c>
      <c r="B5128" s="70" t="s">
        <v>10471</v>
      </c>
      <c r="C5128">
        <v>-0.11037846799999999</v>
      </c>
      <c r="D5128">
        <v>4.2503743270000003</v>
      </c>
      <c r="E5128">
        <v>0.57424409499999995</v>
      </c>
      <c r="F5128">
        <v>0.44857733799999999</v>
      </c>
      <c r="G5128">
        <v>0.99975043299999999</v>
      </c>
    </row>
    <row r="5129" spans="1:7" x14ac:dyDescent="0.4">
      <c r="A5129" s="70" t="s">
        <v>10686</v>
      </c>
      <c r="B5129" s="70" t="s">
        <v>10687</v>
      </c>
      <c r="C5129">
        <v>-0.107051782</v>
      </c>
      <c r="D5129">
        <v>4.2231208069999999</v>
      </c>
      <c r="E5129">
        <v>0.57402375900000002</v>
      </c>
      <c r="F5129">
        <v>0.44866439699999999</v>
      </c>
      <c r="G5129">
        <v>0.99975043299999999</v>
      </c>
    </row>
    <row r="5130" spans="1:7" x14ac:dyDescent="0.4">
      <c r="A5130" s="70" t="s">
        <v>10842</v>
      </c>
      <c r="B5130" s="70" t="s">
        <v>10843</v>
      </c>
      <c r="C5130">
        <v>-0.45214765899999998</v>
      </c>
      <c r="D5130">
        <v>-1.169936069</v>
      </c>
      <c r="E5130">
        <v>0.57364073800000004</v>
      </c>
      <c r="F5130">
        <v>0.44881579999999999</v>
      </c>
      <c r="G5130">
        <v>0.99975043299999999</v>
      </c>
    </row>
    <row r="5131" spans="1:7" x14ac:dyDescent="0.4">
      <c r="A5131" s="70" t="s">
        <v>10632</v>
      </c>
      <c r="B5131" s="70" t="s">
        <v>10633</v>
      </c>
      <c r="C5131">
        <v>-6.0586148999999999E-2</v>
      </c>
      <c r="D5131">
        <v>6.5521018480000004</v>
      </c>
      <c r="E5131">
        <v>0.57362782199999995</v>
      </c>
      <c r="F5131">
        <v>0.44882090699999999</v>
      </c>
      <c r="G5131">
        <v>0.99975043299999999</v>
      </c>
    </row>
    <row r="5132" spans="1:7" x14ac:dyDescent="0.4">
      <c r="A5132" s="70" t="s">
        <v>10858</v>
      </c>
      <c r="B5132" s="70" t="s">
        <v>10859</v>
      </c>
      <c r="C5132">
        <v>0.11280383300000001</v>
      </c>
      <c r="D5132">
        <v>3.70608739</v>
      </c>
      <c r="E5132">
        <v>0.573480404</v>
      </c>
      <c r="F5132">
        <v>0.44887920199999998</v>
      </c>
      <c r="G5132">
        <v>0.99975043299999999</v>
      </c>
    </row>
    <row r="5133" spans="1:7" x14ac:dyDescent="0.4">
      <c r="A5133" s="70" t="s">
        <v>9912</v>
      </c>
      <c r="B5133" s="70" t="s">
        <v>9913</v>
      </c>
      <c r="C5133">
        <v>-6.1167825000000002E-2</v>
      </c>
      <c r="D5133">
        <v>7.6648557740000003</v>
      </c>
      <c r="E5133">
        <v>0.57332759099999997</v>
      </c>
      <c r="F5133">
        <v>0.44893964200000003</v>
      </c>
      <c r="G5133">
        <v>0.99975043299999999</v>
      </c>
    </row>
    <row r="5134" spans="1:7" x14ac:dyDescent="0.4">
      <c r="A5134" s="70" t="s">
        <v>10548</v>
      </c>
      <c r="B5134" s="70" t="s">
        <v>10549</v>
      </c>
      <c r="C5134">
        <v>-6.9105676000000005E-2</v>
      </c>
      <c r="D5134">
        <v>6.0660545069999996</v>
      </c>
      <c r="E5134">
        <v>0.57329217899999996</v>
      </c>
      <c r="F5134">
        <v>0.44895364999999998</v>
      </c>
      <c r="G5134">
        <v>0.99975043299999999</v>
      </c>
    </row>
    <row r="5135" spans="1:7" x14ac:dyDescent="0.4">
      <c r="A5135" s="70" t="s">
        <v>11242</v>
      </c>
      <c r="B5135" s="70" t="s">
        <v>11243</v>
      </c>
      <c r="C5135">
        <v>7.9560227999999997E-2</v>
      </c>
      <c r="D5135">
        <v>5.2954016089999998</v>
      </c>
      <c r="E5135">
        <v>0.57329194800000005</v>
      </c>
      <c r="F5135">
        <v>0.44895374100000002</v>
      </c>
      <c r="G5135">
        <v>0.99975043299999999</v>
      </c>
    </row>
    <row r="5136" spans="1:7" x14ac:dyDescent="0.4">
      <c r="A5136" s="70" t="s">
        <v>10866</v>
      </c>
      <c r="B5136" s="70" t="s">
        <v>10867</v>
      </c>
      <c r="C5136">
        <v>-7.9481483000000006E-2</v>
      </c>
      <c r="D5136">
        <v>5.2497072539999996</v>
      </c>
      <c r="E5136">
        <v>0.57327617799999997</v>
      </c>
      <c r="F5136">
        <v>0.44895997999999998</v>
      </c>
      <c r="G5136">
        <v>0.99975043299999999</v>
      </c>
    </row>
    <row r="5137" spans="1:7" x14ac:dyDescent="0.4">
      <c r="A5137" s="70" t="s">
        <v>11258</v>
      </c>
      <c r="B5137" s="70" t="s">
        <v>11259</v>
      </c>
      <c r="C5137">
        <v>8.7520869000000001E-2</v>
      </c>
      <c r="D5137">
        <v>4.7655702050000004</v>
      </c>
      <c r="E5137">
        <v>0.57313875000000003</v>
      </c>
      <c r="F5137">
        <v>0.44901434899999998</v>
      </c>
      <c r="G5137">
        <v>0.99975043299999999</v>
      </c>
    </row>
    <row r="5138" spans="1:7" x14ac:dyDescent="0.4">
      <c r="A5138" s="70" t="s">
        <v>10776</v>
      </c>
      <c r="B5138" s="70" t="s">
        <v>10777</v>
      </c>
      <c r="C5138">
        <v>-0.12157968700000001</v>
      </c>
      <c r="D5138">
        <v>4.1547249639999997</v>
      </c>
      <c r="E5138">
        <v>0.57312243500000004</v>
      </c>
      <c r="F5138">
        <v>0.44902080500000002</v>
      </c>
      <c r="G5138">
        <v>0.99975043299999999</v>
      </c>
    </row>
    <row r="5139" spans="1:7" x14ac:dyDescent="0.4">
      <c r="A5139" s="70" t="s">
        <v>10690</v>
      </c>
      <c r="B5139" s="70" t="s">
        <v>10691</v>
      </c>
      <c r="C5139">
        <v>-7.3747533000000004E-2</v>
      </c>
      <c r="D5139">
        <v>6.0124840080000004</v>
      </c>
      <c r="E5139">
        <v>0.57210424000000004</v>
      </c>
      <c r="F5139">
        <v>0.44942395699999999</v>
      </c>
      <c r="G5139">
        <v>0.99975043299999999</v>
      </c>
    </row>
    <row r="5140" spans="1:7" x14ac:dyDescent="0.4">
      <c r="A5140" s="70" t="s">
        <v>10598</v>
      </c>
      <c r="B5140" s="70" t="s">
        <v>10599</v>
      </c>
      <c r="C5140">
        <v>-0.29291812900000003</v>
      </c>
      <c r="D5140">
        <v>1.6003030549999999</v>
      </c>
      <c r="E5140">
        <v>0.57193166100000004</v>
      </c>
      <c r="F5140">
        <v>0.44949234500000002</v>
      </c>
      <c r="G5140">
        <v>0.99975043299999999</v>
      </c>
    </row>
    <row r="5141" spans="1:7" x14ac:dyDescent="0.4">
      <c r="A5141" s="70" t="s">
        <v>11504</v>
      </c>
      <c r="B5141" s="70" t="s">
        <v>11505</v>
      </c>
      <c r="C5141">
        <v>-5.9299927000000002E-2</v>
      </c>
      <c r="D5141">
        <v>8.6253350300000005</v>
      </c>
      <c r="E5141">
        <v>0.57181068800000001</v>
      </c>
      <c r="F5141">
        <v>0.44954029299999998</v>
      </c>
      <c r="G5141">
        <v>0.99975043299999999</v>
      </c>
    </row>
    <row r="5142" spans="1:7" x14ac:dyDescent="0.4">
      <c r="A5142" s="70" t="s">
        <v>10854</v>
      </c>
      <c r="B5142" s="70" t="s">
        <v>10855</v>
      </c>
      <c r="C5142">
        <v>7.0333117000000001E-2</v>
      </c>
      <c r="D5142">
        <v>7.192761645</v>
      </c>
      <c r="E5142">
        <v>0.57173638800000004</v>
      </c>
      <c r="F5142">
        <v>0.44956974599999999</v>
      </c>
      <c r="G5142">
        <v>0.99975043299999999</v>
      </c>
    </row>
    <row r="5143" spans="1:7" x14ac:dyDescent="0.4">
      <c r="A5143" s="70" t="s">
        <v>10634</v>
      </c>
      <c r="B5143" s="70" t="s">
        <v>10635</v>
      </c>
      <c r="C5143">
        <v>0.14752778999999999</v>
      </c>
      <c r="D5143">
        <v>3.1518604969999999</v>
      </c>
      <c r="E5143">
        <v>0.57152751300000004</v>
      </c>
      <c r="F5143">
        <v>0.44965256100000001</v>
      </c>
      <c r="G5143">
        <v>0.99975043299999999</v>
      </c>
    </row>
    <row r="5144" spans="1:7" x14ac:dyDescent="0.4">
      <c r="A5144" s="70" t="s">
        <v>11308</v>
      </c>
      <c r="B5144" s="70" t="s">
        <v>11309</v>
      </c>
      <c r="C5144">
        <v>7.9610828999999994E-2</v>
      </c>
      <c r="D5144">
        <v>5.0051760720000003</v>
      </c>
      <c r="E5144">
        <v>0.57147702899999997</v>
      </c>
      <c r="F5144">
        <v>0.44967258100000002</v>
      </c>
      <c r="G5144">
        <v>0.99975043299999999</v>
      </c>
    </row>
    <row r="5145" spans="1:7" x14ac:dyDescent="0.4">
      <c r="A5145" s="70" t="s">
        <v>10906</v>
      </c>
      <c r="B5145" s="70" t="s">
        <v>10907</v>
      </c>
      <c r="C5145">
        <v>-9.3936511E-2</v>
      </c>
      <c r="D5145">
        <v>5.1679305910000002</v>
      </c>
      <c r="E5145">
        <v>0.57129744400000004</v>
      </c>
      <c r="F5145">
        <v>0.449743807</v>
      </c>
      <c r="G5145">
        <v>0.99975043299999999</v>
      </c>
    </row>
    <row r="5146" spans="1:7" x14ac:dyDescent="0.4">
      <c r="A5146" s="70" t="s">
        <v>11112</v>
      </c>
      <c r="B5146" s="70" t="s">
        <v>11113</v>
      </c>
      <c r="C5146">
        <v>5.9176864000000003E-2</v>
      </c>
      <c r="D5146">
        <v>6.8953456229999999</v>
      </c>
      <c r="E5146">
        <v>0.57117438200000004</v>
      </c>
      <c r="F5146">
        <v>0.449792625</v>
      </c>
      <c r="G5146">
        <v>0.99975043299999999</v>
      </c>
    </row>
    <row r="5147" spans="1:7" x14ac:dyDescent="0.4">
      <c r="A5147" s="70" t="s">
        <v>11416</v>
      </c>
      <c r="B5147" s="70" t="s">
        <v>11417</v>
      </c>
      <c r="C5147">
        <v>6.0134624999999997E-2</v>
      </c>
      <c r="D5147">
        <v>6.297976341</v>
      </c>
      <c r="E5147">
        <v>0.57075389399999998</v>
      </c>
      <c r="F5147">
        <v>0.44995949499999999</v>
      </c>
      <c r="G5147">
        <v>0.99975043299999999</v>
      </c>
    </row>
    <row r="5148" spans="1:7" x14ac:dyDescent="0.4">
      <c r="A5148" s="70" t="s">
        <v>11170</v>
      </c>
      <c r="B5148" s="70" t="s">
        <v>11171</v>
      </c>
      <c r="C5148">
        <v>6.7666821000000002E-2</v>
      </c>
      <c r="D5148">
        <v>5.6058403730000004</v>
      </c>
      <c r="E5148">
        <v>0.57063170900000004</v>
      </c>
      <c r="F5148">
        <v>0.45000800099999999</v>
      </c>
      <c r="G5148">
        <v>0.99975043299999999</v>
      </c>
    </row>
    <row r="5149" spans="1:7" x14ac:dyDescent="0.4">
      <c r="A5149" s="70" t="s">
        <v>11310</v>
      </c>
      <c r="B5149" s="70" t="s">
        <v>11311</v>
      </c>
      <c r="C5149">
        <v>6.4971690999999998E-2</v>
      </c>
      <c r="D5149">
        <v>5.9148947720000002</v>
      </c>
      <c r="E5149">
        <v>0.57030193299999998</v>
      </c>
      <c r="F5149">
        <v>0.450138961</v>
      </c>
      <c r="G5149">
        <v>0.99975043299999999</v>
      </c>
    </row>
    <row r="5150" spans="1:7" x14ac:dyDescent="0.4">
      <c r="A5150" s="70" t="s">
        <v>10800</v>
      </c>
      <c r="B5150" s="70" t="s">
        <v>10801</v>
      </c>
      <c r="C5150">
        <v>0.20413600900000001</v>
      </c>
      <c r="D5150">
        <v>1.9363247130000001</v>
      </c>
      <c r="E5150">
        <v>0.56990661899999995</v>
      </c>
      <c r="F5150">
        <v>0.45029602600000002</v>
      </c>
      <c r="G5150">
        <v>0.99975043299999999</v>
      </c>
    </row>
    <row r="5151" spans="1:7" x14ac:dyDescent="0.4">
      <c r="A5151" s="70" t="s">
        <v>11294</v>
      </c>
      <c r="B5151" s="70" t="s">
        <v>11295</v>
      </c>
      <c r="C5151">
        <v>9.1327030000000003E-2</v>
      </c>
      <c r="D5151">
        <v>4.7751366180000003</v>
      </c>
      <c r="E5151">
        <v>0.56982540400000004</v>
      </c>
      <c r="F5151">
        <v>0.45032830499999998</v>
      </c>
      <c r="G5151">
        <v>0.99975043299999999</v>
      </c>
    </row>
    <row r="5152" spans="1:7" x14ac:dyDescent="0.4">
      <c r="A5152" s="70" t="s">
        <v>9818</v>
      </c>
      <c r="B5152" s="70" t="s">
        <v>9819</v>
      </c>
      <c r="C5152">
        <v>-6.3624341000000001E-2</v>
      </c>
      <c r="D5152">
        <v>7.4092428459999997</v>
      </c>
      <c r="E5152">
        <v>0.56937690699999999</v>
      </c>
      <c r="F5152">
        <v>0.45050662299999999</v>
      </c>
      <c r="G5152">
        <v>0.99975043299999999</v>
      </c>
    </row>
    <row r="5153" spans="1:7" x14ac:dyDescent="0.4">
      <c r="A5153" s="70" t="s">
        <v>10960</v>
      </c>
      <c r="B5153" s="70" t="s">
        <v>10961</v>
      </c>
      <c r="C5153">
        <v>0.28494943099999998</v>
      </c>
      <c r="D5153">
        <v>0.70547936899999997</v>
      </c>
      <c r="E5153">
        <v>0.56924957499999995</v>
      </c>
      <c r="F5153">
        <v>0.45055726899999998</v>
      </c>
      <c r="G5153">
        <v>0.99975043299999999</v>
      </c>
    </row>
    <row r="5154" spans="1:7" x14ac:dyDescent="0.4">
      <c r="A5154" s="70" t="s">
        <v>10764</v>
      </c>
      <c r="B5154" s="70" t="s">
        <v>10765</v>
      </c>
      <c r="C5154">
        <v>-6.5011526E-2</v>
      </c>
      <c r="D5154">
        <v>5.8576014760000001</v>
      </c>
      <c r="E5154">
        <v>0.56924324000000004</v>
      </c>
      <c r="F5154">
        <v>0.45055978899999999</v>
      </c>
      <c r="G5154">
        <v>0.99975043299999999</v>
      </c>
    </row>
    <row r="5155" spans="1:7" x14ac:dyDescent="0.4">
      <c r="A5155" s="70" t="s">
        <v>10850</v>
      </c>
      <c r="B5155" s="70" t="s">
        <v>10851</v>
      </c>
      <c r="C5155">
        <v>-8.1702963000000003E-2</v>
      </c>
      <c r="D5155">
        <v>5.03255404</v>
      </c>
      <c r="E5155">
        <v>0.568996689</v>
      </c>
      <c r="F5155">
        <v>0.45065788099999998</v>
      </c>
      <c r="G5155">
        <v>0.99975043299999999</v>
      </c>
    </row>
    <row r="5156" spans="1:7" x14ac:dyDescent="0.4">
      <c r="A5156" s="70" t="s">
        <v>11190</v>
      </c>
      <c r="B5156" s="70" t="s">
        <v>11191</v>
      </c>
      <c r="C5156">
        <v>0.107916153</v>
      </c>
      <c r="D5156">
        <v>4.326897604</v>
      </c>
      <c r="E5156">
        <v>0.568891225</v>
      </c>
      <c r="F5156">
        <v>0.45069985099999998</v>
      </c>
      <c r="G5156">
        <v>0.99975043299999999</v>
      </c>
    </row>
    <row r="5157" spans="1:7" x14ac:dyDescent="0.4">
      <c r="A5157" s="70" t="s">
        <v>11384</v>
      </c>
      <c r="B5157" s="70" t="s">
        <v>11385</v>
      </c>
      <c r="C5157">
        <v>6.1364407000000003E-2</v>
      </c>
      <c r="D5157">
        <v>6.5557153640000001</v>
      </c>
      <c r="E5157">
        <v>0.568709723</v>
      </c>
      <c r="F5157">
        <v>0.45077209400000001</v>
      </c>
      <c r="G5157">
        <v>0.99975043299999999</v>
      </c>
    </row>
    <row r="5158" spans="1:7" x14ac:dyDescent="0.4">
      <c r="A5158" s="70" t="s">
        <v>11058</v>
      </c>
      <c r="B5158" s="70" t="s">
        <v>11059</v>
      </c>
      <c r="C5158">
        <v>0.33635048499999998</v>
      </c>
      <c r="D5158">
        <v>-2.2011890999999999E-2</v>
      </c>
      <c r="E5158">
        <v>0.56862463799999996</v>
      </c>
      <c r="F5158">
        <v>0.45080596699999997</v>
      </c>
      <c r="G5158">
        <v>0.99975043299999999</v>
      </c>
    </row>
    <row r="5159" spans="1:7" x14ac:dyDescent="0.4">
      <c r="A5159" s="70" t="s">
        <v>11316</v>
      </c>
      <c r="B5159" s="70" t="s">
        <v>11317</v>
      </c>
      <c r="C5159">
        <v>8.7431275000000003E-2</v>
      </c>
      <c r="D5159">
        <v>5.2743655509999998</v>
      </c>
      <c r="E5159">
        <v>0.56851379199999996</v>
      </c>
      <c r="F5159">
        <v>0.450850101</v>
      </c>
      <c r="G5159">
        <v>0.99975043299999999</v>
      </c>
    </row>
    <row r="5160" spans="1:7" x14ac:dyDescent="0.4">
      <c r="A5160" s="70" t="s">
        <v>11026</v>
      </c>
      <c r="B5160" s="70" t="s">
        <v>11027</v>
      </c>
      <c r="C5160">
        <v>0.13787165400000001</v>
      </c>
      <c r="D5160">
        <v>3.7001063150000002</v>
      </c>
      <c r="E5160">
        <v>0.56821284800000005</v>
      </c>
      <c r="F5160">
        <v>0.450969958</v>
      </c>
      <c r="G5160">
        <v>0.99975043299999999</v>
      </c>
    </row>
    <row r="5161" spans="1:7" x14ac:dyDescent="0.4">
      <c r="A5161" s="70" t="s">
        <v>11366</v>
      </c>
      <c r="B5161" s="70" t="s">
        <v>11367</v>
      </c>
      <c r="C5161">
        <v>0.57271770200000005</v>
      </c>
      <c r="D5161">
        <v>-1.454041935</v>
      </c>
      <c r="E5161">
        <v>0.568177716</v>
      </c>
      <c r="F5161">
        <v>0.45098395299999999</v>
      </c>
      <c r="G5161">
        <v>0.99975043299999999</v>
      </c>
    </row>
    <row r="5162" spans="1:7" x14ac:dyDescent="0.4">
      <c r="A5162" s="70" t="s">
        <v>11186</v>
      </c>
      <c r="B5162" s="70" t="s">
        <v>11187</v>
      </c>
      <c r="C5162">
        <v>6.1434695999999997E-2</v>
      </c>
      <c r="D5162">
        <v>6.6284776619999999</v>
      </c>
      <c r="E5162">
        <v>0.56807797400000004</v>
      </c>
      <c r="F5162">
        <v>0.451023691</v>
      </c>
      <c r="G5162">
        <v>0.99975043299999999</v>
      </c>
    </row>
    <row r="5163" spans="1:7" x14ac:dyDescent="0.4">
      <c r="A5163" s="70" t="s">
        <v>11408</v>
      </c>
      <c r="B5163" s="70" t="s">
        <v>11409</v>
      </c>
      <c r="C5163">
        <v>6.7129333999999999E-2</v>
      </c>
      <c r="D5163">
        <v>6.1996603380000002</v>
      </c>
      <c r="E5163">
        <v>0.56771444100000001</v>
      </c>
      <c r="F5163">
        <v>0.45116856900000002</v>
      </c>
      <c r="G5163">
        <v>0.99975043299999999</v>
      </c>
    </row>
    <row r="5164" spans="1:7" x14ac:dyDescent="0.4">
      <c r="A5164" s="70" t="s">
        <v>11404</v>
      </c>
      <c r="B5164" s="70" t="s">
        <v>11405</v>
      </c>
      <c r="C5164">
        <v>6.0131220999999999E-2</v>
      </c>
      <c r="D5164">
        <v>6.3086109170000002</v>
      </c>
      <c r="E5164">
        <v>0.56746446100000003</v>
      </c>
      <c r="F5164">
        <v>0.45126823500000002</v>
      </c>
      <c r="G5164">
        <v>0.99975043299999999</v>
      </c>
    </row>
    <row r="5165" spans="1:7" x14ac:dyDescent="0.4">
      <c r="A5165" s="70" t="s">
        <v>11006</v>
      </c>
      <c r="B5165" s="70" t="s">
        <v>11007</v>
      </c>
      <c r="C5165">
        <v>0.39766786599999998</v>
      </c>
      <c r="D5165">
        <v>-0.72092455499999997</v>
      </c>
      <c r="E5165">
        <v>0.56705930500000001</v>
      </c>
      <c r="F5165">
        <v>0.45142984200000003</v>
      </c>
      <c r="G5165">
        <v>0.99975043299999999</v>
      </c>
    </row>
    <row r="5166" spans="1:7" x14ac:dyDescent="0.4">
      <c r="A5166" s="70" t="s">
        <v>10622</v>
      </c>
      <c r="B5166" s="70" t="s">
        <v>10623</v>
      </c>
      <c r="C5166">
        <v>-0.21499094799999999</v>
      </c>
      <c r="D5166">
        <v>1.7202084660000001</v>
      </c>
      <c r="E5166">
        <v>0.56697596299999997</v>
      </c>
      <c r="F5166">
        <v>0.45146309699999998</v>
      </c>
      <c r="G5166">
        <v>0.99975043299999999</v>
      </c>
    </row>
    <row r="5167" spans="1:7" x14ac:dyDescent="0.4">
      <c r="A5167" s="70" t="s">
        <v>11376</v>
      </c>
      <c r="B5167" s="70" t="s">
        <v>11377</v>
      </c>
      <c r="C5167">
        <v>6.0046505999999999E-2</v>
      </c>
      <c r="D5167">
        <v>6.3111453429999997</v>
      </c>
      <c r="E5167">
        <v>0.56688767399999995</v>
      </c>
      <c r="F5167">
        <v>0.45149832899999998</v>
      </c>
      <c r="G5167">
        <v>0.99975043299999999</v>
      </c>
    </row>
    <row r="5168" spans="1:7" x14ac:dyDescent="0.4">
      <c r="A5168" s="70" t="s">
        <v>10852</v>
      </c>
      <c r="B5168" s="70" t="s">
        <v>10853</v>
      </c>
      <c r="C5168">
        <v>-9.9585487E-2</v>
      </c>
      <c r="D5168">
        <v>4.7835702539999998</v>
      </c>
      <c r="E5168">
        <v>0.56666776200000002</v>
      </c>
      <c r="F5168">
        <v>0.45158610599999999</v>
      </c>
      <c r="G5168">
        <v>0.99975043299999999</v>
      </c>
    </row>
    <row r="5169" spans="1:7" x14ac:dyDescent="0.4">
      <c r="A5169" s="70" t="s">
        <v>10894</v>
      </c>
      <c r="B5169" s="70" t="s">
        <v>10895</v>
      </c>
      <c r="C5169">
        <v>-0.44611216300000001</v>
      </c>
      <c r="D5169">
        <v>-1.145069229</v>
      </c>
      <c r="E5169">
        <v>0.56633803699999996</v>
      </c>
      <c r="F5169">
        <v>0.45171776299999999</v>
      </c>
      <c r="G5169">
        <v>0.99975043299999999</v>
      </c>
    </row>
    <row r="5170" spans="1:7" x14ac:dyDescent="0.4">
      <c r="A5170" s="70" t="s">
        <v>11150</v>
      </c>
      <c r="B5170" s="70" t="s">
        <v>11151</v>
      </c>
      <c r="C5170">
        <v>0.133504917</v>
      </c>
      <c r="D5170">
        <v>3.9200770390000002</v>
      </c>
      <c r="E5170">
        <v>0.56628732900000001</v>
      </c>
      <c r="F5170">
        <v>0.45173801600000002</v>
      </c>
      <c r="G5170">
        <v>0.99975043299999999</v>
      </c>
    </row>
    <row r="5171" spans="1:7" x14ac:dyDescent="0.4">
      <c r="A5171" s="70" t="s">
        <v>10812</v>
      </c>
      <c r="B5171" s="70" t="s">
        <v>10813</v>
      </c>
      <c r="C5171">
        <v>-7.9315300000000005E-2</v>
      </c>
      <c r="D5171">
        <v>4.9641755139999999</v>
      </c>
      <c r="E5171">
        <v>0.56566039400000001</v>
      </c>
      <c r="F5171">
        <v>0.451988532</v>
      </c>
      <c r="G5171">
        <v>0.99975043299999999</v>
      </c>
    </row>
    <row r="5172" spans="1:7" x14ac:dyDescent="0.4">
      <c r="A5172" s="70" t="s">
        <v>11018</v>
      </c>
      <c r="B5172" s="70" t="s">
        <v>11019</v>
      </c>
      <c r="C5172">
        <v>0.278986817</v>
      </c>
      <c r="D5172">
        <v>1.0702132120000001</v>
      </c>
      <c r="E5172">
        <v>0.56563125000000003</v>
      </c>
      <c r="F5172">
        <v>0.452000183</v>
      </c>
      <c r="G5172">
        <v>0.99975043299999999</v>
      </c>
    </row>
    <row r="5173" spans="1:7" x14ac:dyDescent="0.4">
      <c r="A5173" s="70" t="s">
        <v>11110</v>
      </c>
      <c r="B5173" s="70" t="s">
        <v>11111</v>
      </c>
      <c r="C5173">
        <v>0.38956592600000001</v>
      </c>
      <c r="D5173">
        <v>-0.73440391999999999</v>
      </c>
      <c r="E5173">
        <v>0.565556426</v>
      </c>
      <c r="F5173">
        <v>0.45203009700000002</v>
      </c>
      <c r="G5173">
        <v>0.99975043299999999</v>
      </c>
    </row>
    <row r="5174" spans="1:7" x14ac:dyDescent="0.4">
      <c r="A5174" s="70" t="s">
        <v>10816</v>
      </c>
      <c r="B5174" s="70" t="s">
        <v>10817</v>
      </c>
      <c r="C5174">
        <v>-9.4255597999999996E-2</v>
      </c>
      <c r="D5174">
        <v>4.2204354610000001</v>
      </c>
      <c r="E5174">
        <v>0.56555242400000005</v>
      </c>
      <c r="F5174">
        <v>0.45203169700000001</v>
      </c>
      <c r="G5174">
        <v>0.99975043299999999</v>
      </c>
    </row>
    <row r="5175" spans="1:7" x14ac:dyDescent="0.4">
      <c r="A5175" s="70" t="s">
        <v>12594</v>
      </c>
      <c r="B5175" s="70" t="s">
        <v>12595</v>
      </c>
      <c r="C5175">
        <v>5.9358367000000002E-2</v>
      </c>
      <c r="D5175">
        <v>8.8275650680000002</v>
      </c>
      <c r="E5175">
        <v>0.565494685</v>
      </c>
      <c r="F5175">
        <v>0.45205478399999999</v>
      </c>
      <c r="G5175">
        <v>0.99975043299999999</v>
      </c>
    </row>
    <row r="5176" spans="1:7" x14ac:dyDescent="0.4">
      <c r="A5176" s="70" t="s">
        <v>11184</v>
      </c>
      <c r="B5176" s="70" t="s">
        <v>11185</v>
      </c>
      <c r="C5176">
        <v>9.3774345999999995E-2</v>
      </c>
      <c r="D5176">
        <v>4.3094719609999999</v>
      </c>
      <c r="E5176">
        <v>0.56547981899999999</v>
      </c>
      <c r="F5176">
        <v>0.45206072800000002</v>
      </c>
      <c r="G5176">
        <v>0.99975043299999999</v>
      </c>
    </row>
    <row r="5177" spans="1:7" x14ac:dyDescent="0.4">
      <c r="A5177" s="70" t="s">
        <v>10830</v>
      </c>
      <c r="B5177" s="70" t="s">
        <v>10831</v>
      </c>
      <c r="C5177">
        <v>-0.10302914000000001</v>
      </c>
      <c r="D5177">
        <v>4.0455549089999998</v>
      </c>
      <c r="E5177">
        <v>0.56521650300000004</v>
      </c>
      <c r="F5177">
        <v>0.45216603700000002</v>
      </c>
      <c r="G5177">
        <v>0.99975043299999999</v>
      </c>
    </row>
    <row r="5178" spans="1:7" x14ac:dyDescent="0.4">
      <c r="A5178" s="70" t="s">
        <v>11462</v>
      </c>
      <c r="B5178" s="70" t="s">
        <v>11463</v>
      </c>
      <c r="C5178">
        <v>7.9536173000000002E-2</v>
      </c>
      <c r="D5178">
        <v>5.2132387700000002</v>
      </c>
      <c r="E5178">
        <v>0.56519571999999996</v>
      </c>
      <c r="F5178">
        <v>0.45217435</v>
      </c>
      <c r="G5178">
        <v>0.99975043299999999</v>
      </c>
    </row>
    <row r="5179" spans="1:7" x14ac:dyDescent="0.4">
      <c r="A5179" s="70" t="s">
        <v>10796</v>
      </c>
      <c r="B5179" s="70" t="s">
        <v>10797</v>
      </c>
      <c r="C5179">
        <v>-8.8653102999999997E-2</v>
      </c>
      <c r="D5179">
        <v>4.6555244709999997</v>
      </c>
      <c r="E5179">
        <v>0.56509661</v>
      </c>
      <c r="F5179">
        <v>0.45221399899999998</v>
      </c>
      <c r="G5179">
        <v>0.99975043299999999</v>
      </c>
    </row>
    <row r="5180" spans="1:7" x14ac:dyDescent="0.4">
      <c r="A5180" s="70" t="s">
        <v>10972</v>
      </c>
      <c r="B5180" s="70" t="s">
        <v>10973</v>
      </c>
      <c r="C5180">
        <v>0.28958056100000001</v>
      </c>
      <c r="D5180">
        <v>0.96080308199999997</v>
      </c>
      <c r="E5180">
        <v>0.56506953599999998</v>
      </c>
      <c r="F5180">
        <v>0.45222483099999999</v>
      </c>
      <c r="G5180">
        <v>0.99975043299999999</v>
      </c>
    </row>
    <row r="5181" spans="1:7" x14ac:dyDescent="0.4">
      <c r="A5181" s="70" t="s">
        <v>10840</v>
      </c>
      <c r="B5181" s="70" t="s">
        <v>10841</v>
      </c>
      <c r="C5181">
        <v>-6.8390172999999999E-2</v>
      </c>
      <c r="D5181">
        <v>5.8335911789999999</v>
      </c>
      <c r="E5181">
        <v>0.56492729399999997</v>
      </c>
      <c r="F5181">
        <v>0.45228174599999998</v>
      </c>
      <c r="G5181">
        <v>0.99975043299999999</v>
      </c>
    </row>
    <row r="5182" spans="1:7" x14ac:dyDescent="0.4">
      <c r="A5182" s="70" t="s">
        <v>10766</v>
      </c>
      <c r="B5182" s="70" t="s">
        <v>10767</v>
      </c>
      <c r="C5182">
        <v>-8.6492212999999998E-2</v>
      </c>
      <c r="D5182">
        <v>4.8108712750000002</v>
      </c>
      <c r="E5182">
        <v>0.56483193399999998</v>
      </c>
      <c r="F5182">
        <v>0.45231990799999999</v>
      </c>
      <c r="G5182">
        <v>0.99975043299999999</v>
      </c>
    </row>
    <row r="5183" spans="1:7" x14ac:dyDescent="0.4">
      <c r="A5183" s="70" t="s">
        <v>11432</v>
      </c>
      <c r="B5183" s="70" t="s">
        <v>11433</v>
      </c>
      <c r="C5183">
        <v>6.0628682000000003E-2</v>
      </c>
      <c r="D5183">
        <v>6.2725267059999998</v>
      </c>
      <c r="E5183">
        <v>0.56465652200000005</v>
      </c>
      <c r="F5183">
        <v>0.45239012000000001</v>
      </c>
      <c r="G5183">
        <v>0.99975043299999999</v>
      </c>
    </row>
    <row r="5184" spans="1:7" x14ac:dyDescent="0.4">
      <c r="A5184" s="70" t="s">
        <v>10948</v>
      </c>
      <c r="B5184" s="70" t="s">
        <v>10949</v>
      </c>
      <c r="C5184">
        <v>-0.55270033100000004</v>
      </c>
      <c r="D5184">
        <v>-0.78910177800000003</v>
      </c>
      <c r="E5184">
        <v>0.56460484</v>
      </c>
      <c r="F5184">
        <v>0.45241081</v>
      </c>
      <c r="G5184">
        <v>0.99975043299999999</v>
      </c>
    </row>
    <row r="5185" spans="1:7" x14ac:dyDescent="0.4">
      <c r="A5185" s="70" t="s">
        <v>11036</v>
      </c>
      <c r="B5185" s="70" t="s">
        <v>11037</v>
      </c>
      <c r="C5185">
        <v>-0.36590456900000001</v>
      </c>
      <c r="D5185">
        <v>-0.41931484899999999</v>
      </c>
      <c r="E5185">
        <v>0.56455263099999997</v>
      </c>
      <c r="F5185">
        <v>0.45243171199999999</v>
      </c>
      <c r="G5185">
        <v>0.99975043299999999</v>
      </c>
    </row>
    <row r="5186" spans="1:7" x14ac:dyDescent="0.4">
      <c r="A5186" s="70" t="s">
        <v>11080</v>
      </c>
      <c r="B5186" s="70" t="s">
        <v>11081</v>
      </c>
      <c r="C5186">
        <v>6.5006952000000007E-2</v>
      </c>
      <c r="D5186">
        <v>7.0496143189999998</v>
      </c>
      <c r="E5186">
        <v>0.56441554000000005</v>
      </c>
      <c r="F5186">
        <v>0.45248660499999999</v>
      </c>
      <c r="G5186">
        <v>0.99975043299999999</v>
      </c>
    </row>
    <row r="5187" spans="1:7" x14ac:dyDescent="0.4">
      <c r="A5187" s="70" t="s">
        <v>10966</v>
      </c>
      <c r="B5187" s="70" t="s">
        <v>10967</v>
      </c>
      <c r="C5187">
        <v>0.372739981</v>
      </c>
      <c r="D5187">
        <v>0.26581563400000002</v>
      </c>
      <c r="E5187">
        <v>0.56433692899999999</v>
      </c>
      <c r="F5187">
        <v>0.45251808700000001</v>
      </c>
      <c r="G5187">
        <v>0.99975043299999999</v>
      </c>
    </row>
    <row r="5188" spans="1:7" x14ac:dyDescent="0.4">
      <c r="A5188" s="70" t="s">
        <v>11262</v>
      </c>
      <c r="B5188" s="70" t="s">
        <v>11263</v>
      </c>
      <c r="C5188">
        <v>6.5852329000000001E-2</v>
      </c>
      <c r="D5188">
        <v>6.8741571129999999</v>
      </c>
      <c r="E5188">
        <v>0.56385800699999999</v>
      </c>
      <c r="F5188">
        <v>0.45270995600000002</v>
      </c>
      <c r="G5188">
        <v>0.99975043299999999</v>
      </c>
    </row>
    <row r="5189" spans="1:7" x14ac:dyDescent="0.4">
      <c r="A5189" s="70" t="s">
        <v>10346</v>
      </c>
      <c r="B5189" s="70" t="s">
        <v>10347</v>
      </c>
      <c r="C5189">
        <v>-6.7214866999999998E-2</v>
      </c>
      <c r="D5189">
        <v>7.1858962809999998</v>
      </c>
      <c r="E5189">
        <v>0.56373669800000004</v>
      </c>
      <c r="F5189">
        <v>0.45275857600000002</v>
      </c>
      <c r="G5189">
        <v>0.99975043299999999</v>
      </c>
    </row>
    <row r="5190" spans="1:7" x14ac:dyDescent="0.4">
      <c r="A5190" s="70" t="s">
        <v>10882</v>
      </c>
      <c r="B5190" s="70" t="s">
        <v>10883</v>
      </c>
      <c r="C5190">
        <v>-0.24655877400000001</v>
      </c>
      <c r="D5190">
        <v>1.2184569489999999</v>
      </c>
      <c r="E5190">
        <v>0.563378559</v>
      </c>
      <c r="F5190">
        <v>0.452902164</v>
      </c>
      <c r="G5190">
        <v>0.99975043299999999</v>
      </c>
    </row>
    <row r="5191" spans="1:7" x14ac:dyDescent="0.4">
      <c r="A5191" s="70" t="s">
        <v>10896</v>
      </c>
      <c r="B5191" s="70" t="s">
        <v>10897</v>
      </c>
      <c r="C5191">
        <v>-8.5921056999999995E-2</v>
      </c>
      <c r="D5191">
        <v>5.1406739029999997</v>
      </c>
      <c r="E5191">
        <v>0.56334655600000005</v>
      </c>
      <c r="F5191">
        <v>0.45291499800000001</v>
      </c>
      <c r="G5191">
        <v>0.99975043299999999</v>
      </c>
    </row>
    <row r="5192" spans="1:7" x14ac:dyDescent="0.4">
      <c r="A5192" s="70" t="s">
        <v>11162</v>
      </c>
      <c r="B5192" s="70" t="s">
        <v>11163</v>
      </c>
      <c r="C5192">
        <v>0.49751858900000001</v>
      </c>
      <c r="D5192">
        <v>-0.49385362799999999</v>
      </c>
      <c r="E5192">
        <v>0.56296468600000005</v>
      </c>
      <c r="F5192">
        <v>0.45306818599999998</v>
      </c>
      <c r="G5192">
        <v>0.99975043299999999</v>
      </c>
    </row>
    <row r="5193" spans="1:7" x14ac:dyDescent="0.4">
      <c r="A5193" s="70" t="s">
        <v>10908</v>
      </c>
      <c r="B5193" s="70" t="s">
        <v>10909</v>
      </c>
      <c r="C5193">
        <v>0.50841799600000004</v>
      </c>
      <c r="D5193">
        <v>-1.404242929</v>
      </c>
      <c r="E5193">
        <v>0.56294938299999997</v>
      </c>
      <c r="F5193">
        <v>0.45307432600000003</v>
      </c>
      <c r="G5193">
        <v>0.99975043299999999</v>
      </c>
    </row>
    <row r="5194" spans="1:7" x14ac:dyDescent="0.4">
      <c r="A5194" s="70" t="s">
        <v>10712</v>
      </c>
      <c r="B5194" s="70" t="s">
        <v>10713</v>
      </c>
      <c r="C5194">
        <v>-7.0721172999999998E-2</v>
      </c>
      <c r="D5194">
        <v>5.928090965</v>
      </c>
      <c r="E5194">
        <v>0.56286562799999995</v>
      </c>
      <c r="F5194">
        <v>0.45310793599999999</v>
      </c>
      <c r="G5194">
        <v>0.99975043299999999</v>
      </c>
    </row>
    <row r="5195" spans="1:7" x14ac:dyDescent="0.4">
      <c r="A5195" s="70" t="s">
        <v>10672</v>
      </c>
      <c r="B5195" s="70" t="s">
        <v>10673</v>
      </c>
      <c r="C5195">
        <v>-0.22364425800000001</v>
      </c>
      <c r="D5195">
        <v>1.7441015950000001</v>
      </c>
      <c r="E5195">
        <v>0.562750113</v>
      </c>
      <c r="F5195">
        <v>0.45315429800000001</v>
      </c>
      <c r="G5195">
        <v>0.99975043299999999</v>
      </c>
    </row>
    <row r="5196" spans="1:7" x14ac:dyDescent="0.4">
      <c r="A5196" s="70" t="s">
        <v>10978</v>
      </c>
      <c r="B5196" s="70" t="s">
        <v>10979</v>
      </c>
      <c r="C5196">
        <v>-0.29611811100000002</v>
      </c>
      <c r="D5196">
        <v>0.73755065099999995</v>
      </c>
      <c r="E5196">
        <v>0.56232290399999996</v>
      </c>
      <c r="F5196">
        <v>0.45332582100000002</v>
      </c>
      <c r="G5196">
        <v>0.99975043299999999</v>
      </c>
    </row>
    <row r="5197" spans="1:7" x14ac:dyDescent="0.4">
      <c r="A5197" s="70" t="s">
        <v>10792</v>
      </c>
      <c r="B5197" s="70" t="s">
        <v>10793</v>
      </c>
      <c r="C5197">
        <v>-0.125407399</v>
      </c>
      <c r="D5197">
        <v>4.3087252830000002</v>
      </c>
      <c r="E5197">
        <v>0.56211749600000005</v>
      </c>
      <c r="F5197">
        <v>0.453408327</v>
      </c>
      <c r="G5197">
        <v>0.99975043299999999</v>
      </c>
    </row>
    <row r="5198" spans="1:7" x14ac:dyDescent="0.4">
      <c r="A5198" s="70" t="s">
        <v>10646</v>
      </c>
      <c r="B5198" s="70" t="s">
        <v>10647</v>
      </c>
      <c r="C5198">
        <v>-0.10799739999999999</v>
      </c>
      <c r="D5198">
        <v>4.1663610269999998</v>
      </c>
      <c r="E5198">
        <v>0.56150502999999996</v>
      </c>
      <c r="F5198">
        <v>0.45365447800000003</v>
      </c>
      <c r="G5198">
        <v>0.99975043299999999</v>
      </c>
    </row>
    <row r="5199" spans="1:7" x14ac:dyDescent="0.4">
      <c r="A5199" s="70" t="s">
        <v>11336</v>
      </c>
      <c r="B5199" s="70" t="s">
        <v>11337</v>
      </c>
      <c r="C5199">
        <v>8.6727104999999999E-2</v>
      </c>
      <c r="D5199">
        <v>4.7508744319999998</v>
      </c>
      <c r="E5199">
        <v>0.56149183899999999</v>
      </c>
      <c r="F5199">
        <v>0.45365978200000001</v>
      </c>
      <c r="G5199">
        <v>0.99975043299999999</v>
      </c>
    </row>
    <row r="5200" spans="1:7" x14ac:dyDescent="0.4">
      <c r="A5200" s="70" t="s">
        <v>10568</v>
      </c>
      <c r="B5200" s="70" t="s">
        <v>10569</v>
      </c>
      <c r="C5200">
        <v>-6.3584774999999996E-2</v>
      </c>
      <c r="D5200">
        <v>6.0657181949999996</v>
      </c>
      <c r="E5200">
        <v>0.561319499</v>
      </c>
      <c r="F5200">
        <v>0.453729084</v>
      </c>
      <c r="G5200">
        <v>0.99975043299999999</v>
      </c>
    </row>
    <row r="5201" spans="1:7" x14ac:dyDescent="0.4">
      <c r="A5201" s="70" t="s">
        <v>13328</v>
      </c>
      <c r="B5201" s="70" t="s">
        <v>13329</v>
      </c>
      <c r="C5201">
        <v>5.9978058000000001E-2</v>
      </c>
      <c r="D5201">
        <v>9.0740226879999994</v>
      </c>
      <c r="E5201">
        <v>0.56128770400000005</v>
      </c>
      <c r="F5201">
        <v>0.45374187199999999</v>
      </c>
      <c r="G5201">
        <v>0.99975043299999999</v>
      </c>
    </row>
    <row r="5202" spans="1:7" x14ac:dyDescent="0.4">
      <c r="A5202" s="70" t="s">
        <v>9760</v>
      </c>
      <c r="B5202" s="70" t="s">
        <v>9761</v>
      </c>
      <c r="C5202">
        <v>-5.9961488E-2</v>
      </c>
      <c r="D5202">
        <v>7.4819393060000001</v>
      </c>
      <c r="E5202">
        <v>0.56128759900000003</v>
      </c>
      <c r="F5202">
        <v>0.45374191400000002</v>
      </c>
      <c r="G5202">
        <v>0.99975043299999999</v>
      </c>
    </row>
    <row r="5203" spans="1:7" x14ac:dyDescent="0.4">
      <c r="A5203" s="70" t="s">
        <v>10758</v>
      </c>
      <c r="B5203" s="70" t="s">
        <v>10759</v>
      </c>
      <c r="C5203">
        <v>-0.18186419100000001</v>
      </c>
      <c r="D5203">
        <v>2.4532755110000002</v>
      </c>
      <c r="E5203">
        <v>0.561132415</v>
      </c>
      <c r="F5203">
        <v>0.453804335</v>
      </c>
      <c r="G5203">
        <v>0.99975043299999999</v>
      </c>
    </row>
    <row r="5204" spans="1:7" x14ac:dyDescent="0.4">
      <c r="A5204" s="70" t="s">
        <v>11442</v>
      </c>
      <c r="B5204" s="70" t="s">
        <v>11443</v>
      </c>
      <c r="C5204">
        <v>-0.485976403</v>
      </c>
      <c r="D5204">
        <v>-1.0506060559999999</v>
      </c>
      <c r="E5204">
        <v>0.56069618899999996</v>
      </c>
      <c r="F5204">
        <v>0.45397987400000001</v>
      </c>
      <c r="G5204">
        <v>0.99975043299999999</v>
      </c>
    </row>
    <row r="5205" spans="1:7" x14ac:dyDescent="0.4">
      <c r="A5205" s="70" t="s">
        <v>11108</v>
      </c>
      <c r="B5205" s="70" t="s">
        <v>11109</v>
      </c>
      <c r="C5205">
        <v>0.44139694299999999</v>
      </c>
      <c r="D5205">
        <v>1.060721866</v>
      </c>
      <c r="E5205">
        <v>0.56068113500000005</v>
      </c>
      <c r="F5205">
        <v>0.45398593300000001</v>
      </c>
      <c r="G5205">
        <v>0.99975043299999999</v>
      </c>
    </row>
    <row r="5206" spans="1:7" x14ac:dyDescent="0.4">
      <c r="A5206" s="70" t="s">
        <v>10662</v>
      </c>
      <c r="B5206" s="70" t="s">
        <v>10663</v>
      </c>
      <c r="C5206">
        <v>-6.4663090000000006E-2</v>
      </c>
      <c r="D5206">
        <v>6.8108034890000004</v>
      </c>
      <c r="E5206">
        <v>0.56065965200000001</v>
      </c>
      <c r="F5206">
        <v>0.45399458100000001</v>
      </c>
      <c r="G5206">
        <v>0.99975043299999999</v>
      </c>
    </row>
    <row r="5207" spans="1:7" x14ac:dyDescent="0.4">
      <c r="A5207" s="70" t="s">
        <v>10838</v>
      </c>
      <c r="B5207" s="70" t="s">
        <v>10839</v>
      </c>
      <c r="C5207">
        <v>-7.3002569000000003E-2</v>
      </c>
      <c r="D5207">
        <v>6.0455587929999997</v>
      </c>
      <c r="E5207">
        <v>0.56058306099999999</v>
      </c>
      <c r="F5207">
        <v>0.45402541400000002</v>
      </c>
      <c r="G5207">
        <v>0.99975043299999999</v>
      </c>
    </row>
    <row r="5208" spans="1:7" x14ac:dyDescent="0.4">
      <c r="A5208" s="70" t="s">
        <v>11054</v>
      </c>
      <c r="B5208" s="70" t="s">
        <v>11055</v>
      </c>
      <c r="C5208">
        <v>8.8551173999999996E-2</v>
      </c>
      <c r="D5208">
        <v>5.0187441279999998</v>
      </c>
      <c r="E5208">
        <v>0.56058066200000001</v>
      </c>
      <c r="F5208">
        <v>0.45402638000000001</v>
      </c>
      <c r="G5208">
        <v>0.99975043299999999</v>
      </c>
    </row>
    <row r="5209" spans="1:7" x14ac:dyDescent="0.4">
      <c r="A5209" s="70" t="s">
        <v>10910</v>
      </c>
      <c r="B5209" s="70" t="s">
        <v>10911</v>
      </c>
      <c r="C5209">
        <v>-7.9954699000000004E-2</v>
      </c>
      <c r="D5209">
        <v>5.0410364550000004</v>
      </c>
      <c r="E5209">
        <v>0.56051236199999999</v>
      </c>
      <c r="F5209">
        <v>0.45405387800000002</v>
      </c>
      <c r="G5209">
        <v>0.99975043299999999</v>
      </c>
    </row>
    <row r="5210" spans="1:7" x14ac:dyDescent="0.4">
      <c r="A5210" s="70" t="s">
        <v>10418</v>
      </c>
      <c r="B5210" s="70" t="s">
        <v>10419</v>
      </c>
      <c r="C5210">
        <v>-5.8715059999999999E-2</v>
      </c>
      <c r="D5210">
        <v>6.8620884220000002</v>
      </c>
      <c r="E5210">
        <v>0.56028946899999998</v>
      </c>
      <c r="F5210">
        <v>0.45414363499999999</v>
      </c>
      <c r="G5210">
        <v>0.99975043299999999</v>
      </c>
    </row>
    <row r="5211" spans="1:7" x14ac:dyDescent="0.4">
      <c r="A5211" s="70" t="s">
        <v>11148</v>
      </c>
      <c r="B5211" s="70" t="s">
        <v>11149</v>
      </c>
      <c r="C5211">
        <v>9.5598250999999995E-2</v>
      </c>
      <c r="D5211">
        <v>4.0883658619999999</v>
      </c>
      <c r="E5211">
        <v>0.56017357999999995</v>
      </c>
      <c r="F5211">
        <v>0.45419031300000001</v>
      </c>
      <c r="G5211">
        <v>0.99975043299999999</v>
      </c>
    </row>
    <row r="5212" spans="1:7" x14ac:dyDescent="0.4">
      <c r="A5212" s="70" t="s">
        <v>10868</v>
      </c>
      <c r="B5212" s="70" t="s">
        <v>10869</v>
      </c>
      <c r="C5212">
        <v>-0.43027721000000002</v>
      </c>
      <c r="D5212">
        <v>0.86012122199999996</v>
      </c>
      <c r="E5212">
        <v>0.56012899999999999</v>
      </c>
      <c r="F5212">
        <v>0.454208271</v>
      </c>
      <c r="G5212">
        <v>0.99975043299999999</v>
      </c>
    </row>
    <row r="5213" spans="1:7" x14ac:dyDescent="0.4">
      <c r="A5213" s="70" t="s">
        <v>11396</v>
      </c>
      <c r="B5213" s="70" t="s">
        <v>11397</v>
      </c>
      <c r="C5213">
        <v>6.5861346000000001E-2</v>
      </c>
      <c r="D5213">
        <v>5.8295434779999997</v>
      </c>
      <c r="E5213">
        <v>0.56009485199999998</v>
      </c>
      <c r="F5213">
        <v>0.454222028</v>
      </c>
      <c r="G5213">
        <v>0.99975043299999999</v>
      </c>
    </row>
    <row r="5214" spans="1:7" x14ac:dyDescent="0.4">
      <c r="A5214" s="70" t="s">
        <v>10994</v>
      </c>
      <c r="B5214" s="70" t="s">
        <v>10995</v>
      </c>
      <c r="C5214">
        <v>0.12612248000000001</v>
      </c>
      <c r="D5214">
        <v>3.3976010269999999</v>
      </c>
      <c r="E5214">
        <v>0.55995846900000001</v>
      </c>
      <c r="F5214">
        <v>0.45427697700000003</v>
      </c>
      <c r="G5214">
        <v>0.99975043299999999</v>
      </c>
    </row>
    <row r="5215" spans="1:7" x14ac:dyDescent="0.4">
      <c r="A5215" s="70" t="s">
        <v>10534</v>
      </c>
      <c r="B5215" s="70" t="s">
        <v>10535</v>
      </c>
      <c r="C5215">
        <v>-6.0532638999999999E-2</v>
      </c>
      <c r="D5215">
        <v>6.9568125189999996</v>
      </c>
      <c r="E5215">
        <v>0.55988221500000002</v>
      </c>
      <c r="F5215">
        <v>0.45430770399999998</v>
      </c>
      <c r="G5215">
        <v>0.99975043299999999</v>
      </c>
    </row>
    <row r="5216" spans="1:7" x14ac:dyDescent="0.4">
      <c r="A5216" s="70" t="s">
        <v>10596</v>
      </c>
      <c r="B5216" s="70" t="s">
        <v>10597</v>
      </c>
      <c r="C5216">
        <v>6.0484042000000002E-2</v>
      </c>
      <c r="D5216">
        <v>7.7514417550000001</v>
      </c>
      <c r="E5216">
        <v>0.55986361200000001</v>
      </c>
      <c r="F5216">
        <v>0.45431519999999997</v>
      </c>
      <c r="G5216">
        <v>0.99975043299999999</v>
      </c>
    </row>
    <row r="5217" spans="1:7" x14ac:dyDescent="0.4">
      <c r="A5217" s="70" t="s">
        <v>11426</v>
      </c>
      <c r="B5217" s="70" t="s">
        <v>11427</v>
      </c>
      <c r="C5217">
        <v>7.9396615000000004E-2</v>
      </c>
      <c r="D5217">
        <v>5.0882665400000002</v>
      </c>
      <c r="E5217">
        <v>0.55975098599999995</v>
      </c>
      <c r="F5217">
        <v>0.45436059099999998</v>
      </c>
      <c r="G5217">
        <v>0.99975043299999999</v>
      </c>
    </row>
    <row r="5218" spans="1:7" x14ac:dyDescent="0.4">
      <c r="A5218" s="70" t="s">
        <v>11032</v>
      </c>
      <c r="B5218" s="70" t="s">
        <v>11033</v>
      </c>
      <c r="C5218">
        <v>-0.137861762</v>
      </c>
      <c r="D5218">
        <v>5.5561259410000003</v>
      </c>
      <c r="E5218">
        <v>0.55940103100000005</v>
      </c>
      <c r="F5218">
        <v>0.45450167699999999</v>
      </c>
      <c r="G5218">
        <v>0.99975043299999999</v>
      </c>
    </row>
    <row r="5219" spans="1:7" x14ac:dyDescent="0.4">
      <c r="A5219" s="70" t="s">
        <v>10784</v>
      </c>
      <c r="B5219" s="70" t="s">
        <v>10785</v>
      </c>
      <c r="C5219">
        <v>-6.9230211999999999E-2</v>
      </c>
      <c r="D5219">
        <v>5.4732560650000002</v>
      </c>
      <c r="E5219">
        <v>0.55903230299999995</v>
      </c>
      <c r="F5219">
        <v>0.45465040499999998</v>
      </c>
      <c r="G5219">
        <v>0.99975043299999999</v>
      </c>
    </row>
    <row r="5220" spans="1:7" x14ac:dyDescent="0.4">
      <c r="A5220" s="70" t="s">
        <v>10016</v>
      </c>
      <c r="B5220" s="70" t="s">
        <v>10017</v>
      </c>
      <c r="C5220">
        <v>-5.9732179000000003E-2</v>
      </c>
      <c r="D5220">
        <v>7.5339965250000001</v>
      </c>
      <c r="E5220">
        <v>0.55872912600000002</v>
      </c>
      <c r="F5220">
        <v>0.45477275099999998</v>
      </c>
      <c r="G5220">
        <v>0.99975043299999999</v>
      </c>
    </row>
    <row r="5221" spans="1:7" x14ac:dyDescent="0.4">
      <c r="A5221" s="70" t="s">
        <v>11318</v>
      </c>
      <c r="B5221" s="70" t="s">
        <v>11319</v>
      </c>
      <c r="C5221">
        <v>0.32415050099999998</v>
      </c>
      <c r="D5221">
        <v>0.28970748000000002</v>
      </c>
      <c r="E5221">
        <v>0.55864023799999996</v>
      </c>
      <c r="F5221">
        <v>0.45480863100000002</v>
      </c>
      <c r="G5221">
        <v>0.99975043299999999</v>
      </c>
    </row>
    <row r="5222" spans="1:7" x14ac:dyDescent="0.4">
      <c r="A5222" s="70" t="s">
        <v>10762</v>
      </c>
      <c r="B5222" s="70" t="s">
        <v>10763</v>
      </c>
      <c r="C5222">
        <v>-0.20847639000000001</v>
      </c>
      <c r="D5222">
        <v>1.7926540959999999</v>
      </c>
      <c r="E5222">
        <v>0.55858694099999995</v>
      </c>
      <c r="F5222">
        <v>0.45483014599999999</v>
      </c>
      <c r="G5222">
        <v>0.99975043299999999</v>
      </c>
    </row>
    <row r="5223" spans="1:7" x14ac:dyDescent="0.4">
      <c r="A5223" s="70" t="s">
        <v>10828</v>
      </c>
      <c r="B5223" s="70" t="s">
        <v>10829</v>
      </c>
      <c r="C5223">
        <v>-0.10544584999999999</v>
      </c>
      <c r="D5223">
        <v>3.8576970130000001</v>
      </c>
      <c r="E5223">
        <v>0.55845716400000001</v>
      </c>
      <c r="F5223">
        <v>0.45488254299999997</v>
      </c>
      <c r="G5223">
        <v>0.99975043299999999</v>
      </c>
    </row>
    <row r="5224" spans="1:7" x14ac:dyDescent="0.4">
      <c r="A5224" s="70" t="s">
        <v>10914</v>
      </c>
      <c r="B5224" s="70" t="s">
        <v>10915</v>
      </c>
      <c r="C5224">
        <v>0.12589588299999999</v>
      </c>
      <c r="D5224">
        <v>3.566052617</v>
      </c>
      <c r="E5224">
        <v>0.558128756</v>
      </c>
      <c r="F5224">
        <v>0.45501517899999999</v>
      </c>
      <c r="G5224">
        <v>0.99975043299999999</v>
      </c>
    </row>
    <row r="5225" spans="1:7" x14ac:dyDescent="0.4">
      <c r="A5225" s="70" t="s">
        <v>10936</v>
      </c>
      <c r="B5225" s="70" t="s">
        <v>10937</v>
      </c>
      <c r="C5225">
        <v>-6.5332567999999994E-2</v>
      </c>
      <c r="D5225">
        <v>6.0196983050000004</v>
      </c>
      <c r="E5225">
        <v>0.55775877600000001</v>
      </c>
      <c r="F5225">
        <v>0.45516467799999999</v>
      </c>
      <c r="G5225">
        <v>0.99975043299999999</v>
      </c>
    </row>
    <row r="5226" spans="1:7" x14ac:dyDescent="0.4">
      <c r="A5226" s="70" t="s">
        <v>10916</v>
      </c>
      <c r="B5226" s="70" t="s">
        <v>10917</v>
      </c>
      <c r="C5226">
        <v>-0.28309594799999999</v>
      </c>
      <c r="D5226">
        <v>0.37883904800000001</v>
      </c>
      <c r="E5226">
        <v>0.55767765400000002</v>
      </c>
      <c r="F5226">
        <v>0.45519746799999999</v>
      </c>
      <c r="G5226">
        <v>0.99975043299999999</v>
      </c>
    </row>
    <row r="5227" spans="1:7" x14ac:dyDescent="0.4">
      <c r="A5227" s="70" t="s">
        <v>10684</v>
      </c>
      <c r="B5227" s="70" t="s">
        <v>10685</v>
      </c>
      <c r="C5227">
        <v>-0.168055923</v>
      </c>
      <c r="D5227">
        <v>2.6263342590000001</v>
      </c>
      <c r="E5227">
        <v>0.55761763900000005</v>
      </c>
      <c r="F5227">
        <v>0.45522172799999999</v>
      </c>
      <c r="G5227">
        <v>0.99975043299999999</v>
      </c>
    </row>
    <row r="5228" spans="1:7" x14ac:dyDescent="0.4">
      <c r="A5228" s="70" t="s">
        <v>10912</v>
      </c>
      <c r="B5228" s="70" t="s">
        <v>10913</v>
      </c>
      <c r="C5228">
        <v>-0.19402619199999999</v>
      </c>
      <c r="D5228">
        <v>3.9595899480000001</v>
      </c>
      <c r="E5228">
        <v>0.55756967999999996</v>
      </c>
      <c r="F5228">
        <v>0.455241116</v>
      </c>
      <c r="G5228">
        <v>0.99975043299999999</v>
      </c>
    </row>
    <row r="5229" spans="1:7" x14ac:dyDescent="0.4">
      <c r="A5229" s="70" t="s">
        <v>10878</v>
      </c>
      <c r="B5229" s="70" t="s">
        <v>10879</v>
      </c>
      <c r="C5229">
        <v>-6.3780827999999998E-2</v>
      </c>
      <c r="D5229">
        <v>6.2777242549999999</v>
      </c>
      <c r="E5229">
        <v>0.55750098100000001</v>
      </c>
      <c r="F5229">
        <v>0.45526889100000001</v>
      </c>
      <c r="G5229">
        <v>0.99975043299999999</v>
      </c>
    </row>
    <row r="5230" spans="1:7" x14ac:dyDescent="0.4">
      <c r="A5230" s="70" t="s">
        <v>10688</v>
      </c>
      <c r="B5230" s="70" t="s">
        <v>10689</v>
      </c>
      <c r="C5230">
        <v>6.1098E-2</v>
      </c>
      <c r="D5230">
        <v>7.2393205979999999</v>
      </c>
      <c r="E5230">
        <v>0.55737921599999996</v>
      </c>
      <c r="F5230">
        <v>0.45531812799999999</v>
      </c>
      <c r="G5230">
        <v>0.99975043299999999</v>
      </c>
    </row>
    <row r="5231" spans="1:7" x14ac:dyDescent="0.4">
      <c r="A5231" s="70" t="s">
        <v>10644</v>
      </c>
      <c r="B5231" s="70" t="s">
        <v>10645</v>
      </c>
      <c r="C5231">
        <v>-0.19004431599999999</v>
      </c>
      <c r="D5231">
        <v>2.1939448700000002</v>
      </c>
      <c r="E5231">
        <v>0.55735657400000005</v>
      </c>
      <c r="F5231">
        <v>0.455327284</v>
      </c>
      <c r="G5231">
        <v>0.99975043299999999</v>
      </c>
    </row>
    <row r="5232" spans="1:7" x14ac:dyDescent="0.4">
      <c r="A5232" s="70" t="s">
        <v>11450</v>
      </c>
      <c r="B5232" s="70" t="s">
        <v>11451</v>
      </c>
      <c r="C5232">
        <v>7.6186815000000005E-2</v>
      </c>
      <c r="D5232">
        <v>5.2643451219999999</v>
      </c>
      <c r="E5232">
        <v>0.55721690499999998</v>
      </c>
      <c r="F5232">
        <v>0.45538377200000002</v>
      </c>
      <c r="G5232">
        <v>0.99975043299999999</v>
      </c>
    </row>
    <row r="5233" spans="1:7" x14ac:dyDescent="0.4">
      <c r="A5233" s="70" t="s">
        <v>10856</v>
      </c>
      <c r="B5233" s="70" t="s">
        <v>10857</v>
      </c>
      <c r="C5233">
        <v>-6.5477359999999998E-2</v>
      </c>
      <c r="D5233">
        <v>6.3369332370000002</v>
      </c>
      <c r="E5233">
        <v>0.55721230300000002</v>
      </c>
      <c r="F5233">
        <v>0.45538563399999998</v>
      </c>
      <c r="G5233">
        <v>0.99975043299999999</v>
      </c>
    </row>
    <row r="5234" spans="1:7" x14ac:dyDescent="0.4">
      <c r="A5234" s="70" t="s">
        <v>11346</v>
      </c>
      <c r="B5234" s="70" t="s">
        <v>11347</v>
      </c>
      <c r="C5234">
        <v>7.1285556999999999E-2</v>
      </c>
      <c r="D5234">
        <v>5.665438419</v>
      </c>
      <c r="E5234">
        <v>0.55705709199999998</v>
      </c>
      <c r="F5234">
        <v>0.45544842099999999</v>
      </c>
      <c r="G5234">
        <v>0.99975043299999999</v>
      </c>
    </row>
    <row r="5235" spans="1:7" x14ac:dyDescent="0.4">
      <c r="A5235" s="70" t="s">
        <v>10786</v>
      </c>
      <c r="B5235" s="70" t="s">
        <v>10787</v>
      </c>
      <c r="C5235">
        <v>6.9186441000000001E-2</v>
      </c>
      <c r="D5235">
        <v>7.712782324</v>
      </c>
      <c r="E5235">
        <v>0.55688374299999999</v>
      </c>
      <c r="F5235">
        <v>0.45551856200000002</v>
      </c>
      <c r="G5235">
        <v>0.99975043299999999</v>
      </c>
    </row>
    <row r="5236" spans="1:7" x14ac:dyDescent="0.4">
      <c r="A5236" s="70" t="s">
        <v>11158</v>
      </c>
      <c r="B5236" s="70" t="s">
        <v>11159</v>
      </c>
      <c r="C5236">
        <v>0.118758971</v>
      </c>
      <c r="D5236">
        <v>3.7347260580000001</v>
      </c>
      <c r="E5236">
        <v>0.55684104400000001</v>
      </c>
      <c r="F5236">
        <v>0.455535841</v>
      </c>
      <c r="G5236">
        <v>0.99975043299999999</v>
      </c>
    </row>
    <row r="5237" spans="1:7" x14ac:dyDescent="0.4">
      <c r="A5237" s="70" t="s">
        <v>10980</v>
      </c>
      <c r="B5237" s="70" t="s">
        <v>10981</v>
      </c>
      <c r="C5237">
        <v>0.53603907399999995</v>
      </c>
      <c r="D5237">
        <v>-1.3246756479999999</v>
      </c>
      <c r="E5237">
        <v>0.55682081299999997</v>
      </c>
      <c r="F5237">
        <v>0.45554402900000002</v>
      </c>
      <c r="G5237">
        <v>0.99975043299999999</v>
      </c>
    </row>
    <row r="5238" spans="1:7" x14ac:dyDescent="0.4">
      <c r="A5238" s="70" t="s">
        <v>11096</v>
      </c>
      <c r="B5238" s="70" t="s">
        <v>11097</v>
      </c>
      <c r="C5238">
        <v>5.8641618E-2</v>
      </c>
      <c r="D5238">
        <v>7.0380290790000002</v>
      </c>
      <c r="E5238">
        <v>0.55679357200000001</v>
      </c>
      <c r="F5238">
        <v>0.45555505400000001</v>
      </c>
      <c r="G5238">
        <v>0.99975043299999999</v>
      </c>
    </row>
    <row r="5239" spans="1:7" x14ac:dyDescent="0.4">
      <c r="A5239" s="70" t="s">
        <v>10752</v>
      </c>
      <c r="B5239" s="70" t="s">
        <v>10753</v>
      </c>
      <c r="C5239">
        <v>-6.6805963999999995E-2</v>
      </c>
      <c r="D5239">
        <v>5.5974124669999998</v>
      </c>
      <c r="E5239">
        <v>0.55678553799999997</v>
      </c>
      <c r="F5239">
        <v>0.455558305</v>
      </c>
      <c r="G5239">
        <v>0.99975043299999999</v>
      </c>
    </row>
    <row r="5240" spans="1:7" x14ac:dyDescent="0.4">
      <c r="A5240" s="70" t="s">
        <v>10974</v>
      </c>
      <c r="B5240" s="70" t="s">
        <v>10975</v>
      </c>
      <c r="C5240">
        <v>-0.34928283599999999</v>
      </c>
      <c r="D5240">
        <v>-0.61091555799999997</v>
      </c>
      <c r="E5240">
        <v>0.55646809900000005</v>
      </c>
      <c r="F5240">
        <v>0.45568681</v>
      </c>
      <c r="G5240">
        <v>0.99975043299999999</v>
      </c>
    </row>
    <row r="5241" spans="1:7" x14ac:dyDescent="0.4">
      <c r="A5241" s="70" t="s">
        <v>11090</v>
      </c>
      <c r="B5241" s="70" t="s">
        <v>11091</v>
      </c>
      <c r="C5241">
        <v>0.57246828199999999</v>
      </c>
      <c r="D5241">
        <v>-1.1051066389999999</v>
      </c>
      <c r="E5241">
        <v>0.55618015399999998</v>
      </c>
      <c r="F5241">
        <v>0.45580342400000001</v>
      </c>
      <c r="G5241">
        <v>0.99975043299999999</v>
      </c>
    </row>
    <row r="5242" spans="1:7" x14ac:dyDescent="0.4">
      <c r="A5242" s="70" t="s">
        <v>10968</v>
      </c>
      <c r="B5242" s="70" t="s">
        <v>10969</v>
      </c>
      <c r="C5242">
        <v>-0.35756034799999997</v>
      </c>
      <c r="D5242">
        <v>1.164446946</v>
      </c>
      <c r="E5242">
        <v>0.55606608199999996</v>
      </c>
      <c r="F5242">
        <v>0.45584963499999998</v>
      </c>
      <c r="G5242">
        <v>0.99975043299999999</v>
      </c>
    </row>
    <row r="5243" spans="1:7" x14ac:dyDescent="0.4">
      <c r="A5243" s="70" t="s">
        <v>10940</v>
      </c>
      <c r="B5243" s="70" t="s">
        <v>10941</v>
      </c>
      <c r="C5243">
        <v>0.19729936200000001</v>
      </c>
      <c r="D5243">
        <v>2.6551058099999998</v>
      </c>
      <c r="E5243">
        <v>0.55599940800000003</v>
      </c>
      <c r="F5243">
        <v>0.455876648</v>
      </c>
      <c r="G5243">
        <v>0.99975043299999999</v>
      </c>
    </row>
    <row r="5244" spans="1:7" x14ac:dyDescent="0.4">
      <c r="A5244" s="70" t="s">
        <v>11566</v>
      </c>
      <c r="B5244" s="70" t="s">
        <v>11567</v>
      </c>
      <c r="C5244">
        <v>8.3408400999999993E-2</v>
      </c>
      <c r="D5244">
        <v>5.3097540929999996</v>
      </c>
      <c r="E5244">
        <v>0.55595667800000004</v>
      </c>
      <c r="F5244">
        <v>0.45589396100000001</v>
      </c>
      <c r="G5244">
        <v>0.99975043299999999</v>
      </c>
    </row>
    <row r="5245" spans="1:7" x14ac:dyDescent="0.4">
      <c r="A5245" s="70" t="s">
        <v>11012</v>
      </c>
      <c r="B5245" s="70" t="s">
        <v>11013</v>
      </c>
      <c r="C5245">
        <v>-6.1428080000000003E-2</v>
      </c>
      <c r="D5245">
        <v>8.3001377650000006</v>
      </c>
      <c r="E5245">
        <v>0.55543741599999996</v>
      </c>
      <c r="F5245">
        <v>0.45610444100000003</v>
      </c>
      <c r="G5245">
        <v>0.99975043299999999</v>
      </c>
    </row>
    <row r="5246" spans="1:7" x14ac:dyDescent="0.4">
      <c r="A5246" s="70" t="s">
        <v>11524</v>
      </c>
      <c r="B5246" s="70" t="s">
        <v>11525</v>
      </c>
      <c r="C5246">
        <v>8.3133631999999999E-2</v>
      </c>
      <c r="D5246">
        <v>5.3702425939999996</v>
      </c>
      <c r="E5246">
        <v>0.55533480400000002</v>
      </c>
      <c r="F5246">
        <v>0.45614605200000002</v>
      </c>
      <c r="G5246">
        <v>0.99975043299999999</v>
      </c>
    </row>
    <row r="5247" spans="1:7" x14ac:dyDescent="0.4">
      <c r="A5247" s="70" t="s">
        <v>11202</v>
      </c>
      <c r="B5247" s="70" t="s">
        <v>11203</v>
      </c>
      <c r="C5247">
        <v>0.369417889</v>
      </c>
      <c r="D5247">
        <v>-0.56319567199999998</v>
      </c>
      <c r="E5247">
        <v>0.55465791200000003</v>
      </c>
      <c r="F5247">
        <v>0.45642069499999999</v>
      </c>
      <c r="G5247">
        <v>0.99975043299999999</v>
      </c>
    </row>
    <row r="5248" spans="1:7" x14ac:dyDescent="0.4">
      <c r="A5248" s="70" t="s">
        <v>10918</v>
      </c>
      <c r="B5248" s="70" t="s">
        <v>10919</v>
      </c>
      <c r="C5248">
        <v>-8.0114618999999998E-2</v>
      </c>
      <c r="D5248">
        <v>4.9739776510000002</v>
      </c>
      <c r="E5248">
        <v>0.554241329</v>
      </c>
      <c r="F5248">
        <v>0.45658984899999999</v>
      </c>
      <c r="G5248">
        <v>0.99975043299999999</v>
      </c>
    </row>
    <row r="5249" spans="1:7" x14ac:dyDescent="0.4">
      <c r="A5249" s="70" t="s">
        <v>11314</v>
      </c>
      <c r="B5249" s="70" t="s">
        <v>11315</v>
      </c>
      <c r="C5249">
        <v>0.28356020700000001</v>
      </c>
      <c r="D5249">
        <v>3.0792977499999998</v>
      </c>
      <c r="E5249">
        <v>0.55413368600000001</v>
      </c>
      <c r="F5249">
        <v>0.45663357399999999</v>
      </c>
      <c r="G5249">
        <v>0.99975043299999999</v>
      </c>
    </row>
    <row r="5250" spans="1:7" x14ac:dyDescent="0.4">
      <c r="A5250" s="70" t="s">
        <v>10930</v>
      </c>
      <c r="B5250" s="70" t="s">
        <v>10931</v>
      </c>
      <c r="C5250">
        <v>-0.15331341800000001</v>
      </c>
      <c r="D5250">
        <v>4.2825532480000001</v>
      </c>
      <c r="E5250">
        <v>0.55389011399999999</v>
      </c>
      <c r="F5250">
        <v>0.45673253800000002</v>
      </c>
      <c r="G5250">
        <v>0.99975043299999999</v>
      </c>
    </row>
    <row r="5251" spans="1:7" x14ac:dyDescent="0.4">
      <c r="A5251" s="70" t="s">
        <v>10836</v>
      </c>
      <c r="B5251" s="70" t="s">
        <v>10837</v>
      </c>
      <c r="C5251">
        <v>-8.6802516999999996E-2</v>
      </c>
      <c r="D5251">
        <v>4.8336528039999997</v>
      </c>
      <c r="E5251">
        <v>0.55292405200000005</v>
      </c>
      <c r="F5251">
        <v>0.457125383</v>
      </c>
      <c r="G5251">
        <v>0.99975043299999999</v>
      </c>
    </row>
    <row r="5252" spans="1:7" x14ac:dyDescent="0.4">
      <c r="A5252" s="70" t="s">
        <v>11496</v>
      </c>
      <c r="B5252" s="70" t="s">
        <v>11497</v>
      </c>
      <c r="C5252">
        <v>7.9066755000000002E-2</v>
      </c>
      <c r="D5252">
        <v>5.1964407929999998</v>
      </c>
      <c r="E5252">
        <v>0.55291746799999997</v>
      </c>
      <c r="F5252">
        <v>0.45712806299999997</v>
      </c>
      <c r="G5252">
        <v>0.99975043299999999</v>
      </c>
    </row>
    <row r="5253" spans="1:7" x14ac:dyDescent="0.4">
      <c r="A5253" s="70" t="s">
        <v>11580</v>
      </c>
      <c r="B5253" s="70" t="s">
        <v>11581</v>
      </c>
      <c r="C5253">
        <v>7.1003133999999996E-2</v>
      </c>
      <c r="D5253">
        <v>6.0085647529999999</v>
      </c>
      <c r="E5253">
        <v>0.552673356</v>
      </c>
      <c r="F5253">
        <v>0.45722741500000003</v>
      </c>
      <c r="G5253">
        <v>0.99975043299999999</v>
      </c>
    </row>
    <row r="5254" spans="1:7" x14ac:dyDescent="0.4">
      <c r="A5254" s="70" t="s">
        <v>11050</v>
      </c>
      <c r="B5254" s="70" t="s">
        <v>11051</v>
      </c>
      <c r="C5254">
        <v>-7.4245496999999994E-2</v>
      </c>
      <c r="D5254">
        <v>5.4206895340000001</v>
      </c>
      <c r="E5254">
        <v>0.55231630600000003</v>
      </c>
      <c r="F5254">
        <v>0.45737279400000003</v>
      </c>
      <c r="G5254">
        <v>0.99975043299999999</v>
      </c>
    </row>
    <row r="5255" spans="1:7" x14ac:dyDescent="0.4">
      <c r="A5255" s="70" t="s">
        <v>10788</v>
      </c>
      <c r="B5255" s="70" t="s">
        <v>10789</v>
      </c>
      <c r="C5255">
        <v>0.14421327</v>
      </c>
      <c r="D5255">
        <v>3.1350657470000001</v>
      </c>
      <c r="E5255">
        <v>0.55219763899999996</v>
      </c>
      <c r="F5255">
        <v>0.45742112800000001</v>
      </c>
      <c r="G5255">
        <v>0.99975043299999999</v>
      </c>
    </row>
    <row r="5256" spans="1:7" x14ac:dyDescent="0.4">
      <c r="A5256" s="70" t="s">
        <v>10738</v>
      </c>
      <c r="B5256" s="70" t="s">
        <v>10739</v>
      </c>
      <c r="C5256">
        <v>-9.0940918999999995E-2</v>
      </c>
      <c r="D5256">
        <v>4.3972000619999996</v>
      </c>
      <c r="E5256">
        <v>0.55214538599999996</v>
      </c>
      <c r="F5256">
        <v>0.45744241299999999</v>
      </c>
      <c r="G5256">
        <v>0.99975043299999999</v>
      </c>
    </row>
    <row r="5257" spans="1:7" x14ac:dyDescent="0.4">
      <c r="A5257" s="70" t="s">
        <v>11154</v>
      </c>
      <c r="B5257" s="70" t="s">
        <v>11155</v>
      </c>
      <c r="C5257">
        <v>-7.8761126000000001E-2</v>
      </c>
      <c r="D5257">
        <v>5.4319418119999998</v>
      </c>
      <c r="E5257">
        <v>0.55214110299999997</v>
      </c>
      <c r="F5257">
        <v>0.45744415799999999</v>
      </c>
      <c r="G5257">
        <v>0.99975043299999999</v>
      </c>
    </row>
    <row r="5258" spans="1:7" x14ac:dyDescent="0.4">
      <c r="A5258" s="70" t="s">
        <v>10714</v>
      </c>
      <c r="B5258" s="70" t="s">
        <v>10715</v>
      </c>
      <c r="C5258">
        <v>-6.6412313000000001E-2</v>
      </c>
      <c r="D5258">
        <v>6.8000439430000004</v>
      </c>
      <c r="E5258">
        <v>0.55180385099999996</v>
      </c>
      <c r="F5258">
        <v>0.45758157700000002</v>
      </c>
      <c r="G5258">
        <v>0.99975043299999999</v>
      </c>
    </row>
    <row r="5259" spans="1:7" x14ac:dyDescent="0.4">
      <c r="A5259" s="70" t="s">
        <v>11304</v>
      </c>
      <c r="B5259" s="70" t="s">
        <v>11305</v>
      </c>
      <c r="C5259">
        <v>0.103501845</v>
      </c>
      <c r="D5259">
        <v>3.8917047660000001</v>
      </c>
      <c r="E5259">
        <v>0.55176579599999998</v>
      </c>
      <c r="F5259">
        <v>0.45759708700000001</v>
      </c>
      <c r="G5259">
        <v>0.99975043299999999</v>
      </c>
    </row>
    <row r="5260" spans="1:7" x14ac:dyDescent="0.4">
      <c r="A5260" s="70" t="s">
        <v>10404</v>
      </c>
      <c r="B5260" s="70" t="s">
        <v>10405</v>
      </c>
      <c r="C5260">
        <v>-5.8389637000000001E-2</v>
      </c>
      <c r="D5260">
        <v>7.0347731050000002</v>
      </c>
      <c r="E5260">
        <v>0.55169213699999997</v>
      </c>
      <c r="F5260">
        <v>0.45762711099999998</v>
      </c>
      <c r="G5260">
        <v>0.99975043299999999</v>
      </c>
    </row>
    <row r="5261" spans="1:7" x14ac:dyDescent="0.4">
      <c r="A5261" s="70" t="s">
        <v>11194</v>
      </c>
      <c r="B5261" s="70" t="s">
        <v>11195</v>
      </c>
      <c r="C5261">
        <v>0.27488438900000001</v>
      </c>
      <c r="D5261">
        <v>0.85268321499999999</v>
      </c>
      <c r="E5261">
        <v>0.55151596800000002</v>
      </c>
      <c r="F5261">
        <v>0.45769893099999998</v>
      </c>
      <c r="G5261">
        <v>0.99975043299999999</v>
      </c>
    </row>
    <row r="5262" spans="1:7" x14ac:dyDescent="0.4">
      <c r="A5262" s="70" t="s">
        <v>10844</v>
      </c>
      <c r="B5262" s="70" t="s">
        <v>10845</v>
      </c>
      <c r="C5262">
        <v>-0.124172823</v>
      </c>
      <c r="D5262">
        <v>3.5077715349999998</v>
      </c>
      <c r="E5262">
        <v>0.55136426599999999</v>
      </c>
      <c r="F5262">
        <v>0.457760791</v>
      </c>
      <c r="G5262">
        <v>0.99975043299999999</v>
      </c>
    </row>
    <row r="5263" spans="1:7" x14ac:dyDescent="0.4">
      <c r="A5263" s="70" t="s">
        <v>11174</v>
      </c>
      <c r="B5263" s="70" t="s">
        <v>11175</v>
      </c>
      <c r="C5263">
        <v>-0.46330165400000001</v>
      </c>
      <c r="D5263">
        <v>-0.71090629699999996</v>
      </c>
      <c r="E5263">
        <v>0.55123315299999998</v>
      </c>
      <c r="F5263">
        <v>0.45781426600000003</v>
      </c>
      <c r="G5263">
        <v>0.99975043299999999</v>
      </c>
    </row>
    <row r="5264" spans="1:7" x14ac:dyDescent="0.4">
      <c r="A5264" s="70" t="s">
        <v>11530</v>
      </c>
      <c r="B5264" s="70" t="s">
        <v>11531</v>
      </c>
      <c r="C5264">
        <v>6.4167268E-2</v>
      </c>
      <c r="D5264">
        <v>6.4047450240000003</v>
      </c>
      <c r="E5264">
        <v>0.55110560500000005</v>
      </c>
      <c r="F5264">
        <v>0.45786629600000001</v>
      </c>
      <c r="G5264">
        <v>0.99975043299999999</v>
      </c>
    </row>
    <row r="5265" spans="1:7" x14ac:dyDescent="0.4">
      <c r="A5265" s="70" t="s">
        <v>11244</v>
      </c>
      <c r="B5265" s="70" t="s">
        <v>11245</v>
      </c>
      <c r="C5265">
        <v>0.46565008200000002</v>
      </c>
      <c r="D5265">
        <v>-1.092205179</v>
      </c>
      <c r="E5265">
        <v>0.55079799900000004</v>
      </c>
      <c r="F5265">
        <v>0.45799181500000002</v>
      </c>
      <c r="G5265">
        <v>0.99975043299999999</v>
      </c>
    </row>
    <row r="5266" spans="1:7" x14ac:dyDescent="0.4">
      <c r="A5266" s="70" t="s">
        <v>11494</v>
      </c>
      <c r="B5266" s="70" t="s">
        <v>11495</v>
      </c>
      <c r="C5266">
        <v>6.6938229000000002E-2</v>
      </c>
      <c r="D5266">
        <v>5.6315352489999997</v>
      </c>
      <c r="E5266">
        <v>0.55076684899999995</v>
      </c>
      <c r="F5266">
        <v>0.45800452899999999</v>
      </c>
      <c r="G5266">
        <v>0.99975043299999999</v>
      </c>
    </row>
    <row r="5267" spans="1:7" x14ac:dyDescent="0.4">
      <c r="A5267" s="70" t="s">
        <v>11616</v>
      </c>
      <c r="B5267" s="70" t="s">
        <v>11617</v>
      </c>
      <c r="C5267">
        <v>7.6590142999999999E-2</v>
      </c>
      <c r="D5267">
        <v>5.2216758739999998</v>
      </c>
      <c r="E5267">
        <v>0.55069860999999998</v>
      </c>
      <c r="F5267">
        <v>0.45803238299999999</v>
      </c>
      <c r="G5267">
        <v>0.99975043299999999</v>
      </c>
    </row>
    <row r="5268" spans="1:7" x14ac:dyDescent="0.4">
      <c r="A5268" s="70" t="s">
        <v>10750</v>
      </c>
      <c r="B5268" s="70" t="s">
        <v>10751</v>
      </c>
      <c r="C5268">
        <v>0.28082530300000003</v>
      </c>
      <c r="D5268">
        <v>1.660331177</v>
      </c>
      <c r="E5268">
        <v>0.55060492000000005</v>
      </c>
      <c r="F5268">
        <v>0.45807062999999998</v>
      </c>
      <c r="G5268">
        <v>0.99975043299999999</v>
      </c>
    </row>
    <row r="5269" spans="1:7" x14ac:dyDescent="0.4">
      <c r="A5269" s="70" t="s">
        <v>11100</v>
      </c>
      <c r="B5269" s="70" t="s">
        <v>11101</v>
      </c>
      <c r="C5269">
        <v>-0.39945161000000001</v>
      </c>
      <c r="D5269">
        <v>-0.94394849400000003</v>
      </c>
      <c r="E5269">
        <v>0.55050000899999996</v>
      </c>
      <c r="F5269">
        <v>0.458113463</v>
      </c>
      <c r="G5269">
        <v>0.99975043299999999</v>
      </c>
    </row>
    <row r="5270" spans="1:7" x14ac:dyDescent="0.4">
      <c r="A5270" s="70" t="s">
        <v>10984</v>
      </c>
      <c r="B5270" s="70" t="s">
        <v>10985</v>
      </c>
      <c r="C5270">
        <v>-0.40214145600000001</v>
      </c>
      <c r="D5270">
        <v>0.303363565</v>
      </c>
      <c r="E5270">
        <v>0.54993734699999997</v>
      </c>
      <c r="F5270">
        <v>0.45834329499999998</v>
      </c>
      <c r="G5270">
        <v>0.99975043299999999</v>
      </c>
    </row>
    <row r="5271" spans="1:7" x14ac:dyDescent="0.4">
      <c r="A5271" s="70" t="s">
        <v>10616</v>
      </c>
      <c r="B5271" s="70" t="s">
        <v>10617</v>
      </c>
      <c r="C5271">
        <v>-0.13968414700000001</v>
      </c>
      <c r="D5271">
        <v>3.175993665</v>
      </c>
      <c r="E5271">
        <v>0.549602692</v>
      </c>
      <c r="F5271">
        <v>0.45848007899999998</v>
      </c>
      <c r="G5271">
        <v>0.99975043299999999</v>
      </c>
    </row>
    <row r="5272" spans="1:7" x14ac:dyDescent="0.4">
      <c r="A5272" s="70" t="s">
        <v>11084</v>
      </c>
      <c r="B5272" s="70" t="s">
        <v>11085</v>
      </c>
      <c r="C5272">
        <v>-0.46928488600000001</v>
      </c>
      <c r="D5272">
        <v>-0.41680393599999999</v>
      </c>
      <c r="E5272">
        <v>0.54910812499999995</v>
      </c>
      <c r="F5272">
        <v>0.45868234299999999</v>
      </c>
      <c r="G5272">
        <v>0.99975043299999999</v>
      </c>
    </row>
    <row r="5273" spans="1:7" x14ac:dyDescent="0.4">
      <c r="A5273" s="70" t="s">
        <v>10542</v>
      </c>
      <c r="B5273" s="70" t="s">
        <v>10543</v>
      </c>
      <c r="C5273">
        <v>5.8171966999999998E-2</v>
      </c>
      <c r="D5273">
        <v>7.4269446500000003</v>
      </c>
      <c r="E5273">
        <v>0.54910397200000005</v>
      </c>
      <c r="F5273">
        <v>0.45868404200000001</v>
      </c>
      <c r="G5273">
        <v>0.99975043299999999</v>
      </c>
    </row>
    <row r="5274" spans="1:7" x14ac:dyDescent="0.4">
      <c r="A5274" s="70" t="s">
        <v>10790</v>
      </c>
      <c r="B5274" s="70" t="s">
        <v>10791</v>
      </c>
      <c r="C5274">
        <v>-0.18903350999999999</v>
      </c>
      <c r="D5274">
        <v>2.202007864</v>
      </c>
      <c r="E5274">
        <v>0.54894871899999997</v>
      </c>
      <c r="F5274">
        <v>0.45874756500000002</v>
      </c>
      <c r="G5274">
        <v>0.99975043299999999</v>
      </c>
    </row>
    <row r="5275" spans="1:7" x14ac:dyDescent="0.4">
      <c r="A5275" s="70" t="s">
        <v>11072</v>
      </c>
      <c r="B5275" s="70" t="s">
        <v>11073</v>
      </c>
      <c r="C5275">
        <v>-6.3336340000000005E-2</v>
      </c>
      <c r="D5275">
        <v>5.8078110369999996</v>
      </c>
      <c r="E5275">
        <v>0.54891040099999999</v>
      </c>
      <c r="F5275">
        <v>0.45876324600000001</v>
      </c>
      <c r="G5275">
        <v>0.99975043299999999</v>
      </c>
    </row>
    <row r="5276" spans="1:7" x14ac:dyDescent="0.4">
      <c r="A5276" s="70" t="s">
        <v>11298</v>
      </c>
      <c r="B5276" s="70" t="s">
        <v>11299</v>
      </c>
      <c r="C5276">
        <v>5.6825738000000001E-2</v>
      </c>
      <c r="D5276">
        <v>6.9628003249999999</v>
      </c>
      <c r="E5276">
        <v>0.54885163400000003</v>
      </c>
      <c r="F5276">
        <v>0.45878729600000001</v>
      </c>
      <c r="G5276">
        <v>0.99975043299999999</v>
      </c>
    </row>
    <row r="5277" spans="1:7" x14ac:dyDescent="0.4">
      <c r="A5277" s="70" t="s">
        <v>11022</v>
      </c>
      <c r="B5277" s="70" t="s">
        <v>11023</v>
      </c>
      <c r="C5277">
        <v>-6.5905349000000002E-2</v>
      </c>
      <c r="D5277">
        <v>5.6987238470000001</v>
      </c>
      <c r="E5277">
        <v>0.54878777000000001</v>
      </c>
      <c r="F5277">
        <v>0.45881343400000002</v>
      </c>
      <c r="G5277">
        <v>0.99975043299999999</v>
      </c>
    </row>
    <row r="5278" spans="1:7" x14ac:dyDescent="0.4">
      <c r="A5278" s="70" t="s">
        <v>10638</v>
      </c>
      <c r="B5278" s="70" t="s">
        <v>10639</v>
      </c>
      <c r="C5278">
        <v>-7.4230227999999995E-2</v>
      </c>
      <c r="D5278">
        <v>6.860396765</v>
      </c>
      <c r="E5278">
        <v>0.54860848799999995</v>
      </c>
      <c r="F5278">
        <v>0.458886823</v>
      </c>
      <c r="G5278">
        <v>0.99975043299999999</v>
      </c>
    </row>
    <row r="5279" spans="1:7" x14ac:dyDescent="0.4">
      <c r="A5279" s="70" t="s">
        <v>11102</v>
      </c>
      <c r="B5279" s="70" t="s">
        <v>11103</v>
      </c>
      <c r="C5279">
        <v>-0.31371816600000002</v>
      </c>
      <c r="D5279">
        <v>0.25506195399999998</v>
      </c>
      <c r="E5279">
        <v>0.54844203599999997</v>
      </c>
      <c r="F5279">
        <v>0.45895497699999999</v>
      </c>
      <c r="G5279">
        <v>0.99975043299999999</v>
      </c>
    </row>
    <row r="5280" spans="1:7" x14ac:dyDescent="0.4">
      <c r="A5280" s="70" t="s">
        <v>11164</v>
      </c>
      <c r="B5280" s="70" t="s">
        <v>11165</v>
      </c>
      <c r="C5280">
        <v>0.245529676</v>
      </c>
      <c r="D5280">
        <v>0.93319312499999996</v>
      </c>
      <c r="E5280">
        <v>0.54844121499999998</v>
      </c>
      <c r="F5280">
        <v>0.45895531299999998</v>
      </c>
      <c r="G5280">
        <v>0.99975043299999999</v>
      </c>
    </row>
    <row r="5281" spans="1:7" x14ac:dyDescent="0.4">
      <c r="A5281" s="70" t="s">
        <v>11104</v>
      </c>
      <c r="B5281" s="70" t="s">
        <v>11105</v>
      </c>
      <c r="C5281">
        <v>0.47171150699999997</v>
      </c>
      <c r="D5281">
        <v>-0.88877177699999999</v>
      </c>
      <c r="E5281">
        <v>0.548346361</v>
      </c>
      <c r="F5281">
        <v>0.45899415799999999</v>
      </c>
      <c r="G5281">
        <v>0.99975043299999999</v>
      </c>
    </row>
    <row r="5282" spans="1:7" x14ac:dyDescent="0.4">
      <c r="A5282" s="70" t="s">
        <v>11250</v>
      </c>
      <c r="B5282" s="70" t="s">
        <v>11251</v>
      </c>
      <c r="C5282">
        <v>0.30678074</v>
      </c>
      <c r="D5282">
        <v>1.1576552630000001</v>
      </c>
      <c r="E5282">
        <v>0.54807060200000002</v>
      </c>
      <c r="F5282">
        <v>0.45910711799999998</v>
      </c>
      <c r="G5282">
        <v>0.99975043299999999</v>
      </c>
    </row>
    <row r="5283" spans="1:7" x14ac:dyDescent="0.4">
      <c r="A5283" s="70" t="s">
        <v>11120</v>
      </c>
      <c r="B5283" s="70" t="s">
        <v>11121</v>
      </c>
      <c r="C5283">
        <v>0.20241432100000001</v>
      </c>
      <c r="D5283">
        <v>2.0486440560000001</v>
      </c>
      <c r="E5283">
        <v>0.54792510000000005</v>
      </c>
      <c r="F5283">
        <v>0.45916673899999999</v>
      </c>
      <c r="G5283">
        <v>0.99975043299999999</v>
      </c>
    </row>
    <row r="5284" spans="1:7" x14ac:dyDescent="0.4">
      <c r="A5284" s="70" t="s">
        <v>11092</v>
      </c>
      <c r="B5284" s="70" t="s">
        <v>11093</v>
      </c>
      <c r="C5284">
        <v>-6.6303587999999997E-2</v>
      </c>
      <c r="D5284">
        <v>5.5522733520000003</v>
      </c>
      <c r="E5284">
        <v>0.54780079299999995</v>
      </c>
      <c r="F5284">
        <v>0.45921768400000001</v>
      </c>
      <c r="G5284">
        <v>0.99975043299999999</v>
      </c>
    </row>
    <row r="5285" spans="1:7" x14ac:dyDescent="0.4">
      <c r="A5285" s="70" t="s">
        <v>10880</v>
      </c>
      <c r="B5285" s="70" t="s">
        <v>10881</v>
      </c>
      <c r="C5285">
        <v>-9.3087462999999995E-2</v>
      </c>
      <c r="D5285">
        <v>4.6161662579999998</v>
      </c>
      <c r="E5285">
        <v>0.54776378199999998</v>
      </c>
      <c r="F5285">
        <v>0.45923285400000002</v>
      </c>
      <c r="G5285">
        <v>0.99975043299999999</v>
      </c>
    </row>
    <row r="5286" spans="1:7" x14ac:dyDescent="0.4">
      <c r="A5286" s="70" t="s">
        <v>11582</v>
      </c>
      <c r="B5286" s="70" t="s">
        <v>11583</v>
      </c>
      <c r="C5286">
        <v>6.0082062999999998E-2</v>
      </c>
      <c r="D5286">
        <v>6.2903068360000001</v>
      </c>
      <c r="E5286">
        <v>0.54771785100000003</v>
      </c>
      <c r="F5286">
        <v>0.45925168100000002</v>
      </c>
      <c r="G5286">
        <v>0.99975043299999999</v>
      </c>
    </row>
    <row r="5287" spans="1:7" x14ac:dyDescent="0.4">
      <c r="A5287" s="70" t="s">
        <v>10798</v>
      </c>
      <c r="B5287" s="70" t="s">
        <v>10799</v>
      </c>
      <c r="C5287">
        <v>-9.4563829000000002E-2</v>
      </c>
      <c r="D5287">
        <v>4.2058987290000003</v>
      </c>
      <c r="E5287">
        <v>0.54737091999999998</v>
      </c>
      <c r="F5287">
        <v>0.45939392899999998</v>
      </c>
      <c r="G5287">
        <v>0.99975043299999999</v>
      </c>
    </row>
    <row r="5288" spans="1:7" x14ac:dyDescent="0.4">
      <c r="A5288" s="70" t="s">
        <v>11094</v>
      </c>
      <c r="B5288" s="70" t="s">
        <v>11095</v>
      </c>
      <c r="C5288">
        <v>-7.8397805000000001E-2</v>
      </c>
      <c r="D5288">
        <v>5.1459223810000001</v>
      </c>
      <c r="E5288">
        <v>0.54734028300000004</v>
      </c>
      <c r="F5288">
        <v>0.459406494</v>
      </c>
      <c r="G5288">
        <v>0.99975043299999999</v>
      </c>
    </row>
    <row r="5289" spans="1:7" x14ac:dyDescent="0.4">
      <c r="A5289" s="70" t="s">
        <v>11670</v>
      </c>
      <c r="B5289" s="70" t="s">
        <v>11671</v>
      </c>
      <c r="C5289">
        <v>6.2515313000000003E-2</v>
      </c>
      <c r="D5289">
        <v>6.3697151669999998</v>
      </c>
      <c r="E5289">
        <v>0.546866623</v>
      </c>
      <c r="F5289">
        <v>0.45960082400000002</v>
      </c>
      <c r="G5289">
        <v>0.99975043299999999</v>
      </c>
    </row>
    <row r="5290" spans="1:7" x14ac:dyDescent="0.4">
      <c r="A5290" s="70" t="s">
        <v>10976</v>
      </c>
      <c r="B5290" s="70" t="s">
        <v>10977</v>
      </c>
      <c r="C5290">
        <v>-0.15531931400000001</v>
      </c>
      <c r="D5290">
        <v>2.8687553650000002</v>
      </c>
      <c r="E5290">
        <v>0.54669069400000003</v>
      </c>
      <c r="F5290">
        <v>0.45967303599999998</v>
      </c>
      <c r="G5290">
        <v>0.99975043299999999</v>
      </c>
    </row>
    <row r="5291" spans="1:7" x14ac:dyDescent="0.4">
      <c r="A5291" s="70" t="s">
        <v>11132</v>
      </c>
      <c r="B5291" s="70" t="s">
        <v>11133</v>
      </c>
      <c r="C5291">
        <v>-8.4125343000000005E-2</v>
      </c>
      <c r="D5291">
        <v>4.8963392959999998</v>
      </c>
      <c r="E5291">
        <v>0.54666479099999998</v>
      </c>
      <c r="F5291">
        <v>0.45968366999999999</v>
      </c>
      <c r="G5291">
        <v>0.99975043299999999</v>
      </c>
    </row>
    <row r="5292" spans="1:7" x14ac:dyDescent="0.4">
      <c r="A5292" s="70" t="s">
        <v>11142</v>
      </c>
      <c r="B5292" s="70" t="s">
        <v>11143</v>
      </c>
      <c r="C5292">
        <v>0.26945996300000002</v>
      </c>
      <c r="D5292">
        <v>1.456241761</v>
      </c>
      <c r="E5292">
        <v>0.54628308699999995</v>
      </c>
      <c r="F5292">
        <v>0.459840413</v>
      </c>
      <c r="G5292">
        <v>0.99975043299999999</v>
      </c>
    </row>
    <row r="5293" spans="1:7" x14ac:dyDescent="0.4">
      <c r="A5293" s="70" t="s">
        <v>11412</v>
      </c>
      <c r="B5293" s="70" t="s">
        <v>11413</v>
      </c>
      <c r="C5293">
        <v>0.100828151</v>
      </c>
      <c r="D5293">
        <v>3.9813446990000001</v>
      </c>
      <c r="E5293">
        <v>0.54619891300000001</v>
      </c>
      <c r="F5293">
        <v>0.45987498900000001</v>
      </c>
      <c r="G5293">
        <v>0.99975043299999999</v>
      </c>
    </row>
    <row r="5294" spans="1:7" x14ac:dyDescent="0.4">
      <c r="A5294" s="70" t="s">
        <v>11466</v>
      </c>
      <c r="B5294" s="70" t="s">
        <v>11467</v>
      </c>
      <c r="C5294">
        <v>0.29536953900000001</v>
      </c>
      <c r="D5294">
        <v>-9.5305648000000007E-2</v>
      </c>
      <c r="E5294">
        <v>0.54597952199999999</v>
      </c>
      <c r="F5294">
        <v>0.45996512899999997</v>
      </c>
      <c r="G5294">
        <v>0.99975043299999999</v>
      </c>
    </row>
    <row r="5295" spans="1:7" x14ac:dyDescent="0.4">
      <c r="A5295" s="70" t="s">
        <v>11554</v>
      </c>
      <c r="B5295" s="70" t="s">
        <v>11555</v>
      </c>
      <c r="C5295">
        <v>9.4148146000000002E-2</v>
      </c>
      <c r="D5295">
        <v>4.7567579479999997</v>
      </c>
      <c r="E5295">
        <v>0.54575760399999995</v>
      </c>
      <c r="F5295">
        <v>0.46005633499999998</v>
      </c>
      <c r="G5295">
        <v>0.99975043299999999</v>
      </c>
    </row>
    <row r="5296" spans="1:7" x14ac:dyDescent="0.4">
      <c r="A5296" s="70" t="s">
        <v>10956</v>
      </c>
      <c r="B5296" s="70" t="s">
        <v>10957</v>
      </c>
      <c r="C5296">
        <v>-6.1210159E-2</v>
      </c>
      <c r="D5296">
        <v>8.2156031570000003</v>
      </c>
      <c r="E5296">
        <v>0.54566730299999999</v>
      </c>
      <c r="F5296">
        <v>0.46009345600000001</v>
      </c>
      <c r="G5296">
        <v>0.99975043299999999</v>
      </c>
    </row>
    <row r="5297" spans="1:7" x14ac:dyDescent="0.4">
      <c r="A5297" s="70" t="s">
        <v>11658</v>
      </c>
      <c r="B5297" s="70" t="s">
        <v>11659</v>
      </c>
      <c r="C5297">
        <v>6.2931287000000002E-2</v>
      </c>
      <c r="D5297">
        <v>5.9250672209999999</v>
      </c>
      <c r="E5297">
        <v>0.54566144500000002</v>
      </c>
      <c r="F5297">
        <v>0.46009586400000002</v>
      </c>
      <c r="G5297">
        <v>0.99975043299999999</v>
      </c>
    </row>
    <row r="5298" spans="1:7" x14ac:dyDescent="0.4">
      <c r="A5298" s="70" t="s">
        <v>11062</v>
      </c>
      <c r="B5298" s="70" t="s">
        <v>11063</v>
      </c>
      <c r="C5298">
        <v>-8.9309051E-2</v>
      </c>
      <c r="D5298">
        <v>4.5854104900000001</v>
      </c>
      <c r="E5298">
        <v>0.54563258599999998</v>
      </c>
      <c r="F5298">
        <v>0.46010772900000002</v>
      </c>
      <c r="G5298">
        <v>0.99975043299999999</v>
      </c>
    </row>
    <row r="5299" spans="1:7" x14ac:dyDescent="0.4">
      <c r="A5299" s="70" t="s">
        <v>11356</v>
      </c>
      <c r="B5299" s="70" t="s">
        <v>11357</v>
      </c>
      <c r="C5299">
        <v>6.2841851000000004E-2</v>
      </c>
      <c r="D5299">
        <v>6.7979084920000004</v>
      </c>
      <c r="E5299">
        <v>0.545537249</v>
      </c>
      <c r="F5299">
        <v>0.46014692699999998</v>
      </c>
      <c r="G5299">
        <v>0.99975043299999999</v>
      </c>
    </row>
    <row r="5300" spans="1:7" x14ac:dyDescent="0.4">
      <c r="A5300" s="70" t="s">
        <v>11098</v>
      </c>
      <c r="B5300" s="70" t="s">
        <v>11099</v>
      </c>
      <c r="C5300">
        <v>-6.2574761000000007E-2</v>
      </c>
      <c r="D5300">
        <v>6.1936220049999999</v>
      </c>
      <c r="E5300">
        <v>0.54526823800000002</v>
      </c>
      <c r="F5300">
        <v>0.46025756099999998</v>
      </c>
      <c r="G5300">
        <v>0.99975043299999999</v>
      </c>
    </row>
    <row r="5301" spans="1:7" x14ac:dyDescent="0.4">
      <c r="A5301" s="70" t="s">
        <v>10934</v>
      </c>
      <c r="B5301" s="70" t="s">
        <v>10935</v>
      </c>
      <c r="C5301">
        <v>-0.12822782999999999</v>
      </c>
      <c r="D5301">
        <v>3.4738641590000001</v>
      </c>
      <c r="E5301">
        <v>0.54521046200000001</v>
      </c>
      <c r="F5301">
        <v>0.46028132799999999</v>
      </c>
      <c r="G5301">
        <v>0.99975043299999999</v>
      </c>
    </row>
    <row r="5302" spans="1:7" x14ac:dyDescent="0.4">
      <c r="A5302" s="70" t="s">
        <v>11698</v>
      </c>
      <c r="B5302" s="70" t="s">
        <v>11699</v>
      </c>
      <c r="C5302">
        <v>6.344052E-2</v>
      </c>
      <c r="D5302">
        <v>5.8730815170000001</v>
      </c>
      <c r="E5302">
        <v>0.54518553300000006</v>
      </c>
      <c r="F5302">
        <v>0.460291583</v>
      </c>
      <c r="G5302">
        <v>0.99975043299999999</v>
      </c>
    </row>
    <row r="5303" spans="1:7" x14ac:dyDescent="0.4">
      <c r="A5303" s="70" t="s">
        <v>11686</v>
      </c>
      <c r="B5303" s="70" t="s">
        <v>11687</v>
      </c>
      <c r="C5303">
        <v>6.3835049000000005E-2</v>
      </c>
      <c r="D5303">
        <v>6.325808447</v>
      </c>
      <c r="E5303">
        <v>0.54502888100000002</v>
      </c>
      <c r="F5303">
        <v>0.460356035</v>
      </c>
      <c r="G5303">
        <v>0.99975043299999999</v>
      </c>
    </row>
    <row r="5304" spans="1:7" x14ac:dyDescent="0.4">
      <c r="A5304" s="70" t="s">
        <v>11360</v>
      </c>
      <c r="B5304" s="70" t="s">
        <v>11361</v>
      </c>
      <c r="C5304">
        <v>0.11861687999999999</v>
      </c>
      <c r="D5304">
        <v>3.6613096600000001</v>
      </c>
      <c r="E5304">
        <v>0.54501509599999998</v>
      </c>
      <c r="F5304">
        <v>0.46036170700000001</v>
      </c>
      <c r="G5304">
        <v>0.99975043299999999</v>
      </c>
    </row>
    <row r="5305" spans="1:7" x14ac:dyDescent="0.4">
      <c r="A5305" s="70" t="s">
        <v>10996</v>
      </c>
      <c r="B5305" s="70" t="s">
        <v>10997</v>
      </c>
      <c r="C5305">
        <v>-8.4267999999999996E-2</v>
      </c>
      <c r="D5305">
        <v>4.8996186369999997</v>
      </c>
      <c r="E5305">
        <v>0.54497325900000004</v>
      </c>
      <c r="F5305">
        <v>0.460378923</v>
      </c>
      <c r="G5305">
        <v>0.99975043299999999</v>
      </c>
    </row>
    <row r="5306" spans="1:7" x14ac:dyDescent="0.4">
      <c r="A5306" s="70" t="s">
        <v>11082</v>
      </c>
      <c r="B5306" s="70" t="s">
        <v>11083</v>
      </c>
      <c r="C5306">
        <v>-0.221253531</v>
      </c>
      <c r="D5306">
        <v>1.502353348</v>
      </c>
      <c r="E5306">
        <v>0.54448555099999996</v>
      </c>
      <c r="F5306">
        <v>0.46057969100000001</v>
      </c>
      <c r="G5306">
        <v>0.99975043299999999</v>
      </c>
    </row>
    <row r="5307" spans="1:7" x14ac:dyDescent="0.4">
      <c r="A5307" s="70" t="s">
        <v>11064</v>
      </c>
      <c r="B5307" s="70" t="s">
        <v>11065</v>
      </c>
      <c r="C5307">
        <v>-6.6150189999999998E-2</v>
      </c>
      <c r="D5307">
        <v>5.8836504439999997</v>
      </c>
      <c r="E5307">
        <v>0.54439409699999997</v>
      </c>
      <c r="F5307">
        <v>0.46061735300000001</v>
      </c>
      <c r="G5307">
        <v>0.99975043299999999</v>
      </c>
    </row>
    <row r="5308" spans="1:7" x14ac:dyDescent="0.4">
      <c r="A5308" s="70" t="s">
        <v>10970</v>
      </c>
      <c r="B5308" s="70" t="s">
        <v>10971</v>
      </c>
      <c r="C5308">
        <v>-0.28659384700000001</v>
      </c>
      <c r="D5308">
        <v>0.94732026499999999</v>
      </c>
      <c r="E5308">
        <v>0.54415507699999999</v>
      </c>
      <c r="F5308">
        <v>0.46071581099999998</v>
      </c>
      <c r="G5308">
        <v>0.99975043299999999</v>
      </c>
    </row>
    <row r="5309" spans="1:7" x14ac:dyDescent="0.4">
      <c r="A5309" s="70" t="s">
        <v>11222</v>
      </c>
      <c r="B5309" s="70" t="s">
        <v>11223</v>
      </c>
      <c r="C5309">
        <v>0.42103774700000002</v>
      </c>
      <c r="D5309">
        <v>8.7159588999999996E-2</v>
      </c>
      <c r="E5309">
        <v>0.54401433600000004</v>
      </c>
      <c r="F5309">
        <v>0.46077380099999998</v>
      </c>
      <c r="G5309">
        <v>0.99975043299999999</v>
      </c>
    </row>
    <row r="5310" spans="1:7" x14ac:dyDescent="0.4">
      <c r="A5310" s="70" t="s">
        <v>11602</v>
      </c>
      <c r="B5310" s="70" t="s">
        <v>11603</v>
      </c>
      <c r="C5310">
        <v>5.9125313999999998E-2</v>
      </c>
      <c r="D5310">
        <v>6.7185541600000001</v>
      </c>
      <c r="E5310">
        <v>0.54388254999999996</v>
      </c>
      <c r="F5310">
        <v>0.46082811099999998</v>
      </c>
      <c r="G5310">
        <v>0.99975043299999999</v>
      </c>
    </row>
    <row r="5311" spans="1:7" x14ac:dyDescent="0.4">
      <c r="A5311" s="70" t="s">
        <v>10898</v>
      </c>
      <c r="B5311" s="70" t="s">
        <v>10899</v>
      </c>
      <c r="C5311">
        <v>-6.2437597999999997E-2</v>
      </c>
      <c r="D5311">
        <v>6.5457476469999998</v>
      </c>
      <c r="E5311">
        <v>0.54372105500000001</v>
      </c>
      <c r="F5311">
        <v>0.46089467899999997</v>
      </c>
      <c r="G5311">
        <v>0.99975043299999999</v>
      </c>
    </row>
    <row r="5312" spans="1:7" x14ac:dyDescent="0.4">
      <c r="A5312" s="70" t="s">
        <v>11240</v>
      </c>
      <c r="B5312" s="70" t="s">
        <v>11241</v>
      </c>
      <c r="C5312">
        <v>0.149067638</v>
      </c>
      <c r="D5312">
        <v>3.2688666290000001</v>
      </c>
      <c r="E5312">
        <v>0.54363420799999995</v>
      </c>
      <c r="F5312">
        <v>0.460930483</v>
      </c>
      <c r="G5312">
        <v>0.99975043299999999</v>
      </c>
    </row>
    <row r="5313" spans="1:7" x14ac:dyDescent="0.4">
      <c r="A5313" s="70" t="s">
        <v>11116</v>
      </c>
      <c r="B5313" s="70" t="s">
        <v>11117</v>
      </c>
      <c r="C5313">
        <v>5.9102716E-2</v>
      </c>
      <c r="D5313">
        <v>7.8797523229999999</v>
      </c>
      <c r="E5313">
        <v>0.54332282700000001</v>
      </c>
      <c r="F5313">
        <v>0.461058892</v>
      </c>
      <c r="G5313">
        <v>0.99975043299999999</v>
      </c>
    </row>
    <row r="5314" spans="1:7" x14ac:dyDescent="0.4">
      <c r="A5314" s="70" t="s">
        <v>11204</v>
      </c>
      <c r="B5314" s="70" t="s">
        <v>11205</v>
      </c>
      <c r="C5314">
        <v>0.39789052899999999</v>
      </c>
      <c r="D5314">
        <v>-1.053785253</v>
      </c>
      <c r="E5314">
        <v>0.54306089899999999</v>
      </c>
      <c r="F5314">
        <v>0.46116695200000002</v>
      </c>
      <c r="G5314">
        <v>0.99975043299999999</v>
      </c>
    </row>
    <row r="5315" spans="1:7" x14ac:dyDescent="0.4">
      <c r="A5315" s="70" t="s">
        <v>11076</v>
      </c>
      <c r="B5315" s="70" t="s">
        <v>11077</v>
      </c>
      <c r="C5315">
        <v>-0.104959338</v>
      </c>
      <c r="D5315">
        <v>4.2944534939999999</v>
      </c>
      <c r="E5315">
        <v>0.54290777800000001</v>
      </c>
      <c r="F5315">
        <v>0.46123014099999998</v>
      </c>
      <c r="G5315">
        <v>0.99975043299999999</v>
      </c>
    </row>
    <row r="5316" spans="1:7" x14ac:dyDescent="0.4">
      <c r="A5316" s="70" t="s">
        <v>11230</v>
      </c>
      <c r="B5316" s="70" t="s">
        <v>11231</v>
      </c>
      <c r="C5316">
        <v>0.20311971100000001</v>
      </c>
      <c r="D5316">
        <v>2.0335130669999999</v>
      </c>
      <c r="E5316">
        <v>0.54236229899999999</v>
      </c>
      <c r="F5316">
        <v>0.46145535900000001</v>
      </c>
      <c r="G5316">
        <v>0.99975043299999999</v>
      </c>
    </row>
    <row r="5317" spans="1:7" x14ac:dyDescent="0.4">
      <c r="A5317" s="70" t="s">
        <v>11078</v>
      </c>
      <c r="B5317" s="70" t="s">
        <v>11079</v>
      </c>
      <c r="C5317">
        <v>-7.7782664000000001E-2</v>
      </c>
      <c r="D5317">
        <v>5.0106533579999999</v>
      </c>
      <c r="E5317">
        <v>0.54215363000000005</v>
      </c>
      <c r="F5317">
        <v>0.46154156000000002</v>
      </c>
      <c r="G5317">
        <v>0.99975043299999999</v>
      </c>
    </row>
    <row r="5318" spans="1:7" x14ac:dyDescent="0.4">
      <c r="A5318" s="70" t="s">
        <v>11568</v>
      </c>
      <c r="B5318" s="70" t="s">
        <v>11569</v>
      </c>
      <c r="C5318">
        <v>7.5583757000000001E-2</v>
      </c>
      <c r="D5318">
        <v>5.4059292880000003</v>
      </c>
      <c r="E5318">
        <v>0.54215280700000001</v>
      </c>
      <c r="F5318">
        <v>0.4615419</v>
      </c>
      <c r="G5318">
        <v>0.99975043299999999</v>
      </c>
    </row>
    <row r="5319" spans="1:7" x14ac:dyDescent="0.4">
      <c r="A5319" s="70" t="s">
        <v>11342</v>
      </c>
      <c r="B5319" s="70" t="s">
        <v>11343</v>
      </c>
      <c r="C5319">
        <v>-0.21500729599999999</v>
      </c>
      <c r="D5319">
        <v>3.4692745980000002</v>
      </c>
      <c r="E5319">
        <v>0.54196314899999998</v>
      </c>
      <c r="F5319">
        <v>0.46162027100000003</v>
      </c>
      <c r="G5319">
        <v>0.99975043299999999</v>
      </c>
    </row>
    <row r="5320" spans="1:7" x14ac:dyDescent="0.4">
      <c r="A5320" s="70" t="s">
        <v>11088</v>
      </c>
      <c r="B5320" s="70" t="s">
        <v>11089</v>
      </c>
      <c r="C5320">
        <v>-0.108225585</v>
      </c>
      <c r="D5320">
        <v>4.1239900289999998</v>
      </c>
      <c r="E5320">
        <v>0.54193869299999997</v>
      </c>
      <c r="F5320">
        <v>0.46163037800000001</v>
      </c>
      <c r="G5320">
        <v>0.99975043299999999</v>
      </c>
    </row>
    <row r="5321" spans="1:7" x14ac:dyDescent="0.4">
      <c r="A5321" s="70" t="s">
        <v>11638</v>
      </c>
      <c r="B5321" s="70" t="s">
        <v>11639</v>
      </c>
      <c r="C5321">
        <v>0.1131223</v>
      </c>
      <c r="D5321">
        <v>5.1573935579999999</v>
      </c>
      <c r="E5321">
        <v>0.54122667700000004</v>
      </c>
      <c r="F5321">
        <v>0.46192479600000003</v>
      </c>
      <c r="G5321">
        <v>0.99975043299999999</v>
      </c>
    </row>
    <row r="5322" spans="1:7" x14ac:dyDescent="0.4">
      <c r="A5322" s="70" t="s">
        <v>11570</v>
      </c>
      <c r="B5322" s="70" t="s">
        <v>11571</v>
      </c>
      <c r="C5322">
        <v>9.1972337000000001E-2</v>
      </c>
      <c r="D5322">
        <v>5.6324303530000002</v>
      </c>
      <c r="E5322">
        <v>0.54121922200000006</v>
      </c>
      <c r="F5322">
        <v>0.46192788000000001</v>
      </c>
      <c r="G5322">
        <v>0.99975043299999999</v>
      </c>
    </row>
    <row r="5323" spans="1:7" x14ac:dyDescent="0.4">
      <c r="A5323" s="70" t="s">
        <v>11280</v>
      </c>
      <c r="B5323" s="70" t="s">
        <v>11281</v>
      </c>
      <c r="C5323">
        <v>-0.27056113700000001</v>
      </c>
      <c r="D5323">
        <v>0.43002254499999998</v>
      </c>
      <c r="E5323">
        <v>0.54115148099999999</v>
      </c>
      <c r="F5323">
        <v>0.461955907</v>
      </c>
      <c r="G5323">
        <v>0.99975043299999999</v>
      </c>
    </row>
    <row r="5324" spans="1:7" x14ac:dyDescent="0.4">
      <c r="A5324" s="70" t="s">
        <v>11038</v>
      </c>
      <c r="B5324" s="70" t="s">
        <v>11039</v>
      </c>
      <c r="C5324">
        <v>-9.5634463000000003E-2</v>
      </c>
      <c r="D5324">
        <v>4.2187995279999999</v>
      </c>
      <c r="E5324">
        <v>0.54099880300000003</v>
      </c>
      <c r="F5324">
        <v>0.462019085</v>
      </c>
      <c r="G5324">
        <v>0.99975043299999999</v>
      </c>
    </row>
    <row r="5325" spans="1:7" x14ac:dyDescent="0.4">
      <c r="A5325" s="70" t="s">
        <v>11030</v>
      </c>
      <c r="B5325" s="70" t="s">
        <v>11031</v>
      </c>
      <c r="C5325">
        <v>-0.268829918</v>
      </c>
      <c r="D5325">
        <v>1.8466675420000001</v>
      </c>
      <c r="E5325">
        <v>0.54090184299999999</v>
      </c>
      <c r="F5325">
        <v>0.462059214</v>
      </c>
      <c r="G5325">
        <v>0.99975043299999999</v>
      </c>
    </row>
    <row r="5326" spans="1:7" x14ac:dyDescent="0.4">
      <c r="A5326" s="70" t="s">
        <v>11390</v>
      </c>
      <c r="B5326" s="70" t="s">
        <v>11391</v>
      </c>
      <c r="C5326">
        <v>0.32306273899999999</v>
      </c>
      <c r="D5326">
        <v>1.0411228530000001</v>
      </c>
      <c r="E5326">
        <v>0.54079714599999995</v>
      </c>
      <c r="F5326">
        <v>0.46210255099999997</v>
      </c>
      <c r="G5326">
        <v>0.99975043299999999</v>
      </c>
    </row>
    <row r="5327" spans="1:7" x14ac:dyDescent="0.4">
      <c r="A5327" s="70" t="s">
        <v>10938</v>
      </c>
      <c r="B5327" s="70" t="s">
        <v>10939</v>
      </c>
      <c r="C5327">
        <v>-0.16543313200000001</v>
      </c>
      <c r="D5327">
        <v>2.6465456440000001</v>
      </c>
      <c r="E5327">
        <v>0.54076912799999999</v>
      </c>
      <c r="F5327">
        <v>0.46211415</v>
      </c>
      <c r="G5327">
        <v>0.99975043299999999</v>
      </c>
    </row>
    <row r="5328" spans="1:7" x14ac:dyDescent="0.4">
      <c r="A5328" s="70" t="s">
        <v>11288</v>
      </c>
      <c r="B5328" s="70" t="s">
        <v>11289</v>
      </c>
      <c r="C5328">
        <v>5.9490771999999997E-2</v>
      </c>
      <c r="D5328">
        <v>7.0140204089999996</v>
      </c>
      <c r="E5328">
        <v>0.54063382800000004</v>
      </c>
      <c r="F5328">
        <v>0.46217016599999999</v>
      </c>
      <c r="G5328">
        <v>0.99975043299999999</v>
      </c>
    </row>
    <row r="5329" spans="1:7" x14ac:dyDescent="0.4">
      <c r="A5329" s="70" t="s">
        <v>10526</v>
      </c>
      <c r="B5329" s="70" t="s">
        <v>10527</v>
      </c>
      <c r="C5329">
        <v>-6.1213733999999999E-2</v>
      </c>
      <c r="D5329">
        <v>7.0996246999999997</v>
      </c>
      <c r="E5329">
        <v>0.54037853499999999</v>
      </c>
      <c r="F5329">
        <v>0.46227589200000002</v>
      </c>
      <c r="G5329">
        <v>0.99975043299999999</v>
      </c>
    </row>
    <row r="5330" spans="1:7" x14ac:dyDescent="0.4">
      <c r="A5330" s="70" t="s">
        <v>11208</v>
      </c>
      <c r="B5330" s="70" t="s">
        <v>11209</v>
      </c>
      <c r="C5330">
        <v>-8.4988226E-2</v>
      </c>
      <c r="D5330">
        <v>4.9187927379999996</v>
      </c>
      <c r="E5330">
        <v>0.54029686600000004</v>
      </c>
      <c r="F5330">
        <v>0.46230972199999998</v>
      </c>
      <c r="G5330">
        <v>0.99975043299999999</v>
      </c>
    </row>
    <row r="5331" spans="1:7" x14ac:dyDescent="0.4">
      <c r="A5331" s="70" t="s">
        <v>11278</v>
      </c>
      <c r="B5331" s="70" t="s">
        <v>11279</v>
      </c>
      <c r="C5331">
        <v>0.25094254799999999</v>
      </c>
      <c r="D5331">
        <v>2.380899302</v>
      </c>
      <c r="E5331">
        <v>0.54001670000000002</v>
      </c>
      <c r="F5331">
        <v>0.46242580500000002</v>
      </c>
      <c r="G5331">
        <v>0.99975043299999999</v>
      </c>
    </row>
    <row r="5332" spans="1:7" x14ac:dyDescent="0.4">
      <c r="A5332" s="70" t="s">
        <v>11544</v>
      </c>
      <c r="B5332" s="70" t="s">
        <v>11545</v>
      </c>
      <c r="C5332">
        <v>7.4857941999999997E-2</v>
      </c>
      <c r="D5332">
        <v>5.5989885949999998</v>
      </c>
      <c r="E5332">
        <v>0.53985075599999999</v>
      </c>
      <c r="F5332">
        <v>0.46249458500000001</v>
      </c>
      <c r="G5332">
        <v>0.99975043299999999</v>
      </c>
    </row>
    <row r="5333" spans="1:7" x14ac:dyDescent="0.4">
      <c r="A5333" s="70" t="s">
        <v>10932</v>
      </c>
      <c r="B5333" s="70" t="s">
        <v>10933</v>
      </c>
      <c r="C5333">
        <v>5.9649674E-2</v>
      </c>
      <c r="D5333">
        <v>7.7511300299999997</v>
      </c>
      <c r="E5333">
        <v>0.53983315399999998</v>
      </c>
      <c r="F5333">
        <v>0.462501881</v>
      </c>
      <c r="G5333">
        <v>0.99975043299999999</v>
      </c>
    </row>
    <row r="5334" spans="1:7" x14ac:dyDescent="0.4">
      <c r="A5334" s="70" t="s">
        <v>11460</v>
      </c>
      <c r="B5334" s="70" t="s">
        <v>11461</v>
      </c>
      <c r="C5334">
        <v>6.7936562000000006E-2</v>
      </c>
      <c r="D5334">
        <v>5.598552647</v>
      </c>
      <c r="E5334">
        <v>0.53976866300000004</v>
      </c>
      <c r="F5334">
        <v>0.462528616</v>
      </c>
      <c r="G5334">
        <v>0.99975043299999999</v>
      </c>
    </row>
    <row r="5335" spans="1:7" x14ac:dyDescent="0.4">
      <c r="A5335" s="70" t="s">
        <v>11220</v>
      </c>
      <c r="B5335" s="70" t="s">
        <v>11221</v>
      </c>
      <c r="C5335">
        <v>-0.36010873500000001</v>
      </c>
      <c r="D5335">
        <v>-0.62987683400000005</v>
      </c>
      <c r="E5335">
        <v>0.53962538500000001</v>
      </c>
      <c r="F5335">
        <v>0.46258801999999999</v>
      </c>
      <c r="G5335">
        <v>0.99975043299999999</v>
      </c>
    </row>
    <row r="5336" spans="1:7" x14ac:dyDescent="0.4">
      <c r="A5336" s="70" t="s">
        <v>11024</v>
      </c>
      <c r="B5336" s="70" t="s">
        <v>11025</v>
      </c>
      <c r="C5336">
        <v>-5.9156146999999999E-2</v>
      </c>
      <c r="D5336">
        <v>6.3114777980000003</v>
      </c>
      <c r="E5336">
        <v>0.53938384299999997</v>
      </c>
      <c r="F5336">
        <v>0.462688194</v>
      </c>
      <c r="G5336">
        <v>0.99975043299999999</v>
      </c>
    </row>
    <row r="5337" spans="1:7" x14ac:dyDescent="0.4">
      <c r="A5337" s="70" t="s">
        <v>11052</v>
      </c>
      <c r="B5337" s="70" t="s">
        <v>11053</v>
      </c>
      <c r="C5337">
        <v>-6.4152590999999995E-2</v>
      </c>
      <c r="D5337">
        <v>5.762642102</v>
      </c>
      <c r="E5337">
        <v>0.53876762099999997</v>
      </c>
      <c r="F5337">
        <v>0.46294391400000001</v>
      </c>
      <c r="G5337">
        <v>0.99975043299999999</v>
      </c>
    </row>
    <row r="5338" spans="1:7" x14ac:dyDescent="0.4">
      <c r="A5338" s="70" t="s">
        <v>11306</v>
      </c>
      <c r="B5338" s="70" t="s">
        <v>11307</v>
      </c>
      <c r="C5338">
        <v>0.30581782899999999</v>
      </c>
      <c r="D5338">
        <v>1.8557334919999999</v>
      </c>
      <c r="E5338">
        <v>0.53875997099999995</v>
      </c>
      <c r="F5338">
        <v>0.46294708899999998</v>
      </c>
      <c r="G5338">
        <v>0.99975043299999999</v>
      </c>
    </row>
    <row r="5339" spans="1:7" x14ac:dyDescent="0.4">
      <c r="A5339" s="70" t="s">
        <v>11832</v>
      </c>
      <c r="B5339" s="70" t="s">
        <v>11833</v>
      </c>
      <c r="C5339">
        <v>7.5589482E-2</v>
      </c>
      <c r="D5339">
        <v>5.2223794669999997</v>
      </c>
      <c r="E5339">
        <v>0.53872981900000005</v>
      </c>
      <c r="F5339">
        <v>0.46295960800000002</v>
      </c>
      <c r="G5339">
        <v>0.99975043299999999</v>
      </c>
    </row>
    <row r="5340" spans="1:7" x14ac:dyDescent="0.4">
      <c r="A5340" s="70" t="s">
        <v>10926</v>
      </c>
      <c r="B5340" s="70" t="s">
        <v>10927</v>
      </c>
      <c r="C5340">
        <v>-5.9596069000000002E-2</v>
      </c>
      <c r="D5340">
        <v>6.2573979179999997</v>
      </c>
      <c r="E5340">
        <v>0.53871464800000002</v>
      </c>
      <c r="F5340">
        <v>0.46296590700000001</v>
      </c>
      <c r="G5340">
        <v>0.99975043299999999</v>
      </c>
    </row>
    <row r="5341" spans="1:7" x14ac:dyDescent="0.4">
      <c r="A5341" s="70" t="s">
        <v>10990</v>
      </c>
      <c r="B5341" s="70" t="s">
        <v>10991</v>
      </c>
      <c r="C5341">
        <v>-6.3802237999999997E-2</v>
      </c>
      <c r="D5341">
        <v>5.9412747149999996</v>
      </c>
      <c r="E5341">
        <v>0.538498056</v>
      </c>
      <c r="F5341">
        <v>0.46305584799999999</v>
      </c>
      <c r="G5341">
        <v>0.99975043299999999</v>
      </c>
    </row>
    <row r="5342" spans="1:7" x14ac:dyDescent="0.4">
      <c r="A5342" s="70" t="s">
        <v>11178</v>
      </c>
      <c r="B5342" s="70" t="s">
        <v>11179</v>
      </c>
      <c r="C5342">
        <v>0.270097578</v>
      </c>
      <c r="D5342">
        <v>1.268623241</v>
      </c>
      <c r="E5342">
        <v>0.53822412799999997</v>
      </c>
      <c r="F5342">
        <v>0.46316963799999999</v>
      </c>
      <c r="G5342">
        <v>0.99975043299999999</v>
      </c>
    </row>
    <row r="5343" spans="1:7" x14ac:dyDescent="0.4">
      <c r="A5343" s="70" t="s">
        <v>11046</v>
      </c>
      <c r="B5343" s="70" t="s">
        <v>11047</v>
      </c>
      <c r="C5343">
        <v>-6.0935128999999998E-2</v>
      </c>
      <c r="D5343">
        <v>6.5055680809999998</v>
      </c>
      <c r="E5343">
        <v>0.53806296200000003</v>
      </c>
      <c r="F5343">
        <v>0.46323660799999999</v>
      </c>
      <c r="G5343">
        <v>0.99975043299999999</v>
      </c>
    </row>
    <row r="5344" spans="1:7" x14ac:dyDescent="0.4">
      <c r="A5344" s="70" t="s">
        <v>11134</v>
      </c>
      <c r="B5344" s="70" t="s">
        <v>11135</v>
      </c>
      <c r="C5344">
        <v>-0.102298583</v>
      </c>
      <c r="D5344">
        <v>4.155701606</v>
      </c>
      <c r="E5344">
        <v>0.53802486000000005</v>
      </c>
      <c r="F5344">
        <v>0.46325244300000001</v>
      </c>
      <c r="G5344">
        <v>0.99975043299999999</v>
      </c>
    </row>
    <row r="5345" spans="1:7" x14ac:dyDescent="0.4">
      <c r="A5345" s="70" t="s">
        <v>11750</v>
      </c>
      <c r="B5345" s="70" t="s">
        <v>11751</v>
      </c>
      <c r="C5345">
        <v>8.0730998999999998E-2</v>
      </c>
      <c r="D5345">
        <v>5.243441561</v>
      </c>
      <c r="E5345">
        <v>0.53766822999999997</v>
      </c>
      <c r="F5345">
        <v>0.46340069699999997</v>
      </c>
      <c r="G5345">
        <v>0.99975043299999999</v>
      </c>
    </row>
    <row r="5346" spans="1:7" x14ac:dyDescent="0.4">
      <c r="A5346" s="70" t="s">
        <v>11276</v>
      </c>
      <c r="B5346" s="70" t="s">
        <v>11277</v>
      </c>
      <c r="C5346">
        <v>0.19695781900000001</v>
      </c>
      <c r="D5346">
        <v>2.6188840099999999</v>
      </c>
      <c r="E5346">
        <v>0.53749753199999994</v>
      </c>
      <c r="F5346">
        <v>0.46347168500000002</v>
      </c>
      <c r="G5346">
        <v>0.99975043299999999</v>
      </c>
    </row>
    <row r="5347" spans="1:7" x14ac:dyDescent="0.4">
      <c r="A5347" s="70" t="s">
        <v>11180</v>
      </c>
      <c r="B5347" s="70" t="s">
        <v>11181</v>
      </c>
      <c r="C5347">
        <v>-6.6028797E-2</v>
      </c>
      <c r="D5347">
        <v>5.5716266990000003</v>
      </c>
      <c r="E5347">
        <v>0.53745647799999996</v>
      </c>
      <c r="F5347">
        <v>0.46348876</v>
      </c>
      <c r="G5347">
        <v>0.99975043299999999</v>
      </c>
    </row>
    <row r="5348" spans="1:7" x14ac:dyDescent="0.4">
      <c r="A5348" s="70" t="s">
        <v>11224</v>
      </c>
      <c r="B5348" s="70" t="s">
        <v>11225</v>
      </c>
      <c r="C5348">
        <v>-0.42944947</v>
      </c>
      <c r="D5348">
        <v>-1.1545051580000001</v>
      </c>
      <c r="E5348">
        <v>0.53719298599999998</v>
      </c>
      <c r="F5348">
        <v>0.46359837799999998</v>
      </c>
      <c r="G5348">
        <v>0.99975043299999999</v>
      </c>
    </row>
    <row r="5349" spans="1:7" x14ac:dyDescent="0.4">
      <c r="A5349" s="70" t="s">
        <v>11188</v>
      </c>
      <c r="B5349" s="70" t="s">
        <v>11189</v>
      </c>
      <c r="C5349">
        <v>-8.4501176999999997E-2</v>
      </c>
      <c r="D5349">
        <v>4.81299995</v>
      </c>
      <c r="E5349">
        <v>0.53719211700000002</v>
      </c>
      <c r="F5349">
        <v>0.46359873899999998</v>
      </c>
      <c r="G5349">
        <v>0.99975043299999999</v>
      </c>
    </row>
    <row r="5350" spans="1:7" x14ac:dyDescent="0.4">
      <c r="A5350" s="70" t="s">
        <v>11182</v>
      </c>
      <c r="B5350" s="70" t="s">
        <v>11183</v>
      </c>
      <c r="C5350">
        <v>-0.30371574299999998</v>
      </c>
      <c r="D5350">
        <v>1.59523419</v>
      </c>
      <c r="E5350">
        <v>0.53705323000000005</v>
      </c>
      <c r="F5350">
        <v>0.46365653600000001</v>
      </c>
      <c r="G5350">
        <v>0.99975043299999999</v>
      </c>
    </row>
    <row r="5351" spans="1:7" x14ac:dyDescent="0.4">
      <c r="A5351" s="70" t="s">
        <v>11292</v>
      </c>
      <c r="B5351" s="70" t="s">
        <v>11293</v>
      </c>
      <c r="C5351">
        <v>-0.25836321000000001</v>
      </c>
      <c r="D5351">
        <v>0.883393345</v>
      </c>
      <c r="E5351">
        <v>0.53676808499999995</v>
      </c>
      <c r="F5351">
        <v>0.46377523199999998</v>
      </c>
      <c r="G5351">
        <v>0.99975043299999999</v>
      </c>
    </row>
    <row r="5352" spans="1:7" x14ac:dyDescent="0.4">
      <c r="A5352" s="70" t="s">
        <v>11286</v>
      </c>
      <c r="B5352" s="70" t="s">
        <v>11287</v>
      </c>
      <c r="C5352">
        <v>-0.32224987900000002</v>
      </c>
      <c r="D5352">
        <v>-0.41875742700000002</v>
      </c>
      <c r="E5352">
        <v>0.53659784499999996</v>
      </c>
      <c r="F5352">
        <v>0.46384611999999997</v>
      </c>
      <c r="G5352">
        <v>0.99975043299999999</v>
      </c>
    </row>
    <row r="5353" spans="1:7" x14ac:dyDescent="0.4">
      <c r="A5353" s="70" t="s">
        <v>11676</v>
      </c>
      <c r="B5353" s="70" t="s">
        <v>11677</v>
      </c>
      <c r="C5353">
        <v>7.9971785000000004E-2</v>
      </c>
      <c r="D5353">
        <v>5.1102869980000003</v>
      </c>
      <c r="E5353">
        <v>0.53639315499999995</v>
      </c>
      <c r="F5353">
        <v>0.46393137600000001</v>
      </c>
      <c r="G5353">
        <v>0.99975043299999999</v>
      </c>
    </row>
    <row r="5354" spans="1:7" x14ac:dyDescent="0.4">
      <c r="A5354" s="70" t="s">
        <v>11028</v>
      </c>
      <c r="B5354" s="70" t="s">
        <v>11029</v>
      </c>
      <c r="C5354">
        <v>6.9702844E-2</v>
      </c>
      <c r="D5354">
        <v>7.2752868629999998</v>
      </c>
      <c r="E5354">
        <v>0.53635218900000003</v>
      </c>
      <c r="F5354">
        <v>0.46394844200000002</v>
      </c>
      <c r="G5354">
        <v>0.99975043299999999</v>
      </c>
    </row>
    <row r="5355" spans="1:7" x14ac:dyDescent="0.4">
      <c r="A5355" s="70" t="s">
        <v>11672</v>
      </c>
      <c r="B5355" s="70" t="s">
        <v>11673</v>
      </c>
      <c r="C5355">
        <v>7.3252633999999997E-2</v>
      </c>
      <c r="D5355">
        <v>5.3413525960000001</v>
      </c>
      <c r="E5355">
        <v>0.53631495399999995</v>
      </c>
      <c r="F5355">
        <v>0.46396395400000001</v>
      </c>
      <c r="G5355">
        <v>0.99975043299999999</v>
      </c>
    </row>
    <row r="5356" spans="1:7" x14ac:dyDescent="0.4">
      <c r="A5356" s="70" t="s">
        <v>11480</v>
      </c>
      <c r="B5356" s="70" t="s">
        <v>11481</v>
      </c>
      <c r="C5356">
        <v>9.6767429000000002E-2</v>
      </c>
      <c r="D5356">
        <v>4.0168176600000001</v>
      </c>
      <c r="E5356">
        <v>0.53615875099999999</v>
      </c>
      <c r="F5356">
        <v>0.46402903899999998</v>
      </c>
      <c r="G5356">
        <v>0.99975043299999999</v>
      </c>
    </row>
    <row r="5357" spans="1:7" x14ac:dyDescent="0.4">
      <c r="A5357" s="70" t="s">
        <v>10986</v>
      </c>
      <c r="B5357" s="70" t="s">
        <v>10987</v>
      </c>
      <c r="C5357">
        <v>-0.18061850400000001</v>
      </c>
      <c r="D5357">
        <v>2.279635769</v>
      </c>
      <c r="E5357">
        <v>0.53605567600000004</v>
      </c>
      <c r="F5357">
        <v>0.46407199500000001</v>
      </c>
      <c r="G5357">
        <v>0.99975043299999999</v>
      </c>
    </row>
    <row r="5358" spans="1:7" x14ac:dyDescent="0.4">
      <c r="A5358" s="70" t="s">
        <v>11200</v>
      </c>
      <c r="B5358" s="70" t="s">
        <v>11201</v>
      </c>
      <c r="C5358">
        <v>-7.9470549000000001E-2</v>
      </c>
      <c r="D5358">
        <v>4.9876613010000002</v>
      </c>
      <c r="E5358">
        <v>0.53590245800000003</v>
      </c>
      <c r="F5358">
        <v>0.46413585899999998</v>
      </c>
      <c r="G5358">
        <v>0.99975043299999999</v>
      </c>
    </row>
    <row r="5359" spans="1:7" x14ac:dyDescent="0.4">
      <c r="A5359" s="70" t="s">
        <v>11068</v>
      </c>
      <c r="B5359" s="70" t="s">
        <v>11069</v>
      </c>
      <c r="C5359">
        <v>0.21817819699999999</v>
      </c>
      <c r="D5359">
        <v>1.6871375120000001</v>
      </c>
      <c r="E5359">
        <v>0.53588743999999999</v>
      </c>
      <c r="F5359">
        <v>0.46414211999999999</v>
      </c>
      <c r="G5359">
        <v>0.99975043299999999</v>
      </c>
    </row>
    <row r="5360" spans="1:7" x14ac:dyDescent="0.4">
      <c r="A5360" s="70" t="s">
        <v>11440</v>
      </c>
      <c r="B5360" s="70" t="s">
        <v>11441</v>
      </c>
      <c r="C5360">
        <v>9.5634891999999999E-2</v>
      </c>
      <c r="D5360">
        <v>4.5387452010000002</v>
      </c>
      <c r="E5360">
        <v>0.535613436</v>
      </c>
      <c r="F5360">
        <v>0.46425636799999997</v>
      </c>
      <c r="G5360">
        <v>0.99975043299999999</v>
      </c>
    </row>
    <row r="5361" spans="1:7" x14ac:dyDescent="0.4">
      <c r="A5361" s="70" t="s">
        <v>11016</v>
      </c>
      <c r="B5361" s="70" t="s">
        <v>11017</v>
      </c>
      <c r="C5361">
        <v>-0.47537152300000002</v>
      </c>
      <c r="D5361">
        <v>-1.2971049029999999</v>
      </c>
      <c r="E5361">
        <v>0.53539016500000003</v>
      </c>
      <c r="F5361">
        <v>0.46434949599999997</v>
      </c>
      <c r="G5361">
        <v>0.99975043299999999</v>
      </c>
    </row>
    <row r="5362" spans="1:7" x14ac:dyDescent="0.4">
      <c r="A5362" s="70" t="s">
        <v>11508</v>
      </c>
      <c r="B5362" s="70" t="s">
        <v>11509</v>
      </c>
      <c r="C5362">
        <v>0.113312595</v>
      </c>
      <c r="D5362">
        <v>4.2671689150000001</v>
      </c>
      <c r="E5362">
        <v>0.53517535400000005</v>
      </c>
      <c r="F5362">
        <v>0.46443912300000001</v>
      </c>
      <c r="G5362">
        <v>0.99975043299999999</v>
      </c>
    </row>
    <row r="5363" spans="1:7" x14ac:dyDescent="0.4">
      <c r="A5363" s="70" t="s">
        <v>12578</v>
      </c>
      <c r="B5363" s="70" t="s">
        <v>12579</v>
      </c>
      <c r="C5363">
        <v>6.0412434000000001E-2</v>
      </c>
      <c r="D5363">
        <v>8.6098365450000003</v>
      </c>
      <c r="E5363">
        <v>0.53508966800000002</v>
      </c>
      <c r="F5363">
        <v>0.46447488199999998</v>
      </c>
      <c r="G5363">
        <v>0.99975043299999999</v>
      </c>
    </row>
    <row r="5364" spans="1:7" x14ac:dyDescent="0.4">
      <c r="A5364" s="70" t="s">
        <v>10498</v>
      </c>
      <c r="B5364" s="70" t="s">
        <v>10499</v>
      </c>
      <c r="C5364">
        <v>-5.9118921999999997E-2</v>
      </c>
      <c r="D5364">
        <v>7.1108982589999998</v>
      </c>
      <c r="E5364">
        <v>0.53477924600000004</v>
      </c>
      <c r="F5364">
        <v>0.46460446700000002</v>
      </c>
      <c r="G5364">
        <v>0.99975043299999999</v>
      </c>
    </row>
    <row r="5365" spans="1:7" x14ac:dyDescent="0.4">
      <c r="A5365" s="70" t="s">
        <v>11802</v>
      </c>
      <c r="B5365" s="70" t="s">
        <v>11803</v>
      </c>
      <c r="C5365">
        <v>5.8345801000000003E-2</v>
      </c>
      <c r="D5365">
        <v>6.2964419249999999</v>
      </c>
      <c r="E5365">
        <v>0.53468938700000002</v>
      </c>
      <c r="F5365">
        <v>0.46464198800000001</v>
      </c>
      <c r="G5365">
        <v>0.99975043299999999</v>
      </c>
    </row>
    <row r="5366" spans="1:7" x14ac:dyDescent="0.4">
      <c r="A5366" s="70" t="s">
        <v>13954</v>
      </c>
      <c r="B5366" s="70" t="s">
        <v>13955</v>
      </c>
      <c r="C5366">
        <v>-5.6931836999999999E-2</v>
      </c>
      <c r="D5366">
        <v>9.4640995070000002</v>
      </c>
      <c r="E5366">
        <v>0.53454362700000002</v>
      </c>
      <c r="F5366">
        <v>0.46470286300000002</v>
      </c>
      <c r="G5366">
        <v>0.99975043299999999</v>
      </c>
    </row>
    <row r="5367" spans="1:7" x14ac:dyDescent="0.4">
      <c r="A5367" s="70" t="s">
        <v>11074</v>
      </c>
      <c r="B5367" s="70" t="s">
        <v>11075</v>
      </c>
      <c r="C5367">
        <v>-0.19006003699999999</v>
      </c>
      <c r="D5367">
        <v>2.07559505</v>
      </c>
      <c r="E5367">
        <v>0.53437874200000002</v>
      </c>
      <c r="F5367">
        <v>0.46477174100000002</v>
      </c>
      <c r="G5367">
        <v>0.99975043299999999</v>
      </c>
    </row>
    <row r="5368" spans="1:7" x14ac:dyDescent="0.4">
      <c r="A5368" s="70" t="s">
        <v>10924</v>
      </c>
      <c r="B5368" s="70" t="s">
        <v>10925</v>
      </c>
      <c r="C5368">
        <v>-5.9831068000000001E-2</v>
      </c>
      <c r="D5368">
        <v>6.5916441179999996</v>
      </c>
      <c r="E5368">
        <v>0.53437129900000002</v>
      </c>
      <c r="F5368">
        <v>0.46477485000000002</v>
      </c>
      <c r="G5368">
        <v>0.99975043299999999</v>
      </c>
    </row>
    <row r="5369" spans="1:7" x14ac:dyDescent="0.4">
      <c r="A5369" s="70" t="s">
        <v>10462</v>
      </c>
      <c r="B5369" s="70" t="s">
        <v>10463</v>
      </c>
      <c r="C5369">
        <v>-5.8314399000000003E-2</v>
      </c>
      <c r="D5369">
        <v>6.7765531479999996</v>
      </c>
      <c r="E5369">
        <v>0.53390936099999997</v>
      </c>
      <c r="F5369">
        <v>0.46496790399999999</v>
      </c>
      <c r="G5369">
        <v>0.99975043299999999</v>
      </c>
    </row>
    <row r="5370" spans="1:7" x14ac:dyDescent="0.4">
      <c r="A5370" s="70" t="s">
        <v>11830</v>
      </c>
      <c r="B5370" s="70" t="s">
        <v>11831</v>
      </c>
      <c r="C5370">
        <v>6.6332393000000003E-2</v>
      </c>
      <c r="D5370">
        <v>5.6396320869999998</v>
      </c>
      <c r="E5370">
        <v>0.53389004699999998</v>
      </c>
      <c r="F5370">
        <v>0.46497597899999998</v>
      </c>
      <c r="G5370">
        <v>0.99975043299999999</v>
      </c>
    </row>
    <row r="5371" spans="1:7" x14ac:dyDescent="0.4">
      <c r="A5371" s="70" t="s">
        <v>10280</v>
      </c>
      <c r="B5371" s="70" t="s">
        <v>10281</v>
      </c>
      <c r="C5371">
        <v>-6.2492254999999997E-2</v>
      </c>
      <c r="D5371">
        <v>7.6947927280000004</v>
      </c>
      <c r="E5371">
        <v>0.53386378400000001</v>
      </c>
      <c r="F5371">
        <v>0.46498695899999998</v>
      </c>
      <c r="G5371">
        <v>0.99975043299999999</v>
      </c>
    </row>
    <row r="5372" spans="1:7" x14ac:dyDescent="0.4">
      <c r="A5372" s="70" t="s">
        <v>11844</v>
      </c>
      <c r="B5372" s="70" t="s">
        <v>11845</v>
      </c>
      <c r="C5372">
        <v>6.0379544E-2</v>
      </c>
      <c r="D5372">
        <v>6.1564691439999999</v>
      </c>
      <c r="E5372">
        <v>0.53384367200000005</v>
      </c>
      <c r="F5372">
        <v>0.46499536800000002</v>
      </c>
      <c r="G5372">
        <v>0.99975043299999999</v>
      </c>
    </row>
    <row r="5373" spans="1:7" x14ac:dyDescent="0.4">
      <c r="A5373" s="70" t="s">
        <v>11378</v>
      </c>
      <c r="B5373" s="70" t="s">
        <v>11379</v>
      </c>
      <c r="C5373">
        <v>0.17449322</v>
      </c>
      <c r="D5373">
        <v>2.689603983</v>
      </c>
      <c r="E5373">
        <v>0.53343937299999999</v>
      </c>
      <c r="F5373">
        <v>0.465164454</v>
      </c>
      <c r="G5373">
        <v>0.99975043299999999</v>
      </c>
    </row>
    <row r="5374" spans="1:7" x14ac:dyDescent="0.4">
      <c r="A5374" s="70" t="s">
        <v>11618</v>
      </c>
      <c r="B5374" s="70" t="s">
        <v>11619</v>
      </c>
      <c r="C5374">
        <v>9.0131475000000003E-2</v>
      </c>
      <c r="D5374">
        <v>5.4336652470000004</v>
      </c>
      <c r="E5374">
        <v>0.53340566599999995</v>
      </c>
      <c r="F5374">
        <v>0.46517855600000002</v>
      </c>
      <c r="G5374">
        <v>0.99975043299999999</v>
      </c>
    </row>
    <row r="5375" spans="1:7" x14ac:dyDescent="0.4">
      <c r="A5375" s="70" t="s">
        <v>11574</v>
      </c>
      <c r="B5375" s="70" t="s">
        <v>11575</v>
      </c>
      <c r="C5375">
        <v>0.30236499300000003</v>
      </c>
      <c r="D5375">
        <v>0.19880557300000001</v>
      </c>
      <c r="E5375">
        <v>0.53332277400000005</v>
      </c>
      <c r="F5375">
        <v>0.465213237</v>
      </c>
      <c r="G5375">
        <v>0.99975043299999999</v>
      </c>
    </row>
    <row r="5376" spans="1:7" x14ac:dyDescent="0.4">
      <c r="A5376" s="70" t="s">
        <v>11492</v>
      </c>
      <c r="B5376" s="70" t="s">
        <v>11493</v>
      </c>
      <c r="C5376">
        <v>0.230313615</v>
      </c>
      <c r="D5376">
        <v>1.1278477389999999</v>
      </c>
      <c r="E5376">
        <v>0.53323421400000004</v>
      </c>
      <c r="F5376">
        <v>0.46525029299999998</v>
      </c>
      <c r="G5376">
        <v>0.99975043299999999</v>
      </c>
    </row>
    <row r="5377" spans="1:7" x14ac:dyDescent="0.4">
      <c r="A5377" s="70" t="s">
        <v>11444</v>
      </c>
      <c r="B5377" s="70" t="s">
        <v>11445</v>
      </c>
      <c r="C5377">
        <v>0.39433774999999999</v>
      </c>
      <c r="D5377">
        <v>-0.92595232400000005</v>
      </c>
      <c r="E5377">
        <v>0.53280323200000002</v>
      </c>
      <c r="F5377">
        <v>0.465430701</v>
      </c>
      <c r="G5377">
        <v>0.99975043299999999</v>
      </c>
    </row>
    <row r="5378" spans="1:7" x14ac:dyDescent="0.4">
      <c r="A5378" s="70" t="s">
        <v>11550</v>
      </c>
      <c r="B5378" s="70" t="s">
        <v>11551</v>
      </c>
      <c r="C5378">
        <v>9.9408466000000001E-2</v>
      </c>
      <c r="D5378">
        <v>4.0161869670000003</v>
      </c>
      <c r="E5378">
        <v>0.53253490299999995</v>
      </c>
      <c r="F5378">
        <v>0.46554307900000003</v>
      </c>
      <c r="G5378">
        <v>0.99975043299999999</v>
      </c>
    </row>
    <row r="5379" spans="1:7" x14ac:dyDescent="0.4">
      <c r="A5379" s="70" t="s">
        <v>11002</v>
      </c>
      <c r="B5379" s="70" t="s">
        <v>11003</v>
      </c>
      <c r="C5379">
        <v>-6.0668593E-2</v>
      </c>
      <c r="D5379">
        <v>6.2203782560000001</v>
      </c>
      <c r="E5379">
        <v>0.532468885</v>
      </c>
      <c r="F5379">
        <v>0.46557073500000001</v>
      </c>
      <c r="G5379">
        <v>0.99975043299999999</v>
      </c>
    </row>
    <row r="5380" spans="1:7" x14ac:dyDescent="0.4">
      <c r="A5380" s="70" t="s">
        <v>11070</v>
      </c>
      <c r="B5380" s="70" t="s">
        <v>11071</v>
      </c>
      <c r="C5380">
        <v>-0.147820274</v>
      </c>
      <c r="D5380">
        <v>3.0178776109999998</v>
      </c>
      <c r="E5380">
        <v>0.53149482299999995</v>
      </c>
      <c r="F5380">
        <v>0.46597908199999999</v>
      </c>
      <c r="G5380">
        <v>0.99975043299999999</v>
      </c>
    </row>
    <row r="5381" spans="1:7" x14ac:dyDescent="0.4">
      <c r="A5381" s="70" t="s">
        <v>11852</v>
      </c>
      <c r="B5381" s="70" t="s">
        <v>11853</v>
      </c>
      <c r="C5381">
        <v>7.1952924000000001E-2</v>
      </c>
      <c r="D5381">
        <v>5.4639201679999996</v>
      </c>
      <c r="E5381">
        <v>0.53139866999999996</v>
      </c>
      <c r="F5381">
        <v>0.46601942200000002</v>
      </c>
      <c r="G5381">
        <v>0.99975043299999999</v>
      </c>
    </row>
    <row r="5382" spans="1:7" x14ac:dyDescent="0.4">
      <c r="A5382" s="70" t="s">
        <v>11344</v>
      </c>
      <c r="B5382" s="70" t="s">
        <v>11345</v>
      </c>
      <c r="C5382">
        <v>0.106485791</v>
      </c>
      <c r="D5382">
        <v>3.7506176849999999</v>
      </c>
      <c r="E5382">
        <v>0.53131955600000003</v>
      </c>
      <c r="F5382">
        <v>0.466052619</v>
      </c>
      <c r="G5382">
        <v>0.99975043299999999</v>
      </c>
    </row>
    <row r="5383" spans="1:7" x14ac:dyDescent="0.4">
      <c r="A5383" s="70" t="s">
        <v>11350</v>
      </c>
      <c r="B5383" s="70" t="s">
        <v>11351</v>
      </c>
      <c r="C5383">
        <v>-0.26811232099999999</v>
      </c>
      <c r="D5383">
        <v>0.24274589999999999</v>
      </c>
      <c r="E5383">
        <v>0.53088251799999997</v>
      </c>
      <c r="F5383">
        <v>0.46623606699999998</v>
      </c>
      <c r="G5383">
        <v>0.99975043299999999</v>
      </c>
    </row>
    <row r="5384" spans="1:7" x14ac:dyDescent="0.4">
      <c r="A5384" s="70" t="s">
        <v>11238</v>
      </c>
      <c r="B5384" s="70" t="s">
        <v>11239</v>
      </c>
      <c r="C5384">
        <v>-6.4673685999999994E-2</v>
      </c>
      <c r="D5384">
        <v>5.9252552129999998</v>
      </c>
      <c r="E5384">
        <v>0.53077528799999996</v>
      </c>
      <c r="F5384">
        <v>0.46628109400000001</v>
      </c>
      <c r="G5384">
        <v>0.99975043299999999</v>
      </c>
    </row>
    <row r="5385" spans="1:7" x14ac:dyDescent="0.4">
      <c r="A5385" s="70" t="s">
        <v>11302</v>
      </c>
      <c r="B5385" s="70" t="s">
        <v>11303</v>
      </c>
      <c r="C5385">
        <v>-8.9749757999999999E-2</v>
      </c>
      <c r="D5385">
        <v>5.1589238330000002</v>
      </c>
      <c r="E5385">
        <v>0.53062240000000005</v>
      </c>
      <c r="F5385">
        <v>0.46634530699999999</v>
      </c>
      <c r="G5385">
        <v>0.99975043299999999</v>
      </c>
    </row>
    <row r="5386" spans="1:7" x14ac:dyDescent="0.4">
      <c r="A5386" s="70" t="s">
        <v>11402</v>
      </c>
      <c r="B5386" s="70" t="s">
        <v>11403</v>
      </c>
      <c r="C5386">
        <v>0.39486222500000001</v>
      </c>
      <c r="D5386">
        <v>-0.43265055899999999</v>
      </c>
      <c r="E5386">
        <v>0.53051780299999995</v>
      </c>
      <c r="F5386">
        <v>0.46638924599999998</v>
      </c>
      <c r="G5386">
        <v>0.99975043299999999</v>
      </c>
    </row>
    <row r="5387" spans="1:7" x14ac:dyDescent="0.4">
      <c r="A5387" s="70" t="s">
        <v>11434</v>
      </c>
      <c r="B5387" s="70" t="s">
        <v>11435</v>
      </c>
      <c r="C5387">
        <v>9.0074000000000001E-2</v>
      </c>
      <c r="D5387">
        <v>4.5429901849999998</v>
      </c>
      <c r="E5387">
        <v>0.53044064000000002</v>
      </c>
      <c r="F5387">
        <v>0.46642166400000001</v>
      </c>
      <c r="G5387">
        <v>0.99975043299999999</v>
      </c>
    </row>
    <row r="5388" spans="1:7" x14ac:dyDescent="0.4">
      <c r="A5388" s="70" t="s">
        <v>11118</v>
      </c>
      <c r="B5388" s="70" t="s">
        <v>11119</v>
      </c>
      <c r="C5388">
        <v>-0.17414782400000001</v>
      </c>
      <c r="D5388">
        <v>2.8610054210000002</v>
      </c>
      <c r="E5388">
        <v>0.53038754099999996</v>
      </c>
      <c r="F5388">
        <v>0.46644397500000001</v>
      </c>
      <c r="G5388">
        <v>0.99975043299999999</v>
      </c>
    </row>
    <row r="5389" spans="1:7" x14ac:dyDescent="0.4">
      <c r="A5389" s="70" t="s">
        <v>11198</v>
      </c>
      <c r="B5389" s="70" t="s">
        <v>11199</v>
      </c>
      <c r="C5389">
        <v>-6.3935364999999994E-2</v>
      </c>
      <c r="D5389">
        <v>5.9016324930000001</v>
      </c>
      <c r="E5389">
        <v>0.53027120500000002</v>
      </c>
      <c r="F5389">
        <v>0.46649286099999998</v>
      </c>
      <c r="G5389">
        <v>0.99975043299999999</v>
      </c>
    </row>
    <row r="5390" spans="1:7" x14ac:dyDescent="0.4">
      <c r="A5390" s="70" t="s">
        <v>11406</v>
      </c>
      <c r="B5390" s="70" t="s">
        <v>11407</v>
      </c>
      <c r="C5390">
        <v>0.38512380499999999</v>
      </c>
      <c r="D5390">
        <v>0.39697607800000001</v>
      </c>
      <c r="E5390">
        <v>0.53023947699999996</v>
      </c>
      <c r="F5390">
        <v>0.46650619599999998</v>
      </c>
      <c r="G5390">
        <v>0.99975043299999999</v>
      </c>
    </row>
    <row r="5391" spans="1:7" x14ac:dyDescent="0.4">
      <c r="A5391" s="70" t="s">
        <v>11500</v>
      </c>
      <c r="B5391" s="70" t="s">
        <v>11501</v>
      </c>
      <c r="C5391">
        <v>-0.43070224699999998</v>
      </c>
      <c r="D5391">
        <v>-0.57042660499999998</v>
      </c>
      <c r="E5391">
        <v>0.53014908999999999</v>
      </c>
      <c r="F5391">
        <v>0.46654418600000003</v>
      </c>
      <c r="G5391">
        <v>0.99975043299999999</v>
      </c>
    </row>
    <row r="5392" spans="1:7" x14ac:dyDescent="0.4">
      <c r="A5392" s="70" t="s">
        <v>11212</v>
      </c>
      <c r="B5392" s="70" t="s">
        <v>11213</v>
      </c>
      <c r="C5392">
        <v>-9.9765153999999995E-2</v>
      </c>
      <c r="D5392">
        <v>4.1307318149999999</v>
      </c>
      <c r="E5392">
        <v>0.53002298299999995</v>
      </c>
      <c r="F5392">
        <v>0.46659719700000002</v>
      </c>
      <c r="G5392">
        <v>0.99975043299999999</v>
      </c>
    </row>
    <row r="5393" spans="1:7" x14ac:dyDescent="0.4">
      <c r="A5393" s="70" t="s">
        <v>11692</v>
      </c>
      <c r="B5393" s="70" t="s">
        <v>11693</v>
      </c>
      <c r="C5393">
        <v>8.0422319000000006E-2</v>
      </c>
      <c r="D5393">
        <v>4.8166763379999997</v>
      </c>
      <c r="E5393">
        <v>0.52996410599999999</v>
      </c>
      <c r="F5393">
        <v>0.46662195099999998</v>
      </c>
      <c r="G5393">
        <v>0.99975043299999999</v>
      </c>
    </row>
    <row r="5394" spans="1:7" x14ac:dyDescent="0.4">
      <c r="A5394" s="70" t="s">
        <v>11034</v>
      </c>
      <c r="B5394" s="70" t="s">
        <v>11035</v>
      </c>
      <c r="C5394">
        <v>-0.11686250099999999</v>
      </c>
      <c r="D5394">
        <v>4.1646105530000002</v>
      </c>
      <c r="E5394">
        <v>0.52985021499999996</v>
      </c>
      <c r="F5394">
        <v>0.46666983899999998</v>
      </c>
      <c r="G5394">
        <v>0.99975043299999999</v>
      </c>
    </row>
    <row r="5395" spans="1:7" x14ac:dyDescent="0.4">
      <c r="A5395" s="70" t="s">
        <v>11232</v>
      </c>
      <c r="B5395" s="70" t="s">
        <v>11233</v>
      </c>
      <c r="C5395">
        <v>5.9672100999999998E-2</v>
      </c>
      <c r="D5395">
        <v>7.9311736689999996</v>
      </c>
      <c r="E5395">
        <v>0.52942653200000001</v>
      </c>
      <c r="F5395">
        <v>0.46684805699999998</v>
      </c>
      <c r="G5395">
        <v>0.99975043299999999</v>
      </c>
    </row>
    <row r="5396" spans="1:7" x14ac:dyDescent="0.4">
      <c r="A5396" s="70" t="s">
        <v>11218</v>
      </c>
      <c r="B5396" s="70" t="s">
        <v>11219</v>
      </c>
      <c r="C5396">
        <v>-0.32031205800000001</v>
      </c>
      <c r="D5396">
        <v>1.0176947890000001</v>
      </c>
      <c r="E5396">
        <v>0.529113308</v>
      </c>
      <c r="F5396">
        <v>0.46697988200000001</v>
      </c>
      <c r="G5396">
        <v>0.99975043299999999</v>
      </c>
    </row>
    <row r="5397" spans="1:7" x14ac:dyDescent="0.4">
      <c r="A5397" s="70" t="s">
        <v>11124</v>
      </c>
      <c r="B5397" s="70" t="s">
        <v>11125</v>
      </c>
      <c r="C5397">
        <v>-9.2929779000000004E-2</v>
      </c>
      <c r="D5397">
        <v>4.1073592889999997</v>
      </c>
      <c r="E5397">
        <v>0.52863632800000004</v>
      </c>
      <c r="F5397">
        <v>0.46718073999999998</v>
      </c>
      <c r="G5397">
        <v>0.99975043299999999</v>
      </c>
    </row>
    <row r="5398" spans="1:7" x14ac:dyDescent="0.4">
      <c r="A5398" s="70" t="s">
        <v>11546</v>
      </c>
      <c r="B5398" s="70" t="s">
        <v>11547</v>
      </c>
      <c r="C5398">
        <v>0.112626685</v>
      </c>
      <c r="D5398">
        <v>3.8942666849999998</v>
      </c>
      <c r="E5398">
        <v>0.52830595300000005</v>
      </c>
      <c r="F5398">
        <v>0.46731994399999999</v>
      </c>
      <c r="G5398">
        <v>0.99975043299999999</v>
      </c>
    </row>
    <row r="5399" spans="1:7" x14ac:dyDescent="0.4">
      <c r="A5399" s="70" t="s">
        <v>11138</v>
      </c>
      <c r="B5399" s="70" t="s">
        <v>11139</v>
      </c>
      <c r="C5399">
        <v>-9.2628589999999997E-2</v>
      </c>
      <c r="D5399">
        <v>4.4548776209999996</v>
      </c>
      <c r="E5399">
        <v>0.52811612699999999</v>
      </c>
      <c r="F5399">
        <v>0.46739995699999998</v>
      </c>
      <c r="G5399">
        <v>0.99975043299999999</v>
      </c>
    </row>
    <row r="5400" spans="1:7" x14ac:dyDescent="0.4">
      <c r="A5400" s="70" t="s">
        <v>11214</v>
      </c>
      <c r="B5400" s="70" t="s">
        <v>11215</v>
      </c>
      <c r="C5400">
        <v>5.7306393999999997E-2</v>
      </c>
      <c r="D5400">
        <v>7.8469102089999998</v>
      </c>
      <c r="E5400">
        <v>0.52795804300000004</v>
      </c>
      <c r="F5400">
        <v>0.46746660800000001</v>
      </c>
      <c r="G5400">
        <v>0.99975043299999999</v>
      </c>
    </row>
    <row r="5401" spans="1:7" x14ac:dyDescent="0.4">
      <c r="A5401" s="70" t="s">
        <v>11270</v>
      </c>
      <c r="B5401" s="70" t="s">
        <v>11271</v>
      </c>
      <c r="C5401">
        <v>-8.2650036999999996E-2</v>
      </c>
      <c r="D5401">
        <v>4.9474472919999997</v>
      </c>
      <c r="E5401">
        <v>0.52792293099999998</v>
      </c>
      <c r="F5401">
        <v>0.46748141399999998</v>
      </c>
      <c r="G5401">
        <v>0.99975043299999999</v>
      </c>
    </row>
    <row r="5402" spans="1:7" x14ac:dyDescent="0.4">
      <c r="A5402" s="70" t="s">
        <v>11146</v>
      </c>
      <c r="B5402" s="70" t="s">
        <v>11147</v>
      </c>
      <c r="C5402">
        <v>-0.276991512</v>
      </c>
      <c r="D5402">
        <v>1.4442415529999999</v>
      </c>
      <c r="E5402">
        <v>0.52759454299999997</v>
      </c>
      <c r="F5402">
        <v>0.46761992299999999</v>
      </c>
      <c r="G5402">
        <v>0.99975043299999999</v>
      </c>
    </row>
    <row r="5403" spans="1:7" x14ac:dyDescent="0.4">
      <c r="A5403" s="70" t="s">
        <v>11140</v>
      </c>
      <c r="B5403" s="70" t="s">
        <v>11141</v>
      </c>
      <c r="C5403">
        <v>-8.5982579000000003E-2</v>
      </c>
      <c r="D5403">
        <v>5.4809369639999996</v>
      </c>
      <c r="E5403">
        <v>0.52751272999999999</v>
      </c>
      <c r="F5403">
        <v>0.46765444099999998</v>
      </c>
      <c r="G5403">
        <v>0.99975043299999999</v>
      </c>
    </row>
    <row r="5404" spans="1:7" x14ac:dyDescent="0.4">
      <c r="A5404" s="70" t="s">
        <v>11246</v>
      </c>
      <c r="B5404" s="70" t="s">
        <v>11247</v>
      </c>
      <c r="C5404">
        <v>0.48225192300000003</v>
      </c>
      <c r="D5404">
        <v>-1.5212496760000001</v>
      </c>
      <c r="E5404">
        <v>0.52744502000000004</v>
      </c>
      <c r="F5404">
        <v>0.46768301099999998</v>
      </c>
      <c r="G5404">
        <v>0.99975043299999999</v>
      </c>
    </row>
    <row r="5405" spans="1:7" x14ac:dyDescent="0.4">
      <c r="A5405" s="70" t="s">
        <v>11736</v>
      </c>
      <c r="B5405" s="70" t="s">
        <v>11737</v>
      </c>
      <c r="C5405">
        <v>8.4841411000000005E-2</v>
      </c>
      <c r="D5405">
        <v>4.6319421180000004</v>
      </c>
      <c r="E5405">
        <v>0.52735489099999999</v>
      </c>
      <c r="F5405">
        <v>0.46772104599999997</v>
      </c>
      <c r="G5405">
        <v>0.99975043299999999</v>
      </c>
    </row>
    <row r="5406" spans="1:7" x14ac:dyDescent="0.4">
      <c r="A5406" s="70" t="s">
        <v>11834</v>
      </c>
      <c r="B5406" s="70" t="s">
        <v>11835</v>
      </c>
      <c r="C5406">
        <v>5.7748145000000001E-2</v>
      </c>
      <c r="D5406">
        <v>6.385120036</v>
      </c>
      <c r="E5406">
        <v>0.52649374500000001</v>
      </c>
      <c r="F5406">
        <v>0.46808470400000002</v>
      </c>
      <c r="G5406">
        <v>0.99975043299999999</v>
      </c>
    </row>
    <row r="5407" spans="1:7" x14ac:dyDescent="0.4">
      <c r="A5407" s="70" t="s">
        <v>11210</v>
      </c>
      <c r="B5407" s="70" t="s">
        <v>11211</v>
      </c>
      <c r="C5407">
        <v>5.8158963000000001E-2</v>
      </c>
      <c r="D5407">
        <v>7.8904650399999996</v>
      </c>
      <c r="E5407">
        <v>0.52646332500000004</v>
      </c>
      <c r="F5407">
        <v>0.46809755800000002</v>
      </c>
      <c r="G5407">
        <v>0.99975043299999999</v>
      </c>
    </row>
    <row r="5408" spans="1:7" x14ac:dyDescent="0.4">
      <c r="A5408" s="70" t="s">
        <v>11628</v>
      </c>
      <c r="B5408" s="70" t="s">
        <v>11629</v>
      </c>
      <c r="C5408">
        <v>9.3994822000000006E-2</v>
      </c>
      <c r="D5408">
        <v>4.0818658809999997</v>
      </c>
      <c r="E5408">
        <v>0.52604684300000004</v>
      </c>
      <c r="F5408">
        <v>0.46827360699999998</v>
      </c>
      <c r="G5408">
        <v>0.99975043299999999</v>
      </c>
    </row>
    <row r="5409" spans="1:7" x14ac:dyDescent="0.4">
      <c r="A5409" s="70" t="s">
        <v>11410</v>
      </c>
      <c r="B5409" s="70" t="s">
        <v>11411</v>
      </c>
      <c r="C5409">
        <v>0.225219262</v>
      </c>
      <c r="D5409">
        <v>1.5173095029999999</v>
      </c>
      <c r="E5409">
        <v>0.52596347700000001</v>
      </c>
      <c r="F5409">
        <v>0.46830885900000002</v>
      </c>
      <c r="G5409">
        <v>0.99975043299999999</v>
      </c>
    </row>
    <row r="5410" spans="1:7" x14ac:dyDescent="0.4">
      <c r="A5410" s="70" t="s">
        <v>11176</v>
      </c>
      <c r="B5410" s="70" t="s">
        <v>11177</v>
      </c>
      <c r="C5410">
        <v>-6.3826960000000002E-2</v>
      </c>
      <c r="D5410">
        <v>5.8495529450000001</v>
      </c>
      <c r="E5410">
        <v>0.52572464900000004</v>
      </c>
      <c r="F5410">
        <v>0.46840987299999998</v>
      </c>
      <c r="G5410">
        <v>0.99975043299999999</v>
      </c>
    </row>
    <row r="5411" spans="1:7" x14ac:dyDescent="0.4">
      <c r="A5411" s="70" t="s">
        <v>11300</v>
      </c>
      <c r="B5411" s="70" t="s">
        <v>11301</v>
      </c>
      <c r="C5411">
        <v>-0.233627908</v>
      </c>
      <c r="D5411">
        <v>1.445993672</v>
      </c>
      <c r="E5411">
        <v>0.525510217</v>
      </c>
      <c r="F5411">
        <v>0.46850059799999999</v>
      </c>
      <c r="G5411">
        <v>0.99975043299999999</v>
      </c>
    </row>
    <row r="5412" spans="1:7" x14ac:dyDescent="0.4">
      <c r="A5412" s="70" t="s">
        <v>11558</v>
      </c>
      <c r="B5412" s="70" t="s">
        <v>11559</v>
      </c>
      <c r="C5412">
        <v>0.33206764999999999</v>
      </c>
      <c r="D5412">
        <v>-0.14506243999999999</v>
      </c>
      <c r="E5412">
        <v>0.52541958600000005</v>
      </c>
      <c r="F5412">
        <v>0.46853895200000001</v>
      </c>
      <c r="G5412">
        <v>0.99975043299999999</v>
      </c>
    </row>
    <row r="5413" spans="1:7" x14ac:dyDescent="0.4">
      <c r="A5413" s="70" t="s">
        <v>11976</v>
      </c>
      <c r="B5413" s="70" t="s">
        <v>11977</v>
      </c>
      <c r="C5413">
        <v>6.4194626000000005E-2</v>
      </c>
      <c r="D5413">
        <v>5.6368401739999996</v>
      </c>
      <c r="E5413">
        <v>0.52540978999999999</v>
      </c>
      <c r="F5413">
        <v>0.46854309799999999</v>
      </c>
      <c r="G5413">
        <v>0.99975043299999999</v>
      </c>
    </row>
    <row r="5414" spans="1:7" x14ac:dyDescent="0.4">
      <c r="A5414" s="70" t="s">
        <v>11206</v>
      </c>
      <c r="B5414" s="70" t="s">
        <v>11207</v>
      </c>
      <c r="C5414">
        <v>-9.8136254000000006E-2</v>
      </c>
      <c r="D5414">
        <v>3.9576565600000002</v>
      </c>
      <c r="E5414">
        <v>0.52530736</v>
      </c>
      <c r="F5414">
        <v>0.46858645199999999</v>
      </c>
      <c r="G5414">
        <v>0.99975043299999999</v>
      </c>
    </row>
    <row r="5415" spans="1:7" x14ac:dyDescent="0.4">
      <c r="A5415" s="70" t="s">
        <v>10348</v>
      </c>
      <c r="B5415" s="70" t="s">
        <v>10349</v>
      </c>
      <c r="C5415">
        <v>-6.2105175999999998E-2</v>
      </c>
      <c r="D5415">
        <v>7.5298394750000002</v>
      </c>
      <c r="E5415">
        <v>0.52515978200000002</v>
      </c>
      <c r="F5415">
        <v>0.46864892699999999</v>
      </c>
      <c r="G5415">
        <v>0.99975043299999999</v>
      </c>
    </row>
    <row r="5416" spans="1:7" x14ac:dyDescent="0.4">
      <c r="A5416" s="70" t="s">
        <v>11538</v>
      </c>
      <c r="B5416" s="70" t="s">
        <v>11539</v>
      </c>
      <c r="C5416">
        <v>0.16226254200000001</v>
      </c>
      <c r="D5416">
        <v>2.98842096</v>
      </c>
      <c r="E5416">
        <v>0.52499712499999995</v>
      </c>
      <c r="F5416">
        <v>0.46871780000000002</v>
      </c>
      <c r="G5416">
        <v>0.99975043299999999</v>
      </c>
    </row>
    <row r="5417" spans="1:7" x14ac:dyDescent="0.4">
      <c r="A5417" s="70" t="s">
        <v>11386</v>
      </c>
      <c r="B5417" s="70" t="s">
        <v>11387</v>
      </c>
      <c r="C5417">
        <v>0.101074528</v>
      </c>
      <c r="D5417">
        <v>4.2549074119999997</v>
      </c>
      <c r="E5417">
        <v>0.52438778399999997</v>
      </c>
      <c r="F5417">
        <v>0.46897595600000003</v>
      </c>
      <c r="G5417">
        <v>0.99975043299999999</v>
      </c>
    </row>
    <row r="5418" spans="1:7" x14ac:dyDescent="0.4">
      <c r="A5418" s="70" t="s">
        <v>11452</v>
      </c>
      <c r="B5418" s="70" t="s">
        <v>11453</v>
      </c>
      <c r="C5418">
        <v>-8.4816250999999995E-2</v>
      </c>
      <c r="D5418">
        <v>4.9442746299999998</v>
      </c>
      <c r="E5418">
        <v>0.52430193800000002</v>
      </c>
      <c r="F5418">
        <v>0.469012345</v>
      </c>
      <c r="G5418">
        <v>0.99975043299999999</v>
      </c>
    </row>
    <row r="5419" spans="1:7" x14ac:dyDescent="0.4">
      <c r="A5419" s="70" t="s">
        <v>11422</v>
      </c>
      <c r="B5419" s="70" t="s">
        <v>11423</v>
      </c>
      <c r="C5419">
        <v>0.40401828899999997</v>
      </c>
      <c r="D5419">
        <v>-0.98227165800000005</v>
      </c>
      <c r="E5419">
        <v>0.52427777099999995</v>
      </c>
      <c r="F5419">
        <v>0.46902258899999999</v>
      </c>
      <c r="G5419">
        <v>0.99975043299999999</v>
      </c>
    </row>
    <row r="5420" spans="1:7" x14ac:dyDescent="0.4">
      <c r="A5420" s="70" t="s">
        <v>11942</v>
      </c>
      <c r="B5420" s="70" t="s">
        <v>11943</v>
      </c>
      <c r="C5420">
        <v>-5.8422309999999998E-2</v>
      </c>
      <c r="D5420">
        <v>8.5995260279999997</v>
      </c>
      <c r="E5420">
        <v>0.52398101100000005</v>
      </c>
      <c r="F5420">
        <v>0.46914841899999998</v>
      </c>
      <c r="G5420">
        <v>0.99975043299999999</v>
      </c>
    </row>
    <row r="5421" spans="1:7" x14ac:dyDescent="0.4">
      <c r="A5421" s="70" t="s">
        <v>13648</v>
      </c>
      <c r="B5421" s="70" t="s">
        <v>13649</v>
      </c>
      <c r="C5421">
        <v>6.7163117999999994E-2</v>
      </c>
      <c r="D5421">
        <v>9.2573400540000002</v>
      </c>
      <c r="E5421">
        <v>0.52396276100000005</v>
      </c>
      <c r="F5421">
        <v>0.46915615900000002</v>
      </c>
      <c r="G5421">
        <v>0.99975043299999999</v>
      </c>
    </row>
    <row r="5422" spans="1:7" x14ac:dyDescent="0.4">
      <c r="A5422" s="70" t="s">
        <v>11786</v>
      </c>
      <c r="B5422" s="70" t="s">
        <v>11787</v>
      </c>
      <c r="C5422">
        <v>0.55203537000000003</v>
      </c>
      <c r="D5422">
        <v>-1.4874500980000001</v>
      </c>
      <c r="E5422">
        <v>0.52351604900000004</v>
      </c>
      <c r="F5422">
        <v>0.46934567700000002</v>
      </c>
      <c r="G5422">
        <v>0.99975043299999999</v>
      </c>
    </row>
    <row r="5423" spans="1:7" x14ac:dyDescent="0.4">
      <c r="A5423" s="70" t="s">
        <v>11586</v>
      </c>
      <c r="B5423" s="70" t="s">
        <v>11587</v>
      </c>
      <c r="C5423">
        <v>0.34903949699999998</v>
      </c>
      <c r="D5423">
        <v>-0.36311717399999999</v>
      </c>
      <c r="E5423">
        <v>0.52260361399999999</v>
      </c>
      <c r="F5423">
        <v>0.46973316300000001</v>
      </c>
      <c r="G5423">
        <v>0.99975043299999999</v>
      </c>
    </row>
    <row r="5424" spans="1:7" x14ac:dyDescent="0.4">
      <c r="A5424" s="70" t="s">
        <v>11958</v>
      </c>
      <c r="B5424" s="70" t="s">
        <v>11959</v>
      </c>
      <c r="C5424">
        <v>7.3259311999999993E-2</v>
      </c>
      <c r="D5424">
        <v>5.2707411659999996</v>
      </c>
      <c r="E5424">
        <v>0.52213754000000001</v>
      </c>
      <c r="F5424">
        <v>0.46993129</v>
      </c>
      <c r="G5424">
        <v>0.99975043299999999</v>
      </c>
    </row>
    <row r="5425" spans="1:7" x14ac:dyDescent="0.4">
      <c r="A5425" s="70" t="s">
        <v>11892</v>
      </c>
      <c r="B5425" s="70" t="s">
        <v>11893</v>
      </c>
      <c r="C5425">
        <v>7.7004398000000002E-2</v>
      </c>
      <c r="D5425">
        <v>5.1774410839999998</v>
      </c>
      <c r="E5425">
        <v>0.52211216299999996</v>
      </c>
      <c r="F5425">
        <v>0.46994208199999998</v>
      </c>
      <c r="G5425">
        <v>0.99975043299999999</v>
      </c>
    </row>
    <row r="5426" spans="1:7" x14ac:dyDescent="0.4">
      <c r="A5426" s="70" t="s">
        <v>11520</v>
      </c>
      <c r="B5426" s="70" t="s">
        <v>11521</v>
      </c>
      <c r="C5426">
        <v>6.0521078999999998E-2</v>
      </c>
      <c r="D5426">
        <v>8.1206963999999999</v>
      </c>
      <c r="E5426">
        <v>0.52207914499999997</v>
      </c>
      <c r="F5426">
        <v>0.469956123</v>
      </c>
      <c r="G5426">
        <v>0.99975043299999999</v>
      </c>
    </row>
    <row r="5427" spans="1:7" x14ac:dyDescent="0.4">
      <c r="A5427" s="70" t="s">
        <v>11414</v>
      </c>
      <c r="B5427" s="70" t="s">
        <v>11415</v>
      </c>
      <c r="C5427">
        <v>-0.52512884900000001</v>
      </c>
      <c r="D5427">
        <v>-1.1184734629999999</v>
      </c>
      <c r="E5427">
        <v>0.52201683399999999</v>
      </c>
      <c r="F5427">
        <v>0.46998262400000002</v>
      </c>
      <c r="G5427">
        <v>0.99975043299999999</v>
      </c>
    </row>
    <row r="5428" spans="1:7" x14ac:dyDescent="0.4">
      <c r="A5428" s="70" t="s">
        <v>11338</v>
      </c>
      <c r="B5428" s="70" t="s">
        <v>11339</v>
      </c>
      <c r="C5428">
        <v>-0.31188997600000001</v>
      </c>
      <c r="D5428">
        <v>0.71722154599999999</v>
      </c>
      <c r="E5428">
        <v>0.52191282500000002</v>
      </c>
      <c r="F5428">
        <v>0.47002686399999999</v>
      </c>
      <c r="G5428">
        <v>0.99975043299999999</v>
      </c>
    </row>
    <row r="5429" spans="1:7" x14ac:dyDescent="0.4">
      <c r="A5429" s="70" t="s">
        <v>11122</v>
      </c>
      <c r="B5429" s="70" t="s">
        <v>11123</v>
      </c>
      <c r="C5429">
        <v>5.9560309999999998E-2</v>
      </c>
      <c r="D5429">
        <v>7.6765469690000003</v>
      </c>
      <c r="E5429">
        <v>0.52161322099999996</v>
      </c>
      <c r="F5429">
        <v>0.470154338</v>
      </c>
      <c r="G5429">
        <v>0.99975043299999999</v>
      </c>
    </row>
    <row r="5430" spans="1:7" x14ac:dyDescent="0.4">
      <c r="A5430" s="70" t="s">
        <v>11388</v>
      </c>
      <c r="B5430" s="70" t="s">
        <v>11389</v>
      </c>
      <c r="C5430">
        <v>-7.6398059000000004E-2</v>
      </c>
      <c r="D5430">
        <v>5.0108929370000004</v>
      </c>
      <c r="E5430">
        <v>0.521605545</v>
      </c>
      <c r="F5430">
        <v>0.47015760499999998</v>
      </c>
      <c r="G5430">
        <v>0.99975043299999999</v>
      </c>
    </row>
    <row r="5431" spans="1:7" x14ac:dyDescent="0.4">
      <c r="A5431" s="70" t="s">
        <v>11284</v>
      </c>
      <c r="B5431" s="70" t="s">
        <v>11285</v>
      </c>
      <c r="C5431">
        <v>-8.1511995000000004E-2</v>
      </c>
      <c r="D5431">
        <v>5.1136982360000003</v>
      </c>
      <c r="E5431">
        <v>0.52144222100000004</v>
      </c>
      <c r="F5431">
        <v>0.47022711900000003</v>
      </c>
      <c r="G5431">
        <v>0.99975043299999999</v>
      </c>
    </row>
    <row r="5432" spans="1:7" x14ac:dyDescent="0.4">
      <c r="A5432" s="70" t="s">
        <v>11428</v>
      </c>
      <c r="B5432" s="70" t="s">
        <v>11429</v>
      </c>
      <c r="C5432">
        <v>-6.8808066000000001E-2</v>
      </c>
      <c r="D5432">
        <v>5.4355889060000004</v>
      </c>
      <c r="E5432">
        <v>0.52143766400000002</v>
      </c>
      <c r="F5432">
        <v>0.470229059</v>
      </c>
      <c r="G5432">
        <v>0.99975043299999999</v>
      </c>
    </row>
    <row r="5433" spans="1:7" x14ac:dyDescent="0.4">
      <c r="A5433" s="70" t="s">
        <v>11364</v>
      </c>
      <c r="B5433" s="70" t="s">
        <v>11365</v>
      </c>
      <c r="C5433">
        <v>-5.8696430000000001E-2</v>
      </c>
      <c r="D5433">
        <v>6.159148353</v>
      </c>
      <c r="E5433">
        <v>0.52143033900000002</v>
      </c>
      <c r="F5433">
        <v>0.47023217699999997</v>
      </c>
      <c r="G5433">
        <v>0.99975043299999999</v>
      </c>
    </row>
    <row r="5434" spans="1:7" x14ac:dyDescent="0.4">
      <c r="A5434" s="70" t="s">
        <v>11320</v>
      </c>
      <c r="B5434" s="70" t="s">
        <v>11321</v>
      </c>
      <c r="C5434">
        <v>0.18923893899999999</v>
      </c>
      <c r="D5434">
        <v>2.1708076059999999</v>
      </c>
      <c r="E5434">
        <v>0.52142798199999996</v>
      </c>
      <c r="F5434">
        <v>0.470233181</v>
      </c>
      <c r="G5434">
        <v>0.99975043299999999</v>
      </c>
    </row>
    <row r="5435" spans="1:7" x14ac:dyDescent="0.4">
      <c r="A5435" s="70" t="s">
        <v>11518</v>
      </c>
      <c r="B5435" s="70" t="s">
        <v>11519</v>
      </c>
      <c r="C5435">
        <v>-0.316007661</v>
      </c>
      <c r="D5435">
        <v>2.5318979029999999</v>
      </c>
      <c r="E5435">
        <v>0.52118552200000001</v>
      </c>
      <c r="F5435">
        <v>0.47033640999999998</v>
      </c>
      <c r="G5435">
        <v>0.99975043299999999</v>
      </c>
    </row>
    <row r="5436" spans="1:7" x14ac:dyDescent="0.4">
      <c r="A5436" s="70" t="s">
        <v>11362</v>
      </c>
      <c r="B5436" s="70" t="s">
        <v>11363</v>
      </c>
      <c r="C5436">
        <v>-6.5542771999999999E-2</v>
      </c>
      <c r="D5436">
        <v>5.534141795</v>
      </c>
      <c r="E5436">
        <v>0.52114992500000001</v>
      </c>
      <c r="F5436">
        <v>0.47035156900000002</v>
      </c>
      <c r="G5436">
        <v>0.99975043299999999</v>
      </c>
    </row>
    <row r="5437" spans="1:7" x14ac:dyDescent="0.4">
      <c r="A5437" s="70" t="s">
        <v>11424</v>
      </c>
      <c r="B5437" s="70" t="s">
        <v>11425</v>
      </c>
      <c r="C5437">
        <v>-7.1993438000000007E-2</v>
      </c>
      <c r="D5437">
        <v>5.5120357499999999</v>
      </c>
      <c r="E5437">
        <v>0.52073513500000002</v>
      </c>
      <c r="F5437">
        <v>0.470528263</v>
      </c>
      <c r="G5437">
        <v>0.99975043299999999</v>
      </c>
    </row>
    <row r="5438" spans="1:7" x14ac:dyDescent="0.4">
      <c r="A5438" s="70" t="s">
        <v>11898</v>
      </c>
      <c r="B5438" s="70" t="s">
        <v>11899</v>
      </c>
      <c r="C5438">
        <v>5.9556695E-2</v>
      </c>
      <c r="D5438">
        <v>6.2572296129999998</v>
      </c>
      <c r="E5438">
        <v>0.52070404999999997</v>
      </c>
      <c r="F5438">
        <v>0.47054150900000002</v>
      </c>
      <c r="G5438">
        <v>0.99975043299999999</v>
      </c>
    </row>
    <row r="5439" spans="1:7" x14ac:dyDescent="0.4">
      <c r="A5439" s="70" t="s">
        <v>11778</v>
      </c>
      <c r="B5439" s="70" t="s">
        <v>11779</v>
      </c>
      <c r="C5439">
        <v>8.5569053000000006E-2</v>
      </c>
      <c r="D5439">
        <v>4.487820331</v>
      </c>
      <c r="E5439">
        <v>0.52070401799999999</v>
      </c>
      <c r="F5439">
        <v>0.47054152199999999</v>
      </c>
      <c r="G5439">
        <v>0.99975043299999999</v>
      </c>
    </row>
    <row r="5440" spans="1:7" x14ac:dyDescent="0.4">
      <c r="A5440" s="70" t="s">
        <v>11216</v>
      </c>
      <c r="B5440" s="70" t="s">
        <v>11217</v>
      </c>
      <c r="C5440">
        <v>-0.120198234</v>
      </c>
      <c r="D5440">
        <v>3.6118010200000001</v>
      </c>
      <c r="E5440">
        <v>0.52040477299999999</v>
      </c>
      <c r="F5440">
        <v>0.470669069</v>
      </c>
      <c r="G5440">
        <v>0.99975043299999999</v>
      </c>
    </row>
    <row r="5441" spans="1:7" x14ac:dyDescent="0.4">
      <c r="A5441" s="70" t="s">
        <v>11470</v>
      </c>
      <c r="B5441" s="70" t="s">
        <v>11471</v>
      </c>
      <c r="C5441">
        <v>0.58463096699999995</v>
      </c>
      <c r="D5441">
        <v>-1.1801651660000001</v>
      </c>
      <c r="E5441">
        <v>0.52030263499999996</v>
      </c>
      <c r="F5441">
        <v>0.470712615</v>
      </c>
      <c r="G5441">
        <v>0.99975043299999999</v>
      </c>
    </row>
    <row r="5442" spans="1:7" x14ac:dyDescent="0.4">
      <c r="A5442" s="70" t="s">
        <v>11818</v>
      </c>
      <c r="B5442" s="70" t="s">
        <v>11819</v>
      </c>
      <c r="C5442">
        <v>9.1855037E-2</v>
      </c>
      <c r="D5442">
        <v>4.4492851099999999</v>
      </c>
      <c r="E5442">
        <v>0.52029910300000004</v>
      </c>
      <c r="F5442">
        <v>0.47071412099999999</v>
      </c>
      <c r="G5442">
        <v>0.99975043299999999</v>
      </c>
    </row>
    <row r="5443" spans="1:7" x14ac:dyDescent="0.4">
      <c r="A5443" s="70" t="s">
        <v>11606</v>
      </c>
      <c r="B5443" s="70" t="s">
        <v>11607</v>
      </c>
      <c r="C5443">
        <v>6.1113528E-2</v>
      </c>
      <c r="D5443">
        <v>6.9521879950000001</v>
      </c>
      <c r="E5443">
        <v>0.52022807999999998</v>
      </c>
      <c r="F5443">
        <v>0.470744406</v>
      </c>
      <c r="G5443">
        <v>0.99975043299999999</v>
      </c>
    </row>
    <row r="5444" spans="1:7" x14ac:dyDescent="0.4">
      <c r="A5444" s="70" t="s">
        <v>11742</v>
      </c>
      <c r="B5444" s="70" t="s">
        <v>11743</v>
      </c>
      <c r="C5444">
        <v>0.30850595800000002</v>
      </c>
      <c r="D5444">
        <v>-0.205281771</v>
      </c>
      <c r="E5444">
        <v>0.52018491700000002</v>
      </c>
      <c r="F5444">
        <v>0.47076281199999997</v>
      </c>
      <c r="G5444">
        <v>0.99975043299999999</v>
      </c>
    </row>
    <row r="5445" spans="1:7" x14ac:dyDescent="0.4">
      <c r="A5445" s="70" t="s">
        <v>11136</v>
      </c>
      <c r="B5445" s="70" t="s">
        <v>11137</v>
      </c>
      <c r="C5445">
        <v>-0.108993404</v>
      </c>
      <c r="D5445">
        <v>3.6896111170000001</v>
      </c>
      <c r="E5445">
        <v>0.51994069700000001</v>
      </c>
      <c r="F5445">
        <v>0.47086697999999999</v>
      </c>
      <c r="G5445">
        <v>0.99975043299999999</v>
      </c>
    </row>
    <row r="5446" spans="1:7" x14ac:dyDescent="0.4">
      <c r="A5446" s="70" t="s">
        <v>11274</v>
      </c>
      <c r="B5446" s="70" t="s">
        <v>11275</v>
      </c>
      <c r="C5446">
        <v>7.0666603999999994E-2</v>
      </c>
      <c r="D5446">
        <v>7.1276671169999997</v>
      </c>
      <c r="E5446">
        <v>0.51982069900000005</v>
      </c>
      <c r="F5446">
        <v>0.47091817699999999</v>
      </c>
      <c r="G5446">
        <v>0.99975043299999999</v>
      </c>
    </row>
    <row r="5447" spans="1:7" x14ac:dyDescent="0.4">
      <c r="A5447" s="70" t="s">
        <v>11996</v>
      </c>
      <c r="B5447" s="70" t="s">
        <v>11997</v>
      </c>
      <c r="C5447">
        <v>5.9397614000000001E-2</v>
      </c>
      <c r="D5447">
        <v>6.4641868000000002</v>
      </c>
      <c r="E5447">
        <v>0.51965081099999999</v>
      </c>
      <c r="F5447">
        <v>0.470990674</v>
      </c>
      <c r="G5447">
        <v>0.99975043299999999</v>
      </c>
    </row>
    <row r="5448" spans="1:7" x14ac:dyDescent="0.4">
      <c r="A5448" s="70" t="s">
        <v>12068</v>
      </c>
      <c r="B5448" s="70" t="s">
        <v>12069</v>
      </c>
      <c r="C5448">
        <v>6.7829843000000001E-2</v>
      </c>
      <c r="D5448">
        <v>6.0383454539999999</v>
      </c>
      <c r="E5448">
        <v>0.51927199499999999</v>
      </c>
      <c r="F5448">
        <v>0.471152393</v>
      </c>
      <c r="G5448">
        <v>0.99975043299999999</v>
      </c>
    </row>
    <row r="5449" spans="1:7" x14ac:dyDescent="0.4">
      <c r="A5449" s="70" t="s">
        <v>12008</v>
      </c>
      <c r="B5449" s="70" t="s">
        <v>12009</v>
      </c>
      <c r="C5449">
        <v>6.4573604000000007E-2</v>
      </c>
      <c r="D5449">
        <v>6.329355134</v>
      </c>
      <c r="E5449">
        <v>0.51858962399999997</v>
      </c>
      <c r="F5449">
        <v>0.47144392899999998</v>
      </c>
      <c r="G5449">
        <v>0.99975043299999999</v>
      </c>
    </row>
    <row r="5450" spans="1:7" x14ac:dyDescent="0.4">
      <c r="A5450" s="70" t="s">
        <v>11950</v>
      </c>
      <c r="B5450" s="70" t="s">
        <v>11951</v>
      </c>
      <c r="C5450">
        <v>6.3555909999999993E-2</v>
      </c>
      <c r="D5450">
        <v>5.72308942</v>
      </c>
      <c r="E5450">
        <v>0.51842857399999998</v>
      </c>
      <c r="F5450">
        <v>0.47151277800000002</v>
      </c>
      <c r="G5450">
        <v>0.99975043299999999</v>
      </c>
    </row>
    <row r="5451" spans="1:7" x14ac:dyDescent="0.4">
      <c r="A5451" s="70" t="s">
        <v>11296</v>
      </c>
      <c r="B5451" s="70" t="s">
        <v>11297</v>
      </c>
      <c r="C5451">
        <v>-6.5408726E-2</v>
      </c>
      <c r="D5451">
        <v>5.8510792970000001</v>
      </c>
      <c r="E5451">
        <v>0.51836589399999999</v>
      </c>
      <c r="F5451">
        <v>0.47153957899999999</v>
      </c>
      <c r="G5451">
        <v>0.99975043299999999</v>
      </c>
    </row>
    <row r="5452" spans="1:7" x14ac:dyDescent="0.4">
      <c r="A5452" s="70" t="s">
        <v>14581</v>
      </c>
      <c r="B5452" s="70" t="s">
        <v>14582</v>
      </c>
      <c r="C5452">
        <v>6.4390703999999993E-2</v>
      </c>
      <c r="D5452">
        <v>9.7202848300000007</v>
      </c>
      <c r="E5452">
        <v>0.51832536399999996</v>
      </c>
      <c r="F5452">
        <v>0.47155691</v>
      </c>
      <c r="G5452">
        <v>0.99975043299999999</v>
      </c>
    </row>
    <row r="5453" spans="1:7" x14ac:dyDescent="0.4">
      <c r="A5453" s="70" t="s">
        <v>11436</v>
      </c>
      <c r="B5453" s="70" t="s">
        <v>11437</v>
      </c>
      <c r="C5453">
        <v>-6.8669221000000003E-2</v>
      </c>
      <c r="D5453">
        <v>5.8855498060000002</v>
      </c>
      <c r="E5453">
        <v>0.51804813599999999</v>
      </c>
      <c r="F5453">
        <v>0.47167548100000001</v>
      </c>
      <c r="G5453">
        <v>0.99975043299999999</v>
      </c>
    </row>
    <row r="5454" spans="1:7" x14ac:dyDescent="0.4">
      <c r="A5454" s="70" t="s">
        <v>11458</v>
      </c>
      <c r="B5454" s="70" t="s">
        <v>11459</v>
      </c>
      <c r="C5454">
        <v>-7.6666898999999997E-2</v>
      </c>
      <c r="D5454">
        <v>5.0021168520000003</v>
      </c>
      <c r="E5454">
        <v>0.51791201200000003</v>
      </c>
      <c r="F5454">
        <v>0.47173372000000002</v>
      </c>
      <c r="G5454">
        <v>0.99975043299999999</v>
      </c>
    </row>
    <row r="5455" spans="1:7" x14ac:dyDescent="0.4">
      <c r="A5455" s="70" t="s">
        <v>12252</v>
      </c>
      <c r="B5455" s="70" t="s">
        <v>12253</v>
      </c>
      <c r="C5455">
        <v>-0.61773012900000002</v>
      </c>
      <c r="D5455">
        <v>-0.90727630100000001</v>
      </c>
      <c r="E5455">
        <v>0.51756598700000001</v>
      </c>
      <c r="F5455">
        <v>0.47188181400000001</v>
      </c>
      <c r="G5455">
        <v>0.99975043299999999</v>
      </c>
    </row>
    <row r="5456" spans="1:7" x14ac:dyDescent="0.4">
      <c r="A5456" s="70" t="s">
        <v>11260</v>
      </c>
      <c r="B5456" s="70" t="s">
        <v>11261</v>
      </c>
      <c r="C5456">
        <v>-0.11078297300000001</v>
      </c>
      <c r="D5456">
        <v>3.6522217399999999</v>
      </c>
      <c r="E5456">
        <v>0.51750976599999998</v>
      </c>
      <c r="F5456">
        <v>0.471905882</v>
      </c>
      <c r="G5456">
        <v>0.99975043299999999</v>
      </c>
    </row>
    <row r="5457" spans="1:7" x14ac:dyDescent="0.4">
      <c r="A5457" s="70" t="s">
        <v>11228</v>
      </c>
      <c r="B5457" s="70" t="s">
        <v>11229</v>
      </c>
      <c r="C5457">
        <v>-0.15632131299999999</v>
      </c>
      <c r="D5457">
        <v>2.9794049390000001</v>
      </c>
      <c r="E5457">
        <v>0.51704455000000005</v>
      </c>
      <c r="F5457">
        <v>0.47210512300000002</v>
      </c>
      <c r="G5457">
        <v>0.99975043299999999</v>
      </c>
    </row>
    <row r="5458" spans="1:7" x14ac:dyDescent="0.4">
      <c r="A5458" s="70" t="s">
        <v>12070</v>
      </c>
      <c r="B5458" s="70" t="s">
        <v>12071</v>
      </c>
      <c r="C5458">
        <v>6.4841497999999997E-2</v>
      </c>
      <c r="D5458">
        <v>5.8199997049999999</v>
      </c>
      <c r="E5458">
        <v>0.51693571800000004</v>
      </c>
      <c r="F5458">
        <v>0.47215175300000001</v>
      </c>
      <c r="G5458">
        <v>0.99975043299999999</v>
      </c>
    </row>
    <row r="5459" spans="1:7" x14ac:dyDescent="0.4">
      <c r="A5459" s="70" t="s">
        <v>11974</v>
      </c>
      <c r="B5459" s="70" t="s">
        <v>11975</v>
      </c>
      <c r="C5459">
        <v>7.8573432999999998E-2</v>
      </c>
      <c r="D5459">
        <v>5.0848030309999999</v>
      </c>
      <c r="E5459">
        <v>0.51668914700000002</v>
      </c>
      <c r="F5459">
        <v>0.47225742500000001</v>
      </c>
      <c r="G5459">
        <v>0.99975043299999999</v>
      </c>
    </row>
    <row r="5460" spans="1:7" x14ac:dyDescent="0.4">
      <c r="A5460" s="70" t="s">
        <v>12114</v>
      </c>
      <c r="B5460" s="70" t="s">
        <v>12115</v>
      </c>
      <c r="C5460">
        <v>-5.6412136000000002E-2</v>
      </c>
      <c r="D5460">
        <v>8.6055845130000002</v>
      </c>
      <c r="E5460">
        <v>0.51658973100000005</v>
      </c>
      <c r="F5460">
        <v>0.47230004199999998</v>
      </c>
      <c r="G5460">
        <v>0.99975043299999999</v>
      </c>
    </row>
    <row r="5461" spans="1:7" x14ac:dyDescent="0.4">
      <c r="A5461" s="70" t="s">
        <v>12006</v>
      </c>
      <c r="B5461" s="70" t="s">
        <v>12007</v>
      </c>
      <c r="C5461">
        <v>7.1478822999999997E-2</v>
      </c>
      <c r="D5461">
        <v>5.6958477920000004</v>
      </c>
      <c r="E5461">
        <v>0.51656800400000003</v>
      </c>
      <c r="F5461">
        <v>0.47230935699999999</v>
      </c>
      <c r="G5461">
        <v>0.99975043299999999</v>
      </c>
    </row>
    <row r="5462" spans="1:7" x14ac:dyDescent="0.4">
      <c r="A5462" s="70" t="s">
        <v>11256</v>
      </c>
      <c r="B5462" s="70" t="s">
        <v>11257</v>
      </c>
      <c r="C5462">
        <v>-0.13585580899999999</v>
      </c>
      <c r="D5462">
        <v>3.2230863200000002</v>
      </c>
      <c r="E5462">
        <v>0.51655630500000005</v>
      </c>
      <c r="F5462">
        <v>0.47231437300000001</v>
      </c>
      <c r="G5462">
        <v>0.99975043299999999</v>
      </c>
    </row>
    <row r="5463" spans="1:7" x14ac:dyDescent="0.4">
      <c r="A5463" s="70" t="s">
        <v>11642</v>
      </c>
      <c r="B5463" s="70" t="s">
        <v>11643</v>
      </c>
      <c r="C5463">
        <v>-0.41692410800000002</v>
      </c>
      <c r="D5463">
        <v>-0.90926400299999999</v>
      </c>
      <c r="E5463">
        <v>0.51628338399999996</v>
      </c>
      <c r="F5463">
        <v>0.47243140500000003</v>
      </c>
      <c r="G5463">
        <v>0.99975043299999999</v>
      </c>
    </row>
    <row r="5464" spans="1:7" x14ac:dyDescent="0.4">
      <c r="A5464" s="70" t="s">
        <v>11478</v>
      </c>
      <c r="B5464" s="70" t="s">
        <v>11479</v>
      </c>
      <c r="C5464">
        <v>-8.2476242000000005E-2</v>
      </c>
      <c r="D5464">
        <v>4.9758620259999997</v>
      </c>
      <c r="E5464">
        <v>0.515778505</v>
      </c>
      <c r="F5464">
        <v>0.472648028</v>
      </c>
      <c r="G5464">
        <v>0.99975043299999999</v>
      </c>
    </row>
    <row r="5465" spans="1:7" x14ac:dyDescent="0.4">
      <c r="A5465" s="70" t="s">
        <v>11398</v>
      </c>
      <c r="B5465" s="70" t="s">
        <v>11399</v>
      </c>
      <c r="C5465">
        <v>0.25312478900000002</v>
      </c>
      <c r="D5465">
        <v>1.255566159</v>
      </c>
      <c r="E5465">
        <v>0.51561347000000002</v>
      </c>
      <c r="F5465">
        <v>0.47271887299999998</v>
      </c>
      <c r="G5465">
        <v>0.99975043299999999</v>
      </c>
    </row>
    <row r="5466" spans="1:7" x14ac:dyDescent="0.4">
      <c r="A5466" s="70" t="s">
        <v>11622</v>
      </c>
      <c r="B5466" s="70" t="s">
        <v>11623</v>
      </c>
      <c r="C5466">
        <v>0.35209623899999998</v>
      </c>
      <c r="D5466">
        <v>-0.82645322499999996</v>
      </c>
      <c r="E5466">
        <v>0.51552657400000002</v>
      </c>
      <c r="F5466">
        <v>0.47275618200000002</v>
      </c>
      <c r="G5466">
        <v>0.99975043299999999</v>
      </c>
    </row>
    <row r="5467" spans="1:7" x14ac:dyDescent="0.4">
      <c r="A5467" s="70" t="s">
        <v>12086</v>
      </c>
      <c r="B5467" s="70" t="s">
        <v>12087</v>
      </c>
      <c r="C5467">
        <v>6.5019690000000005E-2</v>
      </c>
      <c r="D5467">
        <v>5.5478267519999998</v>
      </c>
      <c r="E5467">
        <v>0.51551610299999995</v>
      </c>
      <c r="F5467">
        <v>0.47276067700000002</v>
      </c>
      <c r="G5467">
        <v>0.99975043299999999</v>
      </c>
    </row>
    <row r="5468" spans="1:7" x14ac:dyDescent="0.4">
      <c r="A5468" s="70" t="s">
        <v>11620</v>
      </c>
      <c r="B5468" s="70" t="s">
        <v>11621</v>
      </c>
      <c r="C5468">
        <v>6.5557837999999993E-2</v>
      </c>
      <c r="D5468">
        <v>7.9874071180000001</v>
      </c>
      <c r="E5468">
        <v>0.51543861599999996</v>
      </c>
      <c r="F5468">
        <v>0.47279395099999999</v>
      </c>
      <c r="G5468">
        <v>0.99975043299999999</v>
      </c>
    </row>
    <row r="5469" spans="1:7" x14ac:dyDescent="0.4">
      <c r="A5469" s="70" t="s">
        <v>11066</v>
      </c>
      <c r="B5469" s="70" t="s">
        <v>11067</v>
      </c>
      <c r="C5469">
        <v>-5.5121965000000002E-2</v>
      </c>
      <c r="D5469">
        <v>6.935658321</v>
      </c>
      <c r="E5469">
        <v>0.51531008099999998</v>
      </c>
      <c r="F5469">
        <v>0.47284915399999999</v>
      </c>
      <c r="G5469">
        <v>0.99975043299999999</v>
      </c>
    </row>
    <row r="5470" spans="1:7" x14ac:dyDescent="0.4">
      <c r="A5470" s="70" t="s">
        <v>11192</v>
      </c>
      <c r="B5470" s="70" t="s">
        <v>11193</v>
      </c>
      <c r="C5470">
        <v>5.6481145000000003E-2</v>
      </c>
      <c r="D5470">
        <v>7.2316270569999999</v>
      </c>
      <c r="E5470">
        <v>0.51509971899999996</v>
      </c>
      <c r="F5470">
        <v>0.47293952099999997</v>
      </c>
      <c r="G5470">
        <v>0.99975043299999999</v>
      </c>
    </row>
    <row r="5471" spans="1:7" x14ac:dyDescent="0.4">
      <c r="A5471" s="70" t="s">
        <v>11860</v>
      </c>
      <c r="B5471" s="70" t="s">
        <v>11861</v>
      </c>
      <c r="C5471">
        <v>9.2543457999999995E-2</v>
      </c>
      <c r="D5471">
        <v>4.5877743430000004</v>
      </c>
      <c r="E5471">
        <v>0.51508501600000001</v>
      </c>
      <c r="F5471">
        <v>0.47294583800000001</v>
      </c>
      <c r="G5471">
        <v>0.99975043299999999</v>
      </c>
    </row>
    <row r="5472" spans="1:7" x14ac:dyDescent="0.4">
      <c r="A5472" s="70" t="s">
        <v>11526</v>
      </c>
      <c r="B5472" s="70" t="s">
        <v>11527</v>
      </c>
      <c r="C5472">
        <v>6.0947898E-2</v>
      </c>
      <c r="D5472">
        <v>6.8466133329999996</v>
      </c>
      <c r="E5472">
        <v>0.51486072999999999</v>
      </c>
      <c r="F5472">
        <v>0.47304222000000001</v>
      </c>
      <c r="G5472">
        <v>0.99975043299999999</v>
      </c>
    </row>
    <row r="5473" spans="1:7" x14ac:dyDescent="0.4">
      <c r="A5473" s="70" t="s">
        <v>11454</v>
      </c>
      <c r="B5473" s="70" t="s">
        <v>11455</v>
      </c>
      <c r="C5473">
        <v>-8.6100378000000005E-2</v>
      </c>
      <c r="D5473">
        <v>4.5086574129999999</v>
      </c>
      <c r="E5473">
        <v>0.51477217799999997</v>
      </c>
      <c r="F5473">
        <v>0.47308028200000002</v>
      </c>
      <c r="G5473">
        <v>0.99975043299999999</v>
      </c>
    </row>
    <row r="5474" spans="1:7" x14ac:dyDescent="0.4">
      <c r="A5474" s="70" t="s">
        <v>11604</v>
      </c>
      <c r="B5474" s="70" t="s">
        <v>11605</v>
      </c>
      <c r="C5474">
        <v>0.15293472599999999</v>
      </c>
      <c r="D5474">
        <v>2.8562557480000001</v>
      </c>
      <c r="E5474">
        <v>0.51437855399999999</v>
      </c>
      <c r="F5474">
        <v>0.47324953199999997</v>
      </c>
      <c r="G5474">
        <v>0.99975043299999999</v>
      </c>
    </row>
    <row r="5475" spans="1:7" x14ac:dyDescent="0.4">
      <c r="A5475" s="70" t="s">
        <v>11340</v>
      </c>
      <c r="B5475" s="70" t="s">
        <v>11341</v>
      </c>
      <c r="C5475">
        <v>-0.15199908400000001</v>
      </c>
      <c r="D5475">
        <v>2.869830538</v>
      </c>
      <c r="E5475">
        <v>0.51428484600000002</v>
      </c>
      <c r="F5475">
        <v>0.47328983899999999</v>
      </c>
      <c r="G5475">
        <v>0.99975043299999999</v>
      </c>
    </row>
    <row r="5476" spans="1:7" x14ac:dyDescent="0.4">
      <c r="A5476" s="70" t="s">
        <v>11998</v>
      </c>
      <c r="B5476" s="70" t="s">
        <v>11999</v>
      </c>
      <c r="C5476">
        <v>7.4500230000000001E-2</v>
      </c>
      <c r="D5476">
        <v>5.0022092389999999</v>
      </c>
      <c r="E5476">
        <v>0.51427069199999997</v>
      </c>
      <c r="F5476">
        <v>0.47329592700000001</v>
      </c>
      <c r="G5476">
        <v>0.99975043299999999</v>
      </c>
    </row>
    <row r="5477" spans="1:7" x14ac:dyDescent="0.4">
      <c r="A5477" s="70" t="s">
        <v>11382</v>
      </c>
      <c r="B5477" s="70" t="s">
        <v>11383</v>
      </c>
      <c r="C5477">
        <v>-8.0498111999999997E-2</v>
      </c>
      <c r="D5477">
        <v>4.7761447830000003</v>
      </c>
      <c r="E5477">
        <v>0.51424945700000002</v>
      </c>
      <c r="F5477">
        <v>0.473305062</v>
      </c>
      <c r="G5477">
        <v>0.99975043299999999</v>
      </c>
    </row>
    <row r="5478" spans="1:7" x14ac:dyDescent="0.4">
      <c r="A5478" s="70" t="s">
        <v>11370</v>
      </c>
      <c r="B5478" s="70" t="s">
        <v>11371</v>
      </c>
      <c r="C5478">
        <v>-9.0729570999999995E-2</v>
      </c>
      <c r="D5478">
        <v>4.7126809029999999</v>
      </c>
      <c r="E5478">
        <v>0.51414422800000004</v>
      </c>
      <c r="F5478">
        <v>0.47335033399999998</v>
      </c>
      <c r="G5478">
        <v>0.99975043299999999</v>
      </c>
    </row>
    <row r="5479" spans="1:7" x14ac:dyDescent="0.4">
      <c r="A5479" s="70" t="s">
        <v>11330</v>
      </c>
      <c r="B5479" s="70" t="s">
        <v>11331</v>
      </c>
      <c r="C5479">
        <v>5.7034624999999999E-2</v>
      </c>
      <c r="D5479">
        <v>7.1205440260000001</v>
      </c>
      <c r="E5479">
        <v>0.51409556199999995</v>
      </c>
      <c r="F5479">
        <v>0.47337127299999998</v>
      </c>
      <c r="G5479">
        <v>0.99975043299999999</v>
      </c>
    </row>
    <row r="5480" spans="1:7" x14ac:dyDescent="0.4">
      <c r="A5480" s="70" t="s">
        <v>11846</v>
      </c>
      <c r="B5480" s="70" t="s">
        <v>11847</v>
      </c>
      <c r="C5480">
        <v>6.4242797000000004E-2</v>
      </c>
      <c r="D5480">
        <v>5.6103789730000004</v>
      </c>
      <c r="E5480">
        <v>0.51399769699999998</v>
      </c>
      <c r="F5480">
        <v>0.47341338599999999</v>
      </c>
      <c r="G5480">
        <v>0.99975043299999999</v>
      </c>
    </row>
    <row r="5481" spans="1:7" x14ac:dyDescent="0.4">
      <c r="A5481" s="70" t="s">
        <v>11718</v>
      </c>
      <c r="B5481" s="70" t="s">
        <v>11719</v>
      </c>
      <c r="C5481">
        <v>0.27538953100000002</v>
      </c>
      <c r="D5481">
        <v>0.58592343499999999</v>
      </c>
      <c r="E5481">
        <v>0.51398700200000003</v>
      </c>
      <c r="F5481">
        <v>0.47341798800000001</v>
      </c>
      <c r="G5481">
        <v>0.99975043299999999</v>
      </c>
    </row>
    <row r="5482" spans="1:7" x14ac:dyDescent="0.4">
      <c r="A5482" s="70" t="s">
        <v>11354</v>
      </c>
      <c r="B5482" s="70" t="s">
        <v>11355</v>
      </c>
      <c r="C5482">
        <v>-0.13619869200000001</v>
      </c>
      <c r="D5482">
        <v>3.5344997070000002</v>
      </c>
      <c r="E5482">
        <v>0.51355294200000001</v>
      </c>
      <c r="F5482">
        <v>0.47360484600000002</v>
      </c>
      <c r="G5482">
        <v>0.99975043299999999</v>
      </c>
    </row>
    <row r="5483" spans="1:7" x14ac:dyDescent="0.4">
      <c r="A5483" s="70" t="s">
        <v>11226</v>
      </c>
      <c r="B5483" s="70" t="s">
        <v>11227</v>
      </c>
      <c r="C5483">
        <v>-0.104761878</v>
      </c>
      <c r="D5483">
        <v>4.2590416580000001</v>
      </c>
      <c r="E5483">
        <v>0.51340936299999995</v>
      </c>
      <c r="F5483">
        <v>0.47366668200000001</v>
      </c>
      <c r="G5483">
        <v>0.99975043299999999</v>
      </c>
    </row>
    <row r="5484" spans="1:7" x14ac:dyDescent="0.4">
      <c r="A5484" s="70" t="s">
        <v>11328</v>
      </c>
      <c r="B5484" s="70" t="s">
        <v>11329</v>
      </c>
      <c r="C5484">
        <v>-0.21840955100000001</v>
      </c>
      <c r="D5484">
        <v>1.823405862</v>
      </c>
      <c r="E5484">
        <v>0.51332768600000001</v>
      </c>
      <c r="F5484">
        <v>0.47370186399999997</v>
      </c>
      <c r="G5484">
        <v>0.99975043299999999</v>
      </c>
    </row>
    <row r="5485" spans="1:7" x14ac:dyDescent="0.4">
      <c r="A5485" s="70" t="s">
        <v>11984</v>
      </c>
      <c r="B5485" s="70" t="s">
        <v>11985</v>
      </c>
      <c r="C5485">
        <v>8.4372697999999996E-2</v>
      </c>
      <c r="D5485">
        <v>4.7229247140000004</v>
      </c>
      <c r="E5485">
        <v>0.51282266700000001</v>
      </c>
      <c r="F5485">
        <v>0.47391949100000003</v>
      </c>
      <c r="G5485">
        <v>0.99975043299999999</v>
      </c>
    </row>
    <row r="5486" spans="1:7" x14ac:dyDescent="0.4">
      <c r="A5486" s="70" t="s">
        <v>11514</v>
      </c>
      <c r="B5486" s="70" t="s">
        <v>11515</v>
      </c>
      <c r="C5486">
        <v>0.21329376</v>
      </c>
      <c r="D5486">
        <v>1.998497671</v>
      </c>
      <c r="E5486">
        <v>0.51266056599999998</v>
      </c>
      <c r="F5486">
        <v>0.47398938000000002</v>
      </c>
      <c r="G5486">
        <v>0.99975043299999999</v>
      </c>
    </row>
    <row r="5487" spans="1:7" x14ac:dyDescent="0.4">
      <c r="A5487" s="70" t="s">
        <v>11674</v>
      </c>
      <c r="B5487" s="70" t="s">
        <v>11675</v>
      </c>
      <c r="C5487">
        <v>6.1277722E-2</v>
      </c>
      <c r="D5487">
        <v>7.0335584630000003</v>
      </c>
      <c r="E5487">
        <v>0.51241137999999997</v>
      </c>
      <c r="F5487">
        <v>0.47409684699999999</v>
      </c>
      <c r="G5487">
        <v>0.99975043299999999</v>
      </c>
    </row>
    <row r="5488" spans="1:7" x14ac:dyDescent="0.4">
      <c r="A5488" s="70" t="s">
        <v>12126</v>
      </c>
      <c r="B5488" s="70" t="s">
        <v>12127</v>
      </c>
      <c r="C5488">
        <v>7.1575695999999994E-2</v>
      </c>
      <c r="D5488">
        <v>5.3164949249999998</v>
      </c>
      <c r="E5488">
        <v>0.51229158600000002</v>
      </c>
      <c r="F5488">
        <v>0.47414852499999999</v>
      </c>
      <c r="G5488">
        <v>0.99975043299999999</v>
      </c>
    </row>
    <row r="5489" spans="1:7" x14ac:dyDescent="0.4">
      <c r="A5489" s="70" t="s">
        <v>11572</v>
      </c>
      <c r="B5489" s="70" t="s">
        <v>11573</v>
      </c>
      <c r="C5489">
        <v>-0.312182185</v>
      </c>
      <c r="D5489">
        <v>3.0437783E-2</v>
      </c>
      <c r="E5489">
        <v>0.51213220699999995</v>
      </c>
      <c r="F5489">
        <v>0.47421729400000001</v>
      </c>
      <c r="G5489">
        <v>0.99975043299999999</v>
      </c>
    </row>
    <row r="5490" spans="1:7" x14ac:dyDescent="0.4">
      <c r="A5490" s="70" t="s">
        <v>11352</v>
      </c>
      <c r="B5490" s="70" t="s">
        <v>11353</v>
      </c>
      <c r="C5490">
        <v>-9.2451153999999994E-2</v>
      </c>
      <c r="D5490">
        <v>4.5238164830000001</v>
      </c>
      <c r="E5490">
        <v>0.51129483399999998</v>
      </c>
      <c r="F5490">
        <v>0.47457886900000001</v>
      </c>
      <c r="G5490">
        <v>0.99975043299999999</v>
      </c>
    </row>
    <row r="5491" spans="1:7" x14ac:dyDescent="0.4">
      <c r="A5491" s="70" t="s">
        <v>11630</v>
      </c>
      <c r="B5491" s="70" t="s">
        <v>11631</v>
      </c>
      <c r="C5491">
        <v>0.31056352999999998</v>
      </c>
      <c r="D5491">
        <v>0.88234890700000002</v>
      </c>
      <c r="E5491">
        <v>0.51087941699999995</v>
      </c>
      <c r="F5491">
        <v>0.47475841099999999</v>
      </c>
      <c r="G5491">
        <v>0.99975043299999999</v>
      </c>
    </row>
    <row r="5492" spans="1:7" x14ac:dyDescent="0.4">
      <c r="A5492" s="70" t="s">
        <v>11248</v>
      </c>
      <c r="B5492" s="70" t="s">
        <v>11249</v>
      </c>
      <c r="C5492">
        <v>-8.0127728999999995E-2</v>
      </c>
      <c r="D5492">
        <v>6.0525826580000004</v>
      </c>
      <c r="E5492">
        <v>0.51069321700000003</v>
      </c>
      <c r="F5492">
        <v>0.47483892100000002</v>
      </c>
      <c r="G5492">
        <v>0.99975043299999999</v>
      </c>
    </row>
    <row r="5493" spans="1:7" x14ac:dyDescent="0.4">
      <c r="A5493" s="70" t="s">
        <v>10436</v>
      </c>
      <c r="B5493" s="70" t="s">
        <v>10437</v>
      </c>
      <c r="C5493">
        <v>-6.1491118999999997E-2</v>
      </c>
      <c r="D5493">
        <v>7.3001614039999998</v>
      </c>
      <c r="E5493">
        <v>0.51065452200000006</v>
      </c>
      <c r="F5493">
        <v>0.47485565600000001</v>
      </c>
      <c r="G5493">
        <v>0.99975043299999999</v>
      </c>
    </row>
    <row r="5494" spans="1:7" x14ac:dyDescent="0.4">
      <c r="A5494" s="70" t="s">
        <v>11588</v>
      </c>
      <c r="B5494" s="70" t="s">
        <v>11589</v>
      </c>
      <c r="C5494">
        <v>0.21284539199999999</v>
      </c>
      <c r="D5494">
        <v>3.1118763679999999</v>
      </c>
      <c r="E5494">
        <v>0.51026467399999997</v>
      </c>
      <c r="F5494">
        <v>0.47502430299999998</v>
      </c>
      <c r="G5494">
        <v>0.99975043299999999</v>
      </c>
    </row>
    <row r="5495" spans="1:7" x14ac:dyDescent="0.4">
      <c r="A5495" s="70" t="s">
        <v>10872</v>
      </c>
      <c r="B5495" s="70" t="s">
        <v>10873</v>
      </c>
      <c r="C5495">
        <v>-5.7811790000000002E-2</v>
      </c>
      <c r="D5495">
        <v>7.8994932059999998</v>
      </c>
      <c r="E5495">
        <v>0.510036029</v>
      </c>
      <c r="F5495">
        <v>0.47512325999999999</v>
      </c>
      <c r="G5495">
        <v>0.99975043299999999</v>
      </c>
    </row>
    <row r="5496" spans="1:7" x14ac:dyDescent="0.4">
      <c r="A5496" s="70" t="s">
        <v>11334</v>
      </c>
      <c r="B5496" s="70" t="s">
        <v>11335</v>
      </c>
      <c r="C5496">
        <v>-0.148577188</v>
      </c>
      <c r="D5496">
        <v>2.9125160999999999</v>
      </c>
      <c r="E5496">
        <v>0.50976134399999995</v>
      </c>
      <c r="F5496">
        <v>0.47524218600000001</v>
      </c>
      <c r="G5496">
        <v>0.99975043299999999</v>
      </c>
    </row>
    <row r="5497" spans="1:7" x14ac:dyDescent="0.4">
      <c r="A5497" s="70" t="s">
        <v>11774</v>
      </c>
      <c r="B5497" s="70" t="s">
        <v>11775</v>
      </c>
      <c r="C5497">
        <v>0.230752611</v>
      </c>
      <c r="D5497">
        <v>1.088481971</v>
      </c>
      <c r="E5497">
        <v>0.50973973800000005</v>
      </c>
      <c r="F5497">
        <v>0.475251543</v>
      </c>
      <c r="G5497">
        <v>0.99975043299999999</v>
      </c>
    </row>
    <row r="5498" spans="1:7" x14ac:dyDescent="0.4">
      <c r="A5498" s="70" t="s">
        <v>11420</v>
      </c>
      <c r="B5498" s="70" t="s">
        <v>11421</v>
      </c>
      <c r="C5498">
        <v>-0.22149744399999999</v>
      </c>
      <c r="D5498">
        <v>1.9794339240000001</v>
      </c>
      <c r="E5498">
        <v>0.50964187299999997</v>
      </c>
      <c r="F5498">
        <v>0.47529392799999998</v>
      </c>
      <c r="G5498">
        <v>0.99975043299999999</v>
      </c>
    </row>
    <row r="5499" spans="1:7" x14ac:dyDescent="0.4">
      <c r="A5499" s="70" t="s">
        <v>12140</v>
      </c>
      <c r="B5499" s="70" t="s">
        <v>12141</v>
      </c>
      <c r="C5499">
        <v>7.0825131999999999E-2</v>
      </c>
      <c r="D5499">
        <v>5.3216316819999996</v>
      </c>
      <c r="E5499">
        <v>0.50951220100000005</v>
      </c>
      <c r="F5499">
        <v>0.47535009700000003</v>
      </c>
      <c r="G5499">
        <v>0.99975043299999999</v>
      </c>
    </row>
    <row r="5500" spans="1:7" x14ac:dyDescent="0.4">
      <c r="A5500" s="70" t="s">
        <v>11632</v>
      </c>
      <c r="B5500" s="70" t="s">
        <v>11633</v>
      </c>
      <c r="C5500">
        <v>0.41213021</v>
      </c>
      <c r="D5500">
        <v>-0.244738385</v>
      </c>
      <c r="E5500">
        <v>0.50930247299999998</v>
      </c>
      <c r="F5500">
        <v>0.47544096600000002</v>
      </c>
      <c r="G5500">
        <v>0.99975043299999999</v>
      </c>
    </row>
    <row r="5501" spans="1:7" x14ac:dyDescent="0.4">
      <c r="A5501" s="70" t="s">
        <v>11850</v>
      </c>
      <c r="B5501" s="70" t="s">
        <v>11851</v>
      </c>
      <c r="C5501">
        <v>8.8961566000000006E-2</v>
      </c>
      <c r="D5501">
        <v>4.4258739419999999</v>
      </c>
      <c r="E5501">
        <v>0.50923015599999999</v>
      </c>
      <c r="F5501">
        <v>0.47547230600000001</v>
      </c>
      <c r="G5501">
        <v>0.99975043299999999</v>
      </c>
    </row>
    <row r="5502" spans="1:7" x14ac:dyDescent="0.4">
      <c r="A5502" s="70" t="s">
        <v>11782</v>
      </c>
      <c r="B5502" s="70" t="s">
        <v>11783</v>
      </c>
      <c r="C5502">
        <v>0.30629438799999997</v>
      </c>
      <c r="D5502">
        <v>0.23030472099999999</v>
      </c>
      <c r="E5502">
        <v>0.50890819600000003</v>
      </c>
      <c r="F5502">
        <v>0.47561187199999999</v>
      </c>
      <c r="G5502">
        <v>0.99975043299999999</v>
      </c>
    </row>
    <row r="5503" spans="1:7" x14ac:dyDescent="0.4">
      <c r="A5503" s="70" t="s">
        <v>11374</v>
      </c>
      <c r="B5503" s="70" t="s">
        <v>11375</v>
      </c>
      <c r="C5503">
        <v>-6.0477424000000002E-2</v>
      </c>
      <c r="D5503">
        <v>6.7192540889999997</v>
      </c>
      <c r="E5503">
        <v>0.50882369199999999</v>
      </c>
      <c r="F5503">
        <v>0.47564851499999999</v>
      </c>
      <c r="G5503">
        <v>0.99975043299999999</v>
      </c>
    </row>
    <row r="5504" spans="1:7" x14ac:dyDescent="0.4">
      <c r="A5504" s="70" t="s">
        <v>11688</v>
      </c>
      <c r="B5504" s="70" t="s">
        <v>11689</v>
      </c>
      <c r="C5504">
        <v>0.456325596</v>
      </c>
      <c r="D5504">
        <v>0.30616173899999999</v>
      </c>
      <c r="E5504">
        <v>0.50865123400000001</v>
      </c>
      <c r="F5504">
        <v>0.47572331000000001</v>
      </c>
      <c r="G5504">
        <v>0.99975043299999999</v>
      </c>
    </row>
    <row r="5505" spans="1:7" x14ac:dyDescent="0.4">
      <c r="A5505" s="70" t="s">
        <v>11868</v>
      </c>
      <c r="B5505" s="70" t="s">
        <v>11869</v>
      </c>
      <c r="C5505">
        <v>0.36187302100000002</v>
      </c>
      <c r="D5505">
        <v>-0.52473186000000005</v>
      </c>
      <c r="E5505">
        <v>0.50864447300000004</v>
      </c>
      <c r="F5505">
        <v>0.47572624299999999</v>
      </c>
      <c r="G5505">
        <v>0.99975043299999999</v>
      </c>
    </row>
    <row r="5506" spans="1:7" x14ac:dyDescent="0.4">
      <c r="A5506" s="70" t="s">
        <v>11946</v>
      </c>
      <c r="B5506" s="70" t="s">
        <v>11947</v>
      </c>
      <c r="C5506">
        <v>0.104810031</v>
      </c>
      <c r="D5506">
        <v>4.2126393469999996</v>
      </c>
      <c r="E5506">
        <v>0.50861116500000003</v>
      </c>
      <c r="F5506">
        <v>0.47574069099999999</v>
      </c>
      <c r="G5506">
        <v>0.99975043299999999</v>
      </c>
    </row>
    <row r="5507" spans="1:7" x14ac:dyDescent="0.4">
      <c r="A5507" s="70" t="s">
        <v>11668</v>
      </c>
      <c r="B5507" s="70" t="s">
        <v>11669</v>
      </c>
      <c r="C5507">
        <v>0.27249725699999999</v>
      </c>
      <c r="D5507">
        <v>0.73649051499999996</v>
      </c>
      <c r="E5507">
        <v>0.50855236500000001</v>
      </c>
      <c r="F5507">
        <v>0.47576619799999997</v>
      </c>
      <c r="G5507">
        <v>0.99975043299999999</v>
      </c>
    </row>
    <row r="5508" spans="1:7" x14ac:dyDescent="0.4">
      <c r="A5508" s="70" t="s">
        <v>11610</v>
      </c>
      <c r="B5508" s="70" t="s">
        <v>11611</v>
      </c>
      <c r="C5508">
        <v>-0.34213180999999998</v>
      </c>
      <c r="D5508">
        <v>-0.343591327</v>
      </c>
      <c r="E5508">
        <v>0.50853457400000002</v>
      </c>
      <c r="F5508">
        <v>0.47577391699999999</v>
      </c>
      <c r="G5508">
        <v>0.99975043299999999</v>
      </c>
    </row>
    <row r="5509" spans="1:7" x14ac:dyDescent="0.4">
      <c r="A5509" s="70" t="s">
        <v>11800</v>
      </c>
      <c r="B5509" s="70" t="s">
        <v>11801</v>
      </c>
      <c r="C5509">
        <v>0.100220135</v>
      </c>
      <c r="D5509">
        <v>3.9810708720000001</v>
      </c>
      <c r="E5509">
        <v>0.50847038700000002</v>
      </c>
      <c r="F5509">
        <v>0.47580176499999999</v>
      </c>
      <c r="G5509">
        <v>0.99975043299999999</v>
      </c>
    </row>
    <row r="5510" spans="1:7" x14ac:dyDescent="0.4">
      <c r="A5510" s="70" t="s">
        <v>10832</v>
      </c>
      <c r="B5510" s="70" t="s">
        <v>10833</v>
      </c>
      <c r="C5510">
        <v>-6.0062918E-2</v>
      </c>
      <c r="D5510">
        <v>7.8135927949999999</v>
      </c>
      <c r="E5510">
        <v>0.50835327600000002</v>
      </c>
      <c r="F5510">
        <v>0.475852581</v>
      </c>
      <c r="G5510">
        <v>0.99975043299999999</v>
      </c>
    </row>
    <row r="5511" spans="1:7" x14ac:dyDescent="0.4">
      <c r="A5511" s="70" t="s">
        <v>11784</v>
      </c>
      <c r="B5511" s="70" t="s">
        <v>11785</v>
      </c>
      <c r="C5511">
        <v>0.32033523000000003</v>
      </c>
      <c r="D5511">
        <v>-0.30813009600000002</v>
      </c>
      <c r="E5511">
        <v>0.50797489100000004</v>
      </c>
      <c r="F5511">
        <v>0.47601682699999998</v>
      </c>
      <c r="G5511">
        <v>0.99975043299999999</v>
      </c>
    </row>
    <row r="5512" spans="1:7" x14ac:dyDescent="0.4">
      <c r="A5512" s="70" t="s">
        <v>16281</v>
      </c>
      <c r="B5512" s="70" t="s">
        <v>16282</v>
      </c>
      <c r="C5512">
        <v>5.4551537999999997E-2</v>
      </c>
      <c r="D5512">
        <v>10.087774899999999</v>
      </c>
      <c r="E5512">
        <v>0.50788282399999995</v>
      </c>
      <c r="F5512">
        <v>0.476056804</v>
      </c>
      <c r="G5512">
        <v>0.99975043299999999</v>
      </c>
    </row>
    <row r="5513" spans="1:7" x14ac:dyDescent="0.4">
      <c r="A5513" s="70" t="s">
        <v>11636</v>
      </c>
      <c r="B5513" s="70" t="s">
        <v>11637</v>
      </c>
      <c r="C5513">
        <v>-0.236486221</v>
      </c>
      <c r="D5513">
        <v>1.15408914</v>
      </c>
      <c r="E5513">
        <v>0.50787976300000004</v>
      </c>
      <c r="F5513">
        <v>0.47605813400000002</v>
      </c>
      <c r="G5513">
        <v>0.99975043299999999</v>
      </c>
    </row>
    <row r="5514" spans="1:7" x14ac:dyDescent="0.4">
      <c r="A5514" s="70" t="s">
        <v>11746</v>
      </c>
      <c r="B5514" s="70" t="s">
        <v>11747</v>
      </c>
      <c r="C5514">
        <v>0.14527189099999999</v>
      </c>
      <c r="D5514">
        <v>3.3783520899999999</v>
      </c>
      <c r="E5514">
        <v>0.50773557800000002</v>
      </c>
      <c r="F5514">
        <v>0.47612075300000001</v>
      </c>
      <c r="G5514">
        <v>0.99975043299999999</v>
      </c>
    </row>
    <row r="5515" spans="1:7" x14ac:dyDescent="0.4">
      <c r="A5515" s="70" t="s">
        <v>11516</v>
      </c>
      <c r="B5515" s="70" t="s">
        <v>11517</v>
      </c>
      <c r="C5515">
        <v>0.17930953799999999</v>
      </c>
      <c r="D5515">
        <v>2.6925869759999999</v>
      </c>
      <c r="E5515">
        <v>0.507603413</v>
      </c>
      <c r="F5515">
        <v>0.47617816499999999</v>
      </c>
      <c r="G5515">
        <v>0.99975043299999999</v>
      </c>
    </row>
    <row r="5516" spans="1:7" x14ac:dyDescent="0.4">
      <c r="A5516" s="70" t="s">
        <v>11644</v>
      </c>
      <c r="B5516" s="70" t="s">
        <v>11645</v>
      </c>
      <c r="C5516">
        <v>0.19328948000000001</v>
      </c>
      <c r="D5516">
        <v>1.8321766639999999</v>
      </c>
      <c r="E5516">
        <v>0.50743986699999999</v>
      </c>
      <c r="F5516">
        <v>0.476249223</v>
      </c>
      <c r="G5516">
        <v>0.99975043299999999</v>
      </c>
    </row>
    <row r="5517" spans="1:7" x14ac:dyDescent="0.4">
      <c r="A5517" s="70" t="s">
        <v>11042</v>
      </c>
      <c r="B5517" s="70" t="s">
        <v>11043</v>
      </c>
      <c r="C5517">
        <v>-0.143281356</v>
      </c>
      <c r="D5517">
        <v>3.1485611429999998</v>
      </c>
      <c r="E5517">
        <v>0.50734739299999998</v>
      </c>
      <c r="F5517">
        <v>0.476289409</v>
      </c>
      <c r="G5517">
        <v>0.99975043299999999</v>
      </c>
    </row>
    <row r="5518" spans="1:7" x14ac:dyDescent="0.4">
      <c r="A5518" s="70" t="s">
        <v>12084</v>
      </c>
      <c r="B5518" s="70" t="s">
        <v>12085</v>
      </c>
      <c r="C5518">
        <v>6.4892535000000001E-2</v>
      </c>
      <c r="D5518">
        <v>5.9129071309999999</v>
      </c>
      <c r="E5518">
        <v>0.50730655400000002</v>
      </c>
      <c r="F5518">
        <v>0.47630715899999998</v>
      </c>
      <c r="G5518">
        <v>0.99975043299999999</v>
      </c>
    </row>
    <row r="5519" spans="1:7" x14ac:dyDescent="0.4">
      <c r="A5519" s="70" t="s">
        <v>11646</v>
      </c>
      <c r="B5519" s="70" t="s">
        <v>11647</v>
      </c>
      <c r="C5519">
        <v>-0.235965656</v>
      </c>
      <c r="D5519">
        <v>1.1069290940000001</v>
      </c>
      <c r="E5519">
        <v>0.50714330399999996</v>
      </c>
      <c r="F5519">
        <v>0.47637812000000002</v>
      </c>
      <c r="G5519">
        <v>0.99975043299999999</v>
      </c>
    </row>
    <row r="5520" spans="1:7" x14ac:dyDescent="0.4">
      <c r="A5520" s="70" t="s">
        <v>10958</v>
      </c>
      <c r="B5520" s="70" t="s">
        <v>10959</v>
      </c>
      <c r="C5520">
        <v>-5.7071903E-2</v>
      </c>
      <c r="D5520">
        <v>7.9513182650000003</v>
      </c>
      <c r="E5520">
        <v>0.50670563800000001</v>
      </c>
      <c r="F5520">
        <v>0.47656844799999998</v>
      </c>
      <c r="G5520">
        <v>0.99975043299999999</v>
      </c>
    </row>
    <row r="5521" spans="1:7" x14ac:dyDescent="0.4">
      <c r="A5521" s="70" t="s">
        <v>11528</v>
      </c>
      <c r="B5521" s="70" t="s">
        <v>11529</v>
      </c>
      <c r="C5521">
        <v>-0.30605970900000001</v>
      </c>
      <c r="D5521">
        <v>0.67900322899999999</v>
      </c>
      <c r="E5521">
        <v>0.50661478900000001</v>
      </c>
      <c r="F5521">
        <v>0.47660797100000002</v>
      </c>
      <c r="G5521">
        <v>0.99975043299999999</v>
      </c>
    </row>
    <row r="5522" spans="1:7" x14ac:dyDescent="0.4">
      <c r="A5522" s="70" t="s">
        <v>11254</v>
      </c>
      <c r="B5522" s="70" t="s">
        <v>11255</v>
      </c>
      <c r="C5522">
        <v>-0.115805955</v>
      </c>
      <c r="D5522">
        <v>4.8631885629999996</v>
      </c>
      <c r="E5522">
        <v>0.506575259</v>
      </c>
      <c r="F5522">
        <v>0.47662516999999999</v>
      </c>
      <c r="G5522">
        <v>0.99975043299999999</v>
      </c>
    </row>
    <row r="5523" spans="1:7" x14ac:dyDescent="0.4">
      <c r="A5523" s="70" t="s">
        <v>12170</v>
      </c>
      <c r="B5523" s="70" t="s">
        <v>12171</v>
      </c>
      <c r="C5523">
        <v>7.1510430999999999E-2</v>
      </c>
      <c r="D5523">
        <v>6.0414738569999997</v>
      </c>
      <c r="E5523">
        <v>0.506561755</v>
      </c>
      <c r="F5523">
        <v>0.476631046</v>
      </c>
      <c r="G5523">
        <v>0.99975043299999999</v>
      </c>
    </row>
    <row r="5524" spans="1:7" x14ac:dyDescent="0.4">
      <c r="A5524" s="70" t="s">
        <v>11506</v>
      </c>
      <c r="B5524" s="70" t="s">
        <v>11507</v>
      </c>
      <c r="C5524">
        <v>-7.0045729000000001E-2</v>
      </c>
      <c r="D5524">
        <v>5.3479650269999999</v>
      </c>
      <c r="E5524">
        <v>0.50642885199999998</v>
      </c>
      <c r="F5524">
        <v>0.47668887900000001</v>
      </c>
      <c r="G5524">
        <v>0.99975043299999999</v>
      </c>
    </row>
    <row r="5525" spans="1:7" x14ac:dyDescent="0.4">
      <c r="A5525" s="70" t="s">
        <v>11578</v>
      </c>
      <c r="B5525" s="70" t="s">
        <v>11579</v>
      </c>
      <c r="C5525">
        <v>-6.7316546000000005E-2</v>
      </c>
      <c r="D5525">
        <v>5.5869076309999999</v>
      </c>
      <c r="E5525">
        <v>0.506338438</v>
      </c>
      <c r="F5525">
        <v>0.476728229</v>
      </c>
      <c r="G5525">
        <v>0.99975043299999999</v>
      </c>
    </row>
    <row r="5526" spans="1:7" x14ac:dyDescent="0.4">
      <c r="A5526" s="70" t="s">
        <v>12152</v>
      </c>
      <c r="B5526" s="70" t="s">
        <v>12153</v>
      </c>
      <c r="C5526">
        <v>7.3012318000000007E-2</v>
      </c>
      <c r="D5526">
        <v>5.2378882720000002</v>
      </c>
      <c r="E5526">
        <v>0.50595106999999995</v>
      </c>
      <c r="F5526">
        <v>0.476896879</v>
      </c>
      <c r="G5526">
        <v>0.99975043299999999</v>
      </c>
    </row>
    <row r="5527" spans="1:7" x14ac:dyDescent="0.4">
      <c r="A5527" s="70" t="s">
        <v>11748</v>
      </c>
      <c r="B5527" s="70" t="s">
        <v>11749</v>
      </c>
      <c r="C5527">
        <v>-0.36865474199999998</v>
      </c>
      <c r="D5527">
        <v>-0.84067554300000003</v>
      </c>
      <c r="E5527">
        <v>0.50580305000000003</v>
      </c>
      <c r="F5527">
        <v>0.47696135000000001</v>
      </c>
      <c r="G5527">
        <v>0.99975043299999999</v>
      </c>
    </row>
    <row r="5528" spans="1:7" x14ac:dyDescent="0.4">
      <c r="A5528" s="70" t="s">
        <v>12154</v>
      </c>
      <c r="B5528" s="70" t="s">
        <v>12155</v>
      </c>
      <c r="C5528">
        <v>6.5582018000000006E-2</v>
      </c>
      <c r="D5528">
        <v>5.5451700480000001</v>
      </c>
      <c r="E5528">
        <v>0.50580233900000005</v>
      </c>
      <c r="F5528">
        <v>0.47696166000000001</v>
      </c>
      <c r="G5528">
        <v>0.99975043299999999</v>
      </c>
    </row>
    <row r="5529" spans="1:7" x14ac:dyDescent="0.4">
      <c r="A5529" s="70" t="s">
        <v>11564</v>
      </c>
      <c r="B5529" s="70" t="s">
        <v>11565</v>
      </c>
      <c r="C5529">
        <v>-0.32522123600000002</v>
      </c>
      <c r="D5529">
        <v>0.95523023200000001</v>
      </c>
      <c r="E5529">
        <v>0.50552236299999997</v>
      </c>
      <c r="F5529">
        <v>0.47708364199999997</v>
      </c>
      <c r="G5529">
        <v>0.99975043299999999</v>
      </c>
    </row>
    <row r="5530" spans="1:7" x14ac:dyDescent="0.4">
      <c r="A5530" s="70" t="s">
        <v>11738</v>
      </c>
      <c r="B5530" s="70" t="s">
        <v>11739</v>
      </c>
      <c r="C5530">
        <v>0.249598877</v>
      </c>
      <c r="D5530">
        <v>1.125419776</v>
      </c>
      <c r="E5530">
        <v>0.50541927099999995</v>
      </c>
      <c r="F5530">
        <v>0.477128571</v>
      </c>
      <c r="G5530">
        <v>0.99975043299999999</v>
      </c>
    </row>
    <row r="5531" spans="1:7" x14ac:dyDescent="0.4">
      <c r="A5531" s="70" t="s">
        <v>11986</v>
      </c>
      <c r="B5531" s="70" t="s">
        <v>11987</v>
      </c>
      <c r="C5531">
        <v>0.10059143700000001</v>
      </c>
      <c r="D5531">
        <v>4.4827701109999998</v>
      </c>
      <c r="E5531">
        <v>0.504725482</v>
      </c>
      <c r="F5531">
        <v>0.47743111300000002</v>
      </c>
      <c r="G5531">
        <v>0.99975043299999999</v>
      </c>
    </row>
    <row r="5532" spans="1:7" x14ac:dyDescent="0.4">
      <c r="A5532" s="70" t="s">
        <v>18251</v>
      </c>
      <c r="B5532" s="70" t="s">
        <v>18252</v>
      </c>
      <c r="C5532">
        <v>6.2386252000000003E-2</v>
      </c>
      <c r="D5532">
        <v>11.770141580000001</v>
      </c>
      <c r="E5532">
        <v>0.50470044800000002</v>
      </c>
      <c r="F5532">
        <v>0.47744203499999999</v>
      </c>
      <c r="G5532">
        <v>0.99975043299999999</v>
      </c>
    </row>
    <row r="5533" spans="1:7" x14ac:dyDescent="0.4">
      <c r="A5533" s="70" t="s">
        <v>11456</v>
      </c>
      <c r="B5533" s="70" t="s">
        <v>11457</v>
      </c>
      <c r="C5533">
        <v>-0.157709882</v>
      </c>
      <c r="D5533">
        <v>2.7789467600000002</v>
      </c>
      <c r="E5533">
        <v>0.50466830100000004</v>
      </c>
      <c r="F5533">
        <v>0.47745606200000001</v>
      </c>
      <c r="G5533">
        <v>0.99975043299999999</v>
      </c>
    </row>
    <row r="5534" spans="1:7" x14ac:dyDescent="0.4">
      <c r="A5534" s="70" t="s">
        <v>11684</v>
      </c>
      <c r="B5534" s="70" t="s">
        <v>11685</v>
      </c>
      <c r="C5534">
        <v>9.0109562000000004E-2</v>
      </c>
      <c r="D5534">
        <v>4.2601839740000003</v>
      </c>
      <c r="E5534">
        <v>0.50410343199999996</v>
      </c>
      <c r="F5534">
        <v>0.47770263800000001</v>
      </c>
      <c r="G5534">
        <v>0.99975043299999999</v>
      </c>
    </row>
    <row r="5535" spans="1:7" x14ac:dyDescent="0.4">
      <c r="A5535" s="70" t="s">
        <v>11482</v>
      </c>
      <c r="B5535" s="70" t="s">
        <v>11483</v>
      </c>
      <c r="C5535">
        <v>-5.9675710999999999E-2</v>
      </c>
      <c r="D5535">
        <v>6.3517904730000003</v>
      </c>
      <c r="E5535">
        <v>0.50339257000000004</v>
      </c>
      <c r="F5535">
        <v>0.47801323699999998</v>
      </c>
      <c r="G5535">
        <v>0.99975043299999999</v>
      </c>
    </row>
    <row r="5536" spans="1:7" x14ac:dyDescent="0.4">
      <c r="A5536" s="70" t="s">
        <v>10556</v>
      </c>
      <c r="B5536" s="70" t="s">
        <v>10557</v>
      </c>
      <c r="C5536">
        <v>-5.6303069999999997E-2</v>
      </c>
      <c r="D5536">
        <v>7.6384806210000002</v>
      </c>
      <c r="E5536">
        <v>0.50333331199999998</v>
      </c>
      <c r="F5536">
        <v>0.47803914400000003</v>
      </c>
      <c r="G5536">
        <v>0.99975043299999999</v>
      </c>
    </row>
    <row r="5537" spans="1:7" x14ac:dyDescent="0.4">
      <c r="A5537" s="70" t="s">
        <v>11856</v>
      </c>
      <c r="B5537" s="70" t="s">
        <v>11857</v>
      </c>
      <c r="C5537">
        <v>-0.28635755699999998</v>
      </c>
      <c r="D5537">
        <v>2.2381610599999999</v>
      </c>
      <c r="E5537">
        <v>0.50301675899999998</v>
      </c>
      <c r="F5537">
        <v>0.47817757500000002</v>
      </c>
      <c r="G5537">
        <v>0.99975043299999999</v>
      </c>
    </row>
    <row r="5538" spans="1:7" x14ac:dyDescent="0.4">
      <c r="A5538" s="70" t="s">
        <v>12150</v>
      </c>
      <c r="B5538" s="70" t="s">
        <v>12151</v>
      </c>
      <c r="C5538">
        <v>6.1032902E-2</v>
      </c>
      <c r="D5538">
        <v>5.8878629069999997</v>
      </c>
      <c r="E5538">
        <v>0.50291939299999999</v>
      </c>
      <c r="F5538">
        <v>0.47822016699999997</v>
      </c>
      <c r="G5538">
        <v>0.99975043299999999</v>
      </c>
    </row>
    <row r="5539" spans="1:7" x14ac:dyDescent="0.4">
      <c r="A5539" s="70" t="s">
        <v>11694</v>
      </c>
      <c r="B5539" s="70" t="s">
        <v>11695</v>
      </c>
      <c r="C5539">
        <v>8.1270417999999997E-2</v>
      </c>
      <c r="D5539">
        <v>4.6927092950000002</v>
      </c>
      <c r="E5539">
        <v>0.50275147799999997</v>
      </c>
      <c r="F5539">
        <v>0.47829363499999999</v>
      </c>
      <c r="G5539">
        <v>0.99975043299999999</v>
      </c>
    </row>
    <row r="5540" spans="1:7" x14ac:dyDescent="0.4">
      <c r="A5540" s="70" t="s">
        <v>11700</v>
      </c>
      <c r="B5540" s="70" t="s">
        <v>11701</v>
      </c>
      <c r="C5540">
        <v>0.14901352100000001</v>
      </c>
      <c r="D5540">
        <v>2.9335389350000001</v>
      </c>
      <c r="E5540">
        <v>0.50268849299999996</v>
      </c>
      <c r="F5540">
        <v>0.478321198</v>
      </c>
      <c r="G5540">
        <v>0.99975043299999999</v>
      </c>
    </row>
    <row r="5541" spans="1:7" x14ac:dyDescent="0.4">
      <c r="A5541" s="70" t="s">
        <v>11770</v>
      </c>
      <c r="B5541" s="70" t="s">
        <v>11771</v>
      </c>
      <c r="C5541">
        <v>-0.30859911899999998</v>
      </c>
      <c r="D5541">
        <v>-0.28279077000000002</v>
      </c>
      <c r="E5541">
        <v>0.50253312900000002</v>
      </c>
      <c r="F5541">
        <v>0.47838919699999999</v>
      </c>
      <c r="G5541">
        <v>0.99975043299999999</v>
      </c>
    </row>
    <row r="5542" spans="1:7" x14ac:dyDescent="0.4">
      <c r="A5542" s="70" t="s">
        <v>11608</v>
      </c>
      <c r="B5542" s="70" t="s">
        <v>11609</v>
      </c>
      <c r="C5542">
        <v>0.17871574400000001</v>
      </c>
      <c r="D5542">
        <v>2.7938850799999999</v>
      </c>
      <c r="E5542">
        <v>0.50248203300000005</v>
      </c>
      <c r="F5542">
        <v>0.47841156400000001</v>
      </c>
      <c r="G5542">
        <v>0.99975043299999999</v>
      </c>
    </row>
    <row r="5543" spans="1:7" x14ac:dyDescent="0.4">
      <c r="A5543" s="70" t="s">
        <v>11542</v>
      </c>
      <c r="B5543" s="70" t="s">
        <v>11543</v>
      </c>
      <c r="C5543">
        <v>-9.2456877000000007E-2</v>
      </c>
      <c r="D5543">
        <v>4.4520838219999996</v>
      </c>
      <c r="E5543">
        <v>0.50244747400000001</v>
      </c>
      <c r="F5543">
        <v>0.47842669300000001</v>
      </c>
      <c r="G5543">
        <v>0.99975043299999999</v>
      </c>
    </row>
    <row r="5544" spans="1:7" x14ac:dyDescent="0.4">
      <c r="A5544" s="70" t="s">
        <v>11540</v>
      </c>
      <c r="B5544" s="70" t="s">
        <v>11541</v>
      </c>
      <c r="C5544">
        <v>-0.26955024799999999</v>
      </c>
      <c r="D5544">
        <v>0.36376192499999999</v>
      </c>
      <c r="E5544">
        <v>0.50211438500000005</v>
      </c>
      <c r="F5544">
        <v>0.47857254999999999</v>
      </c>
      <c r="G5544">
        <v>0.99975043299999999</v>
      </c>
    </row>
    <row r="5545" spans="1:7" x14ac:dyDescent="0.4">
      <c r="A5545" s="70" t="s">
        <v>11438</v>
      </c>
      <c r="B5545" s="70" t="s">
        <v>11439</v>
      </c>
      <c r="C5545">
        <v>-8.5748679999999994E-2</v>
      </c>
      <c r="D5545">
        <v>4.4160440139999997</v>
      </c>
      <c r="E5545">
        <v>0.50210170899999995</v>
      </c>
      <c r="F5545">
        <v>0.47857810200000001</v>
      </c>
      <c r="G5545">
        <v>0.99975043299999999</v>
      </c>
    </row>
    <row r="5546" spans="1:7" x14ac:dyDescent="0.4">
      <c r="A5546" s="70" t="s">
        <v>11448</v>
      </c>
      <c r="B5546" s="70" t="s">
        <v>11449</v>
      </c>
      <c r="C5546">
        <v>5.6735074000000003E-2</v>
      </c>
      <c r="D5546">
        <v>7.8135144329999999</v>
      </c>
      <c r="E5546">
        <v>0.501977283</v>
      </c>
      <c r="F5546">
        <v>0.47863260699999999</v>
      </c>
      <c r="G5546">
        <v>0.99975043299999999</v>
      </c>
    </row>
    <row r="5547" spans="1:7" x14ac:dyDescent="0.4">
      <c r="A5547" s="70" t="s">
        <v>12064</v>
      </c>
      <c r="B5547" s="70" t="s">
        <v>12065</v>
      </c>
      <c r="C5547">
        <v>5.8816019999999997E-2</v>
      </c>
      <c r="D5547">
        <v>6.7274772829999998</v>
      </c>
      <c r="E5547">
        <v>0.50189613399999999</v>
      </c>
      <c r="F5547">
        <v>0.47866816000000001</v>
      </c>
      <c r="G5547">
        <v>0.99975043299999999</v>
      </c>
    </row>
    <row r="5548" spans="1:7" x14ac:dyDescent="0.4">
      <c r="A5548" s="70" t="s">
        <v>12228</v>
      </c>
      <c r="B5548" s="70" t="s">
        <v>12229</v>
      </c>
      <c r="C5548">
        <v>8.0993493E-2</v>
      </c>
      <c r="D5548">
        <v>4.9391941719999997</v>
      </c>
      <c r="E5548">
        <v>0.50188599300000003</v>
      </c>
      <c r="F5548">
        <v>0.47867260299999997</v>
      </c>
      <c r="G5548">
        <v>0.99975043299999999</v>
      </c>
    </row>
    <row r="5549" spans="1:7" x14ac:dyDescent="0.4">
      <c r="A5549" s="70" t="s">
        <v>11726</v>
      </c>
      <c r="B5549" s="70" t="s">
        <v>11727</v>
      </c>
      <c r="C5549">
        <v>0.559529524</v>
      </c>
      <c r="D5549">
        <v>-0.99611083700000003</v>
      </c>
      <c r="E5549">
        <v>0.50178177000000002</v>
      </c>
      <c r="F5549">
        <v>0.478718272</v>
      </c>
      <c r="G5549">
        <v>0.99975043299999999</v>
      </c>
    </row>
    <row r="5550" spans="1:7" x14ac:dyDescent="0.4">
      <c r="A5550" s="70" t="s">
        <v>11720</v>
      </c>
      <c r="B5550" s="70" t="s">
        <v>11721</v>
      </c>
      <c r="C5550">
        <v>0.23346444399999999</v>
      </c>
      <c r="D5550">
        <v>1.0309417970000001</v>
      </c>
      <c r="E5550">
        <v>0.50173735799999997</v>
      </c>
      <c r="F5550">
        <v>0.478737735</v>
      </c>
      <c r="G5550">
        <v>0.99975043299999999</v>
      </c>
    </row>
    <row r="5551" spans="1:7" x14ac:dyDescent="0.4">
      <c r="A5551" s="70" t="s">
        <v>11798</v>
      </c>
      <c r="B5551" s="70" t="s">
        <v>11799</v>
      </c>
      <c r="C5551">
        <v>0.338200736</v>
      </c>
      <c r="D5551">
        <v>-0.79015383299999997</v>
      </c>
      <c r="E5551">
        <v>0.50163095099999999</v>
      </c>
      <c r="F5551">
        <v>0.47878437200000001</v>
      </c>
      <c r="G5551">
        <v>0.99975043299999999</v>
      </c>
    </row>
    <row r="5552" spans="1:7" x14ac:dyDescent="0.4">
      <c r="A5552" s="70" t="s">
        <v>11842</v>
      </c>
      <c r="B5552" s="70" t="s">
        <v>11843</v>
      </c>
      <c r="C5552">
        <v>0.104507959</v>
      </c>
      <c r="D5552">
        <v>4.0045796559999998</v>
      </c>
      <c r="E5552">
        <v>0.50161675100000003</v>
      </c>
      <c r="F5552">
        <v>0.47879059600000001</v>
      </c>
      <c r="G5552">
        <v>0.99975043299999999</v>
      </c>
    </row>
    <row r="5553" spans="1:7" x14ac:dyDescent="0.4">
      <c r="A5553" s="70" t="s">
        <v>11666</v>
      </c>
      <c r="B5553" s="70" t="s">
        <v>11667</v>
      </c>
      <c r="C5553">
        <v>-0.27552358399999999</v>
      </c>
      <c r="D5553">
        <v>0.67765493799999998</v>
      </c>
      <c r="E5553">
        <v>0.50127189599999999</v>
      </c>
      <c r="F5553">
        <v>0.478941795</v>
      </c>
      <c r="G5553">
        <v>0.99975043299999999</v>
      </c>
    </row>
    <row r="5554" spans="1:7" x14ac:dyDescent="0.4">
      <c r="A5554" s="70" t="s">
        <v>11536</v>
      </c>
      <c r="B5554" s="70" t="s">
        <v>11537</v>
      </c>
      <c r="C5554">
        <v>-6.5307983999999999E-2</v>
      </c>
      <c r="D5554">
        <v>5.7446909350000004</v>
      </c>
      <c r="E5554">
        <v>0.50097096699999999</v>
      </c>
      <c r="F5554">
        <v>0.479073798</v>
      </c>
      <c r="G5554">
        <v>0.99975043299999999</v>
      </c>
    </row>
    <row r="5555" spans="1:7" x14ac:dyDescent="0.4">
      <c r="A5555" s="70" t="s">
        <v>12198</v>
      </c>
      <c r="B5555" s="70" t="s">
        <v>12199</v>
      </c>
      <c r="C5555">
        <v>8.1427684E-2</v>
      </c>
      <c r="D5555">
        <v>4.9310462040000003</v>
      </c>
      <c r="E5555">
        <v>0.50093431399999999</v>
      </c>
      <c r="F5555">
        <v>0.47908988000000002</v>
      </c>
      <c r="G5555">
        <v>0.99975043299999999</v>
      </c>
    </row>
    <row r="5556" spans="1:7" x14ac:dyDescent="0.4">
      <c r="A5556" s="70" t="s">
        <v>14305</v>
      </c>
      <c r="B5556" s="70" t="s">
        <v>14306</v>
      </c>
      <c r="C5556">
        <v>5.6644287000000001E-2</v>
      </c>
      <c r="D5556">
        <v>9.2423972289999998</v>
      </c>
      <c r="E5556">
        <v>0.50081249100000003</v>
      </c>
      <c r="F5556">
        <v>0.47914333799999997</v>
      </c>
      <c r="G5556">
        <v>0.99975043299999999</v>
      </c>
    </row>
    <row r="5557" spans="1:7" x14ac:dyDescent="0.4">
      <c r="A5557" s="70" t="s">
        <v>11682</v>
      </c>
      <c r="B5557" s="70" t="s">
        <v>11683</v>
      </c>
      <c r="C5557">
        <v>0.18165529599999999</v>
      </c>
      <c r="D5557">
        <v>2.2830679200000001</v>
      </c>
      <c r="E5557">
        <v>0.50074003700000003</v>
      </c>
      <c r="F5557">
        <v>0.47917513699999997</v>
      </c>
      <c r="G5557">
        <v>0.99975043299999999</v>
      </c>
    </row>
    <row r="5558" spans="1:7" x14ac:dyDescent="0.4">
      <c r="A5558" s="70" t="s">
        <v>11930</v>
      </c>
      <c r="B5558" s="70" t="s">
        <v>11931</v>
      </c>
      <c r="C5558">
        <v>-0.28887822499999999</v>
      </c>
      <c r="D5558">
        <v>-6.2742567999999999E-2</v>
      </c>
      <c r="E5558">
        <v>0.50072726899999997</v>
      </c>
      <c r="F5558">
        <v>0.47918074100000002</v>
      </c>
      <c r="G5558">
        <v>0.99975043299999999</v>
      </c>
    </row>
    <row r="5559" spans="1:7" x14ac:dyDescent="0.4">
      <c r="A5559" s="70" t="s">
        <v>11552</v>
      </c>
      <c r="B5559" s="70" t="s">
        <v>11553</v>
      </c>
      <c r="C5559">
        <v>-6.1024481999999998E-2</v>
      </c>
      <c r="D5559">
        <v>6.0005294259999999</v>
      </c>
      <c r="E5559">
        <v>0.50062986600000003</v>
      </c>
      <c r="F5559">
        <v>0.479223495</v>
      </c>
      <c r="G5559">
        <v>0.99975043299999999</v>
      </c>
    </row>
    <row r="5560" spans="1:7" x14ac:dyDescent="0.4">
      <c r="A5560" s="70" t="s">
        <v>10608</v>
      </c>
      <c r="B5560" s="70" t="s">
        <v>10609</v>
      </c>
      <c r="C5560">
        <v>-5.7390699000000003E-2</v>
      </c>
      <c r="D5560">
        <v>7.5599414920000001</v>
      </c>
      <c r="E5560">
        <v>0.50060124699999997</v>
      </c>
      <c r="F5560">
        <v>0.47923605899999999</v>
      </c>
      <c r="G5560">
        <v>0.99975043299999999</v>
      </c>
    </row>
    <row r="5561" spans="1:7" x14ac:dyDescent="0.4">
      <c r="A5561" s="70" t="s">
        <v>11464</v>
      </c>
      <c r="B5561" s="70" t="s">
        <v>11465</v>
      </c>
      <c r="C5561">
        <v>-5.9713475000000002E-2</v>
      </c>
      <c r="D5561">
        <v>6.8235648800000002</v>
      </c>
      <c r="E5561">
        <v>0.50057913799999998</v>
      </c>
      <c r="F5561">
        <v>0.47924576400000002</v>
      </c>
      <c r="G5561">
        <v>0.99975043299999999</v>
      </c>
    </row>
    <row r="5562" spans="1:7" x14ac:dyDescent="0.4">
      <c r="A5562" s="70" t="s">
        <v>11332</v>
      </c>
      <c r="B5562" s="70" t="s">
        <v>11333</v>
      </c>
      <c r="C5562">
        <v>-0.181601242</v>
      </c>
      <c r="D5562">
        <v>2.16899671</v>
      </c>
      <c r="E5562">
        <v>0.50016707500000002</v>
      </c>
      <c r="F5562">
        <v>0.47942671999999997</v>
      </c>
      <c r="G5562">
        <v>0.99975043299999999</v>
      </c>
    </row>
    <row r="5563" spans="1:7" x14ac:dyDescent="0.4">
      <c r="A5563" s="70" t="s">
        <v>11824</v>
      </c>
      <c r="B5563" s="70" t="s">
        <v>11825</v>
      </c>
      <c r="C5563">
        <v>0.10619482</v>
      </c>
      <c r="D5563">
        <v>3.7234654200000001</v>
      </c>
      <c r="E5563">
        <v>0.49996943799999999</v>
      </c>
      <c r="F5563">
        <v>0.47951355099999998</v>
      </c>
      <c r="G5563">
        <v>0.99975043299999999</v>
      </c>
    </row>
    <row r="5564" spans="1:7" x14ac:dyDescent="0.4">
      <c r="A5564" s="70" t="s">
        <v>11626</v>
      </c>
      <c r="B5564" s="70" t="s">
        <v>11627</v>
      </c>
      <c r="C5564">
        <v>-8.6070973999999995E-2</v>
      </c>
      <c r="D5564">
        <v>4.6382210490000002</v>
      </c>
      <c r="E5564">
        <v>0.49993337799999998</v>
      </c>
      <c r="F5564">
        <v>0.47952939700000002</v>
      </c>
      <c r="G5564">
        <v>0.99975043299999999</v>
      </c>
    </row>
    <row r="5565" spans="1:7" x14ac:dyDescent="0.4">
      <c r="A5565" s="70" t="s">
        <v>11680</v>
      </c>
      <c r="B5565" s="70" t="s">
        <v>11681</v>
      </c>
      <c r="C5565">
        <v>-7.4310365000000003E-2</v>
      </c>
      <c r="D5565">
        <v>5.2194991120000003</v>
      </c>
      <c r="E5565">
        <v>0.49988321400000002</v>
      </c>
      <c r="F5565">
        <v>0.47955144100000002</v>
      </c>
      <c r="G5565">
        <v>0.99975043299999999</v>
      </c>
    </row>
    <row r="5566" spans="1:7" x14ac:dyDescent="0.4">
      <c r="A5566" s="70" t="s">
        <v>11796</v>
      </c>
      <c r="B5566" s="70" t="s">
        <v>11797</v>
      </c>
      <c r="C5566">
        <v>-0.49973918499999997</v>
      </c>
      <c r="D5566">
        <v>-1.553734282</v>
      </c>
      <c r="E5566">
        <v>0.49963735999999997</v>
      </c>
      <c r="F5566">
        <v>0.47965950600000001</v>
      </c>
      <c r="G5566">
        <v>0.99975043299999999</v>
      </c>
    </row>
    <row r="5567" spans="1:7" x14ac:dyDescent="0.4">
      <c r="A5567" s="70" t="s">
        <v>11612</v>
      </c>
      <c r="B5567" s="70" t="s">
        <v>11613</v>
      </c>
      <c r="C5567">
        <v>-8.4681800000000002E-2</v>
      </c>
      <c r="D5567">
        <v>4.4969135099999997</v>
      </c>
      <c r="E5567">
        <v>0.499576199</v>
      </c>
      <c r="F5567">
        <v>0.47968639600000001</v>
      </c>
      <c r="G5567">
        <v>0.99975043299999999</v>
      </c>
    </row>
    <row r="5568" spans="1:7" x14ac:dyDescent="0.4">
      <c r="A5568" s="70" t="s">
        <v>11664</v>
      </c>
      <c r="B5568" s="70" t="s">
        <v>11665</v>
      </c>
      <c r="C5568">
        <v>0.26712520499999998</v>
      </c>
      <c r="D5568">
        <v>1.0488896940000001</v>
      </c>
      <c r="E5568">
        <v>0.49957107000000001</v>
      </c>
      <c r="F5568">
        <v>0.47968865100000002</v>
      </c>
      <c r="G5568">
        <v>0.99975043299999999</v>
      </c>
    </row>
    <row r="5569" spans="1:7" x14ac:dyDescent="0.4">
      <c r="A5569" s="70" t="s">
        <v>11790</v>
      </c>
      <c r="B5569" s="70" t="s">
        <v>11791</v>
      </c>
      <c r="C5569">
        <v>0.12469132099999999</v>
      </c>
      <c r="D5569">
        <v>3.333783645</v>
      </c>
      <c r="E5569">
        <v>0.49942199700000001</v>
      </c>
      <c r="F5569">
        <v>0.47975420200000002</v>
      </c>
      <c r="G5569">
        <v>0.99975043299999999</v>
      </c>
    </row>
    <row r="5570" spans="1:7" x14ac:dyDescent="0.4">
      <c r="A5570" s="70" t="s">
        <v>11576</v>
      </c>
      <c r="B5570" s="70" t="s">
        <v>11577</v>
      </c>
      <c r="C5570">
        <v>-8.8606519999999994E-2</v>
      </c>
      <c r="D5570">
        <v>4.4460951770000001</v>
      </c>
      <c r="E5570">
        <v>0.49933825999999998</v>
      </c>
      <c r="F5570">
        <v>0.47979103000000001</v>
      </c>
      <c r="G5570">
        <v>0.99975043299999999</v>
      </c>
    </row>
    <row r="5571" spans="1:7" x14ac:dyDescent="0.4">
      <c r="A5571" s="70" t="s">
        <v>11468</v>
      </c>
      <c r="B5571" s="70" t="s">
        <v>11469</v>
      </c>
      <c r="C5571">
        <v>-6.2208894000000001E-2</v>
      </c>
      <c r="D5571">
        <v>5.7384446670000004</v>
      </c>
      <c r="E5571">
        <v>0.49902862999999997</v>
      </c>
      <c r="F5571">
        <v>0.479927245</v>
      </c>
      <c r="G5571">
        <v>0.99975043299999999</v>
      </c>
    </row>
    <row r="5572" spans="1:7" x14ac:dyDescent="0.4">
      <c r="A5572" s="70" t="s">
        <v>11640</v>
      </c>
      <c r="B5572" s="70" t="s">
        <v>11641</v>
      </c>
      <c r="C5572">
        <v>-6.1285212999999998E-2</v>
      </c>
      <c r="D5572">
        <v>5.8646477370000003</v>
      </c>
      <c r="E5572">
        <v>0.49902207500000001</v>
      </c>
      <c r="F5572">
        <v>0.47993012899999998</v>
      </c>
      <c r="G5572">
        <v>0.99975043299999999</v>
      </c>
    </row>
    <row r="5573" spans="1:7" x14ac:dyDescent="0.4">
      <c r="A5573" s="70" t="s">
        <v>11840</v>
      </c>
      <c r="B5573" s="70" t="s">
        <v>11841</v>
      </c>
      <c r="C5573">
        <v>6.7622768E-2</v>
      </c>
      <c r="D5573">
        <v>5.6205028800000001</v>
      </c>
      <c r="E5573">
        <v>0.49836344700000001</v>
      </c>
      <c r="F5573">
        <v>0.48022009300000001</v>
      </c>
      <c r="G5573">
        <v>0.99975043299999999</v>
      </c>
    </row>
    <row r="5574" spans="1:7" x14ac:dyDescent="0.4">
      <c r="A5574" s="70" t="s">
        <v>11656</v>
      </c>
      <c r="B5574" s="70" t="s">
        <v>11657</v>
      </c>
      <c r="C5574">
        <v>-0.32872977399999997</v>
      </c>
      <c r="D5574">
        <v>0.61297921499999997</v>
      </c>
      <c r="E5574">
        <v>0.49805311099999999</v>
      </c>
      <c r="F5574">
        <v>0.48035682000000002</v>
      </c>
      <c r="G5574">
        <v>0.99975043299999999</v>
      </c>
    </row>
    <row r="5575" spans="1:7" x14ac:dyDescent="0.4">
      <c r="A5575" s="70" t="s">
        <v>11430</v>
      </c>
      <c r="B5575" s="70" t="s">
        <v>11431</v>
      </c>
      <c r="C5575">
        <v>-0.184075452</v>
      </c>
      <c r="D5575">
        <v>2.321815467</v>
      </c>
      <c r="E5575">
        <v>0.49799266599999997</v>
      </c>
      <c r="F5575">
        <v>0.48038345799999999</v>
      </c>
      <c r="G5575">
        <v>0.99975043299999999</v>
      </c>
    </row>
    <row r="5576" spans="1:7" x14ac:dyDescent="0.4">
      <c r="A5576" s="70" t="s">
        <v>12072</v>
      </c>
      <c r="B5576" s="70" t="s">
        <v>12073</v>
      </c>
      <c r="C5576">
        <v>0.100370248</v>
      </c>
      <c r="D5576">
        <v>4.2955376599999999</v>
      </c>
      <c r="E5576">
        <v>0.49748210799999998</v>
      </c>
      <c r="F5576">
        <v>0.48060855600000002</v>
      </c>
      <c r="G5576">
        <v>0.99975043299999999</v>
      </c>
    </row>
    <row r="5577" spans="1:7" x14ac:dyDescent="0.4">
      <c r="A5577" s="70" t="s">
        <v>11982</v>
      </c>
      <c r="B5577" s="70" t="s">
        <v>11983</v>
      </c>
      <c r="C5577">
        <v>8.4390436999999999E-2</v>
      </c>
      <c r="D5577">
        <v>4.5212218929999999</v>
      </c>
      <c r="E5577">
        <v>0.49735342300000002</v>
      </c>
      <c r="F5577">
        <v>0.48066531899999998</v>
      </c>
      <c r="G5577">
        <v>0.99975043299999999</v>
      </c>
    </row>
    <row r="5578" spans="1:7" x14ac:dyDescent="0.4">
      <c r="A5578" s="70" t="s">
        <v>11678</v>
      </c>
      <c r="B5578" s="70" t="s">
        <v>11679</v>
      </c>
      <c r="C5578">
        <v>0.16241973800000001</v>
      </c>
      <c r="D5578">
        <v>2.5700024849999998</v>
      </c>
      <c r="E5578">
        <v>0.49735042200000001</v>
      </c>
      <c r="F5578">
        <v>0.480666643</v>
      </c>
      <c r="G5578">
        <v>0.99975043299999999</v>
      </c>
    </row>
    <row r="5579" spans="1:7" x14ac:dyDescent="0.4">
      <c r="A5579" s="70" t="s">
        <v>11392</v>
      </c>
      <c r="B5579" s="70" t="s">
        <v>11393</v>
      </c>
      <c r="C5579">
        <v>-8.3952303000000006E-2</v>
      </c>
      <c r="D5579">
        <v>4.6838851439999996</v>
      </c>
      <c r="E5579">
        <v>0.49723144800000002</v>
      </c>
      <c r="F5579">
        <v>0.48071913199999999</v>
      </c>
      <c r="G5579">
        <v>0.99975043299999999</v>
      </c>
    </row>
    <row r="5580" spans="1:7" x14ac:dyDescent="0.4">
      <c r="A5580" s="70" t="s">
        <v>11560</v>
      </c>
      <c r="B5580" s="70" t="s">
        <v>11561</v>
      </c>
      <c r="C5580">
        <v>-6.5445049000000005E-2</v>
      </c>
      <c r="D5580">
        <v>5.7661461230000004</v>
      </c>
      <c r="E5580">
        <v>0.49720499099999999</v>
      </c>
      <c r="F5580">
        <v>0.48073080600000001</v>
      </c>
      <c r="G5580">
        <v>0.99975043299999999</v>
      </c>
    </row>
    <row r="5581" spans="1:7" x14ac:dyDescent="0.4">
      <c r="A5581" s="70" t="s">
        <v>11760</v>
      </c>
      <c r="B5581" s="70" t="s">
        <v>11761</v>
      </c>
      <c r="C5581">
        <v>0.170533351</v>
      </c>
      <c r="D5581">
        <v>2.3741216459999999</v>
      </c>
      <c r="E5581">
        <v>0.49699721299999999</v>
      </c>
      <c r="F5581">
        <v>0.48082250100000001</v>
      </c>
      <c r="G5581">
        <v>0.99975043299999999</v>
      </c>
    </row>
    <row r="5582" spans="1:7" x14ac:dyDescent="0.4">
      <c r="A5582" s="70" t="s">
        <v>11696</v>
      </c>
      <c r="B5582" s="70" t="s">
        <v>11697</v>
      </c>
      <c r="C5582">
        <v>-6.3211659000000003E-2</v>
      </c>
      <c r="D5582">
        <v>5.9724250530000003</v>
      </c>
      <c r="E5582">
        <v>0.496756953</v>
      </c>
      <c r="F5582">
        <v>0.480928566</v>
      </c>
      <c r="G5582">
        <v>0.99975043299999999</v>
      </c>
    </row>
    <row r="5583" spans="1:7" x14ac:dyDescent="0.4">
      <c r="A5583" s="70" t="s">
        <v>11556</v>
      </c>
      <c r="B5583" s="70" t="s">
        <v>11557</v>
      </c>
      <c r="C5583">
        <v>-8.1378243000000003E-2</v>
      </c>
      <c r="D5583">
        <v>4.6602834900000003</v>
      </c>
      <c r="E5583">
        <v>0.49626139400000002</v>
      </c>
      <c r="F5583">
        <v>0.481147455</v>
      </c>
      <c r="G5583">
        <v>0.99975043299999999</v>
      </c>
    </row>
    <row r="5584" spans="1:7" x14ac:dyDescent="0.4">
      <c r="A5584" s="70" t="s">
        <v>11756</v>
      </c>
      <c r="B5584" s="70" t="s">
        <v>11757</v>
      </c>
      <c r="C5584">
        <v>-7.2714523000000003E-2</v>
      </c>
      <c r="D5584">
        <v>5.2454580169999998</v>
      </c>
      <c r="E5584">
        <v>0.49624453299999999</v>
      </c>
      <c r="F5584">
        <v>0.48115490599999999</v>
      </c>
      <c r="G5584">
        <v>0.99975043299999999</v>
      </c>
    </row>
    <row r="5585" spans="1:7" x14ac:dyDescent="0.4">
      <c r="A5585" s="70" t="s">
        <v>11266</v>
      </c>
      <c r="B5585" s="70" t="s">
        <v>11267</v>
      </c>
      <c r="C5585">
        <v>-0.177608611</v>
      </c>
      <c r="D5585">
        <v>3.1669580110000002</v>
      </c>
      <c r="E5585">
        <v>0.495633449</v>
      </c>
      <c r="F5585">
        <v>0.48142505600000002</v>
      </c>
      <c r="G5585">
        <v>0.99975043299999999</v>
      </c>
    </row>
    <row r="5586" spans="1:7" x14ac:dyDescent="0.4">
      <c r="A5586" s="70" t="s">
        <v>11964</v>
      </c>
      <c r="B5586" s="70" t="s">
        <v>11965</v>
      </c>
      <c r="C5586">
        <v>0.10270813299999999</v>
      </c>
      <c r="D5586">
        <v>4.0363961550000003</v>
      </c>
      <c r="E5586">
        <v>0.49561981399999999</v>
      </c>
      <c r="F5586">
        <v>0.48143108699999998</v>
      </c>
      <c r="G5586">
        <v>0.99975043299999999</v>
      </c>
    </row>
    <row r="5587" spans="1:7" x14ac:dyDescent="0.4">
      <c r="A5587" s="70" t="s">
        <v>11826</v>
      </c>
      <c r="B5587" s="70" t="s">
        <v>11827</v>
      </c>
      <c r="C5587">
        <v>9.2273911E-2</v>
      </c>
      <c r="D5587">
        <v>4.1824466749999996</v>
      </c>
      <c r="E5587">
        <v>0.49550861200000001</v>
      </c>
      <c r="F5587">
        <v>0.48148027500000001</v>
      </c>
      <c r="G5587">
        <v>0.99975043299999999</v>
      </c>
    </row>
    <row r="5588" spans="1:7" x14ac:dyDescent="0.4">
      <c r="A5588" s="70" t="s">
        <v>11810</v>
      </c>
      <c r="B5588" s="70" t="s">
        <v>11811</v>
      </c>
      <c r="C5588">
        <v>0.138462266</v>
      </c>
      <c r="D5588">
        <v>3.2496579890000001</v>
      </c>
      <c r="E5588">
        <v>0.495378769</v>
      </c>
      <c r="F5588">
        <v>0.48153772</v>
      </c>
      <c r="G5588">
        <v>0.99975043299999999</v>
      </c>
    </row>
    <row r="5589" spans="1:7" x14ac:dyDescent="0.4">
      <c r="A5589" s="70" t="s">
        <v>11490</v>
      </c>
      <c r="B5589" s="70" t="s">
        <v>11491</v>
      </c>
      <c r="C5589">
        <v>-5.9599460999999999E-2</v>
      </c>
      <c r="D5589">
        <v>8.2442967940000003</v>
      </c>
      <c r="E5589">
        <v>0.49528534899999999</v>
      </c>
      <c r="F5589">
        <v>0.48157905699999998</v>
      </c>
      <c r="G5589">
        <v>0.99975043299999999</v>
      </c>
    </row>
    <row r="5590" spans="1:7" x14ac:dyDescent="0.4">
      <c r="A5590" s="70" t="s">
        <v>11822</v>
      </c>
      <c r="B5590" s="70" t="s">
        <v>11823</v>
      </c>
      <c r="C5590">
        <v>-0.51490666299999999</v>
      </c>
      <c r="D5590">
        <v>-1.379223375</v>
      </c>
      <c r="E5590">
        <v>0.49469834499999998</v>
      </c>
      <c r="F5590">
        <v>0.48183893300000002</v>
      </c>
      <c r="G5590">
        <v>0.99975043299999999</v>
      </c>
    </row>
    <row r="5591" spans="1:7" x14ac:dyDescent="0.4">
      <c r="A5591" s="70" t="s">
        <v>12348</v>
      </c>
      <c r="B5591" s="70" t="s">
        <v>12349</v>
      </c>
      <c r="C5591">
        <v>6.3959402999999998E-2</v>
      </c>
      <c r="D5591">
        <v>5.7053820450000003</v>
      </c>
      <c r="E5591">
        <v>0.49392499000000001</v>
      </c>
      <c r="F5591">
        <v>0.48218166099999998</v>
      </c>
      <c r="G5591">
        <v>0.99975043299999999</v>
      </c>
    </row>
    <row r="5592" spans="1:7" x14ac:dyDescent="0.4">
      <c r="A5592" s="70" t="s">
        <v>11988</v>
      </c>
      <c r="B5592" s="70" t="s">
        <v>11989</v>
      </c>
      <c r="C5592">
        <v>0.40160116899999998</v>
      </c>
      <c r="D5592">
        <v>-0.86621190199999998</v>
      </c>
      <c r="E5592">
        <v>0.49388638800000001</v>
      </c>
      <c r="F5592">
        <v>0.48219877900000002</v>
      </c>
      <c r="G5592">
        <v>0.99975043299999999</v>
      </c>
    </row>
    <row r="5593" spans="1:7" x14ac:dyDescent="0.4">
      <c r="A5593" s="70" t="s">
        <v>11446</v>
      </c>
      <c r="B5593" s="70" t="s">
        <v>11447</v>
      </c>
      <c r="C5593">
        <v>-8.7781684999999998E-2</v>
      </c>
      <c r="D5593">
        <v>4.6920406740000002</v>
      </c>
      <c r="E5593">
        <v>0.49385625799999999</v>
      </c>
      <c r="F5593">
        <v>0.48221214000000001</v>
      </c>
      <c r="G5593">
        <v>0.99975043299999999</v>
      </c>
    </row>
    <row r="5594" spans="1:7" x14ac:dyDescent="0.4">
      <c r="A5594" s="70" t="s">
        <v>11904</v>
      </c>
      <c r="B5594" s="70" t="s">
        <v>11905</v>
      </c>
      <c r="C5594">
        <v>0.26297716199999999</v>
      </c>
      <c r="D5594">
        <v>0.87148830600000005</v>
      </c>
      <c r="E5594">
        <v>0.49381361499999998</v>
      </c>
      <c r="F5594">
        <v>0.48223105199999999</v>
      </c>
      <c r="G5594">
        <v>0.99975043299999999</v>
      </c>
    </row>
    <row r="5595" spans="1:7" x14ac:dyDescent="0.4">
      <c r="A5595" s="70" t="s">
        <v>11972</v>
      </c>
      <c r="B5595" s="70" t="s">
        <v>11973</v>
      </c>
      <c r="C5595">
        <v>0.288586958</v>
      </c>
      <c r="D5595">
        <v>0.26919338700000001</v>
      </c>
      <c r="E5595">
        <v>0.49379508999999999</v>
      </c>
      <c r="F5595">
        <v>0.482239268</v>
      </c>
      <c r="G5595">
        <v>0.99975043299999999</v>
      </c>
    </row>
    <row r="5596" spans="1:7" x14ac:dyDescent="0.4">
      <c r="A5596" s="70" t="s">
        <v>11704</v>
      </c>
      <c r="B5596" s="70" t="s">
        <v>11705</v>
      </c>
      <c r="C5596">
        <v>-7.8768353999999999E-2</v>
      </c>
      <c r="D5596">
        <v>5.7172717569999998</v>
      </c>
      <c r="E5596">
        <v>0.49376125900000001</v>
      </c>
      <c r="F5596">
        <v>0.48225427300000001</v>
      </c>
      <c r="G5596">
        <v>0.99975043299999999</v>
      </c>
    </row>
    <row r="5597" spans="1:7" x14ac:dyDescent="0.4">
      <c r="A5597" s="70" t="s">
        <v>12200</v>
      </c>
      <c r="B5597" s="70" t="s">
        <v>12201</v>
      </c>
      <c r="C5597">
        <v>6.2906923000000003E-2</v>
      </c>
      <c r="D5597">
        <v>5.6617046440000003</v>
      </c>
      <c r="E5597">
        <v>0.49370244299999999</v>
      </c>
      <c r="F5597">
        <v>0.48228036200000002</v>
      </c>
      <c r="G5597">
        <v>0.99975043299999999</v>
      </c>
    </row>
    <row r="5598" spans="1:7" x14ac:dyDescent="0.4">
      <c r="A5598" s="70" t="s">
        <v>11954</v>
      </c>
      <c r="B5598" s="70" t="s">
        <v>11955</v>
      </c>
      <c r="C5598">
        <v>0.25338939500000002</v>
      </c>
      <c r="D5598">
        <v>0.57328290500000001</v>
      </c>
      <c r="E5598">
        <v>0.49356431899999997</v>
      </c>
      <c r="F5598">
        <v>0.48234163699999999</v>
      </c>
      <c r="G5598">
        <v>0.99975043299999999</v>
      </c>
    </row>
    <row r="5599" spans="1:7" x14ac:dyDescent="0.4">
      <c r="A5599" s="70" t="s">
        <v>12280</v>
      </c>
      <c r="B5599" s="70" t="s">
        <v>12281</v>
      </c>
      <c r="C5599">
        <v>7.1519659999999999E-2</v>
      </c>
      <c r="D5599">
        <v>5.2614492410000002</v>
      </c>
      <c r="E5599">
        <v>0.49345601300000003</v>
      </c>
      <c r="F5599">
        <v>0.48238969300000001</v>
      </c>
      <c r="G5599">
        <v>0.99975043299999999</v>
      </c>
    </row>
    <row r="5600" spans="1:7" x14ac:dyDescent="0.4">
      <c r="A5600" s="70" t="s">
        <v>11962</v>
      </c>
      <c r="B5600" s="70" t="s">
        <v>11963</v>
      </c>
      <c r="C5600">
        <v>0.278402649</v>
      </c>
      <c r="D5600">
        <v>7.4602069999999999E-3</v>
      </c>
      <c r="E5600">
        <v>0.49342717699999999</v>
      </c>
      <c r="F5600">
        <v>0.48240248899999999</v>
      </c>
      <c r="G5600">
        <v>0.99975043299999999</v>
      </c>
    </row>
    <row r="5601" spans="1:7" x14ac:dyDescent="0.4">
      <c r="A5601" s="70" t="s">
        <v>11502</v>
      </c>
      <c r="B5601" s="70" t="s">
        <v>11503</v>
      </c>
      <c r="C5601">
        <v>-0.119347431</v>
      </c>
      <c r="D5601">
        <v>3.4597004299999998</v>
      </c>
      <c r="E5601">
        <v>0.493213554</v>
      </c>
      <c r="F5601">
        <v>0.48249730299999999</v>
      </c>
      <c r="G5601">
        <v>0.99975043299999999</v>
      </c>
    </row>
    <row r="5602" spans="1:7" x14ac:dyDescent="0.4">
      <c r="A5602" s="70" t="s">
        <v>11510</v>
      </c>
      <c r="B5602" s="70" t="s">
        <v>11511</v>
      </c>
      <c r="C5602">
        <v>-5.6671122999999997E-2</v>
      </c>
      <c r="D5602">
        <v>6.6047530490000002</v>
      </c>
      <c r="E5602">
        <v>0.493058942</v>
      </c>
      <c r="F5602">
        <v>0.482565945</v>
      </c>
      <c r="G5602">
        <v>0.99975043299999999</v>
      </c>
    </row>
    <row r="5603" spans="1:7" x14ac:dyDescent="0.4">
      <c r="A5603" s="70" t="s">
        <v>12290</v>
      </c>
      <c r="B5603" s="70" t="s">
        <v>12291</v>
      </c>
      <c r="C5603">
        <v>8.9548617999999996E-2</v>
      </c>
      <c r="D5603">
        <v>5.1667622399999997</v>
      </c>
      <c r="E5603">
        <v>0.49302580899999998</v>
      </c>
      <c r="F5603">
        <v>0.482580656</v>
      </c>
      <c r="G5603">
        <v>0.99975043299999999</v>
      </c>
    </row>
    <row r="5604" spans="1:7" x14ac:dyDescent="0.4">
      <c r="A5604" s="70" t="s">
        <v>11890</v>
      </c>
      <c r="B5604" s="70" t="s">
        <v>11891</v>
      </c>
      <c r="C5604">
        <v>-0.45393074</v>
      </c>
      <c r="D5604">
        <v>-1.4329195539999999</v>
      </c>
      <c r="E5604">
        <v>0.49270997900000002</v>
      </c>
      <c r="F5604">
        <v>0.48272092900000002</v>
      </c>
      <c r="G5604">
        <v>0.99975043299999999</v>
      </c>
    </row>
    <row r="5605" spans="1:7" x14ac:dyDescent="0.4">
      <c r="A5605" s="70" t="s">
        <v>11584</v>
      </c>
      <c r="B5605" s="70" t="s">
        <v>11585</v>
      </c>
      <c r="C5605">
        <v>7.7347903999999995E-2</v>
      </c>
      <c r="D5605">
        <v>7.1035103089999998</v>
      </c>
      <c r="E5605">
        <v>0.492659187</v>
      </c>
      <c r="F5605">
        <v>0.482743494</v>
      </c>
      <c r="G5605">
        <v>0.99975043299999999</v>
      </c>
    </row>
    <row r="5606" spans="1:7" x14ac:dyDescent="0.4">
      <c r="A5606" s="70" t="s">
        <v>12058</v>
      </c>
      <c r="B5606" s="70" t="s">
        <v>12059</v>
      </c>
      <c r="C5606">
        <v>9.5633430000000005E-2</v>
      </c>
      <c r="D5606">
        <v>4.045939282</v>
      </c>
      <c r="E5606">
        <v>0.49240641200000002</v>
      </c>
      <c r="F5606">
        <v>0.48285581799999999</v>
      </c>
      <c r="G5606">
        <v>0.99975043299999999</v>
      </c>
    </row>
    <row r="5607" spans="1:7" x14ac:dyDescent="0.4">
      <c r="A5607" s="70" t="s">
        <v>12018</v>
      </c>
      <c r="B5607" s="70" t="s">
        <v>12019</v>
      </c>
      <c r="C5607">
        <v>8.9613390000000001E-2</v>
      </c>
      <c r="D5607">
        <v>4.5260280440000002</v>
      </c>
      <c r="E5607">
        <v>0.49215884100000001</v>
      </c>
      <c r="F5607">
        <v>0.48296587200000002</v>
      </c>
      <c r="G5607">
        <v>0.99975043299999999</v>
      </c>
    </row>
    <row r="5608" spans="1:7" x14ac:dyDescent="0.4">
      <c r="A5608" s="70" t="s">
        <v>11472</v>
      </c>
      <c r="B5608" s="70" t="s">
        <v>11473</v>
      </c>
      <c r="C5608">
        <v>-0.16044694300000001</v>
      </c>
      <c r="D5608">
        <v>2.6010169840000001</v>
      </c>
      <c r="E5608">
        <v>0.492134874</v>
      </c>
      <c r="F5608">
        <v>0.48297652800000002</v>
      </c>
      <c r="G5608">
        <v>0.99975043299999999</v>
      </c>
    </row>
    <row r="5609" spans="1:7" x14ac:dyDescent="0.4">
      <c r="A5609" s="70" t="s">
        <v>11522</v>
      </c>
      <c r="B5609" s="70" t="s">
        <v>11523</v>
      </c>
      <c r="C5609">
        <v>-8.0532764000000007E-2</v>
      </c>
      <c r="D5609">
        <v>5.6924195170000003</v>
      </c>
      <c r="E5609">
        <v>0.49193467000000002</v>
      </c>
      <c r="F5609">
        <v>0.48306556</v>
      </c>
      <c r="G5609">
        <v>0.99975043299999999</v>
      </c>
    </row>
    <row r="5610" spans="1:7" x14ac:dyDescent="0.4">
      <c r="A5610" s="70" t="s">
        <v>11614</v>
      </c>
      <c r="B5610" s="70" t="s">
        <v>11615</v>
      </c>
      <c r="C5610">
        <v>-0.15904295099999999</v>
      </c>
      <c r="D5610">
        <v>3.1975358919999999</v>
      </c>
      <c r="E5610">
        <v>0.491923361</v>
      </c>
      <c r="F5610">
        <v>0.48307058899999999</v>
      </c>
      <c r="G5610">
        <v>0.99975043299999999</v>
      </c>
    </row>
    <row r="5611" spans="1:7" x14ac:dyDescent="0.4">
      <c r="A5611" s="70" t="s">
        <v>11562</v>
      </c>
      <c r="B5611" s="70" t="s">
        <v>11563</v>
      </c>
      <c r="C5611">
        <v>-7.5427953000000006E-2</v>
      </c>
      <c r="D5611">
        <v>5.0408230300000003</v>
      </c>
      <c r="E5611">
        <v>0.49186424400000001</v>
      </c>
      <c r="F5611">
        <v>0.48309688499999998</v>
      </c>
      <c r="G5611">
        <v>0.99975043299999999</v>
      </c>
    </row>
    <row r="5612" spans="1:7" x14ac:dyDescent="0.4">
      <c r="A5612" s="70" t="s">
        <v>11780</v>
      </c>
      <c r="B5612" s="70" t="s">
        <v>11781</v>
      </c>
      <c r="C5612">
        <v>-0.34901229499999997</v>
      </c>
      <c r="D5612">
        <v>-0.43271958199999999</v>
      </c>
      <c r="E5612">
        <v>0.49177841700000002</v>
      </c>
      <c r="F5612">
        <v>0.483135064</v>
      </c>
      <c r="G5612">
        <v>0.99975043299999999</v>
      </c>
    </row>
    <row r="5613" spans="1:7" x14ac:dyDescent="0.4">
      <c r="A5613" s="70" t="s">
        <v>11820</v>
      </c>
      <c r="B5613" s="70" t="s">
        <v>11821</v>
      </c>
      <c r="C5613">
        <v>0.45138153600000003</v>
      </c>
      <c r="D5613">
        <v>-0.59960435000000001</v>
      </c>
      <c r="E5613">
        <v>0.491726573</v>
      </c>
      <c r="F5613">
        <v>0.48315812899999999</v>
      </c>
      <c r="G5613">
        <v>0.99975043299999999</v>
      </c>
    </row>
    <row r="5614" spans="1:7" x14ac:dyDescent="0.4">
      <c r="A5614" s="70" t="s">
        <v>11476</v>
      </c>
      <c r="B5614" s="70" t="s">
        <v>11477</v>
      </c>
      <c r="C5614">
        <v>-5.5955983000000001E-2</v>
      </c>
      <c r="D5614">
        <v>8.2162525229999996</v>
      </c>
      <c r="E5614">
        <v>0.49155352299999999</v>
      </c>
      <c r="F5614">
        <v>0.48323513099999998</v>
      </c>
      <c r="G5614">
        <v>0.99975043299999999</v>
      </c>
    </row>
    <row r="5615" spans="1:7" x14ac:dyDescent="0.4">
      <c r="A5615" s="70" t="s">
        <v>11710</v>
      </c>
      <c r="B5615" s="70" t="s">
        <v>11711</v>
      </c>
      <c r="C5615">
        <v>-7.5511720000000004E-2</v>
      </c>
      <c r="D5615">
        <v>5.3279287100000001</v>
      </c>
      <c r="E5615">
        <v>0.49155272500000002</v>
      </c>
      <c r="F5615">
        <v>0.48323548599999999</v>
      </c>
      <c r="G5615">
        <v>0.99975043299999999</v>
      </c>
    </row>
    <row r="5616" spans="1:7" x14ac:dyDescent="0.4">
      <c r="A5616" s="70" t="s">
        <v>11598</v>
      </c>
      <c r="B5616" s="70" t="s">
        <v>11599</v>
      </c>
      <c r="C5616">
        <v>-0.17295426899999999</v>
      </c>
      <c r="D5616">
        <v>2.6384609810000001</v>
      </c>
      <c r="E5616">
        <v>0.49151758000000001</v>
      </c>
      <c r="F5616">
        <v>0.483251127</v>
      </c>
      <c r="G5616">
        <v>0.99975043299999999</v>
      </c>
    </row>
    <row r="5617" spans="1:7" x14ac:dyDescent="0.4">
      <c r="A5617" s="70" t="s">
        <v>13000</v>
      </c>
      <c r="B5617" s="70" t="s">
        <v>13001</v>
      </c>
      <c r="C5617">
        <v>5.7391894999999998E-2</v>
      </c>
      <c r="D5617">
        <v>8.6008053699999998</v>
      </c>
      <c r="E5617">
        <v>0.491448465</v>
      </c>
      <c r="F5617">
        <v>0.48328188799999999</v>
      </c>
      <c r="G5617">
        <v>0.99975043299999999</v>
      </c>
    </row>
    <row r="5618" spans="1:7" x14ac:dyDescent="0.4">
      <c r="A5618" s="70" t="s">
        <v>11594</v>
      </c>
      <c r="B5618" s="70" t="s">
        <v>11595</v>
      </c>
      <c r="C5618">
        <v>0.253681394</v>
      </c>
      <c r="D5618">
        <v>1.23565897</v>
      </c>
      <c r="E5618">
        <v>0.49113318900000003</v>
      </c>
      <c r="F5618">
        <v>0.48342225</v>
      </c>
      <c r="G5618">
        <v>0.99975043299999999</v>
      </c>
    </row>
    <row r="5619" spans="1:7" x14ac:dyDescent="0.4">
      <c r="A5619" s="70" t="s">
        <v>11990</v>
      </c>
      <c r="B5619" s="70" t="s">
        <v>11991</v>
      </c>
      <c r="C5619">
        <v>0.24545763400000001</v>
      </c>
      <c r="D5619">
        <v>0.80587046600000001</v>
      </c>
      <c r="E5619">
        <v>0.49100254500000001</v>
      </c>
      <c r="F5619">
        <v>0.48348043299999999</v>
      </c>
      <c r="G5619">
        <v>0.99975043299999999</v>
      </c>
    </row>
    <row r="5620" spans="1:7" x14ac:dyDescent="0.4">
      <c r="A5620" s="70" t="s">
        <v>12324</v>
      </c>
      <c r="B5620" s="70" t="s">
        <v>12325</v>
      </c>
      <c r="C5620">
        <v>7.0248603000000007E-2</v>
      </c>
      <c r="D5620">
        <v>5.437894998</v>
      </c>
      <c r="E5620">
        <v>0.49071668200000002</v>
      </c>
      <c r="F5620">
        <v>0.48360778300000001</v>
      </c>
      <c r="G5620">
        <v>0.99975043299999999</v>
      </c>
    </row>
    <row r="5621" spans="1:7" x14ac:dyDescent="0.4">
      <c r="A5621" s="70" t="s">
        <v>12036</v>
      </c>
      <c r="B5621" s="70" t="s">
        <v>12037</v>
      </c>
      <c r="C5621">
        <v>0.26911159899999998</v>
      </c>
      <c r="D5621">
        <v>0.14235289400000001</v>
      </c>
      <c r="E5621">
        <v>0.49069273499999999</v>
      </c>
      <c r="F5621">
        <v>0.48361845399999998</v>
      </c>
      <c r="G5621">
        <v>0.99975043299999999</v>
      </c>
    </row>
    <row r="5622" spans="1:7" x14ac:dyDescent="0.4">
      <c r="A5622" s="70" t="s">
        <v>12314</v>
      </c>
      <c r="B5622" s="70" t="s">
        <v>12315</v>
      </c>
      <c r="C5622">
        <v>6.2826072999999996E-2</v>
      </c>
      <c r="D5622">
        <v>5.7155831529999999</v>
      </c>
      <c r="E5622">
        <v>0.49021437099999998</v>
      </c>
      <c r="F5622">
        <v>0.48383169399999998</v>
      </c>
      <c r="G5622">
        <v>0.99975043299999999</v>
      </c>
    </row>
    <row r="5623" spans="1:7" x14ac:dyDescent="0.4">
      <c r="A5623" s="70" t="s">
        <v>11766</v>
      </c>
      <c r="B5623" s="70" t="s">
        <v>11767</v>
      </c>
      <c r="C5623">
        <v>-7.6534932E-2</v>
      </c>
      <c r="D5623">
        <v>5.335526872</v>
      </c>
      <c r="E5623">
        <v>0.48990414700000001</v>
      </c>
      <c r="F5623">
        <v>0.483970065</v>
      </c>
      <c r="G5623">
        <v>0.99975043299999999</v>
      </c>
    </row>
    <row r="5624" spans="1:7" x14ac:dyDescent="0.4">
      <c r="A5624" s="70" t="s">
        <v>11152</v>
      </c>
      <c r="B5624" s="70" t="s">
        <v>11153</v>
      </c>
      <c r="C5624">
        <v>-5.8517868000000001E-2</v>
      </c>
      <c r="D5624">
        <v>7.9486802540000001</v>
      </c>
      <c r="E5624">
        <v>0.48977999100000003</v>
      </c>
      <c r="F5624">
        <v>0.48402546200000002</v>
      </c>
      <c r="G5624">
        <v>0.99975043299999999</v>
      </c>
    </row>
    <row r="5625" spans="1:7" x14ac:dyDescent="0.4">
      <c r="A5625" s="70" t="s">
        <v>11788</v>
      </c>
      <c r="B5625" s="70" t="s">
        <v>11789</v>
      </c>
      <c r="C5625">
        <v>-0.24327547299999999</v>
      </c>
      <c r="D5625">
        <v>0.71622180700000004</v>
      </c>
      <c r="E5625">
        <v>0.48976172299999998</v>
      </c>
      <c r="F5625">
        <v>0.484033614</v>
      </c>
      <c r="G5625">
        <v>0.99975043299999999</v>
      </c>
    </row>
    <row r="5626" spans="1:7" x14ac:dyDescent="0.4">
      <c r="A5626" s="70" t="s">
        <v>11934</v>
      </c>
      <c r="B5626" s="70" t="s">
        <v>11935</v>
      </c>
      <c r="C5626">
        <v>0.117994419</v>
      </c>
      <c r="D5626">
        <v>3.4041517200000002</v>
      </c>
      <c r="E5626">
        <v>0.48974548699999998</v>
      </c>
      <c r="F5626">
        <v>0.48404085899999999</v>
      </c>
      <c r="G5626">
        <v>0.99975043299999999</v>
      </c>
    </row>
    <row r="5627" spans="1:7" x14ac:dyDescent="0.4">
      <c r="A5627" s="70" t="s">
        <v>12046</v>
      </c>
      <c r="B5627" s="70" t="s">
        <v>12047</v>
      </c>
      <c r="C5627">
        <v>8.3567893000000004E-2</v>
      </c>
      <c r="D5627">
        <v>4.5336485509999997</v>
      </c>
      <c r="E5627">
        <v>0.48965535100000002</v>
      </c>
      <c r="F5627">
        <v>0.48408108500000002</v>
      </c>
      <c r="G5627">
        <v>0.99975043299999999</v>
      </c>
    </row>
    <row r="5628" spans="1:7" x14ac:dyDescent="0.4">
      <c r="A5628" s="70" t="s">
        <v>11876</v>
      </c>
      <c r="B5628" s="70" t="s">
        <v>11877</v>
      </c>
      <c r="C5628">
        <v>0.11004850100000001</v>
      </c>
      <c r="D5628">
        <v>3.6052087820000001</v>
      </c>
      <c r="E5628">
        <v>0.48918329599999999</v>
      </c>
      <c r="F5628">
        <v>0.48429184400000003</v>
      </c>
      <c r="G5628">
        <v>0.99975043299999999</v>
      </c>
    </row>
    <row r="5629" spans="1:7" x14ac:dyDescent="0.4">
      <c r="A5629" s="70" t="s">
        <v>11488</v>
      </c>
      <c r="B5629" s="70" t="s">
        <v>11489</v>
      </c>
      <c r="C5629">
        <v>6.2575566999999999E-2</v>
      </c>
      <c r="D5629">
        <v>7.5581433809999998</v>
      </c>
      <c r="E5629">
        <v>0.48905456400000002</v>
      </c>
      <c r="F5629">
        <v>0.48434934499999999</v>
      </c>
      <c r="G5629">
        <v>0.99975043299999999</v>
      </c>
    </row>
    <row r="5630" spans="1:7" x14ac:dyDescent="0.4">
      <c r="A5630" s="70" t="s">
        <v>11484</v>
      </c>
      <c r="B5630" s="70" t="s">
        <v>11485</v>
      </c>
      <c r="C5630">
        <v>-0.105127571</v>
      </c>
      <c r="D5630">
        <v>3.7323677119999998</v>
      </c>
      <c r="E5630">
        <v>0.48903538699999999</v>
      </c>
      <c r="F5630">
        <v>0.484357912</v>
      </c>
      <c r="G5630">
        <v>0.99975043299999999</v>
      </c>
    </row>
    <row r="5631" spans="1:7" x14ac:dyDescent="0.4">
      <c r="A5631" s="70" t="s">
        <v>11474</v>
      </c>
      <c r="B5631" s="70" t="s">
        <v>11475</v>
      </c>
      <c r="C5631">
        <v>6.0005938000000002E-2</v>
      </c>
      <c r="D5631">
        <v>7.3966310540000002</v>
      </c>
      <c r="E5631">
        <v>0.48896262099999999</v>
      </c>
      <c r="F5631">
        <v>0.48439042100000002</v>
      </c>
      <c r="G5631">
        <v>0.99975043299999999</v>
      </c>
    </row>
    <row r="5632" spans="1:7" x14ac:dyDescent="0.4">
      <c r="A5632" s="70" t="s">
        <v>11652</v>
      </c>
      <c r="B5632" s="70" t="s">
        <v>11653</v>
      </c>
      <c r="C5632">
        <v>-7.4878383000000007E-2</v>
      </c>
      <c r="D5632">
        <v>5.110833929</v>
      </c>
      <c r="E5632">
        <v>0.488822178</v>
      </c>
      <c r="F5632">
        <v>0.48445317500000001</v>
      </c>
      <c r="G5632">
        <v>0.99975043299999999</v>
      </c>
    </row>
    <row r="5633" spans="1:7" x14ac:dyDescent="0.4">
      <c r="A5633" s="70" t="s">
        <v>11776</v>
      </c>
      <c r="B5633" s="70" t="s">
        <v>11777</v>
      </c>
      <c r="C5633">
        <v>-5.8791527000000003E-2</v>
      </c>
      <c r="D5633">
        <v>6.0274939679999999</v>
      </c>
      <c r="E5633">
        <v>0.48870193099999998</v>
      </c>
      <c r="F5633">
        <v>0.48450691499999998</v>
      </c>
      <c r="G5633">
        <v>0.99975043299999999</v>
      </c>
    </row>
    <row r="5634" spans="1:7" x14ac:dyDescent="0.4">
      <c r="A5634" s="70" t="s">
        <v>11660</v>
      </c>
      <c r="B5634" s="70" t="s">
        <v>11661</v>
      </c>
      <c r="C5634">
        <v>-6.5143561000000003E-2</v>
      </c>
      <c r="D5634">
        <v>5.4754822230000002</v>
      </c>
      <c r="E5634">
        <v>0.48834155899999998</v>
      </c>
      <c r="F5634">
        <v>0.484668031</v>
      </c>
      <c r="G5634">
        <v>0.99975043299999999</v>
      </c>
    </row>
    <row r="5635" spans="1:7" x14ac:dyDescent="0.4">
      <c r="A5635" s="70" t="s">
        <v>12328</v>
      </c>
      <c r="B5635" s="70" t="s">
        <v>12329</v>
      </c>
      <c r="C5635">
        <v>6.6171308999999998E-2</v>
      </c>
      <c r="D5635">
        <v>5.467567796</v>
      </c>
      <c r="E5635">
        <v>0.48811472</v>
      </c>
      <c r="F5635">
        <v>0.48476949200000002</v>
      </c>
      <c r="G5635">
        <v>0.99975043299999999</v>
      </c>
    </row>
    <row r="5636" spans="1:7" x14ac:dyDescent="0.4">
      <c r="A5636" s="70" t="s">
        <v>11884</v>
      </c>
      <c r="B5636" s="70" t="s">
        <v>11885</v>
      </c>
      <c r="C5636">
        <v>-6.5835175999999995E-2</v>
      </c>
      <c r="D5636">
        <v>5.7787899469999999</v>
      </c>
      <c r="E5636">
        <v>0.48775508000000001</v>
      </c>
      <c r="F5636">
        <v>0.484930425</v>
      </c>
      <c r="G5636">
        <v>0.99975043299999999</v>
      </c>
    </row>
    <row r="5637" spans="1:7" x14ac:dyDescent="0.4">
      <c r="A5637" s="70" t="s">
        <v>11592</v>
      </c>
      <c r="B5637" s="70" t="s">
        <v>11593</v>
      </c>
      <c r="C5637">
        <v>-0.22247207899999999</v>
      </c>
      <c r="D5637">
        <v>1.2402110200000001</v>
      </c>
      <c r="E5637">
        <v>0.487421985</v>
      </c>
      <c r="F5637">
        <v>0.48507955699999999</v>
      </c>
      <c r="G5637">
        <v>0.99975043299999999</v>
      </c>
    </row>
    <row r="5638" spans="1:7" x14ac:dyDescent="0.4">
      <c r="A5638" s="70" t="s">
        <v>12028</v>
      </c>
      <c r="B5638" s="70" t="s">
        <v>12029</v>
      </c>
      <c r="C5638">
        <v>0.23092995899999999</v>
      </c>
      <c r="D5638">
        <v>2.204177541</v>
      </c>
      <c r="E5638">
        <v>0.48738108400000002</v>
      </c>
      <c r="F5638">
        <v>0.48509787500000001</v>
      </c>
      <c r="G5638">
        <v>0.99975043299999999</v>
      </c>
    </row>
    <row r="5639" spans="1:7" x14ac:dyDescent="0.4">
      <c r="A5639" s="70" t="s">
        <v>11600</v>
      </c>
      <c r="B5639" s="70" t="s">
        <v>11601</v>
      </c>
      <c r="C5639">
        <v>-0.17555542199999999</v>
      </c>
      <c r="D5639">
        <v>2.2439559199999999</v>
      </c>
      <c r="E5639">
        <v>0.48732469899999997</v>
      </c>
      <c r="F5639">
        <v>0.48512312800000001</v>
      </c>
      <c r="G5639">
        <v>0.99975043299999999</v>
      </c>
    </row>
    <row r="5640" spans="1:7" x14ac:dyDescent="0.4">
      <c r="A5640" s="70" t="s">
        <v>12130</v>
      </c>
      <c r="B5640" s="70" t="s">
        <v>12131</v>
      </c>
      <c r="C5640">
        <v>0.26294298999999999</v>
      </c>
      <c r="D5640">
        <v>0.55215038100000002</v>
      </c>
      <c r="E5640">
        <v>0.48680752900000002</v>
      </c>
      <c r="F5640">
        <v>0.48535485900000003</v>
      </c>
      <c r="G5640">
        <v>0.99975043299999999</v>
      </c>
    </row>
    <row r="5641" spans="1:7" x14ac:dyDescent="0.4">
      <c r="A5641" s="70" t="s">
        <v>11650</v>
      </c>
      <c r="B5641" s="70" t="s">
        <v>11651</v>
      </c>
      <c r="C5641">
        <v>-9.3432557999999999E-2</v>
      </c>
      <c r="D5641">
        <v>3.9928273929999998</v>
      </c>
      <c r="E5641">
        <v>0.48641870100000001</v>
      </c>
      <c r="F5641">
        <v>0.48552920399999999</v>
      </c>
      <c r="G5641">
        <v>0.99975043299999999</v>
      </c>
    </row>
    <row r="5642" spans="1:7" x14ac:dyDescent="0.4">
      <c r="A5642" s="70" t="s">
        <v>11712</v>
      </c>
      <c r="B5642" s="70" t="s">
        <v>11713</v>
      </c>
      <c r="C5642">
        <v>-0.104233203</v>
      </c>
      <c r="D5642">
        <v>4.0906848919999996</v>
      </c>
      <c r="E5642">
        <v>0.48609309499999998</v>
      </c>
      <c r="F5642">
        <v>0.48567528100000001</v>
      </c>
      <c r="G5642">
        <v>0.99975043299999999</v>
      </c>
    </row>
    <row r="5643" spans="1:7" x14ac:dyDescent="0.4">
      <c r="A5643" s="70" t="s">
        <v>11912</v>
      </c>
      <c r="B5643" s="70" t="s">
        <v>11913</v>
      </c>
      <c r="C5643">
        <v>-0.26198844900000001</v>
      </c>
      <c r="D5643">
        <v>1.7893161179999999</v>
      </c>
      <c r="E5643">
        <v>0.48588161000000002</v>
      </c>
      <c r="F5643">
        <v>0.48577019799999999</v>
      </c>
      <c r="G5643">
        <v>0.99975043299999999</v>
      </c>
    </row>
    <row r="5644" spans="1:7" x14ac:dyDescent="0.4">
      <c r="A5644" s="70" t="s">
        <v>11804</v>
      </c>
      <c r="B5644" s="70" t="s">
        <v>11805</v>
      </c>
      <c r="C5644">
        <v>-0.40933799999999998</v>
      </c>
      <c r="D5644">
        <v>-0.307584201</v>
      </c>
      <c r="E5644">
        <v>0.48546841000000002</v>
      </c>
      <c r="F5644">
        <v>0.485955737</v>
      </c>
      <c r="G5644">
        <v>0.99975043299999999</v>
      </c>
    </row>
    <row r="5645" spans="1:7" x14ac:dyDescent="0.4">
      <c r="A5645" s="70" t="s">
        <v>11908</v>
      </c>
      <c r="B5645" s="70" t="s">
        <v>11909</v>
      </c>
      <c r="C5645">
        <v>0.165784079</v>
      </c>
      <c r="D5645">
        <v>2.465951161</v>
      </c>
      <c r="E5645">
        <v>0.48545017800000001</v>
      </c>
      <c r="F5645">
        <v>0.48596392599999999</v>
      </c>
      <c r="G5645">
        <v>0.99975043299999999</v>
      </c>
    </row>
    <row r="5646" spans="1:7" x14ac:dyDescent="0.4">
      <c r="A5646" s="70" t="s">
        <v>12734</v>
      </c>
      <c r="B5646" s="70" t="s">
        <v>12735</v>
      </c>
      <c r="C5646">
        <v>-5.5053523E-2</v>
      </c>
      <c r="D5646">
        <v>8.7168158279999997</v>
      </c>
      <c r="E5646">
        <v>0.48543127600000002</v>
      </c>
      <c r="F5646">
        <v>0.48597241699999999</v>
      </c>
      <c r="G5646">
        <v>0.99975043299999999</v>
      </c>
    </row>
    <row r="5647" spans="1:7" x14ac:dyDescent="0.4">
      <c r="A5647" s="70" t="s">
        <v>12490</v>
      </c>
      <c r="B5647" s="70" t="s">
        <v>12491</v>
      </c>
      <c r="C5647">
        <v>6.7081238000000001E-2</v>
      </c>
      <c r="D5647">
        <v>5.4561132509999997</v>
      </c>
      <c r="E5647">
        <v>0.48541685699999998</v>
      </c>
      <c r="F5647">
        <v>0.48597889399999999</v>
      </c>
      <c r="G5647">
        <v>0.99975043299999999</v>
      </c>
    </row>
    <row r="5648" spans="1:7" x14ac:dyDescent="0.4">
      <c r="A5648" s="70" t="s">
        <v>11744</v>
      </c>
      <c r="B5648" s="70" t="s">
        <v>11745</v>
      </c>
      <c r="C5648">
        <v>-9.3539054999999996E-2</v>
      </c>
      <c r="D5648">
        <v>4.0165666330000001</v>
      </c>
      <c r="E5648">
        <v>0.48533383400000002</v>
      </c>
      <c r="F5648">
        <v>0.48601619099999999</v>
      </c>
      <c r="G5648">
        <v>0.99975043299999999</v>
      </c>
    </row>
    <row r="5649" spans="1:7" x14ac:dyDescent="0.4">
      <c r="A5649" s="70" t="s">
        <v>11864</v>
      </c>
      <c r="B5649" s="70" t="s">
        <v>11865</v>
      </c>
      <c r="C5649">
        <v>0.16219466799999999</v>
      </c>
      <c r="D5649">
        <v>2.5903920399999998</v>
      </c>
      <c r="E5649">
        <v>0.48526503599999998</v>
      </c>
      <c r="F5649">
        <v>0.48604710099999998</v>
      </c>
      <c r="G5649">
        <v>0.99975043299999999</v>
      </c>
    </row>
    <row r="5650" spans="1:7" x14ac:dyDescent="0.4">
      <c r="A5650" s="70" t="s">
        <v>12288</v>
      </c>
      <c r="B5650" s="70" t="s">
        <v>12289</v>
      </c>
      <c r="C5650">
        <v>0.12104899099999999</v>
      </c>
      <c r="D5650">
        <v>4.1000215119999996</v>
      </c>
      <c r="E5650">
        <v>0.485234308</v>
      </c>
      <c r="F5650">
        <v>0.48606090800000001</v>
      </c>
      <c r="G5650">
        <v>0.99975043299999999</v>
      </c>
    </row>
    <row r="5651" spans="1:7" x14ac:dyDescent="0.4">
      <c r="A5651" s="70" t="s">
        <v>11754</v>
      </c>
      <c r="B5651" s="70" t="s">
        <v>11755</v>
      </c>
      <c r="C5651">
        <v>0.211826338</v>
      </c>
      <c r="D5651">
        <v>1.624009746</v>
      </c>
      <c r="E5651">
        <v>0.48522234400000003</v>
      </c>
      <c r="F5651">
        <v>0.48606628400000002</v>
      </c>
      <c r="G5651">
        <v>0.99975043299999999</v>
      </c>
    </row>
    <row r="5652" spans="1:7" x14ac:dyDescent="0.4">
      <c r="A5652" s="70" t="s">
        <v>12030</v>
      </c>
      <c r="B5652" s="70" t="s">
        <v>12031</v>
      </c>
      <c r="C5652">
        <v>0.102429064</v>
      </c>
      <c r="D5652">
        <v>4.3549321130000003</v>
      </c>
      <c r="E5652">
        <v>0.48505778199999999</v>
      </c>
      <c r="F5652">
        <v>0.48614023699999998</v>
      </c>
      <c r="G5652">
        <v>0.99975043299999999</v>
      </c>
    </row>
    <row r="5653" spans="1:7" x14ac:dyDescent="0.4">
      <c r="A5653" s="70" t="s">
        <v>12446</v>
      </c>
      <c r="B5653" s="70" t="s">
        <v>12447</v>
      </c>
      <c r="C5653">
        <v>7.4441091000000001E-2</v>
      </c>
      <c r="D5653">
        <v>5.2721264999999997</v>
      </c>
      <c r="E5653">
        <v>0.48489920399999997</v>
      </c>
      <c r="F5653">
        <v>0.48621151899999998</v>
      </c>
      <c r="G5653">
        <v>0.99975043299999999</v>
      </c>
    </row>
    <row r="5654" spans="1:7" x14ac:dyDescent="0.4">
      <c r="A5654" s="70" t="s">
        <v>12300</v>
      </c>
      <c r="B5654" s="70" t="s">
        <v>12301</v>
      </c>
      <c r="C5654">
        <v>5.7769584999999998E-2</v>
      </c>
      <c r="D5654">
        <v>6.6364701970000004</v>
      </c>
      <c r="E5654">
        <v>0.48457496999999999</v>
      </c>
      <c r="F5654">
        <v>0.48635731900000001</v>
      </c>
      <c r="G5654">
        <v>0.99975043299999999</v>
      </c>
    </row>
    <row r="5655" spans="1:7" x14ac:dyDescent="0.4">
      <c r="A5655" s="70" t="s">
        <v>12178</v>
      </c>
      <c r="B5655" s="70" t="s">
        <v>12179</v>
      </c>
      <c r="C5655">
        <v>8.6349765999999994E-2</v>
      </c>
      <c r="D5655">
        <v>4.5340689669999996</v>
      </c>
      <c r="E5655">
        <v>0.48437594</v>
      </c>
      <c r="F5655">
        <v>0.48644685300000001</v>
      </c>
      <c r="G5655">
        <v>0.99975043299999999</v>
      </c>
    </row>
    <row r="5656" spans="1:7" x14ac:dyDescent="0.4">
      <c r="A5656" s="70" t="s">
        <v>12356</v>
      </c>
      <c r="B5656" s="70" t="s">
        <v>12357</v>
      </c>
      <c r="C5656">
        <v>5.9334495000000001E-2</v>
      </c>
      <c r="D5656">
        <v>5.9559890800000002</v>
      </c>
      <c r="E5656">
        <v>0.48431579499999999</v>
      </c>
      <c r="F5656">
        <v>0.48647391499999998</v>
      </c>
      <c r="G5656">
        <v>0.99975043299999999</v>
      </c>
    </row>
    <row r="5657" spans="1:7" x14ac:dyDescent="0.4">
      <c r="A5657" s="70" t="s">
        <v>11706</v>
      </c>
      <c r="B5657" s="70" t="s">
        <v>11707</v>
      </c>
      <c r="C5657">
        <v>-0.17364033600000001</v>
      </c>
      <c r="D5657">
        <v>2.6907387709999999</v>
      </c>
      <c r="E5657">
        <v>0.48429852200000001</v>
      </c>
      <c r="F5657">
        <v>0.486481687</v>
      </c>
      <c r="G5657">
        <v>0.99975043299999999</v>
      </c>
    </row>
    <row r="5658" spans="1:7" x14ac:dyDescent="0.4">
      <c r="A5658" s="70" t="s">
        <v>12100</v>
      </c>
      <c r="B5658" s="70" t="s">
        <v>12101</v>
      </c>
      <c r="C5658">
        <v>9.9463595000000002E-2</v>
      </c>
      <c r="D5658">
        <v>3.824343383</v>
      </c>
      <c r="E5658">
        <v>0.48427843999999998</v>
      </c>
      <c r="F5658">
        <v>0.48649072399999999</v>
      </c>
      <c r="G5658">
        <v>0.99975043299999999</v>
      </c>
    </row>
    <row r="5659" spans="1:7" x14ac:dyDescent="0.4">
      <c r="A5659" s="70" t="s">
        <v>12374</v>
      </c>
      <c r="B5659" s="70" t="s">
        <v>12375</v>
      </c>
      <c r="C5659">
        <v>7.1333682999999995E-2</v>
      </c>
      <c r="D5659">
        <v>5.8424042040000002</v>
      </c>
      <c r="E5659">
        <v>0.48427404299999999</v>
      </c>
      <c r="F5659">
        <v>0.486492702</v>
      </c>
      <c r="G5659">
        <v>0.99975043299999999</v>
      </c>
    </row>
    <row r="5660" spans="1:7" x14ac:dyDescent="0.4">
      <c r="A5660" s="70" t="s">
        <v>12244</v>
      </c>
      <c r="B5660" s="70" t="s">
        <v>12245</v>
      </c>
      <c r="C5660">
        <v>0.30476029599999999</v>
      </c>
      <c r="D5660">
        <v>-0.21950968900000001</v>
      </c>
      <c r="E5660">
        <v>0.48419305600000001</v>
      </c>
      <c r="F5660">
        <v>0.48652914800000002</v>
      </c>
      <c r="G5660">
        <v>0.99975043299999999</v>
      </c>
    </row>
    <row r="5661" spans="1:7" x14ac:dyDescent="0.4">
      <c r="A5661" s="70" t="s">
        <v>12462</v>
      </c>
      <c r="B5661" s="70" t="s">
        <v>12463</v>
      </c>
      <c r="C5661">
        <v>5.4424884E-2</v>
      </c>
      <c r="D5661">
        <v>6.4592543420000004</v>
      </c>
      <c r="E5661">
        <v>0.48323596299999999</v>
      </c>
      <c r="F5661">
        <v>0.48696020299999998</v>
      </c>
      <c r="G5661">
        <v>0.99975043299999999</v>
      </c>
    </row>
    <row r="5662" spans="1:7" x14ac:dyDescent="0.4">
      <c r="A5662" s="70" t="s">
        <v>11654</v>
      </c>
      <c r="B5662" s="70" t="s">
        <v>11655</v>
      </c>
      <c r="C5662">
        <v>-0.112403721</v>
      </c>
      <c r="D5662">
        <v>3.7875272739999999</v>
      </c>
      <c r="E5662">
        <v>0.48299011600000002</v>
      </c>
      <c r="F5662">
        <v>0.48707103000000002</v>
      </c>
      <c r="G5662">
        <v>0.99975043299999999</v>
      </c>
    </row>
    <row r="5663" spans="1:7" x14ac:dyDescent="0.4">
      <c r="A5663" s="70" t="s">
        <v>11878</v>
      </c>
      <c r="B5663" s="70" t="s">
        <v>11879</v>
      </c>
      <c r="C5663">
        <v>0.244185561</v>
      </c>
      <c r="D5663">
        <v>1.8025642200000001</v>
      </c>
      <c r="E5663">
        <v>0.48297729900000003</v>
      </c>
      <c r="F5663">
        <v>0.487076809</v>
      </c>
      <c r="G5663">
        <v>0.99975043299999999</v>
      </c>
    </row>
    <row r="5664" spans="1:7" x14ac:dyDescent="0.4">
      <c r="A5664" s="70" t="s">
        <v>11874</v>
      </c>
      <c r="B5664" s="70" t="s">
        <v>11875</v>
      </c>
      <c r="C5664">
        <v>-7.7542844E-2</v>
      </c>
      <c r="D5664">
        <v>4.8132136169999997</v>
      </c>
      <c r="E5664">
        <v>0.48263418699999999</v>
      </c>
      <c r="F5664">
        <v>0.48723155499999998</v>
      </c>
      <c r="G5664">
        <v>0.99975043299999999</v>
      </c>
    </row>
    <row r="5665" spans="1:7" x14ac:dyDescent="0.4">
      <c r="A5665" s="70" t="s">
        <v>11858</v>
      </c>
      <c r="B5665" s="70" t="s">
        <v>11859</v>
      </c>
      <c r="C5665">
        <v>-0.225296361</v>
      </c>
      <c r="D5665">
        <v>1.4545369180000001</v>
      </c>
      <c r="E5665">
        <v>0.48231676299999998</v>
      </c>
      <c r="F5665">
        <v>0.487374788</v>
      </c>
      <c r="G5665">
        <v>0.99975043299999999</v>
      </c>
    </row>
    <row r="5666" spans="1:7" x14ac:dyDescent="0.4">
      <c r="A5666" s="70" t="s">
        <v>12090</v>
      </c>
      <c r="B5666" s="70" t="s">
        <v>12091</v>
      </c>
      <c r="C5666">
        <v>0.41869631299999999</v>
      </c>
      <c r="D5666">
        <v>-1.055484377</v>
      </c>
      <c r="E5666">
        <v>0.48211436299999999</v>
      </c>
      <c r="F5666">
        <v>0.48746615500000001</v>
      </c>
      <c r="G5666">
        <v>0.99975043299999999</v>
      </c>
    </row>
    <row r="5667" spans="1:7" x14ac:dyDescent="0.4">
      <c r="A5667" s="70" t="s">
        <v>12136</v>
      </c>
      <c r="B5667" s="70" t="s">
        <v>12137</v>
      </c>
      <c r="C5667">
        <v>0.28032733300000001</v>
      </c>
      <c r="D5667">
        <v>0.42710104999999998</v>
      </c>
      <c r="E5667">
        <v>0.48201979900000003</v>
      </c>
      <c r="F5667">
        <v>0.48750885199999999</v>
      </c>
      <c r="G5667">
        <v>0.99975043299999999</v>
      </c>
    </row>
    <row r="5668" spans="1:7" x14ac:dyDescent="0.4">
      <c r="A5668" s="70" t="s">
        <v>12034</v>
      </c>
      <c r="B5668" s="70" t="s">
        <v>12035</v>
      </c>
      <c r="C5668">
        <v>0.506735673</v>
      </c>
      <c r="D5668">
        <v>-1.37231803</v>
      </c>
      <c r="E5668">
        <v>0.48201877500000001</v>
      </c>
      <c r="F5668">
        <v>0.487509315</v>
      </c>
      <c r="G5668">
        <v>0.99975043299999999</v>
      </c>
    </row>
    <row r="5669" spans="1:7" x14ac:dyDescent="0.4">
      <c r="A5669" s="70" t="s">
        <v>11968</v>
      </c>
      <c r="B5669" s="70" t="s">
        <v>11969</v>
      </c>
      <c r="C5669">
        <v>-0.388475923</v>
      </c>
      <c r="D5669">
        <v>-0.86043652599999998</v>
      </c>
      <c r="E5669">
        <v>0.481921936</v>
      </c>
      <c r="F5669">
        <v>0.48755304599999999</v>
      </c>
      <c r="G5669">
        <v>0.99975043299999999</v>
      </c>
    </row>
    <row r="5670" spans="1:7" x14ac:dyDescent="0.4">
      <c r="A5670" s="70" t="s">
        <v>11944</v>
      </c>
      <c r="B5670" s="70" t="s">
        <v>11945</v>
      </c>
      <c r="C5670">
        <v>0.26259497300000001</v>
      </c>
      <c r="D5670">
        <v>0.35967454900000001</v>
      </c>
      <c r="E5670">
        <v>0.48191486300000003</v>
      </c>
      <c r="F5670">
        <v>0.48755623999999997</v>
      </c>
      <c r="G5670">
        <v>0.99975043299999999</v>
      </c>
    </row>
    <row r="5671" spans="1:7" x14ac:dyDescent="0.4">
      <c r="A5671" s="70" t="s">
        <v>12378</v>
      </c>
      <c r="B5671" s="70" t="s">
        <v>12379</v>
      </c>
      <c r="C5671">
        <v>6.2071842000000002E-2</v>
      </c>
      <c r="D5671">
        <v>5.8671939760000003</v>
      </c>
      <c r="E5671">
        <v>0.48186950299999998</v>
      </c>
      <c r="F5671">
        <v>0.48757672699999999</v>
      </c>
      <c r="G5671">
        <v>0.99975043299999999</v>
      </c>
    </row>
    <row r="5672" spans="1:7" x14ac:dyDescent="0.4">
      <c r="A5672" s="70" t="s">
        <v>11532</v>
      </c>
      <c r="B5672" s="70" t="s">
        <v>11533</v>
      </c>
      <c r="C5672">
        <v>-9.3945714999999999E-2</v>
      </c>
      <c r="D5672">
        <v>4.3493509689999996</v>
      </c>
      <c r="E5672">
        <v>0.48184329100000001</v>
      </c>
      <c r="F5672">
        <v>0.487588566</v>
      </c>
      <c r="G5672">
        <v>0.99975043299999999</v>
      </c>
    </row>
    <row r="5673" spans="1:7" x14ac:dyDescent="0.4">
      <c r="A5673" s="70" t="s">
        <v>11740</v>
      </c>
      <c r="B5673" s="70" t="s">
        <v>11741</v>
      </c>
      <c r="C5673">
        <v>-6.1950535000000001E-2</v>
      </c>
      <c r="D5673">
        <v>5.6479967340000004</v>
      </c>
      <c r="E5673">
        <v>0.48165497800000001</v>
      </c>
      <c r="F5673">
        <v>0.48767363400000002</v>
      </c>
      <c r="G5673">
        <v>0.99975043299999999</v>
      </c>
    </row>
    <row r="5674" spans="1:7" x14ac:dyDescent="0.4">
      <c r="A5674" s="70" t="s">
        <v>11910</v>
      </c>
      <c r="B5674" s="70" t="s">
        <v>11911</v>
      </c>
      <c r="C5674">
        <v>-0.231490634</v>
      </c>
      <c r="D5674">
        <v>1.1714122840000001</v>
      </c>
      <c r="E5674">
        <v>0.48158426399999998</v>
      </c>
      <c r="F5674">
        <v>0.487705585</v>
      </c>
      <c r="G5674">
        <v>0.99975043299999999</v>
      </c>
    </row>
    <row r="5675" spans="1:7" x14ac:dyDescent="0.4">
      <c r="A5675" s="70" t="s">
        <v>11920</v>
      </c>
      <c r="B5675" s="70" t="s">
        <v>11921</v>
      </c>
      <c r="C5675">
        <v>0.15942534</v>
      </c>
      <c r="D5675">
        <v>2.9459053059999998</v>
      </c>
      <c r="E5675">
        <v>0.48152953599999998</v>
      </c>
      <c r="F5675">
        <v>0.48773031500000003</v>
      </c>
      <c r="G5675">
        <v>0.99975043299999999</v>
      </c>
    </row>
    <row r="5676" spans="1:7" x14ac:dyDescent="0.4">
      <c r="A5676" s="70" t="s">
        <v>12376</v>
      </c>
      <c r="B5676" s="70" t="s">
        <v>12377</v>
      </c>
      <c r="C5676">
        <v>0.288093659</v>
      </c>
      <c r="D5676">
        <v>0.126587638</v>
      </c>
      <c r="E5676">
        <v>0.480991956</v>
      </c>
      <c r="F5676">
        <v>0.487973345</v>
      </c>
      <c r="G5676">
        <v>0.99975043299999999</v>
      </c>
    </row>
    <row r="5677" spans="1:7" x14ac:dyDescent="0.4">
      <c r="A5677" s="70" t="s">
        <v>11634</v>
      </c>
      <c r="B5677" s="70" t="s">
        <v>11635</v>
      </c>
      <c r="C5677">
        <v>-0.102684136</v>
      </c>
      <c r="D5677">
        <v>3.7221653400000001</v>
      </c>
      <c r="E5677">
        <v>0.480980876</v>
      </c>
      <c r="F5677">
        <v>0.487978356</v>
      </c>
      <c r="G5677">
        <v>0.99975043299999999</v>
      </c>
    </row>
    <row r="5678" spans="1:7" x14ac:dyDescent="0.4">
      <c r="A5678" s="70" t="s">
        <v>10998</v>
      </c>
      <c r="B5678" s="70" t="s">
        <v>10999</v>
      </c>
      <c r="C5678">
        <v>-5.5326314000000001E-2</v>
      </c>
      <c r="D5678">
        <v>7.2013784359999997</v>
      </c>
      <c r="E5678">
        <v>0.480973926</v>
      </c>
      <c r="F5678">
        <v>0.48798149899999999</v>
      </c>
      <c r="G5678">
        <v>0.99975043299999999</v>
      </c>
    </row>
    <row r="5679" spans="1:7" x14ac:dyDescent="0.4">
      <c r="A5679" s="70" t="s">
        <v>11808</v>
      </c>
      <c r="B5679" s="70" t="s">
        <v>11809</v>
      </c>
      <c r="C5679">
        <v>-0.23734843999999999</v>
      </c>
      <c r="D5679">
        <v>1.0264891650000001</v>
      </c>
      <c r="E5679">
        <v>0.48097041000000001</v>
      </c>
      <c r="F5679">
        <v>0.48798309000000001</v>
      </c>
      <c r="G5679">
        <v>0.99975043299999999</v>
      </c>
    </row>
    <row r="5680" spans="1:7" x14ac:dyDescent="0.4">
      <c r="A5680" s="70" t="s">
        <v>12158</v>
      </c>
      <c r="B5680" s="70" t="s">
        <v>12159</v>
      </c>
      <c r="C5680">
        <v>0.25475157199999998</v>
      </c>
      <c r="D5680">
        <v>0.42436220299999999</v>
      </c>
      <c r="E5680">
        <v>0.48083265600000002</v>
      </c>
      <c r="F5680">
        <v>0.48804539899999999</v>
      </c>
      <c r="G5680">
        <v>0.99975043299999999</v>
      </c>
    </row>
    <row r="5681" spans="1:7" x14ac:dyDescent="0.4">
      <c r="A5681" s="70" t="s">
        <v>12004</v>
      </c>
      <c r="B5681" s="70" t="s">
        <v>12005</v>
      </c>
      <c r="C5681">
        <v>9.4088607000000005E-2</v>
      </c>
      <c r="D5681">
        <v>4.1826735409999998</v>
      </c>
      <c r="E5681">
        <v>0.48077020300000001</v>
      </c>
      <c r="F5681">
        <v>0.488073653</v>
      </c>
      <c r="G5681">
        <v>0.99975043299999999</v>
      </c>
    </row>
    <row r="5682" spans="1:7" x14ac:dyDescent="0.4">
      <c r="A5682" s="70" t="s">
        <v>12208</v>
      </c>
      <c r="B5682" s="70" t="s">
        <v>12209</v>
      </c>
      <c r="C5682">
        <v>0.108581528</v>
      </c>
      <c r="D5682">
        <v>3.9934221779999999</v>
      </c>
      <c r="E5682">
        <v>0.48031119700000002</v>
      </c>
      <c r="F5682">
        <v>0.48828139100000001</v>
      </c>
      <c r="G5682">
        <v>0.99975043299999999</v>
      </c>
    </row>
    <row r="5683" spans="1:7" x14ac:dyDescent="0.4">
      <c r="A5683" s="70" t="s">
        <v>11838</v>
      </c>
      <c r="B5683" s="70" t="s">
        <v>11839</v>
      </c>
      <c r="C5683">
        <v>-6.4435788999999993E-2</v>
      </c>
      <c r="D5683">
        <v>5.6650565410000002</v>
      </c>
      <c r="E5683">
        <v>0.47996161599999998</v>
      </c>
      <c r="F5683">
        <v>0.48843970399999997</v>
      </c>
      <c r="G5683">
        <v>0.99975043299999999</v>
      </c>
    </row>
    <row r="5684" spans="1:7" x14ac:dyDescent="0.4">
      <c r="A5684" s="70" t="s">
        <v>11730</v>
      </c>
      <c r="B5684" s="70" t="s">
        <v>11731</v>
      </c>
      <c r="C5684">
        <v>-0.19322320400000001</v>
      </c>
      <c r="D5684">
        <v>2.428881906</v>
      </c>
      <c r="E5684">
        <v>0.479880947</v>
      </c>
      <c r="F5684">
        <v>0.488476248</v>
      </c>
      <c r="G5684">
        <v>0.99975043299999999</v>
      </c>
    </row>
    <row r="5685" spans="1:7" x14ac:dyDescent="0.4">
      <c r="A5685" s="70" t="s">
        <v>11806</v>
      </c>
      <c r="B5685" s="70" t="s">
        <v>11807</v>
      </c>
      <c r="C5685">
        <v>-6.7451239999999996E-2</v>
      </c>
      <c r="D5685">
        <v>5.9683400390000001</v>
      </c>
      <c r="E5685">
        <v>0.47980889300000001</v>
      </c>
      <c r="F5685">
        <v>0.488508893</v>
      </c>
      <c r="G5685">
        <v>0.99975043299999999</v>
      </c>
    </row>
    <row r="5686" spans="1:7" x14ac:dyDescent="0.4">
      <c r="A5686" s="70" t="s">
        <v>11872</v>
      </c>
      <c r="B5686" s="70" t="s">
        <v>11873</v>
      </c>
      <c r="C5686">
        <v>-0.213612039</v>
      </c>
      <c r="D5686">
        <v>1.4120297429999999</v>
      </c>
      <c r="E5686">
        <v>0.47979286399999999</v>
      </c>
      <c r="F5686">
        <v>0.48851615599999998</v>
      </c>
      <c r="G5686">
        <v>0.99975043299999999</v>
      </c>
    </row>
    <row r="5687" spans="1:7" x14ac:dyDescent="0.4">
      <c r="A5687" s="70" t="s">
        <v>12248</v>
      </c>
      <c r="B5687" s="70" t="s">
        <v>12249</v>
      </c>
      <c r="C5687">
        <v>-0.28184619100000002</v>
      </c>
      <c r="D5687">
        <v>-7.9653559999999998E-2</v>
      </c>
      <c r="E5687">
        <v>0.47974325000000001</v>
      </c>
      <c r="F5687">
        <v>0.488538637</v>
      </c>
      <c r="G5687">
        <v>0.99975043299999999</v>
      </c>
    </row>
    <row r="5688" spans="1:7" x14ac:dyDescent="0.4">
      <c r="A5688" s="70" t="s">
        <v>11862</v>
      </c>
      <c r="B5688" s="70" t="s">
        <v>11863</v>
      </c>
      <c r="C5688">
        <v>-5.7492592000000002E-2</v>
      </c>
      <c r="D5688">
        <v>6.3655302469999997</v>
      </c>
      <c r="E5688">
        <v>0.47957786000000002</v>
      </c>
      <c r="F5688">
        <v>0.48861359100000001</v>
      </c>
      <c r="G5688">
        <v>0.99975043299999999</v>
      </c>
    </row>
    <row r="5689" spans="1:7" x14ac:dyDescent="0.4">
      <c r="A5689" s="70" t="s">
        <v>11762</v>
      </c>
      <c r="B5689" s="70" t="s">
        <v>11763</v>
      </c>
      <c r="C5689">
        <v>-6.0956786999999998E-2</v>
      </c>
      <c r="D5689">
        <v>6.4066868000000001</v>
      </c>
      <c r="E5689">
        <v>0.47923064100000001</v>
      </c>
      <c r="F5689">
        <v>0.48877101099999998</v>
      </c>
      <c r="G5689">
        <v>0.99975043299999999</v>
      </c>
    </row>
    <row r="5690" spans="1:7" x14ac:dyDescent="0.4">
      <c r="A5690" s="70" t="s">
        <v>11794</v>
      </c>
      <c r="B5690" s="70" t="s">
        <v>11795</v>
      </c>
      <c r="C5690">
        <v>-0.150694677</v>
      </c>
      <c r="D5690">
        <v>3.0406488829999998</v>
      </c>
      <c r="E5690">
        <v>0.47919872099999999</v>
      </c>
      <c r="F5690">
        <v>0.48878548700000002</v>
      </c>
      <c r="G5690">
        <v>0.99975043299999999</v>
      </c>
    </row>
    <row r="5691" spans="1:7" x14ac:dyDescent="0.4">
      <c r="A5691" s="70" t="s">
        <v>11792</v>
      </c>
      <c r="B5691" s="70" t="s">
        <v>11793</v>
      </c>
      <c r="C5691">
        <v>-6.2033654000000001E-2</v>
      </c>
      <c r="D5691">
        <v>5.674312918</v>
      </c>
      <c r="E5691">
        <v>0.47918871800000001</v>
      </c>
      <c r="F5691">
        <v>0.48879002399999999</v>
      </c>
      <c r="G5691">
        <v>0.99975043299999999</v>
      </c>
    </row>
    <row r="5692" spans="1:7" x14ac:dyDescent="0.4">
      <c r="A5692" s="70" t="s">
        <v>11854</v>
      </c>
      <c r="B5692" s="70" t="s">
        <v>11855</v>
      </c>
      <c r="C5692">
        <v>-7.0365898999999996E-2</v>
      </c>
      <c r="D5692">
        <v>5.3268480199999999</v>
      </c>
      <c r="E5692">
        <v>0.47917850400000001</v>
      </c>
      <c r="F5692">
        <v>0.48879465599999999</v>
      </c>
      <c r="G5692">
        <v>0.99975043299999999</v>
      </c>
    </row>
    <row r="5693" spans="1:7" x14ac:dyDescent="0.4">
      <c r="A5693" s="70" t="s">
        <v>12390</v>
      </c>
      <c r="B5693" s="70" t="s">
        <v>12391</v>
      </c>
      <c r="C5693">
        <v>7.2570943999999998E-2</v>
      </c>
      <c r="D5693">
        <v>5.4024451349999998</v>
      </c>
      <c r="E5693">
        <v>0.478953252</v>
      </c>
      <c r="F5693">
        <v>0.48889683299999998</v>
      </c>
      <c r="G5693">
        <v>0.99975043299999999</v>
      </c>
    </row>
    <row r="5694" spans="1:7" x14ac:dyDescent="0.4">
      <c r="A5694" s="70" t="s">
        <v>11702</v>
      </c>
      <c r="B5694" s="70" t="s">
        <v>11703</v>
      </c>
      <c r="C5694">
        <v>-0.122194365</v>
      </c>
      <c r="D5694">
        <v>3.3412509240000001</v>
      </c>
      <c r="E5694">
        <v>0.478951456</v>
      </c>
      <c r="F5694">
        <v>0.48889764800000002</v>
      </c>
      <c r="G5694">
        <v>0.99975043299999999</v>
      </c>
    </row>
    <row r="5695" spans="1:7" x14ac:dyDescent="0.4">
      <c r="A5695" s="70" t="s">
        <v>11690</v>
      </c>
      <c r="B5695" s="70" t="s">
        <v>11691</v>
      </c>
      <c r="C5695">
        <v>-9.5380621999999998E-2</v>
      </c>
      <c r="D5695">
        <v>7.1474382710000004</v>
      </c>
      <c r="E5695">
        <v>0.47892048100000001</v>
      </c>
      <c r="F5695">
        <v>0.488911702</v>
      </c>
      <c r="G5695">
        <v>0.99975043299999999</v>
      </c>
    </row>
    <row r="5696" spans="1:7" x14ac:dyDescent="0.4">
      <c r="A5696" s="70" t="s">
        <v>12022</v>
      </c>
      <c r="B5696" s="70" t="s">
        <v>12023</v>
      </c>
      <c r="C5696">
        <v>-7.7926193000000005E-2</v>
      </c>
      <c r="D5696">
        <v>5.1910656460000002</v>
      </c>
      <c r="E5696">
        <v>0.47863755099999999</v>
      </c>
      <c r="F5696">
        <v>0.48904009900000001</v>
      </c>
      <c r="G5696">
        <v>0.99975043299999999</v>
      </c>
    </row>
    <row r="5697" spans="1:7" x14ac:dyDescent="0.4">
      <c r="A5697" s="70" t="s">
        <v>12368</v>
      </c>
      <c r="B5697" s="70" t="s">
        <v>12369</v>
      </c>
      <c r="C5697">
        <v>8.1266171999999998E-2</v>
      </c>
      <c r="D5697">
        <v>4.4954729960000002</v>
      </c>
      <c r="E5697">
        <v>0.47843090900000002</v>
      </c>
      <c r="F5697">
        <v>0.48913391099999998</v>
      </c>
      <c r="G5697">
        <v>0.99975043299999999</v>
      </c>
    </row>
    <row r="5698" spans="1:7" x14ac:dyDescent="0.4">
      <c r="A5698" s="70" t="s">
        <v>11418</v>
      </c>
      <c r="B5698" s="70" t="s">
        <v>11419</v>
      </c>
      <c r="C5698">
        <v>-0.42310962899999999</v>
      </c>
      <c r="D5698">
        <v>-1.243497713</v>
      </c>
      <c r="E5698">
        <v>0.47817131800000001</v>
      </c>
      <c r="F5698">
        <v>0.48925180400000001</v>
      </c>
      <c r="G5698">
        <v>0.99975043299999999</v>
      </c>
    </row>
    <row r="5699" spans="1:7" x14ac:dyDescent="0.4">
      <c r="A5699" s="70" t="s">
        <v>11880</v>
      </c>
      <c r="B5699" s="70" t="s">
        <v>11881</v>
      </c>
      <c r="C5699">
        <v>-8.6886406999999999E-2</v>
      </c>
      <c r="D5699">
        <v>4.2779292580000003</v>
      </c>
      <c r="E5699">
        <v>0.477892604</v>
      </c>
      <c r="F5699">
        <v>0.48937843399999997</v>
      </c>
      <c r="G5699">
        <v>0.99975043299999999</v>
      </c>
    </row>
    <row r="5700" spans="1:7" x14ac:dyDescent="0.4">
      <c r="A5700" s="70" t="s">
        <v>11156</v>
      </c>
      <c r="B5700" s="70" t="s">
        <v>11157</v>
      </c>
      <c r="C5700">
        <v>-6.0602980000000001E-2</v>
      </c>
      <c r="D5700">
        <v>7.2494805449999999</v>
      </c>
      <c r="E5700">
        <v>0.47777510499999998</v>
      </c>
      <c r="F5700">
        <v>0.48943183499999998</v>
      </c>
      <c r="G5700">
        <v>0.99975043299999999</v>
      </c>
    </row>
    <row r="5701" spans="1:7" x14ac:dyDescent="0.4">
      <c r="A5701" s="70" t="s">
        <v>11916</v>
      </c>
      <c r="B5701" s="70" t="s">
        <v>11917</v>
      </c>
      <c r="C5701">
        <v>0.21693004699999999</v>
      </c>
      <c r="D5701">
        <v>1.2754544940000001</v>
      </c>
      <c r="E5701">
        <v>0.47767725799999999</v>
      </c>
      <c r="F5701">
        <v>0.489476311</v>
      </c>
      <c r="G5701">
        <v>0.99975043299999999</v>
      </c>
    </row>
    <row r="5702" spans="1:7" x14ac:dyDescent="0.4">
      <c r="A5702" s="70" t="s">
        <v>12052</v>
      </c>
      <c r="B5702" s="70" t="s">
        <v>12053</v>
      </c>
      <c r="C5702">
        <v>-0.391655268</v>
      </c>
      <c r="D5702">
        <v>0.607554029</v>
      </c>
      <c r="E5702">
        <v>0.47734631300000002</v>
      </c>
      <c r="F5702">
        <v>0.489626793</v>
      </c>
      <c r="G5702">
        <v>0.99975043299999999</v>
      </c>
    </row>
    <row r="5703" spans="1:7" x14ac:dyDescent="0.4">
      <c r="A5703" s="70" t="s">
        <v>12510</v>
      </c>
      <c r="B5703" s="70" t="s">
        <v>12511</v>
      </c>
      <c r="C5703">
        <v>6.8040758000000007E-2</v>
      </c>
      <c r="D5703">
        <v>5.6853269419999997</v>
      </c>
      <c r="E5703">
        <v>0.47721033400000001</v>
      </c>
      <c r="F5703">
        <v>0.48968864499999998</v>
      </c>
      <c r="G5703">
        <v>0.99975043299999999</v>
      </c>
    </row>
    <row r="5704" spans="1:7" x14ac:dyDescent="0.4">
      <c r="A5704" s="70" t="s">
        <v>11662</v>
      </c>
      <c r="B5704" s="70" t="s">
        <v>11663</v>
      </c>
      <c r="C5704">
        <v>-5.4698677000000001E-2</v>
      </c>
      <c r="D5704">
        <v>6.7185162079999996</v>
      </c>
      <c r="E5704">
        <v>0.47712240500000003</v>
      </c>
      <c r="F5704">
        <v>0.48972864799999999</v>
      </c>
      <c r="G5704">
        <v>0.99975043299999999</v>
      </c>
    </row>
    <row r="5705" spans="1:7" x14ac:dyDescent="0.4">
      <c r="A5705" s="70" t="s">
        <v>12012</v>
      </c>
      <c r="B5705" s="70" t="s">
        <v>12013</v>
      </c>
      <c r="C5705">
        <v>0.12964809499999999</v>
      </c>
      <c r="D5705">
        <v>7.4650364900000001</v>
      </c>
      <c r="E5705">
        <v>0.47710830500000001</v>
      </c>
      <c r="F5705">
        <v>0.48973506300000003</v>
      </c>
      <c r="G5705">
        <v>0.99975043299999999</v>
      </c>
    </row>
    <row r="5706" spans="1:7" x14ac:dyDescent="0.4">
      <c r="A5706" s="70" t="s">
        <v>12162</v>
      </c>
      <c r="B5706" s="70" t="s">
        <v>12163</v>
      </c>
      <c r="C5706">
        <v>0.262642814</v>
      </c>
      <c r="D5706">
        <v>0.62757436</v>
      </c>
      <c r="E5706">
        <v>0.47701696399999999</v>
      </c>
      <c r="F5706">
        <v>0.48977662500000002</v>
      </c>
      <c r="G5706">
        <v>0.99975043299999999</v>
      </c>
    </row>
    <row r="5707" spans="1:7" x14ac:dyDescent="0.4">
      <c r="A5707" s="70" t="s">
        <v>11734</v>
      </c>
      <c r="B5707" s="70" t="s">
        <v>11735</v>
      </c>
      <c r="C5707">
        <v>-6.3953231999999999E-2</v>
      </c>
      <c r="D5707">
        <v>6.8160331909999998</v>
      </c>
      <c r="E5707">
        <v>0.47697749299999997</v>
      </c>
      <c r="F5707">
        <v>0.489794587</v>
      </c>
      <c r="G5707">
        <v>0.99975043299999999</v>
      </c>
    </row>
    <row r="5708" spans="1:7" x14ac:dyDescent="0.4">
      <c r="A5708" s="70" t="s">
        <v>11836</v>
      </c>
      <c r="B5708" s="70" t="s">
        <v>11837</v>
      </c>
      <c r="C5708">
        <v>5.5180071999999997E-2</v>
      </c>
      <c r="D5708">
        <v>7.2146101920000003</v>
      </c>
      <c r="E5708">
        <v>0.47674797499999999</v>
      </c>
      <c r="F5708">
        <v>0.48989905500000003</v>
      </c>
      <c r="G5708">
        <v>0.99975043299999999</v>
      </c>
    </row>
    <row r="5709" spans="1:7" x14ac:dyDescent="0.4">
      <c r="A5709" s="70" t="s">
        <v>11648</v>
      </c>
      <c r="B5709" s="70" t="s">
        <v>11649</v>
      </c>
      <c r="C5709">
        <v>-0.220163572</v>
      </c>
      <c r="D5709">
        <v>1.6932744399999999</v>
      </c>
      <c r="E5709">
        <v>0.47674474999999999</v>
      </c>
      <c r="F5709">
        <v>0.48990052299999998</v>
      </c>
      <c r="G5709">
        <v>0.99975043299999999</v>
      </c>
    </row>
    <row r="5710" spans="1:7" x14ac:dyDescent="0.4">
      <c r="A5710" s="70" t="s">
        <v>11956</v>
      </c>
      <c r="B5710" s="70" t="s">
        <v>11957</v>
      </c>
      <c r="C5710">
        <v>0.38382116700000002</v>
      </c>
      <c r="D5710">
        <v>0.85403264099999998</v>
      </c>
      <c r="E5710">
        <v>0.47674032</v>
      </c>
      <c r="F5710">
        <v>0.48990253900000003</v>
      </c>
      <c r="G5710">
        <v>0.99975043299999999</v>
      </c>
    </row>
    <row r="5711" spans="1:7" x14ac:dyDescent="0.4">
      <c r="A5711" s="70" t="s">
        <v>12092</v>
      </c>
      <c r="B5711" s="70" t="s">
        <v>12093</v>
      </c>
      <c r="C5711">
        <v>0.24641948699999999</v>
      </c>
      <c r="D5711">
        <v>0.91601999099999998</v>
      </c>
      <c r="E5711">
        <v>0.47672056299999999</v>
      </c>
      <c r="F5711">
        <v>0.48991153399999998</v>
      </c>
      <c r="G5711">
        <v>0.99975043299999999</v>
      </c>
    </row>
    <row r="5712" spans="1:7" x14ac:dyDescent="0.4">
      <c r="A5712" s="70" t="s">
        <v>12116</v>
      </c>
      <c r="B5712" s="70" t="s">
        <v>12117</v>
      </c>
      <c r="C5712">
        <v>-0.250638425</v>
      </c>
      <c r="D5712">
        <v>0.56403730799999996</v>
      </c>
      <c r="E5712">
        <v>0.476711728</v>
      </c>
      <c r="F5712">
        <v>0.48991555599999997</v>
      </c>
      <c r="G5712">
        <v>0.99975043299999999</v>
      </c>
    </row>
    <row r="5713" spans="1:7" x14ac:dyDescent="0.4">
      <c r="A5713" s="70" t="s">
        <v>11732</v>
      </c>
      <c r="B5713" s="70" t="s">
        <v>11733</v>
      </c>
      <c r="C5713">
        <v>-9.7052373999999997E-2</v>
      </c>
      <c r="D5713">
        <v>3.936475138</v>
      </c>
      <c r="E5713">
        <v>0.47612514500000003</v>
      </c>
      <c r="F5713">
        <v>0.49018272899999998</v>
      </c>
      <c r="G5713">
        <v>0.99975043299999999</v>
      </c>
    </row>
    <row r="5714" spans="1:7" x14ac:dyDescent="0.4">
      <c r="A5714" s="70" t="s">
        <v>11400</v>
      </c>
      <c r="B5714" s="70" t="s">
        <v>11401</v>
      </c>
      <c r="C5714">
        <v>-6.5787814E-2</v>
      </c>
      <c r="D5714">
        <v>8.1376475470000003</v>
      </c>
      <c r="E5714">
        <v>0.47611792600000002</v>
      </c>
      <c r="F5714">
        <v>0.49018601899999997</v>
      </c>
      <c r="G5714">
        <v>0.99975043299999999</v>
      </c>
    </row>
    <row r="5715" spans="1:7" x14ac:dyDescent="0.4">
      <c r="A5715" s="70" t="s">
        <v>12492</v>
      </c>
      <c r="B5715" s="70" t="s">
        <v>12493</v>
      </c>
      <c r="C5715">
        <v>6.9636165E-2</v>
      </c>
      <c r="D5715">
        <v>5.2870381630000001</v>
      </c>
      <c r="E5715">
        <v>0.47607358700000002</v>
      </c>
      <c r="F5715">
        <v>0.49020622400000002</v>
      </c>
      <c r="G5715">
        <v>0.99975043299999999</v>
      </c>
    </row>
    <row r="5716" spans="1:7" x14ac:dyDescent="0.4">
      <c r="A5716" s="70" t="s">
        <v>11896</v>
      </c>
      <c r="B5716" s="70" t="s">
        <v>11897</v>
      </c>
      <c r="C5716">
        <v>5.4607894999999997E-2</v>
      </c>
      <c r="D5716">
        <v>7.1318533310000003</v>
      </c>
      <c r="E5716">
        <v>0.476067664</v>
      </c>
      <c r="F5716">
        <v>0.49020892300000002</v>
      </c>
      <c r="G5716">
        <v>0.99975043299999999</v>
      </c>
    </row>
    <row r="5717" spans="1:7" x14ac:dyDescent="0.4">
      <c r="A5717" s="70" t="s">
        <v>11814</v>
      </c>
      <c r="B5717" s="70" t="s">
        <v>11815</v>
      </c>
      <c r="C5717">
        <v>-0.133757559</v>
      </c>
      <c r="D5717">
        <v>3.242703686</v>
      </c>
      <c r="E5717">
        <v>0.47590473799999999</v>
      </c>
      <c r="F5717">
        <v>0.49028318100000001</v>
      </c>
      <c r="G5717">
        <v>0.99975043299999999</v>
      </c>
    </row>
    <row r="5718" spans="1:7" x14ac:dyDescent="0.4">
      <c r="A5718" s="70" t="s">
        <v>12134</v>
      </c>
      <c r="B5718" s="70" t="s">
        <v>12135</v>
      </c>
      <c r="C5718">
        <v>0.33596216000000001</v>
      </c>
      <c r="D5718">
        <v>-0.52693429999999997</v>
      </c>
      <c r="E5718">
        <v>0.47589599900000001</v>
      </c>
      <c r="F5718">
        <v>0.49028716500000002</v>
      </c>
      <c r="G5718">
        <v>0.99975043299999999</v>
      </c>
    </row>
    <row r="5719" spans="1:7" x14ac:dyDescent="0.4">
      <c r="A5719" s="70" t="s">
        <v>11764</v>
      </c>
      <c r="B5719" s="70" t="s">
        <v>11765</v>
      </c>
      <c r="C5719">
        <v>-0.122741344</v>
      </c>
      <c r="D5719">
        <v>3.3244376230000001</v>
      </c>
      <c r="E5719">
        <v>0.47578396099999998</v>
      </c>
      <c r="F5719">
        <v>0.49033824100000001</v>
      </c>
      <c r="G5719">
        <v>0.99975043299999999</v>
      </c>
    </row>
    <row r="5720" spans="1:7" x14ac:dyDescent="0.4">
      <c r="A5720" s="70" t="s">
        <v>12216</v>
      </c>
      <c r="B5720" s="70" t="s">
        <v>12217</v>
      </c>
      <c r="C5720">
        <v>0.39412375799999999</v>
      </c>
      <c r="D5720">
        <v>-1.0465045120000001</v>
      </c>
      <c r="E5720">
        <v>0.47543926199999997</v>
      </c>
      <c r="F5720">
        <v>0.49049543899999998</v>
      </c>
      <c r="G5720">
        <v>0.99975043299999999</v>
      </c>
    </row>
    <row r="5721" spans="1:7" x14ac:dyDescent="0.4">
      <c r="A5721" s="70" t="s">
        <v>12078</v>
      </c>
      <c r="B5721" s="70" t="s">
        <v>12079</v>
      </c>
      <c r="C5721">
        <v>8.9388281999999999E-2</v>
      </c>
      <c r="D5721">
        <v>4.2598431740000002</v>
      </c>
      <c r="E5721">
        <v>0.475256597</v>
      </c>
      <c r="F5721">
        <v>0.49057877599999999</v>
      </c>
      <c r="G5721">
        <v>0.99975043299999999</v>
      </c>
    </row>
    <row r="5722" spans="1:7" x14ac:dyDescent="0.4">
      <c r="A5722" s="70" t="s">
        <v>12616</v>
      </c>
      <c r="B5722" s="70" t="s">
        <v>12617</v>
      </c>
      <c r="C5722">
        <v>6.4005391999999994E-2</v>
      </c>
      <c r="D5722">
        <v>5.4527288870000001</v>
      </c>
      <c r="E5722">
        <v>0.47508577000000002</v>
      </c>
      <c r="F5722">
        <v>0.49065673399999998</v>
      </c>
      <c r="G5722">
        <v>0.99975043299999999</v>
      </c>
    </row>
    <row r="5723" spans="1:7" x14ac:dyDescent="0.4">
      <c r="A5723" s="70" t="s">
        <v>11994</v>
      </c>
      <c r="B5723" s="70" t="s">
        <v>11995</v>
      </c>
      <c r="C5723">
        <v>0.51814169700000001</v>
      </c>
      <c r="D5723">
        <v>-1.0384279949999999</v>
      </c>
      <c r="E5723">
        <v>0.47481044300000003</v>
      </c>
      <c r="F5723">
        <v>0.49078242399999999</v>
      </c>
      <c r="G5723">
        <v>0.99975043299999999</v>
      </c>
    </row>
    <row r="5724" spans="1:7" x14ac:dyDescent="0.4">
      <c r="A5724" s="70" t="s">
        <v>11772</v>
      </c>
      <c r="B5724" s="70" t="s">
        <v>11773</v>
      </c>
      <c r="C5724">
        <v>-5.4728632999999999E-2</v>
      </c>
      <c r="D5724">
        <v>6.5177805949999996</v>
      </c>
      <c r="E5724">
        <v>0.47473970199999999</v>
      </c>
      <c r="F5724">
        <v>0.49081472700000001</v>
      </c>
      <c r="G5724">
        <v>0.99975043299999999</v>
      </c>
    </row>
    <row r="5725" spans="1:7" x14ac:dyDescent="0.4">
      <c r="A5725" s="70" t="s">
        <v>12408</v>
      </c>
      <c r="B5725" s="70" t="s">
        <v>12409</v>
      </c>
      <c r="C5725">
        <v>8.1736428E-2</v>
      </c>
      <c r="D5725">
        <v>4.4401296539999997</v>
      </c>
      <c r="E5725">
        <v>0.47461429900000002</v>
      </c>
      <c r="F5725">
        <v>0.490871999</v>
      </c>
      <c r="G5725">
        <v>0.99975043299999999</v>
      </c>
    </row>
    <row r="5726" spans="1:7" x14ac:dyDescent="0.4">
      <c r="A5726" s="70" t="s">
        <v>12230</v>
      </c>
      <c r="B5726" s="70" t="s">
        <v>12231</v>
      </c>
      <c r="C5726">
        <v>-0.41451908900000001</v>
      </c>
      <c r="D5726">
        <v>-1.0282776119999999</v>
      </c>
      <c r="E5726">
        <v>0.47459131900000001</v>
      </c>
      <c r="F5726">
        <v>0.49088249499999997</v>
      </c>
      <c r="G5726">
        <v>0.99975043299999999</v>
      </c>
    </row>
    <row r="5727" spans="1:7" x14ac:dyDescent="0.4">
      <c r="A5727" s="70" t="s">
        <v>11716</v>
      </c>
      <c r="B5727" s="70" t="s">
        <v>11717</v>
      </c>
      <c r="C5727">
        <v>-7.3698454999999996E-2</v>
      </c>
      <c r="D5727">
        <v>5.6141689039999996</v>
      </c>
      <c r="E5727">
        <v>0.47427589799999997</v>
      </c>
      <c r="F5727">
        <v>0.49102660399999998</v>
      </c>
      <c r="G5727">
        <v>0.99975043299999999</v>
      </c>
    </row>
    <row r="5728" spans="1:7" x14ac:dyDescent="0.4">
      <c r="A5728" s="70" t="s">
        <v>12166</v>
      </c>
      <c r="B5728" s="70" t="s">
        <v>12167</v>
      </c>
      <c r="C5728">
        <v>0.375515659</v>
      </c>
      <c r="D5728">
        <v>-0.46842723600000002</v>
      </c>
      <c r="E5728">
        <v>0.47406104100000002</v>
      </c>
      <c r="F5728">
        <v>0.49112480800000002</v>
      </c>
      <c r="G5728">
        <v>0.99975043299999999</v>
      </c>
    </row>
    <row r="5729" spans="1:7" x14ac:dyDescent="0.4">
      <c r="A5729" s="70" t="s">
        <v>11902</v>
      </c>
      <c r="B5729" s="70" t="s">
        <v>11903</v>
      </c>
      <c r="C5729">
        <v>-7.8922304999999998E-2</v>
      </c>
      <c r="D5729">
        <v>5.2416691020000004</v>
      </c>
      <c r="E5729">
        <v>0.47402412500000002</v>
      </c>
      <c r="F5729">
        <v>0.49114168499999999</v>
      </c>
      <c r="G5729">
        <v>0.99975043299999999</v>
      </c>
    </row>
    <row r="5730" spans="1:7" x14ac:dyDescent="0.4">
      <c r="A5730" s="70" t="s">
        <v>12056</v>
      </c>
      <c r="B5730" s="70" t="s">
        <v>12057</v>
      </c>
      <c r="C5730">
        <v>0.378619869</v>
      </c>
      <c r="D5730">
        <v>-0.706765588</v>
      </c>
      <c r="E5730">
        <v>0.47399608799999998</v>
      </c>
      <c r="F5730">
        <v>0.49115450300000002</v>
      </c>
      <c r="G5730">
        <v>0.99975043299999999</v>
      </c>
    </row>
    <row r="5731" spans="1:7" x14ac:dyDescent="0.4">
      <c r="A5731" s="70" t="s">
        <v>12552</v>
      </c>
      <c r="B5731" s="70" t="s">
        <v>12553</v>
      </c>
      <c r="C5731">
        <v>6.0979697999999999E-2</v>
      </c>
      <c r="D5731">
        <v>5.9718441640000002</v>
      </c>
      <c r="E5731">
        <v>0.47379511600000002</v>
      </c>
      <c r="F5731">
        <v>0.491246399</v>
      </c>
      <c r="G5731">
        <v>0.99975043299999999</v>
      </c>
    </row>
    <row r="5732" spans="1:7" x14ac:dyDescent="0.4">
      <c r="A5732" s="70" t="s">
        <v>11394</v>
      </c>
      <c r="B5732" s="70" t="s">
        <v>11395</v>
      </c>
      <c r="C5732">
        <v>-5.3972036000000001E-2</v>
      </c>
      <c r="D5732">
        <v>6.7944690310000002</v>
      </c>
      <c r="E5732">
        <v>0.47358557699999998</v>
      </c>
      <c r="F5732">
        <v>0.49134224399999998</v>
      </c>
      <c r="G5732">
        <v>0.99975043299999999</v>
      </c>
    </row>
    <row r="5733" spans="1:7" x14ac:dyDescent="0.4">
      <c r="A5733" s="70" t="s">
        <v>12286</v>
      </c>
      <c r="B5733" s="70" t="s">
        <v>12287</v>
      </c>
      <c r="C5733">
        <v>5.4212075999999998E-2</v>
      </c>
      <c r="D5733">
        <v>6.7516093499999998</v>
      </c>
      <c r="E5733">
        <v>0.473535557</v>
      </c>
      <c r="F5733">
        <v>0.49136512799999998</v>
      </c>
      <c r="G5733">
        <v>0.99975043299999999</v>
      </c>
    </row>
    <row r="5734" spans="1:7" x14ac:dyDescent="0.4">
      <c r="A5734" s="70" t="s">
        <v>12452</v>
      </c>
      <c r="B5734" s="70" t="s">
        <v>12453</v>
      </c>
      <c r="C5734">
        <v>5.6802338000000001E-2</v>
      </c>
      <c r="D5734">
        <v>6.7432957350000002</v>
      </c>
      <c r="E5734">
        <v>0.47325114299999999</v>
      </c>
      <c r="F5734">
        <v>0.49149528100000001</v>
      </c>
      <c r="G5734">
        <v>0.99975043299999999</v>
      </c>
    </row>
    <row r="5735" spans="1:7" x14ac:dyDescent="0.4">
      <c r="A5735" s="70" t="s">
        <v>12590</v>
      </c>
      <c r="B5735" s="70" t="s">
        <v>12591</v>
      </c>
      <c r="C5735">
        <v>0.57670133300000004</v>
      </c>
      <c r="D5735">
        <v>-1.544874447</v>
      </c>
      <c r="E5735">
        <v>0.47323026899999998</v>
      </c>
      <c r="F5735">
        <v>0.49150483499999997</v>
      </c>
      <c r="G5735">
        <v>0.99975043299999999</v>
      </c>
    </row>
    <row r="5736" spans="1:7" x14ac:dyDescent="0.4">
      <c r="A5736" s="70" t="s">
        <v>11722</v>
      </c>
      <c r="B5736" s="70" t="s">
        <v>11723</v>
      </c>
      <c r="C5736">
        <v>-0.110503738</v>
      </c>
      <c r="D5736">
        <v>3.5819296550000002</v>
      </c>
      <c r="E5736">
        <v>0.47306848699999998</v>
      </c>
      <c r="F5736">
        <v>0.49157889799999999</v>
      </c>
      <c r="G5736">
        <v>0.99975043299999999</v>
      </c>
    </row>
    <row r="5737" spans="1:7" x14ac:dyDescent="0.4">
      <c r="A5737" s="70" t="s">
        <v>12496</v>
      </c>
      <c r="B5737" s="70" t="s">
        <v>12497</v>
      </c>
      <c r="C5737">
        <v>8.3466790999999999E-2</v>
      </c>
      <c r="D5737">
        <v>5.1065467</v>
      </c>
      <c r="E5737">
        <v>0.473053367</v>
      </c>
      <c r="F5737">
        <v>0.49158582000000001</v>
      </c>
      <c r="G5737">
        <v>0.99975043299999999</v>
      </c>
    </row>
    <row r="5738" spans="1:7" x14ac:dyDescent="0.4">
      <c r="A5738" s="70" t="s">
        <v>11358</v>
      </c>
      <c r="B5738" s="70" t="s">
        <v>11359</v>
      </c>
      <c r="C5738">
        <v>-5.5614912000000002E-2</v>
      </c>
      <c r="D5738">
        <v>7.0148976129999996</v>
      </c>
      <c r="E5738">
        <v>0.472953915</v>
      </c>
      <c r="F5738">
        <v>0.49163135899999999</v>
      </c>
      <c r="G5738">
        <v>0.99975043299999999</v>
      </c>
    </row>
    <row r="5739" spans="1:7" x14ac:dyDescent="0.4">
      <c r="A5739" s="70" t="s">
        <v>11906</v>
      </c>
      <c r="B5739" s="70" t="s">
        <v>11907</v>
      </c>
      <c r="C5739">
        <v>-0.186552523</v>
      </c>
      <c r="D5739">
        <v>2.8484716790000002</v>
      </c>
      <c r="E5739">
        <v>0.47294957500000001</v>
      </c>
      <c r="F5739">
        <v>0.49163334600000003</v>
      </c>
      <c r="G5739">
        <v>0.99975043299999999</v>
      </c>
    </row>
    <row r="5740" spans="1:7" x14ac:dyDescent="0.4">
      <c r="A5740" s="70" t="s">
        <v>11758</v>
      </c>
      <c r="B5740" s="70" t="s">
        <v>11759</v>
      </c>
      <c r="C5740">
        <v>-6.3911568000000002E-2</v>
      </c>
      <c r="D5740">
        <v>6.6053221100000004</v>
      </c>
      <c r="E5740">
        <v>0.47279009500000002</v>
      </c>
      <c r="F5740">
        <v>0.49170638700000002</v>
      </c>
      <c r="G5740">
        <v>0.99975043299999999</v>
      </c>
    </row>
    <row r="5741" spans="1:7" x14ac:dyDescent="0.4">
      <c r="A5741" s="70" t="s">
        <v>12488</v>
      </c>
      <c r="B5741" s="70" t="s">
        <v>12489</v>
      </c>
      <c r="C5741">
        <v>5.4920330000000003E-2</v>
      </c>
      <c r="D5741">
        <v>6.734972677</v>
      </c>
      <c r="E5741">
        <v>0.47258835199999999</v>
      </c>
      <c r="F5741">
        <v>0.491798809</v>
      </c>
      <c r="G5741">
        <v>0.99975043299999999</v>
      </c>
    </row>
    <row r="5742" spans="1:7" x14ac:dyDescent="0.4">
      <c r="A5742" s="70" t="s">
        <v>12160</v>
      </c>
      <c r="B5742" s="70" t="s">
        <v>12161</v>
      </c>
      <c r="C5742">
        <v>0.28286850000000002</v>
      </c>
      <c r="D5742">
        <v>0.58877741400000005</v>
      </c>
      <c r="E5742">
        <v>0.472390327</v>
      </c>
      <c r="F5742">
        <v>0.49188955699999998</v>
      </c>
      <c r="G5742">
        <v>0.99975043299999999</v>
      </c>
    </row>
    <row r="5743" spans="1:7" x14ac:dyDescent="0.4">
      <c r="A5743" s="70" t="s">
        <v>11914</v>
      </c>
      <c r="B5743" s="70" t="s">
        <v>11915</v>
      </c>
      <c r="C5743">
        <v>-0.226545575</v>
      </c>
      <c r="D5743">
        <v>1.050459781</v>
      </c>
      <c r="E5743">
        <v>0.47227695400000003</v>
      </c>
      <c r="F5743">
        <v>0.49194152400000002</v>
      </c>
      <c r="G5743">
        <v>0.99975043299999999</v>
      </c>
    </row>
    <row r="5744" spans="1:7" x14ac:dyDescent="0.4">
      <c r="A5744" s="70" t="s">
        <v>12174</v>
      </c>
      <c r="B5744" s="70" t="s">
        <v>12175</v>
      </c>
      <c r="C5744">
        <v>8.9725023000000001E-2</v>
      </c>
      <c r="D5744">
        <v>4.1722028269999996</v>
      </c>
      <c r="E5744">
        <v>0.47221709899999997</v>
      </c>
      <c r="F5744">
        <v>0.49196896400000001</v>
      </c>
      <c r="G5744">
        <v>0.99975043299999999</v>
      </c>
    </row>
    <row r="5745" spans="1:7" x14ac:dyDescent="0.4">
      <c r="A5745" s="70" t="s">
        <v>11894</v>
      </c>
      <c r="B5745" s="70" t="s">
        <v>11895</v>
      </c>
      <c r="C5745">
        <v>-7.5027304000000003E-2</v>
      </c>
      <c r="D5745">
        <v>4.8697272460000001</v>
      </c>
      <c r="E5745">
        <v>0.472207447</v>
      </c>
      <c r="F5745">
        <v>0.49197338899999998</v>
      </c>
      <c r="G5745">
        <v>0.99975043299999999</v>
      </c>
    </row>
    <row r="5746" spans="1:7" x14ac:dyDescent="0.4">
      <c r="A5746" s="70" t="s">
        <v>12074</v>
      </c>
      <c r="B5746" s="70" t="s">
        <v>12075</v>
      </c>
      <c r="C5746">
        <v>-0.38808621100000001</v>
      </c>
      <c r="D5746">
        <v>-0.65601159099999995</v>
      </c>
      <c r="E5746">
        <v>0.47208661899999999</v>
      </c>
      <c r="F5746">
        <v>0.49202878900000002</v>
      </c>
      <c r="G5746">
        <v>0.99975043299999999</v>
      </c>
    </row>
    <row r="5747" spans="1:7" x14ac:dyDescent="0.4">
      <c r="A5747" s="70" t="s">
        <v>12524</v>
      </c>
      <c r="B5747" s="70" t="s">
        <v>12525</v>
      </c>
      <c r="C5747">
        <v>7.2028586000000006E-2</v>
      </c>
      <c r="D5747">
        <v>4.9971746330000002</v>
      </c>
      <c r="E5747">
        <v>0.47197123499999999</v>
      </c>
      <c r="F5747">
        <v>0.49208170299999998</v>
      </c>
      <c r="G5747">
        <v>0.99975043299999999</v>
      </c>
    </row>
    <row r="5748" spans="1:7" x14ac:dyDescent="0.4">
      <c r="A5748" s="70" t="s">
        <v>12112</v>
      </c>
      <c r="B5748" s="70" t="s">
        <v>12113</v>
      </c>
      <c r="C5748">
        <v>0.22952802999999999</v>
      </c>
      <c r="D5748">
        <v>1.4321439499999999</v>
      </c>
      <c r="E5748">
        <v>0.471831532</v>
      </c>
      <c r="F5748">
        <v>0.492145783</v>
      </c>
      <c r="G5748">
        <v>0.99975043299999999</v>
      </c>
    </row>
    <row r="5749" spans="1:7" x14ac:dyDescent="0.4">
      <c r="A5749" s="70" t="s">
        <v>12474</v>
      </c>
      <c r="B5749" s="70" t="s">
        <v>12475</v>
      </c>
      <c r="C5749">
        <v>8.3060276000000002E-2</v>
      </c>
      <c r="D5749">
        <v>4.7317976430000002</v>
      </c>
      <c r="E5749">
        <v>0.47150060300000002</v>
      </c>
      <c r="F5749">
        <v>0.49229762999999999</v>
      </c>
      <c r="G5749">
        <v>0.99975043299999999</v>
      </c>
    </row>
    <row r="5750" spans="1:7" x14ac:dyDescent="0.4">
      <c r="A5750" s="70" t="s">
        <v>11290</v>
      </c>
      <c r="B5750" s="70" t="s">
        <v>11291</v>
      </c>
      <c r="C5750">
        <v>-5.6797671000000001E-2</v>
      </c>
      <c r="D5750">
        <v>7.1802228159999997</v>
      </c>
      <c r="E5750">
        <v>0.47148732100000001</v>
      </c>
      <c r="F5750">
        <v>0.492303726</v>
      </c>
      <c r="G5750">
        <v>0.99975043299999999</v>
      </c>
    </row>
    <row r="5751" spans="1:7" x14ac:dyDescent="0.4">
      <c r="A5751" s="70" t="s">
        <v>11882</v>
      </c>
      <c r="B5751" s="70" t="s">
        <v>11883</v>
      </c>
      <c r="C5751">
        <v>-9.0101057999999998E-2</v>
      </c>
      <c r="D5751">
        <v>5.7255818920000001</v>
      </c>
      <c r="E5751">
        <v>0.47125130300000001</v>
      </c>
      <c r="F5751">
        <v>0.49241207300000001</v>
      </c>
      <c r="G5751">
        <v>0.99975043299999999</v>
      </c>
    </row>
    <row r="5752" spans="1:7" x14ac:dyDescent="0.4">
      <c r="A5752" s="70" t="s">
        <v>12062</v>
      </c>
      <c r="B5752" s="70" t="s">
        <v>12063</v>
      </c>
      <c r="C5752">
        <v>0.16414431700000001</v>
      </c>
      <c r="D5752">
        <v>2.3885359369999999</v>
      </c>
      <c r="E5752">
        <v>0.47109156099999999</v>
      </c>
      <c r="F5752">
        <v>0.492485428</v>
      </c>
      <c r="G5752">
        <v>0.99975043299999999</v>
      </c>
    </row>
    <row r="5753" spans="1:7" x14ac:dyDescent="0.4">
      <c r="A5753" s="70" t="s">
        <v>11960</v>
      </c>
      <c r="B5753" s="70" t="s">
        <v>11961</v>
      </c>
      <c r="C5753">
        <v>-0.21995315500000001</v>
      </c>
      <c r="D5753">
        <v>1.416457385</v>
      </c>
      <c r="E5753">
        <v>0.47090662799999999</v>
      </c>
      <c r="F5753">
        <v>0.49257037300000001</v>
      </c>
      <c r="G5753">
        <v>0.99975043299999999</v>
      </c>
    </row>
    <row r="5754" spans="1:7" x14ac:dyDescent="0.4">
      <c r="A5754" s="70" t="s">
        <v>11828</v>
      </c>
      <c r="B5754" s="70" t="s">
        <v>11829</v>
      </c>
      <c r="C5754">
        <v>-0.10035813</v>
      </c>
      <c r="D5754">
        <v>4.0262086540000004</v>
      </c>
      <c r="E5754">
        <v>0.47066344599999999</v>
      </c>
      <c r="F5754">
        <v>0.49268211099999998</v>
      </c>
      <c r="G5754">
        <v>0.99975043299999999</v>
      </c>
    </row>
    <row r="5755" spans="1:7" x14ac:dyDescent="0.4">
      <c r="A5755" s="70" t="s">
        <v>12424</v>
      </c>
      <c r="B5755" s="70" t="s">
        <v>12425</v>
      </c>
      <c r="C5755">
        <v>5.3039313999999997E-2</v>
      </c>
      <c r="D5755">
        <v>6.8744795520000004</v>
      </c>
      <c r="E5755">
        <v>0.470589274</v>
      </c>
      <c r="F5755">
        <v>0.49271619999999999</v>
      </c>
      <c r="G5755">
        <v>0.99975043299999999</v>
      </c>
    </row>
    <row r="5756" spans="1:7" x14ac:dyDescent="0.4">
      <c r="A5756" s="70" t="s">
        <v>12382</v>
      </c>
      <c r="B5756" s="70" t="s">
        <v>12383</v>
      </c>
      <c r="C5756">
        <v>9.2640304000000007E-2</v>
      </c>
      <c r="D5756">
        <v>3.9701958589999999</v>
      </c>
      <c r="E5756">
        <v>0.470298673</v>
      </c>
      <c r="F5756">
        <v>0.49284979699999998</v>
      </c>
      <c r="G5756">
        <v>0.99975043299999999</v>
      </c>
    </row>
    <row r="5757" spans="1:7" x14ac:dyDescent="0.4">
      <c r="A5757" s="70" t="s">
        <v>11348</v>
      </c>
      <c r="B5757" s="70" t="s">
        <v>11349</v>
      </c>
      <c r="C5757">
        <v>-5.5462718000000001E-2</v>
      </c>
      <c r="D5757">
        <v>6.7620359570000002</v>
      </c>
      <c r="E5757">
        <v>0.47019139100000001</v>
      </c>
      <c r="F5757">
        <v>0.49289913299999999</v>
      </c>
      <c r="G5757">
        <v>0.99975043299999999</v>
      </c>
    </row>
    <row r="5758" spans="1:7" x14ac:dyDescent="0.4">
      <c r="A5758" s="70" t="s">
        <v>11952</v>
      </c>
      <c r="B5758" s="70" t="s">
        <v>11953</v>
      </c>
      <c r="C5758">
        <v>-5.8603176999999999E-2</v>
      </c>
      <c r="D5758">
        <v>6.0241810249999999</v>
      </c>
      <c r="E5758">
        <v>0.47015780600000001</v>
      </c>
      <c r="F5758">
        <v>0.49291457900000002</v>
      </c>
      <c r="G5758">
        <v>0.99975043299999999</v>
      </c>
    </row>
    <row r="5759" spans="1:7" x14ac:dyDescent="0.4">
      <c r="A5759" s="70" t="s">
        <v>12278</v>
      </c>
      <c r="B5759" s="70" t="s">
        <v>12279</v>
      </c>
      <c r="C5759">
        <v>8.4847363999999995E-2</v>
      </c>
      <c r="D5759">
        <v>4.3639731079999997</v>
      </c>
      <c r="E5759">
        <v>0.47013307399999998</v>
      </c>
      <c r="F5759">
        <v>0.49292595500000003</v>
      </c>
      <c r="G5759">
        <v>0.99975043299999999</v>
      </c>
    </row>
    <row r="5760" spans="1:7" x14ac:dyDescent="0.4">
      <c r="A5760" s="70" t="s">
        <v>12470</v>
      </c>
      <c r="B5760" s="70" t="s">
        <v>12471</v>
      </c>
      <c r="C5760">
        <v>5.9642369000000001E-2</v>
      </c>
      <c r="D5760">
        <v>6.8779307630000002</v>
      </c>
      <c r="E5760">
        <v>0.469312807</v>
      </c>
      <c r="F5760">
        <v>0.49330347899999999</v>
      </c>
      <c r="G5760">
        <v>0.99975043299999999</v>
      </c>
    </row>
    <row r="5761" spans="1:7" x14ac:dyDescent="0.4">
      <c r="A5761" s="70" t="s">
        <v>11624</v>
      </c>
      <c r="B5761" s="70" t="s">
        <v>11625</v>
      </c>
      <c r="C5761">
        <v>-0.13969480200000001</v>
      </c>
      <c r="D5761">
        <v>3.1446566580000002</v>
      </c>
      <c r="E5761">
        <v>0.46920657500000001</v>
      </c>
      <c r="F5761">
        <v>0.49335240800000002</v>
      </c>
      <c r="G5761">
        <v>0.99975043299999999</v>
      </c>
    </row>
    <row r="5762" spans="1:7" x14ac:dyDescent="0.4">
      <c r="A5762" s="70" t="s">
        <v>12302</v>
      </c>
      <c r="B5762" s="70" t="s">
        <v>12303</v>
      </c>
      <c r="C5762">
        <v>0.310765607</v>
      </c>
      <c r="D5762">
        <v>-0.28554117200000001</v>
      </c>
      <c r="E5762">
        <v>0.46908995599999997</v>
      </c>
      <c r="F5762">
        <v>0.49340612900000003</v>
      </c>
      <c r="G5762">
        <v>0.99975043299999999</v>
      </c>
    </row>
    <row r="5763" spans="1:7" x14ac:dyDescent="0.4">
      <c r="A5763" s="70" t="s">
        <v>12268</v>
      </c>
      <c r="B5763" s="70" t="s">
        <v>12269</v>
      </c>
      <c r="C5763">
        <v>0.1028567</v>
      </c>
      <c r="D5763">
        <v>3.682001734</v>
      </c>
      <c r="E5763">
        <v>0.46893984</v>
      </c>
      <c r="F5763">
        <v>0.49347529699999998</v>
      </c>
      <c r="G5763">
        <v>0.99975043299999999</v>
      </c>
    </row>
    <row r="5764" spans="1:7" x14ac:dyDescent="0.4">
      <c r="A5764" s="70" t="s">
        <v>12240</v>
      </c>
      <c r="B5764" s="70" t="s">
        <v>12241</v>
      </c>
      <c r="C5764">
        <v>0.30012271699999998</v>
      </c>
      <c r="D5764">
        <v>0.61637757100000001</v>
      </c>
      <c r="E5764">
        <v>0.46884790399999998</v>
      </c>
      <c r="F5764">
        <v>0.49351766499999999</v>
      </c>
      <c r="G5764">
        <v>0.99975043299999999</v>
      </c>
    </row>
    <row r="5765" spans="1:7" x14ac:dyDescent="0.4">
      <c r="A5765" s="70" t="s">
        <v>12544</v>
      </c>
      <c r="B5765" s="70" t="s">
        <v>12545</v>
      </c>
      <c r="C5765">
        <v>6.1866943000000001E-2</v>
      </c>
      <c r="D5765">
        <v>6.0142937180000002</v>
      </c>
      <c r="E5765">
        <v>0.46884510600000001</v>
      </c>
      <c r="F5765">
        <v>0.49351895400000001</v>
      </c>
      <c r="G5765">
        <v>0.99975043299999999</v>
      </c>
    </row>
    <row r="5766" spans="1:7" x14ac:dyDescent="0.4">
      <c r="A5766" s="70" t="s">
        <v>11922</v>
      </c>
      <c r="B5766" s="70" t="s">
        <v>11923</v>
      </c>
      <c r="C5766">
        <v>-0.14195212800000001</v>
      </c>
      <c r="D5766">
        <v>3.1886897520000002</v>
      </c>
      <c r="E5766">
        <v>0.46881409499999999</v>
      </c>
      <c r="F5766">
        <v>0.49353324700000001</v>
      </c>
      <c r="G5766">
        <v>0.99975043299999999</v>
      </c>
    </row>
    <row r="5767" spans="1:7" x14ac:dyDescent="0.4">
      <c r="A5767" s="70" t="s">
        <v>12270</v>
      </c>
      <c r="B5767" s="70" t="s">
        <v>12271</v>
      </c>
      <c r="C5767">
        <v>-0.290161854</v>
      </c>
      <c r="D5767">
        <v>-0.127079567</v>
      </c>
      <c r="E5767">
        <v>0.46873960999999997</v>
      </c>
      <c r="F5767">
        <v>0.49356757899999998</v>
      </c>
      <c r="G5767">
        <v>0.99975043299999999</v>
      </c>
    </row>
    <row r="5768" spans="1:7" x14ac:dyDescent="0.4">
      <c r="A5768" s="70" t="s">
        <v>12172</v>
      </c>
      <c r="B5768" s="70" t="s">
        <v>12173</v>
      </c>
      <c r="C5768">
        <v>7.9922762999999994E-2</v>
      </c>
      <c r="D5768">
        <v>7.0674465900000003</v>
      </c>
      <c r="E5768">
        <v>0.46841929300000001</v>
      </c>
      <c r="F5768">
        <v>0.49371526799999998</v>
      </c>
      <c r="G5768">
        <v>0.99975043299999999</v>
      </c>
    </row>
    <row r="5769" spans="1:7" x14ac:dyDescent="0.4">
      <c r="A5769" s="70" t="s">
        <v>12186</v>
      </c>
      <c r="B5769" s="70" t="s">
        <v>12187</v>
      </c>
      <c r="C5769">
        <v>-0.27395042800000002</v>
      </c>
      <c r="D5769">
        <v>1.8021750999999999E-2</v>
      </c>
      <c r="E5769">
        <v>0.46820079599999997</v>
      </c>
      <c r="F5769">
        <v>0.49381605299999998</v>
      </c>
      <c r="G5769">
        <v>0.99975043299999999</v>
      </c>
    </row>
    <row r="5770" spans="1:7" x14ac:dyDescent="0.4">
      <c r="A5770" s="70" t="s">
        <v>11948</v>
      </c>
      <c r="B5770" s="70" t="s">
        <v>11949</v>
      </c>
      <c r="C5770">
        <v>-5.8623715999999999E-2</v>
      </c>
      <c r="D5770">
        <v>5.9720257950000004</v>
      </c>
      <c r="E5770">
        <v>0.468078192</v>
      </c>
      <c r="F5770">
        <v>0.49387262100000001</v>
      </c>
      <c r="G5770">
        <v>0.99975043299999999</v>
      </c>
    </row>
    <row r="5771" spans="1:7" x14ac:dyDescent="0.4">
      <c r="A5771" s="70" t="s">
        <v>11004</v>
      </c>
      <c r="B5771" s="70" t="s">
        <v>11005</v>
      </c>
      <c r="C5771">
        <v>-5.5464092E-2</v>
      </c>
      <c r="D5771">
        <v>7.5688786600000002</v>
      </c>
      <c r="E5771">
        <v>0.46801340899999999</v>
      </c>
      <c r="F5771">
        <v>0.49390251600000001</v>
      </c>
      <c r="G5771">
        <v>0.99975043299999999</v>
      </c>
    </row>
    <row r="5772" spans="1:7" x14ac:dyDescent="0.4">
      <c r="A5772" s="70" t="s">
        <v>12210</v>
      </c>
      <c r="B5772" s="70" t="s">
        <v>12211</v>
      </c>
      <c r="C5772">
        <v>5.6516855999999997E-2</v>
      </c>
      <c r="D5772">
        <v>7.1530895540000001</v>
      </c>
      <c r="E5772">
        <v>0.46789400199999998</v>
      </c>
      <c r="F5772">
        <v>0.49395762500000001</v>
      </c>
      <c r="G5772">
        <v>0.99975043299999999</v>
      </c>
    </row>
    <row r="5773" spans="1:7" x14ac:dyDescent="0.4">
      <c r="A5773" s="70" t="s">
        <v>12188</v>
      </c>
      <c r="B5773" s="70" t="s">
        <v>12189</v>
      </c>
      <c r="C5773">
        <v>7.4410959999999998E-2</v>
      </c>
      <c r="D5773">
        <v>8.0352473769999992</v>
      </c>
      <c r="E5773">
        <v>0.467884146</v>
      </c>
      <c r="F5773">
        <v>0.49396217399999998</v>
      </c>
      <c r="G5773">
        <v>0.99975043299999999</v>
      </c>
    </row>
    <row r="5774" spans="1:7" x14ac:dyDescent="0.4">
      <c r="A5774" s="70" t="s">
        <v>11932</v>
      </c>
      <c r="B5774" s="70" t="s">
        <v>11933</v>
      </c>
      <c r="C5774">
        <v>-9.0519899000000001E-2</v>
      </c>
      <c r="D5774">
        <v>4.0891192070000004</v>
      </c>
      <c r="E5774">
        <v>0.46778379599999997</v>
      </c>
      <c r="F5774">
        <v>0.49400849699999999</v>
      </c>
      <c r="G5774">
        <v>0.99975043299999999</v>
      </c>
    </row>
    <row r="5775" spans="1:7" x14ac:dyDescent="0.4">
      <c r="A5775" s="70" t="s">
        <v>12426</v>
      </c>
      <c r="B5775" s="70" t="s">
        <v>12427</v>
      </c>
      <c r="C5775">
        <v>0.55850522899999999</v>
      </c>
      <c r="D5775">
        <v>-1.609231149</v>
      </c>
      <c r="E5775">
        <v>0.46761957799999998</v>
      </c>
      <c r="F5775">
        <v>0.494084317</v>
      </c>
      <c r="G5775">
        <v>0.99975043299999999</v>
      </c>
    </row>
    <row r="5776" spans="1:7" x14ac:dyDescent="0.4">
      <c r="A5776" s="70" t="s">
        <v>12264</v>
      </c>
      <c r="B5776" s="70" t="s">
        <v>12265</v>
      </c>
      <c r="C5776">
        <v>0.56548085400000003</v>
      </c>
      <c r="D5776">
        <v>-1.3794179369999999</v>
      </c>
      <c r="E5776">
        <v>0.46699664800000001</v>
      </c>
      <c r="F5776">
        <v>0.49437210500000001</v>
      </c>
      <c r="G5776">
        <v>0.99975043299999999</v>
      </c>
    </row>
    <row r="5777" spans="1:7" x14ac:dyDescent="0.4">
      <c r="A5777" s="70" t="s">
        <v>11918</v>
      </c>
      <c r="B5777" s="70" t="s">
        <v>11919</v>
      </c>
      <c r="C5777">
        <v>5.5658599000000003E-2</v>
      </c>
      <c r="D5777">
        <v>7.2413076140000001</v>
      </c>
      <c r="E5777">
        <v>0.46698478199999999</v>
      </c>
      <c r="F5777">
        <v>0.49437758999999998</v>
      </c>
      <c r="G5777">
        <v>0.99975043299999999</v>
      </c>
    </row>
    <row r="5778" spans="1:7" x14ac:dyDescent="0.4">
      <c r="A5778" s="70" t="s">
        <v>12014</v>
      </c>
      <c r="B5778" s="70" t="s">
        <v>12015</v>
      </c>
      <c r="C5778">
        <v>5.4382324000000003E-2</v>
      </c>
      <c r="D5778">
        <v>7.8413739140000001</v>
      </c>
      <c r="E5778">
        <v>0.46695598300000002</v>
      </c>
      <c r="F5778">
        <v>0.49439090200000002</v>
      </c>
      <c r="G5778">
        <v>0.99975043299999999</v>
      </c>
    </row>
    <row r="5779" spans="1:7" x14ac:dyDescent="0.4">
      <c r="A5779" s="70" t="s">
        <v>12766</v>
      </c>
      <c r="B5779" s="70" t="s">
        <v>12767</v>
      </c>
      <c r="C5779">
        <v>6.5561603999999996E-2</v>
      </c>
      <c r="D5779">
        <v>5.4472367549999996</v>
      </c>
      <c r="E5779">
        <v>0.46685091000000001</v>
      </c>
      <c r="F5779">
        <v>0.49443947599999999</v>
      </c>
      <c r="G5779">
        <v>0.99975043299999999</v>
      </c>
    </row>
    <row r="5780" spans="1:7" x14ac:dyDescent="0.4">
      <c r="A5780" s="70" t="s">
        <v>11866</v>
      </c>
      <c r="B5780" s="70" t="s">
        <v>11867</v>
      </c>
      <c r="C5780">
        <v>-0.11889290199999999</v>
      </c>
      <c r="D5780">
        <v>3.5235941579999999</v>
      </c>
      <c r="E5780">
        <v>0.466642744</v>
      </c>
      <c r="F5780">
        <v>0.49453573099999998</v>
      </c>
      <c r="G5780">
        <v>0.99975043299999999</v>
      </c>
    </row>
    <row r="5781" spans="1:7" x14ac:dyDescent="0.4">
      <c r="A5781" s="70" t="s">
        <v>12098</v>
      </c>
      <c r="B5781" s="70" t="s">
        <v>12099</v>
      </c>
      <c r="C5781">
        <v>-7.771525E-2</v>
      </c>
      <c r="D5781">
        <v>4.9060691639999998</v>
      </c>
      <c r="E5781">
        <v>0.466597926</v>
      </c>
      <c r="F5781">
        <v>0.494556459</v>
      </c>
      <c r="G5781">
        <v>0.99975043299999999</v>
      </c>
    </row>
    <row r="5782" spans="1:7" x14ac:dyDescent="0.4">
      <c r="A5782" s="70" t="s">
        <v>11886</v>
      </c>
      <c r="B5782" s="70" t="s">
        <v>11887</v>
      </c>
      <c r="C5782">
        <v>-0.190928704</v>
      </c>
      <c r="D5782">
        <v>1.9065240830000001</v>
      </c>
      <c r="E5782">
        <v>0.466595066</v>
      </c>
      <c r="F5782">
        <v>0.494557782</v>
      </c>
      <c r="G5782">
        <v>0.99975043299999999</v>
      </c>
    </row>
    <row r="5783" spans="1:7" x14ac:dyDescent="0.4">
      <c r="A5783" s="70" t="s">
        <v>12256</v>
      </c>
      <c r="B5783" s="70" t="s">
        <v>12257</v>
      </c>
      <c r="C5783">
        <v>0.41123699800000002</v>
      </c>
      <c r="D5783">
        <v>-1.2150286109999999</v>
      </c>
      <c r="E5783">
        <v>0.46629567100000002</v>
      </c>
      <c r="F5783">
        <v>0.49469628700000001</v>
      </c>
      <c r="G5783">
        <v>0.99975043299999999</v>
      </c>
    </row>
    <row r="5784" spans="1:7" x14ac:dyDescent="0.4">
      <c r="A5784" s="70" t="s">
        <v>12272</v>
      </c>
      <c r="B5784" s="70" t="s">
        <v>12273</v>
      </c>
      <c r="C5784">
        <v>-0.24963953</v>
      </c>
      <c r="D5784">
        <v>0.48972019300000003</v>
      </c>
      <c r="E5784">
        <v>0.46620804399999999</v>
      </c>
      <c r="F5784">
        <v>0.49473683800000001</v>
      </c>
      <c r="G5784">
        <v>0.99975043299999999</v>
      </c>
    </row>
    <row r="5785" spans="1:7" x14ac:dyDescent="0.4">
      <c r="A5785" s="70" t="s">
        <v>12506</v>
      </c>
      <c r="B5785" s="70" t="s">
        <v>12507</v>
      </c>
      <c r="C5785">
        <v>0.53621167000000003</v>
      </c>
      <c r="D5785">
        <v>-1.5428804519999999</v>
      </c>
      <c r="E5785">
        <v>0.46615493800000002</v>
      </c>
      <c r="F5785">
        <v>0.49476141499999998</v>
      </c>
      <c r="G5785">
        <v>0.99975043299999999</v>
      </c>
    </row>
    <row r="5786" spans="1:7" x14ac:dyDescent="0.4">
      <c r="A5786" s="70" t="s">
        <v>11970</v>
      </c>
      <c r="B5786" s="70" t="s">
        <v>11971</v>
      </c>
      <c r="C5786">
        <v>-7.0245580000000002E-2</v>
      </c>
      <c r="D5786">
        <v>5.6544244729999997</v>
      </c>
      <c r="E5786">
        <v>0.46608856799999998</v>
      </c>
      <c r="F5786">
        <v>0.49479213500000002</v>
      </c>
      <c r="G5786">
        <v>0.99975043299999999</v>
      </c>
    </row>
    <row r="5787" spans="1:7" x14ac:dyDescent="0.4">
      <c r="A5787" s="70" t="s">
        <v>11848</v>
      </c>
      <c r="B5787" s="70" t="s">
        <v>11849</v>
      </c>
      <c r="C5787">
        <v>-0.20269383199999999</v>
      </c>
      <c r="D5787">
        <v>1.6320638110000001</v>
      </c>
      <c r="E5787">
        <v>0.46594552299999997</v>
      </c>
      <c r="F5787">
        <v>0.49485835500000003</v>
      </c>
      <c r="G5787">
        <v>0.99975043299999999</v>
      </c>
    </row>
    <row r="5788" spans="1:7" x14ac:dyDescent="0.4">
      <c r="A5788" s="70" t="s">
        <v>12422</v>
      </c>
      <c r="B5788" s="70" t="s">
        <v>12423</v>
      </c>
      <c r="C5788">
        <v>0.27301181600000002</v>
      </c>
      <c r="D5788">
        <v>3.0555221E-2</v>
      </c>
      <c r="E5788">
        <v>0.46582947899999999</v>
      </c>
      <c r="F5788">
        <v>0.49491208599999997</v>
      </c>
      <c r="G5788">
        <v>0.99975043299999999</v>
      </c>
    </row>
    <row r="5789" spans="1:7" x14ac:dyDescent="0.4">
      <c r="A5789" s="70" t="s">
        <v>12336</v>
      </c>
      <c r="B5789" s="70" t="s">
        <v>12337</v>
      </c>
      <c r="C5789">
        <v>0.105937089</v>
      </c>
      <c r="D5789">
        <v>4.0168397039999997</v>
      </c>
      <c r="E5789">
        <v>0.46535105799999998</v>
      </c>
      <c r="F5789">
        <v>0.49513371</v>
      </c>
      <c r="G5789">
        <v>0.99975043299999999</v>
      </c>
    </row>
    <row r="5790" spans="1:7" x14ac:dyDescent="0.4">
      <c r="A5790" s="70" t="s">
        <v>12106</v>
      </c>
      <c r="B5790" s="70" t="s">
        <v>12107</v>
      </c>
      <c r="C5790">
        <v>-7.1010325999999999E-2</v>
      </c>
      <c r="D5790">
        <v>5.1570382029999999</v>
      </c>
      <c r="E5790">
        <v>0.46522805299999997</v>
      </c>
      <c r="F5790">
        <v>0.49519071799999997</v>
      </c>
      <c r="G5790">
        <v>0.99975043299999999</v>
      </c>
    </row>
    <row r="5791" spans="1:7" x14ac:dyDescent="0.4">
      <c r="A5791" s="70" t="s">
        <v>14051</v>
      </c>
      <c r="B5791" s="70" t="s">
        <v>14052</v>
      </c>
      <c r="C5791">
        <v>5.7005711000000001E-2</v>
      </c>
      <c r="D5791">
        <v>8.9557730729999996</v>
      </c>
      <c r="E5791">
        <v>0.46500413299999999</v>
      </c>
      <c r="F5791">
        <v>0.49529452400000001</v>
      </c>
      <c r="G5791">
        <v>0.99975043299999999</v>
      </c>
    </row>
    <row r="5792" spans="1:7" x14ac:dyDescent="0.4">
      <c r="A5792" s="70" t="s">
        <v>12080</v>
      </c>
      <c r="B5792" s="70" t="s">
        <v>12081</v>
      </c>
      <c r="C5792">
        <v>-5.7615648999999998E-2</v>
      </c>
      <c r="D5792">
        <v>6.0275965899999999</v>
      </c>
      <c r="E5792">
        <v>0.46491453999999999</v>
      </c>
      <c r="F5792">
        <v>0.49533606800000002</v>
      </c>
      <c r="G5792">
        <v>0.99975043299999999</v>
      </c>
    </row>
    <row r="5793" spans="1:7" x14ac:dyDescent="0.4">
      <c r="A5793" s="70" t="s">
        <v>12102</v>
      </c>
      <c r="B5793" s="70" t="s">
        <v>12103</v>
      </c>
      <c r="C5793">
        <v>-0.26036665599999997</v>
      </c>
      <c r="D5793">
        <v>0.882663592</v>
      </c>
      <c r="E5793">
        <v>0.464733648</v>
      </c>
      <c r="F5793">
        <v>0.49541996599999999</v>
      </c>
      <c r="G5793">
        <v>0.99975043299999999</v>
      </c>
    </row>
    <row r="5794" spans="1:7" x14ac:dyDescent="0.4">
      <c r="A5794" s="70" t="s">
        <v>12504</v>
      </c>
      <c r="B5794" s="70" t="s">
        <v>12505</v>
      </c>
      <c r="C5794">
        <v>9.5428079999999998E-2</v>
      </c>
      <c r="D5794">
        <v>3.9584561190000001</v>
      </c>
      <c r="E5794">
        <v>0.464689301</v>
      </c>
      <c r="F5794">
        <v>0.49544053799999999</v>
      </c>
      <c r="G5794">
        <v>0.99975043299999999</v>
      </c>
    </row>
    <row r="5795" spans="1:7" x14ac:dyDescent="0.4">
      <c r="A5795" s="70" t="s">
        <v>12514</v>
      </c>
      <c r="B5795" s="70" t="s">
        <v>12515</v>
      </c>
      <c r="C5795">
        <v>0.244012065</v>
      </c>
      <c r="D5795">
        <v>0.55634405300000001</v>
      </c>
      <c r="E5795">
        <v>0.46444067700000002</v>
      </c>
      <c r="F5795">
        <v>0.49555589700000002</v>
      </c>
      <c r="G5795">
        <v>0.99975043299999999</v>
      </c>
    </row>
    <row r="5796" spans="1:7" x14ac:dyDescent="0.4">
      <c r="A5796" s="70" t="s">
        <v>11728</v>
      </c>
      <c r="B5796" s="70" t="s">
        <v>11729</v>
      </c>
      <c r="C5796">
        <v>-9.2730703999999997E-2</v>
      </c>
      <c r="D5796">
        <v>6.7973918070000003</v>
      </c>
      <c r="E5796">
        <v>0.46428767399999998</v>
      </c>
      <c r="F5796">
        <v>0.495626911</v>
      </c>
      <c r="G5796">
        <v>0.99975043299999999</v>
      </c>
    </row>
    <row r="5797" spans="1:7" x14ac:dyDescent="0.4">
      <c r="A5797" s="70" t="s">
        <v>12540</v>
      </c>
      <c r="B5797" s="70" t="s">
        <v>12541</v>
      </c>
      <c r="C5797">
        <v>5.3450167E-2</v>
      </c>
      <c r="D5797">
        <v>6.810411695</v>
      </c>
      <c r="E5797">
        <v>0.46417079700000002</v>
      </c>
      <c r="F5797">
        <v>0.49568116899999998</v>
      </c>
      <c r="G5797">
        <v>0.99975043299999999</v>
      </c>
    </row>
    <row r="5798" spans="1:7" x14ac:dyDescent="0.4">
      <c r="A5798" s="70" t="s">
        <v>12182</v>
      </c>
      <c r="B5798" s="70" t="s">
        <v>12183</v>
      </c>
      <c r="C5798">
        <v>0.21841646100000001</v>
      </c>
      <c r="D5798">
        <v>1.3866131319999999</v>
      </c>
      <c r="E5798">
        <v>0.46406041999999997</v>
      </c>
      <c r="F5798">
        <v>0.49573241899999998</v>
      </c>
      <c r="G5798">
        <v>0.99975043299999999</v>
      </c>
    </row>
    <row r="5799" spans="1:7" x14ac:dyDescent="0.4">
      <c r="A5799" s="70" t="s">
        <v>11812</v>
      </c>
      <c r="B5799" s="70" t="s">
        <v>11813</v>
      </c>
      <c r="C5799">
        <v>-9.1202153999999994E-2</v>
      </c>
      <c r="D5799">
        <v>4.1821837799999999</v>
      </c>
      <c r="E5799">
        <v>0.46376475700000003</v>
      </c>
      <c r="F5799">
        <v>0.49586974499999997</v>
      </c>
      <c r="G5799">
        <v>0.99975043299999999</v>
      </c>
    </row>
    <row r="5800" spans="1:7" x14ac:dyDescent="0.4">
      <c r="A5800" s="70" t="s">
        <v>12416</v>
      </c>
      <c r="B5800" s="70" t="s">
        <v>12417</v>
      </c>
      <c r="C5800">
        <v>5.7195503000000002E-2</v>
      </c>
      <c r="D5800">
        <v>6.0776197349999999</v>
      </c>
      <c r="E5800">
        <v>0.46372592299999998</v>
      </c>
      <c r="F5800">
        <v>0.49588778700000002</v>
      </c>
      <c r="G5800">
        <v>0.99975043299999999</v>
      </c>
    </row>
    <row r="5801" spans="1:7" x14ac:dyDescent="0.4">
      <c r="A5801" s="70" t="s">
        <v>11938</v>
      </c>
      <c r="B5801" s="70" t="s">
        <v>11939</v>
      </c>
      <c r="C5801">
        <v>-6.1470259999999999E-2</v>
      </c>
      <c r="D5801">
        <v>5.8871702739999998</v>
      </c>
      <c r="E5801">
        <v>0.4636226</v>
      </c>
      <c r="F5801">
        <v>0.49593579500000001</v>
      </c>
      <c r="G5801">
        <v>0.99975043299999999</v>
      </c>
    </row>
    <row r="5802" spans="1:7" x14ac:dyDescent="0.4">
      <c r="A5802" s="70" t="s">
        <v>12202</v>
      </c>
      <c r="B5802" s="70" t="s">
        <v>12203</v>
      </c>
      <c r="C5802">
        <v>-0.37538116199999999</v>
      </c>
      <c r="D5802">
        <v>-0.73663551000000005</v>
      </c>
      <c r="E5802">
        <v>0.463208022</v>
      </c>
      <c r="F5802">
        <v>0.49612850400000003</v>
      </c>
      <c r="G5802">
        <v>0.99975043299999999</v>
      </c>
    </row>
    <row r="5803" spans="1:7" x14ac:dyDescent="0.4">
      <c r="A5803" s="70" t="s">
        <v>12656</v>
      </c>
      <c r="B5803" s="70" t="s">
        <v>12657</v>
      </c>
      <c r="C5803">
        <v>6.2405808E-2</v>
      </c>
      <c r="D5803">
        <v>6.3823610549999996</v>
      </c>
      <c r="E5803">
        <v>0.46319239800000001</v>
      </c>
      <c r="F5803">
        <v>0.496135769</v>
      </c>
      <c r="G5803">
        <v>0.99975043299999999</v>
      </c>
    </row>
    <row r="5804" spans="1:7" x14ac:dyDescent="0.4">
      <c r="A5804" s="70" t="s">
        <v>12054</v>
      </c>
      <c r="B5804" s="70" t="s">
        <v>12055</v>
      </c>
      <c r="C5804">
        <v>-8.5561407000000006E-2</v>
      </c>
      <c r="D5804">
        <v>4.4700104840000003</v>
      </c>
      <c r="E5804">
        <v>0.46302673700000002</v>
      </c>
      <c r="F5804">
        <v>0.49621281099999998</v>
      </c>
      <c r="G5804">
        <v>0.99975043299999999</v>
      </c>
    </row>
    <row r="5805" spans="1:7" x14ac:dyDescent="0.4">
      <c r="A5805" s="70" t="s">
        <v>12556</v>
      </c>
      <c r="B5805" s="70" t="s">
        <v>12557</v>
      </c>
      <c r="C5805">
        <v>6.8149101000000004E-2</v>
      </c>
      <c r="D5805">
        <v>5.3849216919999998</v>
      </c>
      <c r="E5805">
        <v>0.46276404999999998</v>
      </c>
      <c r="F5805">
        <v>0.49633501600000002</v>
      </c>
      <c r="G5805">
        <v>0.99975043299999999</v>
      </c>
    </row>
    <row r="5806" spans="1:7" x14ac:dyDescent="0.4">
      <c r="A5806" s="70" t="s">
        <v>12388</v>
      </c>
      <c r="B5806" s="70" t="s">
        <v>12389</v>
      </c>
      <c r="C5806">
        <v>0.121296354</v>
      </c>
      <c r="D5806">
        <v>3.4976709289999999</v>
      </c>
      <c r="E5806">
        <v>0.46270249899999999</v>
      </c>
      <c r="F5806">
        <v>0.49636365799999999</v>
      </c>
      <c r="G5806">
        <v>0.99975043299999999</v>
      </c>
    </row>
    <row r="5807" spans="1:7" x14ac:dyDescent="0.4">
      <c r="A5807" s="70" t="s">
        <v>11940</v>
      </c>
      <c r="B5807" s="70" t="s">
        <v>11941</v>
      </c>
      <c r="C5807">
        <v>-0.10380389700000001</v>
      </c>
      <c r="D5807">
        <v>3.6855021840000002</v>
      </c>
      <c r="E5807">
        <v>0.46269826600000002</v>
      </c>
      <c r="F5807">
        <v>0.496365628</v>
      </c>
      <c r="G5807">
        <v>0.99975043299999999</v>
      </c>
    </row>
    <row r="5808" spans="1:7" x14ac:dyDescent="0.4">
      <c r="A5808" s="70" t="s">
        <v>14341</v>
      </c>
      <c r="B5808" s="70" t="s">
        <v>14342</v>
      </c>
      <c r="C5808">
        <v>-5.8309328000000001E-2</v>
      </c>
      <c r="D5808">
        <v>9.4548927860000003</v>
      </c>
      <c r="E5808">
        <v>0.46267882599999999</v>
      </c>
      <c r="F5808">
        <v>0.49637467400000002</v>
      </c>
      <c r="G5808">
        <v>0.99975043299999999</v>
      </c>
    </row>
    <row r="5809" spans="1:7" x14ac:dyDescent="0.4">
      <c r="A5809" s="70" t="s">
        <v>12258</v>
      </c>
      <c r="B5809" s="70" t="s">
        <v>12259</v>
      </c>
      <c r="C5809">
        <v>-0.46323988799999999</v>
      </c>
      <c r="D5809">
        <v>-1.5218155120000001</v>
      </c>
      <c r="E5809">
        <v>0.46233168899999999</v>
      </c>
      <c r="F5809">
        <v>0.49653626699999998</v>
      </c>
      <c r="G5809">
        <v>0.99975043299999999</v>
      </c>
    </row>
    <row r="5810" spans="1:7" x14ac:dyDescent="0.4">
      <c r="A5810" s="70" t="s">
        <v>11372</v>
      </c>
      <c r="B5810" s="70" t="s">
        <v>11373</v>
      </c>
      <c r="C5810">
        <v>-5.6002272999999998E-2</v>
      </c>
      <c r="D5810">
        <v>6.9984330180000001</v>
      </c>
      <c r="E5810">
        <v>0.46221244900000003</v>
      </c>
      <c r="F5810">
        <v>0.49659179399999998</v>
      </c>
      <c r="G5810">
        <v>0.99975043299999999</v>
      </c>
    </row>
    <row r="5811" spans="1:7" x14ac:dyDescent="0.4">
      <c r="A5811" s="70" t="s">
        <v>12234</v>
      </c>
      <c r="B5811" s="70" t="s">
        <v>12235</v>
      </c>
      <c r="C5811">
        <v>0.125665254</v>
      </c>
      <c r="D5811">
        <v>3.193951524</v>
      </c>
      <c r="E5811">
        <v>0.46191386200000001</v>
      </c>
      <c r="F5811">
        <v>0.49673088300000001</v>
      </c>
      <c r="G5811">
        <v>0.99975043299999999</v>
      </c>
    </row>
    <row r="5812" spans="1:7" x14ac:dyDescent="0.4">
      <c r="A5812" s="70" t="s">
        <v>12194</v>
      </c>
      <c r="B5812" s="70" t="s">
        <v>12195</v>
      </c>
      <c r="C5812">
        <v>5.5177909999999997E-2</v>
      </c>
      <c r="D5812">
        <v>6.7825241500000004</v>
      </c>
      <c r="E5812">
        <v>0.46182677300000002</v>
      </c>
      <c r="F5812">
        <v>0.496771464</v>
      </c>
      <c r="G5812">
        <v>0.99975043299999999</v>
      </c>
    </row>
    <row r="5813" spans="1:7" x14ac:dyDescent="0.4">
      <c r="A5813" s="70" t="s">
        <v>11816</v>
      </c>
      <c r="B5813" s="70" t="s">
        <v>11817</v>
      </c>
      <c r="C5813">
        <v>-5.2160231000000001E-2</v>
      </c>
      <c r="D5813">
        <v>6.8792497590000004</v>
      </c>
      <c r="E5813">
        <v>0.4617272</v>
      </c>
      <c r="F5813">
        <v>0.496817868</v>
      </c>
      <c r="G5813">
        <v>0.99975043299999999</v>
      </c>
    </row>
    <row r="5814" spans="1:7" x14ac:dyDescent="0.4">
      <c r="A5814" s="70" t="s">
        <v>12662</v>
      </c>
      <c r="B5814" s="70" t="s">
        <v>12663</v>
      </c>
      <c r="C5814">
        <v>7.7092716000000006E-2</v>
      </c>
      <c r="D5814">
        <v>5.898872935</v>
      </c>
      <c r="E5814">
        <v>0.46148592100000002</v>
      </c>
      <c r="F5814">
        <v>0.496930343</v>
      </c>
      <c r="G5814">
        <v>0.99975043299999999</v>
      </c>
    </row>
    <row r="5815" spans="1:7" x14ac:dyDescent="0.4">
      <c r="A5815" s="70" t="s">
        <v>12048</v>
      </c>
      <c r="B5815" s="70" t="s">
        <v>12049</v>
      </c>
      <c r="C5815">
        <v>0.12945969099999999</v>
      </c>
      <c r="D5815">
        <v>3.1449684429999998</v>
      </c>
      <c r="E5815">
        <v>0.46102072300000002</v>
      </c>
      <c r="F5815">
        <v>0.49714732299999997</v>
      </c>
      <c r="G5815">
        <v>0.99975043299999999</v>
      </c>
    </row>
    <row r="5816" spans="1:7" x14ac:dyDescent="0.4">
      <c r="A5816" s="70" t="s">
        <v>15213</v>
      </c>
      <c r="B5816" s="70" t="s">
        <v>15214</v>
      </c>
      <c r="C5816">
        <v>-5.3338499999999997E-2</v>
      </c>
      <c r="D5816">
        <v>9.6619065430000006</v>
      </c>
      <c r="E5816">
        <v>0.460978102</v>
      </c>
      <c r="F5816">
        <v>0.49716721000000003</v>
      </c>
      <c r="G5816">
        <v>0.99975043299999999</v>
      </c>
    </row>
    <row r="5817" spans="1:7" x14ac:dyDescent="0.4">
      <c r="A5817" s="70" t="s">
        <v>12122</v>
      </c>
      <c r="B5817" s="70" t="s">
        <v>12123</v>
      </c>
      <c r="C5817">
        <v>-9.6736674999999994E-2</v>
      </c>
      <c r="D5817">
        <v>4.0221347730000003</v>
      </c>
      <c r="E5817">
        <v>0.46079779900000001</v>
      </c>
      <c r="F5817">
        <v>0.497251357</v>
      </c>
      <c r="G5817">
        <v>0.99975043299999999</v>
      </c>
    </row>
    <row r="5818" spans="1:7" x14ac:dyDescent="0.4">
      <c r="A5818" s="70" t="s">
        <v>11928</v>
      </c>
      <c r="B5818" s="70" t="s">
        <v>11929</v>
      </c>
      <c r="C5818">
        <v>-0.201782184</v>
      </c>
      <c r="D5818">
        <v>1.6098974319999999</v>
      </c>
      <c r="E5818">
        <v>0.46063574400000001</v>
      </c>
      <c r="F5818">
        <v>0.49732700699999999</v>
      </c>
      <c r="G5818">
        <v>0.99975043299999999</v>
      </c>
    </row>
    <row r="5819" spans="1:7" x14ac:dyDescent="0.4">
      <c r="A5819" s="70" t="s">
        <v>12482</v>
      </c>
      <c r="B5819" s="70" t="s">
        <v>12483</v>
      </c>
      <c r="C5819">
        <v>-0.52491453700000001</v>
      </c>
      <c r="D5819">
        <v>-9.3080713999999995E-2</v>
      </c>
      <c r="E5819">
        <v>0.46049088700000002</v>
      </c>
      <c r="F5819">
        <v>0.497394646</v>
      </c>
      <c r="G5819">
        <v>0.99975043299999999</v>
      </c>
    </row>
    <row r="5820" spans="1:7" x14ac:dyDescent="0.4">
      <c r="A5820" s="70" t="s">
        <v>12032</v>
      </c>
      <c r="B5820" s="70" t="s">
        <v>12033</v>
      </c>
      <c r="C5820">
        <v>-0.160565025</v>
      </c>
      <c r="D5820">
        <v>3.3826703829999998</v>
      </c>
      <c r="E5820">
        <v>0.46039988999999998</v>
      </c>
      <c r="F5820">
        <v>0.497437144</v>
      </c>
      <c r="G5820">
        <v>0.99975043299999999</v>
      </c>
    </row>
    <row r="5821" spans="1:7" x14ac:dyDescent="0.4">
      <c r="A5821" s="70" t="s">
        <v>12148</v>
      </c>
      <c r="B5821" s="70" t="s">
        <v>12149</v>
      </c>
      <c r="C5821">
        <v>-6.0340339999999999E-2</v>
      </c>
      <c r="D5821">
        <v>5.7773011240000001</v>
      </c>
      <c r="E5821">
        <v>0.46021610299999999</v>
      </c>
      <c r="F5821">
        <v>0.49752299500000002</v>
      </c>
      <c r="G5821">
        <v>0.99975043299999999</v>
      </c>
    </row>
    <row r="5822" spans="1:7" x14ac:dyDescent="0.4">
      <c r="A5822" s="70" t="s">
        <v>12596</v>
      </c>
      <c r="B5822" s="70" t="s">
        <v>12597</v>
      </c>
      <c r="C5822">
        <v>7.9603839999999995E-2</v>
      </c>
      <c r="D5822">
        <v>4.857923231</v>
      </c>
      <c r="E5822">
        <v>0.46021536800000001</v>
      </c>
      <c r="F5822">
        <v>0.49752333799999998</v>
      </c>
      <c r="G5822">
        <v>0.99975043299999999</v>
      </c>
    </row>
    <row r="5823" spans="1:7" x14ac:dyDescent="0.4">
      <c r="A5823" s="70" t="s">
        <v>14189</v>
      </c>
      <c r="B5823" s="70" t="s">
        <v>14190</v>
      </c>
      <c r="C5823">
        <v>-5.4968889E-2</v>
      </c>
      <c r="D5823">
        <v>9.2665849110000007</v>
      </c>
      <c r="E5823">
        <v>0.46018047499999998</v>
      </c>
      <c r="F5823">
        <v>0.49753964000000001</v>
      </c>
      <c r="G5823">
        <v>0.99975043299999999</v>
      </c>
    </row>
    <row r="5824" spans="1:7" x14ac:dyDescent="0.4">
      <c r="A5824" s="70" t="s">
        <v>12206</v>
      </c>
      <c r="B5824" s="70" t="s">
        <v>12207</v>
      </c>
      <c r="C5824">
        <v>-6.5504100999999995E-2</v>
      </c>
      <c r="D5824">
        <v>6.1258769810000002</v>
      </c>
      <c r="E5824">
        <v>0.460147166</v>
      </c>
      <c r="F5824">
        <v>0.497555203</v>
      </c>
      <c r="G5824">
        <v>0.99975043299999999</v>
      </c>
    </row>
    <row r="5825" spans="1:7" x14ac:dyDescent="0.4">
      <c r="A5825" s="70" t="s">
        <v>12570</v>
      </c>
      <c r="B5825" s="70" t="s">
        <v>12571</v>
      </c>
      <c r="C5825">
        <v>7.2745664000000002E-2</v>
      </c>
      <c r="D5825">
        <v>5.0428683760000004</v>
      </c>
      <c r="E5825">
        <v>0.46010778600000002</v>
      </c>
      <c r="F5825">
        <v>0.497573604</v>
      </c>
      <c r="G5825">
        <v>0.99975043299999999</v>
      </c>
    </row>
    <row r="5826" spans="1:7" x14ac:dyDescent="0.4">
      <c r="A5826" s="70" t="s">
        <v>12580</v>
      </c>
      <c r="B5826" s="70" t="s">
        <v>12581</v>
      </c>
      <c r="C5826">
        <v>7.8565133999999995E-2</v>
      </c>
      <c r="D5826">
        <v>8.1656902410000001</v>
      </c>
      <c r="E5826">
        <v>0.46001853700000001</v>
      </c>
      <c r="F5826">
        <v>0.49761530999999998</v>
      </c>
      <c r="G5826">
        <v>0.99975043299999999</v>
      </c>
    </row>
    <row r="5827" spans="1:7" x14ac:dyDescent="0.4">
      <c r="A5827" s="70" t="s">
        <v>12038</v>
      </c>
      <c r="B5827" s="70" t="s">
        <v>12039</v>
      </c>
      <c r="C5827">
        <v>-5.6716047999999998E-2</v>
      </c>
      <c r="D5827">
        <v>6.5713309080000002</v>
      </c>
      <c r="E5827">
        <v>0.45969786400000001</v>
      </c>
      <c r="F5827">
        <v>0.49776521099999999</v>
      </c>
      <c r="G5827">
        <v>0.99975043299999999</v>
      </c>
    </row>
    <row r="5828" spans="1:7" x14ac:dyDescent="0.4">
      <c r="A5828" s="70" t="s">
        <v>12044</v>
      </c>
      <c r="B5828" s="70" t="s">
        <v>12045</v>
      </c>
      <c r="C5828">
        <v>-0.12125444</v>
      </c>
      <c r="D5828">
        <v>3.6642711069999998</v>
      </c>
      <c r="E5828">
        <v>0.459552248</v>
      </c>
      <c r="F5828">
        <v>0.497833305</v>
      </c>
      <c r="G5828">
        <v>0.99975043299999999</v>
      </c>
    </row>
    <row r="5829" spans="1:7" x14ac:dyDescent="0.4">
      <c r="A5829" s="70" t="s">
        <v>11010</v>
      </c>
      <c r="B5829" s="70" t="s">
        <v>11011</v>
      </c>
      <c r="C5829">
        <v>-5.4150232999999999E-2</v>
      </c>
      <c r="D5829">
        <v>7.4123922459999996</v>
      </c>
      <c r="E5829">
        <v>0.45948213300000001</v>
      </c>
      <c r="F5829">
        <v>0.49786609799999998</v>
      </c>
      <c r="G5829">
        <v>0.99975043299999999</v>
      </c>
    </row>
    <row r="5830" spans="1:7" x14ac:dyDescent="0.4">
      <c r="A5830" s="70" t="s">
        <v>12020</v>
      </c>
      <c r="B5830" s="70" t="s">
        <v>12021</v>
      </c>
      <c r="C5830">
        <v>-0.16785808399999999</v>
      </c>
      <c r="D5830">
        <v>2.3803266519999999</v>
      </c>
      <c r="E5830">
        <v>0.45930189599999999</v>
      </c>
      <c r="F5830">
        <v>0.49795041400000001</v>
      </c>
      <c r="G5830">
        <v>0.99975043299999999</v>
      </c>
    </row>
    <row r="5831" spans="1:7" x14ac:dyDescent="0.4">
      <c r="A5831" s="70" t="s">
        <v>12190</v>
      </c>
      <c r="B5831" s="70" t="s">
        <v>12191</v>
      </c>
      <c r="C5831">
        <v>-0.320164479</v>
      </c>
      <c r="D5831">
        <v>3.4674696759999999</v>
      </c>
      <c r="E5831">
        <v>0.459245018</v>
      </c>
      <c r="F5831">
        <v>0.49797702700000002</v>
      </c>
      <c r="G5831">
        <v>0.99975043299999999</v>
      </c>
    </row>
    <row r="5832" spans="1:7" x14ac:dyDescent="0.4">
      <c r="A5832" s="70" t="s">
        <v>12754</v>
      </c>
      <c r="B5832" s="70" t="s">
        <v>12755</v>
      </c>
      <c r="C5832">
        <v>7.9554006999999996E-2</v>
      </c>
      <c r="D5832">
        <v>4.9427361510000001</v>
      </c>
      <c r="E5832">
        <v>0.45923071399999998</v>
      </c>
      <c r="F5832">
        <v>0.49798372000000002</v>
      </c>
      <c r="G5832">
        <v>0.99975043299999999</v>
      </c>
    </row>
    <row r="5833" spans="1:7" x14ac:dyDescent="0.4">
      <c r="A5833" s="70" t="s">
        <v>12354</v>
      </c>
      <c r="B5833" s="70" t="s">
        <v>12355</v>
      </c>
      <c r="C5833">
        <v>-0.34539041300000001</v>
      </c>
      <c r="D5833">
        <v>-0.77452780399999999</v>
      </c>
      <c r="E5833">
        <v>0.45884470799999999</v>
      </c>
      <c r="F5833">
        <v>0.49816439600000001</v>
      </c>
      <c r="G5833">
        <v>0.99975043299999999</v>
      </c>
    </row>
    <row r="5834" spans="1:7" x14ac:dyDescent="0.4">
      <c r="A5834" s="70" t="s">
        <v>12118</v>
      </c>
      <c r="B5834" s="70" t="s">
        <v>12119</v>
      </c>
      <c r="C5834">
        <v>0.44816439600000002</v>
      </c>
      <c r="D5834">
        <v>0.21393788</v>
      </c>
      <c r="E5834">
        <v>0.45872778800000003</v>
      </c>
      <c r="F5834">
        <v>0.498219144</v>
      </c>
      <c r="G5834">
        <v>0.99975043299999999</v>
      </c>
    </row>
    <row r="5835" spans="1:7" x14ac:dyDescent="0.4">
      <c r="A5835" s="70" t="s">
        <v>12334</v>
      </c>
      <c r="B5835" s="70" t="s">
        <v>12335</v>
      </c>
      <c r="C5835">
        <v>-0.303628077</v>
      </c>
      <c r="D5835">
        <v>-0.46274297199999997</v>
      </c>
      <c r="E5835">
        <v>0.45858844999999998</v>
      </c>
      <c r="F5835">
        <v>0.49828440299999999</v>
      </c>
      <c r="G5835">
        <v>0.99975043299999999</v>
      </c>
    </row>
    <row r="5836" spans="1:7" x14ac:dyDescent="0.4">
      <c r="A5836" s="70" t="s">
        <v>11870</v>
      </c>
      <c r="B5836" s="70" t="s">
        <v>11871</v>
      </c>
      <c r="C5836">
        <v>-0.182013702</v>
      </c>
      <c r="D5836">
        <v>2.655261753</v>
      </c>
      <c r="E5836">
        <v>0.45836859299999999</v>
      </c>
      <c r="F5836">
        <v>0.49838740199999998</v>
      </c>
      <c r="G5836">
        <v>0.99975043299999999</v>
      </c>
    </row>
    <row r="5837" spans="1:7" x14ac:dyDescent="0.4">
      <c r="A5837" s="70" t="s">
        <v>12528</v>
      </c>
      <c r="B5837" s="70" t="s">
        <v>12529</v>
      </c>
      <c r="C5837">
        <v>0.102284711</v>
      </c>
      <c r="D5837">
        <v>5.3148743810000001</v>
      </c>
      <c r="E5837">
        <v>0.45814871299999999</v>
      </c>
      <c r="F5837">
        <v>0.49849044799999997</v>
      </c>
      <c r="G5837">
        <v>0.99975043299999999</v>
      </c>
    </row>
    <row r="5838" spans="1:7" x14ac:dyDescent="0.4">
      <c r="A5838" s="70" t="s">
        <v>12296</v>
      </c>
      <c r="B5838" s="70" t="s">
        <v>12297</v>
      </c>
      <c r="C5838">
        <v>-6.5530064999999998E-2</v>
      </c>
      <c r="D5838">
        <v>5.4513717670000004</v>
      </c>
      <c r="E5838">
        <v>0.45790704199999999</v>
      </c>
      <c r="F5838">
        <v>0.49860374800000001</v>
      </c>
      <c r="G5838">
        <v>0.99975043299999999</v>
      </c>
    </row>
    <row r="5839" spans="1:7" x14ac:dyDescent="0.4">
      <c r="A5839" s="70" t="s">
        <v>12164</v>
      </c>
      <c r="B5839" s="70" t="s">
        <v>12165</v>
      </c>
      <c r="C5839">
        <v>-9.9360301999999998E-2</v>
      </c>
      <c r="D5839">
        <v>4.435692982</v>
      </c>
      <c r="E5839">
        <v>0.45784501799999999</v>
      </c>
      <c r="F5839">
        <v>0.498632833</v>
      </c>
      <c r="G5839">
        <v>0.99975043299999999</v>
      </c>
    </row>
    <row r="5840" spans="1:7" x14ac:dyDescent="0.4">
      <c r="A5840" s="70" t="s">
        <v>12436</v>
      </c>
      <c r="B5840" s="70" t="s">
        <v>12437</v>
      </c>
      <c r="C5840">
        <v>8.1553444000000003E-2</v>
      </c>
      <c r="D5840">
        <v>4.5468517520000002</v>
      </c>
      <c r="E5840">
        <v>0.45748773599999998</v>
      </c>
      <c r="F5840">
        <v>0.49880043000000002</v>
      </c>
      <c r="G5840">
        <v>0.99975043299999999</v>
      </c>
    </row>
    <row r="5841" spans="1:7" x14ac:dyDescent="0.4">
      <c r="A5841" s="70" t="s">
        <v>12000</v>
      </c>
      <c r="B5841" s="70" t="s">
        <v>12001</v>
      </c>
      <c r="C5841">
        <v>-5.8154541999999997E-2</v>
      </c>
      <c r="D5841">
        <v>6.1837100420000004</v>
      </c>
      <c r="E5841">
        <v>0.45748664</v>
      </c>
      <c r="F5841">
        <v>0.49880094400000002</v>
      </c>
      <c r="G5841">
        <v>0.99975043299999999</v>
      </c>
    </row>
    <row r="5842" spans="1:7" x14ac:dyDescent="0.4">
      <c r="A5842" s="70" t="s">
        <v>12534</v>
      </c>
      <c r="B5842" s="70" t="s">
        <v>12535</v>
      </c>
      <c r="C5842">
        <v>0.117060266</v>
      </c>
      <c r="D5842">
        <v>3.6553562030000002</v>
      </c>
      <c r="E5842">
        <v>0.45748140100000001</v>
      </c>
      <c r="F5842">
        <v>0.49880340200000001</v>
      </c>
      <c r="G5842">
        <v>0.99975043299999999</v>
      </c>
    </row>
    <row r="5843" spans="1:7" x14ac:dyDescent="0.4">
      <c r="A5843" s="70" t="s">
        <v>12846</v>
      </c>
      <c r="B5843" s="70" t="s">
        <v>12847</v>
      </c>
      <c r="C5843">
        <v>5.4418292E-2</v>
      </c>
      <c r="D5843">
        <v>6.2005039809999998</v>
      </c>
      <c r="E5843">
        <v>0.45743788200000002</v>
      </c>
      <c r="F5843">
        <v>0.498823823</v>
      </c>
      <c r="G5843">
        <v>0.99975043299999999</v>
      </c>
    </row>
    <row r="5844" spans="1:7" x14ac:dyDescent="0.4">
      <c r="A5844" s="70" t="s">
        <v>12002</v>
      </c>
      <c r="B5844" s="70" t="s">
        <v>12003</v>
      </c>
      <c r="C5844">
        <v>-0.28455254200000002</v>
      </c>
      <c r="D5844">
        <v>2.4266167909999998</v>
      </c>
      <c r="E5844">
        <v>0.457293277</v>
      </c>
      <c r="F5844">
        <v>0.498891688</v>
      </c>
      <c r="G5844">
        <v>0.99975043299999999</v>
      </c>
    </row>
    <row r="5845" spans="1:7" x14ac:dyDescent="0.4">
      <c r="A5845" s="70" t="s">
        <v>11980</v>
      </c>
      <c r="B5845" s="70" t="s">
        <v>11981</v>
      </c>
      <c r="C5845">
        <v>-0.22316915600000001</v>
      </c>
      <c r="D5845">
        <v>2.6111579300000001</v>
      </c>
      <c r="E5845">
        <v>0.45706718899999998</v>
      </c>
      <c r="F5845">
        <v>0.49899782500000001</v>
      </c>
      <c r="G5845">
        <v>0.99975043299999999</v>
      </c>
    </row>
    <row r="5846" spans="1:7" x14ac:dyDescent="0.4">
      <c r="A5846" s="70" t="s">
        <v>12262</v>
      </c>
      <c r="B5846" s="70" t="s">
        <v>12263</v>
      </c>
      <c r="C5846">
        <v>6.06118E-2</v>
      </c>
      <c r="D5846">
        <v>7.0572979890000003</v>
      </c>
      <c r="E5846">
        <v>0.45684791299999999</v>
      </c>
      <c r="F5846">
        <v>0.49910080099999998</v>
      </c>
      <c r="G5846">
        <v>0.99975043299999999</v>
      </c>
    </row>
    <row r="5847" spans="1:7" x14ac:dyDescent="0.4">
      <c r="A5847" s="70" t="s">
        <v>12694</v>
      </c>
      <c r="B5847" s="70" t="s">
        <v>12695</v>
      </c>
      <c r="C5847">
        <v>7.7295921000000004E-2</v>
      </c>
      <c r="D5847">
        <v>4.6323243329999997</v>
      </c>
      <c r="E5847">
        <v>0.45660983599999999</v>
      </c>
      <c r="F5847">
        <v>0.49921264799999998</v>
      </c>
      <c r="G5847">
        <v>0.99975043299999999</v>
      </c>
    </row>
    <row r="5848" spans="1:7" x14ac:dyDescent="0.4">
      <c r="A5848" s="70" t="s">
        <v>12322</v>
      </c>
      <c r="B5848" s="70" t="s">
        <v>12323</v>
      </c>
      <c r="C5848">
        <v>0.204605644</v>
      </c>
      <c r="D5848">
        <v>2.5143923990000001</v>
      </c>
      <c r="E5848">
        <v>0.456494279</v>
      </c>
      <c r="F5848">
        <v>0.49926695100000001</v>
      </c>
      <c r="G5848">
        <v>0.99975043299999999</v>
      </c>
    </row>
    <row r="5849" spans="1:7" x14ac:dyDescent="0.4">
      <c r="A5849" s="70" t="s">
        <v>12096</v>
      </c>
      <c r="B5849" s="70" t="s">
        <v>12097</v>
      </c>
      <c r="C5849">
        <v>-0.21961602699999999</v>
      </c>
      <c r="D5849">
        <v>2.651662113</v>
      </c>
      <c r="E5849">
        <v>0.456332654</v>
      </c>
      <c r="F5849">
        <v>0.49934291800000002</v>
      </c>
      <c r="G5849">
        <v>0.99975043299999999</v>
      </c>
    </row>
    <row r="5850" spans="1:7" x14ac:dyDescent="0.4">
      <c r="A5850" s="70" t="s">
        <v>12040</v>
      </c>
      <c r="B5850" s="70" t="s">
        <v>12041</v>
      </c>
      <c r="C5850">
        <v>-8.1644372000000007E-2</v>
      </c>
      <c r="D5850">
        <v>4.5471632409999998</v>
      </c>
      <c r="E5850">
        <v>0.45592026899999999</v>
      </c>
      <c r="F5850">
        <v>0.49953683900000001</v>
      </c>
      <c r="G5850">
        <v>0.99975043299999999</v>
      </c>
    </row>
    <row r="5851" spans="1:7" x14ac:dyDescent="0.4">
      <c r="A5851" s="70" t="s">
        <v>12400</v>
      </c>
      <c r="B5851" s="70" t="s">
        <v>12401</v>
      </c>
      <c r="C5851">
        <v>-0.23685402699999999</v>
      </c>
      <c r="D5851">
        <v>0.78648233999999995</v>
      </c>
      <c r="E5851">
        <v>0.45588900900000001</v>
      </c>
      <c r="F5851">
        <v>0.49955154400000001</v>
      </c>
      <c r="G5851">
        <v>0.99975043299999999</v>
      </c>
    </row>
    <row r="5852" spans="1:7" x14ac:dyDescent="0.4">
      <c r="A5852" s="70" t="s">
        <v>12630</v>
      </c>
      <c r="B5852" s="70" t="s">
        <v>12631</v>
      </c>
      <c r="C5852">
        <v>8.6818115000000001E-2</v>
      </c>
      <c r="D5852">
        <v>4.2976822300000004</v>
      </c>
      <c r="E5852">
        <v>0.45579767599999998</v>
      </c>
      <c r="F5852">
        <v>0.49959451199999999</v>
      </c>
      <c r="G5852">
        <v>0.99975043299999999</v>
      </c>
    </row>
    <row r="5853" spans="1:7" x14ac:dyDescent="0.4">
      <c r="A5853" s="70" t="s">
        <v>11282</v>
      </c>
      <c r="B5853" s="70" t="s">
        <v>11283</v>
      </c>
      <c r="C5853">
        <v>-5.5090386999999998E-2</v>
      </c>
      <c r="D5853">
        <v>7.7607623649999997</v>
      </c>
      <c r="E5853">
        <v>0.45572783700000002</v>
      </c>
      <c r="F5853">
        <v>0.49962737200000001</v>
      </c>
      <c r="G5853">
        <v>0.99975043299999999</v>
      </c>
    </row>
    <row r="5854" spans="1:7" x14ac:dyDescent="0.4">
      <c r="A5854" s="70" t="s">
        <v>19029</v>
      </c>
      <c r="B5854" s="70" t="s">
        <v>19030</v>
      </c>
      <c r="C5854">
        <v>5.0729246999999998E-2</v>
      </c>
      <c r="D5854">
        <v>11.25536694</v>
      </c>
      <c r="E5854">
        <v>0.45566423700000003</v>
      </c>
      <c r="F5854">
        <v>0.49965730000000003</v>
      </c>
      <c r="G5854">
        <v>0.99975043299999999</v>
      </c>
    </row>
    <row r="5855" spans="1:7" x14ac:dyDescent="0.4">
      <c r="A5855" s="70" t="s">
        <v>12794</v>
      </c>
      <c r="B5855" s="70" t="s">
        <v>12795</v>
      </c>
      <c r="C5855">
        <v>5.8995067999999998E-2</v>
      </c>
      <c r="D5855">
        <v>5.8617828940000001</v>
      </c>
      <c r="E5855">
        <v>0.45564259899999998</v>
      </c>
      <c r="F5855">
        <v>0.49966748300000002</v>
      </c>
      <c r="G5855">
        <v>0.99975043299999999</v>
      </c>
    </row>
    <row r="5856" spans="1:7" x14ac:dyDescent="0.4">
      <c r="A5856" s="70" t="s">
        <v>12246</v>
      </c>
      <c r="B5856" s="70" t="s">
        <v>12247</v>
      </c>
      <c r="C5856">
        <v>-0.259087495</v>
      </c>
      <c r="D5856">
        <v>1.330678458</v>
      </c>
      <c r="E5856">
        <v>0.45560882899999999</v>
      </c>
      <c r="F5856">
        <v>0.49968337499999999</v>
      </c>
      <c r="G5856">
        <v>0.99975043299999999</v>
      </c>
    </row>
    <row r="5857" spans="1:7" x14ac:dyDescent="0.4">
      <c r="A5857" s="70" t="s">
        <v>12642</v>
      </c>
      <c r="B5857" s="70" t="s">
        <v>12643</v>
      </c>
      <c r="C5857">
        <v>9.5023299000000006E-2</v>
      </c>
      <c r="D5857">
        <v>4.1406822180000002</v>
      </c>
      <c r="E5857">
        <v>0.45542075599999998</v>
      </c>
      <c r="F5857">
        <v>0.49977190199999999</v>
      </c>
      <c r="G5857">
        <v>0.99975043299999999</v>
      </c>
    </row>
    <row r="5858" spans="1:7" x14ac:dyDescent="0.4">
      <c r="A5858" s="70" t="s">
        <v>12410</v>
      </c>
      <c r="B5858" s="70" t="s">
        <v>12411</v>
      </c>
      <c r="C5858">
        <v>0.142049866</v>
      </c>
      <c r="D5858">
        <v>2.9211115909999998</v>
      </c>
      <c r="E5858">
        <v>0.45533299399999999</v>
      </c>
      <c r="F5858">
        <v>0.49981322</v>
      </c>
      <c r="G5858">
        <v>0.99975043299999999</v>
      </c>
    </row>
    <row r="5859" spans="1:7" x14ac:dyDescent="0.4">
      <c r="A5859" s="70" t="s">
        <v>12094</v>
      </c>
      <c r="B5859" s="70" t="s">
        <v>12095</v>
      </c>
      <c r="C5859">
        <v>-0.12452553399999999</v>
      </c>
      <c r="D5859">
        <v>3.330233003</v>
      </c>
      <c r="E5859">
        <v>0.45531181599999998</v>
      </c>
      <c r="F5859">
        <v>0.49982319200000003</v>
      </c>
      <c r="G5859">
        <v>0.99975043299999999</v>
      </c>
    </row>
    <row r="5860" spans="1:7" x14ac:dyDescent="0.4">
      <c r="A5860" s="70" t="s">
        <v>12822</v>
      </c>
      <c r="B5860" s="70" t="s">
        <v>12823</v>
      </c>
      <c r="C5860">
        <v>7.2586481999999994E-2</v>
      </c>
      <c r="D5860">
        <v>5.0019128049999999</v>
      </c>
      <c r="E5860">
        <v>0.45498435500000001</v>
      </c>
      <c r="F5860">
        <v>0.49997741800000001</v>
      </c>
      <c r="G5860">
        <v>0.99975043299999999</v>
      </c>
    </row>
    <row r="5861" spans="1:7" x14ac:dyDescent="0.4">
      <c r="A5861" s="70" t="s">
        <v>12110</v>
      </c>
      <c r="B5861" s="70" t="s">
        <v>12111</v>
      </c>
      <c r="C5861">
        <v>-5.4981985999999997E-2</v>
      </c>
      <c r="D5861">
        <v>6.3358921329999998</v>
      </c>
      <c r="E5861">
        <v>0.45491577900000002</v>
      </c>
      <c r="F5861">
        <v>0.50000972600000004</v>
      </c>
      <c r="G5861">
        <v>0.99975043299999999</v>
      </c>
    </row>
    <row r="5862" spans="1:7" x14ac:dyDescent="0.4">
      <c r="A5862" s="70" t="s">
        <v>12144</v>
      </c>
      <c r="B5862" s="70" t="s">
        <v>12145</v>
      </c>
      <c r="C5862">
        <v>-0.13172603599999999</v>
      </c>
      <c r="D5862">
        <v>3.415068996</v>
      </c>
      <c r="E5862">
        <v>0.45472425</v>
      </c>
      <c r="F5862">
        <v>0.50009997900000003</v>
      </c>
      <c r="G5862">
        <v>0.99975043299999999</v>
      </c>
    </row>
    <row r="5863" spans="1:7" x14ac:dyDescent="0.4">
      <c r="A5863" s="70" t="s">
        <v>11714</v>
      </c>
      <c r="B5863" s="70" t="s">
        <v>11715</v>
      </c>
      <c r="C5863">
        <v>5.5408974999999999E-2</v>
      </c>
      <c r="D5863">
        <v>7.3288248789999999</v>
      </c>
      <c r="E5863">
        <v>0.45443989200000001</v>
      </c>
      <c r="F5863">
        <v>0.50023402699999997</v>
      </c>
      <c r="G5863">
        <v>0.99975043299999999</v>
      </c>
    </row>
    <row r="5864" spans="1:7" x14ac:dyDescent="0.4">
      <c r="A5864" s="70" t="s">
        <v>12124</v>
      </c>
      <c r="B5864" s="70" t="s">
        <v>12125</v>
      </c>
      <c r="C5864">
        <v>-0.24197176400000001</v>
      </c>
      <c r="D5864">
        <v>1.4406770369999999</v>
      </c>
      <c r="E5864">
        <v>0.45437051699999997</v>
      </c>
      <c r="F5864">
        <v>0.50026673899999996</v>
      </c>
      <c r="G5864">
        <v>0.99975043299999999</v>
      </c>
    </row>
    <row r="5865" spans="1:7" x14ac:dyDescent="0.4">
      <c r="A5865" s="70" t="s">
        <v>12850</v>
      </c>
      <c r="B5865" s="70" t="s">
        <v>12851</v>
      </c>
      <c r="C5865">
        <v>7.6664309E-2</v>
      </c>
      <c r="D5865">
        <v>5.16367011</v>
      </c>
      <c r="E5865">
        <v>0.45407958500000001</v>
      </c>
      <c r="F5865">
        <v>0.50040396399999998</v>
      </c>
      <c r="G5865">
        <v>0.99975043299999999</v>
      </c>
    </row>
    <row r="5866" spans="1:7" x14ac:dyDescent="0.4">
      <c r="A5866" s="70" t="s">
        <v>11252</v>
      </c>
      <c r="B5866" s="70" t="s">
        <v>11253</v>
      </c>
      <c r="C5866">
        <v>-6.2203991E-2</v>
      </c>
      <c r="D5866">
        <v>7.306172857</v>
      </c>
      <c r="E5866">
        <v>0.45403407400000001</v>
      </c>
      <c r="F5866">
        <v>0.500425436</v>
      </c>
      <c r="G5866">
        <v>0.99975043299999999</v>
      </c>
    </row>
    <row r="5867" spans="1:7" x14ac:dyDescent="0.4">
      <c r="A5867" s="70" t="s">
        <v>12768</v>
      </c>
      <c r="B5867" s="70" t="s">
        <v>12769</v>
      </c>
      <c r="C5867">
        <v>6.4540199000000006E-2</v>
      </c>
      <c r="D5867">
        <v>5.5275469499999996</v>
      </c>
      <c r="E5867">
        <v>0.45402022199999997</v>
      </c>
      <c r="F5867">
        <v>0.500431972</v>
      </c>
      <c r="G5867">
        <v>0.99975043299999999</v>
      </c>
    </row>
    <row r="5868" spans="1:7" x14ac:dyDescent="0.4">
      <c r="A5868" s="70" t="s">
        <v>12220</v>
      </c>
      <c r="B5868" s="70" t="s">
        <v>12221</v>
      </c>
      <c r="C5868">
        <v>-9.0878049000000002E-2</v>
      </c>
      <c r="D5868">
        <v>4.819712977</v>
      </c>
      <c r="E5868">
        <v>0.45401576999999999</v>
      </c>
      <c r="F5868">
        <v>0.50043407299999998</v>
      </c>
      <c r="G5868">
        <v>0.99975043299999999</v>
      </c>
    </row>
    <row r="5869" spans="1:7" x14ac:dyDescent="0.4">
      <c r="A5869" s="70" t="s">
        <v>12568</v>
      </c>
      <c r="B5869" s="70" t="s">
        <v>12569</v>
      </c>
      <c r="C5869">
        <v>5.4288451000000001E-2</v>
      </c>
      <c r="D5869">
        <v>6.9093976000000001</v>
      </c>
      <c r="E5869">
        <v>0.453989845</v>
      </c>
      <c r="F5869">
        <v>0.50044630499999998</v>
      </c>
      <c r="G5869">
        <v>0.99975043299999999</v>
      </c>
    </row>
    <row r="5870" spans="1:7" x14ac:dyDescent="0.4">
      <c r="A5870" s="70" t="s">
        <v>12784</v>
      </c>
      <c r="B5870" s="70" t="s">
        <v>12785</v>
      </c>
      <c r="C5870">
        <v>5.2901343000000003E-2</v>
      </c>
      <c r="D5870">
        <v>6.517418793</v>
      </c>
      <c r="E5870">
        <v>0.453790639</v>
      </c>
      <c r="F5870">
        <v>0.50054031499999996</v>
      </c>
      <c r="G5870">
        <v>0.99975043299999999</v>
      </c>
    </row>
    <row r="5871" spans="1:7" x14ac:dyDescent="0.4">
      <c r="A5871" s="70" t="s">
        <v>12192</v>
      </c>
      <c r="B5871" s="70" t="s">
        <v>12193</v>
      </c>
      <c r="C5871">
        <v>-5.6693496000000003E-2</v>
      </c>
      <c r="D5871">
        <v>5.9113703830000004</v>
      </c>
      <c r="E5871">
        <v>0.45350127200000001</v>
      </c>
      <c r="F5871">
        <v>0.50067692900000005</v>
      </c>
      <c r="G5871">
        <v>0.99975043299999999</v>
      </c>
    </row>
    <row r="5872" spans="1:7" x14ac:dyDescent="0.4">
      <c r="A5872" s="70" t="s">
        <v>12076</v>
      </c>
      <c r="B5872" s="70" t="s">
        <v>12077</v>
      </c>
      <c r="C5872">
        <v>-6.1860930000000001E-2</v>
      </c>
      <c r="D5872">
        <v>5.6100988039999997</v>
      </c>
      <c r="E5872">
        <v>0.45339274600000001</v>
      </c>
      <c r="F5872">
        <v>0.50072818100000005</v>
      </c>
      <c r="G5872">
        <v>0.99975043299999999</v>
      </c>
    </row>
    <row r="5873" spans="1:7" x14ac:dyDescent="0.4">
      <c r="A5873" s="70" t="s">
        <v>12294</v>
      </c>
      <c r="B5873" s="70" t="s">
        <v>12295</v>
      </c>
      <c r="C5873">
        <v>-7.1884508999999999E-2</v>
      </c>
      <c r="D5873">
        <v>4.9854145839999999</v>
      </c>
      <c r="E5873">
        <v>0.45314222100000001</v>
      </c>
      <c r="F5873">
        <v>0.50084652900000004</v>
      </c>
      <c r="G5873">
        <v>0.99975043299999999</v>
      </c>
    </row>
    <row r="5874" spans="1:7" x14ac:dyDescent="0.4">
      <c r="A5874" s="70" t="s">
        <v>12364</v>
      </c>
      <c r="B5874" s="70" t="s">
        <v>12365</v>
      </c>
      <c r="C5874">
        <v>0.248270297</v>
      </c>
      <c r="D5874">
        <v>2.4333633300000002</v>
      </c>
      <c r="E5874">
        <v>0.452466217</v>
      </c>
      <c r="F5874">
        <v>0.50116610800000005</v>
      </c>
      <c r="G5874">
        <v>0.99975043299999999</v>
      </c>
    </row>
    <row r="5875" spans="1:7" x14ac:dyDescent="0.4">
      <c r="A5875" s="70" t="s">
        <v>12396</v>
      </c>
      <c r="B5875" s="70" t="s">
        <v>12397</v>
      </c>
      <c r="C5875">
        <v>0.36031544199999999</v>
      </c>
      <c r="D5875">
        <v>-0.36544447699999999</v>
      </c>
      <c r="E5875">
        <v>0.45246073399999998</v>
      </c>
      <c r="F5875">
        <v>0.50116870199999997</v>
      </c>
      <c r="G5875">
        <v>0.99975043299999999</v>
      </c>
    </row>
    <row r="5876" spans="1:7" x14ac:dyDescent="0.4">
      <c r="A5876" s="70" t="s">
        <v>12760</v>
      </c>
      <c r="B5876" s="70" t="s">
        <v>12761</v>
      </c>
      <c r="C5876">
        <v>-0.48190301099999999</v>
      </c>
      <c r="D5876">
        <v>-1.4584002229999999</v>
      </c>
      <c r="E5876">
        <v>0.452284666</v>
      </c>
      <c r="F5876">
        <v>0.50125199499999995</v>
      </c>
      <c r="G5876">
        <v>0.99975043299999999</v>
      </c>
    </row>
    <row r="5877" spans="1:7" x14ac:dyDescent="0.4">
      <c r="A5877" s="70" t="s">
        <v>12810</v>
      </c>
      <c r="B5877" s="70" t="s">
        <v>12811</v>
      </c>
      <c r="C5877">
        <v>5.7245056000000002E-2</v>
      </c>
      <c r="D5877">
        <v>5.9351157209999998</v>
      </c>
      <c r="E5877">
        <v>0.45204503899999998</v>
      </c>
      <c r="F5877">
        <v>0.50136539499999999</v>
      </c>
      <c r="G5877">
        <v>0.99975043299999999</v>
      </c>
    </row>
    <row r="5878" spans="1:7" x14ac:dyDescent="0.4">
      <c r="A5878" s="70" t="s">
        <v>12420</v>
      </c>
      <c r="B5878" s="70" t="s">
        <v>12421</v>
      </c>
      <c r="C5878">
        <v>0.14337937100000001</v>
      </c>
      <c r="D5878">
        <v>2.885524738</v>
      </c>
      <c r="E5878">
        <v>0.45186374699999998</v>
      </c>
      <c r="F5878">
        <v>0.50145121699999995</v>
      </c>
      <c r="G5878">
        <v>0.99975043299999999</v>
      </c>
    </row>
    <row r="5879" spans="1:7" x14ac:dyDescent="0.4">
      <c r="A5879" s="70" t="s">
        <v>12242</v>
      </c>
      <c r="B5879" s="70" t="s">
        <v>12243</v>
      </c>
      <c r="C5879">
        <v>-8.3333246999999999E-2</v>
      </c>
      <c r="D5879">
        <v>4.58818386</v>
      </c>
      <c r="E5879">
        <v>0.45181000599999999</v>
      </c>
      <c r="F5879">
        <v>0.50147666199999996</v>
      </c>
      <c r="G5879">
        <v>0.99975043299999999</v>
      </c>
    </row>
    <row r="5880" spans="1:7" x14ac:dyDescent="0.4">
      <c r="A5880" s="70" t="s">
        <v>12442</v>
      </c>
      <c r="B5880" s="70" t="s">
        <v>12443</v>
      </c>
      <c r="C5880">
        <v>0.15387109400000001</v>
      </c>
      <c r="D5880">
        <v>2.8234924549999998</v>
      </c>
      <c r="E5880">
        <v>0.45162166799999998</v>
      </c>
      <c r="F5880">
        <v>0.50156585399999998</v>
      </c>
      <c r="G5880">
        <v>0.99975043299999999</v>
      </c>
    </row>
    <row r="5881" spans="1:7" x14ac:dyDescent="0.4">
      <c r="A5881" s="70" t="s">
        <v>12138</v>
      </c>
      <c r="B5881" s="70" t="s">
        <v>12139</v>
      </c>
      <c r="C5881">
        <v>-0.11081957000000001</v>
      </c>
      <c r="D5881">
        <v>3.8988599100000001</v>
      </c>
      <c r="E5881">
        <v>0.45156153100000002</v>
      </c>
      <c r="F5881">
        <v>0.50159434000000003</v>
      </c>
      <c r="G5881">
        <v>0.99975043299999999</v>
      </c>
    </row>
    <row r="5882" spans="1:7" x14ac:dyDescent="0.4">
      <c r="A5882" s="70" t="s">
        <v>12276</v>
      </c>
      <c r="B5882" s="70" t="s">
        <v>12277</v>
      </c>
      <c r="C5882">
        <v>0.50485521</v>
      </c>
      <c r="D5882">
        <v>-1.2228406700000001</v>
      </c>
      <c r="E5882">
        <v>0.45154869399999997</v>
      </c>
      <c r="F5882">
        <v>0.50160042000000005</v>
      </c>
      <c r="G5882">
        <v>0.99975043299999999</v>
      </c>
    </row>
    <row r="5883" spans="1:7" x14ac:dyDescent="0.4">
      <c r="A5883" s="70" t="s">
        <v>12428</v>
      </c>
      <c r="B5883" s="70" t="s">
        <v>12429</v>
      </c>
      <c r="C5883">
        <v>5.4714794999999997E-2</v>
      </c>
      <c r="D5883">
        <v>7.9616262290000002</v>
      </c>
      <c r="E5883">
        <v>0.45137229800000001</v>
      </c>
      <c r="F5883">
        <v>0.50168399100000005</v>
      </c>
      <c r="G5883">
        <v>0.99975043299999999</v>
      </c>
    </row>
    <row r="5884" spans="1:7" x14ac:dyDescent="0.4">
      <c r="A5884" s="70" t="s">
        <v>12434</v>
      </c>
      <c r="B5884" s="70" t="s">
        <v>12435</v>
      </c>
      <c r="C5884">
        <v>0.170951244</v>
      </c>
      <c r="D5884">
        <v>2.3627213930000002</v>
      </c>
      <c r="E5884">
        <v>0.45131975299999999</v>
      </c>
      <c r="F5884">
        <v>0.50170888999999996</v>
      </c>
      <c r="G5884">
        <v>0.99975043299999999</v>
      </c>
    </row>
    <row r="5885" spans="1:7" x14ac:dyDescent="0.4">
      <c r="A5885" s="70" t="s">
        <v>12530</v>
      </c>
      <c r="B5885" s="70" t="s">
        <v>12531</v>
      </c>
      <c r="C5885">
        <v>0.104330536</v>
      </c>
      <c r="D5885">
        <v>3.8558583999999998</v>
      </c>
      <c r="E5885">
        <v>0.45128487299999998</v>
      </c>
      <c r="F5885">
        <v>0.50172541900000001</v>
      </c>
      <c r="G5885">
        <v>0.99975043299999999</v>
      </c>
    </row>
    <row r="5886" spans="1:7" x14ac:dyDescent="0.4">
      <c r="A5886" s="70" t="s">
        <v>12538</v>
      </c>
      <c r="B5886" s="70" t="s">
        <v>12539</v>
      </c>
      <c r="C5886">
        <v>0.23360702999999999</v>
      </c>
      <c r="D5886">
        <v>0.85453094100000004</v>
      </c>
      <c r="E5886">
        <v>0.45127662299999999</v>
      </c>
      <c r="F5886">
        <v>0.501729329</v>
      </c>
      <c r="G5886">
        <v>0.99975043299999999</v>
      </c>
    </row>
    <row r="5887" spans="1:7" x14ac:dyDescent="0.4">
      <c r="A5887" s="70" t="s">
        <v>11966</v>
      </c>
      <c r="B5887" s="70" t="s">
        <v>11967</v>
      </c>
      <c r="C5887">
        <v>0.43945962900000002</v>
      </c>
      <c r="D5887">
        <v>0.31975514900000002</v>
      </c>
      <c r="E5887">
        <v>0.45116158699999998</v>
      </c>
      <c r="F5887">
        <v>0.501783851</v>
      </c>
      <c r="G5887">
        <v>0.99975043299999999</v>
      </c>
    </row>
    <row r="5888" spans="1:7" x14ac:dyDescent="0.4">
      <c r="A5888" s="70" t="s">
        <v>12414</v>
      </c>
      <c r="B5888" s="70" t="s">
        <v>12415</v>
      </c>
      <c r="C5888">
        <v>0.29919193599999999</v>
      </c>
      <c r="D5888">
        <v>0.601096081</v>
      </c>
      <c r="E5888">
        <v>0.45089679900000001</v>
      </c>
      <c r="F5888">
        <v>0.50190938600000001</v>
      </c>
      <c r="G5888">
        <v>0.99975043299999999</v>
      </c>
    </row>
    <row r="5889" spans="1:7" x14ac:dyDescent="0.4">
      <c r="A5889" s="70" t="s">
        <v>12180</v>
      </c>
      <c r="B5889" s="70" t="s">
        <v>12181</v>
      </c>
      <c r="C5889">
        <v>-0.141294053</v>
      </c>
      <c r="D5889">
        <v>2.884973204</v>
      </c>
      <c r="E5889">
        <v>0.45066035900000001</v>
      </c>
      <c r="F5889">
        <v>0.50202152700000002</v>
      </c>
      <c r="G5889">
        <v>0.99975043299999999</v>
      </c>
    </row>
    <row r="5890" spans="1:7" x14ac:dyDescent="0.4">
      <c r="A5890" s="70" t="s">
        <v>12326</v>
      </c>
      <c r="B5890" s="70" t="s">
        <v>12327</v>
      </c>
      <c r="C5890">
        <v>-5.6849608000000003E-2</v>
      </c>
      <c r="D5890">
        <v>8.3547587980000007</v>
      </c>
      <c r="E5890">
        <v>0.45046645699999999</v>
      </c>
      <c r="F5890">
        <v>0.50211352399999998</v>
      </c>
      <c r="G5890">
        <v>0.99975043299999999</v>
      </c>
    </row>
    <row r="5891" spans="1:7" x14ac:dyDescent="0.4">
      <c r="A5891" s="70" t="s">
        <v>12026</v>
      </c>
      <c r="B5891" s="70" t="s">
        <v>12027</v>
      </c>
      <c r="C5891">
        <v>5.3837005E-2</v>
      </c>
      <c r="D5891">
        <v>7.7498273500000003</v>
      </c>
      <c r="E5891">
        <v>0.45038615399999998</v>
      </c>
      <c r="F5891">
        <v>0.50215163299999999</v>
      </c>
      <c r="G5891">
        <v>0.99975043299999999</v>
      </c>
    </row>
    <row r="5892" spans="1:7" x14ac:dyDescent="0.4">
      <c r="A5892" s="70" t="s">
        <v>12338</v>
      </c>
      <c r="B5892" s="70" t="s">
        <v>12339</v>
      </c>
      <c r="C5892">
        <v>-8.6767917999999999E-2</v>
      </c>
      <c r="D5892">
        <v>4.9016195619999996</v>
      </c>
      <c r="E5892">
        <v>0.450288825</v>
      </c>
      <c r="F5892">
        <v>0.50219782800000001</v>
      </c>
      <c r="G5892">
        <v>0.99975043299999999</v>
      </c>
    </row>
    <row r="5893" spans="1:7" x14ac:dyDescent="0.4">
      <c r="A5893" s="70" t="s">
        <v>12910</v>
      </c>
      <c r="B5893" s="70" t="s">
        <v>12911</v>
      </c>
      <c r="C5893">
        <v>5.8269833E-2</v>
      </c>
      <c r="D5893">
        <v>5.8924755449999999</v>
      </c>
      <c r="E5893">
        <v>0.45023063299999999</v>
      </c>
      <c r="F5893">
        <v>0.50222545100000004</v>
      </c>
      <c r="G5893">
        <v>0.99975043299999999</v>
      </c>
    </row>
    <row r="5894" spans="1:7" x14ac:dyDescent="0.4">
      <c r="A5894" s="70" t="s">
        <v>12306</v>
      </c>
      <c r="B5894" s="70" t="s">
        <v>12307</v>
      </c>
      <c r="C5894">
        <v>0.12163626399999999</v>
      </c>
      <c r="D5894">
        <v>3.5653858559999998</v>
      </c>
      <c r="E5894">
        <v>0.45000327000000001</v>
      </c>
      <c r="F5894">
        <v>0.50233340199999998</v>
      </c>
      <c r="G5894">
        <v>0.99975043299999999</v>
      </c>
    </row>
    <row r="5895" spans="1:7" x14ac:dyDescent="0.4">
      <c r="A5895" s="70" t="s">
        <v>12360</v>
      </c>
      <c r="B5895" s="70" t="s">
        <v>12361</v>
      </c>
      <c r="C5895">
        <v>-0.33863406099999999</v>
      </c>
      <c r="D5895">
        <v>-0.63696742900000003</v>
      </c>
      <c r="E5895">
        <v>0.44962386700000001</v>
      </c>
      <c r="F5895">
        <v>0.50251362799999999</v>
      </c>
      <c r="G5895">
        <v>0.99975043299999999</v>
      </c>
    </row>
    <row r="5896" spans="1:7" x14ac:dyDescent="0.4">
      <c r="A5896" s="70" t="s">
        <v>12802</v>
      </c>
      <c r="B5896" s="70" t="s">
        <v>12803</v>
      </c>
      <c r="C5896">
        <v>5.8099930000000001E-2</v>
      </c>
      <c r="D5896">
        <v>6.4708215349999998</v>
      </c>
      <c r="E5896">
        <v>0.44959124700000003</v>
      </c>
      <c r="F5896">
        <v>0.50252912900000002</v>
      </c>
      <c r="G5896">
        <v>0.99975043299999999</v>
      </c>
    </row>
    <row r="5897" spans="1:7" x14ac:dyDescent="0.4">
      <c r="A5897" s="70" t="s">
        <v>12858</v>
      </c>
      <c r="B5897" s="70" t="s">
        <v>12859</v>
      </c>
      <c r="C5897">
        <v>6.0509522000000003E-2</v>
      </c>
      <c r="D5897">
        <v>5.9280705640000004</v>
      </c>
      <c r="E5897">
        <v>0.44935432400000003</v>
      </c>
      <c r="F5897">
        <v>0.50264173499999998</v>
      </c>
      <c r="G5897">
        <v>0.99975043299999999</v>
      </c>
    </row>
    <row r="5898" spans="1:7" x14ac:dyDescent="0.4">
      <c r="A5898" s="70" t="s">
        <v>11548</v>
      </c>
      <c r="B5898" s="70" t="s">
        <v>11549</v>
      </c>
      <c r="C5898">
        <v>-5.3346658999999998E-2</v>
      </c>
      <c r="D5898">
        <v>7.8969188170000004</v>
      </c>
      <c r="E5898">
        <v>0.44913053400000003</v>
      </c>
      <c r="F5898">
        <v>0.50274813900000004</v>
      </c>
      <c r="G5898">
        <v>0.99975043299999999</v>
      </c>
    </row>
    <row r="5899" spans="1:7" x14ac:dyDescent="0.4">
      <c r="A5899" s="70" t="s">
        <v>12212</v>
      </c>
      <c r="B5899" s="70" t="s">
        <v>12213</v>
      </c>
      <c r="C5899">
        <v>-9.8312999999999998E-2</v>
      </c>
      <c r="D5899">
        <v>3.8566166609999999</v>
      </c>
      <c r="E5899">
        <v>0.44909611900000002</v>
      </c>
      <c r="F5899">
        <v>0.502764506</v>
      </c>
      <c r="G5899">
        <v>0.99975043299999999</v>
      </c>
    </row>
    <row r="5900" spans="1:7" x14ac:dyDescent="0.4">
      <c r="A5900" s="70" t="s">
        <v>12184</v>
      </c>
      <c r="B5900" s="70" t="s">
        <v>12185</v>
      </c>
      <c r="C5900">
        <v>5.5446457999999997E-2</v>
      </c>
      <c r="D5900">
        <v>7.2430201070000004</v>
      </c>
      <c r="E5900">
        <v>0.44909249899999998</v>
      </c>
      <c r="F5900">
        <v>0.50276622699999995</v>
      </c>
      <c r="G5900">
        <v>0.99975043299999999</v>
      </c>
    </row>
    <row r="5901" spans="1:7" x14ac:dyDescent="0.4">
      <c r="A5901" s="70" t="s">
        <v>12274</v>
      </c>
      <c r="B5901" s="70" t="s">
        <v>12275</v>
      </c>
      <c r="C5901">
        <v>0.42962456100000002</v>
      </c>
      <c r="D5901">
        <v>-1.552035751</v>
      </c>
      <c r="E5901">
        <v>0.44879511799999999</v>
      </c>
      <c r="F5901">
        <v>0.50290769000000002</v>
      </c>
      <c r="G5901">
        <v>0.99975043299999999</v>
      </c>
    </row>
    <row r="5902" spans="1:7" x14ac:dyDescent="0.4">
      <c r="A5902" s="70" t="s">
        <v>12564</v>
      </c>
      <c r="B5902" s="70" t="s">
        <v>12565</v>
      </c>
      <c r="C5902">
        <v>8.3412339000000002E-2</v>
      </c>
      <c r="D5902">
        <v>4.4078725170000004</v>
      </c>
      <c r="E5902">
        <v>0.44873386900000001</v>
      </c>
      <c r="F5902">
        <v>0.502936834</v>
      </c>
      <c r="G5902">
        <v>0.99975043299999999</v>
      </c>
    </row>
    <row r="5903" spans="1:7" x14ac:dyDescent="0.4">
      <c r="A5903" s="70" t="s">
        <v>11978</v>
      </c>
      <c r="B5903" s="70" t="s">
        <v>11979</v>
      </c>
      <c r="C5903">
        <v>-0.376952283</v>
      </c>
      <c r="D5903">
        <v>-1.238040856</v>
      </c>
      <c r="E5903">
        <v>0.44866784500000001</v>
      </c>
      <c r="F5903">
        <v>0.50296825300000003</v>
      </c>
      <c r="G5903">
        <v>0.99975043299999999</v>
      </c>
    </row>
    <row r="5904" spans="1:7" x14ac:dyDescent="0.4">
      <c r="A5904" s="70" t="s">
        <v>12862</v>
      </c>
      <c r="B5904" s="70" t="s">
        <v>12863</v>
      </c>
      <c r="C5904">
        <v>6.4204267999999995E-2</v>
      </c>
      <c r="D5904">
        <v>6.292861963</v>
      </c>
      <c r="E5904">
        <v>0.44843987200000002</v>
      </c>
      <c r="F5904">
        <v>0.50307676700000004</v>
      </c>
      <c r="G5904">
        <v>0.99975043299999999</v>
      </c>
    </row>
    <row r="5905" spans="1:7" x14ac:dyDescent="0.4">
      <c r="A5905" s="70" t="s">
        <v>11924</v>
      </c>
      <c r="B5905" s="70" t="s">
        <v>11925</v>
      </c>
      <c r="C5905">
        <v>-5.726432E-2</v>
      </c>
      <c r="D5905">
        <v>6.2299484710000002</v>
      </c>
      <c r="E5905">
        <v>0.44840671300000001</v>
      </c>
      <c r="F5905">
        <v>0.50309255399999997</v>
      </c>
      <c r="G5905">
        <v>0.99975043299999999</v>
      </c>
    </row>
    <row r="5906" spans="1:7" x14ac:dyDescent="0.4">
      <c r="A5906" s="70" t="s">
        <v>12370</v>
      </c>
      <c r="B5906" s="70" t="s">
        <v>12371</v>
      </c>
      <c r="C5906">
        <v>0.45944998999999997</v>
      </c>
      <c r="D5906">
        <v>-0.66938571899999999</v>
      </c>
      <c r="E5906">
        <v>0.44813839500000002</v>
      </c>
      <c r="F5906">
        <v>0.50322032900000002</v>
      </c>
      <c r="G5906">
        <v>0.99975043299999999</v>
      </c>
    </row>
    <row r="5907" spans="1:7" x14ac:dyDescent="0.4">
      <c r="A5907" s="70" t="s">
        <v>12384</v>
      </c>
      <c r="B5907" s="70" t="s">
        <v>12385</v>
      </c>
      <c r="C5907">
        <v>-7.1558967000000001E-2</v>
      </c>
      <c r="D5907">
        <v>5.1746747290000004</v>
      </c>
      <c r="E5907">
        <v>0.44788723499999999</v>
      </c>
      <c r="F5907">
        <v>0.50333998400000002</v>
      </c>
      <c r="G5907">
        <v>0.99975043299999999</v>
      </c>
    </row>
    <row r="5908" spans="1:7" x14ac:dyDescent="0.4">
      <c r="A5908" s="70" t="s">
        <v>12236</v>
      </c>
      <c r="B5908" s="70" t="s">
        <v>12237</v>
      </c>
      <c r="C5908">
        <v>-5.5479318E-2</v>
      </c>
      <c r="D5908">
        <v>6.402191878</v>
      </c>
      <c r="E5908">
        <v>0.447885272</v>
      </c>
      <c r="F5908">
        <v>0.50334091999999997</v>
      </c>
      <c r="G5908">
        <v>0.99975043299999999</v>
      </c>
    </row>
    <row r="5909" spans="1:7" x14ac:dyDescent="0.4">
      <c r="A5909" s="70" t="s">
        <v>12710</v>
      </c>
      <c r="B5909" s="70" t="s">
        <v>12711</v>
      </c>
      <c r="C5909">
        <v>0.30471234699999999</v>
      </c>
      <c r="D5909">
        <v>-0.183384615</v>
      </c>
      <c r="E5909">
        <v>0.44772598899999999</v>
      </c>
      <c r="F5909">
        <v>0.50341682899999995</v>
      </c>
      <c r="G5909">
        <v>0.99975043299999999</v>
      </c>
    </row>
    <row r="5910" spans="1:7" x14ac:dyDescent="0.4">
      <c r="A5910" s="70" t="s">
        <v>12494</v>
      </c>
      <c r="B5910" s="70" t="s">
        <v>12495</v>
      </c>
      <c r="C5910">
        <v>-0.27540793200000002</v>
      </c>
      <c r="D5910">
        <v>-0.16540913600000001</v>
      </c>
      <c r="E5910">
        <v>0.44764008999999999</v>
      </c>
      <c r="F5910">
        <v>0.50345777400000002</v>
      </c>
      <c r="G5910">
        <v>0.99975043299999999</v>
      </c>
    </row>
    <row r="5911" spans="1:7" x14ac:dyDescent="0.4">
      <c r="A5911" s="70" t="s">
        <v>11512</v>
      </c>
      <c r="B5911" s="70" t="s">
        <v>11513</v>
      </c>
      <c r="C5911">
        <v>-6.1530401999999998E-2</v>
      </c>
      <c r="D5911">
        <v>7.6607399559999996</v>
      </c>
      <c r="E5911">
        <v>0.44753314</v>
      </c>
      <c r="F5911">
        <v>0.50350876099999997</v>
      </c>
      <c r="G5911">
        <v>0.99975043299999999</v>
      </c>
    </row>
    <row r="5912" spans="1:7" x14ac:dyDescent="0.4">
      <c r="A5912" s="70" t="s">
        <v>12430</v>
      </c>
      <c r="B5912" s="70" t="s">
        <v>12431</v>
      </c>
      <c r="C5912">
        <v>0.482549057</v>
      </c>
      <c r="D5912">
        <v>0.48464881399999998</v>
      </c>
      <c r="E5912">
        <v>0.44752294599999998</v>
      </c>
      <c r="F5912">
        <v>0.50351362099999997</v>
      </c>
      <c r="G5912">
        <v>0.99975043299999999</v>
      </c>
    </row>
    <row r="5913" spans="1:7" x14ac:dyDescent="0.4">
      <c r="A5913" s="70" t="s">
        <v>11992</v>
      </c>
      <c r="B5913" s="70" t="s">
        <v>11993</v>
      </c>
      <c r="C5913">
        <v>5.4859303999999998E-2</v>
      </c>
      <c r="D5913">
        <v>7.3084845659999997</v>
      </c>
      <c r="E5913">
        <v>0.44736114399999999</v>
      </c>
      <c r="F5913">
        <v>0.50359077600000002</v>
      </c>
      <c r="G5913">
        <v>0.99975043299999999</v>
      </c>
    </row>
    <row r="5914" spans="1:7" x14ac:dyDescent="0.4">
      <c r="A5914" s="70" t="s">
        <v>12418</v>
      </c>
      <c r="B5914" s="70" t="s">
        <v>12419</v>
      </c>
      <c r="C5914">
        <v>-0.37040395999999998</v>
      </c>
      <c r="D5914">
        <v>-0.88835138400000002</v>
      </c>
      <c r="E5914">
        <v>0.44734472199999997</v>
      </c>
      <c r="F5914">
        <v>0.503598608</v>
      </c>
      <c r="G5914">
        <v>0.99975043299999999</v>
      </c>
    </row>
    <row r="5915" spans="1:7" x14ac:dyDescent="0.4">
      <c r="A5915" s="70" t="s">
        <v>12342</v>
      </c>
      <c r="B5915" s="70" t="s">
        <v>12343</v>
      </c>
      <c r="C5915">
        <v>-7.9428684999999999E-2</v>
      </c>
      <c r="D5915">
        <v>5.1934497339999997</v>
      </c>
      <c r="E5915">
        <v>0.447107541</v>
      </c>
      <c r="F5915">
        <v>0.50371174699999999</v>
      </c>
      <c r="G5915">
        <v>0.99975043299999999</v>
      </c>
    </row>
    <row r="5916" spans="1:7" x14ac:dyDescent="0.4">
      <c r="A5916" s="70" t="s">
        <v>12146</v>
      </c>
      <c r="B5916" s="70" t="s">
        <v>12147</v>
      </c>
      <c r="C5916">
        <v>-0.174058564</v>
      </c>
      <c r="D5916">
        <v>2.3069604180000001</v>
      </c>
      <c r="E5916">
        <v>0.44707712300000002</v>
      </c>
      <c r="F5916">
        <v>0.50372625999999998</v>
      </c>
      <c r="G5916">
        <v>0.99975043299999999</v>
      </c>
    </row>
    <row r="5917" spans="1:7" x14ac:dyDescent="0.4">
      <c r="A5917" s="70" t="s">
        <v>12466</v>
      </c>
      <c r="B5917" s="70" t="s">
        <v>12467</v>
      </c>
      <c r="C5917">
        <v>0.34495446299999999</v>
      </c>
      <c r="D5917">
        <v>-0.96131306000000005</v>
      </c>
      <c r="E5917">
        <v>0.44694878300000002</v>
      </c>
      <c r="F5917">
        <v>0.503787502</v>
      </c>
      <c r="G5917">
        <v>0.99975043299999999</v>
      </c>
    </row>
    <row r="5918" spans="1:7" x14ac:dyDescent="0.4">
      <c r="A5918" s="70" t="s">
        <v>12870</v>
      </c>
      <c r="B5918" s="70" t="s">
        <v>12871</v>
      </c>
      <c r="C5918">
        <v>5.2737098000000003E-2</v>
      </c>
      <c r="D5918">
        <v>6.3857357769999998</v>
      </c>
      <c r="E5918">
        <v>0.44679711799999999</v>
      </c>
      <c r="F5918">
        <v>0.50385988900000001</v>
      </c>
      <c r="G5918">
        <v>0.99975043299999999</v>
      </c>
    </row>
    <row r="5919" spans="1:7" x14ac:dyDescent="0.4">
      <c r="A5919" s="70" t="s">
        <v>12982</v>
      </c>
      <c r="B5919" s="70" t="s">
        <v>12983</v>
      </c>
      <c r="C5919">
        <v>5.7251159000000003E-2</v>
      </c>
      <c r="D5919">
        <v>5.7805349819999998</v>
      </c>
      <c r="E5919">
        <v>0.44678655299999998</v>
      </c>
      <c r="F5919">
        <v>0.50386493200000004</v>
      </c>
      <c r="G5919">
        <v>0.99975043299999999</v>
      </c>
    </row>
    <row r="5920" spans="1:7" x14ac:dyDescent="0.4">
      <c r="A5920" s="70" t="s">
        <v>12956</v>
      </c>
      <c r="B5920" s="70" t="s">
        <v>12957</v>
      </c>
      <c r="C5920">
        <v>0.43687325300000002</v>
      </c>
      <c r="D5920">
        <v>-0.81846885400000002</v>
      </c>
      <c r="E5920">
        <v>0.44665317900000001</v>
      </c>
      <c r="F5920">
        <v>0.503928606</v>
      </c>
      <c r="G5920">
        <v>0.99975043299999999</v>
      </c>
    </row>
    <row r="5921" spans="1:7" x14ac:dyDescent="0.4">
      <c r="A5921" s="70" t="s">
        <v>12608</v>
      </c>
      <c r="B5921" s="70" t="s">
        <v>12609</v>
      </c>
      <c r="C5921">
        <v>-0.270747921</v>
      </c>
      <c r="D5921">
        <v>0.42500485399999999</v>
      </c>
      <c r="E5921">
        <v>0.44632212700000001</v>
      </c>
      <c r="F5921">
        <v>0.50408671199999999</v>
      </c>
      <c r="G5921">
        <v>0.99975043299999999</v>
      </c>
    </row>
    <row r="5922" spans="1:7" x14ac:dyDescent="0.4">
      <c r="A5922" s="70" t="s">
        <v>12312</v>
      </c>
      <c r="B5922" s="70" t="s">
        <v>12313</v>
      </c>
      <c r="C5922">
        <v>-0.198415382</v>
      </c>
      <c r="D5922">
        <v>1.494043158</v>
      </c>
      <c r="E5922">
        <v>0.44628258399999998</v>
      </c>
      <c r="F5922">
        <v>0.50410560299999996</v>
      </c>
      <c r="G5922">
        <v>0.99975043299999999</v>
      </c>
    </row>
    <row r="5923" spans="1:7" x14ac:dyDescent="0.4">
      <c r="A5923" s="70" t="s">
        <v>12066</v>
      </c>
      <c r="B5923" s="70" t="s">
        <v>12067</v>
      </c>
      <c r="C5923">
        <v>5.9468745000000003E-2</v>
      </c>
      <c r="D5923">
        <v>7.5848641499999996</v>
      </c>
      <c r="E5923">
        <v>0.44609512499999998</v>
      </c>
      <c r="F5923">
        <v>0.50419517400000002</v>
      </c>
      <c r="G5923">
        <v>0.99975043299999999</v>
      </c>
    </row>
    <row r="5924" spans="1:7" x14ac:dyDescent="0.4">
      <c r="A5924" s="70" t="s">
        <v>11312</v>
      </c>
      <c r="B5924" s="70" t="s">
        <v>11313</v>
      </c>
      <c r="C5924">
        <v>-5.5429603000000001E-2</v>
      </c>
      <c r="D5924">
        <v>7.6262103879999996</v>
      </c>
      <c r="E5924">
        <v>0.44604776499999998</v>
      </c>
      <c r="F5924">
        <v>0.50421780800000005</v>
      </c>
      <c r="G5924">
        <v>0.99975043299999999</v>
      </c>
    </row>
    <row r="5925" spans="1:7" x14ac:dyDescent="0.4">
      <c r="A5925" s="70" t="s">
        <v>12512</v>
      </c>
      <c r="B5925" s="70" t="s">
        <v>12513</v>
      </c>
      <c r="C5925">
        <v>0.29962851299999999</v>
      </c>
      <c r="D5925">
        <v>-0.269024614</v>
      </c>
      <c r="E5925">
        <v>0.446029921</v>
      </c>
      <c r="F5925">
        <v>0.504226336</v>
      </c>
      <c r="G5925">
        <v>0.99975043299999999</v>
      </c>
    </row>
    <row r="5926" spans="1:7" x14ac:dyDescent="0.4">
      <c r="A5926" s="70" t="s">
        <v>12996</v>
      </c>
      <c r="B5926" s="70" t="s">
        <v>12997</v>
      </c>
      <c r="C5926">
        <v>5.2276982999999999E-2</v>
      </c>
      <c r="D5926">
        <v>6.4663985430000004</v>
      </c>
      <c r="E5926">
        <v>0.44602885399999997</v>
      </c>
      <c r="F5926">
        <v>0.50422684600000001</v>
      </c>
      <c r="G5926">
        <v>0.99975043299999999</v>
      </c>
    </row>
    <row r="5927" spans="1:7" x14ac:dyDescent="0.4">
      <c r="A5927" s="70" t="s">
        <v>12226</v>
      </c>
      <c r="B5927" s="70" t="s">
        <v>12227</v>
      </c>
      <c r="C5927">
        <v>-6.4595518000000005E-2</v>
      </c>
      <c r="D5927">
        <v>5.3995867439999996</v>
      </c>
      <c r="E5927">
        <v>0.44601487499999998</v>
      </c>
      <c r="F5927">
        <v>0.50423352700000001</v>
      </c>
      <c r="G5927">
        <v>0.99975043299999999</v>
      </c>
    </row>
    <row r="5928" spans="1:7" x14ac:dyDescent="0.4">
      <c r="A5928" s="70" t="s">
        <v>13064</v>
      </c>
      <c r="B5928" s="70" t="s">
        <v>13065</v>
      </c>
      <c r="C5928">
        <v>6.4557926000000002E-2</v>
      </c>
      <c r="D5928">
        <v>5.4482875929999999</v>
      </c>
      <c r="E5928">
        <v>0.44599745000000002</v>
      </c>
      <c r="F5928">
        <v>0.50424185600000004</v>
      </c>
      <c r="G5928">
        <v>0.99975043299999999</v>
      </c>
    </row>
    <row r="5929" spans="1:7" x14ac:dyDescent="0.4">
      <c r="A5929" s="70" t="s">
        <v>12304</v>
      </c>
      <c r="B5929" s="70" t="s">
        <v>12305</v>
      </c>
      <c r="C5929">
        <v>-6.2787660999999995E-2</v>
      </c>
      <c r="D5929">
        <v>5.669364506</v>
      </c>
      <c r="E5929">
        <v>0.44592870699999998</v>
      </c>
      <c r="F5929">
        <v>0.50427471499999998</v>
      </c>
      <c r="G5929">
        <v>0.99975043299999999</v>
      </c>
    </row>
    <row r="5930" spans="1:7" x14ac:dyDescent="0.4">
      <c r="A5930" s="70" t="s">
        <v>12266</v>
      </c>
      <c r="B5930" s="70" t="s">
        <v>12267</v>
      </c>
      <c r="C5930">
        <v>-8.3889799000000001E-2</v>
      </c>
      <c r="D5930">
        <v>5.6251441949999998</v>
      </c>
      <c r="E5930">
        <v>0.44586120200000001</v>
      </c>
      <c r="F5930">
        <v>0.50430698500000004</v>
      </c>
      <c r="G5930">
        <v>0.99975043299999999</v>
      </c>
    </row>
    <row r="5931" spans="1:7" x14ac:dyDescent="0.4">
      <c r="A5931" s="70" t="s">
        <v>12196</v>
      </c>
      <c r="B5931" s="70" t="s">
        <v>12197</v>
      </c>
      <c r="C5931">
        <v>-0.161699123</v>
      </c>
      <c r="D5931">
        <v>2.4706410170000002</v>
      </c>
      <c r="E5931">
        <v>0.44583888900000002</v>
      </c>
      <c r="F5931">
        <v>0.50431765200000001</v>
      </c>
      <c r="G5931">
        <v>0.99975043299999999</v>
      </c>
    </row>
    <row r="5932" spans="1:7" x14ac:dyDescent="0.4">
      <c r="A5932" s="70" t="s">
        <v>11368</v>
      </c>
      <c r="B5932" s="70" t="s">
        <v>11369</v>
      </c>
      <c r="C5932">
        <v>-5.4113315000000002E-2</v>
      </c>
      <c r="D5932">
        <v>7.7089493359999999</v>
      </c>
      <c r="E5932">
        <v>0.44578303499999999</v>
      </c>
      <c r="F5932">
        <v>0.50434435700000002</v>
      </c>
      <c r="G5932">
        <v>0.99975043299999999</v>
      </c>
    </row>
    <row r="5933" spans="1:7" x14ac:dyDescent="0.4">
      <c r="A5933" s="70" t="s">
        <v>12990</v>
      </c>
      <c r="B5933" s="70" t="s">
        <v>12991</v>
      </c>
      <c r="C5933">
        <v>6.4227994999999996E-2</v>
      </c>
      <c r="D5933">
        <v>5.423090567</v>
      </c>
      <c r="E5933">
        <v>0.445454815</v>
      </c>
      <c r="F5933">
        <v>0.50450133100000005</v>
      </c>
      <c r="G5933">
        <v>0.99975043299999999</v>
      </c>
    </row>
    <row r="5934" spans="1:7" x14ac:dyDescent="0.4">
      <c r="A5934" s="70" t="s">
        <v>12480</v>
      </c>
      <c r="B5934" s="70" t="s">
        <v>12481</v>
      </c>
      <c r="C5934">
        <v>0.42497299999999999</v>
      </c>
      <c r="D5934">
        <v>-1.3717680459999999</v>
      </c>
      <c r="E5934">
        <v>0.44533968600000001</v>
      </c>
      <c r="F5934">
        <v>0.50455641200000001</v>
      </c>
      <c r="G5934">
        <v>0.99975043299999999</v>
      </c>
    </row>
    <row r="5935" spans="1:7" x14ac:dyDescent="0.4">
      <c r="A5935" s="70" t="s">
        <v>12332</v>
      </c>
      <c r="B5935" s="70" t="s">
        <v>12333</v>
      </c>
      <c r="C5935">
        <v>-6.7347832999999996E-2</v>
      </c>
      <c r="D5935">
        <v>5.2806390140000001</v>
      </c>
      <c r="E5935">
        <v>0.445099778</v>
      </c>
      <c r="F5935">
        <v>0.50467122499999995</v>
      </c>
      <c r="G5935">
        <v>0.99975043299999999</v>
      </c>
    </row>
    <row r="5936" spans="1:7" x14ac:dyDescent="0.4">
      <c r="A5936" s="70" t="s">
        <v>12218</v>
      </c>
      <c r="B5936" s="70" t="s">
        <v>12219</v>
      </c>
      <c r="C5936">
        <v>5.4017818000000002E-2</v>
      </c>
      <c r="D5936">
        <v>7.6899946769999996</v>
      </c>
      <c r="E5936">
        <v>0.44507808100000001</v>
      </c>
      <c r="F5936">
        <v>0.50468161</v>
      </c>
      <c r="G5936">
        <v>0.99975043299999999</v>
      </c>
    </row>
    <row r="5937" spans="1:7" x14ac:dyDescent="0.4">
      <c r="A5937" s="70" t="s">
        <v>12104</v>
      </c>
      <c r="B5937" s="70" t="s">
        <v>12105</v>
      </c>
      <c r="C5937">
        <v>-5.6713680000000002E-2</v>
      </c>
      <c r="D5937">
        <v>6.6223885940000002</v>
      </c>
      <c r="E5937">
        <v>0.44484770099999998</v>
      </c>
      <c r="F5937">
        <v>0.50479190900000004</v>
      </c>
      <c r="G5937">
        <v>0.99975043299999999</v>
      </c>
    </row>
    <row r="5938" spans="1:7" x14ac:dyDescent="0.4">
      <c r="A5938" s="70" t="s">
        <v>12894</v>
      </c>
      <c r="B5938" s="70" t="s">
        <v>12895</v>
      </c>
      <c r="C5938">
        <v>5.5354318E-2</v>
      </c>
      <c r="D5938">
        <v>6.3508878720000004</v>
      </c>
      <c r="E5938">
        <v>0.44468808599999998</v>
      </c>
      <c r="F5938">
        <v>0.50486835200000002</v>
      </c>
      <c r="G5938">
        <v>0.99975043299999999</v>
      </c>
    </row>
    <row r="5939" spans="1:7" x14ac:dyDescent="0.4">
      <c r="A5939" s="70" t="s">
        <v>12772</v>
      </c>
      <c r="B5939" s="70" t="s">
        <v>12773</v>
      </c>
      <c r="C5939">
        <v>7.1580606000000005E-2</v>
      </c>
      <c r="D5939">
        <v>5.1042377200000004</v>
      </c>
      <c r="E5939">
        <v>0.44452689499999998</v>
      </c>
      <c r="F5939">
        <v>0.50494556999999995</v>
      </c>
      <c r="G5939">
        <v>0.99975043299999999</v>
      </c>
    </row>
    <row r="5940" spans="1:7" x14ac:dyDescent="0.4">
      <c r="A5940" s="70" t="s">
        <v>12214</v>
      </c>
      <c r="B5940" s="70" t="s">
        <v>12215</v>
      </c>
      <c r="C5940">
        <v>-9.0936122999999994E-2</v>
      </c>
      <c r="D5940">
        <v>3.9842838380000001</v>
      </c>
      <c r="E5940">
        <v>0.44444239600000002</v>
      </c>
      <c r="F5940">
        <v>0.50498605699999999</v>
      </c>
      <c r="G5940">
        <v>0.99975043299999999</v>
      </c>
    </row>
    <row r="5941" spans="1:7" x14ac:dyDescent="0.4">
      <c r="A5941" s="70" t="s">
        <v>12582</v>
      </c>
      <c r="B5941" s="70" t="s">
        <v>12583</v>
      </c>
      <c r="C5941">
        <v>0.100201081</v>
      </c>
      <c r="D5941">
        <v>3.7368001419999999</v>
      </c>
      <c r="E5941">
        <v>0.44410017299999999</v>
      </c>
      <c r="F5941">
        <v>0.505150086</v>
      </c>
      <c r="G5941">
        <v>0.99975043299999999</v>
      </c>
    </row>
    <row r="5942" spans="1:7" x14ac:dyDescent="0.4">
      <c r="A5942" s="70" t="s">
        <v>12536</v>
      </c>
      <c r="B5942" s="70" t="s">
        <v>12537</v>
      </c>
      <c r="C5942">
        <v>7.9855993E-2</v>
      </c>
      <c r="D5942">
        <v>5.6225142510000001</v>
      </c>
      <c r="E5942">
        <v>0.44397099400000001</v>
      </c>
      <c r="F5942">
        <v>0.50521202600000004</v>
      </c>
      <c r="G5942">
        <v>0.99975043299999999</v>
      </c>
    </row>
    <row r="5943" spans="1:7" x14ac:dyDescent="0.4">
      <c r="A5943" s="70" t="s">
        <v>12478</v>
      </c>
      <c r="B5943" s="70" t="s">
        <v>12479</v>
      </c>
      <c r="C5943">
        <v>0.169491316</v>
      </c>
      <c r="D5943">
        <v>2.9309765699999999</v>
      </c>
      <c r="E5943">
        <v>0.44386549600000003</v>
      </c>
      <c r="F5943">
        <v>0.50526262200000005</v>
      </c>
      <c r="G5943">
        <v>0.99975043299999999</v>
      </c>
    </row>
    <row r="5944" spans="1:7" x14ac:dyDescent="0.4">
      <c r="A5944" s="70" t="s">
        <v>12310</v>
      </c>
      <c r="B5944" s="70" t="s">
        <v>12311</v>
      </c>
      <c r="C5944">
        <v>-0.20921812300000001</v>
      </c>
      <c r="D5944">
        <v>1.437522894</v>
      </c>
      <c r="E5944">
        <v>0.44379106000000001</v>
      </c>
      <c r="F5944">
        <v>0.50529832500000005</v>
      </c>
      <c r="G5944">
        <v>0.99975043299999999</v>
      </c>
    </row>
    <row r="5945" spans="1:7" x14ac:dyDescent="0.4">
      <c r="A5945" s="70" t="s">
        <v>12618</v>
      </c>
      <c r="B5945" s="70" t="s">
        <v>12619</v>
      </c>
      <c r="C5945">
        <v>0.211751463</v>
      </c>
      <c r="D5945">
        <v>1.49252878</v>
      </c>
      <c r="E5945">
        <v>0.44371805600000003</v>
      </c>
      <c r="F5945">
        <v>0.50533334600000002</v>
      </c>
      <c r="G5945">
        <v>0.99975043299999999</v>
      </c>
    </row>
    <row r="5946" spans="1:7" x14ac:dyDescent="0.4">
      <c r="A5946" s="70" t="s">
        <v>11708</v>
      </c>
      <c r="B5946" s="70" t="s">
        <v>11709</v>
      </c>
      <c r="C5946">
        <v>-5.3557212999999999E-2</v>
      </c>
      <c r="D5946">
        <v>6.7697891229999998</v>
      </c>
      <c r="E5946">
        <v>0.44305129700000001</v>
      </c>
      <c r="F5946">
        <v>0.50565338900000001</v>
      </c>
      <c r="G5946">
        <v>0.99975043299999999</v>
      </c>
    </row>
    <row r="5947" spans="1:7" x14ac:dyDescent="0.4">
      <c r="A5947" s="70" t="s">
        <v>12574</v>
      </c>
      <c r="B5947" s="70" t="s">
        <v>12575</v>
      </c>
      <c r="C5947">
        <v>0.23727226700000001</v>
      </c>
      <c r="D5947">
        <v>0.71045082900000001</v>
      </c>
      <c r="E5947">
        <v>0.44294154400000002</v>
      </c>
      <c r="F5947">
        <v>0.50570610299999996</v>
      </c>
      <c r="G5947">
        <v>0.99975043299999999</v>
      </c>
    </row>
    <row r="5948" spans="1:7" x14ac:dyDescent="0.4">
      <c r="A5948" s="70" t="s">
        <v>12650</v>
      </c>
      <c r="B5948" s="70" t="s">
        <v>12651</v>
      </c>
      <c r="C5948">
        <v>-0.341657239</v>
      </c>
      <c r="D5948">
        <v>-0.163421285</v>
      </c>
      <c r="E5948">
        <v>0.44268869500000002</v>
      </c>
      <c r="F5948">
        <v>0.50582758299999997</v>
      </c>
      <c r="G5948">
        <v>0.99975043299999999</v>
      </c>
    </row>
    <row r="5949" spans="1:7" x14ac:dyDescent="0.4">
      <c r="A5949" s="70" t="s">
        <v>12444</v>
      </c>
      <c r="B5949" s="70" t="s">
        <v>12445</v>
      </c>
      <c r="C5949">
        <v>-7.0502618000000003E-2</v>
      </c>
      <c r="D5949">
        <v>5.3695542080000003</v>
      </c>
      <c r="E5949">
        <v>0.44268318699999998</v>
      </c>
      <c r="F5949">
        <v>0.50583023000000005</v>
      </c>
      <c r="G5949">
        <v>0.99975043299999999</v>
      </c>
    </row>
    <row r="5950" spans="1:7" x14ac:dyDescent="0.4">
      <c r="A5950" s="70" t="s">
        <v>12994</v>
      </c>
      <c r="B5950" s="70" t="s">
        <v>12995</v>
      </c>
      <c r="C5950">
        <v>6.0298145999999997E-2</v>
      </c>
      <c r="D5950">
        <v>5.9157650149999998</v>
      </c>
      <c r="E5950">
        <v>0.44239220099999998</v>
      </c>
      <c r="F5950">
        <v>0.50597009599999998</v>
      </c>
      <c r="G5950">
        <v>0.99975043299999999</v>
      </c>
    </row>
    <row r="5951" spans="1:7" x14ac:dyDescent="0.4">
      <c r="A5951" s="70" t="s">
        <v>12250</v>
      </c>
      <c r="B5951" s="70" t="s">
        <v>12251</v>
      </c>
      <c r="C5951">
        <v>5.5569511000000002E-2</v>
      </c>
      <c r="D5951">
        <v>7.5599348759999998</v>
      </c>
      <c r="E5951">
        <v>0.44219454699999999</v>
      </c>
      <c r="F5951">
        <v>0.50606513900000005</v>
      </c>
      <c r="G5951">
        <v>0.99975043299999999</v>
      </c>
    </row>
    <row r="5952" spans="1:7" x14ac:dyDescent="0.4">
      <c r="A5952" s="70" t="s">
        <v>12610</v>
      </c>
      <c r="B5952" s="70" t="s">
        <v>12611</v>
      </c>
      <c r="C5952">
        <v>5.3192532000000001E-2</v>
      </c>
      <c r="D5952">
        <v>7.029119981</v>
      </c>
      <c r="E5952">
        <v>0.44217416900000001</v>
      </c>
      <c r="F5952">
        <v>0.506074939</v>
      </c>
      <c r="G5952">
        <v>0.99975043299999999</v>
      </c>
    </row>
    <row r="5953" spans="1:7" x14ac:dyDescent="0.4">
      <c r="A5953" s="70" t="s">
        <v>12204</v>
      </c>
      <c r="B5953" s="70" t="s">
        <v>12205</v>
      </c>
      <c r="C5953">
        <v>-5.5355069E-2</v>
      </c>
      <c r="D5953">
        <v>6.4136567920000003</v>
      </c>
      <c r="E5953">
        <v>0.44178610600000001</v>
      </c>
      <c r="F5953">
        <v>0.50626163499999999</v>
      </c>
      <c r="G5953">
        <v>0.99975043299999999</v>
      </c>
    </row>
    <row r="5954" spans="1:7" x14ac:dyDescent="0.4">
      <c r="A5954" s="70" t="s">
        <v>12948</v>
      </c>
      <c r="B5954" s="70" t="s">
        <v>12949</v>
      </c>
      <c r="C5954">
        <v>5.8983682000000003E-2</v>
      </c>
      <c r="D5954">
        <v>5.7278011529999997</v>
      </c>
      <c r="E5954">
        <v>0.441712208</v>
      </c>
      <c r="F5954">
        <v>0.50629720099999997</v>
      </c>
      <c r="G5954">
        <v>0.99975043299999999</v>
      </c>
    </row>
    <row r="5955" spans="1:7" x14ac:dyDescent="0.4">
      <c r="A5955" s="70" t="s">
        <v>12372</v>
      </c>
      <c r="B5955" s="70" t="s">
        <v>12373</v>
      </c>
      <c r="C5955">
        <v>-0.230004132</v>
      </c>
      <c r="D5955">
        <v>1.05857351</v>
      </c>
      <c r="E5955">
        <v>0.44148420900000002</v>
      </c>
      <c r="F5955">
        <v>0.50640695999999996</v>
      </c>
      <c r="G5955">
        <v>0.99975043299999999</v>
      </c>
    </row>
    <row r="5956" spans="1:7" x14ac:dyDescent="0.4">
      <c r="A5956" s="70" t="s">
        <v>12298</v>
      </c>
      <c r="B5956" s="70" t="s">
        <v>12299</v>
      </c>
      <c r="C5956">
        <v>-9.0214353999999997E-2</v>
      </c>
      <c r="D5956">
        <v>4.3575314629999999</v>
      </c>
      <c r="E5956">
        <v>0.44144122499999999</v>
      </c>
      <c r="F5956">
        <v>0.50642765599999995</v>
      </c>
      <c r="G5956">
        <v>0.99975043299999999</v>
      </c>
    </row>
    <row r="5957" spans="1:7" x14ac:dyDescent="0.4">
      <c r="A5957" s="70" t="s">
        <v>12890</v>
      </c>
      <c r="B5957" s="70" t="s">
        <v>12891</v>
      </c>
      <c r="C5957">
        <v>7.4754261000000002E-2</v>
      </c>
      <c r="D5957">
        <v>5.1133114409999996</v>
      </c>
      <c r="E5957">
        <v>0.44135034000000001</v>
      </c>
      <c r="F5957">
        <v>0.50647142300000003</v>
      </c>
      <c r="G5957">
        <v>0.99975043299999999</v>
      </c>
    </row>
    <row r="5958" spans="1:7" x14ac:dyDescent="0.4">
      <c r="A5958" s="70" t="s">
        <v>12350</v>
      </c>
      <c r="B5958" s="70" t="s">
        <v>12351</v>
      </c>
      <c r="C5958">
        <v>-8.8637087000000003E-2</v>
      </c>
      <c r="D5958">
        <v>3.9622291449999998</v>
      </c>
      <c r="E5958">
        <v>0.44106295400000001</v>
      </c>
      <c r="F5958">
        <v>0.50660985800000002</v>
      </c>
      <c r="G5958">
        <v>0.99975043299999999</v>
      </c>
    </row>
    <row r="5959" spans="1:7" x14ac:dyDescent="0.4">
      <c r="A5959" s="70" t="s">
        <v>12548</v>
      </c>
      <c r="B5959" s="70" t="s">
        <v>12549</v>
      </c>
      <c r="C5959">
        <v>0.24078068999999999</v>
      </c>
      <c r="D5959">
        <v>1.3980787830000001</v>
      </c>
      <c r="E5959">
        <v>0.44096366999999997</v>
      </c>
      <c r="F5959">
        <v>0.50665769900000002</v>
      </c>
      <c r="G5959">
        <v>0.99975043299999999</v>
      </c>
    </row>
    <row r="5960" spans="1:7" x14ac:dyDescent="0.4">
      <c r="A5960" s="70" t="s">
        <v>12592</v>
      </c>
      <c r="B5960" s="70" t="s">
        <v>12593</v>
      </c>
      <c r="C5960">
        <v>-0.22969779600000001</v>
      </c>
      <c r="D5960">
        <v>0.86191217600000003</v>
      </c>
      <c r="E5960">
        <v>0.44086016900000002</v>
      </c>
      <c r="F5960">
        <v>0.50670758000000005</v>
      </c>
      <c r="G5960">
        <v>0.99975043299999999</v>
      </c>
    </row>
    <row r="5961" spans="1:7" x14ac:dyDescent="0.4">
      <c r="A5961" s="70" t="s">
        <v>12458</v>
      </c>
      <c r="B5961" s="70" t="s">
        <v>12459</v>
      </c>
      <c r="C5961">
        <v>-5.8113949999999998E-2</v>
      </c>
      <c r="D5961">
        <v>6.1484050249999997</v>
      </c>
      <c r="E5961">
        <v>0.44073731799999999</v>
      </c>
      <c r="F5961">
        <v>0.50676679800000002</v>
      </c>
      <c r="G5961">
        <v>0.99975043299999999</v>
      </c>
    </row>
    <row r="5962" spans="1:7" x14ac:dyDescent="0.4">
      <c r="A5962" s="70" t="s">
        <v>12550</v>
      </c>
      <c r="B5962" s="70" t="s">
        <v>12551</v>
      </c>
      <c r="C5962">
        <v>0.42470025900000002</v>
      </c>
      <c r="D5962">
        <v>-1.1714161999999999</v>
      </c>
      <c r="E5962">
        <v>0.44064033400000002</v>
      </c>
      <c r="F5962">
        <v>0.50681355500000003</v>
      </c>
      <c r="G5962">
        <v>0.99975043299999999</v>
      </c>
    </row>
    <row r="5963" spans="1:7" x14ac:dyDescent="0.4">
      <c r="A5963" s="70" t="s">
        <v>12292</v>
      </c>
      <c r="B5963" s="70" t="s">
        <v>12293</v>
      </c>
      <c r="C5963">
        <v>-6.186175E-2</v>
      </c>
      <c r="D5963">
        <v>5.6027251939999996</v>
      </c>
      <c r="E5963">
        <v>0.44047292999999998</v>
      </c>
      <c r="F5963">
        <v>0.50689428000000003</v>
      </c>
      <c r="G5963">
        <v>0.99975043299999999</v>
      </c>
    </row>
    <row r="5964" spans="1:7" x14ac:dyDescent="0.4">
      <c r="A5964" s="70" t="s">
        <v>12876</v>
      </c>
      <c r="B5964" s="70" t="s">
        <v>12877</v>
      </c>
      <c r="C5964">
        <v>5.2446615000000002E-2</v>
      </c>
      <c r="D5964">
        <v>6.8919354159999999</v>
      </c>
      <c r="E5964">
        <v>0.44036427900000003</v>
      </c>
      <c r="F5964">
        <v>0.50694668600000004</v>
      </c>
      <c r="G5964">
        <v>0.99975043299999999</v>
      </c>
    </row>
    <row r="5965" spans="1:7" x14ac:dyDescent="0.4">
      <c r="A5965" s="70" t="s">
        <v>12366</v>
      </c>
      <c r="B5965" s="70" t="s">
        <v>12367</v>
      </c>
      <c r="C5965">
        <v>-0.300668728</v>
      </c>
      <c r="D5965">
        <v>1.162482472</v>
      </c>
      <c r="E5965">
        <v>0.44031606499999998</v>
      </c>
      <c r="F5965">
        <v>0.50696994399999995</v>
      </c>
      <c r="G5965">
        <v>0.99975043299999999</v>
      </c>
    </row>
    <row r="5966" spans="1:7" x14ac:dyDescent="0.4">
      <c r="A5966" s="70" t="s">
        <v>12440</v>
      </c>
      <c r="B5966" s="70" t="s">
        <v>12441</v>
      </c>
      <c r="C5966">
        <v>5.3643390999999999E-2</v>
      </c>
      <c r="D5966">
        <v>7.1917759119999998</v>
      </c>
      <c r="E5966">
        <v>0.440250839</v>
      </c>
      <c r="F5966">
        <v>0.50700141099999996</v>
      </c>
      <c r="G5966">
        <v>0.99975043299999999</v>
      </c>
    </row>
    <row r="5967" spans="1:7" x14ac:dyDescent="0.4">
      <c r="A5967" s="70" t="s">
        <v>12016</v>
      </c>
      <c r="B5967" s="70" t="s">
        <v>12017</v>
      </c>
      <c r="C5967">
        <v>-9.8852983000000005E-2</v>
      </c>
      <c r="D5967">
        <v>3.7714462630000001</v>
      </c>
      <c r="E5967">
        <v>0.44010516300000002</v>
      </c>
      <c r="F5967">
        <v>0.50707170199999996</v>
      </c>
      <c r="G5967">
        <v>0.99975043299999999</v>
      </c>
    </row>
    <row r="5968" spans="1:7" x14ac:dyDescent="0.4">
      <c r="A5968" s="70" t="s">
        <v>12260</v>
      </c>
      <c r="B5968" s="70" t="s">
        <v>12261</v>
      </c>
      <c r="C5968">
        <v>-9.0824865000000005E-2</v>
      </c>
      <c r="D5968">
        <v>4.2060986979999999</v>
      </c>
      <c r="E5968">
        <v>0.44007280300000001</v>
      </c>
      <c r="F5968">
        <v>0.50708731900000004</v>
      </c>
      <c r="G5968">
        <v>0.99975043299999999</v>
      </c>
    </row>
    <row r="5969" spans="1:7" x14ac:dyDescent="0.4">
      <c r="A5969" s="70" t="s">
        <v>12500</v>
      </c>
      <c r="B5969" s="70" t="s">
        <v>12501</v>
      </c>
      <c r="C5969">
        <v>-0.32620291800000001</v>
      </c>
      <c r="D5969">
        <v>-0.76195192499999997</v>
      </c>
      <c r="E5969">
        <v>0.440058595</v>
      </c>
      <c r="F5969">
        <v>0.50709417499999998</v>
      </c>
      <c r="G5969">
        <v>0.99975043299999999</v>
      </c>
    </row>
    <row r="5970" spans="1:7" x14ac:dyDescent="0.4">
      <c r="A5970" s="70" t="s">
        <v>12612</v>
      </c>
      <c r="B5970" s="70" t="s">
        <v>12613</v>
      </c>
      <c r="C5970">
        <v>-0.265670499</v>
      </c>
      <c r="D5970">
        <v>4.7898416999999999E-2</v>
      </c>
      <c r="E5970">
        <v>0.43995867900000002</v>
      </c>
      <c r="F5970">
        <v>0.50714239999999999</v>
      </c>
      <c r="G5970">
        <v>0.99975043299999999</v>
      </c>
    </row>
    <row r="5971" spans="1:7" x14ac:dyDescent="0.4">
      <c r="A5971" s="70" t="s">
        <v>12472</v>
      </c>
      <c r="B5971" s="70" t="s">
        <v>12473</v>
      </c>
      <c r="C5971">
        <v>0.263404315</v>
      </c>
      <c r="D5971">
        <v>1.239988286</v>
      </c>
      <c r="E5971">
        <v>0.439714043</v>
      </c>
      <c r="F5971">
        <v>0.50726050700000003</v>
      </c>
      <c r="G5971">
        <v>0.99975043299999999</v>
      </c>
    </row>
    <row r="5972" spans="1:7" x14ac:dyDescent="0.4">
      <c r="A5972" s="70" t="s">
        <v>12960</v>
      </c>
      <c r="B5972" s="70" t="s">
        <v>12961</v>
      </c>
      <c r="C5972">
        <v>7.1191900000000002E-2</v>
      </c>
      <c r="D5972">
        <v>5.0881457360000004</v>
      </c>
      <c r="E5972">
        <v>0.43961449200000002</v>
      </c>
      <c r="F5972">
        <v>0.50730858300000004</v>
      </c>
      <c r="G5972">
        <v>0.99975043299999999</v>
      </c>
    </row>
    <row r="5973" spans="1:7" x14ac:dyDescent="0.4">
      <c r="A5973" s="70" t="s">
        <v>12676</v>
      </c>
      <c r="B5973" s="70" t="s">
        <v>12677</v>
      </c>
      <c r="C5973">
        <v>0.34937331500000002</v>
      </c>
      <c r="D5973">
        <v>4.6042514E-2</v>
      </c>
      <c r="E5973">
        <v>0.43954278200000002</v>
      </c>
      <c r="F5973">
        <v>0.50734321800000004</v>
      </c>
      <c r="G5973">
        <v>0.99975043299999999</v>
      </c>
    </row>
    <row r="5974" spans="1:7" x14ac:dyDescent="0.4">
      <c r="A5974" s="70" t="s">
        <v>12778</v>
      </c>
      <c r="B5974" s="70" t="s">
        <v>12779</v>
      </c>
      <c r="C5974">
        <v>0.108646074</v>
      </c>
      <c r="D5974">
        <v>3.8172317740000001</v>
      </c>
      <c r="E5974">
        <v>0.43939972500000002</v>
      </c>
      <c r="F5974">
        <v>0.507412325</v>
      </c>
      <c r="G5974">
        <v>0.99975043299999999</v>
      </c>
    </row>
    <row r="5975" spans="1:7" x14ac:dyDescent="0.4">
      <c r="A5975" s="70" t="s">
        <v>12340</v>
      </c>
      <c r="B5975" s="70" t="s">
        <v>12341</v>
      </c>
      <c r="C5975">
        <v>-7.6350433999999995E-2</v>
      </c>
      <c r="D5975">
        <v>4.8528437719999999</v>
      </c>
      <c r="E5975">
        <v>0.439391013</v>
      </c>
      <c r="F5975">
        <v>0.50741653399999997</v>
      </c>
      <c r="G5975">
        <v>0.99975043299999999</v>
      </c>
    </row>
    <row r="5976" spans="1:7" x14ac:dyDescent="0.4">
      <c r="A5976" s="70" t="s">
        <v>12498</v>
      </c>
      <c r="B5976" s="70" t="s">
        <v>12499</v>
      </c>
      <c r="C5976">
        <v>-7.7110960000000006E-2</v>
      </c>
      <c r="D5976">
        <v>4.974334131</v>
      </c>
      <c r="E5976">
        <v>0.43923193199999999</v>
      </c>
      <c r="F5976">
        <v>0.50749340200000004</v>
      </c>
      <c r="G5976">
        <v>0.99975043299999999</v>
      </c>
    </row>
    <row r="5977" spans="1:7" x14ac:dyDescent="0.4">
      <c r="A5977" s="70" t="s">
        <v>12412</v>
      </c>
      <c r="B5977" s="70" t="s">
        <v>12413</v>
      </c>
      <c r="C5977">
        <v>-7.3954085000000003E-2</v>
      </c>
      <c r="D5977">
        <v>4.869193042</v>
      </c>
      <c r="E5977">
        <v>0.43919356199999998</v>
      </c>
      <c r="F5977">
        <v>0.50751194600000005</v>
      </c>
      <c r="G5977">
        <v>0.99975043299999999</v>
      </c>
    </row>
    <row r="5978" spans="1:7" x14ac:dyDescent="0.4">
      <c r="A5978" s="70" t="s">
        <v>13038</v>
      </c>
      <c r="B5978" s="70" t="s">
        <v>13039</v>
      </c>
      <c r="C5978">
        <v>5.5904188E-2</v>
      </c>
      <c r="D5978">
        <v>6.441170552</v>
      </c>
      <c r="E5978">
        <v>0.43918610699999999</v>
      </c>
      <c r="F5978">
        <v>0.50751554899999995</v>
      </c>
      <c r="G5978">
        <v>0.99975043299999999</v>
      </c>
    </row>
    <row r="5979" spans="1:7" x14ac:dyDescent="0.4">
      <c r="A5979" s="70" t="s">
        <v>12522</v>
      </c>
      <c r="B5979" s="70" t="s">
        <v>12523</v>
      </c>
      <c r="C5979">
        <v>0.13525999799999999</v>
      </c>
      <c r="D5979">
        <v>3.1277625599999999</v>
      </c>
      <c r="E5979">
        <v>0.43908748800000003</v>
      </c>
      <c r="F5979">
        <v>0.50756321500000001</v>
      </c>
      <c r="G5979">
        <v>0.99975043299999999</v>
      </c>
    </row>
    <row r="5980" spans="1:7" x14ac:dyDescent="0.4">
      <c r="A5980" s="70" t="s">
        <v>12460</v>
      </c>
      <c r="B5980" s="70" t="s">
        <v>12461</v>
      </c>
      <c r="C5980">
        <v>-0.35420679900000002</v>
      </c>
      <c r="D5980">
        <v>-0.64787614800000004</v>
      </c>
      <c r="E5980">
        <v>0.43879884699999999</v>
      </c>
      <c r="F5980">
        <v>0.50770277100000005</v>
      </c>
      <c r="G5980">
        <v>0.99975043299999999</v>
      </c>
    </row>
    <row r="5981" spans="1:7" x14ac:dyDescent="0.4">
      <c r="A5981" s="70" t="s">
        <v>12386</v>
      </c>
      <c r="B5981" s="70" t="s">
        <v>12387</v>
      </c>
      <c r="C5981">
        <v>-0.19461078600000001</v>
      </c>
      <c r="D5981">
        <v>2.956126593</v>
      </c>
      <c r="E5981">
        <v>0.43869839500000002</v>
      </c>
      <c r="F5981">
        <v>0.50775135500000002</v>
      </c>
      <c r="G5981">
        <v>0.99975043299999999</v>
      </c>
    </row>
    <row r="5982" spans="1:7" x14ac:dyDescent="0.4">
      <c r="A5982" s="70" t="s">
        <v>12974</v>
      </c>
      <c r="B5982" s="70" t="s">
        <v>12975</v>
      </c>
      <c r="C5982">
        <v>5.2695854E-2</v>
      </c>
      <c r="D5982">
        <v>6.7369202189999999</v>
      </c>
      <c r="E5982">
        <v>0.43869396500000002</v>
      </c>
      <c r="F5982">
        <v>0.50775349800000003</v>
      </c>
      <c r="G5982">
        <v>0.99975043299999999</v>
      </c>
    </row>
    <row r="5983" spans="1:7" x14ac:dyDescent="0.4">
      <c r="A5983" s="70" t="s">
        <v>12362</v>
      </c>
      <c r="B5983" s="70" t="s">
        <v>12363</v>
      </c>
      <c r="C5983">
        <v>-0.17326426</v>
      </c>
      <c r="D5983">
        <v>2.042160435</v>
      </c>
      <c r="E5983">
        <v>0.43869011899999999</v>
      </c>
      <c r="F5983">
        <v>0.50775535699999996</v>
      </c>
      <c r="G5983">
        <v>0.99975043299999999</v>
      </c>
    </row>
    <row r="5984" spans="1:7" x14ac:dyDescent="0.4">
      <c r="A5984" s="70" t="s">
        <v>13050</v>
      </c>
      <c r="B5984" s="70" t="s">
        <v>13051</v>
      </c>
      <c r="C5984">
        <v>6.0047008999999998E-2</v>
      </c>
      <c r="D5984">
        <v>5.5704814100000002</v>
      </c>
      <c r="E5984">
        <v>0.438661896</v>
      </c>
      <c r="F5984">
        <v>0.50776900899999999</v>
      </c>
      <c r="G5984">
        <v>0.99975043299999999</v>
      </c>
    </row>
    <row r="5985" spans="1:7" x14ac:dyDescent="0.4">
      <c r="A5985" s="70" t="s">
        <v>12486</v>
      </c>
      <c r="B5985" s="70" t="s">
        <v>12487</v>
      </c>
      <c r="C5985">
        <v>0.37959809</v>
      </c>
      <c r="D5985">
        <v>0.22718105099999999</v>
      </c>
      <c r="E5985">
        <v>0.438617388</v>
      </c>
      <c r="F5985">
        <v>0.50779053900000004</v>
      </c>
      <c r="G5985">
        <v>0.99975043299999999</v>
      </c>
    </row>
    <row r="5986" spans="1:7" x14ac:dyDescent="0.4">
      <c r="A5986" s="70" t="s">
        <v>12346</v>
      </c>
      <c r="B5986" s="70" t="s">
        <v>12347</v>
      </c>
      <c r="C5986">
        <v>-8.3319714000000003E-2</v>
      </c>
      <c r="D5986">
        <v>4.3074998579999999</v>
      </c>
      <c r="E5986">
        <v>0.43844607499999999</v>
      </c>
      <c r="F5986">
        <v>0.50787342400000002</v>
      </c>
      <c r="G5986">
        <v>0.99975043299999999</v>
      </c>
    </row>
    <row r="5987" spans="1:7" x14ac:dyDescent="0.4">
      <c r="A5987" s="70" t="s">
        <v>12132</v>
      </c>
      <c r="B5987" s="70" t="s">
        <v>12133</v>
      </c>
      <c r="C5987">
        <v>-5.4045174000000001E-2</v>
      </c>
      <c r="D5987">
        <v>6.6638520540000004</v>
      </c>
      <c r="E5987">
        <v>0.43830679500000003</v>
      </c>
      <c r="F5987">
        <v>0.50794082699999998</v>
      </c>
      <c r="G5987">
        <v>0.99975043299999999</v>
      </c>
    </row>
    <row r="5988" spans="1:7" x14ac:dyDescent="0.4">
      <c r="A5988" s="70" t="s">
        <v>12380</v>
      </c>
      <c r="B5988" s="70" t="s">
        <v>12381</v>
      </c>
      <c r="C5988">
        <v>-0.16576033700000001</v>
      </c>
      <c r="D5988">
        <v>2.5826365550000001</v>
      </c>
      <c r="E5988">
        <v>0.43824915599999997</v>
      </c>
      <c r="F5988">
        <v>0.50796872599999998</v>
      </c>
      <c r="G5988">
        <v>0.99975043299999999</v>
      </c>
    </row>
    <row r="5989" spans="1:7" x14ac:dyDescent="0.4">
      <c r="A5989" s="70" t="s">
        <v>12914</v>
      </c>
      <c r="B5989" s="70" t="s">
        <v>12915</v>
      </c>
      <c r="C5989">
        <v>7.2684698000000006E-2</v>
      </c>
      <c r="D5989">
        <v>5.0749849759999996</v>
      </c>
      <c r="E5989">
        <v>0.43808824099999999</v>
      </c>
      <c r="F5989">
        <v>0.50804662599999995</v>
      </c>
      <c r="G5989">
        <v>0.99975043299999999</v>
      </c>
    </row>
    <row r="5990" spans="1:7" x14ac:dyDescent="0.4">
      <c r="A5990" s="70" t="s">
        <v>12786</v>
      </c>
      <c r="B5990" s="70" t="s">
        <v>12787</v>
      </c>
      <c r="C5990">
        <v>0.32802711099999998</v>
      </c>
      <c r="D5990">
        <v>-0.41687428700000001</v>
      </c>
      <c r="E5990">
        <v>0.43797899600000001</v>
      </c>
      <c r="F5990">
        <v>0.50809952400000002</v>
      </c>
      <c r="G5990">
        <v>0.99975043299999999</v>
      </c>
    </row>
    <row r="5991" spans="1:7" x14ac:dyDescent="0.4">
      <c r="A5991" s="70" t="s">
        <v>12330</v>
      </c>
      <c r="B5991" s="70" t="s">
        <v>12331</v>
      </c>
      <c r="C5991">
        <v>-5.9552635E-2</v>
      </c>
      <c r="D5991">
        <v>5.660427468</v>
      </c>
      <c r="E5991">
        <v>0.43760844300000001</v>
      </c>
      <c r="F5991">
        <v>0.50827902300000005</v>
      </c>
      <c r="G5991">
        <v>0.99975043299999999</v>
      </c>
    </row>
    <row r="5992" spans="1:7" x14ac:dyDescent="0.4">
      <c r="A5992" s="70" t="s">
        <v>12432</v>
      </c>
      <c r="B5992" s="70" t="s">
        <v>12433</v>
      </c>
      <c r="C5992">
        <v>5.1850277E-2</v>
      </c>
      <c r="D5992">
        <v>7.1270669560000002</v>
      </c>
      <c r="E5992">
        <v>0.43759003600000002</v>
      </c>
      <c r="F5992">
        <v>0.50828794200000005</v>
      </c>
      <c r="G5992">
        <v>0.99975043299999999</v>
      </c>
    </row>
    <row r="5993" spans="1:7" x14ac:dyDescent="0.4">
      <c r="A5993" s="70" t="s">
        <v>12176</v>
      </c>
      <c r="B5993" s="70" t="s">
        <v>12177</v>
      </c>
      <c r="C5993">
        <v>-0.11396440300000001</v>
      </c>
      <c r="D5993">
        <v>3.3957865589999998</v>
      </c>
      <c r="E5993">
        <v>0.43748613600000003</v>
      </c>
      <c r="F5993">
        <v>0.508338293</v>
      </c>
      <c r="G5993">
        <v>0.99975043299999999</v>
      </c>
    </row>
    <row r="5994" spans="1:7" x14ac:dyDescent="0.4">
      <c r="A5994" s="70" t="s">
        <v>12438</v>
      </c>
      <c r="B5994" s="70" t="s">
        <v>12439</v>
      </c>
      <c r="C5994">
        <v>-5.5548807999999998E-2</v>
      </c>
      <c r="D5994">
        <v>6.1492410780000002</v>
      </c>
      <c r="E5994">
        <v>0.437292193</v>
      </c>
      <c r="F5994">
        <v>0.508432302</v>
      </c>
      <c r="G5994">
        <v>0.99975043299999999</v>
      </c>
    </row>
    <row r="5995" spans="1:7" x14ac:dyDescent="0.4">
      <c r="A5995" s="70" t="s">
        <v>12128</v>
      </c>
      <c r="B5995" s="70" t="s">
        <v>12129</v>
      </c>
      <c r="C5995">
        <v>-5.2856069999999998E-2</v>
      </c>
      <c r="D5995">
        <v>6.6771068710000003</v>
      </c>
      <c r="E5995">
        <v>0.43708612200000002</v>
      </c>
      <c r="F5995">
        <v>0.50853222300000001</v>
      </c>
      <c r="G5995">
        <v>0.99975043299999999</v>
      </c>
    </row>
    <row r="5996" spans="1:7" x14ac:dyDescent="0.4">
      <c r="A5996" s="70" t="s">
        <v>12318</v>
      </c>
      <c r="B5996" s="70" t="s">
        <v>12319</v>
      </c>
      <c r="C5996">
        <v>-0.15834245499999999</v>
      </c>
      <c r="D5996">
        <v>2.567937873</v>
      </c>
      <c r="E5996">
        <v>0.43707600800000002</v>
      </c>
      <c r="F5996">
        <v>0.50853712900000003</v>
      </c>
      <c r="G5996">
        <v>0.99975043299999999</v>
      </c>
    </row>
    <row r="5997" spans="1:7" x14ac:dyDescent="0.4">
      <c r="A5997" s="70" t="s">
        <v>12854</v>
      </c>
      <c r="B5997" s="70" t="s">
        <v>12855</v>
      </c>
      <c r="C5997">
        <v>0.26279199399999997</v>
      </c>
      <c r="D5997">
        <v>-0.116484315</v>
      </c>
      <c r="E5997">
        <v>0.43690865000000001</v>
      </c>
      <c r="F5997">
        <v>0.50861830500000005</v>
      </c>
      <c r="G5997">
        <v>0.99975043299999999</v>
      </c>
    </row>
    <row r="5998" spans="1:7" x14ac:dyDescent="0.4">
      <c r="A5998" s="70" t="s">
        <v>12864</v>
      </c>
      <c r="B5998" s="70" t="s">
        <v>12865</v>
      </c>
      <c r="C5998">
        <v>0.26279184</v>
      </c>
      <c r="D5998">
        <v>-0.116484315</v>
      </c>
      <c r="E5998">
        <v>0.43688282299999998</v>
      </c>
      <c r="F5998">
        <v>0.50863083399999998</v>
      </c>
      <c r="G5998">
        <v>0.99975043299999999</v>
      </c>
    </row>
    <row r="5999" spans="1:7" x14ac:dyDescent="0.4">
      <c r="A5999" s="70" t="s">
        <v>12622</v>
      </c>
      <c r="B5999" s="70" t="s">
        <v>12623</v>
      </c>
      <c r="C5999">
        <v>0.118688977</v>
      </c>
      <c r="D5999">
        <v>3.3597878319999999</v>
      </c>
      <c r="E5999">
        <v>0.43687052500000001</v>
      </c>
      <c r="F5999">
        <v>0.5086368</v>
      </c>
      <c r="G5999">
        <v>0.99975043299999999</v>
      </c>
    </row>
    <row r="6000" spans="1:7" x14ac:dyDescent="0.4">
      <c r="A6000" s="70" t="s">
        <v>12660</v>
      </c>
      <c r="B6000" s="70" t="s">
        <v>12661</v>
      </c>
      <c r="C6000">
        <v>-0.33184954</v>
      </c>
      <c r="D6000">
        <v>-0.60151748900000002</v>
      </c>
      <c r="E6000">
        <v>0.43678091600000002</v>
      </c>
      <c r="F6000">
        <v>0.50868027599999999</v>
      </c>
      <c r="G6000">
        <v>0.99975043299999999</v>
      </c>
    </row>
    <row r="6001" spans="1:7" x14ac:dyDescent="0.4">
      <c r="A6001" s="70" t="s">
        <v>12222</v>
      </c>
      <c r="B6001" s="70" t="s">
        <v>12223</v>
      </c>
      <c r="C6001">
        <v>-8.1834997000000007E-2</v>
      </c>
      <c r="D6001">
        <v>5.023774306</v>
      </c>
      <c r="E6001">
        <v>0.43676295199999998</v>
      </c>
      <c r="F6001">
        <v>0.50868899300000003</v>
      </c>
      <c r="G6001">
        <v>0.99975043299999999</v>
      </c>
    </row>
    <row r="6002" spans="1:7" x14ac:dyDescent="0.4">
      <c r="A6002" s="70" t="s">
        <v>12674</v>
      </c>
      <c r="B6002" s="70" t="s">
        <v>12675</v>
      </c>
      <c r="C6002">
        <v>9.6486678000000006E-2</v>
      </c>
      <c r="D6002">
        <v>4.400558245</v>
      </c>
      <c r="E6002">
        <v>0.43674446900000002</v>
      </c>
      <c r="F6002">
        <v>0.50869796099999998</v>
      </c>
      <c r="G6002">
        <v>0.99975043299999999</v>
      </c>
    </row>
    <row r="6003" spans="1:7" x14ac:dyDescent="0.4">
      <c r="A6003" s="70" t="s">
        <v>12740</v>
      </c>
      <c r="B6003" s="70" t="s">
        <v>12741</v>
      </c>
      <c r="C6003">
        <v>0.28923042500000001</v>
      </c>
      <c r="D6003">
        <v>-0.186386152</v>
      </c>
      <c r="E6003">
        <v>0.43581504799999998</v>
      </c>
      <c r="F6003">
        <v>0.509149301</v>
      </c>
      <c r="G6003">
        <v>0.99975043299999999</v>
      </c>
    </row>
    <row r="6004" spans="1:7" x14ac:dyDescent="0.4">
      <c r="A6004" s="70" t="s">
        <v>12502</v>
      </c>
      <c r="B6004" s="70" t="s">
        <v>12503</v>
      </c>
      <c r="C6004">
        <v>-0.24944726</v>
      </c>
      <c r="D6004">
        <v>1.1938278630000001</v>
      </c>
      <c r="E6004">
        <v>0.43566144499999998</v>
      </c>
      <c r="F6004">
        <v>0.50922395899999995</v>
      </c>
      <c r="G6004">
        <v>0.99975043299999999</v>
      </c>
    </row>
    <row r="6005" spans="1:7" x14ac:dyDescent="0.4">
      <c r="A6005" s="70" t="s">
        <v>12672</v>
      </c>
      <c r="B6005" s="70" t="s">
        <v>12673</v>
      </c>
      <c r="C6005">
        <v>0.101533865</v>
      </c>
      <c r="D6005">
        <v>3.9142497230000002</v>
      </c>
      <c r="E6005">
        <v>0.43551004100000001</v>
      </c>
      <c r="F6005">
        <v>0.50929756699999995</v>
      </c>
      <c r="G6005">
        <v>0.99975043299999999</v>
      </c>
    </row>
    <row r="6006" spans="1:7" x14ac:dyDescent="0.4">
      <c r="A6006" s="70" t="s">
        <v>12508</v>
      </c>
      <c r="B6006" s="70" t="s">
        <v>12509</v>
      </c>
      <c r="C6006">
        <v>-0.103504149</v>
      </c>
      <c r="D6006">
        <v>4.5033249040000003</v>
      </c>
      <c r="E6006">
        <v>0.43540944199999998</v>
      </c>
      <c r="F6006">
        <v>0.50934648500000002</v>
      </c>
      <c r="G6006">
        <v>0.99975043299999999</v>
      </c>
    </row>
    <row r="6007" spans="1:7" x14ac:dyDescent="0.4">
      <c r="A6007" s="70" t="s">
        <v>12866</v>
      </c>
      <c r="B6007" s="70" t="s">
        <v>12867</v>
      </c>
      <c r="C6007">
        <v>0.262782715</v>
      </c>
      <c r="D6007">
        <v>-0.116484315</v>
      </c>
      <c r="E6007">
        <v>0.43535300399999999</v>
      </c>
      <c r="F6007">
        <v>0.509373933</v>
      </c>
      <c r="G6007">
        <v>0.99975043299999999</v>
      </c>
    </row>
    <row r="6008" spans="1:7" x14ac:dyDescent="0.4">
      <c r="A6008" s="70" t="s">
        <v>12120</v>
      </c>
      <c r="B6008" s="70" t="s">
        <v>12121</v>
      </c>
      <c r="C6008">
        <v>-5.1537036000000001E-2</v>
      </c>
      <c r="D6008">
        <v>8.1580332210000002</v>
      </c>
      <c r="E6008">
        <v>0.43505307300000001</v>
      </c>
      <c r="F6008">
        <v>0.509519842</v>
      </c>
      <c r="G6008">
        <v>0.99975043299999999</v>
      </c>
    </row>
    <row r="6009" spans="1:7" x14ac:dyDescent="0.4">
      <c r="A6009" s="70" t="s">
        <v>12868</v>
      </c>
      <c r="B6009" s="70" t="s">
        <v>12869</v>
      </c>
      <c r="C6009">
        <v>0.26278059199999998</v>
      </c>
      <c r="D6009">
        <v>-0.116484315</v>
      </c>
      <c r="E6009">
        <v>0.43499717500000001</v>
      </c>
      <c r="F6009">
        <v>0.50954704299999998</v>
      </c>
      <c r="G6009">
        <v>0.99975043299999999</v>
      </c>
    </row>
    <row r="6010" spans="1:7" x14ac:dyDescent="0.4">
      <c r="A6010" s="70" t="s">
        <v>12320</v>
      </c>
      <c r="B6010" s="70" t="s">
        <v>12321</v>
      </c>
      <c r="C6010">
        <v>-0.103105607</v>
      </c>
      <c r="D6010">
        <v>3.6462290319999999</v>
      </c>
      <c r="E6010">
        <v>0.434970725</v>
      </c>
      <c r="F6010">
        <v>0.50955991499999997</v>
      </c>
      <c r="G6010">
        <v>0.99975043299999999</v>
      </c>
    </row>
    <row r="6011" spans="1:7" x14ac:dyDescent="0.4">
      <c r="A6011" s="70" t="s">
        <v>12684</v>
      </c>
      <c r="B6011" s="70" t="s">
        <v>12685</v>
      </c>
      <c r="C6011">
        <v>-0.23662635200000001</v>
      </c>
      <c r="D6011">
        <v>0.42396696699999997</v>
      </c>
      <c r="E6011">
        <v>0.434914896</v>
      </c>
      <c r="F6011">
        <v>0.50958708600000002</v>
      </c>
      <c r="G6011">
        <v>0.99975043299999999</v>
      </c>
    </row>
    <row r="6012" spans="1:7" x14ac:dyDescent="0.4">
      <c r="A6012" s="70" t="s">
        <v>13196</v>
      </c>
      <c r="B6012" s="70" t="s">
        <v>13197</v>
      </c>
      <c r="C6012">
        <v>5.7987126E-2</v>
      </c>
      <c r="D6012">
        <v>6.1637081340000002</v>
      </c>
      <c r="E6012">
        <v>0.43423736000000002</v>
      </c>
      <c r="F6012">
        <v>0.50991703099999997</v>
      </c>
      <c r="G6012">
        <v>0.99975043299999999</v>
      </c>
    </row>
    <row r="6013" spans="1:7" x14ac:dyDescent="0.4">
      <c r="A6013" s="70" t="s">
        <v>12404</v>
      </c>
      <c r="B6013" s="70" t="s">
        <v>12405</v>
      </c>
      <c r="C6013">
        <v>-0.102312896</v>
      </c>
      <c r="D6013">
        <v>3.9898187140000001</v>
      </c>
      <c r="E6013">
        <v>0.43419721999999999</v>
      </c>
      <c r="F6013">
        <v>0.50993659000000002</v>
      </c>
      <c r="G6013">
        <v>0.99975043299999999</v>
      </c>
    </row>
    <row r="6014" spans="1:7" x14ac:dyDescent="0.4">
      <c r="A6014" s="70" t="s">
        <v>12918</v>
      </c>
      <c r="B6014" s="70" t="s">
        <v>12919</v>
      </c>
      <c r="C6014">
        <v>5.3406464000000001E-2</v>
      </c>
      <c r="D6014">
        <v>6.6547865650000002</v>
      </c>
      <c r="E6014">
        <v>0.434191675</v>
      </c>
      <c r="F6014">
        <v>0.50993929199999999</v>
      </c>
      <c r="G6014">
        <v>0.99975043299999999</v>
      </c>
    </row>
    <row r="6015" spans="1:7" x14ac:dyDescent="0.4">
      <c r="A6015" s="70" t="s">
        <v>12224</v>
      </c>
      <c r="B6015" s="70" t="s">
        <v>12225</v>
      </c>
      <c r="C6015">
        <v>-5.6475591999999998E-2</v>
      </c>
      <c r="D6015">
        <v>6.8285688450000004</v>
      </c>
      <c r="E6015">
        <v>0.43413946599999997</v>
      </c>
      <c r="F6015">
        <v>0.50996473399999998</v>
      </c>
      <c r="G6015">
        <v>0.99975043299999999</v>
      </c>
    </row>
    <row r="6016" spans="1:7" x14ac:dyDescent="0.4">
      <c r="A6016" s="70" t="s">
        <v>12308</v>
      </c>
      <c r="B6016" s="70" t="s">
        <v>12309</v>
      </c>
      <c r="C6016">
        <v>-0.12894487499999999</v>
      </c>
      <c r="D6016">
        <v>3.1097120340000002</v>
      </c>
      <c r="E6016">
        <v>0.43402558499999999</v>
      </c>
      <c r="F6016">
        <v>0.51002023699999999</v>
      </c>
      <c r="G6016">
        <v>0.99975043299999999</v>
      </c>
    </row>
    <row r="6017" spans="1:7" x14ac:dyDescent="0.4">
      <c r="A6017" s="70" t="s">
        <v>13070</v>
      </c>
      <c r="B6017" s="70" t="s">
        <v>13071</v>
      </c>
      <c r="C6017">
        <v>5.9831137999999999E-2</v>
      </c>
      <c r="D6017">
        <v>5.898654316</v>
      </c>
      <c r="E6017">
        <v>0.43396589600000002</v>
      </c>
      <c r="F6017">
        <v>0.51004933299999999</v>
      </c>
      <c r="G6017">
        <v>0.99975043299999999</v>
      </c>
    </row>
    <row r="6018" spans="1:7" x14ac:dyDescent="0.4">
      <c r="A6018" s="70" t="s">
        <v>12392</v>
      </c>
      <c r="B6018" s="70" t="s">
        <v>12393</v>
      </c>
      <c r="C6018">
        <v>-7.8606915999999999E-2</v>
      </c>
      <c r="D6018">
        <v>4.5291466729999996</v>
      </c>
      <c r="E6018">
        <v>0.43396371700000003</v>
      </c>
      <c r="F6018">
        <v>0.51005039500000005</v>
      </c>
      <c r="G6018">
        <v>0.99975043299999999</v>
      </c>
    </row>
    <row r="6019" spans="1:7" x14ac:dyDescent="0.4">
      <c r="A6019" s="70" t="s">
        <v>12560</v>
      </c>
      <c r="B6019" s="70" t="s">
        <v>12561</v>
      </c>
      <c r="C6019">
        <v>0.208240552</v>
      </c>
      <c r="D6019">
        <v>1.6053402450000001</v>
      </c>
      <c r="E6019">
        <v>0.43385633800000001</v>
      </c>
      <c r="F6019">
        <v>0.510102744</v>
      </c>
      <c r="G6019">
        <v>0.99975043299999999</v>
      </c>
    </row>
    <row r="6020" spans="1:7" x14ac:dyDescent="0.4">
      <c r="A6020" s="70" t="s">
        <v>12738</v>
      </c>
      <c r="B6020" s="70" t="s">
        <v>12739</v>
      </c>
      <c r="C6020">
        <v>0.36749432700000001</v>
      </c>
      <c r="D6020">
        <v>-1.0035460220000001</v>
      </c>
      <c r="E6020">
        <v>0.43382194699999999</v>
      </c>
      <c r="F6020">
        <v>0.51011951200000005</v>
      </c>
      <c r="G6020">
        <v>0.99975043299999999</v>
      </c>
    </row>
    <row r="6021" spans="1:7" x14ac:dyDescent="0.4">
      <c r="A6021" s="70" t="s">
        <v>13170</v>
      </c>
      <c r="B6021" s="70" t="s">
        <v>13171</v>
      </c>
      <c r="C6021">
        <v>6.4461615E-2</v>
      </c>
      <c r="D6021">
        <v>5.6728069379999999</v>
      </c>
      <c r="E6021">
        <v>0.43377558599999999</v>
      </c>
      <c r="F6021">
        <v>0.51014211799999998</v>
      </c>
      <c r="G6021">
        <v>0.99975043299999999</v>
      </c>
    </row>
    <row r="6022" spans="1:7" x14ac:dyDescent="0.4">
      <c r="A6022" s="70" t="s">
        <v>12600</v>
      </c>
      <c r="B6022" s="70" t="s">
        <v>12601</v>
      </c>
      <c r="C6022">
        <v>-0.42392276200000001</v>
      </c>
      <c r="D6022">
        <v>-1.2672914420000001</v>
      </c>
      <c r="E6022">
        <v>0.433704537</v>
      </c>
      <c r="F6022">
        <v>0.51017676499999998</v>
      </c>
      <c r="G6022">
        <v>0.99975043299999999</v>
      </c>
    </row>
    <row r="6023" spans="1:7" x14ac:dyDescent="0.4">
      <c r="A6023" s="70" t="s">
        <v>13042</v>
      </c>
      <c r="B6023" s="70" t="s">
        <v>13043</v>
      </c>
      <c r="C6023">
        <v>7.1802994999999994E-2</v>
      </c>
      <c r="D6023">
        <v>4.9003295690000002</v>
      </c>
      <c r="E6023">
        <v>0.43363451800000002</v>
      </c>
      <c r="F6023">
        <v>0.51021091299999999</v>
      </c>
      <c r="G6023">
        <v>0.99975043299999999</v>
      </c>
    </row>
    <row r="6024" spans="1:7" x14ac:dyDescent="0.4">
      <c r="A6024" s="70" t="s">
        <v>12906</v>
      </c>
      <c r="B6024" s="70" t="s">
        <v>12907</v>
      </c>
      <c r="C6024">
        <v>0.235284354</v>
      </c>
      <c r="D6024">
        <v>0.49583252</v>
      </c>
      <c r="E6024">
        <v>0.43350528399999999</v>
      </c>
      <c r="F6024">
        <v>0.510273953</v>
      </c>
      <c r="G6024">
        <v>0.99975043299999999</v>
      </c>
    </row>
    <row r="6025" spans="1:7" x14ac:dyDescent="0.4">
      <c r="A6025" s="70" t="s">
        <v>12624</v>
      </c>
      <c r="B6025" s="70" t="s">
        <v>12625</v>
      </c>
      <c r="C6025">
        <v>-6.4405548000000007E-2</v>
      </c>
      <c r="D6025">
        <v>5.3544802239999996</v>
      </c>
      <c r="E6025">
        <v>0.43231672300000001</v>
      </c>
      <c r="F6025">
        <v>0.51085435199999996</v>
      </c>
      <c r="G6025">
        <v>0.99975043299999999</v>
      </c>
    </row>
    <row r="6026" spans="1:7" x14ac:dyDescent="0.4">
      <c r="A6026" s="70" t="s">
        <v>12896</v>
      </c>
      <c r="B6026" s="70" t="s">
        <v>12897</v>
      </c>
      <c r="C6026">
        <v>8.2246889000000004E-2</v>
      </c>
      <c r="D6026">
        <v>4.7147615480000002</v>
      </c>
      <c r="E6026">
        <v>0.43226287600000002</v>
      </c>
      <c r="F6026">
        <v>0.51088067400000003</v>
      </c>
      <c r="G6026">
        <v>0.99975043299999999</v>
      </c>
    </row>
    <row r="6027" spans="1:7" x14ac:dyDescent="0.4">
      <c r="A6027" s="70" t="s">
        <v>13048</v>
      </c>
      <c r="B6027" s="70" t="s">
        <v>13049</v>
      </c>
      <c r="C6027">
        <v>5.2124323E-2</v>
      </c>
      <c r="D6027">
        <v>6.6528360390000003</v>
      </c>
      <c r="E6027">
        <v>0.43212049000000002</v>
      </c>
      <c r="F6027">
        <v>0.51095028600000003</v>
      </c>
      <c r="G6027">
        <v>0.99975043299999999</v>
      </c>
    </row>
    <row r="6028" spans="1:7" x14ac:dyDescent="0.4">
      <c r="A6028" s="70" t="s">
        <v>12664</v>
      </c>
      <c r="B6028" s="70" t="s">
        <v>12665</v>
      </c>
      <c r="C6028">
        <v>0.135431994</v>
      </c>
      <c r="D6028">
        <v>2.9613265530000001</v>
      </c>
      <c r="E6028">
        <v>0.43149445199999997</v>
      </c>
      <c r="F6028">
        <v>0.51125655299999995</v>
      </c>
      <c r="G6028">
        <v>0.99975043299999999</v>
      </c>
    </row>
    <row r="6029" spans="1:7" x14ac:dyDescent="0.4">
      <c r="A6029" s="70" t="s">
        <v>12758</v>
      </c>
      <c r="B6029" s="70" t="s">
        <v>12759</v>
      </c>
      <c r="C6029">
        <v>7.6908017999999995E-2</v>
      </c>
      <c r="D6029">
        <v>6.2519872310000002</v>
      </c>
      <c r="E6029">
        <v>0.431283904</v>
      </c>
      <c r="F6029">
        <v>0.51135962800000001</v>
      </c>
      <c r="G6029">
        <v>0.99975043299999999</v>
      </c>
    </row>
    <row r="6030" spans="1:7" x14ac:dyDescent="0.4">
      <c r="A6030" s="70" t="s">
        <v>12108</v>
      </c>
      <c r="B6030" s="70" t="s">
        <v>12109</v>
      </c>
      <c r="C6030">
        <v>-5.4087467E-2</v>
      </c>
      <c r="D6030">
        <v>6.7880835739999998</v>
      </c>
      <c r="E6030">
        <v>0.431163662</v>
      </c>
      <c r="F6030">
        <v>0.51141850899999997</v>
      </c>
      <c r="G6030">
        <v>0.99975043299999999</v>
      </c>
    </row>
    <row r="6031" spans="1:7" x14ac:dyDescent="0.4">
      <c r="A6031" s="70" t="s">
        <v>12562</v>
      </c>
      <c r="B6031" s="70" t="s">
        <v>12563</v>
      </c>
      <c r="C6031">
        <v>-8.1911795999999995E-2</v>
      </c>
      <c r="D6031">
        <v>5.074025625</v>
      </c>
      <c r="E6031">
        <v>0.43108271199999998</v>
      </c>
      <c r="F6031">
        <v>0.511458156</v>
      </c>
      <c r="G6031">
        <v>0.99975043299999999</v>
      </c>
    </row>
    <row r="6032" spans="1:7" x14ac:dyDescent="0.4">
      <c r="A6032" s="70" t="s">
        <v>12588</v>
      </c>
      <c r="B6032" s="70" t="s">
        <v>12589</v>
      </c>
      <c r="C6032">
        <v>-6.7161662999999996E-2</v>
      </c>
      <c r="D6032">
        <v>5.3312067299999999</v>
      </c>
      <c r="E6032">
        <v>0.430910982</v>
      </c>
      <c r="F6032">
        <v>0.51154228199999996</v>
      </c>
      <c r="G6032">
        <v>0.99975043299999999</v>
      </c>
    </row>
    <row r="6033" spans="1:7" x14ac:dyDescent="0.4">
      <c r="A6033" s="70" t="s">
        <v>12358</v>
      </c>
      <c r="B6033" s="70" t="s">
        <v>12359</v>
      </c>
      <c r="C6033">
        <v>-0.195930771</v>
      </c>
      <c r="D6033">
        <v>1.9569901709999999</v>
      </c>
      <c r="E6033">
        <v>0.430693469</v>
      </c>
      <c r="F6033">
        <v>0.51164886899999995</v>
      </c>
      <c r="G6033">
        <v>0.99975043299999999</v>
      </c>
    </row>
    <row r="6034" spans="1:7" x14ac:dyDescent="0.4">
      <c r="A6034" s="70" t="s">
        <v>12972</v>
      </c>
      <c r="B6034" s="70" t="s">
        <v>12973</v>
      </c>
      <c r="C6034">
        <v>5.5373169999999999E-2</v>
      </c>
      <c r="D6034">
        <v>6.3895017149999997</v>
      </c>
      <c r="E6034">
        <v>0.43051796799999997</v>
      </c>
      <c r="F6034">
        <v>0.51173489900000002</v>
      </c>
      <c r="G6034">
        <v>0.99975043299999999</v>
      </c>
    </row>
    <row r="6035" spans="1:7" x14ac:dyDescent="0.4">
      <c r="A6035" s="70" t="s">
        <v>13106</v>
      </c>
      <c r="B6035" s="70" t="s">
        <v>13107</v>
      </c>
      <c r="C6035">
        <v>5.7921963E-2</v>
      </c>
      <c r="D6035">
        <v>8.2885668970000008</v>
      </c>
      <c r="E6035">
        <v>0.43006103800000001</v>
      </c>
      <c r="F6035">
        <v>0.51195899899999997</v>
      </c>
      <c r="G6035">
        <v>0.99975043299999999</v>
      </c>
    </row>
    <row r="6036" spans="1:7" x14ac:dyDescent="0.4">
      <c r="A6036" s="70" t="s">
        <v>12628</v>
      </c>
      <c r="B6036" s="70" t="s">
        <v>12629</v>
      </c>
      <c r="C6036">
        <v>0.214102392</v>
      </c>
      <c r="D6036">
        <v>1.371243422</v>
      </c>
      <c r="E6036">
        <v>0.42955924299999998</v>
      </c>
      <c r="F6036">
        <v>0.51220529999999997</v>
      </c>
      <c r="G6036">
        <v>0.99975043299999999</v>
      </c>
    </row>
    <row r="6037" spans="1:7" x14ac:dyDescent="0.4">
      <c r="A6037" s="70" t="s">
        <v>12860</v>
      </c>
      <c r="B6037" s="70" t="s">
        <v>12861</v>
      </c>
      <c r="C6037">
        <v>0.26101004500000002</v>
      </c>
      <c r="D6037">
        <v>0.44675405400000001</v>
      </c>
      <c r="E6037">
        <v>0.42929689500000001</v>
      </c>
      <c r="F6037">
        <v>0.51233415299999996</v>
      </c>
      <c r="G6037">
        <v>0.99975043299999999</v>
      </c>
    </row>
    <row r="6038" spans="1:7" x14ac:dyDescent="0.4">
      <c r="A6038" s="70" t="s">
        <v>12398</v>
      </c>
      <c r="B6038" s="70" t="s">
        <v>12399</v>
      </c>
      <c r="C6038">
        <v>-0.12669154999999999</v>
      </c>
      <c r="D6038">
        <v>3.1107518500000002</v>
      </c>
      <c r="E6038">
        <v>0.42926800900000001</v>
      </c>
      <c r="F6038">
        <v>0.51234834399999996</v>
      </c>
      <c r="G6038">
        <v>0.99975043299999999</v>
      </c>
    </row>
    <row r="6039" spans="1:7" x14ac:dyDescent="0.4">
      <c r="A6039" s="70" t="s">
        <v>12450</v>
      </c>
      <c r="B6039" s="70" t="s">
        <v>12451</v>
      </c>
      <c r="C6039">
        <v>-5.6863192999999999E-2</v>
      </c>
      <c r="D6039">
        <v>6.3519427850000003</v>
      </c>
      <c r="E6039">
        <v>0.429181863</v>
      </c>
      <c r="F6039">
        <v>0.51239066899999997</v>
      </c>
      <c r="G6039">
        <v>0.99975043299999999</v>
      </c>
    </row>
    <row r="6040" spans="1:7" x14ac:dyDescent="0.4">
      <c r="A6040" s="70" t="s">
        <v>12698</v>
      </c>
      <c r="B6040" s="70" t="s">
        <v>12699</v>
      </c>
      <c r="C6040">
        <v>0.33997396299999999</v>
      </c>
      <c r="D6040">
        <v>1.571017275</v>
      </c>
      <c r="E6040">
        <v>0.42888820799999999</v>
      </c>
      <c r="F6040">
        <v>0.51253499199999997</v>
      </c>
      <c r="G6040">
        <v>0.99975043299999999</v>
      </c>
    </row>
    <row r="6041" spans="1:7" x14ac:dyDescent="0.4">
      <c r="A6041" s="70" t="s">
        <v>12830</v>
      </c>
      <c r="B6041" s="70" t="s">
        <v>12831</v>
      </c>
      <c r="C6041">
        <v>0.15051510700000001</v>
      </c>
      <c r="D6041">
        <v>2.8386397759999999</v>
      </c>
      <c r="E6041">
        <v>0.428882188</v>
      </c>
      <c r="F6041">
        <v>0.51253795199999996</v>
      </c>
      <c r="G6041">
        <v>0.99975043299999999</v>
      </c>
    </row>
    <row r="6042" spans="1:7" x14ac:dyDescent="0.4">
      <c r="A6042" s="70" t="s">
        <v>12546</v>
      </c>
      <c r="B6042" s="70" t="s">
        <v>12547</v>
      </c>
      <c r="C6042">
        <v>-7.0208887999999997E-2</v>
      </c>
      <c r="D6042">
        <v>4.9598762790000004</v>
      </c>
      <c r="E6042">
        <v>0.42846957699999999</v>
      </c>
      <c r="F6042">
        <v>0.51274086100000005</v>
      </c>
      <c r="G6042">
        <v>0.99975043299999999</v>
      </c>
    </row>
    <row r="6043" spans="1:7" x14ac:dyDescent="0.4">
      <c r="A6043" s="70" t="s">
        <v>12654</v>
      </c>
      <c r="B6043" s="70" t="s">
        <v>12655</v>
      </c>
      <c r="C6043">
        <v>-8.9767616999999994E-2</v>
      </c>
      <c r="D6043">
        <v>4.2237606940000001</v>
      </c>
      <c r="E6043">
        <v>0.42836930400000001</v>
      </c>
      <c r="F6043">
        <v>0.51279019299999995</v>
      </c>
      <c r="G6043">
        <v>0.99975043299999999</v>
      </c>
    </row>
    <row r="6044" spans="1:7" x14ac:dyDescent="0.4">
      <c r="A6044" s="70" t="s">
        <v>13164</v>
      </c>
      <c r="B6044" s="70" t="s">
        <v>13165</v>
      </c>
      <c r="C6044">
        <v>6.8004976999999994E-2</v>
      </c>
      <c r="D6044">
        <v>5.2581866169999998</v>
      </c>
      <c r="E6044">
        <v>0.42824289500000001</v>
      </c>
      <c r="F6044">
        <v>0.51285239500000002</v>
      </c>
      <c r="G6044">
        <v>0.99975043299999999</v>
      </c>
    </row>
    <row r="6045" spans="1:7" x14ac:dyDescent="0.4">
      <c r="A6045" s="70" t="s">
        <v>13310</v>
      </c>
      <c r="B6045" s="70" t="s">
        <v>13311</v>
      </c>
      <c r="C6045">
        <v>5.7203325999999999E-2</v>
      </c>
      <c r="D6045">
        <v>5.7823939539999998</v>
      </c>
      <c r="E6045">
        <v>0.42807948099999998</v>
      </c>
      <c r="F6045">
        <v>0.51293282600000001</v>
      </c>
      <c r="G6045">
        <v>0.99975043299999999</v>
      </c>
    </row>
    <row r="6046" spans="1:7" x14ac:dyDescent="0.4">
      <c r="A6046" s="70" t="s">
        <v>12666</v>
      </c>
      <c r="B6046" s="70" t="s">
        <v>12667</v>
      </c>
      <c r="C6046">
        <v>-6.8570929000000003E-2</v>
      </c>
      <c r="D6046">
        <v>5.5423462350000001</v>
      </c>
      <c r="E6046">
        <v>0.42795884499999998</v>
      </c>
      <c r="F6046">
        <v>0.51299221500000003</v>
      </c>
      <c r="G6046">
        <v>0.99975043299999999</v>
      </c>
    </row>
    <row r="6047" spans="1:7" x14ac:dyDescent="0.4">
      <c r="A6047" s="70" t="s">
        <v>12872</v>
      </c>
      <c r="B6047" s="70" t="s">
        <v>12873</v>
      </c>
      <c r="C6047">
        <v>-0.24133660500000001</v>
      </c>
      <c r="D6047">
        <v>0.38774353299999997</v>
      </c>
      <c r="E6047">
        <v>0.42769035100000002</v>
      </c>
      <c r="F6047">
        <v>0.51312443900000004</v>
      </c>
      <c r="G6047">
        <v>0.99975043299999999</v>
      </c>
    </row>
    <row r="6048" spans="1:7" x14ac:dyDescent="0.4">
      <c r="A6048" s="70" t="s">
        <v>13118</v>
      </c>
      <c r="B6048" s="70" t="s">
        <v>13119</v>
      </c>
      <c r="C6048">
        <v>0.40021392300000003</v>
      </c>
      <c r="D6048">
        <v>-0.35064009499999998</v>
      </c>
      <c r="E6048">
        <v>0.42765246800000001</v>
      </c>
      <c r="F6048">
        <v>0.51314309999999996</v>
      </c>
      <c r="G6048">
        <v>0.99975043299999999</v>
      </c>
    </row>
    <row r="6049" spans="1:7" x14ac:dyDescent="0.4">
      <c r="A6049" s="70" t="s">
        <v>12678</v>
      </c>
      <c r="B6049" s="70" t="s">
        <v>12679</v>
      </c>
      <c r="C6049">
        <v>0.147529671</v>
      </c>
      <c r="D6049">
        <v>2.662598837</v>
      </c>
      <c r="E6049">
        <v>0.427632136</v>
      </c>
      <c r="F6049">
        <v>0.51315311600000002</v>
      </c>
      <c r="G6049">
        <v>0.99975043299999999</v>
      </c>
    </row>
    <row r="6050" spans="1:7" x14ac:dyDescent="0.4">
      <c r="A6050" s="70" t="s">
        <v>13244</v>
      </c>
      <c r="B6050" s="70" t="s">
        <v>13245</v>
      </c>
      <c r="C6050">
        <v>5.1221511999999997E-2</v>
      </c>
      <c r="D6050">
        <v>6.3493590859999998</v>
      </c>
      <c r="E6050">
        <v>0.427317479</v>
      </c>
      <c r="F6050">
        <v>0.51330816400000001</v>
      </c>
      <c r="G6050">
        <v>0.99975043299999999</v>
      </c>
    </row>
    <row r="6051" spans="1:7" x14ac:dyDescent="0.4">
      <c r="A6051" s="70" t="s">
        <v>12756</v>
      </c>
      <c r="B6051" s="70" t="s">
        <v>12757</v>
      </c>
      <c r="C6051">
        <v>0.140076164</v>
      </c>
      <c r="D6051">
        <v>3.0489978209999999</v>
      </c>
      <c r="E6051">
        <v>0.42725196300000001</v>
      </c>
      <c r="F6051">
        <v>0.51334045800000005</v>
      </c>
      <c r="G6051">
        <v>0.99975043299999999</v>
      </c>
    </row>
    <row r="6052" spans="1:7" x14ac:dyDescent="0.4">
      <c r="A6052" s="70" t="s">
        <v>12464</v>
      </c>
      <c r="B6052" s="70" t="s">
        <v>12465</v>
      </c>
      <c r="C6052">
        <v>-8.6303677999999995E-2</v>
      </c>
      <c r="D6052">
        <v>4.3706746130000003</v>
      </c>
      <c r="E6052">
        <v>0.42724083299999999</v>
      </c>
      <c r="F6052">
        <v>0.51334594499999997</v>
      </c>
      <c r="G6052">
        <v>0.99975043299999999</v>
      </c>
    </row>
    <row r="6053" spans="1:7" x14ac:dyDescent="0.4">
      <c r="A6053" s="70" t="s">
        <v>12566</v>
      </c>
      <c r="B6053" s="70" t="s">
        <v>12567</v>
      </c>
      <c r="C6053">
        <v>-0.25594715499999998</v>
      </c>
      <c r="D6053">
        <v>0.94843859100000005</v>
      </c>
      <c r="E6053">
        <v>0.42718383199999999</v>
      </c>
      <c r="F6053">
        <v>0.51337404399999997</v>
      </c>
      <c r="G6053">
        <v>0.99975043299999999</v>
      </c>
    </row>
    <row r="6054" spans="1:7" x14ac:dyDescent="0.4">
      <c r="A6054" s="70" t="s">
        <v>12992</v>
      </c>
      <c r="B6054" s="70" t="s">
        <v>12993</v>
      </c>
      <c r="C6054">
        <v>7.7949092999999997E-2</v>
      </c>
      <c r="D6054">
        <v>4.5465108240000003</v>
      </c>
      <c r="E6054">
        <v>0.42699785000000001</v>
      </c>
      <c r="F6054">
        <v>0.51346574599999995</v>
      </c>
      <c r="G6054">
        <v>0.99975043299999999</v>
      </c>
    </row>
    <row r="6055" spans="1:7" x14ac:dyDescent="0.4">
      <c r="A6055" s="70" t="s">
        <v>12826</v>
      </c>
      <c r="B6055" s="70" t="s">
        <v>12827</v>
      </c>
      <c r="C6055">
        <v>0.12928389500000001</v>
      </c>
      <c r="D6055">
        <v>3.2308790209999998</v>
      </c>
      <c r="E6055">
        <v>0.42659039399999998</v>
      </c>
      <c r="F6055">
        <v>0.51366674999999995</v>
      </c>
      <c r="G6055">
        <v>0.99975043299999999</v>
      </c>
    </row>
    <row r="6056" spans="1:7" x14ac:dyDescent="0.4">
      <c r="A6056" s="70" t="s">
        <v>13184</v>
      </c>
      <c r="B6056" s="70" t="s">
        <v>13185</v>
      </c>
      <c r="C6056">
        <v>8.2102408000000002E-2</v>
      </c>
      <c r="D6056">
        <v>4.7317467740000003</v>
      </c>
      <c r="E6056">
        <v>0.42624544199999997</v>
      </c>
      <c r="F6056">
        <v>0.513837027</v>
      </c>
      <c r="G6056">
        <v>0.99975043299999999</v>
      </c>
    </row>
    <row r="6057" spans="1:7" x14ac:dyDescent="0.4">
      <c r="A6057" s="70" t="s">
        <v>12980</v>
      </c>
      <c r="B6057" s="70" t="s">
        <v>12981</v>
      </c>
      <c r="C6057">
        <v>0.40232522100000001</v>
      </c>
      <c r="D6057">
        <v>-1.1389772600000001</v>
      </c>
      <c r="E6057">
        <v>0.42608470300000001</v>
      </c>
      <c r="F6057">
        <v>0.51391640599999999</v>
      </c>
      <c r="G6057">
        <v>0.99975043299999999</v>
      </c>
    </row>
    <row r="6058" spans="1:7" x14ac:dyDescent="0.4">
      <c r="A6058" s="70" t="s">
        <v>12606</v>
      </c>
      <c r="B6058" s="70" t="s">
        <v>12607</v>
      </c>
      <c r="C6058">
        <v>-5.6816951999999997E-2</v>
      </c>
      <c r="D6058">
        <v>6.1441340430000002</v>
      </c>
      <c r="E6058">
        <v>0.42598364999999999</v>
      </c>
      <c r="F6058">
        <v>0.513966319</v>
      </c>
      <c r="G6058">
        <v>0.99975043299999999</v>
      </c>
    </row>
    <row r="6059" spans="1:7" x14ac:dyDescent="0.4">
      <c r="A6059" s="70" t="s">
        <v>12598</v>
      </c>
      <c r="B6059" s="70" t="s">
        <v>12599</v>
      </c>
      <c r="C6059">
        <v>5.6992711000000001E-2</v>
      </c>
      <c r="D6059">
        <v>7.6630546339999999</v>
      </c>
      <c r="E6059">
        <v>0.42586102799999997</v>
      </c>
      <c r="F6059">
        <v>0.51402689899999998</v>
      </c>
      <c r="G6059">
        <v>0.99975043299999999</v>
      </c>
    </row>
    <row r="6060" spans="1:7" x14ac:dyDescent="0.4">
      <c r="A6060" s="70" t="s">
        <v>12454</v>
      </c>
      <c r="B6060" s="70" t="s">
        <v>12455</v>
      </c>
      <c r="C6060">
        <v>-0.112046623</v>
      </c>
      <c r="D6060">
        <v>3.4527551660000002</v>
      </c>
      <c r="E6060">
        <v>0.42565494300000001</v>
      </c>
      <c r="F6060">
        <v>0.51412873999999997</v>
      </c>
      <c r="G6060">
        <v>0.99975043299999999</v>
      </c>
    </row>
    <row r="6061" spans="1:7" x14ac:dyDescent="0.4">
      <c r="A6061" s="70" t="s">
        <v>12952</v>
      </c>
      <c r="B6061" s="70" t="s">
        <v>12953</v>
      </c>
      <c r="C6061">
        <v>8.4068610000000002E-2</v>
      </c>
      <c r="D6061">
        <v>5.4602637850000004</v>
      </c>
      <c r="E6061">
        <v>0.425595954</v>
      </c>
      <c r="F6061">
        <v>0.51415789700000003</v>
      </c>
      <c r="G6061">
        <v>0.99975043299999999</v>
      </c>
    </row>
    <row r="6062" spans="1:7" x14ac:dyDescent="0.4">
      <c r="A6062" s="70" t="s">
        <v>12476</v>
      </c>
      <c r="B6062" s="70" t="s">
        <v>12477</v>
      </c>
      <c r="C6062">
        <v>-0.156779796</v>
      </c>
      <c r="D6062">
        <v>2.3503312580000002</v>
      </c>
      <c r="E6062">
        <v>0.42552840400000003</v>
      </c>
      <c r="F6062">
        <v>0.514191289</v>
      </c>
      <c r="G6062">
        <v>0.99975043299999999</v>
      </c>
    </row>
    <row r="6063" spans="1:7" x14ac:dyDescent="0.4">
      <c r="A6063" s="70" t="s">
        <v>12812</v>
      </c>
      <c r="B6063" s="70" t="s">
        <v>12813</v>
      </c>
      <c r="C6063">
        <v>0.11500292600000001</v>
      </c>
      <c r="D6063">
        <v>3.3159080840000001</v>
      </c>
      <c r="E6063">
        <v>0.42552433200000001</v>
      </c>
      <c r="F6063">
        <v>0.51419330200000002</v>
      </c>
      <c r="G6063">
        <v>0.99975043299999999</v>
      </c>
    </row>
    <row r="6064" spans="1:7" x14ac:dyDescent="0.4">
      <c r="A6064" s="70" t="s">
        <v>12874</v>
      </c>
      <c r="B6064" s="70" t="s">
        <v>12875</v>
      </c>
      <c r="C6064">
        <v>8.6170565000000005E-2</v>
      </c>
      <c r="D6064">
        <v>4.0813834189999998</v>
      </c>
      <c r="E6064">
        <v>0.42551453299999997</v>
      </c>
      <c r="F6064">
        <v>0.51419814699999999</v>
      </c>
      <c r="G6064">
        <v>0.99975043299999999</v>
      </c>
    </row>
    <row r="6065" spans="1:7" x14ac:dyDescent="0.4">
      <c r="A6065" s="70" t="s">
        <v>12456</v>
      </c>
      <c r="B6065" s="70" t="s">
        <v>12457</v>
      </c>
      <c r="C6065">
        <v>-0.18089032799999999</v>
      </c>
      <c r="D6065">
        <v>1.7791068029999999</v>
      </c>
      <c r="E6065">
        <v>0.42543957799999998</v>
      </c>
      <c r="F6065">
        <v>0.51423520499999997</v>
      </c>
      <c r="G6065">
        <v>0.99975043299999999</v>
      </c>
    </row>
    <row r="6066" spans="1:7" x14ac:dyDescent="0.4">
      <c r="A6066" s="70" t="s">
        <v>12602</v>
      </c>
      <c r="B6066" s="70" t="s">
        <v>12603</v>
      </c>
      <c r="C6066">
        <v>-0.26494739299999998</v>
      </c>
      <c r="D6066">
        <v>0.33770792999999999</v>
      </c>
      <c r="E6066">
        <v>0.42528310499999999</v>
      </c>
      <c r="F6066">
        <v>0.51431258000000002</v>
      </c>
      <c r="G6066">
        <v>0.99975043299999999</v>
      </c>
    </row>
    <row r="6067" spans="1:7" x14ac:dyDescent="0.4">
      <c r="A6067" s="70" t="s">
        <v>12282</v>
      </c>
      <c r="B6067" s="70" t="s">
        <v>12283</v>
      </c>
      <c r="C6067">
        <v>-5.7023775999999998E-2</v>
      </c>
      <c r="D6067">
        <v>6.706969344</v>
      </c>
      <c r="E6067">
        <v>0.425177262</v>
      </c>
      <c r="F6067">
        <v>0.51436493100000003</v>
      </c>
      <c r="G6067">
        <v>0.99975043299999999</v>
      </c>
    </row>
    <row r="6068" spans="1:7" x14ac:dyDescent="0.4">
      <c r="A6068" s="70" t="s">
        <v>12942</v>
      </c>
      <c r="B6068" s="70" t="s">
        <v>12943</v>
      </c>
      <c r="C6068">
        <v>0.415035763</v>
      </c>
      <c r="D6068">
        <v>-1.0957314950000001</v>
      </c>
      <c r="E6068">
        <v>0.42497419199999997</v>
      </c>
      <c r="F6068">
        <v>0.51446539700000005</v>
      </c>
      <c r="G6068">
        <v>0.99975043299999999</v>
      </c>
    </row>
    <row r="6069" spans="1:7" x14ac:dyDescent="0.4">
      <c r="A6069" s="70" t="s">
        <v>12576</v>
      </c>
      <c r="B6069" s="70" t="s">
        <v>12577</v>
      </c>
      <c r="C6069">
        <v>-0.15348326200000001</v>
      </c>
      <c r="D6069">
        <v>2.712966422</v>
      </c>
      <c r="E6069">
        <v>0.42450182199999997</v>
      </c>
      <c r="F6069">
        <v>0.51469922700000004</v>
      </c>
      <c r="G6069">
        <v>0.99975043299999999</v>
      </c>
    </row>
    <row r="6070" spans="1:7" x14ac:dyDescent="0.4">
      <c r="A6070" s="70" t="s">
        <v>13274</v>
      </c>
      <c r="B6070" s="70" t="s">
        <v>13275</v>
      </c>
      <c r="C6070">
        <v>5.1392554E-2</v>
      </c>
      <c r="D6070">
        <v>6.4717947679999996</v>
      </c>
      <c r="E6070">
        <v>0.42446236199999998</v>
      </c>
      <c r="F6070">
        <v>0.51471876900000002</v>
      </c>
      <c r="G6070">
        <v>0.99975043299999999</v>
      </c>
    </row>
    <row r="6071" spans="1:7" x14ac:dyDescent="0.4">
      <c r="A6071" s="70" t="s">
        <v>12060</v>
      </c>
      <c r="B6071" s="70" t="s">
        <v>12061</v>
      </c>
      <c r="C6071">
        <v>-6.3250557999999998E-2</v>
      </c>
      <c r="D6071">
        <v>8.1001571329999997</v>
      </c>
      <c r="E6071">
        <v>0.424392671</v>
      </c>
      <c r="F6071">
        <v>0.51475328499999995</v>
      </c>
      <c r="G6071">
        <v>0.99975043299999999</v>
      </c>
    </row>
    <row r="6072" spans="1:7" x14ac:dyDescent="0.4">
      <c r="A6072" s="70" t="s">
        <v>13246</v>
      </c>
      <c r="B6072" s="70" t="s">
        <v>13247</v>
      </c>
      <c r="C6072">
        <v>6.3197893000000005E-2</v>
      </c>
      <c r="D6072">
        <v>5.7738255040000004</v>
      </c>
      <c r="E6072">
        <v>0.42424619099999999</v>
      </c>
      <c r="F6072">
        <v>0.51482584600000003</v>
      </c>
      <c r="G6072">
        <v>0.99975043299999999</v>
      </c>
    </row>
    <row r="6073" spans="1:7" x14ac:dyDescent="0.4">
      <c r="A6073" s="70" t="s">
        <v>13276</v>
      </c>
      <c r="B6073" s="70" t="s">
        <v>13277</v>
      </c>
      <c r="C6073">
        <v>5.7769651999999998E-2</v>
      </c>
      <c r="D6073">
        <v>5.8650553959999998</v>
      </c>
      <c r="E6073">
        <v>0.42412310800000003</v>
      </c>
      <c r="F6073">
        <v>0.51488683099999999</v>
      </c>
      <c r="G6073">
        <v>0.99975043299999999</v>
      </c>
    </row>
    <row r="6074" spans="1:7" x14ac:dyDescent="0.4">
      <c r="A6074" s="70" t="s">
        <v>12840</v>
      </c>
      <c r="B6074" s="70" t="s">
        <v>12841</v>
      </c>
      <c r="C6074">
        <v>-0.26147081700000002</v>
      </c>
      <c r="D6074">
        <v>-0.139079603</v>
      </c>
      <c r="E6074">
        <v>0.42407217000000003</v>
      </c>
      <c r="F6074">
        <v>0.51491207299999997</v>
      </c>
      <c r="G6074">
        <v>0.99975043299999999</v>
      </c>
    </row>
    <row r="6075" spans="1:7" x14ac:dyDescent="0.4">
      <c r="A6075" s="70" t="s">
        <v>12142</v>
      </c>
      <c r="B6075" s="70" t="s">
        <v>12143</v>
      </c>
      <c r="C6075">
        <v>-5.5184460999999997E-2</v>
      </c>
      <c r="D6075">
        <v>6.0918770650000003</v>
      </c>
      <c r="E6075">
        <v>0.42396172900000001</v>
      </c>
      <c r="F6075">
        <v>0.51496680900000003</v>
      </c>
      <c r="G6075">
        <v>0.99975043299999999</v>
      </c>
    </row>
    <row r="6076" spans="1:7" x14ac:dyDescent="0.4">
      <c r="A6076" s="70" t="s">
        <v>13200</v>
      </c>
      <c r="B6076" s="70" t="s">
        <v>13201</v>
      </c>
      <c r="C6076">
        <v>5.1585221000000001E-2</v>
      </c>
      <c r="D6076">
        <v>6.3948991460000002</v>
      </c>
      <c r="E6076">
        <v>0.42377925</v>
      </c>
      <c r="F6076">
        <v>0.51505727099999998</v>
      </c>
      <c r="G6076">
        <v>0.99975043299999999</v>
      </c>
    </row>
    <row r="6077" spans="1:7" x14ac:dyDescent="0.4">
      <c r="A6077" s="70" t="s">
        <v>12726</v>
      </c>
      <c r="B6077" s="70" t="s">
        <v>12727</v>
      </c>
      <c r="C6077">
        <v>5.6122737999999998E-2</v>
      </c>
      <c r="D6077">
        <v>7.0146147709999997</v>
      </c>
      <c r="E6077">
        <v>0.42366188700000001</v>
      </c>
      <c r="F6077">
        <v>0.51511546600000002</v>
      </c>
      <c r="G6077">
        <v>0.99975043299999999</v>
      </c>
    </row>
    <row r="6078" spans="1:7" x14ac:dyDescent="0.4">
      <c r="A6078" s="70" t="s">
        <v>12344</v>
      </c>
      <c r="B6078" s="70" t="s">
        <v>12345</v>
      </c>
      <c r="C6078">
        <v>-5.6096555999999999E-2</v>
      </c>
      <c r="D6078">
        <v>6.0660886720000002</v>
      </c>
      <c r="E6078">
        <v>0.42319014999999999</v>
      </c>
      <c r="F6078">
        <v>0.51534949900000004</v>
      </c>
      <c r="G6078">
        <v>0.99975043299999999</v>
      </c>
    </row>
    <row r="6079" spans="1:7" x14ac:dyDescent="0.4">
      <c r="A6079" s="70" t="s">
        <v>12702</v>
      </c>
      <c r="B6079" s="70" t="s">
        <v>12703</v>
      </c>
      <c r="C6079">
        <v>-6.6405668000000001E-2</v>
      </c>
      <c r="D6079">
        <v>5.2923397430000003</v>
      </c>
      <c r="E6079">
        <v>0.42317492600000001</v>
      </c>
      <c r="F6079">
        <v>0.51535705499999995</v>
      </c>
      <c r="G6079">
        <v>0.99975043299999999</v>
      </c>
    </row>
    <row r="6080" spans="1:7" x14ac:dyDescent="0.4">
      <c r="A6080" s="70" t="s">
        <v>13218</v>
      </c>
      <c r="B6080" s="70" t="s">
        <v>13219</v>
      </c>
      <c r="C6080">
        <v>5.9722266000000003E-2</v>
      </c>
      <c r="D6080">
        <v>5.8508369499999997</v>
      </c>
      <c r="E6080">
        <v>0.42306420300000003</v>
      </c>
      <c r="F6080">
        <v>0.51541201299999995</v>
      </c>
      <c r="G6080">
        <v>0.99975043299999999</v>
      </c>
    </row>
    <row r="6081" spans="1:7" x14ac:dyDescent="0.4">
      <c r="A6081" s="70" t="s">
        <v>13744</v>
      </c>
      <c r="B6081" s="70" t="s">
        <v>13745</v>
      </c>
      <c r="C6081">
        <v>7.1825258000000003E-2</v>
      </c>
      <c r="D6081">
        <v>8.7340291840000006</v>
      </c>
      <c r="E6081">
        <v>0.42275312100000001</v>
      </c>
      <c r="F6081">
        <v>0.51556647799999999</v>
      </c>
      <c r="G6081">
        <v>0.99975043299999999</v>
      </c>
    </row>
    <row r="6082" spans="1:7" x14ac:dyDescent="0.4">
      <c r="A6082" s="70" t="s">
        <v>12776</v>
      </c>
      <c r="B6082" s="70" t="s">
        <v>12777</v>
      </c>
      <c r="C6082">
        <v>0.19605388100000001</v>
      </c>
      <c r="D6082">
        <v>1.4428673789999999</v>
      </c>
      <c r="E6082">
        <v>0.42257134600000001</v>
      </c>
      <c r="F6082">
        <v>0.51565677300000001</v>
      </c>
      <c r="G6082">
        <v>0.99975043299999999</v>
      </c>
    </row>
    <row r="6083" spans="1:7" x14ac:dyDescent="0.4">
      <c r="A6083" s="70" t="s">
        <v>12934</v>
      </c>
      <c r="B6083" s="70" t="s">
        <v>12935</v>
      </c>
      <c r="C6083">
        <v>0.166965681</v>
      </c>
      <c r="D6083">
        <v>3.2900536420000002</v>
      </c>
      <c r="E6083">
        <v>0.42253132599999998</v>
      </c>
      <c r="F6083">
        <v>0.51567665699999998</v>
      </c>
      <c r="G6083">
        <v>0.99975043299999999</v>
      </c>
    </row>
    <row r="6084" spans="1:7" x14ac:dyDescent="0.4">
      <c r="A6084" s="70" t="s">
        <v>12448</v>
      </c>
      <c r="B6084" s="70" t="s">
        <v>12449</v>
      </c>
      <c r="C6084">
        <v>-7.9637436000000006E-2</v>
      </c>
      <c r="D6084">
        <v>4.3874908130000003</v>
      </c>
      <c r="E6084">
        <v>0.42239555699999998</v>
      </c>
      <c r="F6084">
        <v>0.51574412199999997</v>
      </c>
      <c r="G6084">
        <v>0.99975043299999999</v>
      </c>
    </row>
    <row r="6085" spans="1:7" x14ac:dyDescent="0.4">
      <c r="A6085" s="70" t="s">
        <v>12542</v>
      </c>
      <c r="B6085" s="70" t="s">
        <v>12543</v>
      </c>
      <c r="C6085">
        <v>-5.6972637999999999E-2</v>
      </c>
      <c r="D6085">
        <v>5.7494325430000002</v>
      </c>
      <c r="E6085">
        <v>0.42223831299999998</v>
      </c>
      <c r="F6085">
        <v>0.51582227700000005</v>
      </c>
      <c r="G6085">
        <v>0.99975043299999999</v>
      </c>
    </row>
    <row r="6086" spans="1:7" x14ac:dyDescent="0.4">
      <c r="A6086" s="70" t="s">
        <v>12708</v>
      </c>
      <c r="B6086" s="70" t="s">
        <v>12709</v>
      </c>
      <c r="C6086">
        <v>-8.8535311000000005E-2</v>
      </c>
      <c r="D6086">
        <v>5.5341334900000003</v>
      </c>
      <c r="E6086">
        <v>0.422006031</v>
      </c>
      <c r="F6086">
        <v>0.51593776700000005</v>
      </c>
      <c r="G6086">
        <v>0.99975043299999999</v>
      </c>
    </row>
    <row r="6087" spans="1:7" x14ac:dyDescent="0.4">
      <c r="A6087" s="70" t="s">
        <v>12670</v>
      </c>
      <c r="B6087" s="70" t="s">
        <v>12671</v>
      </c>
      <c r="C6087">
        <v>-0.19607043699999999</v>
      </c>
      <c r="D6087">
        <v>1.4657319339999999</v>
      </c>
      <c r="E6087">
        <v>0.421818625</v>
      </c>
      <c r="F6087">
        <v>0.51603097799999997</v>
      </c>
      <c r="G6087">
        <v>0.99975043299999999</v>
      </c>
    </row>
    <row r="6088" spans="1:7" x14ac:dyDescent="0.4">
      <c r="A6088" s="70" t="s">
        <v>13318</v>
      </c>
      <c r="B6088" s="70" t="s">
        <v>13319</v>
      </c>
      <c r="C6088">
        <v>5.1012444999999997E-2</v>
      </c>
      <c r="D6088">
        <v>6.4196938179999998</v>
      </c>
      <c r="E6088">
        <v>0.42181032200000002</v>
      </c>
      <c r="F6088">
        <v>0.51603510799999996</v>
      </c>
      <c r="G6088">
        <v>0.99975043299999999</v>
      </c>
    </row>
    <row r="6089" spans="1:7" x14ac:dyDescent="0.4">
      <c r="A6089" s="70" t="s">
        <v>13360</v>
      </c>
      <c r="B6089" s="70" t="s">
        <v>13361</v>
      </c>
      <c r="C6089">
        <v>5.4089458E-2</v>
      </c>
      <c r="D6089">
        <v>6.3652060229999998</v>
      </c>
      <c r="E6089">
        <v>0.42170812200000002</v>
      </c>
      <c r="F6089">
        <v>0.51608595300000004</v>
      </c>
      <c r="G6089">
        <v>0.99975043299999999</v>
      </c>
    </row>
    <row r="6090" spans="1:7" x14ac:dyDescent="0.4">
      <c r="A6090" s="70" t="s">
        <v>13342</v>
      </c>
      <c r="B6090" s="70" t="s">
        <v>13343</v>
      </c>
      <c r="C6090">
        <v>6.3296887999999996E-2</v>
      </c>
      <c r="D6090">
        <v>5.3598851300000003</v>
      </c>
      <c r="E6090">
        <v>0.42168829000000002</v>
      </c>
      <c r="F6090">
        <v>0.51609582099999995</v>
      </c>
      <c r="G6090">
        <v>0.99975043299999999</v>
      </c>
    </row>
    <row r="6091" spans="1:7" x14ac:dyDescent="0.4">
      <c r="A6091" s="70" t="s">
        <v>12748</v>
      </c>
      <c r="B6091" s="70" t="s">
        <v>12749</v>
      </c>
      <c r="C6091">
        <v>-9.4241248999999999E-2</v>
      </c>
      <c r="D6091">
        <v>4.2403794919999998</v>
      </c>
      <c r="E6091">
        <v>0.42166603600000002</v>
      </c>
      <c r="F6091">
        <v>0.51610689300000001</v>
      </c>
      <c r="G6091">
        <v>0.99975043299999999</v>
      </c>
    </row>
    <row r="6092" spans="1:7" x14ac:dyDescent="0.4">
      <c r="A6092" s="70" t="s">
        <v>12516</v>
      </c>
      <c r="B6092" s="70" t="s">
        <v>12517</v>
      </c>
      <c r="C6092">
        <v>-5.4315879999999997E-2</v>
      </c>
      <c r="D6092">
        <v>6.614337022</v>
      </c>
      <c r="E6092">
        <v>0.42163297199999999</v>
      </c>
      <c r="F6092">
        <v>0.51612334599999998</v>
      </c>
      <c r="G6092">
        <v>0.99975043299999999</v>
      </c>
    </row>
    <row r="6093" spans="1:7" x14ac:dyDescent="0.4">
      <c r="A6093" s="70" t="s">
        <v>12518</v>
      </c>
      <c r="B6093" s="70" t="s">
        <v>12519</v>
      </c>
      <c r="C6093">
        <v>-9.7940605E-2</v>
      </c>
      <c r="D6093">
        <v>5.6047854079999997</v>
      </c>
      <c r="E6093">
        <v>0.42159405799999999</v>
      </c>
      <c r="F6093">
        <v>0.51614271</v>
      </c>
      <c r="G6093">
        <v>0.99975043299999999</v>
      </c>
    </row>
    <row r="6094" spans="1:7" x14ac:dyDescent="0.4">
      <c r="A6094" s="70" t="s">
        <v>12764</v>
      </c>
      <c r="B6094" s="70" t="s">
        <v>12765</v>
      </c>
      <c r="C6094">
        <v>-6.2814247000000004E-2</v>
      </c>
      <c r="D6094">
        <v>5.363901598</v>
      </c>
      <c r="E6094">
        <v>0.42156739500000001</v>
      </c>
      <c r="F6094">
        <v>0.51615597899999999</v>
      </c>
      <c r="G6094">
        <v>0.99975043299999999</v>
      </c>
    </row>
    <row r="6095" spans="1:7" x14ac:dyDescent="0.4">
      <c r="A6095" s="70" t="s">
        <v>12284</v>
      </c>
      <c r="B6095" s="70" t="s">
        <v>12285</v>
      </c>
      <c r="C6095">
        <v>-5.4690374999999999E-2</v>
      </c>
      <c r="D6095">
        <v>7.0383568480000003</v>
      </c>
      <c r="E6095">
        <v>0.42154217999999999</v>
      </c>
      <c r="F6095">
        <v>0.51616852800000002</v>
      </c>
      <c r="G6095">
        <v>0.99975043299999999</v>
      </c>
    </row>
    <row r="6096" spans="1:7" x14ac:dyDescent="0.4">
      <c r="A6096" s="70" t="s">
        <v>12692</v>
      </c>
      <c r="B6096" s="70" t="s">
        <v>12693</v>
      </c>
      <c r="C6096">
        <v>-7.4165093000000001E-2</v>
      </c>
      <c r="D6096">
        <v>4.7958740039999999</v>
      </c>
      <c r="E6096">
        <v>0.421509209</v>
      </c>
      <c r="F6096">
        <v>0.51618493799999998</v>
      </c>
      <c r="G6096">
        <v>0.99975043299999999</v>
      </c>
    </row>
    <row r="6097" spans="1:7" x14ac:dyDescent="0.4">
      <c r="A6097" s="70" t="s">
        <v>12572</v>
      </c>
      <c r="B6097" s="70" t="s">
        <v>12573</v>
      </c>
      <c r="C6097">
        <v>-5.6630298000000003E-2</v>
      </c>
      <c r="D6097">
        <v>5.98362514</v>
      </c>
      <c r="E6097">
        <v>0.42143144300000002</v>
      </c>
      <c r="F6097">
        <v>0.51622364499999995</v>
      </c>
      <c r="G6097">
        <v>0.99975043299999999</v>
      </c>
    </row>
    <row r="6098" spans="1:7" x14ac:dyDescent="0.4">
      <c r="A6098" s="70" t="s">
        <v>12806</v>
      </c>
      <c r="B6098" s="70" t="s">
        <v>12807</v>
      </c>
      <c r="C6098">
        <v>0.17860630299999999</v>
      </c>
      <c r="D6098">
        <v>3.3853884999999999</v>
      </c>
      <c r="E6098">
        <v>0.42137769000000003</v>
      </c>
      <c r="F6098">
        <v>0.51625040300000002</v>
      </c>
      <c r="G6098">
        <v>0.99975043299999999</v>
      </c>
    </row>
    <row r="6099" spans="1:7" x14ac:dyDescent="0.4">
      <c r="A6099" s="70" t="s">
        <v>12926</v>
      </c>
      <c r="B6099" s="70" t="s">
        <v>12927</v>
      </c>
      <c r="C6099">
        <v>0.250659203</v>
      </c>
      <c r="D6099">
        <v>0.40169241500000002</v>
      </c>
      <c r="E6099">
        <v>0.42099894599999999</v>
      </c>
      <c r="F6099">
        <v>0.51643901000000003</v>
      </c>
      <c r="G6099">
        <v>0.99975043299999999</v>
      </c>
    </row>
    <row r="6100" spans="1:7" x14ac:dyDescent="0.4">
      <c r="A6100" s="70" t="s">
        <v>12688</v>
      </c>
      <c r="B6100" s="70" t="s">
        <v>12689</v>
      </c>
      <c r="C6100">
        <v>-6.4434276999999998E-2</v>
      </c>
      <c r="D6100">
        <v>5.7662916050000002</v>
      </c>
      <c r="E6100">
        <v>0.42088856200000002</v>
      </c>
      <c r="F6100">
        <v>0.51649400199999995</v>
      </c>
      <c r="G6100">
        <v>0.99975043299999999</v>
      </c>
    </row>
    <row r="6101" spans="1:7" x14ac:dyDescent="0.4">
      <c r="A6101" s="70" t="s">
        <v>13086</v>
      </c>
      <c r="B6101" s="70" t="s">
        <v>13087</v>
      </c>
      <c r="C6101">
        <v>8.1347828999999997E-2</v>
      </c>
      <c r="D6101">
        <v>4.6263216390000004</v>
      </c>
      <c r="E6101">
        <v>0.42085867900000001</v>
      </c>
      <c r="F6101">
        <v>0.51650889099999997</v>
      </c>
      <c r="G6101">
        <v>0.99975043299999999</v>
      </c>
    </row>
    <row r="6102" spans="1:7" x14ac:dyDescent="0.4">
      <c r="A6102" s="70" t="s">
        <v>12646</v>
      </c>
      <c r="B6102" s="70" t="s">
        <v>12647</v>
      </c>
      <c r="C6102">
        <v>-5.3616408999999997E-2</v>
      </c>
      <c r="D6102">
        <v>8.2827624360000005</v>
      </c>
      <c r="E6102">
        <v>0.42054784000000001</v>
      </c>
      <c r="F6102">
        <v>0.51666380899999997</v>
      </c>
      <c r="G6102">
        <v>0.99975043299999999</v>
      </c>
    </row>
    <row r="6103" spans="1:7" x14ac:dyDescent="0.4">
      <c r="A6103" s="70" t="s">
        <v>12836</v>
      </c>
      <c r="B6103" s="70" t="s">
        <v>12837</v>
      </c>
      <c r="C6103">
        <v>-0.34445833799999998</v>
      </c>
      <c r="D6103">
        <v>-0.78393912700000001</v>
      </c>
      <c r="E6103">
        <v>0.42050522000000001</v>
      </c>
      <c r="F6103">
        <v>0.516685057</v>
      </c>
      <c r="G6103">
        <v>0.99975043299999999</v>
      </c>
    </row>
    <row r="6104" spans="1:7" x14ac:dyDescent="0.4">
      <c r="A6104" s="70" t="s">
        <v>12722</v>
      </c>
      <c r="B6104" s="70" t="s">
        <v>12723</v>
      </c>
      <c r="C6104">
        <v>0.18980024100000001</v>
      </c>
      <c r="D6104">
        <v>1.9277437180000001</v>
      </c>
      <c r="E6104">
        <v>0.42026986700000002</v>
      </c>
      <c r="F6104">
        <v>0.51680241699999996</v>
      </c>
      <c r="G6104">
        <v>0.99975043299999999</v>
      </c>
    </row>
    <row r="6105" spans="1:7" x14ac:dyDescent="0.4">
      <c r="A6105" s="70" t="s">
        <v>12808</v>
      </c>
      <c r="B6105" s="70" t="s">
        <v>12809</v>
      </c>
      <c r="C6105">
        <v>0.22059780900000001</v>
      </c>
      <c r="D6105">
        <v>1.375361193</v>
      </c>
      <c r="E6105">
        <v>0.42015778399999998</v>
      </c>
      <c r="F6105">
        <v>0.51685832399999998</v>
      </c>
      <c r="G6105">
        <v>0.99975043299999999</v>
      </c>
    </row>
    <row r="6106" spans="1:7" x14ac:dyDescent="0.4">
      <c r="A6106" s="70" t="s">
        <v>12406</v>
      </c>
      <c r="B6106" s="70" t="s">
        <v>12407</v>
      </c>
      <c r="C6106">
        <v>-5.2639086000000002E-2</v>
      </c>
      <c r="D6106">
        <v>6.8692168320000002</v>
      </c>
      <c r="E6106">
        <v>0.42011218299999997</v>
      </c>
      <c r="F6106">
        <v>0.51688107299999997</v>
      </c>
      <c r="G6106">
        <v>0.99975043299999999</v>
      </c>
    </row>
    <row r="6107" spans="1:7" x14ac:dyDescent="0.4">
      <c r="A6107" s="70" t="s">
        <v>13186</v>
      </c>
      <c r="B6107" s="70" t="s">
        <v>13187</v>
      </c>
      <c r="C6107">
        <v>5.1565784000000003E-2</v>
      </c>
      <c r="D6107">
        <v>6.5925171909999998</v>
      </c>
      <c r="E6107">
        <v>0.42003584599999999</v>
      </c>
      <c r="F6107">
        <v>0.51691915799999999</v>
      </c>
      <c r="G6107">
        <v>0.99975043299999999</v>
      </c>
    </row>
    <row r="6108" spans="1:7" x14ac:dyDescent="0.4">
      <c r="A6108" s="70" t="s">
        <v>13232</v>
      </c>
      <c r="B6108" s="70" t="s">
        <v>13233</v>
      </c>
      <c r="C6108">
        <v>6.7368347999999995E-2</v>
      </c>
      <c r="D6108">
        <v>5.4170169389999998</v>
      </c>
      <c r="E6108">
        <v>0.41959195199999999</v>
      </c>
      <c r="F6108">
        <v>0.51714072300000002</v>
      </c>
      <c r="G6108">
        <v>0.99975043299999999</v>
      </c>
    </row>
    <row r="6109" spans="1:7" x14ac:dyDescent="0.4">
      <c r="A6109" s="70" t="s">
        <v>12526</v>
      </c>
      <c r="B6109" s="70" t="s">
        <v>12527</v>
      </c>
      <c r="C6109">
        <v>-0.16145373099999999</v>
      </c>
      <c r="D6109">
        <v>2.4465554379999999</v>
      </c>
      <c r="E6109">
        <v>0.41950970700000001</v>
      </c>
      <c r="F6109">
        <v>0.51718179200000003</v>
      </c>
      <c r="G6109">
        <v>0.99975043299999999</v>
      </c>
    </row>
    <row r="6110" spans="1:7" x14ac:dyDescent="0.4">
      <c r="A6110" s="70" t="s">
        <v>12648</v>
      </c>
      <c r="B6110" s="70" t="s">
        <v>12649</v>
      </c>
      <c r="C6110">
        <v>-0.23099098000000001</v>
      </c>
      <c r="D6110">
        <v>1.044259402</v>
      </c>
      <c r="E6110">
        <v>0.41919884400000001</v>
      </c>
      <c r="F6110">
        <v>0.51733707600000001</v>
      </c>
      <c r="G6110">
        <v>0.99975043299999999</v>
      </c>
    </row>
    <row r="6111" spans="1:7" x14ac:dyDescent="0.4">
      <c r="A6111" s="70" t="s">
        <v>12636</v>
      </c>
      <c r="B6111" s="70" t="s">
        <v>12637</v>
      </c>
      <c r="C6111">
        <v>-8.1287975999999998E-2</v>
      </c>
      <c r="D6111">
        <v>4.3388005160000001</v>
      </c>
      <c r="E6111">
        <v>0.41910706599999997</v>
      </c>
      <c r="F6111">
        <v>0.51738293800000001</v>
      </c>
      <c r="G6111">
        <v>0.99975043299999999</v>
      </c>
    </row>
    <row r="6112" spans="1:7" x14ac:dyDescent="0.4">
      <c r="A6112" s="70" t="s">
        <v>12626</v>
      </c>
      <c r="B6112" s="70" t="s">
        <v>12627</v>
      </c>
      <c r="C6112">
        <v>-0.239340779</v>
      </c>
      <c r="D6112">
        <v>1.3454893080000001</v>
      </c>
      <c r="E6112">
        <v>0.41890011500000002</v>
      </c>
      <c r="F6112">
        <v>0.51748637600000003</v>
      </c>
      <c r="G6112">
        <v>0.99975043299999999</v>
      </c>
    </row>
    <row r="6113" spans="1:7" x14ac:dyDescent="0.4">
      <c r="A6113" s="70" t="s">
        <v>12716</v>
      </c>
      <c r="B6113" s="70" t="s">
        <v>12717</v>
      </c>
      <c r="C6113">
        <v>-0.23853250000000001</v>
      </c>
      <c r="D6113">
        <v>1.6240557689999999</v>
      </c>
      <c r="E6113">
        <v>0.41845237800000001</v>
      </c>
      <c r="F6113">
        <v>0.51771028900000005</v>
      </c>
      <c r="G6113">
        <v>0.99975043299999999</v>
      </c>
    </row>
    <row r="6114" spans="1:7" x14ac:dyDescent="0.4">
      <c r="A6114" s="70" t="s">
        <v>12554</v>
      </c>
      <c r="B6114" s="70" t="s">
        <v>12555</v>
      </c>
      <c r="C6114">
        <v>-0.199231089</v>
      </c>
      <c r="D6114">
        <v>1.3384960800000001</v>
      </c>
      <c r="E6114">
        <v>0.41827741400000001</v>
      </c>
      <c r="F6114">
        <v>0.51779783499999998</v>
      </c>
      <c r="G6114">
        <v>0.99975043299999999</v>
      </c>
    </row>
    <row r="6115" spans="1:7" x14ac:dyDescent="0.4">
      <c r="A6115" s="70" t="s">
        <v>12644</v>
      </c>
      <c r="B6115" s="70" t="s">
        <v>12645</v>
      </c>
      <c r="C6115">
        <v>-6.0485244000000001E-2</v>
      </c>
      <c r="D6115">
        <v>5.8520310560000004</v>
      </c>
      <c r="E6115">
        <v>0.41817631399999999</v>
      </c>
      <c r="F6115">
        <v>0.51784843400000002</v>
      </c>
      <c r="G6115">
        <v>0.99975043299999999</v>
      </c>
    </row>
    <row r="6116" spans="1:7" x14ac:dyDescent="0.4">
      <c r="A6116" s="70" t="s">
        <v>13128</v>
      </c>
      <c r="B6116" s="70" t="s">
        <v>13129</v>
      </c>
      <c r="C6116">
        <v>8.2095571000000006E-2</v>
      </c>
      <c r="D6116">
        <v>4.4624714279999997</v>
      </c>
      <c r="E6116">
        <v>0.41816881299999997</v>
      </c>
      <c r="F6116">
        <v>0.51785218799999999</v>
      </c>
      <c r="G6116">
        <v>0.99975043299999999</v>
      </c>
    </row>
    <row r="6117" spans="1:7" x14ac:dyDescent="0.4">
      <c r="A6117" s="70" t="s">
        <v>12658</v>
      </c>
      <c r="B6117" s="70" t="s">
        <v>12659</v>
      </c>
      <c r="C6117">
        <v>-6.1701140000000002E-2</v>
      </c>
      <c r="D6117">
        <v>5.7234305599999997</v>
      </c>
      <c r="E6117">
        <v>0.41797988899999999</v>
      </c>
      <c r="F6117">
        <v>0.51794676500000003</v>
      </c>
      <c r="G6117">
        <v>0.99975043299999999</v>
      </c>
    </row>
    <row r="6118" spans="1:7" x14ac:dyDescent="0.4">
      <c r="A6118" s="70" t="s">
        <v>12930</v>
      </c>
      <c r="B6118" s="70" t="s">
        <v>12931</v>
      </c>
      <c r="C6118">
        <v>0.11532249999999999</v>
      </c>
      <c r="D6118">
        <v>3.3660188739999999</v>
      </c>
      <c r="E6118">
        <v>0.41795350999999997</v>
      </c>
      <c r="F6118">
        <v>0.51795997299999996</v>
      </c>
      <c r="G6118">
        <v>0.99975043299999999</v>
      </c>
    </row>
    <row r="6119" spans="1:7" x14ac:dyDescent="0.4">
      <c r="A6119" s="70" t="s">
        <v>15195</v>
      </c>
      <c r="B6119" s="70" t="s">
        <v>15196</v>
      </c>
      <c r="C6119">
        <v>5.0873058999999998E-2</v>
      </c>
      <c r="D6119">
        <v>9.1340338209999992</v>
      </c>
      <c r="E6119">
        <v>0.41778741699999999</v>
      </c>
      <c r="F6119">
        <v>0.51804315000000001</v>
      </c>
      <c r="G6119">
        <v>0.99975043299999999</v>
      </c>
    </row>
    <row r="6120" spans="1:7" x14ac:dyDescent="0.4">
      <c r="A6120" s="70" t="s">
        <v>13152</v>
      </c>
      <c r="B6120" s="70" t="s">
        <v>13153</v>
      </c>
      <c r="C6120">
        <v>0.224958721</v>
      </c>
      <c r="D6120">
        <v>0.55593111299999998</v>
      </c>
      <c r="E6120">
        <v>0.41770655400000001</v>
      </c>
      <c r="F6120">
        <v>0.51808365300000003</v>
      </c>
      <c r="G6120">
        <v>0.99975043299999999</v>
      </c>
    </row>
    <row r="6121" spans="1:7" x14ac:dyDescent="0.4">
      <c r="A6121" s="70" t="s">
        <v>12690</v>
      </c>
      <c r="B6121" s="70" t="s">
        <v>12691</v>
      </c>
      <c r="C6121">
        <v>-0.117094001</v>
      </c>
      <c r="D6121">
        <v>3.617296617</v>
      </c>
      <c r="E6121">
        <v>0.41735713200000002</v>
      </c>
      <c r="F6121">
        <v>0.51825873899999997</v>
      </c>
      <c r="G6121">
        <v>0.99975043299999999</v>
      </c>
    </row>
    <row r="6122" spans="1:7" x14ac:dyDescent="0.4">
      <c r="A6122" s="70" t="s">
        <v>12604</v>
      </c>
      <c r="B6122" s="70" t="s">
        <v>12605</v>
      </c>
      <c r="C6122">
        <v>-5.4833667000000003E-2</v>
      </c>
      <c r="D6122">
        <v>6.3516900720000002</v>
      </c>
      <c r="E6122">
        <v>0.41712633900000001</v>
      </c>
      <c r="F6122">
        <v>0.51837443900000002</v>
      </c>
      <c r="G6122">
        <v>0.99975043299999999</v>
      </c>
    </row>
    <row r="6123" spans="1:7" x14ac:dyDescent="0.4">
      <c r="A6123" s="70" t="s">
        <v>14943</v>
      </c>
      <c r="B6123" s="70" t="s">
        <v>14944</v>
      </c>
      <c r="C6123">
        <v>5.5020015999999998E-2</v>
      </c>
      <c r="D6123">
        <v>9.0936448120000009</v>
      </c>
      <c r="E6123">
        <v>0.41681260399999998</v>
      </c>
      <c r="F6123">
        <v>0.51853179299999996</v>
      </c>
      <c r="G6123">
        <v>0.99975043299999999</v>
      </c>
    </row>
    <row r="6124" spans="1:7" x14ac:dyDescent="0.4">
      <c r="A6124" s="70" t="s">
        <v>13008</v>
      </c>
      <c r="B6124" s="70" t="s">
        <v>13009</v>
      </c>
      <c r="C6124">
        <v>0.29231344500000001</v>
      </c>
      <c r="D6124">
        <v>-7.4556253000000003E-2</v>
      </c>
      <c r="E6124">
        <v>0.416797686</v>
      </c>
      <c r="F6124">
        <v>0.51853927700000002</v>
      </c>
      <c r="G6124">
        <v>0.99975043299999999</v>
      </c>
    </row>
    <row r="6125" spans="1:7" x14ac:dyDescent="0.4">
      <c r="A6125" s="70" t="s">
        <v>12584</v>
      </c>
      <c r="B6125" s="70" t="s">
        <v>12585</v>
      </c>
      <c r="C6125">
        <v>-5.4134634000000001E-2</v>
      </c>
      <c r="D6125">
        <v>6.7277262919999998</v>
      </c>
      <c r="E6125">
        <v>0.41678400700000001</v>
      </c>
      <c r="F6125">
        <v>0.51854613999999999</v>
      </c>
      <c r="G6125">
        <v>0.99975043299999999</v>
      </c>
    </row>
    <row r="6126" spans="1:7" x14ac:dyDescent="0.4">
      <c r="A6126" s="70" t="s">
        <v>13210</v>
      </c>
      <c r="B6126" s="70" t="s">
        <v>13211</v>
      </c>
      <c r="C6126">
        <v>6.7860930999999999E-2</v>
      </c>
      <c r="D6126">
        <v>5.517840681</v>
      </c>
      <c r="E6126">
        <v>0.41664542100000002</v>
      </c>
      <c r="F6126">
        <v>0.51861567799999997</v>
      </c>
      <c r="G6126">
        <v>0.99975043299999999</v>
      </c>
    </row>
    <row r="6127" spans="1:7" x14ac:dyDescent="0.4">
      <c r="A6127" s="70" t="s">
        <v>12852</v>
      </c>
      <c r="B6127" s="70" t="s">
        <v>12853</v>
      </c>
      <c r="C6127">
        <v>0.24443403499999999</v>
      </c>
      <c r="D6127">
        <v>1.366015779</v>
      </c>
      <c r="E6127">
        <v>0.41658326800000001</v>
      </c>
      <c r="F6127">
        <v>0.51864686900000001</v>
      </c>
      <c r="G6127">
        <v>0.99975043299999999</v>
      </c>
    </row>
    <row r="6128" spans="1:7" x14ac:dyDescent="0.4">
      <c r="A6128" s="70" t="s">
        <v>13404</v>
      </c>
      <c r="B6128" s="70" t="s">
        <v>13405</v>
      </c>
      <c r="C6128">
        <v>5.9087797999999997E-2</v>
      </c>
      <c r="D6128">
        <v>5.820830527</v>
      </c>
      <c r="E6128">
        <v>0.41645567</v>
      </c>
      <c r="F6128">
        <v>0.51871091499999999</v>
      </c>
      <c r="G6128">
        <v>0.99975043299999999</v>
      </c>
    </row>
    <row r="6129" spans="1:7" x14ac:dyDescent="0.4">
      <c r="A6129" s="70" t="s">
        <v>12820</v>
      </c>
      <c r="B6129" s="70" t="s">
        <v>12821</v>
      </c>
      <c r="C6129">
        <v>-6.6862240000000003E-2</v>
      </c>
      <c r="D6129">
        <v>5.3144854910000001</v>
      </c>
      <c r="E6129">
        <v>0.41617431300000002</v>
      </c>
      <c r="F6129">
        <v>0.51885218700000002</v>
      </c>
      <c r="G6129">
        <v>0.99975043299999999</v>
      </c>
    </row>
    <row r="6130" spans="1:7" x14ac:dyDescent="0.4">
      <c r="A6130" s="70" t="s">
        <v>12532</v>
      </c>
      <c r="B6130" s="70" t="s">
        <v>12533</v>
      </c>
      <c r="C6130">
        <v>-0.169759989</v>
      </c>
      <c r="D6130">
        <v>2.1698003350000001</v>
      </c>
      <c r="E6130">
        <v>0.41598123199999998</v>
      </c>
      <c r="F6130">
        <v>0.51894917299999999</v>
      </c>
      <c r="G6130">
        <v>0.99975043299999999</v>
      </c>
    </row>
    <row r="6131" spans="1:7" x14ac:dyDescent="0.4">
      <c r="A6131" s="70" t="s">
        <v>12024</v>
      </c>
      <c r="B6131" s="70" t="s">
        <v>12025</v>
      </c>
      <c r="C6131">
        <v>-5.1445713999999997E-2</v>
      </c>
      <c r="D6131">
        <v>7.9061996399999996</v>
      </c>
      <c r="E6131">
        <v>0.41589366900000002</v>
      </c>
      <c r="F6131">
        <v>0.51899316799999995</v>
      </c>
      <c r="G6131">
        <v>0.99975043299999999</v>
      </c>
    </row>
    <row r="6132" spans="1:7" x14ac:dyDescent="0.4">
      <c r="A6132" s="70" t="s">
        <v>12728</v>
      </c>
      <c r="B6132" s="70" t="s">
        <v>12729</v>
      </c>
      <c r="C6132">
        <v>-0.135809912</v>
      </c>
      <c r="D6132">
        <v>3.47927279</v>
      </c>
      <c r="E6132">
        <v>0.41584132800000001</v>
      </c>
      <c r="F6132">
        <v>0.51901946899999996</v>
      </c>
      <c r="G6132">
        <v>0.99975043299999999</v>
      </c>
    </row>
    <row r="6133" spans="1:7" x14ac:dyDescent="0.4">
      <c r="A6133" s="70" t="s">
        <v>12924</v>
      </c>
      <c r="B6133" s="70" t="s">
        <v>12925</v>
      </c>
      <c r="C6133">
        <v>0.30788840499999998</v>
      </c>
      <c r="D6133">
        <v>-0.73587936499999995</v>
      </c>
      <c r="E6133">
        <v>0.415580744</v>
      </c>
      <c r="F6133">
        <v>0.51915044499999996</v>
      </c>
      <c r="G6133">
        <v>0.99975043299999999</v>
      </c>
    </row>
    <row r="6134" spans="1:7" x14ac:dyDescent="0.4">
      <c r="A6134" s="70" t="s">
        <v>12700</v>
      </c>
      <c r="B6134" s="70" t="s">
        <v>12701</v>
      </c>
      <c r="C6134">
        <v>-5.6745057000000002E-2</v>
      </c>
      <c r="D6134">
        <v>6.1370149439999997</v>
      </c>
      <c r="E6134">
        <v>0.41554499900000003</v>
      </c>
      <c r="F6134">
        <v>0.51916841599999997</v>
      </c>
      <c r="G6134">
        <v>0.99975043299999999</v>
      </c>
    </row>
    <row r="6135" spans="1:7" x14ac:dyDescent="0.4">
      <c r="A6135" s="70" t="s">
        <v>15261</v>
      </c>
      <c r="B6135" s="70" t="s">
        <v>15262</v>
      </c>
      <c r="C6135">
        <v>5.4537198000000002E-2</v>
      </c>
      <c r="D6135">
        <v>9.2103796070000001</v>
      </c>
      <c r="E6135">
        <v>0.41552356200000001</v>
      </c>
      <c r="F6135">
        <v>0.51917919400000001</v>
      </c>
      <c r="G6135">
        <v>0.99975043299999999</v>
      </c>
    </row>
    <row r="6136" spans="1:7" x14ac:dyDescent="0.4">
      <c r="A6136" s="70" t="s">
        <v>12632</v>
      </c>
      <c r="B6136" s="70" t="s">
        <v>12633</v>
      </c>
      <c r="C6136">
        <v>-8.3615445999999996E-2</v>
      </c>
      <c r="D6136">
        <v>4.521925575</v>
      </c>
      <c r="E6136">
        <v>0.41542801000000001</v>
      </c>
      <c r="F6136">
        <v>0.51922723999999998</v>
      </c>
      <c r="G6136">
        <v>0.99975043299999999</v>
      </c>
    </row>
    <row r="6137" spans="1:7" x14ac:dyDescent="0.4">
      <c r="A6137" s="70" t="s">
        <v>12938</v>
      </c>
      <c r="B6137" s="70" t="s">
        <v>12939</v>
      </c>
      <c r="C6137">
        <v>0.17557326300000001</v>
      </c>
      <c r="D6137">
        <v>2.4142473180000001</v>
      </c>
      <c r="E6137">
        <v>0.41520964799999999</v>
      </c>
      <c r="F6137">
        <v>0.51933706700000004</v>
      </c>
      <c r="G6137">
        <v>0.99975043299999999</v>
      </c>
    </row>
    <row r="6138" spans="1:7" x14ac:dyDescent="0.4">
      <c r="A6138" s="70" t="s">
        <v>13028</v>
      </c>
      <c r="B6138" s="70" t="s">
        <v>13029</v>
      </c>
      <c r="C6138">
        <v>8.7919522E-2</v>
      </c>
      <c r="D6138">
        <v>4.0875981189999999</v>
      </c>
      <c r="E6138">
        <v>0.414889338</v>
      </c>
      <c r="F6138">
        <v>0.519498244</v>
      </c>
      <c r="G6138">
        <v>0.99975043299999999</v>
      </c>
    </row>
    <row r="6139" spans="1:7" x14ac:dyDescent="0.4">
      <c r="A6139" s="70" t="s">
        <v>12652</v>
      </c>
      <c r="B6139" s="70" t="s">
        <v>12653</v>
      </c>
      <c r="C6139">
        <v>-5.2202938999999997E-2</v>
      </c>
      <c r="D6139">
        <v>6.4414676819999999</v>
      </c>
      <c r="E6139">
        <v>0.41473847600000002</v>
      </c>
      <c r="F6139">
        <v>0.51957418700000002</v>
      </c>
      <c r="G6139">
        <v>0.99975043299999999</v>
      </c>
    </row>
    <row r="6140" spans="1:7" x14ac:dyDescent="0.4">
      <c r="A6140" s="70" t="s">
        <v>11724</v>
      </c>
      <c r="B6140" s="70" t="s">
        <v>11725</v>
      </c>
      <c r="C6140">
        <v>-5.2786608999999998E-2</v>
      </c>
      <c r="D6140">
        <v>7.4616353870000003</v>
      </c>
      <c r="E6140">
        <v>0.414713473</v>
      </c>
      <c r="F6140">
        <v>0.51958677499999995</v>
      </c>
      <c r="G6140">
        <v>0.99975043299999999</v>
      </c>
    </row>
    <row r="6141" spans="1:7" x14ac:dyDescent="0.4">
      <c r="A6141" s="70" t="s">
        <v>12730</v>
      </c>
      <c r="B6141" s="70" t="s">
        <v>12731</v>
      </c>
      <c r="C6141">
        <v>-5.5408091E-2</v>
      </c>
      <c r="D6141">
        <v>5.8349927609999996</v>
      </c>
      <c r="E6141">
        <v>0.414684579</v>
      </c>
      <c r="F6141">
        <v>0.51960132400000003</v>
      </c>
      <c r="G6141">
        <v>0.99975043299999999</v>
      </c>
    </row>
    <row r="6142" spans="1:7" x14ac:dyDescent="0.4">
      <c r="A6142" s="70" t="s">
        <v>13168</v>
      </c>
      <c r="B6142" s="70" t="s">
        <v>13169</v>
      </c>
      <c r="C6142">
        <v>0.25792936599999999</v>
      </c>
      <c r="D6142">
        <v>0.12676040399999999</v>
      </c>
      <c r="E6142">
        <v>0.41459485499999998</v>
      </c>
      <c r="F6142">
        <v>0.51964650400000001</v>
      </c>
      <c r="G6142">
        <v>0.99975043299999999</v>
      </c>
    </row>
    <row r="6143" spans="1:7" x14ac:dyDescent="0.4">
      <c r="A6143" s="70" t="s">
        <v>12902</v>
      </c>
      <c r="B6143" s="70" t="s">
        <v>12903</v>
      </c>
      <c r="C6143">
        <v>-0.28310056900000002</v>
      </c>
      <c r="D6143">
        <v>-0.3228239</v>
      </c>
      <c r="E6143">
        <v>0.41452808899999999</v>
      </c>
      <c r="F6143">
        <v>0.51968012799999996</v>
      </c>
      <c r="G6143">
        <v>0.99975043299999999</v>
      </c>
    </row>
    <row r="6144" spans="1:7" x14ac:dyDescent="0.4">
      <c r="A6144" s="70" t="s">
        <v>13078</v>
      </c>
      <c r="B6144" s="70" t="s">
        <v>13079</v>
      </c>
      <c r="C6144">
        <v>8.1607858000000005E-2</v>
      </c>
      <c r="D6144">
        <v>4.425139358</v>
      </c>
      <c r="E6144">
        <v>0.41445627200000001</v>
      </c>
      <c r="F6144">
        <v>0.51971630000000002</v>
      </c>
      <c r="G6144">
        <v>0.99975043299999999</v>
      </c>
    </row>
    <row r="6145" spans="1:7" x14ac:dyDescent="0.4">
      <c r="A6145" s="70" t="s">
        <v>12714</v>
      </c>
      <c r="B6145" s="70" t="s">
        <v>12715</v>
      </c>
      <c r="C6145">
        <v>-0.27664165699999999</v>
      </c>
      <c r="D6145">
        <v>1.2801541320000001</v>
      </c>
      <c r="E6145">
        <v>0.414186946</v>
      </c>
      <c r="F6145">
        <v>0.51985199100000001</v>
      </c>
      <c r="G6145">
        <v>0.99975043299999999</v>
      </c>
    </row>
    <row r="6146" spans="1:7" x14ac:dyDescent="0.4">
      <c r="A6146" s="70" t="s">
        <v>12790</v>
      </c>
      <c r="B6146" s="70" t="s">
        <v>12791</v>
      </c>
      <c r="C6146">
        <v>0.18295203800000001</v>
      </c>
      <c r="D6146">
        <v>1.736322057</v>
      </c>
      <c r="E6146">
        <v>0.414114706</v>
      </c>
      <c r="F6146">
        <v>0.519888397</v>
      </c>
      <c r="G6146">
        <v>0.99975043299999999</v>
      </c>
    </row>
    <row r="6147" spans="1:7" x14ac:dyDescent="0.4">
      <c r="A6147" s="70" t="s">
        <v>12878</v>
      </c>
      <c r="B6147" s="70" t="s">
        <v>12879</v>
      </c>
      <c r="C6147">
        <v>0.187058947</v>
      </c>
      <c r="D6147">
        <v>1.570595918</v>
      </c>
      <c r="E6147">
        <v>0.41410903300000002</v>
      </c>
      <c r="F6147">
        <v>0.51989125599999997</v>
      </c>
      <c r="G6147">
        <v>0.99975043299999999</v>
      </c>
    </row>
    <row r="6148" spans="1:7" x14ac:dyDescent="0.4">
      <c r="A6148" s="70" t="s">
        <v>11926</v>
      </c>
      <c r="B6148" s="70" t="s">
        <v>11927</v>
      </c>
      <c r="C6148">
        <v>-5.3777601000000001E-2</v>
      </c>
      <c r="D6148">
        <v>7.226546087</v>
      </c>
      <c r="E6148">
        <v>0.41404353900000002</v>
      </c>
      <c r="F6148">
        <v>0.51992426700000005</v>
      </c>
      <c r="G6148">
        <v>0.99975043299999999</v>
      </c>
    </row>
    <row r="6149" spans="1:7" x14ac:dyDescent="0.4">
      <c r="A6149" s="70" t="s">
        <v>12558</v>
      </c>
      <c r="B6149" s="70" t="s">
        <v>12559</v>
      </c>
      <c r="C6149">
        <v>5.2316254E-2</v>
      </c>
      <c r="D6149">
        <v>7.2742989749999998</v>
      </c>
      <c r="E6149">
        <v>0.414002804</v>
      </c>
      <c r="F6149">
        <v>0.51994479999999998</v>
      </c>
      <c r="G6149">
        <v>0.99975043299999999</v>
      </c>
    </row>
    <row r="6150" spans="1:7" x14ac:dyDescent="0.4">
      <c r="A6150" s="70" t="s">
        <v>13114</v>
      </c>
      <c r="B6150" s="70" t="s">
        <v>13115</v>
      </c>
      <c r="C6150">
        <v>0.100248883</v>
      </c>
      <c r="D6150">
        <v>4.9710411280000004</v>
      </c>
      <c r="E6150">
        <v>0.41387942700000002</v>
      </c>
      <c r="F6150">
        <v>0.520007</v>
      </c>
      <c r="G6150">
        <v>0.99975043299999999</v>
      </c>
    </row>
    <row r="6151" spans="1:7" x14ac:dyDescent="0.4">
      <c r="A6151" s="70" t="s">
        <v>12984</v>
      </c>
      <c r="B6151" s="70" t="s">
        <v>12985</v>
      </c>
      <c r="C6151">
        <v>6.8822713999999993E-2</v>
      </c>
      <c r="D6151">
        <v>5.0250870379999997</v>
      </c>
      <c r="E6151">
        <v>0.413788769</v>
      </c>
      <c r="F6151">
        <v>0.520052713</v>
      </c>
      <c r="G6151">
        <v>0.99975043299999999</v>
      </c>
    </row>
    <row r="6152" spans="1:7" x14ac:dyDescent="0.4">
      <c r="A6152" s="70" t="s">
        <v>13052</v>
      </c>
      <c r="B6152" s="70" t="s">
        <v>13053</v>
      </c>
      <c r="C6152">
        <v>0.25190076900000002</v>
      </c>
      <c r="D6152">
        <v>1.1353203089999999</v>
      </c>
      <c r="E6152">
        <v>0.413763663</v>
      </c>
      <c r="F6152">
        <v>0.52006537399999997</v>
      </c>
      <c r="G6152">
        <v>0.99975043299999999</v>
      </c>
    </row>
    <row r="6153" spans="1:7" x14ac:dyDescent="0.4">
      <c r="A6153" s="70" t="s">
        <v>13272</v>
      </c>
      <c r="B6153" s="70" t="s">
        <v>13273</v>
      </c>
      <c r="C6153">
        <v>7.9705914000000003E-2</v>
      </c>
      <c r="D6153">
        <v>4.4340066010000001</v>
      </c>
      <c r="E6153">
        <v>0.41369481000000002</v>
      </c>
      <c r="F6153">
        <v>0.52010009800000001</v>
      </c>
      <c r="G6153">
        <v>0.99975043299999999</v>
      </c>
    </row>
    <row r="6154" spans="1:7" x14ac:dyDescent="0.4">
      <c r="A6154" s="70" t="s">
        <v>12752</v>
      </c>
      <c r="B6154" s="70" t="s">
        <v>12753</v>
      </c>
      <c r="C6154">
        <v>-5.1454455000000003E-2</v>
      </c>
      <c r="D6154">
        <v>6.3069899549999997</v>
      </c>
      <c r="E6154">
        <v>0.41369066300000001</v>
      </c>
      <c r="F6154">
        <v>0.52010218900000005</v>
      </c>
      <c r="G6154">
        <v>0.99975043299999999</v>
      </c>
    </row>
    <row r="6155" spans="1:7" x14ac:dyDescent="0.4">
      <c r="A6155" s="70" t="s">
        <v>12468</v>
      </c>
      <c r="B6155" s="70" t="s">
        <v>12469</v>
      </c>
      <c r="C6155">
        <v>5.1961487000000001E-2</v>
      </c>
      <c r="D6155">
        <v>7.3738046239999999</v>
      </c>
      <c r="E6155">
        <v>0.41351212399999998</v>
      </c>
      <c r="F6155">
        <v>0.52019225099999999</v>
      </c>
      <c r="G6155">
        <v>0.99975043299999999</v>
      </c>
    </row>
    <row r="6156" spans="1:7" x14ac:dyDescent="0.4">
      <c r="A6156" s="70" t="s">
        <v>13176</v>
      </c>
      <c r="B6156" s="70" t="s">
        <v>13177</v>
      </c>
      <c r="C6156">
        <v>0.25619059100000002</v>
      </c>
      <c r="D6156">
        <v>5.4179052999999998E-2</v>
      </c>
      <c r="E6156">
        <v>0.41351186200000001</v>
      </c>
      <c r="F6156">
        <v>0.52019238300000004</v>
      </c>
      <c r="G6156">
        <v>0.99975043299999999</v>
      </c>
    </row>
    <row r="6157" spans="1:7" x14ac:dyDescent="0.4">
      <c r="A6157" s="70" t="s">
        <v>12706</v>
      </c>
      <c r="B6157" s="70" t="s">
        <v>12707</v>
      </c>
      <c r="C6157">
        <v>-9.4605737999999995E-2</v>
      </c>
      <c r="D6157">
        <v>4.0199506009999997</v>
      </c>
      <c r="E6157">
        <v>0.41344181099999999</v>
      </c>
      <c r="F6157">
        <v>0.52022772699999997</v>
      </c>
      <c r="G6157">
        <v>0.99975043299999999</v>
      </c>
    </row>
    <row r="6158" spans="1:7" x14ac:dyDescent="0.4">
      <c r="A6158" s="70" t="s">
        <v>13182</v>
      </c>
      <c r="B6158" s="70" t="s">
        <v>13183</v>
      </c>
      <c r="C6158">
        <v>-5.0994949999999997E-2</v>
      </c>
      <c r="D6158">
        <v>8.487758629</v>
      </c>
      <c r="E6158">
        <v>0.413421869</v>
      </c>
      <c r="F6158">
        <v>0.52023778899999995</v>
      </c>
      <c r="G6158">
        <v>0.99975043299999999</v>
      </c>
    </row>
    <row r="6159" spans="1:7" x14ac:dyDescent="0.4">
      <c r="A6159" s="70" t="s">
        <v>13344</v>
      </c>
      <c r="B6159" s="70" t="s">
        <v>13345</v>
      </c>
      <c r="C6159">
        <v>7.2624316999999994E-2</v>
      </c>
      <c r="D6159">
        <v>4.9474725570000002</v>
      </c>
      <c r="E6159">
        <v>0.413406526</v>
      </c>
      <c r="F6159">
        <v>0.52024553200000001</v>
      </c>
      <c r="G6159">
        <v>0.99975043299999999</v>
      </c>
    </row>
    <row r="6160" spans="1:7" x14ac:dyDescent="0.4">
      <c r="A6160" s="70" t="s">
        <v>13188</v>
      </c>
      <c r="B6160" s="70" t="s">
        <v>13189</v>
      </c>
      <c r="C6160">
        <v>5.2216156E-2</v>
      </c>
      <c r="D6160">
        <v>6.6688957960000002</v>
      </c>
      <c r="E6160">
        <v>0.41307940599999998</v>
      </c>
      <c r="F6160">
        <v>0.52041064400000003</v>
      </c>
      <c r="G6160">
        <v>0.99975043299999999</v>
      </c>
    </row>
    <row r="6161" spans="1:7" x14ac:dyDescent="0.4">
      <c r="A6161" s="70" t="s">
        <v>12712</v>
      </c>
      <c r="B6161" s="70" t="s">
        <v>12713</v>
      </c>
      <c r="C6161">
        <v>-9.0166330000000003E-2</v>
      </c>
      <c r="D6161">
        <v>3.9426907199999999</v>
      </c>
      <c r="E6161">
        <v>0.412962785</v>
      </c>
      <c r="F6161">
        <v>0.52046952999999996</v>
      </c>
      <c r="G6161">
        <v>0.99975043299999999</v>
      </c>
    </row>
    <row r="6162" spans="1:7" x14ac:dyDescent="0.4">
      <c r="A6162" s="70" t="s">
        <v>13382</v>
      </c>
      <c r="B6162" s="70" t="s">
        <v>13383</v>
      </c>
      <c r="C6162">
        <v>6.5475180999999993E-2</v>
      </c>
      <c r="D6162">
        <v>5.2454617020000001</v>
      </c>
      <c r="E6162">
        <v>0.41282983400000001</v>
      </c>
      <c r="F6162">
        <v>0.52053667699999995</v>
      </c>
      <c r="G6162">
        <v>0.99975043299999999</v>
      </c>
    </row>
    <row r="6163" spans="1:7" x14ac:dyDescent="0.4">
      <c r="A6163" s="70" t="s">
        <v>12668</v>
      </c>
      <c r="B6163" s="70" t="s">
        <v>12669</v>
      </c>
      <c r="C6163">
        <v>-0.12811903999999999</v>
      </c>
      <c r="D6163">
        <v>3.051672087</v>
      </c>
      <c r="E6163">
        <v>0.41274284700000002</v>
      </c>
      <c r="F6163">
        <v>0.52058061700000002</v>
      </c>
      <c r="G6163">
        <v>0.99975043299999999</v>
      </c>
    </row>
    <row r="6164" spans="1:7" x14ac:dyDescent="0.4">
      <c r="A6164" s="70" t="s">
        <v>12750</v>
      </c>
      <c r="B6164" s="70" t="s">
        <v>12751</v>
      </c>
      <c r="C6164">
        <v>-6.7883684999999999E-2</v>
      </c>
      <c r="D6164">
        <v>5.0903262590000002</v>
      </c>
      <c r="E6164">
        <v>0.41256718799999997</v>
      </c>
      <c r="F6164">
        <v>0.52066937000000002</v>
      </c>
      <c r="G6164">
        <v>0.99975043299999999</v>
      </c>
    </row>
    <row r="6165" spans="1:7" x14ac:dyDescent="0.4">
      <c r="A6165" s="70" t="s">
        <v>13216</v>
      </c>
      <c r="B6165" s="70" t="s">
        <v>13217</v>
      </c>
      <c r="C6165">
        <v>8.5491709999999999E-2</v>
      </c>
      <c r="D6165">
        <v>4.2220716520000003</v>
      </c>
      <c r="E6165">
        <v>0.41250600799999998</v>
      </c>
      <c r="F6165">
        <v>0.52070028800000001</v>
      </c>
      <c r="G6165">
        <v>0.99975043299999999</v>
      </c>
    </row>
    <row r="6166" spans="1:7" x14ac:dyDescent="0.4">
      <c r="A6166" s="70" t="s">
        <v>13354</v>
      </c>
      <c r="B6166" s="70" t="s">
        <v>13355</v>
      </c>
      <c r="C6166">
        <v>8.0531356999999998E-2</v>
      </c>
      <c r="D6166">
        <v>4.784236956</v>
      </c>
      <c r="E6166">
        <v>0.412490739</v>
      </c>
      <c r="F6166">
        <v>0.52070800399999995</v>
      </c>
      <c r="G6166">
        <v>0.99975043299999999</v>
      </c>
    </row>
    <row r="6167" spans="1:7" x14ac:dyDescent="0.4">
      <c r="A6167" s="70" t="s">
        <v>12724</v>
      </c>
      <c r="B6167" s="70" t="s">
        <v>12725</v>
      </c>
      <c r="C6167">
        <v>-0.100750189</v>
      </c>
      <c r="D6167">
        <v>3.8661294060000002</v>
      </c>
      <c r="E6167">
        <v>0.41242077599999999</v>
      </c>
      <c r="F6167">
        <v>0.52074336499999996</v>
      </c>
      <c r="G6167">
        <v>0.99975043299999999</v>
      </c>
    </row>
    <row r="6168" spans="1:7" x14ac:dyDescent="0.4">
      <c r="A6168" s="70" t="s">
        <v>13148</v>
      </c>
      <c r="B6168" s="70" t="s">
        <v>13149</v>
      </c>
      <c r="C6168">
        <v>0.105690623</v>
      </c>
      <c r="D6168">
        <v>3.6330245250000002</v>
      </c>
      <c r="E6168">
        <v>0.412159689</v>
      </c>
      <c r="F6168">
        <v>0.52087536300000004</v>
      </c>
      <c r="G6168">
        <v>0.99975043299999999</v>
      </c>
    </row>
    <row r="6169" spans="1:7" x14ac:dyDescent="0.4">
      <c r="A6169" s="70" t="s">
        <v>12796</v>
      </c>
      <c r="B6169" s="70" t="s">
        <v>12797</v>
      </c>
      <c r="C6169">
        <v>-5.774104E-2</v>
      </c>
      <c r="D6169">
        <v>5.730006479</v>
      </c>
      <c r="E6169">
        <v>0.41214509999999999</v>
      </c>
      <c r="F6169">
        <v>0.52088274000000001</v>
      </c>
      <c r="G6169">
        <v>0.99975043299999999</v>
      </c>
    </row>
    <row r="6170" spans="1:7" x14ac:dyDescent="0.4">
      <c r="A6170" s="70" t="s">
        <v>13368</v>
      </c>
      <c r="B6170" s="70" t="s">
        <v>13369</v>
      </c>
      <c r="C6170">
        <v>6.9124923000000005E-2</v>
      </c>
      <c r="D6170">
        <v>5.1476288769999998</v>
      </c>
      <c r="E6170">
        <v>0.41172410100000001</v>
      </c>
      <c r="F6170">
        <v>0.52109571499999996</v>
      </c>
      <c r="G6170">
        <v>0.99975043299999999</v>
      </c>
    </row>
    <row r="6171" spans="1:7" x14ac:dyDescent="0.4">
      <c r="A6171" s="70" t="s">
        <v>13026</v>
      </c>
      <c r="B6171" s="70" t="s">
        <v>13027</v>
      </c>
      <c r="C6171">
        <v>0.412463256</v>
      </c>
      <c r="D6171">
        <v>-1.2593990239999999</v>
      </c>
      <c r="E6171">
        <v>0.41172204200000001</v>
      </c>
      <c r="F6171">
        <v>0.52109675600000005</v>
      </c>
      <c r="G6171">
        <v>0.99975043299999999</v>
      </c>
    </row>
    <row r="6172" spans="1:7" x14ac:dyDescent="0.4">
      <c r="A6172" s="70" t="s">
        <v>13306</v>
      </c>
      <c r="B6172" s="70" t="s">
        <v>13307</v>
      </c>
      <c r="C6172">
        <v>5.9521916000000001E-2</v>
      </c>
      <c r="D6172">
        <v>5.477738349</v>
      </c>
      <c r="E6172">
        <v>0.41146930399999998</v>
      </c>
      <c r="F6172">
        <v>0.52122468499999997</v>
      </c>
      <c r="G6172">
        <v>0.99975043299999999</v>
      </c>
    </row>
    <row r="6173" spans="1:7" x14ac:dyDescent="0.4">
      <c r="A6173" s="70" t="s">
        <v>12696</v>
      </c>
      <c r="B6173" s="70" t="s">
        <v>12697</v>
      </c>
      <c r="C6173">
        <v>-6.7802193999999996E-2</v>
      </c>
      <c r="D6173">
        <v>6.289398437</v>
      </c>
      <c r="E6173">
        <v>0.411338068</v>
      </c>
      <c r="F6173">
        <v>0.52129113500000002</v>
      </c>
      <c r="G6173">
        <v>0.99975043299999999</v>
      </c>
    </row>
    <row r="6174" spans="1:7" x14ac:dyDescent="0.4">
      <c r="A6174" s="70" t="s">
        <v>13476</v>
      </c>
      <c r="B6174" s="70" t="s">
        <v>13477</v>
      </c>
      <c r="C6174">
        <v>6.08116E-2</v>
      </c>
      <c r="D6174">
        <v>5.5054708120000004</v>
      </c>
      <c r="E6174">
        <v>0.41094107000000002</v>
      </c>
      <c r="F6174">
        <v>0.52149224199999999</v>
      </c>
      <c r="G6174">
        <v>0.99975043299999999</v>
      </c>
    </row>
    <row r="6175" spans="1:7" x14ac:dyDescent="0.4">
      <c r="A6175" s="70" t="s">
        <v>13124</v>
      </c>
      <c r="B6175" s="70" t="s">
        <v>13125</v>
      </c>
      <c r="C6175">
        <v>8.4225332999999999E-2</v>
      </c>
      <c r="D6175">
        <v>5.0507575820000001</v>
      </c>
      <c r="E6175">
        <v>0.41086477999999999</v>
      </c>
      <c r="F6175">
        <v>0.52153090300000005</v>
      </c>
      <c r="G6175">
        <v>0.99975043299999999</v>
      </c>
    </row>
    <row r="6176" spans="1:7" x14ac:dyDescent="0.4">
      <c r="A6176" s="70" t="s">
        <v>12950</v>
      </c>
      <c r="B6176" s="70" t="s">
        <v>12951</v>
      </c>
      <c r="C6176">
        <v>0.106858544</v>
      </c>
      <c r="D6176">
        <v>3.826736752</v>
      </c>
      <c r="E6176">
        <v>0.41077285499999999</v>
      </c>
      <c r="F6176">
        <v>0.52157749499999995</v>
      </c>
      <c r="G6176">
        <v>0.99975043299999999</v>
      </c>
    </row>
    <row r="6177" spans="1:7" x14ac:dyDescent="0.4">
      <c r="A6177" s="70" t="s">
        <v>12800</v>
      </c>
      <c r="B6177" s="70" t="s">
        <v>12801</v>
      </c>
      <c r="C6177">
        <v>-6.4241845000000006E-2</v>
      </c>
      <c r="D6177">
        <v>5.3280512059999996</v>
      </c>
      <c r="E6177">
        <v>0.41054607599999998</v>
      </c>
      <c r="F6177">
        <v>0.52169246899999999</v>
      </c>
      <c r="G6177">
        <v>0.99975043299999999</v>
      </c>
    </row>
    <row r="6178" spans="1:7" x14ac:dyDescent="0.4">
      <c r="A6178" s="70" t="s">
        <v>13420</v>
      </c>
      <c r="B6178" s="70" t="s">
        <v>13421</v>
      </c>
      <c r="C6178">
        <v>7.0869803999999995E-2</v>
      </c>
      <c r="D6178">
        <v>5.0692885179999996</v>
      </c>
      <c r="E6178">
        <v>0.41037726000000002</v>
      </c>
      <c r="F6178">
        <v>0.521778085</v>
      </c>
      <c r="G6178">
        <v>0.99975043299999999</v>
      </c>
    </row>
    <row r="6179" spans="1:7" x14ac:dyDescent="0.4">
      <c r="A6179" s="70" t="s">
        <v>13316</v>
      </c>
      <c r="B6179" s="70" t="s">
        <v>13317</v>
      </c>
      <c r="C6179">
        <v>7.4992227999999994E-2</v>
      </c>
      <c r="D6179">
        <v>5.1073278459999996</v>
      </c>
      <c r="E6179">
        <v>0.41023308800000002</v>
      </c>
      <c r="F6179">
        <v>0.52185122299999998</v>
      </c>
      <c r="G6179">
        <v>0.99975043299999999</v>
      </c>
    </row>
    <row r="6180" spans="1:7" x14ac:dyDescent="0.4">
      <c r="A6180" s="70" t="s">
        <v>12082</v>
      </c>
      <c r="B6180" s="70" t="s">
        <v>12083</v>
      </c>
      <c r="C6180">
        <v>-6.0014223999999998E-2</v>
      </c>
      <c r="D6180">
        <v>7.2308098950000002</v>
      </c>
      <c r="E6180">
        <v>0.41019619800000001</v>
      </c>
      <c r="F6180">
        <v>0.52186993999999998</v>
      </c>
      <c r="G6180">
        <v>0.99975043299999999</v>
      </c>
    </row>
    <row r="6181" spans="1:7" x14ac:dyDescent="0.4">
      <c r="A6181" s="70" t="s">
        <v>13474</v>
      </c>
      <c r="B6181" s="70" t="s">
        <v>13475</v>
      </c>
      <c r="C6181">
        <v>6.8251556000000005E-2</v>
      </c>
      <c r="D6181">
        <v>5.1338820649999999</v>
      </c>
      <c r="E6181">
        <v>0.41015608799999997</v>
      </c>
      <c r="F6181">
        <v>0.52189029200000003</v>
      </c>
      <c r="G6181">
        <v>0.99975043299999999</v>
      </c>
    </row>
    <row r="6182" spans="1:7" x14ac:dyDescent="0.4">
      <c r="A6182" s="70" t="s">
        <v>12986</v>
      </c>
      <c r="B6182" s="70" t="s">
        <v>12987</v>
      </c>
      <c r="C6182">
        <v>-6.8780057000000006E-2</v>
      </c>
      <c r="D6182">
        <v>5.183148632</v>
      </c>
      <c r="E6182">
        <v>0.41005708299999999</v>
      </c>
      <c r="F6182">
        <v>0.52194053299999998</v>
      </c>
      <c r="G6182">
        <v>0.99975043299999999</v>
      </c>
    </row>
    <row r="6183" spans="1:7" x14ac:dyDescent="0.4">
      <c r="A6183" s="70" t="s">
        <v>12970</v>
      </c>
      <c r="B6183" s="70" t="s">
        <v>12971</v>
      </c>
      <c r="C6183">
        <v>-9.0374285999999998E-2</v>
      </c>
      <c r="D6183">
        <v>4.0946596619999998</v>
      </c>
      <c r="E6183">
        <v>0.40948380099999998</v>
      </c>
      <c r="F6183">
        <v>0.52223162400000001</v>
      </c>
      <c r="G6183">
        <v>0.99975043299999999</v>
      </c>
    </row>
    <row r="6184" spans="1:7" x14ac:dyDescent="0.4">
      <c r="A6184" s="70" t="s">
        <v>13006</v>
      </c>
      <c r="B6184" s="70" t="s">
        <v>13007</v>
      </c>
      <c r="C6184">
        <v>0.215889056</v>
      </c>
      <c r="D6184">
        <v>1.483196387</v>
      </c>
      <c r="E6184">
        <v>0.40938231200000003</v>
      </c>
      <c r="F6184">
        <v>0.52228318600000001</v>
      </c>
      <c r="G6184">
        <v>0.99975043299999999</v>
      </c>
    </row>
    <row r="6185" spans="1:7" x14ac:dyDescent="0.4">
      <c r="A6185" s="70" t="s">
        <v>13018</v>
      </c>
      <c r="B6185" s="70" t="s">
        <v>13019</v>
      </c>
      <c r="C6185">
        <v>5.4040757000000002E-2</v>
      </c>
      <c r="D6185">
        <v>7.0503912790000003</v>
      </c>
      <c r="E6185">
        <v>0.409155147</v>
      </c>
      <c r="F6185">
        <v>0.52239863099999995</v>
      </c>
      <c r="G6185">
        <v>0.99975043299999999</v>
      </c>
    </row>
    <row r="6186" spans="1:7" x14ac:dyDescent="0.4">
      <c r="A6186" s="70" t="s">
        <v>13442</v>
      </c>
      <c r="B6186" s="70" t="s">
        <v>13443</v>
      </c>
      <c r="C6186">
        <v>5.3275331000000002E-2</v>
      </c>
      <c r="D6186">
        <v>6.2747401260000002</v>
      </c>
      <c r="E6186">
        <v>0.408823571</v>
      </c>
      <c r="F6186">
        <v>0.52256721900000003</v>
      </c>
      <c r="G6186">
        <v>0.99975043299999999</v>
      </c>
    </row>
    <row r="6187" spans="1:7" x14ac:dyDescent="0.4">
      <c r="A6187" s="70" t="s">
        <v>13068</v>
      </c>
      <c r="B6187" s="70" t="s">
        <v>13069</v>
      </c>
      <c r="C6187">
        <v>0.24661202600000001</v>
      </c>
      <c r="D6187">
        <v>0.87366489800000002</v>
      </c>
      <c r="E6187">
        <v>0.40868349700000001</v>
      </c>
      <c r="F6187">
        <v>0.52263846800000002</v>
      </c>
      <c r="G6187">
        <v>0.99975043299999999</v>
      </c>
    </row>
    <row r="6188" spans="1:7" x14ac:dyDescent="0.4">
      <c r="A6188" s="70" t="s">
        <v>12746</v>
      </c>
      <c r="B6188" s="70" t="s">
        <v>12747</v>
      </c>
      <c r="C6188">
        <v>-0.173685486</v>
      </c>
      <c r="D6188">
        <v>1.9071743350000001</v>
      </c>
      <c r="E6188">
        <v>0.40842186600000002</v>
      </c>
      <c r="F6188">
        <v>0.52277159200000001</v>
      </c>
      <c r="G6188">
        <v>0.99975043299999999</v>
      </c>
    </row>
    <row r="6189" spans="1:7" x14ac:dyDescent="0.4">
      <c r="A6189" s="70" t="s">
        <v>12814</v>
      </c>
      <c r="B6189" s="70" t="s">
        <v>12815</v>
      </c>
      <c r="C6189">
        <v>-0.136603537</v>
      </c>
      <c r="D6189">
        <v>2.8480110409999999</v>
      </c>
      <c r="E6189">
        <v>0.40831573599999998</v>
      </c>
      <c r="F6189">
        <v>0.52282561100000002</v>
      </c>
      <c r="G6189">
        <v>0.99975043299999999</v>
      </c>
    </row>
    <row r="6190" spans="1:7" x14ac:dyDescent="0.4">
      <c r="A6190" s="70" t="s">
        <v>12316</v>
      </c>
      <c r="B6190" s="70" t="s">
        <v>12317</v>
      </c>
      <c r="C6190">
        <v>-5.1318124999999999E-2</v>
      </c>
      <c r="D6190">
        <v>6.8527568829999996</v>
      </c>
      <c r="E6190">
        <v>0.40812948700000001</v>
      </c>
      <c r="F6190">
        <v>0.52292043399999999</v>
      </c>
      <c r="G6190">
        <v>0.99975043299999999</v>
      </c>
    </row>
    <row r="6191" spans="1:7" x14ac:dyDescent="0.4">
      <c r="A6191" s="70" t="s">
        <v>12736</v>
      </c>
      <c r="B6191" s="70" t="s">
        <v>12737</v>
      </c>
      <c r="C6191">
        <v>-0.15099509899999999</v>
      </c>
      <c r="D6191">
        <v>2.4734891600000002</v>
      </c>
      <c r="E6191">
        <v>0.40801704999999999</v>
      </c>
      <c r="F6191">
        <v>0.52297769199999999</v>
      </c>
      <c r="G6191">
        <v>0.99975043299999999</v>
      </c>
    </row>
    <row r="6192" spans="1:7" x14ac:dyDescent="0.4">
      <c r="A6192" s="70" t="s">
        <v>13172</v>
      </c>
      <c r="B6192" s="70" t="s">
        <v>13173</v>
      </c>
      <c r="C6192">
        <v>8.3308216000000004E-2</v>
      </c>
      <c r="D6192">
        <v>5.9382028059999996</v>
      </c>
      <c r="E6192">
        <v>0.408004641</v>
      </c>
      <c r="F6192">
        <v>0.522984012</v>
      </c>
      <c r="G6192">
        <v>0.99975043299999999</v>
      </c>
    </row>
    <row r="6193" spans="1:7" x14ac:dyDescent="0.4">
      <c r="A6193" s="70" t="s">
        <v>13084</v>
      </c>
      <c r="B6193" s="70" t="s">
        <v>13085</v>
      </c>
      <c r="C6193">
        <v>0.22595231800000001</v>
      </c>
      <c r="D6193">
        <v>0.87931720800000002</v>
      </c>
      <c r="E6193">
        <v>0.40794143700000002</v>
      </c>
      <c r="F6193">
        <v>0.52301620400000004</v>
      </c>
      <c r="G6193">
        <v>0.99975043299999999</v>
      </c>
    </row>
    <row r="6194" spans="1:7" x14ac:dyDescent="0.4">
      <c r="A6194" s="70" t="s">
        <v>13444</v>
      </c>
      <c r="B6194" s="70" t="s">
        <v>13445</v>
      </c>
      <c r="C6194">
        <v>4.9849939000000003E-2</v>
      </c>
      <c r="D6194">
        <v>6.4071741189999996</v>
      </c>
      <c r="E6194">
        <v>0.40786947600000001</v>
      </c>
      <c r="F6194">
        <v>0.52305286100000004</v>
      </c>
      <c r="G6194">
        <v>0.99975043299999999</v>
      </c>
    </row>
    <row r="6195" spans="1:7" x14ac:dyDescent="0.4">
      <c r="A6195" s="70" t="s">
        <v>12720</v>
      </c>
      <c r="B6195" s="70" t="s">
        <v>12721</v>
      </c>
      <c r="C6195">
        <v>6.0407945999999997E-2</v>
      </c>
      <c r="D6195">
        <v>7.3291861430000003</v>
      </c>
      <c r="E6195">
        <v>0.40783519400000001</v>
      </c>
      <c r="F6195">
        <v>0.52307032499999995</v>
      </c>
      <c r="G6195">
        <v>0.99975043299999999</v>
      </c>
    </row>
    <row r="6196" spans="1:7" x14ac:dyDescent="0.4">
      <c r="A6196" s="70" t="s">
        <v>12620</v>
      </c>
      <c r="B6196" s="70" t="s">
        <v>12621</v>
      </c>
      <c r="C6196">
        <v>5.2935071E-2</v>
      </c>
      <c r="D6196">
        <v>7.3382225300000004</v>
      </c>
      <c r="E6196">
        <v>0.40711756599999999</v>
      </c>
      <c r="F6196">
        <v>0.52343615300000002</v>
      </c>
      <c r="G6196">
        <v>0.99975043299999999</v>
      </c>
    </row>
    <row r="6197" spans="1:7" x14ac:dyDescent="0.4">
      <c r="A6197" s="70" t="s">
        <v>12886</v>
      </c>
      <c r="B6197" s="70" t="s">
        <v>12887</v>
      </c>
      <c r="C6197">
        <v>-6.6165397000000001E-2</v>
      </c>
      <c r="D6197">
        <v>5.3309507610000004</v>
      </c>
      <c r="E6197">
        <v>0.40690927900000001</v>
      </c>
      <c r="F6197">
        <v>0.52354241700000004</v>
      </c>
      <c r="G6197">
        <v>0.99975043299999999</v>
      </c>
    </row>
    <row r="6198" spans="1:7" x14ac:dyDescent="0.4">
      <c r="A6198" s="70" t="s">
        <v>12732</v>
      </c>
      <c r="B6198" s="70" t="s">
        <v>12733</v>
      </c>
      <c r="C6198">
        <v>-8.8914746000000003E-2</v>
      </c>
      <c r="D6198">
        <v>3.9237545109999998</v>
      </c>
      <c r="E6198">
        <v>0.406721844</v>
      </c>
      <c r="F6198">
        <v>0.52363807500000004</v>
      </c>
      <c r="G6198">
        <v>0.99975043299999999</v>
      </c>
    </row>
    <row r="6199" spans="1:7" x14ac:dyDescent="0.4">
      <c r="A6199" s="70" t="s">
        <v>13480</v>
      </c>
      <c r="B6199" s="70" t="s">
        <v>13481</v>
      </c>
      <c r="C6199">
        <v>6.8562695000000007E-2</v>
      </c>
      <c r="D6199">
        <v>5.8141202420000004</v>
      </c>
      <c r="E6199">
        <v>0.40667741699999999</v>
      </c>
      <c r="F6199">
        <v>0.52366075300000003</v>
      </c>
      <c r="G6199">
        <v>0.99975043299999999</v>
      </c>
    </row>
    <row r="6200" spans="1:7" x14ac:dyDescent="0.4">
      <c r="A6200" s="70" t="s">
        <v>12824</v>
      </c>
      <c r="B6200" s="70" t="s">
        <v>12825</v>
      </c>
      <c r="C6200">
        <v>-0.15780830200000001</v>
      </c>
      <c r="D6200">
        <v>2.3759594900000001</v>
      </c>
      <c r="E6200">
        <v>0.406632247</v>
      </c>
      <c r="F6200">
        <v>0.52368381200000003</v>
      </c>
      <c r="G6200">
        <v>0.99975043299999999</v>
      </c>
    </row>
    <row r="6201" spans="1:7" x14ac:dyDescent="0.4">
      <c r="A6201" s="70" t="s">
        <v>13226</v>
      </c>
      <c r="B6201" s="70" t="s">
        <v>13227</v>
      </c>
      <c r="C6201">
        <v>0.47530710799999998</v>
      </c>
      <c r="D6201">
        <v>-1.5459664399999999</v>
      </c>
      <c r="E6201">
        <v>0.40640569900000001</v>
      </c>
      <c r="F6201">
        <v>0.52379949199999998</v>
      </c>
      <c r="G6201">
        <v>0.99975043299999999</v>
      </c>
    </row>
    <row r="6202" spans="1:7" x14ac:dyDescent="0.4">
      <c r="A6202" s="70" t="s">
        <v>13120</v>
      </c>
      <c r="B6202" s="70" t="s">
        <v>13121</v>
      </c>
      <c r="C6202">
        <v>0.103589765</v>
      </c>
      <c r="D6202">
        <v>3.5134477099999999</v>
      </c>
      <c r="E6202">
        <v>0.40613171199999998</v>
      </c>
      <c r="F6202">
        <v>0.52393945399999997</v>
      </c>
      <c r="G6202">
        <v>0.99975043299999999</v>
      </c>
    </row>
    <row r="6203" spans="1:7" x14ac:dyDescent="0.4">
      <c r="A6203" s="70" t="s">
        <v>13014</v>
      </c>
      <c r="B6203" s="70" t="s">
        <v>13015</v>
      </c>
      <c r="C6203">
        <v>-7.7202350000000003E-2</v>
      </c>
      <c r="D6203">
        <v>4.9429856299999999</v>
      </c>
      <c r="E6203">
        <v>0.40589975900000003</v>
      </c>
      <c r="F6203">
        <v>0.524057997</v>
      </c>
      <c r="G6203">
        <v>0.99975043299999999</v>
      </c>
    </row>
    <row r="6204" spans="1:7" x14ac:dyDescent="0.4">
      <c r="A6204" s="70" t="s">
        <v>13388</v>
      </c>
      <c r="B6204" s="70" t="s">
        <v>13389</v>
      </c>
      <c r="C6204">
        <v>0.50132987100000004</v>
      </c>
      <c r="D6204">
        <v>-1.022320031</v>
      </c>
      <c r="E6204">
        <v>0.40589182600000001</v>
      </c>
      <c r="F6204">
        <v>0.524062052</v>
      </c>
      <c r="G6204">
        <v>0.99975043299999999</v>
      </c>
    </row>
    <row r="6205" spans="1:7" x14ac:dyDescent="0.4">
      <c r="A6205" s="70" t="s">
        <v>13174</v>
      </c>
      <c r="B6205" s="70" t="s">
        <v>13175</v>
      </c>
      <c r="C6205">
        <v>9.0047154000000004E-2</v>
      </c>
      <c r="D6205">
        <v>3.8659044219999998</v>
      </c>
      <c r="E6205">
        <v>0.405461566</v>
      </c>
      <c r="F6205">
        <v>0.52428207000000004</v>
      </c>
      <c r="G6205">
        <v>0.99975043299999999</v>
      </c>
    </row>
    <row r="6206" spans="1:7" x14ac:dyDescent="0.4">
      <c r="A6206" s="70" t="s">
        <v>13166</v>
      </c>
      <c r="B6206" s="70" t="s">
        <v>13167</v>
      </c>
      <c r="C6206">
        <v>0.33076149300000002</v>
      </c>
      <c r="D6206">
        <v>3.357234241</v>
      </c>
      <c r="E6206">
        <v>0.40533158200000002</v>
      </c>
      <c r="F6206">
        <v>0.52434857099999999</v>
      </c>
      <c r="G6206">
        <v>0.99975043299999999</v>
      </c>
    </row>
    <row r="6207" spans="1:7" x14ac:dyDescent="0.4">
      <c r="A6207" s="70" t="s">
        <v>12050</v>
      </c>
      <c r="B6207" s="70" t="s">
        <v>12051</v>
      </c>
      <c r="C6207">
        <v>-5.2458096000000003E-2</v>
      </c>
      <c r="D6207">
        <v>7.5390512489999999</v>
      </c>
      <c r="E6207">
        <v>0.40518513699999997</v>
      </c>
      <c r="F6207">
        <v>0.52442351300000001</v>
      </c>
      <c r="G6207">
        <v>0.99975043299999999</v>
      </c>
    </row>
    <row r="6208" spans="1:7" x14ac:dyDescent="0.4">
      <c r="A6208" s="70" t="s">
        <v>13108</v>
      </c>
      <c r="B6208" s="70" t="s">
        <v>13109</v>
      </c>
      <c r="C6208">
        <v>0.36435790499999998</v>
      </c>
      <c r="D6208">
        <v>-0.28782690300000002</v>
      </c>
      <c r="E6208">
        <v>0.40501836800000002</v>
      </c>
      <c r="F6208">
        <v>0.52450887599999996</v>
      </c>
      <c r="G6208">
        <v>0.99975043299999999</v>
      </c>
    </row>
    <row r="6209" spans="1:7" x14ac:dyDescent="0.4">
      <c r="A6209" s="70" t="s">
        <v>12744</v>
      </c>
      <c r="B6209" s="70" t="s">
        <v>12745</v>
      </c>
      <c r="C6209">
        <v>-5.9770867999999998E-2</v>
      </c>
      <c r="D6209">
        <v>5.9454318839999996</v>
      </c>
      <c r="E6209">
        <v>0.40480974800000002</v>
      </c>
      <c r="F6209">
        <v>0.52461569799999996</v>
      </c>
      <c r="G6209">
        <v>0.99975043299999999</v>
      </c>
    </row>
    <row r="6210" spans="1:7" x14ac:dyDescent="0.4">
      <c r="A6210" s="70" t="s">
        <v>13398</v>
      </c>
      <c r="B6210" s="70" t="s">
        <v>13399</v>
      </c>
      <c r="C6210">
        <v>7.7714077000000006E-2</v>
      </c>
      <c r="D6210">
        <v>4.2467730149999996</v>
      </c>
      <c r="E6210">
        <v>0.40474690899999999</v>
      </c>
      <c r="F6210">
        <v>0.52464788200000001</v>
      </c>
      <c r="G6210">
        <v>0.99975043299999999</v>
      </c>
    </row>
    <row r="6211" spans="1:7" x14ac:dyDescent="0.4">
      <c r="A6211" s="70" t="s">
        <v>13202</v>
      </c>
      <c r="B6211" s="70" t="s">
        <v>13203</v>
      </c>
      <c r="C6211">
        <v>-0.28565413099999998</v>
      </c>
      <c r="D6211">
        <v>0.52563992500000001</v>
      </c>
      <c r="E6211">
        <v>0.40422188799999997</v>
      </c>
      <c r="F6211">
        <v>0.52491691299999998</v>
      </c>
      <c r="G6211">
        <v>0.99975043299999999</v>
      </c>
    </row>
    <row r="6212" spans="1:7" x14ac:dyDescent="0.4">
      <c r="A6212" s="70" t="s">
        <v>13498</v>
      </c>
      <c r="B6212" s="70" t="s">
        <v>13499</v>
      </c>
      <c r="C6212">
        <v>5.1345897000000001E-2</v>
      </c>
      <c r="D6212">
        <v>6.2605442309999999</v>
      </c>
      <c r="E6212">
        <v>0.404210756</v>
      </c>
      <c r="F6212">
        <v>0.52492262000000001</v>
      </c>
      <c r="G6212">
        <v>0.99975043299999999</v>
      </c>
    </row>
    <row r="6213" spans="1:7" x14ac:dyDescent="0.4">
      <c r="A6213" s="70" t="s">
        <v>12816</v>
      </c>
      <c r="B6213" s="70" t="s">
        <v>12817</v>
      </c>
      <c r="C6213">
        <v>-0.18207781100000001</v>
      </c>
      <c r="D6213">
        <v>1.9158357930000001</v>
      </c>
      <c r="E6213">
        <v>0.40415604300000002</v>
      </c>
      <c r="F6213">
        <v>0.52495067100000004</v>
      </c>
      <c r="G6213">
        <v>0.99975043299999999</v>
      </c>
    </row>
    <row r="6214" spans="1:7" x14ac:dyDescent="0.4">
      <c r="A6214" s="70" t="s">
        <v>13280</v>
      </c>
      <c r="B6214" s="70" t="s">
        <v>13281</v>
      </c>
      <c r="C6214">
        <v>0.24363997000000001</v>
      </c>
      <c r="D6214">
        <v>0.27128039500000001</v>
      </c>
      <c r="E6214">
        <v>0.40397023900000001</v>
      </c>
      <c r="F6214">
        <v>0.52504594999999998</v>
      </c>
      <c r="G6214">
        <v>0.99975043299999999</v>
      </c>
    </row>
    <row r="6215" spans="1:7" x14ac:dyDescent="0.4">
      <c r="A6215" s="70" t="s">
        <v>13034</v>
      </c>
      <c r="B6215" s="70" t="s">
        <v>13035</v>
      </c>
      <c r="C6215">
        <v>-7.4646477000000003E-2</v>
      </c>
      <c r="D6215">
        <v>5.0658568879999999</v>
      </c>
      <c r="E6215">
        <v>0.403822501</v>
      </c>
      <c r="F6215">
        <v>0.52512173200000001</v>
      </c>
      <c r="G6215">
        <v>0.99975043299999999</v>
      </c>
    </row>
    <row r="6216" spans="1:7" x14ac:dyDescent="0.4">
      <c r="A6216" s="70" t="s">
        <v>12634</v>
      </c>
      <c r="B6216" s="70" t="s">
        <v>12635</v>
      </c>
      <c r="C6216">
        <v>-4.9523637000000002E-2</v>
      </c>
      <c r="D6216">
        <v>6.873637682</v>
      </c>
      <c r="E6216">
        <v>0.40353872400000002</v>
      </c>
      <c r="F6216">
        <v>0.52526734799999997</v>
      </c>
      <c r="G6216">
        <v>0.99975043299999999</v>
      </c>
    </row>
    <row r="6217" spans="1:7" x14ac:dyDescent="0.4">
      <c r="A6217" s="70" t="s">
        <v>13060</v>
      </c>
      <c r="B6217" s="70" t="s">
        <v>13061</v>
      </c>
      <c r="C6217">
        <v>-0.28079186499999997</v>
      </c>
      <c r="D6217">
        <v>-0.55270327699999999</v>
      </c>
      <c r="E6217">
        <v>0.40332079399999998</v>
      </c>
      <c r="F6217">
        <v>0.52537922500000001</v>
      </c>
      <c r="G6217">
        <v>0.99975043299999999</v>
      </c>
    </row>
    <row r="6218" spans="1:7" x14ac:dyDescent="0.4">
      <c r="A6218" s="70" t="s">
        <v>13076</v>
      </c>
      <c r="B6218" s="70" t="s">
        <v>13077</v>
      </c>
      <c r="C6218">
        <v>-0.397210595</v>
      </c>
      <c r="D6218">
        <v>-0.65787222899999998</v>
      </c>
      <c r="E6218">
        <v>0.40323250900000002</v>
      </c>
      <c r="F6218">
        <v>0.52542455899999996</v>
      </c>
      <c r="G6218">
        <v>0.99975043299999999</v>
      </c>
    </row>
    <row r="6219" spans="1:7" x14ac:dyDescent="0.4">
      <c r="A6219" s="70" t="s">
        <v>13352</v>
      </c>
      <c r="B6219" s="70" t="s">
        <v>13353</v>
      </c>
      <c r="C6219">
        <v>5.0058258000000001E-2</v>
      </c>
      <c r="D6219">
        <v>6.6788028119999998</v>
      </c>
      <c r="E6219">
        <v>0.40309377800000001</v>
      </c>
      <c r="F6219">
        <v>0.52549581099999998</v>
      </c>
      <c r="G6219">
        <v>0.99975043299999999</v>
      </c>
    </row>
    <row r="6220" spans="1:7" x14ac:dyDescent="0.4">
      <c r="A6220" s="70" t="s">
        <v>13548</v>
      </c>
      <c r="B6220" s="70" t="s">
        <v>13549</v>
      </c>
      <c r="C6220">
        <v>5.2767152999999997E-2</v>
      </c>
      <c r="D6220">
        <v>6.1871721500000003</v>
      </c>
      <c r="E6220">
        <v>0.40299062499999999</v>
      </c>
      <c r="F6220">
        <v>0.52554880100000001</v>
      </c>
      <c r="G6220">
        <v>0.99975043299999999</v>
      </c>
    </row>
    <row r="6221" spans="1:7" x14ac:dyDescent="0.4">
      <c r="A6221" s="70" t="s">
        <v>13240</v>
      </c>
      <c r="B6221" s="70" t="s">
        <v>13241</v>
      </c>
      <c r="C6221">
        <v>9.0789244000000005E-2</v>
      </c>
      <c r="D6221">
        <v>3.8205426899999999</v>
      </c>
      <c r="E6221">
        <v>0.40268138799999997</v>
      </c>
      <c r="F6221">
        <v>0.52570771599999999</v>
      </c>
      <c r="G6221">
        <v>0.99975043299999999</v>
      </c>
    </row>
    <row r="6222" spans="1:7" x14ac:dyDescent="0.4">
      <c r="A6222" s="70" t="s">
        <v>12998</v>
      </c>
      <c r="B6222" s="70" t="s">
        <v>12999</v>
      </c>
      <c r="C6222">
        <v>4.9684609999999997E-2</v>
      </c>
      <c r="D6222">
        <v>7.1748707710000001</v>
      </c>
      <c r="E6222">
        <v>0.40264281099999999</v>
      </c>
      <c r="F6222">
        <v>0.52572754600000005</v>
      </c>
      <c r="G6222">
        <v>0.99975043299999999</v>
      </c>
    </row>
    <row r="6223" spans="1:7" x14ac:dyDescent="0.4">
      <c r="A6223" s="70" t="s">
        <v>12898</v>
      </c>
      <c r="B6223" s="70" t="s">
        <v>12899</v>
      </c>
      <c r="C6223">
        <v>-7.5355619999999998E-2</v>
      </c>
      <c r="D6223">
        <v>5.9695961139999998</v>
      </c>
      <c r="E6223">
        <v>0.40255461599999998</v>
      </c>
      <c r="F6223">
        <v>0.52577288700000002</v>
      </c>
      <c r="G6223">
        <v>0.99975043299999999</v>
      </c>
    </row>
    <row r="6224" spans="1:7" x14ac:dyDescent="0.4">
      <c r="A6224" s="70" t="s">
        <v>13208</v>
      </c>
      <c r="B6224" s="70" t="s">
        <v>13209</v>
      </c>
      <c r="C6224">
        <v>0.34535533699999998</v>
      </c>
      <c r="D6224">
        <v>-0.64221690600000003</v>
      </c>
      <c r="E6224">
        <v>0.40252630499999997</v>
      </c>
      <c r="F6224">
        <v>0.52578744300000002</v>
      </c>
      <c r="G6224">
        <v>0.99975043299999999</v>
      </c>
    </row>
    <row r="6225" spans="1:7" x14ac:dyDescent="0.4">
      <c r="A6225" s="70" t="s">
        <v>13140</v>
      </c>
      <c r="B6225" s="70" t="s">
        <v>13141</v>
      </c>
      <c r="C6225">
        <v>0.12744746400000001</v>
      </c>
      <c r="D6225">
        <v>2.9868342330000002</v>
      </c>
      <c r="E6225">
        <v>0.40252379700000002</v>
      </c>
      <c r="F6225">
        <v>0.52578873299999995</v>
      </c>
      <c r="G6225">
        <v>0.99975043299999999</v>
      </c>
    </row>
    <row r="6226" spans="1:7" x14ac:dyDescent="0.4">
      <c r="A6226" s="70" t="s">
        <v>12742</v>
      </c>
      <c r="B6226" s="70" t="s">
        <v>12743</v>
      </c>
      <c r="C6226">
        <v>5.1344865000000003E-2</v>
      </c>
      <c r="D6226">
        <v>7.2634826019999998</v>
      </c>
      <c r="E6226">
        <v>0.40229105999999998</v>
      </c>
      <c r="F6226">
        <v>0.52590842400000004</v>
      </c>
      <c r="G6226">
        <v>0.99975043299999999</v>
      </c>
    </row>
    <row r="6227" spans="1:7" x14ac:dyDescent="0.4">
      <c r="A6227" s="70" t="s">
        <v>12888</v>
      </c>
      <c r="B6227" s="70" t="s">
        <v>12889</v>
      </c>
      <c r="C6227">
        <v>0.206783514</v>
      </c>
      <c r="D6227">
        <v>1.3452410450000001</v>
      </c>
      <c r="E6227">
        <v>0.40217789399999998</v>
      </c>
      <c r="F6227">
        <v>0.52596664000000004</v>
      </c>
      <c r="G6227">
        <v>0.99975043299999999</v>
      </c>
    </row>
    <row r="6228" spans="1:7" x14ac:dyDescent="0.4">
      <c r="A6228" s="70" t="s">
        <v>12880</v>
      </c>
      <c r="B6228" s="70" t="s">
        <v>12881</v>
      </c>
      <c r="C6228">
        <v>-6.8960388999999997E-2</v>
      </c>
      <c r="D6228">
        <v>5.0406472579999999</v>
      </c>
      <c r="E6228">
        <v>0.40213442599999999</v>
      </c>
      <c r="F6228">
        <v>0.52598900400000004</v>
      </c>
      <c r="G6228">
        <v>0.99975043299999999</v>
      </c>
    </row>
    <row r="6229" spans="1:7" x14ac:dyDescent="0.4">
      <c r="A6229" s="70" t="s">
        <v>12762</v>
      </c>
      <c r="B6229" s="70" t="s">
        <v>12763</v>
      </c>
      <c r="C6229">
        <v>5.3551171000000002E-2</v>
      </c>
      <c r="D6229">
        <v>7.4404815940000004</v>
      </c>
      <c r="E6229">
        <v>0.40198824</v>
      </c>
      <c r="F6229">
        <v>0.52606422900000005</v>
      </c>
      <c r="G6229">
        <v>0.99975043299999999</v>
      </c>
    </row>
    <row r="6230" spans="1:7" x14ac:dyDescent="0.4">
      <c r="A6230" s="70" t="s">
        <v>13144</v>
      </c>
      <c r="B6230" s="70" t="s">
        <v>13145</v>
      </c>
      <c r="C6230">
        <v>0.198303274</v>
      </c>
      <c r="D6230">
        <v>1.476802932</v>
      </c>
      <c r="E6230">
        <v>0.40171501700000001</v>
      </c>
      <c r="F6230">
        <v>0.52620487800000004</v>
      </c>
      <c r="G6230">
        <v>0.99975043299999999</v>
      </c>
    </row>
    <row r="6231" spans="1:7" x14ac:dyDescent="0.4">
      <c r="A6231" s="70" t="s">
        <v>13040</v>
      </c>
      <c r="B6231" s="70" t="s">
        <v>13041</v>
      </c>
      <c r="C6231">
        <v>0.16645318200000001</v>
      </c>
      <c r="D6231">
        <v>2.2756845079999999</v>
      </c>
      <c r="E6231">
        <v>0.401677377</v>
      </c>
      <c r="F6231">
        <v>0.52622425900000003</v>
      </c>
      <c r="G6231">
        <v>0.99975043299999999</v>
      </c>
    </row>
    <row r="6232" spans="1:7" x14ac:dyDescent="0.4">
      <c r="A6232" s="70" t="s">
        <v>12892</v>
      </c>
      <c r="B6232" s="70" t="s">
        <v>12893</v>
      </c>
      <c r="C6232">
        <v>-0.11148609800000001</v>
      </c>
      <c r="D6232">
        <v>3.3080854460000002</v>
      </c>
      <c r="E6232">
        <v>0.40167662700000001</v>
      </c>
      <c r="F6232">
        <v>0.52622464499999999</v>
      </c>
      <c r="G6232">
        <v>0.99975043299999999</v>
      </c>
    </row>
    <row r="6233" spans="1:7" x14ac:dyDescent="0.4">
      <c r="A6233" s="70" t="s">
        <v>12928</v>
      </c>
      <c r="B6233" s="70" t="s">
        <v>12929</v>
      </c>
      <c r="C6233">
        <v>-0.119206151</v>
      </c>
      <c r="D6233">
        <v>3.2206564489999998</v>
      </c>
      <c r="E6233">
        <v>0.40165577400000002</v>
      </c>
      <c r="F6233">
        <v>0.52623538299999995</v>
      </c>
      <c r="G6233">
        <v>0.99975043299999999</v>
      </c>
    </row>
    <row r="6234" spans="1:7" x14ac:dyDescent="0.4">
      <c r="A6234" s="70" t="s">
        <v>13116</v>
      </c>
      <c r="B6234" s="70" t="s">
        <v>13117</v>
      </c>
      <c r="C6234">
        <v>0.21515833300000001</v>
      </c>
      <c r="D6234">
        <v>0.98803919500000004</v>
      </c>
      <c r="E6234">
        <v>0.40163563000000002</v>
      </c>
      <c r="F6234">
        <v>0.52624575600000001</v>
      </c>
      <c r="G6234">
        <v>0.99975043299999999</v>
      </c>
    </row>
    <row r="6235" spans="1:7" x14ac:dyDescent="0.4">
      <c r="A6235" s="70" t="s">
        <v>11888</v>
      </c>
      <c r="B6235" s="70" t="s">
        <v>11889</v>
      </c>
      <c r="C6235">
        <v>-4.9817185E-2</v>
      </c>
      <c r="D6235">
        <v>7.2964812710000002</v>
      </c>
      <c r="E6235">
        <v>0.40108385800000002</v>
      </c>
      <c r="F6235">
        <v>0.52653003799999998</v>
      </c>
      <c r="G6235">
        <v>0.99975043299999999</v>
      </c>
    </row>
    <row r="6236" spans="1:7" x14ac:dyDescent="0.4">
      <c r="A6236" s="70" t="s">
        <v>12946</v>
      </c>
      <c r="B6236" s="70" t="s">
        <v>12947</v>
      </c>
      <c r="C6236">
        <v>-5.7797765000000001E-2</v>
      </c>
      <c r="D6236">
        <v>5.5026557599999997</v>
      </c>
      <c r="E6236">
        <v>0.40098218299999999</v>
      </c>
      <c r="F6236">
        <v>0.52658245199999998</v>
      </c>
      <c r="G6236">
        <v>0.99975043299999999</v>
      </c>
    </row>
    <row r="6237" spans="1:7" x14ac:dyDescent="0.4">
      <c r="A6237" s="70" t="s">
        <v>12834</v>
      </c>
      <c r="B6237" s="70" t="s">
        <v>12835</v>
      </c>
      <c r="C6237">
        <v>-7.4840957999999999E-2</v>
      </c>
      <c r="D6237">
        <v>4.5127972410000003</v>
      </c>
      <c r="E6237">
        <v>0.40081280600000002</v>
      </c>
      <c r="F6237">
        <v>0.52666978900000005</v>
      </c>
      <c r="G6237">
        <v>0.99975043299999999</v>
      </c>
    </row>
    <row r="6238" spans="1:7" x14ac:dyDescent="0.4">
      <c r="A6238" s="70" t="s">
        <v>13526</v>
      </c>
      <c r="B6238" s="70" t="s">
        <v>13527</v>
      </c>
      <c r="C6238">
        <v>5.0636157000000001E-2</v>
      </c>
      <c r="D6238">
        <v>6.6067542990000003</v>
      </c>
      <c r="E6238">
        <v>0.40076014900000001</v>
      </c>
      <c r="F6238">
        <v>0.52669694499999997</v>
      </c>
      <c r="G6238">
        <v>0.99975043299999999</v>
      </c>
    </row>
    <row r="6239" spans="1:7" x14ac:dyDescent="0.4">
      <c r="A6239" s="70" t="s">
        <v>12920</v>
      </c>
      <c r="B6239" s="70" t="s">
        <v>12921</v>
      </c>
      <c r="C6239">
        <v>-5.2867803999999997E-2</v>
      </c>
      <c r="D6239">
        <v>6.217111214</v>
      </c>
      <c r="E6239">
        <v>0.40072254899999998</v>
      </c>
      <c r="F6239">
        <v>0.52671633799999995</v>
      </c>
      <c r="G6239">
        <v>0.99975043299999999</v>
      </c>
    </row>
    <row r="6240" spans="1:7" x14ac:dyDescent="0.4">
      <c r="A6240" s="70" t="s">
        <v>13587</v>
      </c>
      <c r="B6240" s="70" t="s">
        <v>13588</v>
      </c>
      <c r="C6240">
        <v>5.8387277000000001E-2</v>
      </c>
      <c r="D6240">
        <v>5.5032714580000004</v>
      </c>
      <c r="E6240">
        <v>0.40055295499999999</v>
      </c>
      <c r="F6240">
        <v>0.52680382599999998</v>
      </c>
      <c r="G6240">
        <v>0.99975043299999999</v>
      </c>
    </row>
    <row r="6241" spans="1:7" x14ac:dyDescent="0.4">
      <c r="A6241" s="70" t="s">
        <v>13454</v>
      </c>
      <c r="B6241" s="70" t="s">
        <v>13455</v>
      </c>
      <c r="C6241">
        <v>7.4664625999999998E-2</v>
      </c>
      <c r="D6241">
        <v>4.4564181380000001</v>
      </c>
      <c r="E6241">
        <v>0.400450266</v>
      </c>
      <c r="F6241">
        <v>0.52685681200000001</v>
      </c>
      <c r="G6241">
        <v>0.99975043299999999</v>
      </c>
    </row>
    <row r="6242" spans="1:7" x14ac:dyDescent="0.4">
      <c r="A6242" s="70" t="s">
        <v>12966</v>
      </c>
      <c r="B6242" s="70" t="s">
        <v>12967</v>
      </c>
      <c r="C6242">
        <v>-7.8370763999999996E-2</v>
      </c>
      <c r="D6242">
        <v>4.2951149510000004</v>
      </c>
      <c r="E6242">
        <v>0.40010035999999999</v>
      </c>
      <c r="F6242">
        <v>0.527037431</v>
      </c>
      <c r="G6242">
        <v>0.99975043299999999</v>
      </c>
    </row>
    <row r="6243" spans="1:7" x14ac:dyDescent="0.4">
      <c r="A6243" s="70" t="s">
        <v>13599</v>
      </c>
      <c r="B6243" s="70" t="s">
        <v>13600</v>
      </c>
      <c r="C6243">
        <v>5.9199348999999998E-2</v>
      </c>
      <c r="D6243">
        <v>8.2281306870000002</v>
      </c>
      <c r="E6243">
        <v>0.39992305299999997</v>
      </c>
      <c r="F6243">
        <v>0.52712899800000002</v>
      </c>
      <c r="G6243">
        <v>0.99975043299999999</v>
      </c>
    </row>
    <row r="6244" spans="1:7" x14ac:dyDescent="0.4">
      <c r="A6244" s="70" t="s">
        <v>12780</v>
      </c>
      <c r="B6244" s="70" t="s">
        <v>12781</v>
      </c>
      <c r="C6244">
        <v>5.0525517999999998E-2</v>
      </c>
      <c r="D6244">
        <v>7.711331607</v>
      </c>
      <c r="E6244">
        <v>0.39974615200000002</v>
      </c>
      <c r="F6244">
        <v>0.52722038400000004</v>
      </c>
      <c r="G6244">
        <v>0.99975043299999999</v>
      </c>
    </row>
    <row r="6245" spans="1:7" x14ac:dyDescent="0.4">
      <c r="A6245" s="70" t="s">
        <v>12958</v>
      </c>
      <c r="B6245" s="70" t="s">
        <v>12959</v>
      </c>
      <c r="C6245">
        <v>-0.124052816</v>
      </c>
      <c r="D6245">
        <v>3.803014288</v>
      </c>
      <c r="E6245">
        <v>0.399343526</v>
      </c>
      <c r="F6245">
        <v>0.52742848200000003</v>
      </c>
      <c r="G6245">
        <v>0.99975043299999999</v>
      </c>
    </row>
    <row r="6246" spans="1:7" x14ac:dyDescent="0.4">
      <c r="A6246" s="70" t="s">
        <v>12848</v>
      </c>
      <c r="B6246" s="70" t="s">
        <v>12849</v>
      </c>
      <c r="C6246">
        <v>-7.5475903999999996E-2</v>
      </c>
      <c r="D6246">
        <v>4.5234327939999996</v>
      </c>
      <c r="E6246">
        <v>0.39912598799999999</v>
      </c>
      <c r="F6246">
        <v>0.52754097899999997</v>
      </c>
      <c r="G6246">
        <v>0.99975043299999999</v>
      </c>
    </row>
    <row r="6247" spans="1:7" x14ac:dyDescent="0.4">
      <c r="A6247" s="70" t="s">
        <v>12976</v>
      </c>
      <c r="B6247" s="70" t="s">
        <v>12977</v>
      </c>
      <c r="C6247">
        <v>-0.19255781299999999</v>
      </c>
      <c r="D6247">
        <v>1.464252646</v>
      </c>
      <c r="E6247">
        <v>0.39905283200000002</v>
      </c>
      <c r="F6247">
        <v>0.52757882</v>
      </c>
      <c r="G6247">
        <v>0.99975043299999999</v>
      </c>
    </row>
    <row r="6248" spans="1:7" x14ac:dyDescent="0.4">
      <c r="A6248" s="70" t="s">
        <v>13056</v>
      </c>
      <c r="B6248" s="70" t="s">
        <v>13057</v>
      </c>
      <c r="C6248">
        <v>5.2823505999999999E-2</v>
      </c>
      <c r="D6248">
        <v>7.8876563080000004</v>
      </c>
      <c r="E6248">
        <v>0.399019348</v>
      </c>
      <c r="F6248">
        <v>0.52759614099999996</v>
      </c>
      <c r="G6248">
        <v>0.99975043299999999</v>
      </c>
    </row>
    <row r="6249" spans="1:7" x14ac:dyDescent="0.4">
      <c r="A6249" s="70" t="s">
        <v>12922</v>
      </c>
      <c r="B6249" s="70" t="s">
        <v>12923</v>
      </c>
      <c r="C6249">
        <v>-0.268867252</v>
      </c>
      <c r="D6249">
        <v>1.406458516</v>
      </c>
      <c r="E6249">
        <v>0.39874573600000002</v>
      </c>
      <c r="F6249">
        <v>0.52773772299999999</v>
      </c>
      <c r="G6249">
        <v>0.99975043299999999</v>
      </c>
    </row>
    <row r="6250" spans="1:7" x14ac:dyDescent="0.4">
      <c r="A6250" s="70" t="s">
        <v>12828</v>
      </c>
      <c r="B6250" s="70" t="s">
        <v>12829</v>
      </c>
      <c r="C6250">
        <v>-5.5089604E-2</v>
      </c>
      <c r="D6250">
        <v>6.1776998880000003</v>
      </c>
      <c r="E6250">
        <v>0.39864872699999998</v>
      </c>
      <c r="F6250">
        <v>0.52778793700000004</v>
      </c>
      <c r="G6250">
        <v>0.99975043299999999</v>
      </c>
    </row>
    <row r="6251" spans="1:7" x14ac:dyDescent="0.4">
      <c r="A6251" s="70" t="s">
        <v>13302</v>
      </c>
      <c r="B6251" s="70" t="s">
        <v>13303</v>
      </c>
      <c r="C6251">
        <v>9.3271399000000005E-2</v>
      </c>
      <c r="D6251">
        <v>3.814390065</v>
      </c>
      <c r="E6251">
        <v>0.398359729</v>
      </c>
      <c r="F6251">
        <v>0.52793757900000005</v>
      </c>
      <c r="G6251">
        <v>0.99975043299999999</v>
      </c>
    </row>
    <row r="6252" spans="1:7" x14ac:dyDescent="0.4">
      <c r="A6252" s="70" t="s">
        <v>12798</v>
      </c>
      <c r="B6252" s="70" t="s">
        <v>12799</v>
      </c>
      <c r="C6252">
        <v>-0.20172387999999999</v>
      </c>
      <c r="D6252">
        <v>1.6809528309999999</v>
      </c>
      <c r="E6252">
        <v>0.39830373699999999</v>
      </c>
      <c r="F6252">
        <v>0.52796657999999996</v>
      </c>
      <c r="G6252">
        <v>0.99975043299999999</v>
      </c>
    </row>
    <row r="6253" spans="1:7" x14ac:dyDescent="0.4">
      <c r="A6253" s="70" t="s">
        <v>13356</v>
      </c>
      <c r="B6253" s="70" t="s">
        <v>13357</v>
      </c>
      <c r="C6253">
        <v>8.0298686999999994E-2</v>
      </c>
      <c r="D6253">
        <v>4.7002905860000004</v>
      </c>
      <c r="E6253">
        <v>0.39825648400000002</v>
      </c>
      <c r="F6253">
        <v>0.52799105700000004</v>
      </c>
      <c r="G6253">
        <v>0.99975043299999999</v>
      </c>
    </row>
    <row r="6254" spans="1:7" x14ac:dyDescent="0.4">
      <c r="A6254" s="70" t="s">
        <v>12638</v>
      </c>
      <c r="B6254" s="70" t="s">
        <v>12639</v>
      </c>
      <c r="C6254">
        <v>-0.11991846</v>
      </c>
      <c r="D6254">
        <v>3.1407481189999999</v>
      </c>
      <c r="E6254">
        <v>0.39823318600000002</v>
      </c>
      <c r="F6254">
        <v>0.52800312699999996</v>
      </c>
      <c r="G6254">
        <v>0.99975043299999999</v>
      </c>
    </row>
    <row r="6255" spans="1:7" x14ac:dyDescent="0.4">
      <c r="A6255" s="70" t="s">
        <v>13530</v>
      </c>
      <c r="B6255" s="70" t="s">
        <v>13531</v>
      </c>
      <c r="C6255">
        <v>7.7470677000000002E-2</v>
      </c>
      <c r="D6255">
        <v>4.238377281</v>
      </c>
      <c r="E6255">
        <v>0.39801124100000002</v>
      </c>
      <c r="F6255">
        <v>0.52811812599999997</v>
      </c>
      <c r="G6255">
        <v>0.99975043299999999</v>
      </c>
    </row>
    <row r="6256" spans="1:7" x14ac:dyDescent="0.4">
      <c r="A6256" s="70" t="s">
        <v>13036</v>
      </c>
      <c r="B6256" s="70" t="s">
        <v>13037</v>
      </c>
      <c r="C6256">
        <v>-5.5089899999999997E-2</v>
      </c>
      <c r="D6256">
        <v>5.8587197660000001</v>
      </c>
      <c r="E6256">
        <v>0.39797276700000001</v>
      </c>
      <c r="F6256">
        <v>0.52813806600000002</v>
      </c>
      <c r="G6256">
        <v>0.99975043299999999</v>
      </c>
    </row>
    <row r="6257" spans="1:7" x14ac:dyDescent="0.4">
      <c r="A6257" s="70" t="s">
        <v>12844</v>
      </c>
      <c r="B6257" s="70" t="s">
        <v>12845</v>
      </c>
      <c r="C6257">
        <v>-7.6683326999999996E-2</v>
      </c>
      <c r="D6257">
        <v>4.6971276749999999</v>
      </c>
      <c r="E6257">
        <v>0.39738612699999998</v>
      </c>
      <c r="F6257">
        <v>0.52844226599999999</v>
      </c>
      <c r="G6257">
        <v>0.99975043299999999</v>
      </c>
    </row>
    <row r="6258" spans="1:7" x14ac:dyDescent="0.4">
      <c r="A6258" s="70" t="s">
        <v>14459</v>
      </c>
      <c r="B6258" s="70" t="s">
        <v>14460</v>
      </c>
      <c r="C6258">
        <v>4.9608051E-2</v>
      </c>
      <c r="D6258">
        <v>8.6587471029999996</v>
      </c>
      <c r="E6258">
        <v>0.39738221099999999</v>
      </c>
      <c r="F6258">
        <v>0.52844429800000003</v>
      </c>
      <c r="G6258">
        <v>0.99975043299999999</v>
      </c>
    </row>
    <row r="6259" spans="1:7" x14ac:dyDescent="0.4">
      <c r="A6259" s="70" t="s">
        <v>12940</v>
      </c>
      <c r="B6259" s="70" t="s">
        <v>12941</v>
      </c>
      <c r="C6259">
        <v>-0.369256798</v>
      </c>
      <c r="D6259">
        <v>-1.321289645</v>
      </c>
      <c r="E6259">
        <v>0.397374332</v>
      </c>
      <c r="F6259">
        <v>0.52844838599999999</v>
      </c>
      <c r="G6259">
        <v>0.99975043299999999</v>
      </c>
    </row>
    <row r="6260" spans="1:7" x14ac:dyDescent="0.4">
      <c r="A6260" s="70" t="s">
        <v>12818</v>
      </c>
      <c r="B6260" s="70" t="s">
        <v>12819</v>
      </c>
      <c r="C6260">
        <v>-5.6149132999999997E-2</v>
      </c>
      <c r="D6260">
        <v>6.4230827589999997</v>
      </c>
      <c r="E6260">
        <v>0.39730128399999998</v>
      </c>
      <c r="F6260">
        <v>0.52848628799999997</v>
      </c>
      <c r="G6260">
        <v>0.99975043299999999</v>
      </c>
    </row>
    <row r="6261" spans="1:7" x14ac:dyDescent="0.4">
      <c r="A6261" s="70" t="s">
        <v>13658</v>
      </c>
      <c r="B6261" s="70" t="s">
        <v>13659</v>
      </c>
      <c r="C6261">
        <v>4.9491911E-2</v>
      </c>
      <c r="D6261">
        <v>6.4638825750000004</v>
      </c>
      <c r="E6261">
        <v>0.39720191399999999</v>
      </c>
      <c r="F6261">
        <v>0.52853785499999995</v>
      </c>
      <c r="G6261">
        <v>0.99975043299999999</v>
      </c>
    </row>
    <row r="6262" spans="1:7" x14ac:dyDescent="0.4">
      <c r="A6262" s="70" t="s">
        <v>13154</v>
      </c>
      <c r="B6262" s="70" t="s">
        <v>13155</v>
      </c>
      <c r="C6262">
        <v>0.171401052</v>
      </c>
      <c r="D6262">
        <v>2.4977151360000001</v>
      </c>
      <c r="E6262">
        <v>0.39716623899999998</v>
      </c>
      <c r="F6262">
        <v>0.52855636900000003</v>
      </c>
      <c r="G6262">
        <v>0.99975043299999999</v>
      </c>
    </row>
    <row r="6263" spans="1:7" x14ac:dyDescent="0.4">
      <c r="A6263" s="70" t="s">
        <v>13298</v>
      </c>
      <c r="B6263" s="70" t="s">
        <v>13299</v>
      </c>
      <c r="C6263">
        <v>0.11866059900000001</v>
      </c>
      <c r="D6263">
        <v>3.2715483619999999</v>
      </c>
      <c r="E6263">
        <v>0.39709900399999998</v>
      </c>
      <c r="F6263">
        <v>0.528591268</v>
      </c>
      <c r="G6263">
        <v>0.99975043299999999</v>
      </c>
    </row>
    <row r="6264" spans="1:7" x14ac:dyDescent="0.4">
      <c r="A6264" s="70" t="s">
        <v>13058</v>
      </c>
      <c r="B6264" s="70" t="s">
        <v>13059</v>
      </c>
      <c r="C6264">
        <v>-0.448135371</v>
      </c>
      <c r="D6264">
        <v>-0.99361538000000005</v>
      </c>
      <c r="E6264">
        <v>0.39661413899999998</v>
      </c>
      <c r="F6264">
        <v>0.52884305700000001</v>
      </c>
      <c r="G6264">
        <v>0.99975043299999999</v>
      </c>
    </row>
    <row r="6265" spans="1:7" x14ac:dyDescent="0.4">
      <c r="A6265" s="70" t="s">
        <v>13074</v>
      </c>
      <c r="B6265" s="70" t="s">
        <v>13075</v>
      </c>
      <c r="C6265">
        <v>-5.5432352999999997E-2</v>
      </c>
      <c r="D6265">
        <v>5.7990842120000003</v>
      </c>
      <c r="E6265">
        <v>0.39660755199999997</v>
      </c>
      <c r="F6265">
        <v>0.52884647900000004</v>
      </c>
      <c r="G6265">
        <v>0.99975043299999999</v>
      </c>
    </row>
    <row r="6266" spans="1:7" x14ac:dyDescent="0.4">
      <c r="A6266" s="70" t="s">
        <v>13296</v>
      </c>
      <c r="B6266" s="70" t="s">
        <v>13297</v>
      </c>
      <c r="C6266">
        <v>0.29198773900000002</v>
      </c>
      <c r="D6266">
        <v>0.83074350399999997</v>
      </c>
      <c r="E6266">
        <v>0.39639559000000002</v>
      </c>
      <c r="F6266">
        <v>0.52895661999999999</v>
      </c>
      <c r="G6266">
        <v>0.99975043299999999</v>
      </c>
    </row>
    <row r="6267" spans="1:7" x14ac:dyDescent="0.4">
      <c r="A6267" s="70" t="s">
        <v>12856</v>
      </c>
      <c r="B6267" s="70" t="s">
        <v>12857</v>
      </c>
      <c r="C6267">
        <v>-0.15670986000000001</v>
      </c>
      <c r="D6267">
        <v>2.5917423510000002</v>
      </c>
      <c r="E6267">
        <v>0.396229569</v>
      </c>
      <c r="F6267">
        <v>0.52904291699999995</v>
      </c>
      <c r="G6267">
        <v>0.99975043299999999</v>
      </c>
    </row>
    <row r="6268" spans="1:7" x14ac:dyDescent="0.4">
      <c r="A6268" s="70" t="s">
        <v>13496</v>
      </c>
      <c r="B6268" s="70" t="s">
        <v>13497</v>
      </c>
      <c r="C6268">
        <v>-0.30851533799999997</v>
      </c>
      <c r="D6268">
        <v>-0.13066865499999999</v>
      </c>
      <c r="E6268">
        <v>0.39617213400000001</v>
      </c>
      <c r="F6268">
        <v>0.52907277699999999</v>
      </c>
      <c r="G6268">
        <v>0.99975043299999999</v>
      </c>
    </row>
    <row r="6269" spans="1:7" x14ac:dyDescent="0.4">
      <c r="A6269" s="70" t="s">
        <v>12954</v>
      </c>
      <c r="B6269" s="70" t="s">
        <v>12955</v>
      </c>
      <c r="C6269">
        <v>-5.6618742E-2</v>
      </c>
      <c r="D6269">
        <v>5.722454463</v>
      </c>
      <c r="E6269">
        <v>0.39597941599999997</v>
      </c>
      <c r="F6269">
        <v>0.52917299299999998</v>
      </c>
      <c r="G6269">
        <v>0.99975043299999999</v>
      </c>
    </row>
    <row r="6270" spans="1:7" x14ac:dyDescent="0.4">
      <c r="A6270" s="70" t="s">
        <v>13462</v>
      </c>
      <c r="B6270" s="70" t="s">
        <v>13463</v>
      </c>
      <c r="C6270">
        <v>5.0144501000000001E-2</v>
      </c>
      <c r="D6270">
        <v>6.8025583029999996</v>
      </c>
      <c r="E6270">
        <v>0.395891993</v>
      </c>
      <c r="F6270">
        <v>0.52921846500000003</v>
      </c>
      <c r="G6270">
        <v>0.99975043299999999</v>
      </c>
    </row>
    <row r="6271" spans="1:7" x14ac:dyDescent="0.4">
      <c r="A6271" s="70" t="s">
        <v>13374</v>
      </c>
      <c r="B6271" s="70" t="s">
        <v>13375</v>
      </c>
      <c r="C6271">
        <v>0.25473542500000002</v>
      </c>
      <c r="D6271">
        <v>-0.197261618</v>
      </c>
      <c r="E6271">
        <v>0.395814897</v>
      </c>
      <c r="F6271">
        <v>0.52925857200000004</v>
      </c>
      <c r="G6271">
        <v>0.99975043299999999</v>
      </c>
    </row>
    <row r="6272" spans="1:7" x14ac:dyDescent="0.4">
      <c r="A6272" s="70" t="s">
        <v>12770</v>
      </c>
      <c r="B6272" s="70" t="s">
        <v>12771</v>
      </c>
      <c r="C6272">
        <v>-0.193733658</v>
      </c>
      <c r="D6272">
        <v>1.6322411670000001</v>
      </c>
      <c r="E6272">
        <v>0.39575821300000003</v>
      </c>
      <c r="F6272">
        <v>0.52928806299999998</v>
      </c>
      <c r="G6272">
        <v>0.99975043299999999</v>
      </c>
    </row>
    <row r="6273" spans="1:7" x14ac:dyDescent="0.4">
      <c r="A6273" s="70" t="s">
        <v>12832</v>
      </c>
      <c r="B6273" s="70" t="s">
        <v>12833</v>
      </c>
      <c r="C6273">
        <v>-0.21391170400000001</v>
      </c>
      <c r="D6273">
        <v>1.3336963120000001</v>
      </c>
      <c r="E6273">
        <v>0.395665563</v>
      </c>
      <c r="F6273">
        <v>0.52933627299999997</v>
      </c>
      <c r="G6273">
        <v>0.99975043299999999</v>
      </c>
    </row>
    <row r="6274" spans="1:7" x14ac:dyDescent="0.4">
      <c r="A6274" s="70" t="s">
        <v>12962</v>
      </c>
      <c r="B6274" s="70" t="s">
        <v>12963</v>
      </c>
      <c r="C6274">
        <v>-7.6327493999999996E-2</v>
      </c>
      <c r="D6274">
        <v>4.439755935</v>
      </c>
      <c r="E6274">
        <v>0.39561896000000002</v>
      </c>
      <c r="F6274">
        <v>0.52936052600000005</v>
      </c>
      <c r="G6274">
        <v>0.99975043299999999</v>
      </c>
    </row>
    <row r="6275" spans="1:7" x14ac:dyDescent="0.4">
      <c r="A6275" s="70" t="s">
        <v>13440</v>
      </c>
      <c r="B6275" s="70" t="s">
        <v>13441</v>
      </c>
      <c r="C6275">
        <v>8.8550459999999998E-2</v>
      </c>
      <c r="D6275">
        <v>3.8933786279999998</v>
      </c>
      <c r="E6275">
        <v>0.39549397400000003</v>
      </c>
      <c r="F6275">
        <v>0.52942557999999995</v>
      </c>
      <c r="G6275">
        <v>0.99975043299999999</v>
      </c>
    </row>
    <row r="6276" spans="1:7" x14ac:dyDescent="0.4">
      <c r="A6276" s="70" t="s">
        <v>13542</v>
      </c>
      <c r="B6276" s="70" t="s">
        <v>13543</v>
      </c>
      <c r="C6276">
        <v>7.2831842999999993E-2</v>
      </c>
      <c r="D6276">
        <v>4.6509524940000002</v>
      </c>
      <c r="E6276">
        <v>0.39533410800000002</v>
      </c>
      <c r="F6276">
        <v>0.52950881000000005</v>
      </c>
      <c r="G6276">
        <v>0.99975043299999999</v>
      </c>
    </row>
    <row r="6277" spans="1:7" x14ac:dyDescent="0.4">
      <c r="A6277" s="70" t="s">
        <v>12782</v>
      </c>
      <c r="B6277" s="70" t="s">
        <v>12783</v>
      </c>
      <c r="C6277">
        <v>-5.0583578999999997E-2</v>
      </c>
      <c r="D6277">
        <v>6.2598916710000001</v>
      </c>
      <c r="E6277">
        <v>0.395210008</v>
      </c>
      <c r="F6277">
        <v>0.52957343499999998</v>
      </c>
      <c r="G6277">
        <v>0.99975043299999999</v>
      </c>
    </row>
    <row r="6278" spans="1:7" x14ac:dyDescent="0.4">
      <c r="A6278" s="70" t="s">
        <v>12904</v>
      </c>
      <c r="B6278" s="70" t="s">
        <v>12905</v>
      </c>
      <c r="C6278">
        <v>-0.113204034</v>
      </c>
      <c r="D6278">
        <v>3.3314261919999999</v>
      </c>
      <c r="E6278">
        <v>0.39509810699999998</v>
      </c>
      <c r="F6278">
        <v>0.52963172000000003</v>
      </c>
      <c r="G6278">
        <v>0.99975043299999999</v>
      </c>
    </row>
    <row r="6279" spans="1:7" x14ac:dyDescent="0.4">
      <c r="A6279" s="70" t="s">
        <v>13132</v>
      </c>
      <c r="B6279" s="70" t="s">
        <v>13133</v>
      </c>
      <c r="C6279">
        <v>0.43460664500000001</v>
      </c>
      <c r="D6279">
        <v>-1.2403199659999999</v>
      </c>
      <c r="E6279">
        <v>0.39509333499999999</v>
      </c>
      <c r="F6279">
        <v>0.52963420500000002</v>
      </c>
      <c r="G6279">
        <v>0.99975043299999999</v>
      </c>
    </row>
    <row r="6280" spans="1:7" x14ac:dyDescent="0.4">
      <c r="A6280" s="70" t="s">
        <v>12774</v>
      </c>
      <c r="B6280" s="70" t="s">
        <v>12775</v>
      </c>
      <c r="C6280">
        <v>5.0123134E-2</v>
      </c>
      <c r="D6280">
        <v>7.5055426440000002</v>
      </c>
      <c r="E6280">
        <v>0.39503615600000003</v>
      </c>
      <c r="F6280">
        <v>0.52966399200000003</v>
      </c>
      <c r="G6280">
        <v>0.99975043299999999</v>
      </c>
    </row>
    <row r="6281" spans="1:7" x14ac:dyDescent="0.4">
      <c r="A6281" s="70" t="s">
        <v>12912</v>
      </c>
      <c r="B6281" s="70" t="s">
        <v>12913</v>
      </c>
      <c r="C6281">
        <v>-7.4146045999999993E-2</v>
      </c>
      <c r="D6281">
        <v>4.6019831849999999</v>
      </c>
      <c r="E6281">
        <v>0.39500076499999998</v>
      </c>
      <c r="F6281">
        <v>0.52968243000000004</v>
      </c>
      <c r="G6281">
        <v>0.99975043299999999</v>
      </c>
    </row>
    <row r="6282" spans="1:7" x14ac:dyDescent="0.4">
      <c r="A6282" s="70" t="s">
        <v>12908</v>
      </c>
      <c r="B6282" s="70" t="s">
        <v>12909</v>
      </c>
      <c r="C6282">
        <v>-0.116851551</v>
      </c>
      <c r="D6282">
        <v>3.2101345459999999</v>
      </c>
      <c r="E6282">
        <v>0.39497260099999998</v>
      </c>
      <c r="F6282">
        <v>0.52969710400000003</v>
      </c>
      <c r="G6282">
        <v>0.99975043299999999</v>
      </c>
    </row>
    <row r="6283" spans="1:7" x14ac:dyDescent="0.4">
      <c r="A6283" s="70" t="s">
        <v>13062</v>
      </c>
      <c r="B6283" s="70" t="s">
        <v>13063</v>
      </c>
      <c r="C6283">
        <v>0.34974318300000001</v>
      </c>
      <c r="D6283">
        <v>0.32641145599999999</v>
      </c>
      <c r="E6283">
        <v>0.39473566399999999</v>
      </c>
      <c r="F6283">
        <v>0.52982057999999999</v>
      </c>
      <c r="G6283">
        <v>0.99975043299999999</v>
      </c>
    </row>
    <row r="6284" spans="1:7" x14ac:dyDescent="0.4">
      <c r="A6284" s="70" t="s">
        <v>12842</v>
      </c>
      <c r="B6284" s="70" t="s">
        <v>12843</v>
      </c>
      <c r="C6284">
        <v>-6.2531558000000001E-2</v>
      </c>
      <c r="D6284">
        <v>6.5785116649999997</v>
      </c>
      <c r="E6284">
        <v>0.39464185400000001</v>
      </c>
      <c r="F6284">
        <v>0.52986948199999995</v>
      </c>
      <c r="G6284">
        <v>0.99975043299999999</v>
      </c>
    </row>
    <row r="6285" spans="1:7" x14ac:dyDescent="0.4">
      <c r="A6285" s="70" t="s">
        <v>13044</v>
      </c>
      <c r="B6285" s="70" t="s">
        <v>13045</v>
      </c>
      <c r="C6285">
        <v>-0.27316804500000003</v>
      </c>
      <c r="D6285">
        <v>0.71327755699999995</v>
      </c>
      <c r="E6285">
        <v>0.39464017099999998</v>
      </c>
      <c r="F6285">
        <v>0.52987035999999998</v>
      </c>
      <c r="G6285">
        <v>0.99975043299999999</v>
      </c>
    </row>
    <row r="6286" spans="1:7" x14ac:dyDescent="0.4">
      <c r="A6286" s="70" t="s">
        <v>18031</v>
      </c>
      <c r="B6286" s="70" t="s">
        <v>18032</v>
      </c>
      <c r="C6286">
        <v>5.0452536999999999E-2</v>
      </c>
      <c r="D6286">
        <v>10.37337183</v>
      </c>
      <c r="E6286">
        <v>0.39454624599999999</v>
      </c>
      <c r="F6286">
        <v>0.52991933000000002</v>
      </c>
      <c r="G6286">
        <v>0.99975043299999999</v>
      </c>
    </row>
    <row r="6287" spans="1:7" x14ac:dyDescent="0.4">
      <c r="A6287" s="70" t="s">
        <v>13591</v>
      </c>
      <c r="B6287" s="70" t="s">
        <v>13592</v>
      </c>
      <c r="C6287">
        <v>5.108062E-2</v>
      </c>
      <c r="D6287">
        <v>6.1729683250000003</v>
      </c>
      <c r="E6287">
        <v>0.39444686200000001</v>
      </c>
      <c r="F6287">
        <v>0.52997115500000003</v>
      </c>
      <c r="G6287">
        <v>0.99975043299999999</v>
      </c>
    </row>
    <row r="6288" spans="1:7" x14ac:dyDescent="0.4">
      <c r="A6288" s="70" t="s">
        <v>13260</v>
      </c>
      <c r="B6288" s="70" t="s">
        <v>13261</v>
      </c>
      <c r="C6288">
        <v>0.174597315</v>
      </c>
      <c r="D6288">
        <v>3.0324327960000002</v>
      </c>
      <c r="E6288">
        <v>0.39437452899999997</v>
      </c>
      <c r="F6288">
        <v>0.53000888000000002</v>
      </c>
      <c r="G6288">
        <v>0.99975043299999999</v>
      </c>
    </row>
    <row r="6289" spans="1:7" x14ac:dyDescent="0.4">
      <c r="A6289" s="70" t="s">
        <v>12792</v>
      </c>
      <c r="B6289" s="70" t="s">
        <v>12793</v>
      </c>
      <c r="C6289">
        <v>-4.9995400000000002E-2</v>
      </c>
      <c r="D6289">
        <v>6.6917805149999996</v>
      </c>
      <c r="E6289">
        <v>0.39418460100000002</v>
      </c>
      <c r="F6289">
        <v>0.53010795899999996</v>
      </c>
      <c r="G6289">
        <v>0.99975043299999999</v>
      </c>
    </row>
    <row r="6290" spans="1:7" x14ac:dyDescent="0.4">
      <c r="A6290" s="70" t="s">
        <v>13138</v>
      </c>
      <c r="B6290" s="70" t="s">
        <v>13139</v>
      </c>
      <c r="C6290">
        <v>6.7542171999999998E-2</v>
      </c>
      <c r="D6290">
        <v>7.3837236370000001</v>
      </c>
      <c r="E6290">
        <v>0.39386516500000002</v>
      </c>
      <c r="F6290">
        <v>0.530274672</v>
      </c>
      <c r="G6290">
        <v>0.99975043299999999</v>
      </c>
    </row>
    <row r="6291" spans="1:7" x14ac:dyDescent="0.4">
      <c r="A6291" s="70" t="s">
        <v>12788</v>
      </c>
      <c r="B6291" s="70" t="s">
        <v>12789</v>
      </c>
      <c r="C6291">
        <v>-5.7696127E-2</v>
      </c>
      <c r="D6291">
        <v>6.7101994669999998</v>
      </c>
      <c r="E6291">
        <v>0.39386237299999999</v>
      </c>
      <c r="F6291">
        <v>0.53027612999999996</v>
      </c>
      <c r="G6291">
        <v>0.99975043299999999</v>
      </c>
    </row>
    <row r="6292" spans="1:7" x14ac:dyDescent="0.4">
      <c r="A6292" s="70" t="s">
        <v>13620</v>
      </c>
      <c r="B6292" s="70" t="s">
        <v>13621</v>
      </c>
      <c r="C6292">
        <v>6.0164446000000003E-2</v>
      </c>
      <c r="D6292">
        <v>5.6298955590000004</v>
      </c>
      <c r="E6292">
        <v>0.39381349100000002</v>
      </c>
      <c r="F6292">
        <v>0.53030164899999999</v>
      </c>
      <c r="G6292">
        <v>0.99975043299999999</v>
      </c>
    </row>
    <row r="6293" spans="1:7" x14ac:dyDescent="0.4">
      <c r="A6293" s="70" t="s">
        <v>13104</v>
      </c>
      <c r="B6293" s="70" t="s">
        <v>13105</v>
      </c>
      <c r="C6293">
        <v>0.18901209499999999</v>
      </c>
      <c r="D6293">
        <v>1.6295078700000001</v>
      </c>
      <c r="E6293">
        <v>0.39379446200000001</v>
      </c>
      <c r="F6293">
        <v>0.53031158499999997</v>
      </c>
      <c r="G6293">
        <v>0.99975043299999999</v>
      </c>
    </row>
    <row r="6294" spans="1:7" x14ac:dyDescent="0.4">
      <c r="A6294" s="70" t="s">
        <v>14775</v>
      </c>
      <c r="B6294" s="70" t="s">
        <v>14776</v>
      </c>
      <c r="C6294">
        <v>-5.1934723000000002E-2</v>
      </c>
      <c r="D6294">
        <v>9.1374756300000008</v>
      </c>
      <c r="E6294">
        <v>0.393721767</v>
      </c>
      <c r="F6294">
        <v>0.53034954199999995</v>
      </c>
      <c r="G6294">
        <v>0.99975043299999999</v>
      </c>
    </row>
    <row r="6295" spans="1:7" x14ac:dyDescent="0.4">
      <c r="A6295" s="70" t="s">
        <v>13464</v>
      </c>
      <c r="B6295" s="70" t="s">
        <v>13465</v>
      </c>
      <c r="C6295">
        <v>-0.39517225099999997</v>
      </c>
      <c r="D6295">
        <v>-1.0563040749999999</v>
      </c>
      <c r="E6295">
        <v>0.39371010699999998</v>
      </c>
      <c r="F6295">
        <v>0.53035563100000005</v>
      </c>
      <c r="G6295">
        <v>0.99975043299999999</v>
      </c>
    </row>
    <row r="6296" spans="1:7" x14ac:dyDescent="0.4">
      <c r="A6296" s="70" t="s">
        <v>13730</v>
      </c>
      <c r="B6296" s="70" t="s">
        <v>13731</v>
      </c>
      <c r="C6296">
        <v>6.5579126000000001E-2</v>
      </c>
      <c r="D6296">
        <v>5.229440404</v>
      </c>
      <c r="E6296">
        <v>0.393373268</v>
      </c>
      <c r="F6296">
        <v>0.53053157699999998</v>
      </c>
      <c r="G6296">
        <v>0.99975043299999999</v>
      </c>
    </row>
    <row r="6297" spans="1:7" x14ac:dyDescent="0.4">
      <c r="A6297" s="70" t="s">
        <v>13640</v>
      </c>
      <c r="B6297" s="70" t="s">
        <v>13641</v>
      </c>
      <c r="C6297">
        <v>5.2337071999999998E-2</v>
      </c>
      <c r="D6297">
        <v>6.479307747</v>
      </c>
      <c r="E6297">
        <v>0.39328428700000001</v>
      </c>
      <c r="F6297">
        <v>0.53057807400000001</v>
      </c>
      <c r="G6297">
        <v>0.99975043299999999</v>
      </c>
    </row>
    <row r="6298" spans="1:7" x14ac:dyDescent="0.4">
      <c r="A6298" s="70" t="s">
        <v>18931</v>
      </c>
      <c r="B6298" s="70" t="s">
        <v>18932</v>
      </c>
      <c r="C6298">
        <v>4.9907989999999999E-2</v>
      </c>
      <c r="D6298">
        <v>10.93573677</v>
      </c>
      <c r="E6298">
        <v>0.39314518100000001</v>
      </c>
      <c r="F6298">
        <v>0.53065077699999996</v>
      </c>
      <c r="G6298">
        <v>0.99975043299999999</v>
      </c>
    </row>
    <row r="6299" spans="1:7" x14ac:dyDescent="0.4">
      <c r="A6299" s="70" t="s">
        <v>13066</v>
      </c>
      <c r="B6299" s="70" t="s">
        <v>13067</v>
      </c>
      <c r="C6299">
        <v>-8.4700088000000007E-2</v>
      </c>
      <c r="D6299">
        <v>3.9553471729999998</v>
      </c>
      <c r="E6299">
        <v>0.39295043000000002</v>
      </c>
      <c r="F6299">
        <v>0.53075259399999997</v>
      </c>
      <c r="G6299">
        <v>0.99975043299999999</v>
      </c>
    </row>
    <row r="6300" spans="1:7" x14ac:dyDescent="0.4">
      <c r="A6300" s="70" t="s">
        <v>13046</v>
      </c>
      <c r="B6300" s="70" t="s">
        <v>13047</v>
      </c>
      <c r="C6300">
        <v>-8.9010123999999996E-2</v>
      </c>
      <c r="D6300">
        <v>3.888789219</v>
      </c>
      <c r="E6300">
        <v>0.39294558400000001</v>
      </c>
      <c r="F6300">
        <v>0.53075512700000005</v>
      </c>
      <c r="G6300">
        <v>0.99975043299999999</v>
      </c>
    </row>
    <row r="6301" spans="1:7" x14ac:dyDescent="0.4">
      <c r="A6301" s="70" t="s">
        <v>13314</v>
      </c>
      <c r="B6301" s="70" t="s">
        <v>13315</v>
      </c>
      <c r="C6301">
        <v>4.9208803000000002E-2</v>
      </c>
      <c r="D6301">
        <v>7.0408234710000004</v>
      </c>
      <c r="E6301">
        <v>0.39292935899999998</v>
      </c>
      <c r="F6301">
        <v>0.530763612</v>
      </c>
      <c r="G6301">
        <v>0.99975043299999999</v>
      </c>
    </row>
    <row r="6302" spans="1:7" x14ac:dyDescent="0.4">
      <c r="A6302" s="70" t="s">
        <v>13096</v>
      </c>
      <c r="B6302" s="70" t="s">
        <v>13097</v>
      </c>
      <c r="C6302">
        <v>5.6237095000000001E-2</v>
      </c>
      <c r="D6302">
        <v>7.1101611350000002</v>
      </c>
      <c r="E6302">
        <v>0.39271321999999997</v>
      </c>
      <c r="F6302">
        <v>0.53087665500000003</v>
      </c>
      <c r="G6302">
        <v>0.99975043299999999</v>
      </c>
    </row>
    <row r="6303" spans="1:7" x14ac:dyDescent="0.4">
      <c r="A6303" s="70" t="s">
        <v>13192</v>
      </c>
      <c r="B6303" s="70" t="s">
        <v>13193</v>
      </c>
      <c r="C6303">
        <v>0.185947637</v>
      </c>
      <c r="D6303">
        <v>1.817859603</v>
      </c>
      <c r="E6303">
        <v>0.39267785399999999</v>
      </c>
      <c r="F6303">
        <v>0.53089515600000003</v>
      </c>
      <c r="G6303">
        <v>0.99975043299999999</v>
      </c>
    </row>
    <row r="6304" spans="1:7" x14ac:dyDescent="0.4">
      <c r="A6304" s="70" t="s">
        <v>13632</v>
      </c>
      <c r="B6304" s="70" t="s">
        <v>13633</v>
      </c>
      <c r="C6304">
        <v>5.4021764E-2</v>
      </c>
      <c r="D6304">
        <v>6.4322974369999999</v>
      </c>
      <c r="E6304">
        <v>0.39257426499999998</v>
      </c>
      <c r="F6304">
        <v>0.53094935300000001</v>
      </c>
      <c r="G6304">
        <v>0.99975043299999999</v>
      </c>
    </row>
    <row r="6305" spans="1:7" x14ac:dyDescent="0.4">
      <c r="A6305" s="70" t="s">
        <v>13340</v>
      </c>
      <c r="B6305" s="70" t="s">
        <v>13341</v>
      </c>
      <c r="C6305">
        <v>5.7270306999999999E-2</v>
      </c>
      <c r="D6305">
        <v>6.7962461620000001</v>
      </c>
      <c r="E6305">
        <v>0.39254760999999999</v>
      </c>
      <c r="F6305">
        <v>0.53096330000000003</v>
      </c>
      <c r="G6305">
        <v>0.99975043299999999</v>
      </c>
    </row>
    <row r="6306" spans="1:7" x14ac:dyDescent="0.4">
      <c r="A6306" s="70" t="s">
        <v>13160</v>
      </c>
      <c r="B6306" s="70" t="s">
        <v>13161</v>
      </c>
      <c r="C6306">
        <v>-6.6704319999999998E-2</v>
      </c>
      <c r="D6306">
        <v>4.9408618200000003</v>
      </c>
      <c r="E6306">
        <v>0.39233531100000002</v>
      </c>
      <c r="F6306">
        <v>0.53107441099999997</v>
      </c>
      <c r="G6306">
        <v>0.99975043299999999</v>
      </c>
    </row>
    <row r="6307" spans="1:7" x14ac:dyDescent="0.4">
      <c r="A6307" s="70" t="s">
        <v>13552</v>
      </c>
      <c r="B6307" s="70" t="s">
        <v>13553</v>
      </c>
      <c r="C6307">
        <v>0.52165731699999995</v>
      </c>
      <c r="D6307">
        <v>-1.4946666239999999</v>
      </c>
      <c r="E6307">
        <v>0.39228470799999998</v>
      </c>
      <c r="F6307">
        <v>0.53110090099999996</v>
      </c>
      <c r="G6307">
        <v>0.99975043299999999</v>
      </c>
    </row>
    <row r="6308" spans="1:7" x14ac:dyDescent="0.4">
      <c r="A6308" s="70" t="s">
        <v>13408</v>
      </c>
      <c r="B6308" s="70" t="s">
        <v>13409</v>
      </c>
      <c r="C6308">
        <v>0.38456233499999998</v>
      </c>
      <c r="D6308">
        <v>-0.96269234800000003</v>
      </c>
      <c r="E6308">
        <v>0.39224777999999999</v>
      </c>
      <c r="F6308">
        <v>0.531120233</v>
      </c>
      <c r="G6308">
        <v>0.99975043299999999</v>
      </c>
    </row>
    <row r="6309" spans="1:7" x14ac:dyDescent="0.4">
      <c r="A6309" s="70" t="s">
        <v>12680</v>
      </c>
      <c r="B6309" s="70" t="s">
        <v>12681</v>
      </c>
      <c r="C6309">
        <v>-4.9068065000000001E-2</v>
      </c>
      <c r="D6309">
        <v>6.7986184630000004</v>
      </c>
      <c r="E6309">
        <v>0.39219990199999999</v>
      </c>
      <c r="F6309">
        <v>0.53114530100000001</v>
      </c>
      <c r="G6309">
        <v>0.99975043299999999</v>
      </c>
    </row>
    <row r="6310" spans="1:7" x14ac:dyDescent="0.4">
      <c r="A6310" s="70" t="s">
        <v>12968</v>
      </c>
      <c r="B6310" s="70" t="s">
        <v>12969</v>
      </c>
      <c r="C6310">
        <v>-5.0354331000000002E-2</v>
      </c>
      <c r="D6310">
        <v>6.3362025209999997</v>
      </c>
      <c r="E6310">
        <v>0.39182209200000001</v>
      </c>
      <c r="F6310">
        <v>0.531343185</v>
      </c>
      <c r="G6310">
        <v>0.99975043299999999</v>
      </c>
    </row>
    <row r="6311" spans="1:7" x14ac:dyDescent="0.4">
      <c r="A6311" s="70" t="s">
        <v>12964</v>
      </c>
      <c r="B6311" s="70" t="s">
        <v>12965</v>
      </c>
      <c r="C6311">
        <v>-5.3155146E-2</v>
      </c>
      <c r="D6311">
        <v>5.9557282300000001</v>
      </c>
      <c r="E6311">
        <v>0.39155884899999999</v>
      </c>
      <c r="F6311">
        <v>0.53148114099999999</v>
      </c>
      <c r="G6311">
        <v>0.99975043299999999</v>
      </c>
    </row>
    <row r="6312" spans="1:7" x14ac:dyDescent="0.4">
      <c r="A6312" s="70" t="s">
        <v>13376</v>
      </c>
      <c r="B6312" s="70" t="s">
        <v>13377</v>
      </c>
      <c r="C6312">
        <v>7.8066994000000001E-2</v>
      </c>
      <c r="D6312">
        <v>4.3760990340000001</v>
      </c>
      <c r="E6312">
        <v>0.39125847800000002</v>
      </c>
      <c r="F6312">
        <v>0.53163863300000003</v>
      </c>
      <c r="G6312">
        <v>0.99975043299999999</v>
      </c>
    </row>
    <row r="6313" spans="1:7" x14ac:dyDescent="0.4">
      <c r="A6313" s="70" t="s">
        <v>13090</v>
      </c>
      <c r="B6313" s="70" t="s">
        <v>13091</v>
      </c>
      <c r="C6313">
        <v>-5.0939054999999997E-2</v>
      </c>
      <c r="D6313">
        <v>6.5527555489999996</v>
      </c>
      <c r="E6313">
        <v>0.390975511</v>
      </c>
      <c r="F6313">
        <v>0.53178707700000005</v>
      </c>
      <c r="G6313">
        <v>0.99975043299999999</v>
      </c>
    </row>
    <row r="6314" spans="1:7" x14ac:dyDescent="0.4">
      <c r="A6314" s="70" t="s">
        <v>13422</v>
      </c>
      <c r="B6314" s="70" t="s">
        <v>13423</v>
      </c>
      <c r="C6314">
        <v>7.3253905999999994E-2</v>
      </c>
      <c r="D6314">
        <v>5.0572173100000004</v>
      </c>
      <c r="E6314">
        <v>0.39073158800000002</v>
      </c>
      <c r="F6314">
        <v>0.531915099</v>
      </c>
      <c r="G6314">
        <v>0.99975043299999999</v>
      </c>
    </row>
    <row r="6315" spans="1:7" x14ac:dyDescent="0.4">
      <c r="A6315" s="70" t="s">
        <v>13190</v>
      </c>
      <c r="B6315" s="70" t="s">
        <v>13191</v>
      </c>
      <c r="C6315">
        <v>0.374237343</v>
      </c>
      <c r="D6315">
        <v>-0.47279877100000001</v>
      </c>
      <c r="E6315">
        <v>0.39036563600000002</v>
      </c>
      <c r="F6315">
        <v>0.53210727000000002</v>
      </c>
      <c r="G6315">
        <v>0.99975043299999999</v>
      </c>
    </row>
    <row r="6316" spans="1:7" x14ac:dyDescent="0.4">
      <c r="A6316" s="70" t="s">
        <v>13436</v>
      </c>
      <c r="B6316" s="70" t="s">
        <v>13437</v>
      </c>
      <c r="C6316">
        <v>0.271164085</v>
      </c>
      <c r="D6316">
        <v>-0.45863830500000002</v>
      </c>
      <c r="E6316">
        <v>0.39023663800000002</v>
      </c>
      <c r="F6316">
        <v>0.53217504100000002</v>
      </c>
      <c r="G6316">
        <v>0.99975043299999999</v>
      </c>
    </row>
    <row r="6317" spans="1:7" x14ac:dyDescent="0.4">
      <c r="A6317" s="70" t="s">
        <v>12614</v>
      </c>
      <c r="B6317" s="70" t="s">
        <v>12615</v>
      </c>
      <c r="C6317">
        <v>-5.5139871999999999E-2</v>
      </c>
      <c r="D6317">
        <v>6.795550145</v>
      </c>
      <c r="E6317">
        <v>0.39017797500000001</v>
      </c>
      <c r="F6317">
        <v>0.532205865</v>
      </c>
      <c r="G6317">
        <v>0.99975043299999999</v>
      </c>
    </row>
    <row r="6318" spans="1:7" x14ac:dyDescent="0.4">
      <c r="A6318" s="70" t="s">
        <v>13472</v>
      </c>
      <c r="B6318" s="70" t="s">
        <v>13473</v>
      </c>
      <c r="C6318">
        <v>0.26360278300000001</v>
      </c>
      <c r="D6318">
        <v>0.80757302099999995</v>
      </c>
      <c r="E6318">
        <v>0.39015628800000002</v>
      </c>
      <c r="F6318">
        <v>0.53221726199999997</v>
      </c>
      <c r="G6318">
        <v>0.99975043299999999</v>
      </c>
    </row>
    <row r="6319" spans="1:7" x14ac:dyDescent="0.4">
      <c r="A6319" s="70" t="s">
        <v>13478</v>
      </c>
      <c r="B6319" s="70" t="s">
        <v>13479</v>
      </c>
      <c r="C6319">
        <v>8.1251082000000002E-2</v>
      </c>
      <c r="D6319">
        <v>4.1031533680000001</v>
      </c>
      <c r="E6319">
        <v>0.39011636399999999</v>
      </c>
      <c r="F6319">
        <v>0.53223824200000003</v>
      </c>
      <c r="G6319">
        <v>0.99975043299999999</v>
      </c>
    </row>
    <row r="6320" spans="1:7" x14ac:dyDescent="0.4">
      <c r="A6320" s="70" t="s">
        <v>13024</v>
      </c>
      <c r="B6320" s="70" t="s">
        <v>13025</v>
      </c>
      <c r="C6320">
        <v>-7.1864301000000005E-2</v>
      </c>
      <c r="D6320">
        <v>6.5294185929999999</v>
      </c>
      <c r="E6320">
        <v>0.39007164999999999</v>
      </c>
      <c r="F6320">
        <v>0.53226174199999998</v>
      </c>
      <c r="G6320">
        <v>0.99975043299999999</v>
      </c>
    </row>
    <row r="6321" spans="1:7" x14ac:dyDescent="0.4">
      <c r="A6321" s="70" t="s">
        <v>13004</v>
      </c>
      <c r="B6321" s="70" t="s">
        <v>13005</v>
      </c>
      <c r="C6321">
        <v>-0.19492193299999999</v>
      </c>
      <c r="D6321">
        <v>1.5768332190000001</v>
      </c>
      <c r="E6321">
        <v>0.38998974199999997</v>
      </c>
      <c r="F6321">
        <v>0.53230479399999997</v>
      </c>
      <c r="G6321">
        <v>0.99975043299999999</v>
      </c>
    </row>
    <row r="6322" spans="1:7" x14ac:dyDescent="0.4">
      <c r="A6322" s="70" t="s">
        <v>13080</v>
      </c>
      <c r="B6322" s="70" t="s">
        <v>13081</v>
      </c>
      <c r="C6322">
        <v>-5.3875784000000003E-2</v>
      </c>
      <c r="D6322">
        <v>5.8366365120000001</v>
      </c>
      <c r="E6322">
        <v>0.389888446</v>
      </c>
      <c r="F6322">
        <v>0.53235804499999995</v>
      </c>
      <c r="G6322">
        <v>0.99975043299999999</v>
      </c>
    </row>
    <row r="6323" spans="1:7" x14ac:dyDescent="0.4">
      <c r="A6323" s="70" t="s">
        <v>12088</v>
      </c>
      <c r="B6323" s="70" t="s">
        <v>12089</v>
      </c>
      <c r="C6323">
        <v>-5.0100489999999998E-2</v>
      </c>
      <c r="D6323">
        <v>7.5781612120000004</v>
      </c>
      <c r="E6323">
        <v>0.38973627799999999</v>
      </c>
      <c r="F6323">
        <v>0.53243805799999999</v>
      </c>
      <c r="G6323">
        <v>0.99975043299999999</v>
      </c>
    </row>
    <row r="6324" spans="1:7" x14ac:dyDescent="0.4">
      <c r="A6324" s="70" t="s">
        <v>13654</v>
      </c>
      <c r="B6324" s="70" t="s">
        <v>13655</v>
      </c>
      <c r="C6324">
        <v>-0.34049357499999999</v>
      </c>
      <c r="D6324">
        <v>-0.307901551</v>
      </c>
      <c r="E6324">
        <v>0.38972298999999999</v>
      </c>
      <c r="F6324">
        <v>0.53244504599999998</v>
      </c>
      <c r="G6324">
        <v>0.99975043299999999</v>
      </c>
    </row>
    <row r="6325" spans="1:7" x14ac:dyDescent="0.4">
      <c r="A6325" s="70" t="s">
        <v>13292</v>
      </c>
      <c r="B6325" s="70" t="s">
        <v>13293</v>
      </c>
      <c r="C6325">
        <v>-0.40222596100000002</v>
      </c>
      <c r="D6325">
        <v>-1.403005088</v>
      </c>
      <c r="E6325">
        <v>0.389646508</v>
      </c>
      <c r="F6325">
        <v>0.53248527000000001</v>
      </c>
      <c r="G6325">
        <v>0.99975043299999999</v>
      </c>
    </row>
    <row r="6326" spans="1:7" x14ac:dyDescent="0.4">
      <c r="A6326" s="70" t="s">
        <v>13112</v>
      </c>
      <c r="B6326" s="70" t="s">
        <v>13113</v>
      </c>
      <c r="C6326">
        <v>-7.3719600999999996E-2</v>
      </c>
      <c r="D6326">
        <v>4.7856253039999999</v>
      </c>
      <c r="E6326">
        <v>0.389561133</v>
      </c>
      <c r="F6326">
        <v>0.53253017899999999</v>
      </c>
      <c r="G6326">
        <v>0.99975043299999999</v>
      </c>
    </row>
    <row r="6327" spans="1:7" x14ac:dyDescent="0.4">
      <c r="A6327" s="70" t="s">
        <v>13126</v>
      </c>
      <c r="B6327" s="70" t="s">
        <v>13127</v>
      </c>
      <c r="C6327">
        <v>-8.1491014000000001E-2</v>
      </c>
      <c r="D6327">
        <v>4.3188068680000002</v>
      </c>
      <c r="E6327">
        <v>0.38949816999999998</v>
      </c>
      <c r="F6327">
        <v>0.53256330299999999</v>
      </c>
      <c r="G6327">
        <v>0.99975043299999999</v>
      </c>
    </row>
    <row r="6328" spans="1:7" x14ac:dyDescent="0.4">
      <c r="A6328" s="70" t="s">
        <v>18797</v>
      </c>
      <c r="B6328" s="70" t="s">
        <v>18798</v>
      </c>
      <c r="C6328">
        <v>-4.8135523999999999E-2</v>
      </c>
      <c r="D6328">
        <v>11.08099679</v>
      </c>
      <c r="E6328">
        <v>0.38947394099999999</v>
      </c>
      <c r="F6328">
        <v>0.53257604999999997</v>
      </c>
      <c r="G6328">
        <v>0.99975043299999999</v>
      </c>
    </row>
    <row r="6329" spans="1:7" x14ac:dyDescent="0.4">
      <c r="A6329" s="70" t="s">
        <v>19899</v>
      </c>
      <c r="B6329" s="70" t="s">
        <v>19900</v>
      </c>
      <c r="C6329">
        <v>-4.6417763000000001E-2</v>
      </c>
      <c r="D6329">
        <v>11.78391264</v>
      </c>
      <c r="E6329">
        <v>0.38916700300000001</v>
      </c>
      <c r="F6329">
        <v>0.53273758500000001</v>
      </c>
      <c r="G6329">
        <v>0.99975043299999999</v>
      </c>
    </row>
    <row r="6330" spans="1:7" x14ac:dyDescent="0.4">
      <c r="A6330" s="70" t="s">
        <v>13012</v>
      </c>
      <c r="B6330" s="70" t="s">
        <v>13013</v>
      </c>
      <c r="C6330">
        <v>-0.111454181</v>
      </c>
      <c r="D6330">
        <v>3.533270007</v>
      </c>
      <c r="E6330">
        <v>0.38909469899999999</v>
      </c>
      <c r="F6330">
        <v>0.53277565100000002</v>
      </c>
      <c r="G6330">
        <v>0.99975043299999999</v>
      </c>
    </row>
    <row r="6331" spans="1:7" x14ac:dyDescent="0.4">
      <c r="A6331" s="70" t="s">
        <v>13002</v>
      </c>
      <c r="B6331" s="70" t="s">
        <v>13003</v>
      </c>
      <c r="C6331">
        <v>-9.1661698999999999E-2</v>
      </c>
      <c r="D6331">
        <v>3.9971821649999999</v>
      </c>
      <c r="E6331">
        <v>0.38875078099999999</v>
      </c>
      <c r="F6331">
        <v>0.53295677600000002</v>
      </c>
      <c r="G6331">
        <v>0.99975043299999999</v>
      </c>
    </row>
    <row r="6332" spans="1:7" x14ac:dyDescent="0.4">
      <c r="A6332" s="70" t="s">
        <v>13484</v>
      </c>
      <c r="B6332" s="70" t="s">
        <v>13485</v>
      </c>
      <c r="C6332">
        <v>0.13259301900000001</v>
      </c>
      <c r="D6332">
        <v>4.1618355920000001</v>
      </c>
      <c r="E6332">
        <v>0.38868009799999997</v>
      </c>
      <c r="F6332">
        <v>0.53299401499999999</v>
      </c>
      <c r="G6332">
        <v>0.99975043299999999</v>
      </c>
    </row>
    <row r="6333" spans="1:7" x14ac:dyDescent="0.4">
      <c r="A6333" s="70" t="s">
        <v>12804</v>
      </c>
      <c r="B6333" s="70" t="s">
        <v>12805</v>
      </c>
      <c r="C6333">
        <v>-5.3147594999999999E-2</v>
      </c>
      <c r="D6333">
        <v>6.2485217219999996</v>
      </c>
      <c r="E6333">
        <v>0.38852376300000002</v>
      </c>
      <c r="F6333">
        <v>0.53307639699999998</v>
      </c>
      <c r="G6333">
        <v>0.99975043299999999</v>
      </c>
    </row>
    <row r="6334" spans="1:7" x14ac:dyDescent="0.4">
      <c r="A6334" s="70" t="s">
        <v>13100</v>
      </c>
      <c r="B6334" s="70" t="s">
        <v>13101</v>
      </c>
      <c r="C6334">
        <v>-0.175740167</v>
      </c>
      <c r="D6334">
        <v>1.8127378110000001</v>
      </c>
      <c r="E6334">
        <v>0.38822631800000001</v>
      </c>
      <c r="F6334">
        <v>0.53323320100000005</v>
      </c>
      <c r="G6334">
        <v>0.99975043299999999</v>
      </c>
    </row>
    <row r="6335" spans="1:7" x14ac:dyDescent="0.4">
      <c r="A6335" s="70" t="s">
        <v>13010</v>
      </c>
      <c r="B6335" s="70" t="s">
        <v>13011</v>
      </c>
      <c r="C6335">
        <v>-8.7254866E-2</v>
      </c>
      <c r="D6335">
        <v>4.3867739180000003</v>
      </c>
      <c r="E6335">
        <v>0.38815357499999997</v>
      </c>
      <c r="F6335">
        <v>0.53327156099999995</v>
      </c>
      <c r="G6335">
        <v>0.99975043299999999</v>
      </c>
    </row>
    <row r="6336" spans="1:7" x14ac:dyDescent="0.4">
      <c r="A6336" s="70" t="s">
        <v>13346</v>
      </c>
      <c r="B6336" s="70" t="s">
        <v>13347</v>
      </c>
      <c r="C6336">
        <v>4.8988822000000001E-2</v>
      </c>
      <c r="D6336">
        <v>7.1555766060000003</v>
      </c>
      <c r="E6336">
        <v>0.38809307799999998</v>
      </c>
      <c r="F6336">
        <v>0.53330346799999995</v>
      </c>
      <c r="G6336">
        <v>0.99975043299999999</v>
      </c>
    </row>
    <row r="6337" spans="1:7" x14ac:dyDescent="0.4">
      <c r="A6337" s="70" t="s">
        <v>13544</v>
      </c>
      <c r="B6337" s="70" t="s">
        <v>13545</v>
      </c>
      <c r="C6337">
        <v>0.46984856899999999</v>
      </c>
      <c r="D6337">
        <v>-1.4355764950000001</v>
      </c>
      <c r="E6337">
        <v>0.388047953</v>
      </c>
      <c r="F6337">
        <v>0.53332726900000005</v>
      </c>
      <c r="G6337">
        <v>0.99975043299999999</v>
      </c>
    </row>
    <row r="6338" spans="1:7" x14ac:dyDescent="0.4">
      <c r="A6338" s="70" t="s">
        <v>13448</v>
      </c>
      <c r="B6338" s="70" t="s">
        <v>13449</v>
      </c>
      <c r="C6338">
        <v>0.29009211099999999</v>
      </c>
      <c r="D6338">
        <v>1.5660575859999999</v>
      </c>
      <c r="E6338">
        <v>0.387906578</v>
      </c>
      <c r="F6338">
        <v>0.53340185100000004</v>
      </c>
      <c r="G6338">
        <v>0.99975043299999999</v>
      </c>
    </row>
    <row r="6339" spans="1:7" x14ac:dyDescent="0.4">
      <c r="A6339" s="70" t="s">
        <v>13308</v>
      </c>
      <c r="B6339" s="70" t="s">
        <v>13309</v>
      </c>
      <c r="C6339">
        <v>0.102771706</v>
      </c>
      <c r="D6339">
        <v>3.6021894809999999</v>
      </c>
      <c r="E6339">
        <v>0.387798168</v>
      </c>
      <c r="F6339">
        <v>0.53345905400000004</v>
      </c>
      <c r="G6339">
        <v>0.99975043299999999</v>
      </c>
    </row>
    <row r="6340" spans="1:7" x14ac:dyDescent="0.4">
      <c r="A6340" s="70" t="s">
        <v>13250</v>
      </c>
      <c r="B6340" s="70" t="s">
        <v>13251</v>
      </c>
      <c r="C6340">
        <v>5.0276598999999998E-2</v>
      </c>
      <c r="D6340">
        <v>7.9289920379999996</v>
      </c>
      <c r="E6340">
        <v>0.38769059700000003</v>
      </c>
      <c r="F6340">
        <v>0.533515827</v>
      </c>
      <c r="G6340">
        <v>0.99975043299999999</v>
      </c>
    </row>
    <row r="6341" spans="1:7" x14ac:dyDescent="0.4">
      <c r="A6341" s="70" t="s">
        <v>13122</v>
      </c>
      <c r="B6341" s="70" t="s">
        <v>13123</v>
      </c>
      <c r="C6341">
        <v>-8.8954064999999999E-2</v>
      </c>
      <c r="D6341">
        <v>4.801803874</v>
      </c>
      <c r="E6341">
        <v>0.38759062799999999</v>
      </c>
      <c r="F6341">
        <v>0.53356859599999995</v>
      </c>
      <c r="G6341">
        <v>0.99975043299999999</v>
      </c>
    </row>
    <row r="6342" spans="1:7" x14ac:dyDescent="0.4">
      <c r="A6342" s="70" t="s">
        <v>13102</v>
      </c>
      <c r="B6342" s="70" t="s">
        <v>13103</v>
      </c>
      <c r="C6342">
        <v>-8.4700247000000006E-2</v>
      </c>
      <c r="D6342">
        <v>4.2863197580000003</v>
      </c>
      <c r="E6342">
        <v>0.38745794900000002</v>
      </c>
      <c r="F6342">
        <v>0.53363864699999997</v>
      </c>
      <c r="G6342">
        <v>0.99975043299999999</v>
      </c>
    </row>
    <row r="6343" spans="1:7" x14ac:dyDescent="0.4">
      <c r="A6343" s="70" t="s">
        <v>13156</v>
      </c>
      <c r="B6343" s="70" t="s">
        <v>13157</v>
      </c>
      <c r="C6343">
        <v>-5.4785268999999998E-2</v>
      </c>
      <c r="D6343">
        <v>6.0064805029999997</v>
      </c>
      <c r="E6343">
        <v>0.387434583</v>
      </c>
      <c r="F6343">
        <v>0.53365098600000005</v>
      </c>
      <c r="G6343">
        <v>0.99975043299999999</v>
      </c>
    </row>
    <row r="6344" spans="1:7" x14ac:dyDescent="0.4">
      <c r="A6344" s="70" t="s">
        <v>13130</v>
      </c>
      <c r="B6344" s="70" t="s">
        <v>13131</v>
      </c>
      <c r="C6344">
        <v>-7.7894632000000005E-2</v>
      </c>
      <c r="D6344">
        <v>4.2179689759999999</v>
      </c>
      <c r="E6344">
        <v>0.38733558499999998</v>
      </c>
      <c r="F6344">
        <v>0.53370326700000004</v>
      </c>
      <c r="G6344">
        <v>0.99975043299999999</v>
      </c>
    </row>
    <row r="6345" spans="1:7" x14ac:dyDescent="0.4">
      <c r="A6345" s="70" t="s">
        <v>13522</v>
      </c>
      <c r="B6345" s="70" t="s">
        <v>13523</v>
      </c>
      <c r="C6345">
        <v>0.26519766500000003</v>
      </c>
      <c r="D6345">
        <v>-0.139254134</v>
      </c>
      <c r="E6345">
        <v>0.38718385100000002</v>
      </c>
      <c r="F6345">
        <v>0.53378341600000001</v>
      </c>
      <c r="G6345">
        <v>0.99975043299999999</v>
      </c>
    </row>
    <row r="6346" spans="1:7" x14ac:dyDescent="0.4">
      <c r="A6346" s="70" t="s">
        <v>13290</v>
      </c>
      <c r="B6346" s="70" t="s">
        <v>13291</v>
      </c>
      <c r="C6346">
        <v>0.31853882500000003</v>
      </c>
      <c r="D6346">
        <v>-0.32384225</v>
      </c>
      <c r="E6346">
        <v>0.38709152899999999</v>
      </c>
      <c r="F6346">
        <v>0.53383219299999995</v>
      </c>
      <c r="G6346">
        <v>0.99975043299999999</v>
      </c>
    </row>
    <row r="6347" spans="1:7" x14ac:dyDescent="0.4">
      <c r="A6347" s="70" t="s">
        <v>13712</v>
      </c>
      <c r="B6347" s="70" t="s">
        <v>13713</v>
      </c>
      <c r="C6347">
        <v>5.1463722000000003E-2</v>
      </c>
      <c r="D6347">
        <v>6.8276065700000004</v>
      </c>
      <c r="E6347">
        <v>0.38691792400000002</v>
      </c>
      <c r="F6347">
        <v>0.53392393699999996</v>
      </c>
      <c r="G6347">
        <v>0.99975043299999999</v>
      </c>
    </row>
    <row r="6348" spans="1:7" x14ac:dyDescent="0.4">
      <c r="A6348" s="70" t="s">
        <v>13720</v>
      </c>
      <c r="B6348" s="70" t="s">
        <v>13721</v>
      </c>
      <c r="C6348">
        <v>5.1101735000000002E-2</v>
      </c>
      <c r="D6348">
        <v>6.6379486449999998</v>
      </c>
      <c r="E6348">
        <v>0.386775009</v>
      </c>
      <c r="F6348">
        <v>0.53399948399999997</v>
      </c>
      <c r="G6348">
        <v>0.99975043299999999</v>
      </c>
    </row>
    <row r="6349" spans="1:7" x14ac:dyDescent="0.4">
      <c r="A6349" s="70" t="s">
        <v>13094</v>
      </c>
      <c r="B6349" s="70" t="s">
        <v>13095</v>
      </c>
      <c r="C6349">
        <v>-0.112488224</v>
      </c>
      <c r="D6349">
        <v>3.460955352</v>
      </c>
      <c r="E6349">
        <v>0.386333914</v>
      </c>
      <c r="F6349">
        <v>0.53423277499999999</v>
      </c>
      <c r="G6349">
        <v>0.99975043299999999</v>
      </c>
    </row>
    <row r="6350" spans="1:7" x14ac:dyDescent="0.4">
      <c r="A6350" s="70" t="s">
        <v>13198</v>
      </c>
      <c r="B6350" s="70" t="s">
        <v>13199</v>
      </c>
      <c r="C6350">
        <v>0.36147772099999997</v>
      </c>
      <c r="D6350">
        <v>-1.200375746</v>
      </c>
      <c r="E6350">
        <v>0.38622627300000001</v>
      </c>
      <c r="F6350">
        <v>0.53428973300000004</v>
      </c>
      <c r="G6350">
        <v>0.99975043299999999</v>
      </c>
    </row>
    <row r="6351" spans="1:7" x14ac:dyDescent="0.4">
      <c r="A6351" s="70" t="s">
        <v>13178</v>
      </c>
      <c r="B6351" s="70" t="s">
        <v>13179</v>
      </c>
      <c r="C6351">
        <v>0.206974772</v>
      </c>
      <c r="D6351">
        <v>1.235112126</v>
      </c>
      <c r="E6351">
        <v>0.38622301599999997</v>
      </c>
      <c r="F6351">
        <v>0.53429145600000005</v>
      </c>
      <c r="G6351">
        <v>0.99975043299999999</v>
      </c>
    </row>
    <row r="6352" spans="1:7" x14ac:dyDescent="0.4">
      <c r="A6352" s="70" t="s">
        <v>13194</v>
      </c>
      <c r="B6352" s="70" t="s">
        <v>13195</v>
      </c>
      <c r="C6352">
        <v>-0.106614071</v>
      </c>
      <c r="D6352">
        <v>3.4770403559999998</v>
      </c>
      <c r="E6352">
        <v>0.38609275900000001</v>
      </c>
      <c r="F6352">
        <v>0.53436039700000004</v>
      </c>
      <c r="G6352">
        <v>0.99975043299999999</v>
      </c>
    </row>
    <row r="6353" spans="1:7" x14ac:dyDescent="0.4">
      <c r="A6353" s="70" t="s">
        <v>13402</v>
      </c>
      <c r="B6353" s="70" t="s">
        <v>13403</v>
      </c>
      <c r="C6353">
        <v>0.24326185</v>
      </c>
      <c r="D6353">
        <v>2.382563529</v>
      </c>
      <c r="E6353">
        <v>0.38604014599999997</v>
      </c>
      <c r="F6353">
        <v>0.53438824799999995</v>
      </c>
      <c r="G6353">
        <v>0.99975043299999999</v>
      </c>
    </row>
    <row r="6354" spans="1:7" x14ac:dyDescent="0.4">
      <c r="A6354" s="70" t="s">
        <v>13708</v>
      </c>
      <c r="B6354" s="70" t="s">
        <v>13709</v>
      </c>
      <c r="C6354">
        <v>6.8426691999999997E-2</v>
      </c>
      <c r="D6354">
        <v>5.1204503499999996</v>
      </c>
      <c r="E6354">
        <v>0.38598573200000003</v>
      </c>
      <c r="F6354">
        <v>0.53441705500000003</v>
      </c>
      <c r="G6354">
        <v>0.99975043299999999</v>
      </c>
    </row>
    <row r="6355" spans="1:7" x14ac:dyDescent="0.4">
      <c r="A6355" s="70" t="s">
        <v>12932</v>
      </c>
      <c r="B6355" s="70" t="s">
        <v>12933</v>
      </c>
      <c r="C6355">
        <v>-5.4101346000000002E-2</v>
      </c>
      <c r="D6355">
        <v>6.0746416119999997</v>
      </c>
      <c r="E6355">
        <v>0.38586873599999999</v>
      </c>
      <c r="F6355">
        <v>0.53447900299999995</v>
      </c>
      <c r="G6355">
        <v>0.99975043299999999</v>
      </c>
    </row>
    <row r="6356" spans="1:7" x14ac:dyDescent="0.4">
      <c r="A6356" s="70" t="s">
        <v>13350</v>
      </c>
      <c r="B6356" s="70" t="s">
        <v>13351</v>
      </c>
      <c r="C6356">
        <v>0.127683344</v>
      </c>
      <c r="D6356">
        <v>3.4105590220000002</v>
      </c>
      <c r="E6356">
        <v>0.38566809600000002</v>
      </c>
      <c r="F6356">
        <v>0.53458526900000003</v>
      </c>
      <c r="G6356">
        <v>0.99975043299999999</v>
      </c>
    </row>
    <row r="6357" spans="1:7" x14ac:dyDescent="0.4">
      <c r="A6357" s="70" t="s">
        <v>13054</v>
      </c>
      <c r="B6357" s="70" t="s">
        <v>13055</v>
      </c>
      <c r="C6357">
        <v>-0.144055347</v>
      </c>
      <c r="D6357">
        <v>2.9475758440000002</v>
      </c>
      <c r="E6357">
        <v>0.38566262000000001</v>
      </c>
      <c r="F6357">
        <v>0.53458817000000003</v>
      </c>
      <c r="G6357">
        <v>0.99975043299999999</v>
      </c>
    </row>
    <row r="6358" spans="1:7" x14ac:dyDescent="0.4">
      <c r="A6358" s="70" t="s">
        <v>13460</v>
      </c>
      <c r="B6358" s="70" t="s">
        <v>13461</v>
      </c>
      <c r="C6358">
        <v>0.14250916799999999</v>
      </c>
      <c r="D6358">
        <v>2.7501068289999999</v>
      </c>
      <c r="E6358">
        <v>0.38562647100000003</v>
      </c>
      <c r="F6358">
        <v>0.53460732</v>
      </c>
      <c r="G6358">
        <v>0.99975043299999999</v>
      </c>
    </row>
    <row r="6359" spans="1:7" x14ac:dyDescent="0.4">
      <c r="A6359" s="70" t="s">
        <v>13538</v>
      </c>
      <c r="B6359" s="70" t="s">
        <v>13539</v>
      </c>
      <c r="C6359">
        <v>5.1642503999999999E-2</v>
      </c>
      <c r="D6359">
        <v>6.2367918639999997</v>
      </c>
      <c r="E6359">
        <v>0.38555120900000001</v>
      </c>
      <c r="F6359">
        <v>0.53464719500000002</v>
      </c>
      <c r="G6359">
        <v>0.99975043299999999</v>
      </c>
    </row>
    <row r="6360" spans="1:7" x14ac:dyDescent="0.4">
      <c r="A6360" s="70" t="s">
        <v>13762</v>
      </c>
      <c r="B6360" s="70" t="s">
        <v>13763</v>
      </c>
      <c r="C6360">
        <v>4.8840755E-2</v>
      </c>
      <c r="D6360">
        <v>6.747286184</v>
      </c>
      <c r="E6360">
        <v>0.38537817600000002</v>
      </c>
      <c r="F6360">
        <v>0.534738889</v>
      </c>
      <c r="G6360">
        <v>0.99975043299999999</v>
      </c>
    </row>
    <row r="6361" spans="1:7" x14ac:dyDescent="0.4">
      <c r="A6361" s="70" t="s">
        <v>12884</v>
      </c>
      <c r="B6361" s="70" t="s">
        <v>12885</v>
      </c>
      <c r="C6361">
        <v>-0.28358013100000001</v>
      </c>
      <c r="D6361">
        <v>1.370993052</v>
      </c>
      <c r="E6361">
        <v>0.385370251</v>
      </c>
      <c r="F6361">
        <v>0.534743089</v>
      </c>
      <c r="G6361">
        <v>0.99975043299999999</v>
      </c>
    </row>
    <row r="6362" spans="1:7" x14ac:dyDescent="0.4">
      <c r="A6362" s="70" t="s">
        <v>13394</v>
      </c>
      <c r="B6362" s="70" t="s">
        <v>13395</v>
      </c>
      <c r="C6362">
        <v>-0.25520885999999998</v>
      </c>
      <c r="D6362">
        <v>8.0752371000000003E-2</v>
      </c>
      <c r="E6362">
        <v>0.38532639800000001</v>
      </c>
      <c r="F6362">
        <v>0.53476633299999998</v>
      </c>
      <c r="G6362">
        <v>0.99975043299999999</v>
      </c>
    </row>
    <row r="6363" spans="1:7" x14ac:dyDescent="0.4">
      <c r="A6363" s="70" t="s">
        <v>13072</v>
      </c>
      <c r="B6363" s="70" t="s">
        <v>13073</v>
      </c>
      <c r="C6363">
        <v>5.4060917999999999E-2</v>
      </c>
      <c r="D6363">
        <v>7.386938046</v>
      </c>
      <c r="E6363">
        <v>0.38498215400000002</v>
      </c>
      <c r="F6363">
        <v>0.534948859</v>
      </c>
      <c r="G6363">
        <v>0.99975043299999999</v>
      </c>
    </row>
    <row r="6364" spans="1:7" x14ac:dyDescent="0.4">
      <c r="A6364" s="70" t="s">
        <v>13414</v>
      </c>
      <c r="B6364" s="70" t="s">
        <v>13415</v>
      </c>
      <c r="C6364">
        <v>0.33872595100000003</v>
      </c>
      <c r="D6364">
        <v>-0.404118431</v>
      </c>
      <c r="E6364">
        <v>0.38492025099999999</v>
      </c>
      <c r="F6364">
        <v>0.53498169299999998</v>
      </c>
      <c r="G6364">
        <v>0.99975043299999999</v>
      </c>
    </row>
    <row r="6365" spans="1:7" x14ac:dyDescent="0.4">
      <c r="A6365" s="70" t="s">
        <v>13212</v>
      </c>
      <c r="B6365" s="70" t="s">
        <v>13213</v>
      </c>
      <c r="C6365">
        <v>-8.2174518000000002E-2</v>
      </c>
      <c r="D6365">
        <v>4.2084623560000001</v>
      </c>
      <c r="E6365">
        <v>0.38491216299999997</v>
      </c>
      <c r="F6365">
        <v>0.534985983</v>
      </c>
      <c r="G6365">
        <v>0.99975043299999999</v>
      </c>
    </row>
    <row r="6366" spans="1:7" x14ac:dyDescent="0.4">
      <c r="A6366" s="70" t="s">
        <v>13970</v>
      </c>
      <c r="B6366" s="70" t="s">
        <v>13971</v>
      </c>
      <c r="C6366">
        <v>-5.3810326999999998E-2</v>
      </c>
      <c r="D6366">
        <v>8.7050293520000004</v>
      </c>
      <c r="E6366">
        <v>0.38469854999999997</v>
      </c>
      <c r="F6366">
        <v>0.53509931700000002</v>
      </c>
      <c r="G6366">
        <v>0.99975043299999999</v>
      </c>
    </row>
    <row r="6367" spans="1:7" x14ac:dyDescent="0.4">
      <c r="A6367" s="70" t="s">
        <v>13234</v>
      </c>
      <c r="B6367" s="70" t="s">
        <v>13235</v>
      </c>
      <c r="C6367">
        <v>-0.211608727</v>
      </c>
      <c r="D6367">
        <v>1.2318289979999999</v>
      </c>
      <c r="E6367">
        <v>0.38420469299999999</v>
      </c>
      <c r="F6367">
        <v>0.53536150199999999</v>
      </c>
      <c r="G6367">
        <v>0.99975043299999999</v>
      </c>
    </row>
    <row r="6368" spans="1:7" x14ac:dyDescent="0.4">
      <c r="A6368" s="70" t="s">
        <v>13082</v>
      </c>
      <c r="B6368" s="70" t="s">
        <v>13083</v>
      </c>
      <c r="C6368">
        <v>-8.1193822999999998E-2</v>
      </c>
      <c r="D6368">
        <v>4.3703194200000004</v>
      </c>
      <c r="E6368">
        <v>0.38409975899999999</v>
      </c>
      <c r="F6368">
        <v>0.53541724099999999</v>
      </c>
      <c r="G6368">
        <v>0.99975043299999999</v>
      </c>
    </row>
    <row r="6369" spans="1:7" x14ac:dyDescent="0.4">
      <c r="A6369" s="70" t="s">
        <v>13486</v>
      </c>
      <c r="B6369" s="70" t="s">
        <v>13487</v>
      </c>
      <c r="C6369">
        <v>0.20184823099999999</v>
      </c>
      <c r="D6369">
        <v>1.1804925559999999</v>
      </c>
      <c r="E6369">
        <v>0.38362733100000002</v>
      </c>
      <c r="F6369">
        <v>0.53566831500000001</v>
      </c>
      <c r="G6369">
        <v>0.99975043299999999</v>
      </c>
    </row>
    <row r="6370" spans="1:7" x14ac:dyDescent="0.4">
      <c r="A6370" s="70" t="s">
        <v>14843</v>
      </c>
      <c r="B6370" s="70" t="s">
        <v>14844</v>
      </c>
      <c r="C6370">
        <v>5.1246348999999997E-2</v>
      </c>
      <c r="D6370">
        <v>8.8026105900000005</v>
      </c>
      <c r="E6370">
        <v>0.383611223</v>
      </c>
      <c r="F6370">
        <v>0.53567687900000005</v>
      </c>
      <c r="G6370">
        <v>0.99975043299999999</v>
      </c>
    </row>
    <row r="6371" spans="1:7" x14ac:dyDescent="0.4">
      <c r="A6371" s="70" t="s">
        <v>13466</v>
      </c>
      <c r="B6371" s="70" t="s">
        <v>13467</v>
      </c>
      <c r="C6371">
        <v>0.33671554100000001</v>
      </c>
      <c r="D6371">
        <v>-0.61235408300000005</v>
      </c>
      <c r="E6371">
        <v>0.383544159</v>
      </c>
      <c r="F6371">
        <v>0.53571253900000004</v>
      </c>
      <c r="G6371">
        <v>0.99975043299999999</v>
      </c>
    </row>
    <row r="6372" spans="1:7" x14ac:dyDescent="0.4">
      <c r="A6372" s="70" t="s">
        <v>13392</v>
      </c>
      <c r="B6372" s="70" t="s">
        <v>13393</v>
      </c>
      <c r="C6372">
        <v>-0.34505424299999998</v>
      </c>
      <c r="D6372">
        <v>-0.63930368599999998</v>
      </c>
      <c r="E6372">
        <v>0.38346544999999999</v>
      </c>
      <c r="F6372">
        <v>0.53575439700000005</v>
      </c>
      <c r="G6372">
        <v>0.99975043299999999</v>
      </c>
    </row>
    <row r="6373" spans="1:7" x14ac:dyDescent="0.4">
      <c r="A6373" s="70" t="s">
        <v>13222</v>
      </c>
      <c r="B6373" s="70" t="s">
        <v>13223</v>
      </c>
      <c r="C6373">
        <v>-7.3306013000000003E-2</v>
      </c>
      <c r="D6373">
        <v>4.8659331740000002</v>
      </c>
      <c r="E6373">
        <v>0.383417177</v>
      </c>
      <c r="F6373">
        <v>0.53578007100000002</v>
      </c>
      <c r="G6373">
        <v>0.99975043299999999</v>
      </c>
    </row>
    <row r="6374" spans="1:7" x14ac:dyDescent="0.4">
      <c r="A6374" s="70" t="s">
        <v>13324</v>
      </c>
      <c r="B6374" s="70" t="s">
        <v>13325</v>
      </c>
      <c r="C6374">
        <v>0.162812239</v>
      </c>
      <c r="D6374">
        <v>2.183104631</v>
      </c>
      <c r="E6374">
        <v>0.38318791499999999</v>
      </c>
      <c r="F6374">
        <v>0.53590203700000005</v>
      </c>
      <c r="G6374">
        <v>0.99975043299999999</v>
      </c>
    </row>
    <row r="6375" spans="1:7" x14ac:dyDescent="0.4">
      <c r="A6375" s="70" t="s">
        <v>13110</v>
      </c>
      <c r="B6375" s="70" t="s">
        <v>13111</v>
      </c>
      <c r="C6375">
        <v>-5.2818688000000003E-2</v>
      </c>
      <c r="D6375">
        <v>5.9608299689999997</v>
      </c>
      <c r="E6375">
        <v>0.38303709000000002</v>
      </c>
      <c r="F6375">
        <v>0.53598230199999997</v>
      </c>
      <c r="G6375">
        <v>0.99975043299999999</v>
      </c>
    </row>
    <row r="6376" spans="1:7" x14ac:dyDescent="0.4">
      <c r="A6376" s="70" t="s">
        <v>13032</v>
      </c>
      <c r="B6376" s="70" t="s">
        <v>13033</v>
      </c>
      <c r="C6376">
        <v>-5.0066053999999999E-2</v>
      </c>
      <c r="D6376">
        <v>6.390462136</v>
      </c>
      <c r="E6376">
        <v>0.38282828600000002</v>
      </c>
      <c r="F6376">
        <v>0.53609345900000005</v>
      </c>
      <c r="G6376">
        <v>0.99975043299999999</v>
      </c>
    </row>
    <row r="6377" spans="1:7" x14ac:dyDescent="0.4">
      <c r="A6377" s="70" t="s">
        <v>13516</v>
      </c>
      <c r="B6377" s="70" t="s">
        <v>13517</v>
      </c>
      <c r="C6377">
        <v>8.6744715E-2</v>
      </c>
      <c r="D6377">
        <v>4.075397637</v>
      </c>
      <c r="E6377">
        <v>0.38261939099999998</v>
      </c>
      <c r="F6377">
        <v>0.53620470600000003</v>
      </c>
      <c r="G6377">
        <v>0.99975043299999999</v>
      </c>
    </row>
    <row r="6378" spans="1:7" x14ac:dyDescent="0.4">
      <c r="A6378" s="70" t="s">
        <v>14413</v>
      </c>
      <c r="B6378" s="70" t="s">
        <v>14414</v>
      </c>
      <c r="C6378">
        <v>5.3484256000000001E-2</v>
      </c>
      <c r="D6378">
        <v>8.6205895540000004</v>
      </c>
      <c r="E6378">
        <v>0.38260545000000001</v>
      </c>
      <c r="F6378">
        <v>0.53621213199999995</v>
      </c>
      <c r="G6378">
        <v>0.99975043299999999</v>
      </c>
    </row>
    <row r="6379" spans="1:7" x14ac:dyDescent="0.4">
      <c r="A6379" s="70" t="s">
        <v>13252</v>
      </c>
      <c r="B6379" s="70" t="s">
        <v>13253</v>
      </c>
      <c r="C6379">
        <v>-0.29147798200000002</v>
      </c>
      <c r="D6379">
        <v>7.6426891999999996E-2</v>
      </c>
      <c r="E6379">
        <v>0.38251937899999999</v>
      </c>
      <c r="F6379">
        <v>0.53625798199999997</v>
      </c>
      <c r="G6379">
        <v>0.99975043299999999</v>
      </c>
    </row>
    <row r="6380" spans="1:7" x14ac:dyDescent="0.4">
      <c r="A6380" s="70" t="s">
        <v>13854</v>
      </c>
      <c r="B6380" s="70" t="s">
        <v>13855</v>
      </c>
      <c r="C6380">
        <v>5.242343E-2</v>
      </c>
      <c r="D6380">
        <v>5.9859050859999998</v>
      </c>
      <c r="E6380">
        <v>0.38239299900000001</v>
      </c>
      <c r="F6380">
        <v>0.53632531800000005</v>
      </c>
      <c r="G6380">
        <v>0.99975043299999999</v>
      </c>
    </row>
    <row r="6381" spans="1:7" x14ac:dyDescent="0.4">
      <c r="A6381" s="70" t="s">
        <v>13573</v>
      </c>
      <c r="B6381" s="70" t="s">
        <v>13574</v>
      </c>
      <c r="C6381">
        <v>-0.25619296499999999</v>
      </c>
      <c r="D6381">
        <v>0.39300209699999999</v>
      </c>
      <c r="E6381">
        <v>0.38217020699999998</v>
      </c>
      <c r="F6381">
        <v>0.53644406099999997</v>
      </c>
      <c r="G6381">
        <v>0.99975043299999999</v>
      </c>
    </row>
    <row r="6382" spans="1:7" x14ac:dyDescent="0.4">
      <c r="A6382" s="70" t="s">
        <v>13906</v>
      </c>
      <c r="B6382" s="70" t="s">
        <v>13907</v>
      </c>
      <c r="C6382">
        <v>5.3830875E-2</v>
      </c>
      <c r="D6382">
        <v>5.8141090569999996</v>
      </c>
      <c r="E6382">
        <v>0.381974708</v>
      </c>
      <c r="F6382">
        <v>0.53654829599999998</v>
      </c>
      <c r="G6382">
        <v>0.99975043299999999</v>
      </c>
    </row>
    <row r="6383" spans="1:7" x14ac:dyDescent="0.4">
      <c r="A6383" s="70" t="s">
        <v>13646</v>
      </c>
      <c r="B6383" s="70" t="s">
        <v>13647</v>
      </c>
      <c r="C6383">
        <v>5.3189845999999999E-2</v>
      </c>
      <c r="D6383">
        <v>6.9577918390000004</v>
      </c>
      <c r="E6383">
        <v>0.381942212</v>
      </c>
      <c r="F6383">
        <v>0.53656562600000002</v>
      </c>
      <c r="G6383">
        <v>0.99975043299999999</v>
      </c>
    </row>
    <row r="6384" spans="1:7" x14ac:dyDescent="0.4">
      <c r="A6384" s="70" t="s">
        <v>13022</v>
      </c>
      <c r="B6384" s="70" t="s">
        <v>13023</v>
      </c>
      <c r="C6384">
        <v>-4.9002166E-2</v>
      </c>
      <c r="D6384">
        <v>6.627072536</v>
      </c>
      <c r="E6384">
        <v>0.38167770499999998</v>
      </c>
      <c r="F6384">
        <v>0.53670672200000002</v>
      </c>
      <c r="G6384">
        <v>0.99975043299999999</v>
      </c>
    </row>
    <row r="6385" spans="1:7" x14ac:dyDescent="0.4">
      <c r="A6385" s="70" t="s">
        <v>13230</v>
      </c>
      <c r="B6385" s="70" t="s">
        <v>13231</v>
      </c>
      <c r="C6385">
        <v>5.7171409999999999E-2</v>
      </c>
      <c r="D6385">
        <v>7.4399961169999997</v>
      </c>
      <c r="E6385">
        <v>0.38162689999999999</v>
      </c>
      <c r="F6385">
        <v>0.53673382999999997</v>
      </c>
      <c r="G6385">
        <v>0.99975043299999999</v>
      </c>
    </row>
    <row r="6386" spans="1:7" x14ac:dyDescent="0.4">
      <c r="A6386" s="70" t="s">
        <v>13828</v>
      </c>
      <c r="B6386" s="70" t="s">
        <v>13829</v>
      </c>
      <c r="C6386">
        <v>4.8626278000000002E-2</v>
      </c>
      <c r="D6386">
        <v>6.3956774789999997</v>
      </c>
      <c r="E6386">
        <v>0.38151524799999997</v>
      </c>
      <c r="F6386">
        <v>0.536793415</v>
      </c>
      <c r="G6386">
        <v>0.99975043299999999</v>
      </c>
    </row>
    <row r="6387" spans="1:7" x14ac:dyDescent="0.4">
      <c r="A6387" s="70" t="s">
        <v>15939</v>
      </c>
      <c r="B6387" s="70" t="s">
        <v>15940</v>
      </c>
      <c r="C6387">
        <v>4.9898687999999997E-2</v>
      </c>
      <c r="D6387">
        <v>9.2738819909999997</v>
      </c>
      <c r="E6387">
        <v>0.38135090399999999</v>
      </c>
      <c r="F6387">
        <v>0.53688114099999995</v>
      </c>
      <c r="G6387">
        <v>0.99975043299999999</v>
      </c>
    </row>
    <row r="6388" spans="1:7" x14ac:dyDescent="0.4">
      <c r="A6388" s="70" t="s">
        <v>13312</v>
      </c>
      <c r="B6388" s="70" t="s">
        <v>13313</v>
      </c>
      <c r="C6388">
        <v>-5.1671054000000001E-2</v>
      </c>
      <c r="D6388">
        <v>8.3629310659999998</v>
      </c>
      <c r="E6388">
        <v>0.38132493000000001</v>
      </c>
      <c r="F6388">
        <v>0.53689500800000001</v>
      </c>
      <c r="G6388">
        <v>0.99975043299999999</v>
      </c>
    </row>
    <row r="6389" spans="1:7" x14ac:dyDescent="0.4">
      <c r="A6389" s="70" t="s">
        <v>13162</v>
      </c>
      <c r="B6389" s="70" t="s">
        <v>13163</v>
      </c>
      <c r="C6389">
        <v>-0.100816539</v>
      </c>
      <c r="D6389">
        <v>3.483579717</v>
      </c>
      <c r="E6389">
        <v>0.38112093800000002</v>
      </c>
      <c r="F6389">
        <v>0.53700393899999999</v>
      </c>
      <c r="G6389">
        <v>0.99975043299999999</v>
      </c>
    </row>
    <row r="6390" spans="1:7" x14ac:dyDescent="0.4">
      <c r="A6390" s="70" t="s">
        <v>13410</v>
      </c>
      <c r="B6390" s="70" t="s">
        <v>13411</v>
      </c>
      <c r="C6390">
        <v>0.223842282</v>
      </c>
      <c r="D6390">
        <v>1.02395181</v>
      </c>
      <c r="E6390">
        <v>0.38100314800000001</v>
      </c>
      <c r="F6390">
        <v>0.53706685700000001</v>
      </c>
      <c r="G6390">
        <v>0.99975043299999999</v>
      </c>
    </row>
    <row r="6391" spans="1:7" x14ac:dyDescent="0.4">
      <c r="A6391" s="70" t="s">
        <v>13288</v>
      </c>
      <c r="B6391" s="70" t="s">
        <v>13289</v>
      </c>
      <c r="C6391">
        <v>-0.168636964</v>
      </c>
      <c r="D6391">
        <v>3.953222802</v>
      </c>
      <c r="E6391">
        <v>0.38086080300000003</v>
      </c>
      <c r="F6391">
        <v>0.53714290899999995</v>
      </c>
      <c r="G6391">
        <v>0.99975043299999999</v>
      </c>
    </row>
    <row r="6392" spans="1:7" x14ac:dyDescent="0.4">
      <c r="A6392" s="70" t="s">
        <v>12838</v>
      </c>
      <c r="B6392" s="70" t="s">
        <v>12839</v>
      </c>
      <c r="C6392">
        <v>-5.6926192E-2</v>
      </c>
      <c r="D6392">
        <v>6.0791933909999996</v>
      </c>
      <c r="E6392">
        <v>0.38074058799999999</v>
      </c>
      <c r="F6392">
        <v>0.53720715200000002</v>
      </c>
      <c r="G6392">
        <v>0.99975043299999999</v>
      </c>
    </row>
    <row r="6393" spans="1:7" x14ac:dyDescent="0.4">
      <c r="A6393" s="70" t="s">
        <v>13238</v>
      </c>
      <c r="B6393" s="70" t="s">
        <v>13239</v>
      </c>
      <c r="C6393">
        <v>-0.17699527000000001</v>
      </c>
      <c r="D6393">
        <v>2.7403644389999999</v>
      </c>
      <c r="E6393">
        <v>0.38045702399999998</v>
      </c>
      <c r="F6393">
        <v>0.537358746</v>
      </c>
      <c r="G6393">
        <v>0.99975043299999999</v>
      </c>
    </row>
    <row r="6394" spans="1:7" x14ac:dyDescent="0.4">
      <c r="A6394" s="70" t="s">
        <v>13838</v>
      </c>
      <c r="B6394" s="70" t="s">
        <v>13839</v>
      </c>
      <c r="C6394">
        <v>5.4499665000000003E-2</v>
      </c>
      <c r="D6394">
        <v>5.9348933779999999</v>
      </c>
      <c r="E6394">
        <v>0.38024601299999999</v>
      </c>
      <c r="F6394">
        <v>0.53747160400000005</v>
      </c>
      <c r="G6394">
        <v>0.99975043299999999</v>
      </c>
    </row>
    <row r="6395" spans="1:7" x14ac:dyDescent="0.4">
      <c r="A6395" s="70" t="s">
        <v>13098</v>
      </c>
      <c r="B6395" s="70" t="s">
        <v>13099</v>
      </c>
      <c r="C6395">
        <v>-0.115097115</v>
      </c>
      <c r="D6395">
        <v>3.3372577699999999</v>
      </c>
      <c r="E6395">
        <v>0.38023775100000001</v>
      </c>
      <c r="F6395">
        <v>0.53747602299999997</v>
      </c>
      <c r="G6395">
        <v>0.99975043299999999</v>
      </c>
    </row>
    <row r="6396" spans="1:7" x14ac:dyDescent="0.4">
      <c r="A6396" s="70" t="s">
        <v>13366</v>
      </c>
      <c r="B6396" s="70" t="s">
        <v>13367</v>
      </c>
      <c r="C6396">
        <v>-0.36164359400000001</v>
      </c>
      <c r="D6396">
        <v>-1.2941426540000001</v>
      </c>
      <c r="E6396">
        <v>0.38009790900000001</v>
      </c>
      <c r="F6396">
        <v>0.53755084200000003</v>
      </c>
      <c r="G6396">
        <v>0.99975043299999999</v>
      </c>
    </row>
    <row r="6397" spans="1:7" x14ac:dyDescent="0.4">
      <c r="A6397" s="70" t="s">
        <v>13386</v>
      </c>
      <c r="B6397" s="70" t="s">
        <v>13387</v>
      </c>
      <c r="C6397">
        <v>-0.22000024900000001</v>
      </c>
      <c r="D6397">
        <v>0.72617978599999999</v>
      </c>
      <c r="E6397">
        <v>0.380042824</v>
      </c>
      <c r="F6397">
        <v>0.53758031799999995</v>
      </c>
      <c r="G6397">
        <v>0.99975043299999999</v>
      </c>
    </row>
    <row r="6398" spans="1:7" x14ac:dyDescent="0.4">
      <c r="A6398" s="70" t="s">
        <v>13510</v>
      </c>
      <c r="B6398" s="70" t="s">
        <v>13511</v>
      </c>
      <c r="C6398">
        <v>0.29973889199999998</v>
      </c>
      <c r="D6398">
        <v>-0.58850743900000002</v>
      </c>
      <c r="E6398">
        <v>0.37995511700000001</v>
      </c>
      <c r="F6398">
        <v>0.537627258</v>
      </c>
      <c r="G6398">
        <v>0.99975043299999999</v>
      </c>
    </row>
    <row r="6399" spans="1:7" x14ac:dyDescent="0.4">
      <c r="A6399" s="70" t="s">
        <v>13989</v>
      </c>
      <c r="B6399" s="70" t="s">
        <v>13990</v>
      </c>
      <c r="C6399">
        <v>5.4111562000000002E-2</v>
      </c>
      <c r="D6399">
        <v>5.8118634509999998</v>
      </c>
      <c r="E6399">
        <v>0.37994993399999999</v>
      </c>
      <c r="F6399">
        <v>0.53763003200000004</v>
      </c>
      <c r="G6399">
        <v>0.99975043299999999</v>
      </c>
    </row>
    <row r="6400" spans="1:7" x14ac:dyDescent="0.4">
      <c r="A6400" s="70" t="s">
        <v>13618</v>
      </c>
      <c r="B6400" s="70" t="s">
        <v>13619</v>
      </c>
      <c r="C6400">
        <v>8.2743127999999999E-2</v>
      </c>
      <c r="D6400">
        <v>3.9773794699999998</v>
      </c>
      <c r="E6400">
        <v>0.37989320300000001</v>
      </c>
      <c r="F6400">
        <v>0.53766039799999998</v>
      </c>
      <c r="G6400">
        <v>0.99975043299999999</v>
      </c>
    </row>
    <row r="6401" spans="1:7" x14ac:dyDescent="0.4">
      <c r="A6401" s="70" t="s">
        <v>15675</v>
      </c>
      <c r="B6401" s="70" t="s">
        <v>15676</v>
      </c>
      <c r="C6401">
        <v>-6.1966777000000001E-2</v>
      </c>
      <c r="D6401">
        <v>9.8060696949999997</v>
      </c>
      <c r="E6401">
        <v>0.379700017</v>
      </c>
      <c r="F6401">
        <v>0.53776382599999994</v>
      </c>
      <c r="G6401">
        <v>0.99975043299999999</v>
      </c>
    </row>
    <row r="6402" spans="1:7" x14ac:dyDescent="0.4">
      <c r="A6402" s="70" t="s">
        <v>13628</v>
      </c>
      <c r="B6402" s="70" t="s">
        <v>13629</v>
      </c>
      <c r="C6402">
        <v>5.6807211000000003E-2</v>
      </c>
      <c r="D6402">
        <v>5.6156900839999997</v>
      </c>
      <c r="E6402">
        <v>0.379575367</v>
      </c>
      <c r="F6402">
        <v>0.53783057999999995</v>
      </c>
      <c r="G6402">
        <v>0.99975043299999999</v>
      </c>
    </row>
    <row r="6403" spans="1:7" x14ac:dyDescent="0.4">
      <c r="A6403" s="70" t="s">
        <v>13300</v>
      </c>
      <c r="B6403" s="70" t="s">
        <v>13301</v>
      </c>
      <c r="C6403">
        <v>4.9463686E-2</v>
      </c>
      <c r="D6403">
        <v>7.1226320059999999</v>
      </c>
      <c r="E6403">
        <v>0.37955244199999999</v>
      </c>
      <c r="F6403">
        <v>0.53784285899999995</v>
      </c>
      <c r="G6403">
        <v>0.99975043299999999</v>
      </c>
    </row>
    <row r="6404" spans="1:7" x14ac:dyDescent="0.4">
      <c r="A6404" s="70" t="s">
        <v>13514</v>
      </c>
      <c r="B6404" s="70" t="s">
        <v>13515</v>
      </c>
      <c r="C6404">
        <v>0.36246942999999998</v>
      </c>
      <c r="D6404">
        <v>-0.98773371600000004</v>
      </c>
      <c r="E6404">
        <v>0.37933540900000001</v>
      </c>
      <c r="F6404">
        <v>0.53795912899999998</v>
      </c>
      <c r="G6404">
        <v>0.99975043299999999</v>
      </c>
    </row>
    <row r="6405" spans="1:7" x14ac:dyDescent="0.4">
      <c r="A6405" s="70" t="s">
        <v>12640</v>
      </c>
      <c r="B6405" s="70" t="s">
        <v>12641</v>
      </c>
      <c r="C6405">
        <v>-5.0375664000000001E-2</v>
      </c>
      <c r="D6405">
        <v>8.0556572719999995</v>
      </c>
      <c r="E6405">
        <v>0.379332475</v>
      </c>
      <c r="F6405">
        <v>0.53796070100000004</v>
      </c>
      <c r="G6405">
        <v>0.99975043299999999</v>
      </c>
    </row>
    <row r="6406" spans="1:7" x14ac:dyDescent="0.4">
      <c r="A6406" s="70" t="s">
        <v>13418</v>
      </c>
      <c r="B6406" s="70" t="s">
        <v>13419</v>
      </c>
      <c r="C6406">
        <v>-0.357475873</v>
      </c>
      <c r="D6406">
        <v>-0.96894868300000003</v>
      </c>
      <c r="E6406">
        <v>0.379198486</v>
      </c>
      <c r="F6406">
        <v>0.53803250599999997</v>
      </c>
      <c r="G6406">
        <v>0.99975043299999999</v>
      </c>
    </row>
    <row r="6407" spans="1:7" x14ac:dyDescent="0.4">
      <c r="A6407" s="70" t="s">
        <v>13456</v>
      </c>
      <c r="B6407" s="70" t="s">
        <v>13457</v>
      </c>
      <c r="C6407">
        <v>0.22051338000000001</v>
      </c>
      <c r="D6407">
        <v>0.98043813800000001</v>
      </c>
      <c r="E6407">
        <v>0.37898702299999998</v>
      </c>
      <c r="F6407">
        <v>0.53814586399999997</v>
      </c>
      <c r="G6407">
        <v>0.99975043299999999</v>
      </c>
    </row>
    <row r="6408" spans="1:7" x14ac:dyDescent="0.4">
      <c r="A6408" s="70" t="s">
        <v>13760</v>
      </c>
      <c r="B6408" s="70" t="s">
        <v>13761</v>
      </c>
      <c r="C6408">
        <v>7.0362196000000002E-2</v>
      </c>
      <c r="D6408">
        <v>4.8312201909999999</v>
      </c>
      <c r="E6408">
        <v>0.37897056299999998</v>
      </c>
      <c r="F6408">
        <v>0.53815468899999996</v>
      </c>
      <c r="G6408">
        <v>0.99975043299999999</v>
      </c>
    </row>
    <row r="6409" spans="1:7" x14ac:dyDescent="0.4">
      <c r="A6409" s="70" t="s">
        <v>13092</v>
      </c>
      <c r="B6409" s="70" t="s">
        <v>13093</v>
      </c>
      <c r="C6409">
        <v>-0.16573109</v>
      </c>
      <c r="D6409">
        <v>2.1927359100000001</v>
      </c>
      <c r="E6409">
        <v>0.37892395499999998</v>
      </c>
      <c r="F6409">
        <v>0.53817968100000002</v>
      </c>
      <c r="G6409">
        <v>0.99975043299999999</v>
      </c>
    </row>
    <row r="6410" spans="1:7" x14ac:dyDescent="0.4">
      <c r="A6410" s="70" t="s">
        <v>13438</v>
      </c>
      <c r="B6410" s="70" t="s">
        <v>13439</v>
      </c>
      <c r="C6410">
        <v>0.140476931</v>
      </c>
      <c r="D6410">
        <v>2.6855419399999998</v>
      </c>
      <c r="E6410">
        <v>0.37870756799999999</v>
      </c>
      <c r="F6410">
        <v>0.538295737</v>
      </c>
      <c r="G6410">
        <v>0.99975043299999999</v>
      </c>
    </row>
    <row r="6411" spans="1:7" x14ac:dyDescent="0.4">
      <c r="A6411" s="70" t="s">
        <v>13262</v>
      </c>
      <c r="B6411" s="70" t="s">
        <v>13263</v>
      </c>
      <c r="C6411">
        <v>-8.1970034999999997E-2</v>
      </c>
      <c r="D6411">
        <v>4.0821796409999997</v>
      </c>
      <c r="E6411">
        <v>0.378640541</v>
      </c>
      <c r="F6411">
        <v>0.538331695</v>
      </c>
      <c r="G6411">
        <v>0.99975043299999999</v>
      </c>
    </row>
    <row r="6412" spans="1:7" x14ac:dyDescent="0.4">
      <c r="A6412" s="70" t="s">
        <v>13494</v>
      </c>
      <c r="B6412" s="70" t="s">
        <v>13495</v>
      </c>
      <c r="C6412">
        <v>0.23866864099999999</v>
      </c>
      <c r="D6412">
        <v>0.67061030200000005</v>
      </c>
      <c r="E6412">
        <v>0.37858460300000002</v>
      </c>
      <c r="F6412">
        <v>0.53836170800000005</v>
      </c>
      <c r="G6412">
        <v>0.99975043299999999</v>
      </c>
    </row>
    <row r="6413" spans="1:7" x14ac:dyDescent="0.4">
      <c r="A6413" s="70" t="s">
        <v>13536</v>
      </c>
      <c r="B6413" s="70" t="s">
        <v>13537</v>
      </c>
      <c r="C6413">
        <v>4.8765325999999998E-2</v>
      </c>
      <c r="D6413">
        <v>7.0610283239999996</v>
      </c>
      <c r="E6413">
        <v>0.37852225</v>
      </c>
      <c r="F6413">
        <v>0.53839516600000004</v>
      </c>
      <c r="G6413">
        <v>0.99975043299999999</v>
      </c>
    </row>
    <row r="6414" spans="1:7" x14ac:dyDescent="0.4">
      <c r="A6414" s="70" t="s">
        <v>15078</v>
      </c>
      <c r="B6414" s="70" t="s">
        <v>15079</v>
      </c>
      <c r="C6414">
        <v>-5.0412078999999999E-2</v>
      </c>
      <c r="D6414">
        <v>9.1844707630000002</v>
      </c>
      <c r="E6414">
        <v>0.37847682900000001</v>
      </c>
      <c r="F6414">
        <v>0.538419541</v>
      </c>
      <c r="G6414">
        <v>0.99975043299999999</v>
      </c>
    </row>
    <row r="6415" spans="1:7" x14ac:dyDescent="0.4">
      <c r="A6415" s="70" t="s">
        <v>12352</v>
      </c>
      <c r="B6415" s="70" t="s">
        <v>12353</v>
      </c>
      <c r="C6415">
        <v>-4.8776800000000002E-2</v>
      </c>
      <c r="D6415">
        <v>7.7189000050000001</v>
      </c>
      <c r="E6415">
        <v>0.37845949200000001</v>
      </c>
      <c r="F6415">
        <v>0.53842884499999999</v>
      </c>
      <c r="G6415">
        <v>0.99975043299999999</v>
      </c>
    </row>
    <row r="6416" spans="1:7" x14ac:dyDescent="0.4">
      <c r="A6416" s="70" t="s">
        <v>13358</v>
      </c>
      <c r="B6416" s="70" t="s">
        <v>13359</v>
      </c>
      <c r="C6416">
        <v>-0.51395929200000001</v>
      </c>
      <c r="D6416">
        <v>-1.711899192</v>
      </c>
      <c r="E6416">
        <v>0.37838766800000001</v>
      </c>
      <c r="F6416">
        <v>0.53846739499999996</v>
      </c>
      <c r="G6416">
        <v>0.99975043299999999</v>
      </c>
    </row>
    <row r="6417" spans="1:7" x14ac:dyDescent="0.4">
      <c r="A6417" s="70" t="s">
        <v>13738</v>
      </c>
      <c r="B6417" s="70" t="s">
        <v>13739</v>
      </c>
      <c r="C6417">
        <v>7.5272257999999995E-2</v>
      </c>
      <c r="D6417">
        <v>4.5969328709999999</v>
      </c>
      <c r="E6417">
        <v>0.37834996399999998</v>
      </c>
      <c r="F6417">
        <v>0.53848763300000002</v>
      </c>
      <c r="G6417">
        <v>0.99975043299999999</v>
      </c>
    </row>
    <row r="6418" spans="1:7" x14ac:dyDescent="0.4">
      <c r="A6418" s="70" t="s">
        <v>14095</v>
      </c>
      <c r="B6418" s="70" t="s">
        <v>14096</v>
      </c>
      <c r="C6418">
        <v>-4.8273758999999999E-2</v>
      </c>
      <c r="D6418">
        <v>8.6885326440000004</v>
      </c>
      <c r="E6418">
        <v>0.37822429299999999</v>
      </c>
      <c r="F6418">
        <v>0.53855509999999995</v>
      </c>
      <c r="G6418">
        <v>0.99975043299999999</v>
      </c>
    </row>
    <row r="6419" spans="1:7" x14ac:dyDescent="0.4">
      <c r="A6419" s="70" t="s">
        <v>13406</v>
      </c>
      <c r="B6419" s="70" t="s">
        <v>13407</v>
      </c>
      <c r="C6419">
        <v>0.39775228000000001</v>
      </c>
      <c r="D6419">
        <v>-1.454244608</v>
      </c>
      <c r="E6419">
        <v>0.37814539699999999</v>
      </c>
      <c r="F6419">
        <v>0.538597463</v>
      </c>
      <c r="G6419">
        <v>0.99975043299999999</v>
      </c>
    </row>
    <row r="6420" spans="1:7" x14ac:dyDescent="0.4">
      <c r="A6420" s="70" t="s">
        <v>13698</v>
      </c>
      <c r="B6420" s="70" t="s">
        <v>13699</v>
      </c>
      <c r="C6420">
        <v>7.3294793999999996E-2</v>
      </c>
      <c r="D6420">
        <v>4.548415833</v>
      </c>
      <c r="E6420">
        <v>0.37814222800000002</v>
      </c>
      <c r="F6420">
        <v>0.53859916500000005</v>
      </c>
      <c r="G6420">
        <v>0.99975043299999999</v>
      </c>
    </row>
    <row r="6421" spans="1:7" x14ac:dyDescent="0.4">
      <c r="A6421" s="70" t="s">
        <v>13206</v>
      </c>
      <c r="B6421" s="70" t="s">
        <v>13207</v>
      </c>
      <c r="C6421">
        <v>-8.7372123999999995E-2</v>
      </c>
      <c r="D6421">
        <v>3.991755081</v>
      </c>
      <c r="E6421">
        <v>0.37806703800000002</v>
      </c>
      <c r="F6421">
        <v>0.538639545</v>
      </c>
      <c r="G6421">
        <v>0.99975043299999999</v>
      </c>
    </row>
    <row r="6422" spans="1:7" x14ac:dyDescent="0.4">
      <c r="A6422" s="70" t="s">
        <v>13378</v>
      </c>
      <c r="B6422" s="70" t="s">
        <v>13379</v>
      </c>
      <c r="C6422">
        <v>9.1559781000000007E-2</v>
      </c>
      <c r="D6422">
        <v>3.7654250419999999</v>
      </c>
      <c r="E6422">
        <v>0.37773623899999997</v>
      </c>
      <c r="F6422">
        <v>0.53881725999999996</v>
      </c>
      <c r="G6422">
        <v>0.99975043299999999</v>
      </c>
    </row>
    <row r="6423" spans="1:7" x14ac:dyDescent="0.4">
      <c r="A6423" s="70" t="s">
        <v>13396</v>
      </c>
      <c r="B6423" s="70" t="s">
        <v>13397</v>
      </c>
      <c r="C6423">
        <v>0.143458323</v>
      </c>
      <c r="D6423">
        <v>3.091496206</v>
      </c>
      <c r="E6423">
        <v>0.37764945599999999</v>
      </c>
      <c r="F6423">
        <v>0.53886389999999995</v>
      </c>
      <c r="G6423">
        <v>0.99975043299999999</v>
      </c>
    </row>
    <row r="6424" spans="1:7" x14ac:dyDescent="0.4">
      <c r="A6424" s="70" t="s">
        <v>13764</v>
      </c>
      <c r="B6424" s="70" t="s">
        <v>13765</v>
      </c>
      <c r="C6424">
        <v>5.4813201999999998E-2</v>
      </c>
      <c r="D6424">
        <v>6.4927663720000002</v>
      </c>
      <c r="E6424">
        <v>0.37746575599999999</v>
      </c>
      <c r="F6424">
        <v>0.53896265099999996</v>
      </c>
      <c r="G6424">
        <v>0.99975043299999999</v>
      </c>
    </row>
    <row r="6425" spans="1:7" x14ac:dyDescent="0.4">
      <c r="A6425" s="70" t="s">
        <v>12238</v>
      </c>
      <c r="B6425" s="70" t="s">
        <v>12239</v>
      </c>
      <c r="C6425">
        <v>-4.8597262000000002E-2</v>
      </c>
      <c r="D6425">
        <v>7.2687407329999996</v>
      </c>
      <c r="E6425">
        <v>0.37744746000000001</v>
      </c>
      <c r="F6425">
        <v>0.53897248799999997</v>
      </c>
      <c r="G6425">
        <v>0.99975043299999999</v>
      </c>
    </row>
    <row r="6426" spans="1:7" x14ac:dyDescent="0.4">
      <c r="A6426" s="70" t="s">
        <v>13748</v>
      </c>
      <c r="B6426" s="70" t="s">
        <v>13749</v>
      </c>
      <c r="C6426">
        <v>7.7009277000000001E-2</v>
      </c>
      <c r="D6426">
        <v>4.2969905429999997</v>
      </c>
      <c r="E6426">
        <v>0.37719324300000001</v>
      </c>
      <c r="F6426">
        <v>0.53910920600000001</v>
      </c>
      <c r="G6426">
        <v>0.99975043299999999</v>
      </c>
    </row>
    <row r="6427" spans="1:7" x14ac:dyDescent="0.4">
      <c r="A6427" s="70" t="s">
        <v>14133</v>
      </c>
      <c r="B6427" s="70" t="s">
        <v>14134</v>
      </c>
      <c r="C6427">
        <v>0.118452029</v>
      </c>
      <c r="D6427">
        <v>4.3459377840000002</v>
      </c>
      <c r="E6427">
        <v>0.37717438800000003</v>
      </c>
      <c r="F6427">
        <v>0.53911934900000003</v>
      </c>
      <c r="G6427">
        <v>0.99975043299999999</v>
      </c>
    </row>
    <row r="6428" spans="1:7" x14ac:dyDescent="0.4">
      <c r="A6428" s="70" t="s">
        <v>13150</v>
      </c>
      <c r="B6428" s="70" t="s">
        <v>13151</v>
      </c>
      <c r="C6428">
        <v>-4.8565008999999999E-2</v>
      </c>
      <c r="D6428">
        <v>6.5932277209999999</v>
      </c>
      <c r="E6428">
        <v>0.37704701000000002</v>
      </c>
      <c r="F6428">
        <v>0.53918787899999998</v>
      </c>
      <c r="G6428">
        <v>0.99975043299999999</v>
      </c>
    </row>
    <row r="6429" spans="1:7" x14ac:dyDescent="0.4">
      <c r="A6429" s="70" t="s">
        <v>12978</v>
      </c>
      <c r="B6429" s="70" t="s">
        <v>12979</v>
      </c>
      <c r="C6429">
        <v>-5.7327168999999997E-2</v>
      </c>
      <c r="D6429">
        <v>6.0786675470000002</v>
      </c>
      <c r="E6429">
        <v>0.37693721299999999</v>
      </c>
      <c r="F6429">
        <v>0.53924696299999997</v>
      </c>
      <c r="G6429">
        <v>0.99975043299999999</v>
      </c>
    </row>
    <row r="6430" spans="1:7" x14ac:dyDescent="0.4">
      <c r="A6430" s="70" t="s">
        <v>14107</v>
      </c>
      <c r="B6430" s="70" t="s">
        <v>14108</v>
      </c>
      <c r="C6430">
        <v>7.1637085000000003E-2</v>
      </c>
      <c r="D6430">
        <v>5.2735041819999999</v>
      </c>
      <c r="E6430">
        <v>0.37665281900000003</v>
      </c>
      <c r="F6430">
        <v>0.53940005700000004</v>
      </c>
      <c r="G6430">
        <v>0.99975043299999999</v>
      </c>
    </row>
    <row r="6431" spans="1:7" x14ac:dyDescent="0.4">
      <c r="A6431" s="70" t="s">
        <v>13258</v>
      </c>
      <c r="B6431" s="70" t="s">
        <v>13259</v>
      </c>
      <c r="C6431">
        <v>-5.2773501E-2</v>
      </c>
      <c r="D6431">
        <v>6.0017342759999996</v>
      </c>
      <c r="E6431">
        <v>0.376560269</v>
      </c>
      <c r="F6431">
        <v>0.53944989499999996</v>
      </c>
      <c r="G6431">
        <v>0.99975043299999999</v>
      </c>
    </row>
    <row r="6432" spans="1:7" x14ac:dyDescent="0.4">
      <c r="A6432" s="70" t="s">
        <v>19451</v>
      </c>
      <c r="B6432" s="70" t="s">
        <v>19452</v>
      </c>
      <c r="C6432">
        <v>-4.7173739999999999E-2</v>
      </c>
      <c r="D6432">
        <v>11.47411007</v>
      </c>
      <c r="E6432">
        <v>0.37647819399999999</v>
      </c>
      <c r="F6432">
        <v>0.53949409999999998</v>
      </c>
      <c r="G6432">
        <v>0.99975043299999999</v>
      </c>
    </row>
    <row r="6433" spans="1:7" x14ac:dyDescent="0.4">
      <c r="A6433" s="70" t="s">
        <v>13282</v>
      </c>
      <c r="B6433" s="70" t="s">
        <v>13283</v>
      </c>
      <c r="C6433">
        <v>-7.5254809000000006E-2</v>
      </c>
      <c r="D6433">
        <v>4.7010043350000004</v>
      </c>
      <c r="E6433">
        <v>0.37644349999999999</v>
      </c>
      <c r="F6433">
        <v>0.53951278800000002</v>
      </c>
      <c r="G6433">
        <v>0.99975043299999999</v>
      </c>
    </row>
    <row r="6434" spans="1:7" x14ac:dyDescent="0.4">
      <c r="A6434" s="70" t="s">
        <v>13224</v>
      </c>
      <c r="B6434" s="70" t="s">
        <v>13225</v>
      </c>
      <c r="C6434">
        <v>-5.1906937E-2</v>
      </c>
      <c r="D6434">
        <v>6.6022780699999997</v>
      </c>
      <c r="E6434">
        <v>0.37629277</v>
      </c>
      <c r="F6434">
        <v>0.53959399100000005</v>
      </c>
      <c r="G6434">
        <v>0.99975043299999999</v>
      </c>
    </row>
    <row r="6435" spans="1:7" x14ac:dyDescent="0.4">
      <c r="A6435" s="70" t="s">
        <v>14131</v>
      </c>
      <c r="B6435" s="70" t="s">
        <v>14132</v>
      </c>
      <c r="C6435">
        <v>-4.9496020000000002E-2</v>
      </c>
      <c r="D6435">
        <v>8.7366256930000006</v>
      </c>
      <c r="E6435">
        <v>0.37622225599999998</v>
      </c>
      <c r="F6435">
        <v>0.53963198800000001</v>
      </c>
      <c r="G6435">
        <v>0.99975043299999999</v>
      </c>
    </row>
    <row r="6436" spans="1:7" x14ac:dyDescent="0.4">
      <c r="A6436" s="70" t="s">
        <v>12988</v>
      </c>
      <c r="B6436" s="70" t="s">
        <v>12989</v>
      </c>
      <c r="C6436">
        <v>-5.5222582999999999E-2</v>
      </c>
      <c r="D6436">
        <v>5.6175216780000001</v>
      </c>
      <c r="E6436">
        <v>0.376138586</v>
      </c>
      <c r="F6436">
        <v>0.53967707899999995</v>
      </c>
      <c r="G6436">
        <v>0.99975043299999999</v>
      </c>
    </row>
    <row r="6437" spans="1:7" x14ac:dyDescent="0.4">
      <c r="A6437" s="70" t="s">
        <v>12402</v>
      </c>
      <c r="B6437" s="70" t="s">
        <v>12403</v>
      </c>
      <c r="C6437">
        <v>-4.8909900999999999E-2</v>
      </c>
      <c r="D6437">
        <v>7.6633136589999999</v>
      </c>
      <c r="E6437">
        <v>0.37611392599999999</v>
      </c>
      <c r="F6437">
        <v>0.53969036999999997</v>
      </c>
      <c r="G6437">
        <v>0.99975043299999999</v>
      </c>
    </row>
    <row r="6438" spans="1:7" x14ac:dyDescent="0.4">
      <c r="A6438" s="70" t="s">
        <v>13603</v>
      </c>
      <c r="B6438" s="70" t="s">
        <v>13604</v>
      </c>
      <c r="C6438">
        <v>0.11645444200000001</v>
      </c>
      <c r="D6438">
        <v>3.2981419120000002</v>
      </c>
      <c r="E6438">
        <v>0.376018609</v>
      </c>
      <c r="F6438">
        <v>0.53974174900000005</v>
      </c>
      <c r="G6438">
        <v>0.99975043299999999</v>
      </c>
    </row>
    <row r="6439" spans="1:7" x14ac:dyDescent="0.4">
      <c r="A6439" s="70" t="s">
        <v>13912</v>
      </c>
      <c r="B6439" s="70" t="s">
        <v>13913</v>
      </c>
      <c r="C6439">
        <v>6.6606484999999993E-2</v>
      </c>
      <c r="D6439">
        <v>4.982853736</v>
      </c>
      <c r="E6439">
        <v>0.37600254900000002</v>
      </c>
      <c r="F6439">
        <v>0.53975040699999999</v>
      </c>
      <c r="G6439">
        <v>0.99975043299999999</v>
      </c>
    </row>
    <row r="6440" spans="1:7" x14ac:dyDescent="0.4">
      <c r="A6440" s="70" t="s">
        <v>13220</v>
      </c>
      <c r="B6440" s="70" t="s">
        <v>13221</v>
      </c>
      <c r="C6440">
        <v>-7.6720892999999998E-2</v>
      </c>
      <c r="D6440">
        <v>4.4076054019999997</v>
      </c>
      <c r="E6440">
        <v>0.37574739099999999</v>
      </c>
      <c r="F6440">
        <v>0.53988799399999998</v>
      </c>
      <c r="G6440">
        <v>0.99975043299999999</v>
      </c>
    </row>
    <row r="6441" spans="1:7" x14ac:dyDescent="0.4">
      <c r="A6441" s="70" t="s">
        <v>14083</v>
      </c>
      <c r="B6441" s="70" t="s">
        <v>14084</v>
      </c>
      <c r="C6441">
        <v>5.3486211999999998E-2</v>
      </c>
      <c r="D6441">
        <v>5.8040055710000003</v>
      </c>
      <c r="E6441">
        <v>0.375667327</v>
      </c>
      <c r="F6441">
        <v>0.53993117999999996</v>
      </c>
      <c r="G6441">
        <v>0.99975043299999999</v>
      </c>
    </row>
    <row r="6442" spans="1:7" x14ac:dyDescent="0.4">
      <c r="A6442" s="70" t="s">
        <v>13236</v>
      </c>
      <c r="B6442" s="70" t="s">
        <v>13237</v>
      </c>
      <c r="C6442">
        <v>-9.1273248000000001E-2</v>
      </c>
      <c r="D6442">
        <v>6.2112499679999997</v>
      </c>
      <c r="E6442">
        <v>0.37552927600000002</v>
      </c>
      <c r="F6442">
        <v>0.540005658</v>
      </c>
      <c r="G6442">
        <v>0.99975043299999999</v>
      </c>
    </row>
    <row r="6443" spans="1:7" x14ac:dyDescent="0.4">
      <c r="A6443" s="70" t="s">
        <v>13426</v>
      </c>
      <c r="B6443" s="70" t="s">
        <v>13427</v>
      </c>
      <c r="C6443">
        <v>0.17395912099999999</v>
      </c>
      <c r="D6443">
        <v>1.7285632209999999</v>
      </c>
      <c r="E6443">
        <v>0.37509129299999999</v>
      </c>
      <c r="F6443">
        <v>0.54024207199999996</v>
      </c>
      <c r="G6443">
        <v>0.99975043299999999</v>
      </c>
    </row>
    <row r="6444" spans="1:7" x14ac:dyDescent="0.4">
      <c r="A6444" s="70" t="s">
        <v>13488</v>
      </c>
      <c r="B6444" s="70" t="s">
        <v>13489</v>
      </c>
      <c r="C6444">
        <v>-0.36625836699999997</v>
      </c>
      <c r="D6444">
        <v>-0.63765626200000003</v>
      </c>
      <c r="E6444">
        <v>0.37492034099999999</v>
      </c>
      <c r="F6444">
        <v>0.54033440099999996</v>
      </c>
      <c r="G6444">
        <v>0.99975043299999999</v>
      </c>
    </row>
    <row r="6445" spans="1:7" x14ac:dyDescent="0.4">
      <c r="A6445" s="70" t="s">
        <v>13248</v>
      </c>
      <c r="B6445" s="70" t="s">
        <v>13249</v>
      </c>
      <c r="C6445">
        <v>5.5757303000000001E-2</v>
      </c>
      <c r="D6445">
        <v>6.7809664100000004</v>
      </c>
      <c r="E6445">
        <v>0.37487661500000002</v>
      </c>
      <c r="F6445">
        <v>0.54035802099999997</v>
      </c>
      <c r="G6445">
        <v>0.99975043299999999</v>
      </c>
    </row>
    <row r="6446" spans="1:7" x14ac:dyDescent="0.4">
      <c r="A6446" s="70" t="s">
        <v>13566</v>
      </c>
      <c r="B6446" s="70" t="s">
        <v>3989</v>
      </c>
      <c r="C6446">
        <v>-0.23956337899999999</v>
      </c>
      <c r="D6446">
        <v>-8.7147149999999996E-3</v>
      </c>
      <c r="E6446">
        <v>0.37486850599999999</v>
      </c>
      <c r="F6446">
        <v>0.54036240099999999</v>
      </c>
      <c r="G6446">
        <v>0.99975043299999999</v>
      </c>
    </row>
    <row r="6447" spans="1:7" x14ac:dyDescent="0.4">
      <c r="A6447" s="70" t="s">
        <v>12718</v>
      </c>
      <c r="B6447" s="70" t="s">
        <v>12719</v>
      </c>
      <c r="C6447">
        <v>-4.8403190999999998E-2</v>
      </c>
      <c r="D6447">
        <v>7.1563352560000002</v>
      </c>
      <c r="E6447">
        <v>0.37483680899999999</v>
      </c>
      <c r="F6447">
        <v>0.54037952499999997</v>
      </c>
      <c r="G6447">
        <v>0.99975043299999999</v>
      </c>
    </row>
    <row r="6448" spans="1:7" x14ac:dyDescent="0.4">
      <c r="A6448" s="70" t="s">
        <v>12882</v>
      </c>
      <c r="B6448" s="70" t="s">
        <v>12883</v>
      </c>
      <c r="C6448">
        <v>-4.8336188000000002E-2</v>
      </c>
      <c r="D6448">
        <v>7.0555500220000003</v>
      </c>
      <c r="E6448">
        <v>0.37459313100000002</v>
      </c>
      <c r="F6448">
        <v>0.54051120100000005</v>
      </c>
      <c r="G6448">
        <v>0.99975043299999999</v>
      </c>
    </row>
    <row r="6449" spans="1:7" x14ac:dyDescent="0.4">
      <c r="A6449" s="70" t="s">
        <v>13492</v>
      </c>
      <c r="B6449" s="70" t="s">
        <v>13493</v>
      </c>
      <c r="C6449">
        <v>0.40392491200000002</v>
      </c>
      <c r="D6449">
        <v>-1.348080111</v>
      </c>
      <c r="E6449">
        <v>0.37429605100000002</v>
      </c>
      <c r="F6449">
        <v>0.54067181399999997</v>
      </c>
      <c r="G6449">
        <v>0.99975043299999999</v>
      </c>
    </row>
    <row r="6450" spans="1:7" x14ac:dyDescent="0.4">
      <c r="A6450" s="70" t="s">
        <v>13784</v>
      </c>
      <c r="B6450" s="70" t="s">
        <v>13785</v>
      </c>
      <c r="C6450">
        <v>0.35401764400000002</v>
      </c>
      <c r="D6450">
        <v>1.1957828E-2</v>
      </c>
      <c r="E6450">
        <v>0.37429089900000001</v>
      </c>
      <c r="F6450">
        <v>0.54067460000000001</v>
      </c>
      <c r="G6450">
        <v>0.99975043299999999</v>
      </c>
    </row>
    <row r="6451" spans="1:7" x14ac:dyDescent="0.4">
      <c r="A6451" s="70" t="s">
        <v>13428</v>
      </c>
      <c r="B6451" s="70" t="s">
        <v>13429</v>
      </c>
      <c r="C6451">
        <v>0.434807428</v>
      </c>
      <c r="D6451">
        <v>-1.2470265030000001</v>
      </c>
      <c r="E6451">
        <v>0.374091326</v>
      </c>
      <c r="F6451">
        <v>0.54078254699999995</v>
      </c>
      <c r="G6451">
        <v>0.99975043299999999</v>
      </c>
    </row>
    <row r="6452" spans="1:7" x14ac:dyDescent="0.4">
      <c r="A6452" s="70" t="s">
        <v>14841</v>
      </c>
      <c r="B6452" s="70" t="s">
        <v>14842</v>
      </c>
      <c r="C6452">
        <v>-4.7861130000000002E-2</v>
      </c>
      <c r="D6452">
        <v>9.0105718370000005</v>
      </c>
      <c r="E6452">
        <v>0.37373389299999998</v>
      </c>
      <c r="F6452">
        <v>0.54097597799999997</v>
      </c>
      <c r="G6452">
        <v>0.99975043299999999</v>
      </c>
    </row>
    <row r="6453" spans="1:7" x14ac:dyDescent="0.4">
      <c r="A6453" s="70" t="s">
        <v>13416</v>
      </c>
      <c r="B6453" s="70" t="s">
        <v>13417</v>
      </c>
      <c r="C6453">
        <v>-5.9432766999999997E-2</v>
      </c>
      <c r="D6453">
        <v>5.430402698</v>
      </c>
      <c r="E6453">
        <v>0.37330264899999999</v>
      </c>
      <c r="F6453">
        <v>0.54120952200000005</v>
      </c>
      <c r="G6453">
        <v>0.99975043299999999</v>
      </c>
    </row>
    <row r="6454" spans="1:7" x14ac:dyDescent="0.4">
      <c r="A6454" s="70" t="s">
        <v>13890</v>
      </c>
      <c r="B6454" s="70" t="s">
        <v>13891</v>
      </c>
      <c r="C6454">
        <v>6.5913022000000002E-2</v>
      </c>
      <c r="D6454">
        <v>5.1071723279999999</v>
      </c>
      <c r="E6454">
        <v>0.37283389</v>
      </c>
      <c r="F6454">
        <v>0.54146359300000002</v>
      </c>
      <c r="G6454">
        <v>0.99975043299999999</v>
      </c>
    </row>
    <row r="6455" spans="1:7" x14ac:dyDescent="0.4">
      <c r="A6455" s="70" t="s">
        <v>13142</v>
      </c>
      <c r="B6455" s="70" t="s">
        <v>13143</v>
      </c>
      <c r="C6455">
        <v>-8.0776180000000003E-2</v>
      </c>
      <c r="D6455">
        <v>4.1972033609999997</v>
      </c>
      <c r="E6455">
        <v>0.37269532599999999</v>
      </c>
      <c r="F6455">
        <v>0.54153873799999996</v>
      </c>
      <c r="G6455">
        <v>0.99975043299999999</v>
      </c>
    </row>
    <row r="6456" spans="1:7" x14ac:dyDescent="0.4">
      <c r="A6456" s="70" t="s">
        <v>13500</v>
      </c>
      <c r="B6456" s="70" t="s">
        <v>13501</v>
      </c>
      <c r="C6456">
        <v>-0.36636537699999999</v>
      </c>
      <c r="D6456">
        <v>-1.191727322</v>
      </c>
      <c r="E6456">
        <v>0.37268850799999997</v>
      </c>
      <c r="F6456">
        <v>0.54154243599999996</v>
      </c>
      <c r="G6456">
        <v>0.99975043299999999</v>
      </c>
    </row>
    <row r="6457" spans="1:7" x14ac:dyDescent="0.4">
      <c r="A6457" s="70" t="s">
        <v>13332</v>
      </c>
      <c r="B6457" s="70" t="s">
        <v>13333</v>
      </c>
      <c r="C6457">
        <v>5.3204675E-2</v>
      </c>
      <c r="D6457">
        <v>7.6601340059999998</v>
      </c>
      <c r="E6457">
        <v>0.37262218800000002</v>
      </c>
      <c r="F6457">
        <v>0.54157840899999998</v>
      </c>
      <c r="G6457">
        <v>0.99975043299999999</v>
      </c>
    </row>
    <row r="6458" spans="1:7" x14ac:dyDescent="0.4">
      <c r="A6458" s="70" t="s">
        <v>13284</v>
      </c>
      <c r="B6458" s="70" t="s">
        <v>13285</v>
      </c>
      <c r="C6458">
        <v>-5.5190311999999998E-2</v>
      </c>
      <c r="D6458">
        <v>5.8842099240000003</v>
      </c>
      <c r="E6458">
        <v>0.37260934400000001</v>
      </c>
      <c r="F6458">
        <v>0.54158537699999998</v>
      </c>
      <c r="G6458">
        <v>0.99975043299999999</v>
      </c>
    </row>
    <row r="6459" spans="1:7" x14ac:dyDescent="0.4">
      <c r="A6459" s="70" t="s">
        <v>12686</v>
      </c>
      <c r="B6459" s="70" t="s">
        <v>12687</v>
      </c>
      <c r="C6459">
        <v>-5.0299376E-2</v>
      </c>
      <c r="D6459">
        <v>7.0064072150000003</v>
      </c>
      <c r="E6459">
        <v>0.37233451099999998</v>
      </c>
      <c r="F6459">
        <v>0.54173450099999998</v>
      </c>
      <c r="G6459">
        <v>0.99975043299999999</v>
      </c>
    </row>
    <row r="6460" spans="1:7" x14ac:dyDescent="0.4">
      <c r="A6460" s="70" t="s">
        <v>13490</v>
      </c>
      <c r="B6460" s="70" t="s">
        <v>13491</v>
      </c>
      <c r="C6460">
        <v>-0.263875411</v>
      </c>
      <c r="D6460">
        <v>0.112804267</v>
      </c>
      <c r="E6460">
        <v>0.37222014199999998</v>
      </c>
      <c r="F6460">
        <v>0.54179658100000005</v>
      </c>
      <c r="G6460">
        <v>0.99975043299999999</v>
      </c>
    </row>
    <row r="6461" spans="1:7" x14ac:dyDescent="0.4">
      <c r="A6461" s="70" t="s">
        <v>13672</v>
      </c>
      <c r="B6461" s="70" t="s">
        <v>13673</v>
      </c>
      <c r="C6461">
        <v>0.20803029300000001</v>
      </c>
      <c r="D6461">
        <v>2.030783193</v>
      </c>
      <c r="E6461">
        <v>0.37215661</v>
      </c>
      <c r="F6461">
        <v>0.54183107100000005</v>
      </c>
      <c r="G6461">
        <v>0.99975043299999999</v>
      </c>
    </row>
    <row r="6462" spans="1:7" x14ac:dyDescent="0.4">
      <c r="A6462" s="70" t="s">
        <v>13569</v>
      </c>
      <c r="B6462" s="70" t="s">
        <v>13570</v>
      </c>
      <c r="C6462">
        <v>4.9478369000000001E-2</v>
      </c>
      <c r="D6462">
        <v>8.0125197060000009</v>
      </c>
      <c r="E6462">
        <v>0.37154617200000001</v>
      </c>
      <c r="F6462">
        <v>0.54216267600000001</v>
      </c>
      <c r="G6462">
        <v>0.99975043299999999</v>
      </c>
    </row>
    <row r="6463" spans="1:7" x14ac:dyDescent="0.4">
      <c r="A6463" s="70" t="s">
        <v>13158</v>
      </c>
      <c r="B6463" s="70" t="s">
        <v>13159</v>
      </c>
      <c r="C6463">
        <v>5.2034999999999998E-2</v>
      </c>
      <c r="D6463">
        <v>7.271463829</v>
      </c>
      <c r="E6463">
        <v>0.37088122699999998</v>
      </c>
      <c r="F6463">
        <v>0.54252431599999995</v>
      </c>
      <c r="G6463">
        <v>0.99975043299999999</v>
      </c>
    </row>
    <row r="6464" spans="1:7" x14ac:dyDescent="0.4">
      <c r="A6464" s="70" t="s">
        <v>13718</v>
      </c>
      <c r="B6464" s="70" t="s">
        <v>13719</v>
      </c>
      <c r="C6464">
        <v>-0.24405500999999999</v>
      </c>
      <c r="D6464">
        <v>-1.3670738999999999E-2</v>
      </c>
      <c r="E6464">
        <v>0.370863422</v>
      </c>
      <c r="F6464">
        <v>0.54253400500000004</v>
      </c>
      <c r="G6464">
        <v>0.99975043299999999</v>
      </c>
    </row>
    <row r="6465" spans="1:7" x14ac:dyDescent="0.4">
      <c r="A6465" s="70" t="s">
        <v>13286</v>
      </c>
      <c r="B6465" s="70" t="s">
        <v>13287</v>
      </c>
      <c r="C6465">
        <v>-0.35734286199999998</v>
      </c>
      <c r="D6465">
        <v>-1.3129527050000001</v>
      </c>
      <c r="E6465">
        <v>0.37070065600000002</v>
      </c>
      <c r="F6465">
        <v>0.54262259800000001</v>
      </c>
      <c r="G6465">
        <v>0.99975043299999999</v>
      </c>
    </row>
    <row r="6466" spans="1:7" x14ac:dyDescent="0.4">
      <c r="A6466" s="70" t="s">
        <v>13242</v>
      </c>
      <c r="B6466" s="70" t="s">
        <v>13243</v>
      </c>
      <c r="C6466">
        <v>-9.8319007E-2</v>
      </c>
      <c r="D6466">
        <v>3.6083705720000001</v>
      </c>
      <c r="E6466">
        <v>0.37054819500000002</v>
      </c>
      <c r="F6466">
        <v>0.54270560700000003</v>
      </c>
      <c r="G6466">
        <v>0.99975043299999999</v>
      </c>
    </row>
    <row r="6467" spans="1:7" x14ac:dyDescent="0.4">
      <c r="A6467" s="70" t="s">
        <v>13268</v>
      </c>
      <c r="B6467" s="70" t="s">
        <v>13269</v>
      </c>
      <c r="C6467">
        <v>-0.13814167599999999</v>
      </c>
      <c r="D6467">
        <v>2.5861566909999998</v>
      </c>
      <c r="E6467">
        <v>0.37048491700000002</v>
      </c>
      <c r="F6467">
        <v>0.54274006500000005</v>
      </c>
      <c r="G6467">
        <v>0.99975043299999999</v>
      </c>
    </row>
    <row r="6468" spans="1:7" x14ac:dyDescent="0.4">
      <c r="A6468" s="70" t="s">
        <v>13692</v>
      </c>
      <c r="B6468" s="70" t="s">
        <v>13693</v>
      </c>
      <c r="C6468">
        <v>0.135587816</v>
      </c>
      <c r="D6468">
        <v>3.3499037679999999</v>
      </c>
      <c r="E6468">
        <v>0.37035565199999998</v>
      </c>
      <c r="F6468">
        <v>0.54281047100000002</v>
      </c>
      <c r="G6468">
        <v>0.99975043299999999</v>
      </c>
    </row>
    <row r="6469" spans="1:7" x14ac:dyDescent="0.4">
      <c r="A6469" s="70" t="s">
        <v>13638</v>
      </c>
      <c r="B6469" s="70" t="s">
        <v>13639</v>
      </c>
      <c r="C6469">
        <v>0.60761800700000002</v>
      </c>
      <c r="D6469">
        <v>-0.46499425500000002</v>
      </c>
      <c r="E6469">
        <v>0.37020909000000002</v>
      </c>
      <c r="F6469">
        <v>0.54289031799999998</v>
      </c>
      <c r="G6469">
        <v>0.99975043299999999</v>
      </c>
    </row>
    <row r="6470" spans="1:7" x14ac:dyDescent="0.4">
      <c r="A6470" s="70" t="s">
        <v>13666</v>
      </c>
      <c r="B6470" s="70" t="s">
        <v>13667</v>
      </c>
      <c r="C6470">
        <v>7.5074341000000003E-2</v>
      </c>
      <c r="D6470">
        <v>4.4069565549999998</v>
      </c>
      <c r="E6470">
        <v>0.36951367400000001</v>
      </c>
      <c r="F6470">
        <v>0.54326947699999995</v>
      </c>
      <c r="G6470">
        <v>0.99975043299999999</v>
      </c>
    </row>
    <row r="6471" spans="1:7" x14ac:dyDescent="0.4">
      <c r="A6471" s="70" t="s">
        <v>13384</v>
      </c>
      <c r="B6471" s="70" t="s">
        <v>13385</v>
      </c>
      <c r="C6471">
        <v>-4.7874558999999997E-2</v>
      </c>
      <c r="D6471">
        <v>6.2698569920000002</v>
      </c>
      <c r="E6471">
        <v>0.36949693700000003</v>
      </c>
      <c r="F6471">
        <v>0.54327860800000005</v>
      </c>
      <c r="G6471">
        <v>0.99975043299999999</v>
      </c>
    </row>
    <row r="6472" spans="1:7" x14ac:dyDescent="0.4">
      <c r="A6472" s="70" t="s">
        <v>13482</v>
      </c>
      <c r="B6472" s="70" t="s">
        <v>13483</v>
      </c>
      <c r="C6472">
        <v>-0.24018329899999999</v>
      </c>
      <c r="D6472">
        <v>0.91188044499999998</v>
      </c>
      <c r="E6472">
        <v>0.36948316199999998</v>
      </c>
      <c r="F6472">
        <v>0.54328612399999998</v>
      </c>
      <c r="G6472">
        <v>0.99975043299999999</v>
      </c>
    </row>
    <row r="6473" spans="1:7" x14ac:dyDescent="0.4">
      <c r="A6473" s="70" t="s">
        <v>13716</v>
      </c>
      <c r="B6473" s="70" t="s">
        <v>13717</v>
      </c>
      <c r="C6473">
        <v>7.1067333999999996E-2</v>
      </c>
      <c r="D6473">
        <v>4.6787838730000004</v>
      </c>
      <c r="E6473">
        <v>0.36941171499999997</v>
      </c>
      <c r="F6473">
        <v>0.543325108</v>
      </c>
      <c r="G6473">
        <v>0.99975043299999999</v>
      </c>
    </row>
    <row r="6474" spans="1:7" x14ac:dyDescent="0.4">
      <c r="A6474" s="70" t="s">
        <v>13322</v>
      </c>
      <c r="B6474" s="70" t="s">
        <v>13323</v>
      </c>
      <c r="C6474">
        <v>-8.3725463999999999E-2</v>
      </c>
      <c r="D6474">
        <v>3.9180260589999998</v>
      </c>
      <c r="E6474">
        <v>0.36937976099999997</v>
      </c>
      <c r="F6474">
        <v>0.54334254599999998</v>
      </c>
      <c r="G6474">
        <v>0.99975043299999999</v>
      </c>
    </row>
    <row r="6475" spans="1:7" x14ac:dyDescent="0.4">
      <c r="A6475" s="70" t="s">
        <v>13882</v>
      </c>
      <c r="B6475" s="70" t="s">
        <v>13883</v>
      </c>
      <c r="C6475">
        <v>8.4059608999999993E-2</v>
      </c>
      <c r="D6475">
        <v>3.9591382409999998</v>
      </c>
      <c r="E6475">
        <v>0.36937281</v>
      </c>
      <c r="F6475">
        <v>0.54334633899999996</v>
      </c>
      <c r="G6475">
        <v>0.99975043299999999</v>
      </c>
    </row>
    <row r="6476" spans="1:7" x14ac:dyDescent="0.4">
      <c r="A6476" s="70" t="s">
        <v>13180</v>
      </c>
      <c r="B6476" s="70" t="s">
        <v>13181</v>
      </c>
      <c r="C6476">
        <v>-4.7865153000000001E-2</v>
      </c>
      <c r="D6476">
        <v>6.635298014</v>
      </c>
      <c r="E6476">
        <v>0.36916563099999999</v>
      </c>
      <c r="F6476">
        <v>0.54345942199999997</v>
      </c>
      <c r="G6476">
        <v>0.99975043299999999</v>
      </c>
    </row>
    <row r="6477" spans="1:7" x14ac:dyDescent="0.4">
      <c r="A6477" s="70" t="s">
        <v>13571</v>
      </c>
      <c r="B6477" s="70" t="s">
        <v>13572</v>
      </c>
      <c r="C6477">
        <v>4.8188143000000003E-2</v>
      </c>
      <c r="D6477">
        <v>8.0993856019999999</v>
      </c>
      <c r="E6477">
        <v>0.36905880600000002</v>
      </c>
      <c r="F6477">
        <v>0.543517747</v>
      </c>
      <c r="G6477">
        <v>0.99975043299999999</v>
      </c>
    </row>
    <row r="6478" spans="1:7" x14ac:dyDescent="0.4">
      <c r="A6478" s="70" t="s">
        <v>13595</v>
      </c>
      <c r="B6478" s="70" t="s">
        <v>13596</v>
      </c>
      <c r="C6478">
        <v>-6.4065848999999994E-2</v>
      </c>
      <c r="D6478">
        <v>5.219349394</v>
      </c>
      <c r="E6478">
        <v>0.36905785400000002</v>
      </c>
      <c r="F6478">
        <v>0.54351826700000005</v>
      </c>
      <c r="G6478">
        <v>0.99975043299999999</v>
      </c>
    </row>
    <row r="6479" spans="1:7" x14ac:dyDescent="0.4">
      <c r="A6479" s="70" t="s">
        <v>13601</v>
      </c>
      <c r="B6479" s="70" t="s">
        <v>13602</v>
      </c>
      <c r="C6479">
        <v>-0.27832829799999997</v>
      </c>
      <c r="D6479">
        <v>-0.215821551</v>
      </c>
      <c r="E6479">
        <v>0.36903258500000002</v>
      </c>
      <c r="F6479">
        <v>0.54353206499999995</v>
      </c>
      <c r="G6479">
        <v>0.99975043299999999</v>
      </c>
    </row>
    <row r="6480" spans="1:7" x14ac:dyDescent="0.4">
      <c r="A6480" s="70" t="s">
        <v>13446</v>
      </c>
      <c r="B6480" s="70" t="s">
        <v>13447</v>
      </c>
      <c r="C6480">
        <v>-0.13092245399999999</v>
      </c>
      <c r="D6480">
        <v>2.824484489</v>
      </c>
      <c r="E6480">
        <v>0.36873038299999999</v>
      </c>
      <c r="F6480">
        <v>0.543697133</v>
      </c>
      <c r="G6480">
        <v>0.99975043299999999</v>
      </c>
    </row>
    <row r="6481" spans="1:7" x14ac:dyDescent="0.4">
      <c r="A6481" s="70" t="s">
        <v>14109</v>
      </c>
      <c r="B6481" s="70" t="s">
        <v>14110</v>
      </c>
      <c r="C6481">
        <v>6.0168158999999999E-2</v>
      </c>
      <c r="D6481">
        <v>5.3250362940000002</v>
      </c>
      <c r="E6481">
        <v>0.36872402100000001</v>
      </c>
      <c r="F6481">
        <v>0.54370060899999995</v>
      </c>
      <c r="G6481">
        <v>0.99975043299999999</v>
      </c>
    </row>
    <row r="6482" spans="1:7" x14ac:dyDescent="0.4">
      <c r="A6482" s="70" t="s">
        <v>13330</v>
      </c>
      <c r="B6482" s="70" t="s">
        <v>13331</v>
      </c>
      <c r="C6482">
        <v>-0.16415658</v>
      </c>
      <c r="D6482">
        <v>2.3881297560000001</v>
      </c>
      <c r="E6482">
        <v>0.36847545199999998</v>
      </c>
      <c r="F6482">
        <v>0.54383645199999997</v>
      </c>
      <c r="G6482">
        <v>0.99975043299999999</v>
      </c>
    </row>
    <row r="6483" spans="1:7" x14ac:dyDescent="0.4">
      <c r="A6483" s="70" t="s">
        <v>13364</v>
      </c>
      <c r="B6483" s="70" t="s">
        <v>13365</v>
      </c>
      <c r="C6483">
        <v>-5.1387080000000002E-2</v>
      </c>
      <c r="D6483">
        <v>6.5743325429999997</v>
      </c>
      <c r="E6483">
        <v>0.368463657</v>
      </c>
      <c r="F6483">
        <v>0.54384290000000002</v>
      </c>
      <c r="G6483">
        <v>0.99975043299999999</v>
      </c>
    </row>
    <row r="6484" spans="1:7" x14ac:dyDescent="0.4">
      <c r="A6484" s="70" t="s">
        <v>13136</v>
      </c>
      <c r="B6484" s="70" t="s">
        <v>13137</v>
      </c>
      <c r="C6484">
        <v>-4.7534009000000002E-2</v>
      </c>
      <c r="D6484">
        <v>6.6909774329999996</v>
      </c>
      <c r="E6484">
        <v>0.36840588600000002</v>
      </c>
      <c r="F6484">
        <v>0.54387448100000002</v>
      </c>
      <c r="G6484">
        <v>0.99975043299999999</v>
      </c>
    </row>
    <row r="6485" spans="1:7" x14ac:dyDescent="0.4">
      <c r="A6485" s="70" t="s">
        <v>12682</v>
      </c>
      <c r="B6485" s="70" t="s">
        <v>12683</v>
      </c>
      <c r="C6485">
        <v>-4.9582753E-2</v>
      </c>
      <c r="D6485">
        <v>7.1142228730000001</v>
      </c>
      <c r="E6485">
        <v>0.36829503000000002</v>
      </c>
      <c r="F6485">
        <v>0.54393509299999998</v>
      </c>
      <c r="G6485">
        <v>0.99975043299999999</v>
      </c>
    </row>
    <row r="6486" spans="1:7" x14ac:dyDescent="0.4">
      <c r="A6486" s="70" t="s">
        <v>13908</v>
      </c>
      <c r="B6486" s="70" t="s">
        <v>13909</v>
      </c>
      <c r="C6486">
        <v>5.2195957000000001E-2</v>
      </c>
      <c r="D6486">
        <v>6.6355136019999996</v>
      </c>
      <c r="E6486">
        <v>0.36828296500000002</v>
      </c>
      <c r="F6486">
        <v>0.54394169000000003</v>
      </c>
      <c r="G6486">
        <v>0.99975043299999999</v>
      </c>
    </row>
    <row r="6487" spans="1:7" x14ac:dyDescent="0.4">
      <c r="A6487" s="70" t="s">
        <v>13626</v>
      </c>
      <c r="B6487" s="70" t="s">
        <v>13627</v>
      </c>
      <c r="C6487">
        <v>0.13963268100000001</v>
      </c>
      <c r="D6487">
        <v>3.0083891540000001</v>
      </c>
      <c r="E6487">
        <v>0.368039214</v>
      </c>
      <c r="F6487">
        <v>0.54407500900000005</v>
      </c>
      <c r="G6487">
        <v>0.99975043299999999</v>
      </c>
    </row>
    <row r="6488" spans="1:7" x14ac:dyDescent="0.4">
      <c r="A6488" s="70" t="s">
        <v>14077</v>
      </c>
      <c r="B6488" s="70" t="s">
        <v>14078</v>
      </c>
      <c r="C6488">
        <v>6.2837082000000002E-2</v>
      </c>
      <c r="D6488">
        <v>5.1351732319999996</v>
      </c>
      <c r="E6488">
        <v>0.36782016699999998</v>
      </c>
      <c r="F6488">
        <v>0.54419486800000005</v>
      </c>
      <c r="G6488">
        <v>0.99975043299999999</v>
      </c>
    </row>
    <row r="6489" spans="1:7" x14ac:dyDescent="0.4">
      <c r="A6489" s="70" t="s">
        <v>13918</v>
      </c>
      <c r="B6489" s="70" t="s">
        <v>13919</v>
      </c>
      <c r="C6489">
        <v>5.4892439000000001E-2</v>
      </c>
      <c r="D6489">
        <v>6.6525610000000004</v>
      </c>
      <c r="E6489">
        <v>0.36776996099999998</v>
      </c>
      <c r="F6489">
        <v>0.54422234700000005</v>
      </c>
      <c r="G6489">
        <v>0.99975043299999999</v>
      </c>
    </row>
    <row r="6490" spans="1:7" x14ac:dyDescent="0.4">
      <c r="A6490" s="70" t="s">
        <v>14149</v>
      </c>
      <c r="B6490" s="70" t="s">
        <v>14150</v>
      </c>
      <c r="C6490">
        <v>5.4059831000000003E-2</v>
      </c>
      <c r="D6490">
        <v>5.6823770700000003</v>
      </c>
      <c r="E6490">
        <v>0.36762033799999999</v>
      </c>
      <c r="F6490">
        <v>0.54430425400000004</v>
      </c>
      <c r="G6490">
        <v>0.99975043299999999</v>
      </c>
    </row>
    <row r="6491" spans="1:7" x14ac:dyDescent="0.4">
      <c r="A6491" s="70" t="s">
        <v>12704</v>
      </c>
      <c r="B6491" s="70" t="s">
        <v>12705</v>
      </c>
      <c r="C6491">
        <v>-5.3559537999999997E-2</v>
      </c>
      <c r="D6491">
        <v>7.7618042880000004</v>
      </c>
      <c r="E6491">
        <v>0.36761181999999998</v>
      </c>
      <c r="F6491">
        <v>0.54430891699999995</v>
      </c>
      <c r="G6491">
        <v>0.99975043299999999</v>
      </c>
    </row>
    <row r="6492" spans="1:7" x14ac:dyDescent="0.4">
      <c r="A6492" s="70" t="s">
        <v>14187</v>
      </c>
      <c r="B6492" s="70" t="s">
        <v>14188</v>
      </c>
      <c r="C6492">
        <v>5.9358246000000003E-2</v>
      </c>
      <c r="D6492">
        <v>5.5548413019999998</v>
      </c>
      <c r="E6492">
        <v>0.36743300899999998</v>
      </c>
      <c r="F6492">
        <v>0.54440683400000001</v>
      </c>
      <c r="G6492">
        <v>0.99975043299999999</v>
      </c>
    </row>
    <row r="6493" spans="1:7" x14ac:dyDescent="0.4">
      <c r="A6493" s="70" t="s">
        <v>13993</v>
      </c>
      <c r="B6493" s="70" t="s">
        <v>13994</v>
      </c>
      <c r="C6493">
        <v>7.1630544000000004E-2</v>
      </c>
      <c r="D6493">
        <v>4.7218199329999999</v>
      </c>
      <c r="E6493">
        <v>0.36736639399999999</v>
      </c>
      <c r="F6493">
        <v>0.54444331999999995</v>
      </c>
      <c r="G6493">
        <v>0.99975043299999999</v>
      </c>
    </row>
    <row r="6494" spans="1:7" x14ac:dyDescent="0.4">
      <c r="A6494" s="70" t="s">
        <v>13824</v>
      </c>
      <c r="B6494" s="70" t="s">
        <v>13825</v>
      </c>
      <c r="C6494">
        <v>0.22431868999999999</v>
      </c>
      <c r="D6494">
        <v>0.49495512600000002</v>
      </c>
      <c r="E6494">
        <v>0.36707282299999999</v>
      </c>
      <c r="F6494">
        <v>0.54460417000000005</v>
      </c>
      <c r="G6494">
        <v>0.99975043299999999</v>
      </c>
    </row>
    <row r="6495" spans="1:7" x14ac:dyDescent="0.4">
      <c r="A6495" s="70" t="s">
        <v>13820</v>
      </c>
      <c r="B6495" s="70" t="s">
        <v>13821</v>
      </c>
      <c r="C6495">
        <v>4.7602129999999999E-2</v>
      </c>
      <c r="D6495">
        <v>6.7555520250000001</v>
      </c>
      <c r="E6495">
        <v>0.36696824700000003</v>
      </c>
      <c r="F6495">
        <v>0.544661489</v>
      </c>
      <c r="G6495">
        <v>0.99975043299999999</v>
      </c>
    </row>
    <row r="6496" spans="1:7" x14ac:dyDescent="0.4">
      <c r="A6496" s="70" t="s">
        <v>14015</v>
      </c>
      <c r="B6496" s="70" t="s">
        <v>14016</v>
      </c>
      <c r="C6496">
        <v>6.1765522000000003E-2</v>
      </c>
      <c r="D6496">
        <v>5.5885040520000002</v>
      </c>
      <c r="E6496">
        <v>0.36690125899999998</v>
      </c>
      <c r="F6496">
        <v>0.54469821200000001</v>
      </c>
      <c r="G6496">
        <v>0.99975043299999999</v>
      </c>
    </row>
    <row r="6497" spans="1:7" x14ac:dyDescent="0.4">
      <c r="A6497" s="70" t="s">
        <v>13334</v>
      </c>
      <c r="B6497" s="70" t="s">
        <v>13335</v>
      </c>
      <c r="C6497">
        <v>-0.12889493299999999</v>
      </c>
      <c r="D6497">
        <v>3.7047450799999999</v>
      </c>
      <c r="E6497">
        <v>0.366829931</v>
      </c>
      <c r="F6497">
        <v>0.54473731800000003</v>
      </c>
      <c r="G6497">
        <v>0.99975043299999999</v>
      </c>
    </row>
    <row r="6498" spans="1:7" x14ac:dyDescent="0.4">
      <c r="A6498" s="70" t="s">
        <v>13860</v>
      </c>
      <c r="B6498" s="70" t="s">
        <v>13861</v>
      </c>
      <c r="C6498">
        <v>8.2921434000000002E-2</v>
      </c>
      <c r="D6498">
        <v>4.1062878649999996</v>
      </c>
      <c r="E6498">
        <v>0.36608767399999997</v>
      </c>
      <c r="F6498">
        <v>0.54514458300000002</v>
      </c>
      <c r="G6498">
        <v>0.99975043299999999</v>
      </c>
    </row>
    <row r="6499" spans="1:7" x14ac:dyDescent="0.4">
      <c r="A6499" s="70" t="s">
        <v>13706</v>
      </c>
      <c r="B6499" s="70" t="s">
        <v>13707</v>
      </c>
      <c r="C6499">
        <v>0.30184825500000001</v>
      </c>
      <c r="D6499">
        <v>0.198598414</v>
      </c>
      <c r="E6499">
        <v>0.36602236799999999</v>
      </c>
      <c r="F6499">
        <v>0.54518044200000004</v>
      </c>
      <c r="G6499">
        <v>0.99975043299999999</v>
      </c>
    </row>
    <row r="6500" spans="1:7" x14ac:dyDescent="0.4">
      <c r="A6500" s="70" t="s">
        <v>13652</v>
      </c>
      <c r="B6500" s="70" t="s">
        <v>13653</v>
      </c>
      <c r="C6500">
        <v>-0.33642817600000002</v>
      </c>
      <c r="D6500">
        <v>-1.0945349630000001</v>
      </c>
      <c r="E6500">
        <v>0.36599842199999999</v>
      </c>
      <c r="F6500">
        <v>0.54519359199999995</v>
      </c>
      <c r="G6500">
        <v>0.99975043299999999</v>
      </c>
    </row>
    <row r="6501" spans="1:7" x14ac:dyDescent="0.4">
      <c r="A6501" s="70" t="s">
        <v>13508</v>
      </c>
      <c r="B6501" s="70" t="s">
        <v>13509</v>
      </c>
      <c r="C6501">
        <v>-6.9268956000000007E-2</v>
      </c>
      <c r="D6501">
        <v>4.6399921959999997</v>
      </c>
      <c r="E6501">
        <v>0.36593149800000002</v>
      </c>
      <c r="F6501">
        <v>0.54523034599999998</v>
      </c>
      <c r="G6501">
        <v>0.99975043299999999</v>
      </c>
    </row>
    <row r="6502" spans="1:7" x14ac:dyDescent="0.4">
      <c r="A6502" s="70" t="s">
        <v>13214</v>
      </c>
      <c r="B6502" s="70" t="s">
        <v>13215</v>
      </c>
      <c r="C6502">
        <v>-4.7737671000000002E-2</v>
      </c>
      <c r="D6502">
        <v>6.8332241549999999</v>
      </c>
      <c r="E6502">
        <v>0.36585755199999997</v>
      </c>
      <c r="F6502">
        <v>0.54527096200000003</v>
      </c>
      <c r="G6502">
        <v>0.99975043299999999</v>
      </c>
    </row>
    <row r="6503" spans="1:7" x14ac:dyDescent="0.4">
      <c r="A6503" s="70" t="s">
        <v>13916</v>
      </c>
      <c r="B6503" s="70" t="s">
        <v>13917</v>
      </c>
      <c r="C6503">
        <v>0.25360028200000001</v>
      </c>
      <c r="D6503">
        <v>4.6455074999999998E-2</v>
      </c>
      <c r="E6503">
        <v>0.365596586</v>
      </c>
      <c r="F6503">
        <v>0.54541434499999997</v>
      </c>
      <c r="G6503">
        <v>0.99975043299999999</v>
      </c>
    </row>
    <row r="6504" spans="1:7" x14ac:dyDescent="0.4">
      <c r="A6504" s="70" t="s">
        <v>13304</v>
      </c>
      <c r="B6504" s="70" t="s">
        <v>13305</v>
      </c>
      <c r="C6504">
        <v>5.0192199E-2</v>
      </c>
      <c r="D6504">
        <v>7.528269925</v>
      </c>
      <c r="E6504">
        <v>0.36559074600000002</v>
      </c>
      <c r="F6504">
        <v>0.54541755400000003</v>
      </c>
      <c r="G6504">
        <v>0.99975043299999999</v>
      </c>
    </row>
    <row r="6505" spans="1:7" x14ac:dyDescent="0.4">
      <c r="A6505" s="70" t="s">
        <v>14633</v>
      </c>
      <c r="B6505" s="70" t="s">
        <v>14634</v>
      </c>
      <c r="C6505">
        <v>5.2609988000000003E-2</v>
      </c>
      <c r="D6505">
        <v>8.5207478919999993</v>
      </c>
      <c r="E6505">
        <v>0.36540292299999999</v>
      </c>
      <c r="F6505">
        <v>0.54552079499999995</v>
      </c>
      <c r="G6505">
        <v>0.99975043299999999</v>
      </c>
    </row>
    <row r="6506" spans="1:7" x14ac:dyDescent="0.4">
      <c r="A6506" s="70" t="s">
        <v>13876</v>
      </c>
      <c r="B6506" s="70" t="s">
        <v>13877</v>
      </c>
      <c r="C6506">
        <v>7.1389035000000003E-2</v>
      </c>
      <c r="D6506">
        <v>5.053775409</v>
      </c>
      <c r="E6506">
        <v>0.36536311599999999</v>
      </c>
      <c r="F6506">
        <v>0.54554267999999995</v>
      </c>
      <c r="G6506">
        <v>0.99975043299999999</v>
      </c>
    </row>
    <row r="6507" spans="1:7" x14ac:dyDescent="0.4">
      <c r="A6507" s="70" t="s">
        <v>13768</v>
      </c>
      <c r="B6507" s="70" t="s">
        <v>13769</v>
      </c>
      <c r="C6507">
        <v>0.27254500599999998</v>
      </c>
      <c r="D6507">
        <v>0.181347481</v>
      </c>
      <c r="E6507">
        <v>0.36535382599999999</v>
      </c>
      <c r="F6507">
        <v>0.54554778800000003</v>
      </c>
      <c r="G6507">
        <v>0.99975043299999999</v>
      </c>
    </row>
    <row r="6508" spans="1:7" x14ac:dyDescent="0.4">
      <c r="A6508" s="70" t="s">
        <v>13270</v>
      </c>
      <c r="B6508" s="70" t="s">
        <v>13271</v>
      </c>
      <c r="C6508">
        <v>-5.2529472000000001E-2</v>
      </c>
      <c r="D6508">
        <v>6.8658246729999997</v>
      </c>
      <c r="E6508">
        <v>0.36517651299999998</v>
      </c>
      <c r="F6508">
        <v>0.54564529299999998</v>
      </c>
      <c r="G6508">
        <v>0.99975043299999999</v>
      </c>
    </row>
    <row r="6509" spans="1:7" x14ac:dyDescent="0.4">
      <c r="A6509" s="70" t="s">
        <v>13502</v>
      </c>
      <c r="B6509" s="70" t="s">
        <v>13503</v>
      </c>
      <c r="C6509">
        <v>-0.216725205</v>
      </c>
      <c r="D6509">
        <v>1.30399595</v>
      </c>
      <c r="E6509">
        <v>0.36516735500000003</v>
      </c>
      <c r="F6509">
        <v>0.54565033100000004</v>
      </c>
      <c r="G6509">
        <v>0.99975043299999999</v>
      </c>
    </row>
    <row r="6510" spans="1:7" x14ac:dyDescent="0.4">
      <c r="A6510" s="70" t="s">
        <v>13520</v>
      </c>
      <c r="B6510" s="70" t="s">
        <v>13521</v>
      </c>
      <c r="C6510">
        <v>-8.4270290999999997E-2</v>
      </c>
      <c r="D6510">
        <v>3.901979995</v>
      </c>
      <c r="E6510">
        <v>0.36512929500000002</v>
      </c>
      <c r="F6510">
        <v>0.54567126499999996</v>
      </c>
      <c r="G6510">
        <v>0.99975043299999999</v>
      </c>
    </row>
    <row r="6511" spans="1:7" x14ac:dyDescent="0.4">
      <c r="A6511" s="70" t="s">
        <v>13506</v>
      </c>
      <c r="B6511" s="70" t="s">
        <v>13507</v>
      </c>
      <c r="C6511">
        <v>-0.190360005</v>
      </c>
      <c r="D6511">
        <v>2.3889404920000001</v>
      </c>
      <c r="E6511">
        <v>0.365076552</v>
      </c>
      <c r="F6511">
        <v>0.54570027700000001</v>
      </c>
      <c r="G6511">
        <v>0.99975043299999999</v>
      </c>
    </row>
    <row r="6512" spans="1:7" x14ac:dyDescent="0.4">
      <c r="A6512" s="70" t="s">
        <v>13400</v>
      </c>
      <c r="B6512" s="70" t="s">
        <v>13401</v>
      </c>
      <c r="C6512">
        <v>-0.14763258000000001</v>
      </c>
      <c r="D6512">
        <v>2.9318764659999998</v>
      </c>
      <c r="E6512">
        <v>0.36485786999999997</v>
      </c>
      <c r="F6512">
        <v>0.54582059900000002</v>
      </c>
      <c r="G6512">
        <v>0.99975043299999999</v>
      </c>
    </row>
    <row r="6513" spans="1:7" x14ac:dyDescent="0.4">
      <c r="A6513" s="70" t="s">
        <v>13680</v>
      </c>
      <c r="B6513" s="70" t="s">
        <v>13681</v>
      </c>
      <c r="C6513">
        <v>7.1778903000000005E-2</v>
      </c>
      <c r="D6513">
        <v>4.6936607329999998</v>
      </c>
      <c r="E6513">
        <v>0.36483810700000002</v>
      </c>
      <c r="F6513">
        <v>0.54583147600000004</v>
      </c>
      <c r="G6513">
        <v>0.99975043299999999</v>
      </c>
    </row>
    <row r="6514" spans="1:7" x14ac:dyDescent="0.4">
      <c r="A6514" s="70" t="s">
        <v>14121</v>
      </c>
      <c r="B6514" s="70" t="s">
        <v>14122</v>
      </c>
      <c r="C6514">
        <v>6.5703159999999997E-2</v>
      </c>
      <c r="D6514">
        <v>5.0406869839999997</v>
      </c>
      <c r="E6514">
        <v>0.36466750599999997</v>
      </c>
      <c r="F6514">
        <v>0.54592538000000002</v>
      </c>
      <c r="G6514">
        <v>0.99975043299999999</v>
      </c>
    </row>
    <row r="6515" spans="1:7" x14ac:dyDescent="0.4">
      <c r="A6515" s="70" t="s">
        <v>13468</v>
      </c>
      <c r="B6515" s="70" t="s">
        <v>13469</v>
      </c>
      <c r="C6515">
        <v>-0.10784463800000001</v>
      </c>
      <c r="D6515">
        <v>3.4433245440000002</v>
      </c>
      <c r="E6515">
        <v>0.36442030800000003</v>
      </c>
      <c r="F6515">
        <v>0.54606149999999998</v>
      </c>
      <c r="G6515">
        <v>0.99975043299999999</v>
      </c>
    </row>
    <row r="6516" spans="1:7" x14ac:dyDescent="0.4">
      <c r="A6516" s="70" t="s">
        <v>13690</v>
      </c>
      <c r="B6516" s="70" t="s">
        <v>13691</v>
      </c>
      <c r="C6516">
        <v>0.23911897600000001</v>
      </c>
      <c r="D6516">
        <v>1.8955650749999999</v>
      </c>
      <c r="E6516">
        <v>0.36430295499999998</v>
      </c>
      <c r="F6516">
        <v>0.54612614199999998</v>
      </c>
      <c r="G6516">
        <v>0.99975043299999999</v>
      </c>
    </row>
    <row r="6517" spans="1:7" x14ac:dyDescent="0.4">
      <c r="A6517" s="70" t="s">
        <v>13430</v>
      </c>
      <c r="B6517" s="70" t="s">
        <v>13431</v>
      </c>
      <c r="C6517">
        <v>-9.0744179999999994E-2</v>
      </c>
      <c r="D6517">
        <v>3.7932916250000002</v>
      </c>
      <c r="E6517">
        <v>0.36428909599999998</v>
      </c>
      <c r="F6517">
        <v>0.54613377699999999</v>
      </c>
      <c r="G6517">
        <v>0.99975043299999999</v>
      </c>
    </row>
    <row r="6518" spans="1:7" x14ac:dyDescent="0.4">
      <c r="A6518" s="70" t="s">
        <v>13528</v>
      </c>
      <c r="B6518" s="70" t="s">
        <v>13529</v>
      </c>
      <c r="C6518">
        <v>-6.3515294999999999E-2</v>
      </c>
      <c r="D6518">
        <v>5.0768912180000001</v>
      </c>
      <c r="E6518">
        <v>0.36426915100000001</v>
      </c>
      <c r="F6518">
        <v>0.54614476499999998</v>
      </c>
      <c r="G6518">
        <v>0.99975043299999999</v>
      </c>
    </row>
    <row r="6519" spans="1:7" x14ac:dyDescent="0.4">
      <c r="A6519" s="70" t="s">
        <v>14115</v>
      </c>
      <c r="B6519" s="70" t="s">
        <v>14116</v>
      </c>
      <c r="C6519">
        <v>5.9396901000000002E-2</v>
      </c>
      <c r="D6519">
        <v>5.6786814229999996</v>
      </c>
      <c r="E6519">
        <v>0.36414743799999999</v>
      </c>
      <c r="F6519">
        <v>0.54621182800000001</v>
      </c>
      <c r="G6519">
        <v>0.99975043299999999</v>
      </c>
    </row>
    <row r="6520" spans="1:7" x14ac:dyDescent="0.4">
      <c r="A6520" s="70" t="s">
        <v>13540</v>
      </c>
      <c r="B6520" s="70" t="s">
        <v>13541</v>
      </c>
      <c r="C6520">
        <v>-6.9332162000000003E-2</v>
      </c>
      <c r="D6520">
        <v>4.6380987940000002</v>
      </c>
      <c r="E6520">
        <v>0.36408718499999998</v>
      </c>
      <c r="F6520">
        <v>0.54624503300000005</v>
      </c>
      <c r="G6520">
        <v>0.99975043299999999</v>
      </c>
    </row>
    <row r="6521" spans="1:7" x14ac:dyDescent="0.4">
      <c r="A6521" s="70" t="s">
        <v>14231</v>
      </c>
      <c r="B6521" s="70" t="s">
        <v>14232</v>
      </c>
      <c r="C6521">
        <v>4.7522158000000002E-2</v>
      </c>
      <c r="D6521">
        <v>6.2885916540000002</v>
      </c>
      <c r="E6521">
        <v>0.36400999699999997</v>
      </c>
      <c r="F6521">
        <v>0.546287576</v>
      </c>
      <c r="G6521">
        <v>0.99975043299999999</v>
      </c>
    </row>
    <row r="6522" spans="1:7" x14ac:dyDescent="0.4">
      <c r="A6522" s="70" t="s">
        <v>14245</v>
      </c>
      <c r="B6522" s="70" t="s">
        <v>14246</v>
      </c>
      <c r="C6522">
        <v>0.165842938</v>
      </c>
      <c r="D6522">
        <v>3.6314385100000002</v>
      </c>
      <c r="E6522">
        <v>0.36399271999999999</v>
      </c>
      <c r="F6522">
        <v>0.54629709999999998</v>
      </c>
      <c r="G6522">
        <v>0.99975043299999999</v>
      </c>
    </row>
    <row r="6523" spans="1:7" x14ac:dyDescent="0.4">
      <c r="A6523" s="70" t="s">
        <v>13656</v>
      </c>
      <c r="B6523" s="70" t="s">
        <v>13657</v>
      </c>
      <c r="C6523">
        <v>0.27906577100000002</v>
      </c>
      <c r="D6523">
        <v>0.92123328299999996</v>
      </c>
      <c r="E6523">
        <v>0.363813938</v>
      </c>
      <c r="F6523">
        <v>0.54639566399999995</v>
      </c>
      <c r="G6523">
        <v>0.99975043299999999</v>
      </c>
    </row>
    <row r="6524" spans="1:7" x14ac:dyDescent="0.4">
      <c r="A6524" s="70" t="s">
        <v>13810</v>
      </c>
      <c r="B6524" s="70" t="s">
        <v>13811</v>
      </c>
      <c r="C6524">
        <v>-0.23037949399999999</v>
      </c>
      <c r="D6524">
        <v>-7.1923385000000006E-2</v>
      </c>
      <c r="E6524">
        <v>0.36333837699999999</v>
      </c>
      <c r="F6524">
        <v>0.546658007</v>
      </c>
      <c r="G6524">
        <v>0.99975043299999999</v>
      </c>
    </row>
    <row r="6525" spans="1:7" x14ac:dyDescent="0.4">
      <c r="A6525" s="70" t="s">
        <v>13788</v>
      </c>
      <c r="B6525" s="70" t="s">
        <v>13789</v>
      </c>
      <c r="C6525">
        <v>7.7496642000000004E-2</v>
      </c>
      <c r="D6525">
        <v>4.400787513</v>
      </c>
      <c r="E6525">
        <v>0.36323409899999998</v>
      </c>
      <c r="F6525">
        <v>0.54671556300000002</v>
      </c>
      <c r="G6525">
        <v>0.99975043299999999</v>
      </c>
    </row>
    <row r="6526" spans="1:7" x14ac:dyDescent="0.4">
      <c r="A6526" s="70" t="s">
        <v>13256</v>
      </c>
      <c r="B6526" s="70" t="s">
        <v>13257</v>
      </c>
      <c r="C6526">
        <v>-6.1773485000000003E-2</v>
      </c>
      <c r="D6526">
        <v>5.6214972369999998</v>
      </c>
      <c r="E6526">
        <v>0.36322494799999999</v>
      </c>
      <c r="F6526">
        <v>0.54672061400000005</v>
      </c>
      <c r="G6526">
        <v>0.99975043299999999</v>
      </c>
    </row>
    <row r="6527" spans="1:7" x14ac:dyDescent="0.4">
      <c r="A6527" s="70" t="s">
        <v>13834</v>
      </c>
      <c r="B6527" s="70" t="s">
        <v>13835</v>
      </c>
      <c r="C6527">
        <v>5.3230563000000002E-2</v>
      </c>
      <c r="D6527">
        <v>6.8529984219999998</v>
      </c>
      <c r="E6527">
        <v>0.36315540200000002</v>
      </c>
      <c r="F6527">
        <v>0.54675900700000002</v>
      </c>
      <c r="G6527">
        <v>0.99975043299999999</v>
      </c>
    </row>
    <row r="6528" spans="1:7" x14ac:dyDescent="0.4">
      <c r="A6528" s="70" t="s">
        <v>13710</v>
      </c>
      <c r="B6528" s="70" t="s">
        <v>13711</v>
      </c>
      <c r="C6528">
        <v>-0.23177835799999999</v>
      </c>
      <c r="D6528">
        <v>1.3147279759999999</v>
      </c>
      <c r="E6528">
        <v>0.36288839699999997</v>
      </c>
      <c r="F6528">
        <v>0.54690645400000004</v>
      </c>
      <c r="G6528">
        <v>0.99975043299999999</v>
      </c>
    </row>
    <row r="6529" spans="1:7" x14ac:dyDescent="0.4">
      <c r="A6529" s="70" t="s">
        <v>13458</v>
      </c>
      <c r="B6529" s="70" t="s">
        <v>13459</v>
      </c>
      <c r="C6529">
        <v>-7.8087896000000004E-2</v>
      </c>
      <c r="D6529">
        <v>4.1419804400000002</v>
      </c>
      <c r="E6529">
        <v>0.36284667100000001</v>
      </c>
      <c r="F6529">
        <v>0.54692950200000001</v>
      </c>
      <c r="G6529">
        <v>0.99975043299999999</v>
      </c>
    </row>
    <row r="6530" spans="1:7" x14ac:dyDescent="0.4">
      <c r="A6530" s="70" t="s">
        <v>13524</v>
      </c>
      <c r="B6530" s="70" t="s">
        <v>13525</v>
      </c>
      <c r="C6530">
        <v>-7.1495879999999998E-2</v>
      </c>
      <c r="D6530">
        <v>4.4557184459999997</v>
      </c>
      <c r="E6530">
        <v>0.36277468400000001</v>
      </c>
      <c r="F6530">
        <v>0.54696927100000003</v>
      </c>
      <c r="G6530">
        <v>0.99975043299999999</v>
      </c>
    </row>
    <row r="6531" spans="1:7" x14ac:dyDescent="0.4">
      <c r="A6531" s="70" t="s">
        <v>14037</v>
      </c>
      <c r="B6531" s="70" t="s">
        <v>14038</v>
      </c>
      <c r="C6531">
        <v>6.5834586E-2</v>
      </c>
      <c r="D6531">
        <v>4.970024124</v>
      </c>
      <c r="E6531">
        <v>0.36260957900000002</v>
      </c>
      <c r="F6531">
        <v>0.547060502</v>
      </c>
      <c r="G6531">
        <v>0.99975043299999999</v>
      </c>
    </row>
    <row r="6532" spans="1:7" x14ac:dyDescent="0.4">
      <c r="A6532" s="70" t="s">
        <v>13782</v>
      </c>
      <c r="B6532" s="70" t="s">
        <v>13783</v>
      </c>
      <c r="C6532">
        <v>0.41968354299999999</v>
      </c>
      <c r="D6532">
        <v>-1.583930872</v>
      </c>
      <c r="E6532">
        <v>0.36255436499999999</v>
      </c>
      <c r="F6532">
        <v>0.54709101800000004</v>
      </c>
      <c r="G6532">
        <v>0.99975043299999999</v>
      </c>
    </row>
    <row r="6533" spans="1:7" x14ac:dyDescent="0.4">
      <c r="A6533" s="70" t="s">
        <v>13858</v>
      </c>
      <c r="B6533" s="70" t="s">
        <v>13859</v>
      </c>
      <c r="C6533">
        <v>0.21947055700000001</v>
      </c>
      <c r="D6533">
        <v>0.58370320799999997</v>
      </c>
      <c r="E6533">
        <v>0.362495346</v>
      </c>
      <c r="F6533">
        <v>0.54712364000000002</v>
      </c>
      <c r="G6533">
        <v>0.99975043299999999</v>
      </c>
    </row>
    <row r="6534" spans="1:7" x14ac:dyDescent="0.4">
      <c r="A6534" s="70" t="s">
        <v>13772</v>
      </c>
      <c r="B6534" s="70" t="s">
        <v>13773</v>
      </c>
      <c r="C6534">
        <v>0.34787593900000002</v>
      </c>
      <c r="D6534">
        <v>-0.90947868799999998</v>
      </c>
      <c r="E6534">
        <v>0.36235927200000001</v>
      </c>
      <c r="F6534">
        <v>0.54719886699999998</v>
      </c>
      <c r="G6534">
        <v>0.99975043299999999</v>
      </c>
    </row>
    <row r="6535" spans="1:7" x14ac:dyDescent="0.4">
      <c r="A6535" s="70" t="s">
        <v>13888</v>
      </c>
      <c r="B6535" s="70" t="s">
        <v>13889</v>
      </c>
      <c r="C6535">
        <v>4.7683059999999999E-2</v>
      </c>
      <c r="D6535">
        <v>6.9160565360000001</v>
      </c>
      <c r="E6535">
        <v>0.36224556000000002</v>
      </c>
      <c r="F6535">
        <v>0.54726174599999999</v>
      </c>
      <c r="G6535">
        <v>0.99975043299999999</v>
      </c>
    </row>
    <row r="6536" spans="1:7" x14ac:dyDescent="0.4">
      <c r="A6536" s="70" t="s">
        <v>13450</v>
      </c>
      <c r="B6536" s="70" t="s">
        <v>13451</v>
      </c>
      <c r="C6536">
        <v>-6.0665219999999999E-2</v>
      </c>
      <c r="D6536">
        <v>5.3995624439999999</v>
      </c>
      <c r="E6536">
        <v>0.36214900100000003</v>
      </c>
      <c r="F6536">
        <v>0.54731515100000006</v>
      </c>
      <c r="G6536">
        <v>0.99975043299999999</v>
      </c>
    </row>
    <row r="6537" spans="1:7" x14ac:dyDescent="0.4">
      <c r="A6537" s="70" t="s">
        <v>13470</v>
      </c>
      <c r="B6537" s="70" t="s">
        <v>13471</v>
      </c>
      <c r="C6537">
        <v>-8.5620731000000005E-2</v>
      </c>
      <c r="D6537">
        <v>3.8660411429999999</v>
      </c>
      <c r="E6537">
        <v>0.36199853500000001</v>
      </c>
      <c r="F6537">
        <v>0.54739839000000001</v>
      </c>
      <c r="G6537">
        <v>0.99975043299999999</v>
      </c>
    </row>
    <row r="6538" spans="1:7" x14ac:dyDescent="0.4">
      <c r="A6538" s="70" t="s">
        <v>14059</v>
      </c>
      <c r="B6538" s="70" t="s">
        <v>14060</v>
      </c>
      <c r="C6538">
        <v>0.36745856500000001</v>
      </c>
      <c r="D6538">
        <v>-0.48323280699999999</v>
      </c>
      <c r="E6538">
        <v>0.36186073899999999</v>
      </c>
      <c r="F6538">
        <v>0.54747464000000001</v>
      </c>
      <c r="G6538">
        <v>0.99975043299999999</v>
      </c>
    </row>
    <row r="6539" spans="1:7" x14ac:dyDescent="0.4">
      <c r="A6539" s="70" t="s">
        <v>14213</v>
      </c>
      <c r="B6539" s="70" t="s">
        <v>14214</v>
      </c>
      <c r="C6539">
        <v>5.4873725999999998E-2</v>
      </c>
      <c r="D6539">
        <v>6.005726149</v>
      </c>
      <c r="E6539">
        <v>0.36185810699999998</v>
      </c>
      <c r="F6539">
        <v>0.54747609699999999</v>
      </c>
      <c r="G6539">
        <v>0.99975043299999999</v>
      </c>
    </row>
    <row r="6540" spans="1:7" x14ac:dyDescent="0.4">
      <c r="A6540" s="70" t="s">
        <v>12394</v>
      </c>
      <c r="B6540" s="70" t="s">
        <v>12395</v>
      </c>
      <c r="C6540">
        <v>-4.7485777999999999E-2</v>
      </c>
      <c r="D6540">
        <v>7.3554932529999997</v>
      </c>
      <c r="E6540">
        <v>0.36179020499999998</v>
      </c>
      <c r="F6540">
        <v>0.54751367900000003</v>
      </c>
      <c r="G6540">
        <v>0.99975043299999999</v>
      </c>
    </row>
    <row r="6541" spans="1:7" x14ac:dyDescent="0.4">
      <c r="A6541" s="70" t="s">
        <v>13688</v>
      </c>
      <c r="B6541" s="70" t="s">
        <v>13689</v>
      </c>
      <c r="C6541">
        <v>-0.192663206</v>
      </c>
      <c r="D6541">
        <v>1.168588202</v>
      </c>
      <c r="E6541">
        <v>0.36175470199999998</v>
      </c>
      <c r="F6541">
        <v>0.54753333100000001</v>
      </c>
      <c r="G6541">
        <v>0.99975043299999999</v>
      </c>
    </row>
    <row r="6542" spans="1:7" x14ac:dyDescent="0.4">
      <c r="A6542" s="70" t="s">
        <v>16167</v>
      </c>
      <c r="B6542" s="70" t="s">
        <v>16168</v>
      </c>
      <c r="C6542">
        <v>-4.6989411000000002E-2</v>
      </c>
      <c r="D6542">
        <v>9.4764661070000002</v>
      </c>
      <c r="E6542">
        <v>0.36169275000000001</v>
      </c>
      <c r="F6542">
        <v>0.547567625</v>
      </c>
      <c r="G6542">
        <v>0.99975043299999999</v>
      </c>
    </row>
    <row r="6543" spans="1:7" x14ac:dyDescent="0.4">
      <c r="A6543" s="70" t="s">
        <v>13630</v>
      </c>
      <c r="B6543" s="70" t="s">
        <v>13631</v>
      </c>
      <c r="C6543">
        <v>0.46128838599999999</v>
      </c>
      <c r="D6543">
        <v>-1.2734386120000001</v>
      </c>
      <c r="E6543">
        <v>0.36159544799999999</v>
      </c>
      <c r="F6543">
        <v>0.54762149699999996</v>
      </c>
      <c r="G6543">
        <v>0.99975043299999999</v>
      </c>
    </row>
    <row r="6544" spans="1:7" x14ac:dyDescent="0.4">
      <c r="A6544" s="70" t="s">
        <v>13952</v>
      </c>
      <c r="B6544" s="70" t="s">
        <v>13953</v>
      </c>
      <c r="C6544">
        <v>6.0685246999999998E-2</v>
      </c>
      <c r="D6544">
        <v>6.8712960589999996</v>
      </c>
      <c r="E6544">
        <v>0.36152319599999999</v>
      </c>
      <c r="F6544">
        <v>0.54766150599999996</v>
      </c>
      <c r="G6544">
        <v>0.99975043299999999</v>
      </c>
    </row>
    <row r="6545" spans="1:7" x14ac:dyDescent="0.4">
      <c r="A6545" s="70" t="s">
        <v>14183</v>
      </c>
      <c r="B6545" s="70" t="s">
        <v>14184</v>
      </c>
      <c r="C6545">
        <v>5.5169427E-2</v>
      </c>
      <c r="D6545">
        <v>5.5048328160000004</v>
      </c>
      <c r="E6545">
        <v>0.36151730300000001</v>
      </c>
      <c r="F6545">
        <v>0.54766477000000002</v>
      </c>
      <c r="G6545">
        <v>0.99975043299999999</v>
      </c>
    </row>
    <row r="6546" spans="1:7" x14ac:dyDescent="0.4">
      <c r="A6546" s="70" t="s">
        <v>13636</v>
      </c>
      <c r="B6546" s="70" t="s">
        <v>13637</v>
      </c>
      <c r="C6546">
        <v>-0.22903216000000001</v>
      </c>
      <c r="D6546">
        <v>1.1211464799999999</v>
      </c>
      <c r="E6546">
        <v>0.36149801799999998</v>
      </c>
      <c r="F6546">
        <v>0.54767544999999995</v>
      </c>
      <c r="G6546">
        <v>0.99975043299999999</v>
      </c>
    </row>
    <row r="6547" spans="1:7" x14ac:dyDescent="0.4">
      <c r="A6547" s="70" t="s">
        <v>13362</v>
      </c>
      <c r="B6547" s="70" t="s">
        <v>13363</v>
      </c>
      <c r="C6547">
        <v>-4.9911034E-2</v>
      </c>
      <c r="D6547">
        <v>6.6737259260000004</v>
      </c>
      <c r="E6547">
        <v>0.36149408199999999</v>
      </c>
      <c r="F6547">
        <v>0.54767762900000005</v>
      </c>
      <c r="G6547">
        <v>0.99975043299999999</v>
      </c>
    </row>
    <row r="6548" spans="1:7" x14ac:dyDescent="0.4">
      <c r="A6548" s="70" t="s">
        <v>13424</v>
      </c>
      <c r="B6548" s="70" t="s">
        <v>13425</v>
      </c>
      <c r="C6548">
        <v>-9.1814720000000002E-2</v>
      </c>
      <c r="D6548">
        <v>3.8230378900000002</v>
      </c>
      <c r="E6548">
        <v>0.36143774899999997</v>
      </c>
      <c r="F6548">
        <v>0.54770882899999995</v>
      </c>
      <c r="G6548">
        <v>0.99975043299999999</v>
      </c>
    </row>
    <row r="6549" spans="1:7" x14ac:dyDescent="0.4">
      <c r="A6549" s="70" t="s">
        <v>13634</v>
      </c>
      <c r="B6549" s="70" t="s">
        <v>13635</v>
      </c>
      <c r="C6549">
        <v>9.5722054000000001E-2</v>
      </c>
      <c r="D6549">
        <v>4.2629175459999997</v>
      </c>
      <c r="E6549">
        <v>0.36123641699999998</v>
      </c>
      <c r="F6549">
        <v>0.54782036199999995</v>
      </c>
      <c r="G6549">
        <v>0.99975043299999999</v>
      </c>
    </row>
    <row r="6550" spans="1:7" x14ac:dyDescent="0.4">
      <c r="A6550" s="70" t="s">
        <v>13808</v>
      </c>
      <c r="B6550" s="70" t="s">
        <v>13809</v>
      </c>
      <c r="C6550">
        <v>0.12895383699999999</v>
      </c>
      <c r="D6550">
        <v>2.8815946929999998</v>
      </c>
      <c r="E6550">
        <v>0.36119891599999998</v>
      </c>
      <c r="F6550">
        <v>0.54784114100000003</v>
      </c>
      <c r="G6550">
        <v>0.99975043299999999</v>
      </c>
    </row>
    <row r="6551" spans="1:7" x14ac:dyDescent="0.4">
      <c r="A6551" s="70" t="s">
        <v>14195</v>
      </c>
      <c r="B6551" s="70" t="s">
        <v>14196</v>
      </c>
      <c r="C6551">
        <v>6.1875246000000002E-2</v>
      </c>
      <c r="D6551">
        <v>5.339447592</v>
      </c>
      <c r="E6551">
        <v>0.36118381100000002</v>
      </c>
      <c r="F6551">
        <v>0.54784951100000001</v>
      </c>
      <c r="G6551">
        <v>0.99975043299999999</v>
      </c>
    </row>
    <row r="6552" spans="1:7" x14ac:dyDescent="0.4">
      <c r="A6552" s="70" t="s">
        <v>14011</v>
      </c>
      <c r="B6552" s="70" t="s">
        <v>14012</v>
      </c>
      <c r="C6552">
        <v>8.2498339000000004E-2</v>
      </c>
      <c r="D6552">
        <v>3.9653753919999999</v>
      </c>
      <c r="E6552">
        <v>0.361140458</v>
      </c>
      <c r="F6552">
        <v>0.54787353500000002</v>
      </c>
      <c r="G6552">
        <v>0.99975043299999999</v>
      </c>
    </row>
    <row r="6553" spans="1:7" x14ac:dyDescent="0.4">
      <c r="A6553" s="70" t="s">
        <v>13798</v>
      </c>
      <c r="B6553" s="70" t="s">
        <v>13799</v>
      </c>
      <c r="C6553">
        <v>0.10086162799999999</v>
      </c>
      <c r="D6553">
        <v>3.5324119559999998</v>
      </c>
      <c r="E6553">
        <v>0.361084654</v>
      </c>
      <c r="F6553">
        <v>0.54790446299999995</v>
      </c>
      <c r="G6553">
        <v>0.99975043299999999</v>
      </c>
    </row>
    <row r="6554" spans="1:7" x14ac:dyDescent="0.4">
      <c r="A6554" s="70" t="s">
        <v>13611</v>
      </c>
      <c r="B6554" s="70" t="s">
        <v>13612</v>
      </c>
      <c r="C6554">
        <v>-5.3097855999999999E-2</v>
      </c>
      <c r="D6554">
        <v>5.8113328849999997</v>
      </c>
      <c r="E6554">
        <v>0.361067372</v>
      </c>
      <c r="F6554">
        <v>0.54791404099999996</v>
      </c>
      <c r="G6554">
        <v>0.99975043299999999</v>
      </c>
    </row>
    <row r="6555" spans="1:7" x14ac:dyDescent="0.4">
      <c r="A6555" s="70" t="s">
        <v>13752</v>
      </c>
      <c r="B6555" s="70" t="s">
        <v>13753</v>
      </c>
      <c r="C6555">
        <v>0.16751315999999999</v>
      </c>
      <c r="D6555">
        <v>2.3514340580000002</v>
      </c>
      <c r="E6555">
        <v>0.36101771599999999</v>
      </c>
      <c r="F6555">
        <v>0.54794156500000002</v>
      </c>
      <c r="G6555">
        <v>0.99975043299999999</v>
      </c>
    </row>
    <row r="6556" spans="1:7" x14ac:dyDescent="0.4">
      <c r="A6556" s="70" t="s">
        <v>12944</v>
      </c>
      <c r="B6556" s="70" t="s">
        <v>12945</v>
      </c>
      <c r="C6556">
        <v>-4.7714827000000001E-2</v>
      </c>
      <c r="D6556">
        <v>7.9196724979999997</v>
      </c>
      <c r="E6556">
        <v>0.36083893900000003</v>
      </c>
      <c r="F6556">
        <v>0.54804067899999998</v>
      </c>
      <c r="G6556">
        <v>0.99975043299999999</v>
      </c>
    </row>
    <row r="6557" spans="1:7" x14ac:dyDescent="0.4">
      <c r="A6557" s="70" t="s">
        <v>13370</v>
      </c>
      <c r="B6557" s="70" t="s">
        <v>13371</v>
      </c>
      <c r="C6557">
        <v>-5.4061955000000002E-2</v>
      </c>
      <c r="D6557">
        <v>5.6020919559999998</v>
      </c>
      <c r="E6557">
        <v>0.36073998099999999</v>
      </c>
      <c r="F6557">
        <v>0.54809555600000004</v>
      </c>
      <c r="G6557">
        <v>0.99975043299999999</v>
      </c>
    </row>
    <row r="6558" spans="1:7" x14ac:dyDescent="0.4">
      <c r="A6558" s="70" t="s">
        <v>14097</v>
      </c>
      <c r="B6558" s="70" t="s">
        <v>14098</v>
      </c>
      <c r="C6558">
        <v>6.9483072000000007E-2</v>
      </c>
      <c r="D6558">
        <v>5.0437829790000004</v>
      </c>
      <c r="E6558">
        <v>0.36052878900000002</v>
      </c>
      <c r="F6558">
        <v>0.54821270600000005</v>
      </c>
      <c r="G6558">
        <v>0.99975043299999999</v>
      </c>
    </row>
    <row r="6559" spans="1:7" x14ac:dyDescent="0.4">
      <c r="A6559" s="70" t="s">
        <v>13862</v>
      </c>
      <c r="B6559" s="70" t="s">
        <v>13863</v>
      </c>
      <c r="C6559">
        <v>0.30671828400000001</v>
      </c>
      <c r="D6559">
        <v>-0.71352948100000002</v>
      </c>
      <c r="E6559">
        <v>0.36041500500000001</v>
      </c>
      <c r="F6559">
        <v>0.54827584299999998</v>
      </c>
      <c r="G6559">
        <v>0.99975043299999999</v>
      </c>
    </row>
    <row r="6560" spans="1:7" x14ac:dyDescent="0.4">
      <c r="A6560" s="70" t="s">
        <v>13780</v>
      </c>
      <c r="B6560" s="70" t="s">
        <v>13781</v>
      </c>
      <c r="C6560">
        <v>0.10294864200000001</v>
      </c>
      <c r="D6560">
        <v>3.526683942</v>
      </c>
      <c r="E6560">
        <v>0.36010341000000001</v>
      </c>
      <c r="F6560">
        <v>0.54844881000000001</v>
      </c>
      <c r="G6560">
        <v>0.99975043299999999</v>
      </c>
    </row>
    <row r="6561" spans="1:7" x14ac:dyDescent="0.4">
      <c r="A6561" s="70" t="s">
        <v>13546</v>
      </c>
      <c r="B6561" s="70" t="s">
        <v>13547</v>
      </c>
      <c r="C6561">
        <v>-0.105755088</v>
      </c>
      <c r="D6561">
        <v>3.3790752460000002</v>
      </c>
      <c r="E6561">
        <v>0.36007296799999999</v>
      </c>
      <c r="F6561">
        <v>0.54846571399999999</v>
      </c>
      <c r="G6561">
        <v>0.99975043299999999</v>
      </c>
    </row>
    <row r="6562" spans="1:7" x14ac:dyDescent="0.4">
      <c r="A6562" s="70" t="s">
        <v>13434</v>
      </c>
      <c r="B6562" s="70" t="s">
        <v>13435</v>
      </c>
      <c r="C6562">
        <v>-4.7479522000000003E-2</v>
      </c>
      <c r="D6562">
        <v>6.4073177250000004</v>
      </c>
      <c r="E6562">
        <v>0.359867037</v>
      </c>
      <c r="F6562">
        <v>0.54858008899999999</v>
      </c>
      <c r="G6562">
        <v>0.99975043299999999</v>
      </c>
    </row>
    <row r="6563" spans="1:7" x14ac:dyDescent="0.4">
      <c r="A6563" s="70" t="s">
        <v>14201</v>
      </c>
      <c r="B6563" s="70" t="s">
        <v>14202</v>
      </c>
      <c r="C6563">
        <v>5.7581684000000001E-2</v>
      </c>
      <c r="D6563">
        <v>5.8059349400000002</v>
      </c>
      <c r="E6563">
        <v>0.35931223299999998</v>
      </c>
      <c r="F6563">
        <v>0.54888845200000003</v>
      </c>
      <c r="G6563">
        <v>0.99975043299999999</v>
      </c>
    </row>
    <row r="6564" spans="1:7" x14ac:dyDescent="0.4">
      <c r="A6564" s="70" t="s">
        <v>13390</v>
      </c>
      <c r="B6564" s="70" t="s">
        <v>13391</v>
      </c>
      <c r="C6564">
        <v>-4.9761378000000002E-2</v>
      </c>
      <c r="D6564">
        <v>6.7038984519999998</v>
      </c>
      <c r="E6564">
        <v>0.35928574600000002</v>
      </c>
      <c r="F6564">
        <v>0.54890318199999999</v>
      </c>
      <c r="G6564">
        <v>0.99975043299999999</v>
      </c>
    </row>
    <row r="6565" spans="1:7" x14ac:dyDescent="0.4">
      <c r="A6565" s="70" t="s">
        <v>14243</v>
      </c>
      <c r="B6565" s="70" t="s">
        <v>14244</v>
      </c>
      <c r="C6565">
        <v>6.5957918000000004E-2</v>
      </c>
      <c r="D6565">
        <v>5.1708905359999999</v>
      </c>
      <c r="E6565">
        <v>0.35921534599999999</v>
      </c>
      <c r="F6565">
        <v>0.54894233599999998</v>
      </c>
      <c r="G6565">
        <v>0.99975043299999999</v>
      </c>
    </row>
    <row r="6566" spans="1:7" x14ac:dyDescent="0.4">
      <c r="A6566" s="70" t="s">
        <v>14049</v>
      </c>
      <c r="B6566" s="70" t="s">
        <v>14050</v>
      </c>
      <c r="C6566">
        <v>7.9306681000000004E-2</v>
      </c>
      <c r="D6566">
        <v>4.3253286979999999</v>
      </c>
      <c r="E6566">
        <v>0.359155271</v>
      </c>
      <c r="F6566">
        <v>0.54897575099999996</v>
      </c>
      <c r="G6566">
        <v>0.99975043299999999</v>
      </c>
    </row>
    <row r="6567" spans="1:7" x14ac:dyDescent="0.4">
      <c r="A6567" s="70" t="s">
        <v>13985</v>
      </c>
      <c r="B6567" s="70" t="s">
        <v>13986</v>
      </c>
      <c r="C6567">
        <v>4.8207106999999999E-2</v>
      </c>
      <c r="D6567">
        <v>6.6660199430000002</v>
      </c>
      <c r="E6567">
        <v>0.35908241099999999</v>
      </c>
      <c r="F6567">
        <v>0.54901628300000005</v>
      </c>
      <c r="G6567">
        <v>0.99975043299999999</v>
      </c>
    </row>
    <row r="6568" spans="1:7" x14ac:dyDescent="0.4">
      <c r="A6568" s="70" t="s">
        <v>14237</v>
      </c>
      <c r="B6568" s="70" t="s">
        <v>14238</v>
      </c>
      <c r="C6568">
        <v>6.9583033000000002E-2</v>
      </c>
      <c r="D6568">
        <v>5.0323189749999999</v>
      </c>
      <c r="E6568">
        <v>0.35879903099999999</v>
      </c>
      <c r="F6568">
        <v>0.54917398100000003</v>
      </c>
      <c r="G6568">
        <v>0.99975043299999999</v>
      </c>
    </row>
    <row r="6569" spans="1:7" x14ac:dyDescent="0.4">
      <c r="A6569" s="70" t="s">
        <v>14259</v>
      </c>
      <c r="B6569" s="70" t="s">
        <v>14260</v>
      </c>
      <c r="C6569">
        <v>4.8853301000000002E-2</v>
      </c>
      <c r="D6569">
        <v>6.1340600900000002</v>
      </c>
      <c r="E6569">
        <v>0.35877304999999998</v>
      </c>
      <c r="F6569">
        <v>0.54918844300000003</v>
      </c>
      <c r="G6569">
        <v>0.99975043299999999</v>
      </c>
    </row>
    <row r="6570" spans="1:7" x14ac:dyDescent="0.4">
      <c r="A6570" s="70" t="s">
        <v>13380</v>
      </c>
      <c r="B6570" s="70" t="s">
        <v>13381</v>
      </c>
      <c r="C6570">
        <v>-0.16302266600000001</v>
      </c>
      <c r="D6570">
        <v>2.2648451669999998</v>
      </c>
      <c r="E6570">
        <v>0.35872067800000002</v>
      </c>
      <c r="F6570">
        <v>0.54921759800000003</v>
      </c>
      <c r="G6570">
        <v>0.99975043299999999</v>
      </c>
    </row>
    <row r="6571" spans="1:7" x14ac:dyDescent="0.4">
      <c r="A6571" s="70" t="s">
        <v>13412</v>
      </c>
      <c r="B6571" s="70" t="s">
        <v>13413</v>
      </c>
      <c r="C6571">
        <v>-0.146408591</v>
      </c>
      <c r="D6571">
        <v>2.6267418039999999</v>
      </c>
      <c r="E6571">
        <v>0.35841441800000001</v>
      </c>
      <c r="F6571">
        <v>0.54938814800000002</v>
      </c>
      <c r="G6571">
        <v>0.99975043299999999</v>
      </c>
    </row>
    <row r="6572" spans="1:7" x14ac:dyDescent="0.4">
      <c r="A6572" s="70" t="s">
        <v>13278</v>
      </c>
      <c r="B6572" s="70" t="s">
        <v>13279</v>
      </c>
      <c r="C6572">
        <v>4.7649281000000002E-2</v>
      </c>
      <c r="D6572">
        <v>7.3238269450000004</v>
      </c>
      <c r="E6572">
        <v>0.35839621199999999</v>
      </c>
      <c r="F6572">
        <v>0.54939828999999996</v>
      </c>
      <c r="G6572">
        <v>0.99975043299999999</v>
      </c>
    </row>
    <row r="6573" spans="1:7" x14ac:dyDescent="0.4">
      <c r="A6573" s="70" t="s">
        <v>13532</v>
      </c>
      <c r="B6573" s="70" t="s">
        <v>13533</v>
      </c>
      <c r="C6573">
        <v>-0.31406288300000001</v>
      </c>
      <c r="D6573">
        <v>-0.97975061399999996</v>
      </c>
      <c r="E6573">
        <v>0.35830425399999999</v>
      </c>
      <c r="F6573">
        <v>0.549449521</v>
      </c>
      <c r="G6573">
        <v>0.99975043299999999</v>
      </c>
    </row>
    <row r="6574" spans="1:7" x14ac:dyDescent="0.4">
      <c r="A6574" s="70" t="s">
        <v>13624</v>
      </c>
      <c r="B6574" s="70" t="s">
        <v>13625</v>
      </c>
      <c r="C6574">
        <v>-6.4289313000000001E-2</v>
      </c>
      <c r="D6574">
        <v>4.9564737719999998</v>
      </c>
      <c r="E6574">
        <v>0.35817357900000002</v>
      </c>
      <c r="F6574">
        <v>0.54952233699999997</v>
      </c>
      <c r="G6574">
        <v>0.99975043299999999</v>
      </c>
    </row>
    <row r="6575" spans="1:7" x14ac:dyDescent="0.4">
      <c r="A6575" s="70" t="s">
        <v>13700</v>
      </c>
      <c r="B6575" s="70" t="s">
        <v>13701</v>
      </c>
      <c r="C6575">
        <v>-5.9863312000000002E-2</v>
      </c>
      <c r="D6575">
        <v>5.3212025770000002</v>
      </c>
      <c r="E6575">
        <v>0.35806517599999999</v>
      </c>
      <c r="F6575">
        <v>0.54958275599999995</v>
      </c>
      <c r="G6575">
        <v>0.99975043299999999</v>
      </c>
    </row>
    <row r="6576" spans="1:7" x14ac:dyDescent="0.4">
      <c r="A6576" s="70" t="s">
        <v>13796</v>
      </c>
      <c r="B6576" s="70" t="s">
        <v>13797</v>
      </c>
      <c r="C6576">
        <v>-6.0667103999999999E-2</v>
      </c>
      <c r="D6576">
        <v>5.3542092400000003</v>
      </c>
      <c r="E6576">
        <v>0.35800167300000002</v>
      </c>
      <c r="F6576">
        <v>0.549618155</v>
      </c>
      <c r="G6576">
        <v>0.99975043299999999</v>
      </c>
    </row>
    <row r="6577" spans="1:7" x14ac:dyDescent="0.4">
      <c r="A6577" s="70" t="s">
        <v>14139</v>
      </c>
      <c r="B6577" s="70" t="s">
        <v>14140</v>
      </c>
      <c r="C6577">
        <v>5.4456281000000002E-2</v>
      </c>
      <c r="D6577">
        <v>5.9019628620000004</v>
      </c>
      <c r="E6577">
        <v>0.35798382400000001</v>
      </c>
      <c r="F6577">
        <v>0.54962810600000001</v>
      </c>
      <c r="G6577">
        <v>0.99975043299999999</v>
      </c>
    </row>
    <row r="6578" spans="1:7" x14ac:dyDescent="0.4">
      <c r="A6578" s="70" t="s">
        <v>13088</v>
      </c>
      <c r="B6578" s="70" t="s">
        <v>13089</v>
      </c>
      <c r="C6578">
        <v>-4.8432447000000003E-2</v>
      </c>
      <c r="D6578">
        <v>7.1498494490000004</v>
      </c>
      <c r="E6578">
        <v>0.35790820600000001</v>
      </c>
      <c r="F6578">
        <v>0.54967026600000002</v>
      </c>
      <c r="G6578">
        <v>0.99975043299999999</v>
      </c>
    </row>
    <row r="6579" spans="1:7" x14ac:dyDescent="0.4">
      <c r="A6579" s="70" t="s">
        <v>14161</v>
      </c>
      <c r="B6579" s="70" t="s">
        <v>14162</v>
      </c>
      <c r="C6579">
        <v>7.4689942999999995E-2</v>
      </c>
      <c r="D6579">
        <v>4.8574475069999998</v>
      </c>
      <c r="E6579">
        <v>0.35771333900000002</v>
      </c>
      <c r="F6579">
        <v>0.54977893899999997</v>
      </c>
      <c r="G6579">
        <v>0.99975043299999999</v>
      </c>
    </row>
    <row r="6580" spans="1:7" x14ac:dyDescent="0.4">
      <c r="A6580" s="70" t="s">
        <v>13842</v>
      </c>
      <c r="B6580" s="70" t="s">
        <v>13843</v>
      </c>
      <c r="C6580">
        <v>0.26648654900000002</v>
      </c>
      <c r="D6580">
        <v>0.1369119</v>
      </c>
      <c r="E6580">
        <v>0.35751740799999998</v>
      </c>
      <c r="F6580">
        <v>0.54988824700000005</v>
      </c>
      <c r="G6580">
        <v>0.99975043299999999</v>
      </c>
    </row>
    <row r="6581" spans="1:7" x14ac:dyDescent="0.4">
      <c r="A6581" s="70" t="s">
        <v>13579</v>
      </c>
      <c r="B6581" s="70" t="s">
        <v>13580</v>
      </c>
      <c r="C6581">
        <v>-6.3276727000000005E-2</v>
      </c>
      <c r="D6581">
        <v>4.9972374080000002</v>
      </c>
      <c r="E6581">
        <v>0.35737433499999999</v>
      </c>
      <c r="F6581">
        <v>0.54996809099999999</v>
      </c>
      <c r="G6581">
        <v>0.99975043299999999</v>
      </c>
    </row>
    <row r="6582" spans="1:7" x14ac:dyDescent="0.4">
      <c r="A6582" s="70" t="s">
        <v>13936</v>
      </c>
      <c r="B6582" s="70" t="s">
        <v>13937</v>
      </c>
      <c r="C6582">
        <v>-0.301508524</v>
      </c>
      <c r="D6582">
        <v>-0.27031208299999998</v>
      </c>
      <c r="E6582">
        <v>0.35731371200000001</v>
      </c>
      <c r="F6582">
        <v>0.550001929</v>
      </c>
      <c r="G6582">
        <v>0.99975043299999999</v>
      </c>
    </row>
    <row r="6583" spans="1:7" x14ac:dyDescent="0.4">
      <c r="A6583" s="70" t="s">
        <v>13554</v>
      </c>
      <c r="B6583" s="70" t="s">
        <v>13555</v>
      </c>
      <c r="C6583">
        <v>-5.7748030999999998E-2</v>
      </c>
      <c r="D6583">
        <v>5.4907209960000003</v>
      </c>
      <c r="E6583">
        <v>0.357194597</v>
      </c>
      <c r="F6583">
        <v>0.550068428</v>
      </c>
      <c r="G6583">
        <v>0.99975043299999999</v>
      </c>
    </row>
    <row r="6584" spans="1:7" x14ac:dyDescent="0.4">
      <c r="A6584" s="70" t="s">
        <v>13204</v>
      </c>
      <c r="B6584" s="70" t="s">
        <v>13205</v>
      </c>
      <c r="C6584">
        <v>-0.22019972099999999</v>
      </c>
      <c r="D6584">
        <v>2.1530860459999999</v>
      </c>
      <c r="E6584">
        <v>0.35709351099999997</v>
      </c>
      <c r="F6584">
        <v>0.55012487300000001</v>
      </c>
      <c r="G6584">
        <v>0.99975043299999999</v>
      </c>
    </row>
    <row r="6585" spans="1:7" x14ac:dyDescent="0.4">
      <c r="A6585" s="70" t="s">
        <v>13874</v>
      </c>
      <c r="B6585" s="70" t="s">
        <v>13875</v>
      </c>
      <c r="C6585">
        <v>-0.32225242199999998</v>
      </c>
      <c r="D6585">
        <v>-0.76143880399999997</v>
      </c>
      <c r="E6585">
        <v>0.35708813499999997</v>
      </c>
      <c r="F6585">
        <v>0.55012787500000004</v>
      </c>
      <c r="G6585">
        <v>0.99975043299999999</v>
      </c>
    </row>
    <row r="6586" spans="1:7" x14ac:dyDescent="0.4">
      <c r="A6586" s="70" t="s">
        <v>13724</v>
      </c>
      <c r="B6586" s="70" t="s">
        <v>13725</v>
      </c>
      <c r="C6586">
        <v>-0.29821542699999998</v>
      </c>
      <c r="D6586">
        <v>-0.84109986699999995</v>
      </c>
      <c r="E6586">
        <v>0.35691752999999998</v>
      </c>
      <c r="F6586">
        <v>0.55022316400000004</v>
      </c>
      <c r="G6586">
        <v>0.99975043299999999</v>
      </c>
    </row>
    <row r="6587" spans="1:7" x14ac:dyDescent="0.4">
      <c r="A6587" s="70" t="s">
        <v>13294</v>
      </c>
      <c r="B6587" s="70" t="s">
        <v>13295</v>
      </c>
      <c r="C6587">
        <v>-4.7688189999999998E-2</v>
      </c>
      <c r="D6587">
        <v>6.9549521350000001</v>
      </c>
      <c r="E6587">
        <v>0.35689627699999998</v>
      </c>
      <c r="F6587">
        <v>0.55023503699999998</v>
      </c>
      <c r="G6587">
        <v>0.99975043299999999</v>
      </c>
    </row>
    <row r="6588" spans="1:7" x14ac:dyDescent="0.4">
      <c r="A6588" s="70" t="s">
        <v>13348</v>
      </c>
      <c r="B6588" s="70" t="s">
        <v>13349</v>
      </c>
      <c r="C6588">
        <v>4.7346066999999999E-2</v>
      </c>
      <c r="D6588">
        <v>7.2895703740000002</v>
      </c>
      <c r="E6588">
        <v>0.35677413699999999</v>
      </c>
      <c r="F6588">
        <v>0.55030327899999998</v>
      </c>
      <c r="G6588">
        <v>0.99975043299999999</v>
      </c>
    </row>
    <row r="6589" spans="1:7" x14ac:dyDescent="0.4">
      <c r="A6589" s="70" t="s">
        <v>13432</v>
      </c>
      <c r="B6589" s="70" t="s">
        <v>13433</v>
      </c>
      <c r="C6589">
        <v>-0.17750275200000001</v>
      </c>
      <c r="D6589">
        <v>1.653343644</v>
      </c>
      <c r="E6589">
        <v>0.35676490799999999</v>
      </c>
      <c r="F6589">
        <v>0.55030843600000001</v>
      </c>
      <c r="G6589">
        <v>0.99975043299999999</v>
      </c>
    </row>
    <row r="6590" spans="1:7" x14ac:dyDescent="0.4">
      <c r="A6590" s="70" t="s">
        <v>14297</v>
      </c>
      <c r="B6590" s="70" t="s">
        <v>14298</v>
      </c>
      <c r="C6590">
        <v>4.6886691000000001E-2</v>
      </c>
      <c r="D6590">
        <v>6.3015730840000002</v>
      </c>
      <c r="E6590">
        <v>0.35658221499999998</v>
      </c>
      <c r="F6590">
        <v>0.55041054</v>
      </c>
      <c r="G6590">
        <v>0.99975043299999999</v>
      </c>
    </row>
    <row r="6591" spans="1:7" x14ac:dyDescent="0.4">
      <c r="A6591" s="70" t="s">
        <v>13670</v>
      </c>
      <c r="B6591" s="70" t="s">
        <v>13671</v>
      </c>
      <c r="C6591">
        <v>-6.5989489999999998E-2</v>
      </c>
      <c r="D6591">
        <v>5.369158272</v>
      </c>
      <c r="E6591">
        <v>0.35644567399999999</v>
      </c>
      <c r="F6591">
        <v>0.55048687399999996</v>
      </c>
      <c r="G6591">
        <v>0.99975043299999999</v>
      </c>
    </row>
    <row r="6592" spans="1:7" x14ac:dyDescent="0.4">
      <c r="A6592" s="70" t="s">
        <v>13266</v>
      </c>
      <c r="B6592" s="70" t="s">
        <v>13267</v>
      </c>
      <c r="C6592">
        <v>-4.7144364000000001E-2</v>
      </c>
      <c r="D6592">
        <v>6.754124858</v>
      </c>
      <c r="E6592">
        <v>0.35641107799999999</v>
      </c>
      <c r="F6592">
        <v>0.55050621899999996</v>
      </c>
      <c r="G6592">
        <v>0.99975043299999999</v>
      </c>
    </row>
    <row r="6593" spans="1:7" x14ac:dyDescent="0.4">
      <c r="A6593" s="70" t="s">
        <v>13534</v>
      </c>
      <c r="B6593" s="70" t="s">
        <v>13535</v>
      </c>
      <c r="C6593">
        <v>-0.12587683499999999</v>
      </c>
      <c r="D6593">
        <v>2.8957358520000001</v>
      </c>
      <c r="E6593">
        <v>0.356297745</v>
      </c>
      <c r="F6593">
        <v>0.55056959800000005</v>
      </c>
      <c r="G6593">
        <v>0.99975043299999999</v>
      </c>
    </row>
    <row r="6594" spans="1:7" x14ac:dyDescent="0.4">
      <c r="A6594" s="70" t="s">
        <v>14151</v>
      </c>
      <c r="B6594" s="70" t="s">
        <v>14152</v>
      </c>
      <c r="C6594">
        <v>5.5522913E-2</v>
      </c>
      <c r="D6594">
        <v>8.2232501599999992</v>
      </c>
      <c r="E6594">
        <v>0.35628468600000002</v>
      </c>
      <c r="F6594">
        <v>0.55057690100000001</v>
      </c>
      <c r="G6594">
        <v>0.99975043299999999</v>
      </c>
    </row>
    <row r="6595" spans="1:7" x14ac:dyDescent="0.4">
      <c r="A6595" s="70" t="s">
        <v>13910</v>
      </c>
      <c r="B6595" s="70" t="s">
        <v>13911</v>
      </c>
      <c r="C6595">
        <v>0.309201226</v>
      </c>
      <c r="D6595">
        <v>-0.88545017400000003</v>
      </c>
      <c r="E6595">
        <v>0.35620047399999999</v>
      </c>
      <c r="F6595">
        <v>0.55062400499999997</v>
      </c>
      <c r="G6595">
        <v>0.99975043299999999</v>
      </c>
    </row>
    <row r="6596" spans="1:7" x14ac:dyDescent="0.4">
      <c r="A6596" s="70" t="s">
        <v>13562</v>
      </c>
      <c r="B6596" s="70" t="s">
        <v>13563</v>
      </c>
      <c r="C6596">
        <v>-5.4379206999999999E-2</v>
      </c>
      <c r="D6596">
        <v>5.6469202579999997</v>
      </c>
      <c r="E6596">
        <v>0.35619616700000001</v>
      </c>
      <c r="F6596">
        <v>0.55062641400000001</v>
      </c>
      <c r="G6596">
        <v>0.99975043299999999</v>
      </c>
    </row>
    <row r="6597" spans="1:7" x14ac:dyDescent="0.4">
      <c r="A6597" s="70" t="s">
        <v>14219</v>
      </c>
      <c r="B6597" s="70" t="s">
        <v>14220</v>
      </c>
      <c r="C6597">
        <v>5.4498886000000003E-2</v>
      </c>
      <c r="D6597">
        <v>5.6953894539999999</v>
      </c>
      <c r="E6597">
        <v>0.35615787599999998</v>
      </c>
      <c r="F6597">
        <v>0.55064783500000003</v>
      </c>
      <c r="G6597">
        <v>0.99975043299999999</v>
      </c>
    </row>
    <row r="6598" spans="1:7" x14ac:dyDescent="0.4">
      <c r="A6598" s="70" t="s">
        <v>14291</v>
      </c>
      <c r="B6598" s="70" t="s">
        <v>14292</v>
      </c>
      <c r="C6598">
        <v>5.6395826000000003E-2</v>
      </c>
      <c r="D6598">
        <v>5.4991439509999998</v>
      </c>
      <c r="E6598">
        <v>0.35609308899999997</v>
      </c>
      <c r="F6598">
        <v>0.55068408099999999</v>
      </c>
      <c r="G6598">
        <v>0.99975043299999999</v>
      </c>
    </row>
    <row r="6599" spans="1:7" x14ac:dyDescent="0.4">
      <c r="A6599" s="70" t="s">
        <v>13577</v>
      </c>
      <c r="B6599" s="70" t="s">
        <v>13578</v>
      </c>
      <c r="C6599">
        <v>-7.4298750999999996E-2</v>
      </c>
      <c r="D6599">
        <v>4.4941480929999997</v>
      </c>
      <c r="E6599">
        <v>0.355958632</v>
      </c>
      <c r="F6599">
        <v>0.55075932000000005</v>
      </c>
      <c r="G6599">
        <v>0.99975043299999999</v>
      </c>
    </row>
    <row r="6600" spans="1:7" x14ac:dyDescent="0.4">
      <c r="A6600" s="70" t="s">
        <v>13864</v>
      </c>
      <c r="B6600" s="70" t="s">
        <v>13865</v>
      </c>
      <c r="C6600">
        <v>0.172490122</v>
      </c>
      <c r="D6600">
        <v>2.0238437330000001</v>
      </c>
      <c r="E6600">
        <v>0.35593639500000002</v>
      </c>
      <c r="F6600">
        <v>0.55077176500000002</v>
      </c>
      <c r="G6600">
        <v>0.99975043299999999</v>
      </c>
    </row>
    <row r="6601" spans="1:7" x14ac:dyDescent="0.4">
      <c r="A6601" s="70" t="s">
        <v>13818</v>
      </c>
      <c r="B6601" s="70" t="s">
        <v>13819</v>
      </c>
      <c r="C6601">
        <v>-0.245518715</v>
      </c>
      <c r="D6601">
        <v>0.17536158499999999</v>
      </c>
      <c r="E6601">
        <v>0.35591896299999998</v>
      </c>
      <c r="F6601">
        <v>0.550781521</v>
      </c>
      <c r="G6601">
        <v>0.99975043299999999</v>
      </c>
    </row>
    <row r="6602" spans="1:7" x14ac:dyDescent="0.4">
      <c r="A6602" s="70" t="s">
        <v>13609</v>
      </c>
      <c r="B6602" s="70" t="s">
        <v>13610</v>
      </c>
      <c r="C6602">
        <v>-6.0665777999999997E-2</v>
      </c>
      <c r="D6602">
        <v>5.7197659840000004</v>
      </c>
      <c r="E6602">
        <v>0.355845299</v>
      </c>
      <c r="F6602">
        <v>0.55082275300000005</v>
      </c>
      <c r="G6602">
        <v>0.99975043299999999</v>
      </c>
    </row>
    <row r="6603" spans="1:7" x14ac:dyDescent="0.4">
      <c r="A6603" s="70" t="s">
        <v>13338</v>
      </c>
      <c r="B6603" s="70" t="s">
        <v>13339</v>
      </c>
      <c r="C6603">
        <v>-4.7615862000000002E-2</v>
      </c>
      <c r="D6603">
        <v>6.9116372190000002</v>
      </c>
      <c r="E6603">
        <v>0.35579506399999999</v>
      </c>
      <c r="F6603">
        <v>0.55085087499999996</v>
      </c>
      <c r="G6603">
        <v>0.99975043299999999</v>
      </c>
    </row>
    <row r="6604" spans="1:7" x14ac:dyDescent="0.4">
      <c r="A6604" s="70" t="s">
        <v>14996</v>
      </c>
      <c r="B6604" s="70" t="s">
        <v>14997</v>
      </c>
      <c r="C6604">
        <v>5.3096385000000003E-2</v>
      </c>
      <c r="D6604">
        <v>8.6898844910000008</v>
      </c>
      <c r="E6604">
        <v>0.35554007500000001</v>
      </c>
      <c r="F6604">
        <v>0.550993658</v>
      </c>
      <c r="G6604">
        <v>0.99975043299999999</v>
      </c>
    </row>
    <row r="6605" spans="1:7" x14ac:dyDescent="0.4">
      <c r="A6605" s="70" t="s">
        <v>13597</v>
      </c>
      <c r="B6605" s="70" t="s">
        <v>13598</v>
      </c>
      <c r="C6605">
        <v>-7.4206837999999997E-2</v>
      </c>
      <c r="D6605">
        <v>4.7817324919999997</v>
      </c>
      <c r="E6605">
        <v>0.35549519800000001</v>
      </c>
      <c r="F6605">
        <v>0.55101879399999998</v>
      </c>
      <c r="G6605">
        <v>0.99975043299999999</v>
      </c>
    </row>
    <row r="6606" spans="1:7" x14ac:dyDescent="0.4">
      <c r="A6606" s="70" t="s">
        <v>13976</v>
      </c>
      <c r="B6606" s="70" t="s">
        <v>13977</v>
      </c>
      <c r="C6606">
        <v>0.26670226299999999</v>
      </c>
      <c r="D6606">
        <v>0.679866741</v>
      </c>
      <c r="E6606">
        <v>0.35546898900000001</v>
      </c>
      <c r="F6606">
        <v>0.55103347599999997</v>
      </c>
      <c r="G6606">
        <v>0.99975043299999999</v>
      </c>
    </row>
    <row r="6607" spans="1:7" x14ac:dyDescent="0.4">
      <c r="A6607" s="70" t="s">
        <v>13900</v>
      </c>
      <c r="B6607" s="70" t="s">
        <v>13901</v>
      </c>
      <c r="C6607">
        <v>0.22550173900000001</v>
      </c>
      <c r="D6607">
        <v>1.1092029750000001</v>
      </c>
      <c r="E6607">
        <v>0.35500336700000001</v>
      </c>
      <c r="F6607">
        <v>0.55129441899999998</v>
      </c>
      <c r="G6607">
        <v>0.99975043299999999</v>
      </c>
    </row>
    <row r="6608" spans="1:7" x14ac:dyDescent="0.4">
      <c r="A6608" s="70" t="s">
        <v>14099</v>
      </c>
      <c r="B6608" s="70" t="s">
        <v>14100</v>
      </c>
      <c r="C6608">
        <v>0.24301239499999999</v>
      </c>
      <c r="D6608">
        <v>-0.10386137300000001</v>
      </c>
      <c r="E6608">
        <v>0.35491667999999998</v>
      </c>
      <c r="F6608">
        <v>0.55134302599999996</v>
      </c>
      <c r="G6608">
        <v>0.99975043299999999</v>
      </c>
    </row>
    <row r="6609" spans="1:7" x14ac:dyDescent="0.4">
      <c r="A6609" s="70" t="s">
        <v>13567</v>
      </c>
      <c r="B6609" s="70" t="s">
        <v>13568</v>
      </c>
      <c r="C6609">
        <v>-5.9016912999999997E-2</v>
      </c>
      <c r="D6609">
        <v>5.4032738450000002</v>
      </c>
      <c r="E6609">
        <v>0.354817418</v>
      </c>
      <c r="F6609">
        <v>0.551398693</v>
      </c>
      <c r="G6609">
        <v>0.99975043299999999</v>
      </c>
    </row>
    <row r="6610" spans="1:7" x14ac:dyDescent="0.4">
      <c r="A6610" s="70" t="s">
        <v>13722</v>
      </c>
      <c r="B6610" s="70" t="s">
        <v>13723</v>
      </c>
      <c r="C6610">
        <v>-5.5410343000000001E-2</v>
      </c>
      <c r="D6610">
        <v>5.5275059310000003</v>
      </c>
      <c r="E6610">
        <v>0.35478717300000001</v>
      </c>
      <c r="F6610">
        <v>0.55141565699999995</v>
      </c>
      <c r="G6610">
        <v>0.99975043299999999</v>
      </c>
    </row>
    <row r="6611" spans="1:7" x14ac:dyDescent="0.4">
      <c r="A6611" s="70" t="s">
        <v>13560</v>
      </c>
      <c r="B6611" s="70" t="s">
        <v>13561</v>
      </c>
      <c r="C6611">
        <v>-5.3922521000000001E-2</v>
      </c>
      <c r="D6611">
        <v>6.0260064499999997</v>
      </c>
      <c r="E6611">
        <v>0.354720704</v>
      </c>
      <c r="F6611">
        <v>0.55145294199999995</v>
      </c>
      <c r="G6611">
        <v>0.99975043299999999</v>
      </c>
    </row>
    <row r="6612" spans="1:7" x14ac:dyDescent="0.4">
      <c r="A6612" s="70" t="s">
        <v>12916</v>
      </c>
      <c r="B6612" s="70" t="s">
        <v>12917</v>
      </c>
      <c r="C6612">
        <v>-4.6787092000000002E-2</v>
      </c>
      <c r="D6612">
        <v>7.0028127839999996</v>
      </c>
      <c r="E6612">
        <v>0.35466530000000002</v>
      </c>
      <c r="F6612">
        <v>0.55148402399999996</v>
      </c>
      <c r="G6612">
        <v>0.99975043299999999</v>
      </c>
    </row>
    <row r="6613" spans="1:7" x14ac:dyDescent="0.4">
      <c r="A6613" s="70" t="s">
        <v>14035</v>
      </c>
      <c r="B6613" s="70" t="s">
        <v>14036</v>
      </c>
      <c r="C6613">
        <v>0.241610081</v>
      </c>
      <c r="D6613">
        <v>-0.114938889</v>
      </c>
      <c r="E6613">
        <v>0.35466083999999998</v>
      </c>
      <c r="F6613">
        <v>0.55148652600000003</v>
      </c>
      <c r="G6613">
        <v>0.99975043299999999</v>
      </c>
    </row>
    <row r="6614" spans="1:7" x14ac:dyDescent="0.4">
      <c r="A6614" s="70" t="s">
        <v>13614</v>
      </c>
      <c r="B6614" s="70" t="s">
        <v>13615</v>
      </c>
      <c r="C6614">
        <v>-6.7994674000000005E-2</v>
      </c>
      <c r="D6614">
        <v>5.0913275459999996</v>
      </c>
      <c r="E6614">
        <v>0.35443949899999999</v>
      </c>
      <c r="F6614">
        <v>0.55161073199999999</v>
      </c>
      <c r="G6614">
        <v>0.99975043299999999</v>
      </c>
    </row>
    <row r="6615" spans="1:7" x14ac:dyDescent="0.4">
      <c r="A6615" s="70" t="s">
        <v>13704</v>
      </c>
      <c r="B6615" s="70" t="s">
        <v>13705</v>
      </c>
      <c r="C6615">
        <v>-7.9765707000000005E-2</v>
      </c>
      <c r="D6615">
        <v>4.2428422770000003</v>
      </c>
      <c r="E6615">
        <v>0.35442180899999998</v>
      </c>
      <c r="F6615">
        <v>0.55162066099999996</v>
      </c>
      <c r="G6615">
        <v>0.99975043299999999</v>
      </c>
    </row>
    <row r="6616" spans="1:7" x14ac:dyDescent="0.4">
      <c r="A6616" s="70" t="s">
        <v>13880</v>
      </c>
      <c r="B6616" s="70" t="s">
        <v>13881</v>
      </c>
      <c r="C6616">
        <v>-0.330033464</v>
      </c>
      <c r="D6616">
        <v>-0.765587817</v>
      </c>
      <c r="E6616">
        <v>0.35433791100000001</v>
      </c>
      <c r="F6616">
        <v>0.55166775599999995</v>
      </c>
      <c r="G6616">
        <v>0.99975043299999999</v>
      </c>
    </row>
    <row r="6617" spans="1:7" x14ac:dyDescent="0.4">
      <c r="A6617" s="70" t="s">
        <v>13726</v>
      </c>
      <c r="B6617" s="70" t="s">
        <v>13727</v>
      </c>
      <c r="C6617">
        <v>-0.14212984300000001</v>
      </c>
      <c r="D6617">
        <v>2.9593028239999999</v>
      </c>
      <c r="E6617">
        <v>0.35425401400000001</v>
      </c>
      <c r="F6617">
        <v>0.55171485799999997</v>
      </c>
      <c r="G6617">
        <v>0.99975043299999999</v>
      </c>
    </row>
    <row r="6618" spans="1:7" x14ac:dyDescent="0.4">
      <c r="A6618" s="70" t="s">
        <v>14039</v>
      </c>
      <c r="B6618" s="70" t="s">
        <v>14040</v>
      </c>
      <c r="C6618">
        <v>0.21625575499999999</v>
      </c>
      <c r="D6618">
        <v>0.80434203400000004</v>
      </c>
      <c r="E6618">
        <v>0.35421899800000001</v>
      </c>
      <c r="F6618">
        <v>0.55173451900000003</v>
      </c>
      <c r="G6618">
        <v>0.99975043299999999</v>
      </c>
    </row>
    <row r="6619" spans="1:7" x14ac:dyDescent="0.4">
      <c r="A6619" s="70" t="s">
        <v>13674</v>
      </c>
      <c r="B6619" s="70" t="s">
        <v>13675</v>
      </c>
      <c r="C6619">
        <v>0.15445746099999999</v>
      </c>
      <c r="D6619">
        <v>2.5171761479999999</v>
      </c>
      <c r="E6619">
        <v>0.35420581800000001</v>
      </c>
      <c r="F6619">
        <v>0.55174192</v>
      </c>
      <c r="G6619">
        <v>0.99975043299999999</v>
      </c>
    </row>
    <row r="6620" spans="1:7" x14ac:dyDescent="0.4">
      <c r="A6620" s="70" t="s">
        <v>13934</v>
      </c>
      <c r="B6620" s="70" t="s">
        <v>13935</v>
      </c>
      <c r="C6620">
        <v>4.8427032000000002E-2</v>
      </c>
      <c r="D6620">
        <v>8.1391518749999996</v>
      </c>
      <c r="E6620">
        <v>0.35415516699999999</v>
      </c>
      <c r="F6620">
        <v>0.55177036300000004</v>
      </c>
      <c r="G6620">
        <v>0.99975043299999999</v>
      </c>
    </row>
    <row r="6621" spans="1:7" x14ac:dyDescent="0.4">
      <c r="A6621" s="70" t="s">
        <v>13589</v>
      </c>
      <c r="B6621" s="70" t="s">
        <v>13590</v>
      </c>
      <c r="C6621">
        <v>-0.16466629299999999</v>
      </c>
      <c r="D6621">
        <v>1.8438455300000001</v>
      </c>
      <c r="E6621">
        <v>0.35414994399999999</v>
      </c>
      <c r="F6621">
        <v>0.55177329600000002</v>
      </c>
      <c r="G6621">
        <v>0.99975043299999999</v>
      </c>
    </row>
    <row r="6622" spans="1:7" x14ac:dyDescent="0.4">
      <c r="A6622" s="70" t="s">
        <v>14301</v>
      </c>
      <c r="B6622" s="70" t="s">
        <v>14302</v>
      </c>
      <c r="C6622">
        <v>5.0052408999999999E-2</v>
      </c>
      <c r="D6622">
        <v>6.1810342130000002</v>
      </c>
      <c r="E6622">
        <v>0.35369567800000001</v>
      </c>
      <c r="F6622">
        <v>0.55202851500000005</v>
      </c>
      <c r="G6622">
        <v>0.99975043299999999</v>
      </c>
    </row>
    <row r="6623" spans="1:7" x14ac:dyDescent="0.4">
      <c r="A6623" s="70" t="s">
        <v>13564</v>
      </c>
      <c r="B6623" s="70" t="s">
        <v>13565</v>
      </c>
      <c r="C6623">
        <v>-4.7150648000000003E-2</v>
      </c>
      <c r="D6623">
        <v>6.4715697700000003</v>
      </c>
      <c r="E6623">
        <v>0.35359477</v>
      </c>
      <c r="F6623">
        <v>0.55208523799999998</v>
      </c>
      <c r="G6623">
        <v>0.99975043299999999</v>
      </c>
    </row>
    <row r="6624" spans="1:7" x14ac:dyDescent="0.4">
      <c r="A6624" s="70" t="s">
        <v>13926</v>
      </c>
      <c r="B6624" s="70" t="s">
        <v>13927</v>
      </c>
      <c r="C6624">
        <v>0.25008086600000001</v>
      </c>
      <c r="D6624">
        <v>1.6646180000000001E-3</v>
      </c>
      <c r="E6624">
        <v>0.35352962199999999</v>
      </c>
      <c r="F6624">
        <v>0.55212186500000004</v>
      </c>
      <c r="G6624">
        <v>0.99975043299999999</v>
      </c>
    </row>
    <row r="6625" spans="1:7" x14ac:dyDescent="0.4">
      <c r="A6625" s="70" t="s">
        <v>13802</v>
      </c>
      <c r="B6625" s="70" t="s">
        <v>13803</v>
      </c>
      <c r="C6625">
        <v>-0.28764727699999998</v>
      </c>
      <c r="D6625">
        <v>-9.5438530999999993E-2</v>
      </c>
      <c r="E6625">
        <v>0.35352467300000001</v>
      </c>
      <c r="F6625">
        <v>0.55212464800000005</v>
      </c>
      <c r="G6625">
        <v>0.99975043299999999</v>
      </c>
    </row>
    <row r="6626" spans="1:7" x14ac:dyDescent="0.4">
      <c r="A6626" s="70" t="s">
        <v>14261</v>
      </c>
      <c r="B6626" s="70" t="s">
        <v>14262</v>
      </c>
      <c r="C6626">
        <v>6.3984332000000005E-2</v>
      </c>
      <c r="D6626">
        <v>5.1578791629999996</v>
      </c>
      <c r="E6626">
        <v>0.353405729</v>
      </c>
      <c r="F6626">
        <v>0.55219153200000004</v>
      </c>
      <c r="G6626">
        <v>0.99975043299999999</v>
      </c>
    </row>
    <row r="6627" spans="1:7" x14ac:dyDescent="0.4">
      <c r="A6627" s="70" t="s">
        <v>14081</v>
      </c>
      <c r="B6627" s="70" t="s">
        <v>14082</v>
      </c>
      <c r="C6627">
        <v>5.0497346999999998E-2</v>
      </c>
      <c r="D6627">
        <v>6.0500383920000003</v>
      </c>
      <c r="E6627">
        <v>0.35334238899999998</v>
      </c>
      <c r="F6627">
        <v>0.55222715600000005</v>
      </c>
      <c r="G6627">
        <v>0.99975043299999999</v>
      </c>
    </row>
    <row r="6628" spans="1:7" x14ac:dyDescent="0.4">
      <c r="A6628" s="70" t="s">
        <v>13642</v>
      </c>
      <c r="B6628" s="70" t="s">
        <v>13643</v>
      </c>
      <c r="C6628">
        <v>-9.2068054999999996E-2</v>
      </c>
      <c r="D6628">
        <v>4.2919913129999996</v>
      </c>
      <c r="E6628">
        <v>0.35333181499999999</v>
      </c>
      <c r="F6628">
        <v>0.55223310299999995</v>
      </c>
      <c r="G6628">
        <v>0.99975043299999999</v>
      </c>
    </row>
    <row r="6629" spans="1:7" x14ac:dyDescent="0.4">
      <c r="A6629" s="70" t="s">
        <v>13776</v>
      </c>
      <c r="B6629" s="70" t="s">
        <v>13777</v>
      </c>
      <c r="C6629">
        <v>4.7299066000000001E-2</v>
      </c>
      <c r="D6629">
        <v>7.816666251</v>
      </c>
      <c r="E6629">
        <v>0.35323966899999998</v>
      </c>
      <c r="F6629">
        <v>0.55228493700000003</v>
      </c>
      <c r="G6629">
        <v>0.99975043299999999</v>
      </c>
    </row>
    <row r="6630" spans="1:7" x14ac:dyDescent="0.4">
      <c r="A6630" s="70" t="s">
        <v>14325</v>
      </c>
      <c r="B6630" s="70" t="s">
        <v>14326</v>
      </c>
      <c r="C6630">
        <v>6.9244376999999996E-2</v>
      </c>
      <c r="D6630">
        <v>4.8944913740000002</v>
      </c>
      <c r="E6630">
        <v>0.35320189499999999</v>
      </c>
      <c r="F6630">
        <v>0.552306187</v>
      </c>
      <c r="G6630">
        <v>0.99975043299999999</v>
      </c>
    </row>
    <row r="6631" spans="1:7" x14ac:dyDescent="0.4">
      <c r="A6631" s="70" t="s">
        <v>14007</v>
      </c>
      <c r="B6631" s="70" t="s">
        <v>14008</v>
      </c>
      <c r="C6631">
        <v>8.7557281000000001E-2</v>
      </c>
      <c r="D6631">
        <v>3.9178067560000001</v>
      </c>
      <c r="E6631">
        <v>0.35316702</v>
      </c>
      <c r="F6631">
        <v>0.55232580899999995</v>
      </c>
      <c r="G6631">
        <v>0.99975043299999999</v>
      </c>
    </row>
    <row r="6632" spans="1:7" x14ac:dyDescent="0.4">
      <c r="A6632" s="70" t="s">
        <v>13020</v>
      </c>
      <c r="B6632" s="70" t="s">
        <v>13021</v>
      </c>
      <c r="C6632">
        <v>-4.9674537999999997E-2</v>
      </c>
      <c r="D6632">
        <v>6.7714915539999998</v>
      </c>
      <c r="E6632">
        <v>0.35311551600000002</v>
      </c>
      <c r="F6632">
        <v>0.55235478800000004</v>
      </c>
      <c r="G6632">
        <v>0.99975043299999999</v>
      </c>
    </row>
    <row r="6633" spans="1:7" x14ac:dyDescent="0.4">
      <c r="A6633" s="70" t="s">
        <v>14155</v>
      </c>
      <c r="B6633" s="70" t="s">
        <v>14156</v>
      </c>
      <c r="C6633">
        <v>7.8330314999999998E-2</v>
      </c>
      <c r="D6633">
        <v>4.4506659749999997</v>
      </c>
      <c r="E6633">
        <v>0.353067203</v>
      </c>
      <c r="F6633">
        <v>0.55238197499999997</v>
      </c>
      <c r="G6633">
        <v>0.99975043299999999</v>
      </c>
    </row>
    <row r="6634" spans="1:7" x14ac:dyDescent="0.4">
      <c r="A6634" s="70" t="s">
        <v>14269</v>
      </c>
      <c r="B6634" s="70" t="s">
        <v>14270</v>
      </c>
      <c r="C6634">
        <v>5.7137436E-2</v>
      </c>
      <c r="D6634">
        <v>6.4716158249999998</v>
      </c>
      <c r="E6634">
        <v>0.35262425600000002</v>
      </c>
      <c r="F6634">
        <v>0.55263134899999999</v>
      </c>
      <c r="G6634">
        <v>0.99975043299999999</v>
      </c>
    </row>
    <row r="6635" spans="1:7" x14ac:dyDescent="0.4">
      <c r="A6635" s="70" t="s">
        <v>14339</v>
      </c>
      <c r="B6635" s="70" t="s">
        <v>14340</v>
      </c>
      <c r="C6635">
        <v>5.1250042000000003E-2</v>
      </c>
      <c r="D6635">
        <v>5.8602083189999998</v>
      </c>
      <c r="E6635">
        <v>0.35240996200000002</v>
      </c>
      <c r="F6635">
        <v>0.55275206899999996</v>
      </c>
      <c r="G6635">
        <v>0.99975043299999999</v>
      </c>
    </row>
    <row r="6636" spans="1:7" x14ac:dyDescent="0.4">
      <c r="A6636" s="70" t="s">
        <v>13593</v>
      </c>
      <c r="B6636" s="70" t="s">
        <v>13594</v>
      </c>
      <c r="C6636">
        <v>-0.106132741</v>
      </c>
      <c r="D6636">
        <v>3.2492799529999998</v>
      </c>
      <c r="E6636">
        <v>0.352363757</v>
      </c>
      <c r="F6636">
        <v>0.55277810500000002</v>
      </c>
      <c r="G6636">
        <v>0.99975043299999999</v>
      </c>
    </row>
    <row r="6637" spans="1:7" x14ac:dyDescent="0.4">
      <c r="A6637" s="70" t="s">
        <v>14313</v>
      </c>
      <c r="B6637" s="70" t="s">
        <v>14314</v>
      </c>
      <c r="C6637">
        <v>5.0126256000000001E-2</v>
      </c>
      <c r="D6637">
        <v>6.4715701780000003</v>
      </c>
      <c r="E6637">
        <v>0.35197788000000002</v>
      </c>
      <c r="F6637">
        <v>0.55299562999999996</v>
      </c>
      <c r="G6637">
        <v>0.99975043299999999</v>
      </c>
    </row>
    <row r="6638" spans="1:7" x14ac:dyDescent="0.4">
      <c r="A6638" s="70" t="s">
        <v>14167</v>
      </c>
      <c r="B6638" s="70" t="s">
        <v>14168</v>
      </c>
      <c r="C6638">
        <v>0.25089204599999998</v>
      </c>
      <c r="D6638">
        <v>-9.4047929000000002E-2</v>
      </c>
      <c r="E6638">
        <v>0.35191290200000003</v>
      </c>
      <c r="F6638">
        <v>0.55303227499999996</v>
      </c>
      <c r="G6638">
        <v>0.99975043299999999</v>
      </c>
    </row>
    <row r="6639" spans="1:7" x14ac:dyDescent="0.4">
      <c r="A6639" s="70" t="s">
        <v>13585</v>
      </c>
      <c r="B6639" s="70" t="s">
        <v>13586</v>
      </c>
      <c r="C6639">
        <v>-4.7499614000000003E-2</v>
      </c>
      <c r="D6639">
        <v>6.3806408899999996</v>
      </c>
      <c r="E6639">
        <v>0.35179662299999997</v>
      </c>
      <c r="F6639">
        <v>0.55309786299999997</v>
      </c>
      <c r="G6639">
        <v>0.99975043299999999</v>
      </c>
    </row>
    <row r="6640" spans="1:7" x14ac:dyDescent="0.4">
      <c r="A6640" s="70" t="s">
        <v>13928</v>
      </c>
      <c r="B6640" s="70" t="s">
        <v>13929</v>
      </c>
      <c r="C6640">
        <v>-0.27328844899999999</v>
      </c>
      <c r="D6640">
        <v>-0.490351712</v>
      </c>
      <c r="E6640">
        <v>0.35168350300000001</v>
      </c>
      <c r="F6640">
        <v>0.55316168399999999</v>
      </c>
      <c r="G6640">
        <v>0.99975043299999999</v>
      </c>
    </row>
    <row r="6641" spans="1:7" x14ac:dyDescent="0.4">
      <c r="A6641" s="70" t="s">
        <v>13734</v>
      </c>
      <c r="B6641" s="70" t="s">
        <v>13735</v>
      </c>
      <c r="C6641">
        <v>-6.5090401000000006E-2</v>
      </c>
      <c r="D6641">
        <v>5.0336691</v>
      </c>
      <c r="E6641">
        <v>0.35166129800000001</v>
      </c>
      <c r="F6641">
        <v>0.55317421300000003</v>
      </c>
      <c r="G6641">
        <v>0.99975043299999999</v>
      </c>
    </row>
    <row r="6642" spans="1:7" x14ac:dyDescent="0.4">
      <c r="A6642" s="70" t="s">
        <v>14057</v>
      </c>
      <c r="B6642" s="70" t="s">
        <v>14058</v>
      </c>
      <c r="C6642">
        <v>0.22017769000000001</v>
      </c>
      <c r="D6642">
        <v>0.41567269400000001</v>
      </c>
      <c r="E6642">
        <v>0.35162120800000002</v>
      </c>
      <c r="F6642">
        <v>0.55319683500000005</v>
      </c>
      <c r="G6642">
        <v>0.99975043299999999</v>
      </c>
    </row>
    <row r="6643" spans="1:7" x14ac:dyDescent="0.4">
      <c r="A6643" s="70" t="s">
        <v>14025</v>
      </c>
      <c r="B6643" s="70" t="s">
        <v>14026</v>
      </c>
      <c r="C6643">
        <v>0.105126014</v>
      </c>
      <c r="D6643">
        <v>4.1779737380000004</v>
      </c>
      <c r="E6643">
        <v>0.35144430300000001</v>
      </c>
      <c r="F6643">
        <v>0.55329668200000004</v>
      </c>
      <c r="G6643">
        <v>0.99975043299999999</v>
      </c>
    </row>
    <row r="6644" spans="1:7" x14ac:dyDescent="0.4">
      <c r="A6644" s="70" t="s">
        <v>14355</v>
      </c>
      <c r="B6644" s="70" t="s">
        <v>14356</v>
      </c>
      <c r="C6644">
        <v>6.1366176000000001E-2</v>
      </c>
      <c r="D6644">
        <v>5.1514330660000001</v>
      </c>
      <c r="E6644">
        <v>0.35132881799999999</v>
      </c>
      <c r="F6644">
        <v>0.55336188100000006</v>
      </c>
      <c r="G6644">
        <v>0.99975043299999999</v>
      </c>
    </row>
    <row r="6645" spans="1:7" x14ac:dyDescent="0.4">
      <c r="A6645" s="70" t="s">
        <v>13622</v>
      </c>
      <c r="B6645" s="70" t="s">
        <v>13623</v>
      </c>
      <c r="C6645">
        <v>-5.9653001999999997E-2</v>
      </c>
      <c r="D6645">
        <v>6.0255401470000001</v>
      </c>
      <c r="E6645">
        <v>0.35131532300000001</v>
      </c>
      <c r="F6645">
        <v>0.55336949999999996</v>
      </c>
      <c r="G6645">
        <v>0.99975043299999999</v>
      </c>
    </row>
    <row r="6646" spans="1:7" x14ac:dyDescent="0.4">
      <c r="A6646" s="70" t="s">
        <v>14111</v>
      </c>
      <c r="B6646" s="70" t="s">
        <v>14112</v>
      </c>
      <c r="C6646">
        <v>0.21018683299999999</v>
      </c>
      <c r="D6646">
        <v>0.51342339199999998</v>
      </c>
      <c r="E6646">
        <v>0.35125609800000002</v>
      </c>
      <c r="F6646">
        <v>0.55340294300000004</v>
      </c>
      <c r="G6646">
        <v>0.99975043299999999</v>
      </c>
    </row>
    <row r="6647" spans="1:7" x14ac:dyDescent="0.4">
      <c r="A6647" s="70" t="s">
        <v>14069</v>
      </c>
      <c r="B6647" s="70" t="s">
        <v>14070</v>
      </c>
      <c r="C6647">
        <v>8.4854917000000002E-2</v>
      </c>
      <c r="D6647">
        <v>3.8154422889999999</v>
      </c>
      <c r="E6647">
        <v>0.35118008000000001</v>
      </c>
      <c r="F6647">
        <v>0.553445874</v>
      </c>
      <c r="G6647">
        <v>0.99975043299999999</v>
      </c>
    </row>
    <row r="6648" spans="1:7" x14ac:dyDescent="0.4">
      <c r="A6648" s="70" t="s">
        <v>14191</v>
      </c>
      <c r="B6648" s="70" t="s">
        <v>14192</v>
      </c>
      <c r="C6648">
        <v>4.6527790999999999E-2</v>
      </c>
      <c r="D6648">
        <v>6.9357523470000002</v>
      </c>
      <c r="E6648">
        <v>0.35116904999999998</v>
      </c>
      <c r="F6648">
        <v>0.553452104</v>
      </c>
      <c r="G6648">
        <v>0.99975043299999999</v>
      </c>
    </row>
    <row r="6649" spans="1:7" x14ac:dyDescent="0.4">
      <c r="A6649" s="70" t="s">
        <v>13583</v>
      </c>
      <c r="B6649" s="70" t="s">
        <v>13584</v>
      </c>
      <c r="C6649">
        <v>-7.2019103000000001E-2</v>
      </c>
      <c r="D6649">
        <v>4.4219036369999998</v>
      </c>
      <c r="E6649">
        <v>0.35111368199999998</v>
      </c>
      <c r="F6649">
        <v>0.55348337800000003</v>
      </c>
      <c r="G6649">
        <v>0.99975043299999999</v>
      </c>
    </row>
    <row r="6650" spans="1:7" x14ac:dyDescent="0.4">
      <c r="A6650" s="70" t="s">
        <v>14225</v>
      </c>
      <c r="B6650" s="70" t="s">
        <v>14226</v>
      </c>
      <c r="C6650">
        <v>7.2394244999999996E-2</v>
      </c>
      <c r="D6650">
        <v>4.5636717559999997</v>
      </c>
      <c r="E6650">
        <v>0.35101526700000002</v>
      </c>
      <c r="F6650">
        <v>0.55353897399999996</v>
      </c>
      <c r="G6650">
        <v>0.99975043299999999</v>
      </c>
    </row>
    <row r="6651" spans="1:7" x14ac:dyDescent="0.4">
      <c r="A6651" s="70" t="s">
        <v>14899</v>
      </c>
      <c r="B6651" s="70" t="s">
        <v>14900</v>
      </c>
      <c r="C6651">
        <v>0.305615468</v>
      </c>
      <c r="D6651">
        <v>1.620013712</v>
      </c>
      <c r="E6651">
        <v>0.35090233900000001</v>
      </c>
      <c r="F6651">
        <v>0.55360278200000002</v>
      </c>
      <c r="G6651">
        <v>0.99975043299999999</v>
      </c>
    </row>
    <row r="6652" spans="1:7" x14ac:dyDescent="0.4">
      <c r="A6652" s="70" t="s">
        <v>13850</v>
      </c>
      <c r="B6652" s="70" t="s">
        <v>13851</v>
      </c>
      <c r="C6652">
        <v>0.36654086200000002</v>
      </c>
      <c r="D6652">
        <v>-0.99165112899999996</v>
      </c>
      <c r="E6652">
        <v>0.35062579100000002</v>
      </c>
      <c r="F6652">
        <v>0.55375909899999998</v>
      </c>
      <c r="G6652">
        <v>0.99975043299999999</v>
      </c>
    </row>
    <row r="6653" spans="1:7" x14ac:dyDescent="0.4">
      <c r="A6653" s="70" t="s">
        <v>13978</v>
      </c>
      <c r="B6653" s="70" t="s">
        <v>13979</v>
      </c>
      <c r="C6653">
        <v>-0.25613213499999998</v>
      </c>
      <c r="D6653">
        <v>-0.235945246</v>
      </c>
      <c r="E6653">
        <v>0.35051922000000002</v>
      </c>
      <c r="F6653">
        <v>0.55381935900000001</v>
      </c>
      <c r="G6653">
        <v>0.99975043299999999</v>
      </c>
    </row>
    <row r="6654" spans="1:7" x14ac:dyDescent="0.4">
      <c r="A6654" s="70" t="s">
        <v>13826</v>
      </c>
      <c r="B6654" s="70" t="s">
        <v>13827</v>
      </c>
      <c r="C6654">
        <v>-0.449331698</v>
      </c>
      <c r="D6654">
        <v>-0.81585268</v>
      </c>
      <c r="E6654">
        <v>0.35047158899999997</v>
      </c>
      <c r="F6654">
        <v>0.55384629600000002</v>
      </c>
      <c r="G6654">
        <v>0.99975043299999999</v>
      </c>
    </row>
    <row r="6655" spans="1:7" x14ac:dyDescent="0.4">
      <c r="A6655" s="70" t="s">
        <v>13676</v>
      </c>
      <c r="B6655" s="70" t="s">
        <v>13677</v>
      </c>
      <c r="C6655">
        <v>-4.6404925999999999E-2</v>
      </c>
      <c r="D6655">
        <v>6.4210243240000002</v>
      </c>
      <c r="E6655">
        <v>0.35038925100000001</v>
      </c>
      <c r="F6655">
        <v>0.55389286699999996</v>
      </c>
      <c r="G6655">
        <v>0.99975043299999999</v>
      </c>
    </row>
    <row r="6656" spans="1:7" x14ac:dyDescent="0.4">
      <c r="A6656" s="70" t="s">
        <v>14137</v>
      </c>
      <c r="B6656" s="70" t="s">
        <v>14138</v>
      </c>
      <c r="C6656">
        <v>8.1652690999999999E-2</v>
      </c>
      <c r="D6656">
        <v>5.1621058289999997</v>
      </c>
      <c r="E6656">
        <v>0.35034325799999999</v>
      </c>
      <c r="F6656">
        <v>0.553918884</v>
      </c>
      <c r="G6656">
        <v>0.99975043299999999</v>
      </c>
    </row>
    <row r="6657" spans="1:7" x14ac:dyDescent="0.4">
      <c r="A6657" s="70" t="s">
        <v>14047</v>
      </c>
      <c r="B6657" s="70" t="s">
        <v>14048</v>
      </c>
      <c r="C6657">
        <v>0.33496981999999997</v>
      </c>
      <c r="D6657">
        <v>-0.86297551800000005</v>
      </c>
      <c r="E6657">
        <v>0.35018786299999999</v>
      </c>
      <c r="F6657">
        <v>0.55400680499999999</v>
      </c>
      <c r="G6657">
        <v>0.99975043299999999</v>
      </c>
    </row>
    <row r="6658" spans="1:7" x14ac:dyDescent="0.4">
      <c r="A6658" s="70" t="s">
        <v>14273</v>
      </c>
      <c r="B6658" s="70" t="s">
        <v>14274</v>
      </c>
      <c r="C6658">
        <v>7.2217957999999999E-2</v>
      </c>
      <c r="D6658">
        <v>4.628899477</v>
      </c>
      <c r="E6658">
        <v>0.35005449700000002</v>
      </c>
      <c r="F6658">
        <v>0.55408228299999995</v>
      </c>
      <c r="G6658">
        <v>0.99975043299999999</v>
      </c>
    </row>
    <row r="6659" spans="1:7" x14ac:dyDescent="0.4">
      <c r="A6659" s="70" t="s">
        <v>13856</v>
      </c>
      <c r="B6659" s="70" t="s">
        <v>13857</v>
      </c>
      <c r="C6659">
        <v>4.7136242000000002E-2</v>
      </c>
      <c r="D6659">
        <v>7.8348952670000003</v>
      </c>
      <c r="E6659">
        <v>0.34992026199999998</v>
      </c>
      <c r="F6659">
        <v>0.55415827100000004</v>
      </c>
      <c r="G6659">
        <v>0.99975043299999999</v>
      </c>
    </row>
    <row r="6660" spans="1:7" x14ac:dyDescent="0.4">
      <c r="A6660" s="70" t="s">
        <v>13774</v>
      </c>
      <c r="B6660" s="70" t="s">
        <v>13775</v>
      </c>
      <c r="C6660">
        <v>-0.189539868</v>
      </c>
      <c r="D6660">
        <v>1.645757814</v>
      </c>
      <c r="E6660">
        <v>0.34979805899999999</v>
      </c>
      <c r="F6660">
        <v>0.55422746599999995</v>
      </c>
      <c r="G6660">
        <v>0.99975043299999999</v>
      </c>
    </row>
    <row r="6661" spans="1:7" x14ac:dyDescent="0.4">
      <c r="A6661" s="70" t="s">
        <v>15567</v>
      </c>
      <c r="B6661" s="70" t="s">
        <v>15568</v>
      </c>
      <c r="C6661">
        <v>4.9809620999999998E-2</v>
      </c>
      <c r="D6661">
        <v>8.8876449070000003</v>
      </c>
      <c r="E6661">
        <v>0.34954817100000002</v>
      </c>
      <c r="F6661">
        <v>0.55436901100000002</v>
      </c>
      <c r="G6661">
        <v>0.99975043299999999</v>
      </c>
    </row>
    <row r="6662" spans="1:7" x14ac:dyDescent="0.4">
      <c r="A6662" s="70" t="s">
        <v>13736</v>
      </c>
      <c r="B6662" s="70" t="s">
        <v>13737</v>
      </c>
      <c r="C6662">
        <v>-7.0071596999999999E-2</v>
      </c>
      <c r="D6662">
        <v>4.7851940989999999</v>
      </c>
      <c r="E6662">
        <v>0.34922967999999999</v>
      </c>
      <c r="F6662">
        <v>0.55454951399999997</v>
      </c>
      <c r="G6662">
        <v>0.99975043299999999</v>
      </c>
    </row>
    <row r="6663" spans="1:7" x14ac:dyDescent="0.4">
      <c r="A6663" s="70" t="s">
        <v>16521</v>
      </c>
      <c r="B6663" s="70" t="s">
        <v>16522</v>
      </c>
      <c r="C6663">
        <v>4.5927890999999998E-2</v>
      </c>
      <c r="D6663">
        <v>9.2152610970000008</v>
      </c>
      <c r="E6663">
        <v>0.34921097000000001</v>
      </c>
      <c r="F6663">
        <v>0.55456012099999996</v>
      </c>
      <c r="G6663">
        <v>0.99975043299999999</v>
      </c>
    </row>
    <row r="6664" spans="1:7" x14ac:dyDescent="0.4">
      <c r="A6664" s="70" t="s">
        <v>14065</v>
      </c>
      <c r="B6664" s="70" t="s">
        <v>14066</v>
      </c>
      <c r="C6664">
        <v>0.12020323400000001</v>
      </c>
      <c r="D6664">
        <v>3.6748269570000001</v>
      </c>
      <c r="E6664">
        <v>0.348737191</v>
      </c>
      <c r="F6664">
        <v>0.55482884799999999</v>
      </c>
      <c r="G6664">
        <v>0.99975043299999999</v>
      </c>
    </row>
    <row r="6665" spans="1:7" x14ac:dyDescent="0.4">
      <c r="A6665" s="70" t="s">
        <v>13740</v>
      </c>
      <c r="B6665" s="70" t="s">
        <v>13741</v>
      </c>
      <c r="C6665">
        <v>-0.125126132</v>
      </c>
      <c r="D6665">
        <v>3.0248299539999999</v>
      </c>
      <c r="E6665">
        <v>0.34839679400000001</v>
      </c>
      <c r="F6665">
        <v>0.55502207199999998</v>
      </c>
      <c r="G6665">
        <v>0.99975043299999999</v>
      </c>
    </row>
    <row r="6666" spans="1:7" x14ac:dyDescent="0.4">
      <c r="A6666" s="70" t="s">
        <v>13558</v>
      </c>
      <c r="B6666" s="70" t="s">
        <v>13559</v>
      </c>
      <c r="C6666">
        <v>-8.4141089000000002E-2</v>
      </c>
      <c r="D6666">
        <v>4.2653872079999999</v>
      </c>
      <c r="E6666">
        <v>0.34824515099999998</v>
      </c>
      <c r="F6666">
        <v>0.55510819199999994</v>
      </c>
      <c r="G6666">
        <v>0.99975043299999999</v>
      </c>
    </row>
    <row r="6667" spans="1:7" x14ac:dyDescent="0.4">
      <c r="A6667" s="70" t="s">
        <v>13866</v>
      </c>
      <c r="B6667" s="70" t="s">
        <v>13867</v>
      </c>
      <c r="C6667">
        <v>-6.3328566000000003E-2</v>
      </c>
      <c r="D6667">
        <v>5.2009189400000002</v>
      </c>
      <c r="E6667">
        <v>0.34806891600000001</v>
      </c>
      <c r="F6667">
        <v>0.55520831100000001</v>
      </c>
      <c r="G6667">
        <v>0.99975043299999999</v>
      </c>
    </row>
    <row r="6668" spans="1:7" x14ac:dyDescent="0.4">
      <c r="A6668" s="70" t="s">
        <v>13991</v>
      </c>
      <c r="B6668" s="70" t="s">
        <v>13992</v>
      </c>
      <c r="C6668">
        <v>9.8754326000000003E-2</v>
      </c>
      <c r="D6668">
        <v>3.4281807880000001</v>
      </c>
      <c r="E6668">
        <v>0.34775112899999999</v>
      </c>
      <c r="F6668">
        <v>0.55538893</v>
      </c>
      <c r="G6668">
        <v>0.99975043299999999</v>
      </c>
    </row>
    <row r="6669" spans="1:7" x14ac:dyDescent="0.4">
      <c r="A6669" s="70" t="s">
        <v>14465</v>
      </c>
      <c r="B6669" s="70" t="s">
        <v>14466</v>
      </c>
      <c r="C6669">
        <v>5.3424546000000003E-2</v>
      </c>
      <c r="D6669">
        <v>5.641863581</v>
      </c>
      <c r="E6669">
        <v>0.34731327299999998</v>
      </c>
      <c r="F6669">
        <v>0.55563797500000001</v>
      </c>
      <c r="G6669">
        <v>0.99975043299999999</v>
      </c>
    </row>
    <row r="6670" spans="1:7" x14ac:dyDescent="0.4">
      <c r="A6670" s="70" t="s">
        <v>13644</v>
      </c>
      <c r="B6670" s="70" t="s">
        <v>13645</v>
      </c>
      <c r="C6670">
        <v>-4.9769437E-2</v>
      </c>
      <c r="D6670">
        <v>6.2705836509999999</v>
      </c>
      <c r="E6670">
        <v>0.34726324800000002</v>
      </c>
      <c r="F6670">
        <v>0.55566644200000004</v>
      </c>
      <c r="G6670">
        <v>0.99975043299999999</v>
      </c>
    </row>
    <row r="6671" spans="1:7" x14ac:dyDescent="0.4">
      <c r="A6671" s="70" t="s">
        <v>13848</v>
      </c>
      <c r="B6671" s="70" t="s">
        <v>13849</v>
      </c>
      <c r="C6671">
        <v>-8.2357776999999993E-2</v>
      </c>
      <c r="D6671">
        <v>4.0770003040000002</v>
      </c>
      <c r="E6671">
        <v>0.34708049499999999</v>
      </c>
      <c r="F6671">
        <v>0.55577046200000002</v>
      </c>
      <c r="G6671">
        <v>0.99975043299999999</v>
      </c>
    </row>
    <row r="6672" spans="1:7" x14ac:dyDescent="0.4">
      <c r="A6672" s="70" t="s">
        <v>14397</v>
      </c>
      <c r="B6672" s="70" t="s">
        <v>14398</v>
      </c>
      <c r="C6672">
        <v>4.6270115000000001E-2</v>
      </c>
      <c r="D6672">
        <v>6.5172262820000002</v>
      </c>
      <c r="E6672">
        <v>0.34697694499999998</v>
      </c>
      <c r="F6672">
        <v>0.55582941699999999</v>
      </c>
      <c r="G6672">
        <v>0.99975043299999999</v>
      </c>
    </row>
    <row r="6673" spans="1:7" x14ac:dyDescent="0.4">
      <c r="A6673" s="70" t="s">
        <v>13581</v>
      </c>
      <c r="B6673" s="70" t="s">
        <v>13582</v>
      </c>
      <c r="C6673">
        <v>4.8710618999999997E-2</v>
      </c>
      <c r="D6673">
        <v>7.2696936049999996</v>
      </c>
      <c r="E6673">
        <v>0.34691291299999999</v>
      </c>
      <c r="F6673">
        <v>0.55586587899999995</v>
      </c>
      <c r="G6673">
        <v>0.99975043299999999</v>
      </c>
    </row>
    <row r="6674" spans="1:7" x14ac:dyDescent="0.4">
      <c r="A6674" s="70" t="s">
        <v>13792</v>
      </c>
      <c r="B6674" s="70" t="s">
        <v>13793</v>
      </c>
      <c r="C6674">
        <v>4.9403122000000001E-2</v>
      </c>
      <c r="D6674">
        <v>7.6403403369999996</v>
      </c>
      <c r="E6674">
        <v>0.34690728500000001</v>
      </c>
      <c r="F6674">
        <v>0.55586908400000001</v>
      </c>
      <c r="G6674">
        <v>0.99975043299999999</v>
      </c>
    </row>
    <row r="6675" spans="1:7" x14ac:dyDescent="0.4">
      <c r="A6675" s="70" t="s">
        <v>14309</v>
      </c>
      <c r="B6675" s="70" t="s">
        <v>14310</v>
      </c>
      <c r="C6675">
        <v>7.1244432999999996E-2</v>
      </c>
      <c r="D6675">
        <v>4.5775943059999999</v>
      </c>
      <c r="E6675">
        <v>0.34673046400000002</v>
      </c>
      <c r="F6675">
        <v>0.55596979599999996</v>
      </c>
      <c r="G6675">
        <v>0.99975043299999999</v>
      </c>
    </row>
    <row r="6676" spans="1:7" x14ac:dyDescent="0.4">
      <c r="A6676" s="70" t="s">
        <v>13684</v>
      </c>
      <c r="B6676" s="70" t="s">
        <v>13685</v>
      </c>
      <c r="C6676">
        <v>-0.46793952900000002</v>
      </c>
      <c r="D6676">
        <v>2.4785001960000002</v>
      </c>
      <c r="E6676">
        <v>0.34665491799999998</v>
      </c>
      <c r="F6676">
        <v>0.55601283499999998</v>
      </c>
      <c r="G6676">
        <v>0.99975043299999999</v>
      </c>
    </row>
    <row r="6677" spans="1:7" x14ac:dyDescent="0.4">
      <c r="A6677" s="70" t="s">
        <v>14331</v>
      </c>
      <c r="B6677" s="70" t="s">
        <v>14332</v>
      </c>
      <c r="C6677">
        <v>4.7194656000000001E-2</v>
      </c>
      <c r="D6677">
        <v>6.7119354109999998</v>
      </c>
      <c r="E6677">
        <v>0.34601947500000002</v>
      </c>
      <c r="F6677">
        <v>0.55637510400000001</v>
      </c>
      <c r="G6677">
        <v>0.99975043299999999</v>
      </c>
    </row>
    <row r="6678" spans="1:7" x14ac:dyDescent="0.4">
      <c r="A6678" s="70" t="s">
        <v>13746</v>
      </c>
      <c r="B6678" s="70" t="s">
        <v>13747</v>
      </c>
      <c r="C6678">
        <v>-4.7357583000000002E-2</v>
      </c>
      <c r="D6678">
        <v>6.2173476560000003</v>
      </c>
      <c r="E6678">
        <v>0.34600967700000002</v>
      </c>
      <c r="F6678">
        <v>0.55638069400000001</v>
      </c>
      <c r="G6678">
        <v>0.99975043299999999</v>
      </c>
    </row>
    <row r="6679" spans="1:7" x14ac:dyDescent="0.4">
      <c r="A6679" s="70" t="s">
        <v>13932</v>
      </c>
      <c r="B6679" s="70" t="s">
        <v>13933</v>
      </c>
      <c r="C6679">
        <v>-0.42581979399999997</v>
      </c>
      <c r="D6679">
        <v>-0.69228638799999997</v>
      </c>
      <c r="E6679">
        <v>0.34585964800000002</v>
      </c>
      <c r="F6679">
        <v>0.55646629199999997</v>
      </c>
      <c r="G6679">
        <v>0.99975043299999999</v>
      </c>
    </row>
    <row r="6680" spans="1:7" x14ac:dyDescent="0.4">
      <c r="A6680" s="70" t="s">
        <v>13972</v>
      </c>
      <c r="B6680" s="70" t="s">
        <v>13973</v>
      </c>
      <c r="C6680">
        <v>0.21025179699999999</v>
      </c>
      <c r="D6680">
        <v>1.0001676960000001</v>
      </c>
      <c r="E6680">
        <v>0.34577719699999998</v>
      </c>
      <c r="F6680">
        <v>0.55651334600000002</v>
      </c>
      <c r="G6680">
        <v>0.99975043299999999</v>
      </c>
    </row>
    <row r="6681" spans="1:7" x14ac:dyDescent="0.4">
      <c r="A6681" s="70" t="s">
        <v>13766</v>
      </c>
      <c r="B6681" s="70" t="s">
        <v>13767</v>
      </c>
      <c r="C6681">
        <v>-0.25619302399999999</v>
      </c>
      <c r="D6681">
        <v>1.0099316869999999</v>
      </c>
      <c r="E6681">
        <v>0.34537985500000001</v>
      </c>
      <c r="F6681">
        <v>0.55674020700000004</v>
      </c>
      <c r="G6681">
        <v>0.99975043299999999</v>
      </c>
    </row>
    <row r="6682" spans="1:7" x14ac:dyDescent="0.4">
      <c r="A6682" s="70" t="s">
        <v>13686</v>
      </c>
      <c r="B6682" s="70" t="s">
        <v>13687</v>
      </c>
      <c r="C6682">
        <v>-8.0181172999999994E-2</v>
      </c>
      <c r="D6682">
        <v>4.3571175240000004</v>
      </c>
      <c r="E6682">
        <v>0.34535302499999998</v>
      </c>
      <c r="F6682">
        <v>0.55675553200000005</v>
      </c>
      <c r="G6682">
        <v>0.99975043299999999</v>
      </c>
    </row>
    <row r="6683" spans="1:7" x14ac:dyDescent="0.4">
      <c r="A6683" s="70" t="s">
        <v>13999</v>
      </c>
      <c r="B6683" s="70" t="s">
        <v>14000</v>
      </c>
      <c r="C6683">
        <v>-0.23729736200000001</v>
      </c>
      <c r="D6683">
        <v>0.18256349799999999</v>
      </c>
      <c r="E6683">
        <v>0.34524717599999999</v>
      </c>
      <c r="F6683">
        <v>0.55681599900000001</v>
      </c>
      <c r="G6683">
        <v>0.99975043299999999</v>
      </c>
    </row>
    <row r="6684" spans="1:7" x14ac:dyDescent="0.4">
      <c r="A6684" s="70" t="s">
        <v>13326</v>
      </c>
      <c r="B6684" s="70" t="s">
        <v>13327</v>
      </c>
      <c r="C6684">
        <v>-4.5944314999999999E-2</v>
      </c>
      <c r="D6684">
        <v>7.0351604429999997</v>
      </c>
      <c r="E6684">
        <v>0.34513004400000002</v>
      </c>
      <c r="F6684">
        <v>0.556882926</v>
      </c>
      <c r="G6684">
        <v>0.99975043299999999</v>
      </c>
    </row>
    <row r="6685" spans="1:7" x14ac:dyDescent="0.4">
      <c r="A6685" s="70" t="s">
        <v>13982</v>
      </c>
      <c r="B6685" s="70" t="s">
        <v>5883</v>
      </c>
      <c r="C6685">
        <v>0.22663404200000001</v>
      </c>
      <c r="D6685">
        <v>0.35574538700000002</v>
      </c>
      <c r="E6685">
        <v>0.34503525800000001</v>
      </c>
      <c r="F6685">
        <v>0.55693709499999999</v>
      </c>
      <c r="G6685">
        <v>0.99975043299999999</v>
      </c>
    </row>
    <row r="6686" spans="1:7" x14ac:dyDescent="0.4">
      <c r="A6686" s="70" t="s">
        <v>14535</v>
      </c>
      <c r="B6686" s="70" t="s">
        <v>14536</v>
      </c>
      <c r="C6686">
        <v>5.5957931000000002E-2</v>
      </c>
      <c r="D6686">
        <v>5.5677241840000002</v>
      </c>
      <c r="E6686">
        <v>0.34500969399999998</v>
      </c>
      <c r="F6686">
        <v>0.55695170699999996</v>
      </c>
      <c r="G6686">
        <v>0.99975043299999999</v>
      </c>
    </row>
    <row r="6687" spans="1:7" x14ac:dyDescent="0.4">
      <c r="A6687" s="70" t="s">
        <v>14457</v>
      </c>
      <c r="B6687" s="70" t="s">
        <v>14458</v>
      </c>
      <c r="C6687">
        <v>5.5854960000000002E-2</v>
      </c>
      <c r="D6687">
        <v>5.726142769</v>
      </c>
      <c r="E6687">
        <v>0.34496923699999998</v>
      </c>
      <c r="F6687">
        <v>0.55697483199999998</v>
      </c>
      <c r="G6687">
        <v>0.99975043299999999</v>
      </c>
    </row>
    <row r="6688" spans="1:7" x14ac:dyDescent="0.4">
      <c r="A6688" s="70" t="s">
        <v>13750</v>
      </c>
      <c r="B6688" s="70" t="s">
        <v>13751</v>
      </c>
      <c r="C6688">
        <v>-0.39635211399999998</v>
      </c>
      <c r="D6688">
        <v>-0.51160868599999998</v>
      </c>
      <c r="E6688">
        <v>0.34494800199999998</v>
      </c>
      <c r="F6688">
        <v>0.55698697100000005</v>
      </c>
      <c r="G6688">
        <v>0.99975043299999999</v>
      </c>
    </row>
    <row r="6689" spans="1:7" x14ac:dyDescent="0.4">
      <c r="A6689" s="70" t="s">
        <v>14055</v>
      </c>
      <c r="B6689" s="70" t="s">
        <v>14056</v>
      </c>
      <c r="C6689">
        <v>0.19040773699999999</v>
      </c>
      <c r="D6689">
        <v>0.96310018399999997</v>
      </c>
      <c r="E6689">
        <v>0.34492790400000001</v>
      </c>
      <c r="F6689">
        <v>0.55699845999999997</v>
      </c>
      <c r="G6689">
        <v>0.99975043299999999</v>
      </c>
    </row>
    <row r="6690" spans="1:7" x14ac:dyDescent="0.4">
      <c r="A6690" s="70" t="s">
        <v>14429</v>
      </c>
      <c r="B6690" s="70" t="s">
        <v>14430</v>
      </c>
      <c r="C6690">
        <v>6.1937681000000001E-2</v>
      </c>
      <c r="D6690">
        <v>5.0935515679999996</v>
      </c>
      <c r="E6690">
        <v>0.34488150899999998</v>
      </c>
      <c r="F6690">
        <v>0.557024984</v>
      </c>
      <c r="G6690">
        <v>0.99975043299999999</v>
      </c>
    </row>
    <row r="6691" spans="1:7" x14ac:dyDescent="0.4">
      <c r="A6691" s="70" t="s">
        <v>13806</v>
      </c>
      <c r="B6691" s="70" t="s">
        <v>13807</v>
      </c>
      <c r="C6691">
        <v>0.118966512</v>
      </c>
      <c r="D6691">
        <v>3.1490467340000001</v>
      </c>
      <c r="E6691">
        <v>0.34475350100000002</v>
      </c>
      <c r="F6691">
        <v>0.55709817800000005</v>
      </c>
      <c r="G6691">
        <v>0.99975043299999999</v>
      </c>
    </row>
    <row r="6692" spans="1:7" x14ac:dyDescent="0.4">
      <c r="A6692" s="70" t="s">
        <v>13868</v>
      </c>
      <c r="B6692" s="70" t="s">
        <v>13869</v>
      </c>
      <c r="C6692">
        <v>-9.2015172000000006E-2</v>
      </c>
      <c r="D6692">
        <v>4.1029644489999999</v>
      </c>
      <c r="E6692">
        <v>0.34463047899999999</v>
      </c>
      <c r="F6692">
        <v>0.55716853799999999</v>
      </c>
      <c r="G6692">
        <v>0.99975043299999999</v>
      </c>
    </row>
    <row r="6693" spans="1:7" x14ac:dyDescent="0.4">
      <c r="A6693" s="70" t="s">
        <v>13650</v>
      </c>
      <c r="B6693" s="70" t="s">
        <v>13651</v>
      </c>
      <c r="C6693">
        <v>-0.14997503300000001</v>
      </c>
      <c r="D6693">
        <v>2.1491743529999998</v>
      </c>
      <c r="E6693">
        <v>0.34451565699999998</v>
      </c>
      <c r="F6693">
        <v>0.557234224</v>
      </c>
      <c r="G6693">
        <v>0.99975043299999999</v>
      </c>
    </row>
    <row r="6694" spans="1:7" x14ac:dyDescent="0.4">
      <c r="A6694" s="70" t="s">
        <v>13852</v>
      </c>
      <c r="B6694" s="70" t="s">
        <v>13853</v>
      </c>
      <c r="C6694">
        <v>-5.6908333999999998E-2</v>
      </c>
      <c r="D6694">
        <v>5.536424426</v>
      </c>
      <c r="E6694">
        <v>0.34445542400000001</v>
      </c>
      <c r="F6694">
        <v>0.55726868699999998</v>
      </c>
      <c r="G6694">
        <v>0.99975043299999999</v>
      </c>
    </row>
    <row r="6695" spans="1:7" x14ac:dyDescent="0.4">
      <c r="A6695" s="70" t="s">
        <v>13812</v>
      </c>
      <c r="B6695" s="70" t="s">
        <v>13813</v>
      </c>
      <c r="C6695">
        <v>-0.10582366</v>
      </c>
      <c r="D6695">
        <v>3.7165372950000002</v>
      </c>
      <c r="E6695">
        <v>0.34445049599999999</v>
      </c>
      <c r="F6695">
        <v>0.55727150700000005</v>
      </c>
      <c r="G6695">
        <v>0.99975043299999999</v>
      </c>
    </row>
    <row r="6696" spans="1:7" x14ac:dyDescent="0.4">
      <c r="A6696" s="70" t="s">
        <v>13898</v>
      </c>
      <c r="B6696" s="70" t="s">
        <v>13899</v>
      </c>
      <c r="C6696">
        <v>-6.2733128999999999E-2</v>
      </c>
      <c r="D6696">
        <v>4.9232008040000004</v>
      </c>
      <c r="E6696">
        <v>0.344432664</v>
      </c>
      <c r="F6696">
        <v>0.55728171100000001</v>
      </c>
      <c r="G6696">
        <v>0.99975043299999999</v>
      </c>
    </row>
    <row r="6697" spans="1:7" x14ac:dyDescent="0.4">
      <c r="A6697" s="70" t="s">
        <v>14103</v>
      </c>
      <c r="B6697" s="70" t="s">
        <v>14104</v>
      </c>
      <c r="C6697">
        <v>6.7373807999999993E-2</v>
      </c>
      <c r="D6697">
        <v>4.6973657170000003</v>
      </c>
      <c r="E6697">
        <v>0.34440850699999997</v>
      </c>
      <c r="F6697">
        <v>0.55729553399999998</v>
      </c>
      <c r="G6697">
        <v>0.99975043299999999</v>
      </c>
    </row>
    <row r="6698" spans="1:7" x14ac:dyDescent="0.4">
      <c r="A6698" s="70" t="s">
        <v>14113</v>
      </c>
      <c r="B6698" s="70" t="s">
        <v>14114</v>
      </c>
      <c r="C6698">
        <v>-0.291609018</v>
      </c>
      <c r="D6698">
        <v>-0.29321523100000002</v>
      </c>
      <c r="E6698">
        <v>0.34430036800000002</v>
      </c>
      <c r="F6698">
        <v>0.55735742399999999</v>
      </c>
      <c r="G6698">
        <v>0.99975043299999999</v>
      </c>
    </row>
    <row r="6699" spans="1:7" x14ac:dyDescent="0.4">
      <c r="A6699" s="70" t="s">
        <v>13146</v>
      </c>
      <c r="B6699" s="70" t="s">
        <v>13147</v>
      </c>
      <c r="C6699">
        <v>-6.1865863E-2</v>
      </c>
      <c r="D6699">
        <v>7.3800241189999998</v>
      </c>
      <c r="E6699">
        <v>0.34424715900000002</v>
      </c>
      <c r="F6699">
        <v>0.55738788100000003</v>
      </c>
      <c r="G6699">
        <v>0.99975043299999999</v>
      </c>
    </row>
    <row r="6700" spans="1:7" x14ac:dyDescent="0.4">
      <c r="A6700" s="70" t="s">
        <v>13938</v>
      </c>
      <c r="B6700" s="70" t="s">
        <v>13939</v>
      </c>
      <c r="C6700">
        <v>-0.30384088100000001</v>
      </c>
      <c r="D6700">
        <v>-0.68596912399999999</v>
      </c>
      <c r="E6700">
        <v>0.34416353399999999</v>
      </c>
      <c r="F6700">
        <v>0.55743575400000001</v>
      </c>
      <c r="G6700">
        <v>0.99975043299999999</v>
      </c>
    </row>
    <row r="6701" spans="1:7" x14ac:dyDescent="0.4">
      <c r="A6701" s="70" t="s">
        <v>13974</v>
      </c>
      <c r="B6701" s="70" t="s">
        <v>13975</v>
      </c>
      <c r="C6701">
        <v>0.15171527500000001</v>
      </c>
      <c r="D6701">
        <v>2.104907028</v>
      </c>
      <c r="E6701">
        <v>0.34384938799999998</v>
      </c>
      <c r="F6701">
        <v>0.55761566500000004</v>
      </c>
      <c r="G6701">
        <v>0.99975043299999999</v>
      </c>
    </row>
    <row r="6702" spans="1:7" x14ac:dyDescent="0.4">
      <c r="A6702" s="70" t="s">
        <v>14587</v>
      </c>
      <c r="B6702" s="70" t="s">
        <v>14588</v>
      </c>
      <c r="C6702">
        <v>0.437431758</v>
      </c>
      <c r="D6702">
        <v>-1.616305697</v>
      </c>
      <c r="E6702">
        <v>0.343776362</v>
      </c>
      <c r="F6702">
        <v>0.55765750300000005</v>
      </c>
      <c r="G6702">
        <v>0.99975043299999999</v>
      </c>
    </row>
    <row r="6703" spans="1:7" x14ac:dyDescent="0.4">
      <c r="A6703" s="70" t="s">
        <v>14385</v>
      </c>
      <c r="B6703" s="70" t="s">
        <v>14386</v>
      </c>
      <c r="C6703">
        <v>5.8118746999999998E-2</v>
      </c>
      <c r="D6703">
        <v>5.4135906460000003</v>
      </c>
      <c r="E6703">
        <v>0.34363449499999998</v>
      </c>
      <c r="F6703">
        <v>0.55773879800000004</v>
      </c>
      <c r="G6703">
        <v>0.99975043299999999</v>
      </c>
    </row>
    <row r="6704" spans="1:7" x14ac:dyDescent="0.4">
      <c r="A6704" s="70" t="s">
        <v>18869</v>
      </c>
      <c r="B6704" s="70" t="s">
        <v>18870</v>
      </c>
      <c r="C6704">
        <v>-4.8706403000000002E-2</v>
      </c>
      <c r="D6704">
        <v>11.009492229999999</v>
      </c>
      <c r="E6704">
        <v>0.34350612800000002</v>
      </c>
      <c r="F6704">
        <v>0.557812376</v>
      </c>
      <c r="G6704">
        <v>0.99975043299999999</v>
      </c>
    </row>
    <row r="6705" spans="1:7" x14ac:dyDescent="0.4">
      <c r="A6705" s="70" t="s">
        <v>14157</v>
      </c>
      <c r="B6705" s="70" t="s">
        <v>14158</v>
      </c>
      <c r="C6705">
        <v>0.28376627199999999</v>
      </c>
      <c r="D6705">
        <v>-0.54653327900000004</v>
      </c>
      <c r="E6705">
        <v>0.34338558299999999</v>
      </c>
      <c r="F6705">
        <v>0.55788148800000004</v>
      </c>
      <c r="G6705">
        <v>0.99975043299999999</v>
      </c>
    </row>
    <row r="6706" spans="1:7" x14ac:dyDescent="0.4">
      <c r="A6706" s="70" t="s">
        <v>14061</v>
      </c>
      <c r="B6706" s="70" t="s">
        <v>14062</v>
      </c>
      <c r="C6706">
        <v>-0.34489464399999997</v>
      </c>
      <c r="D6706">
        <v>-0.67295503899999998</v>
      </c>
      <c r="E6706">
        <v>0.343263345</v>
      </c>
      <c r="F6706">
        <v>0.55795158700000003</v>
      </c>
      <c r="G6706">
        <v>0.99975043299999999</v>
      </c>
    </row>
    <row r="6707" spans="1:7" x14ac:dyDescent="0.4">
      <c r="A6707" s="70" t="s">
        <v>13678</v>
      </c>
      <c r="B6707" s="70" t="s">
        <v>13679</v>
      </c>
      <c r="C6707">
        <v>-4.7906745000000001E-2</v>
      </c>
      <c r="D6707">
        <v>6.6636219629999998</v>
      </c>
      <c r="E6707">
        <v>0.34319953199999997</v>
      </c>
      <c r="F6707">
        <v>0.55798818800000005</v>
      </c>
      <c r="G6707">
        <v>0.99975043299999999</v>
      </c>
    </row>
    <row r="6708" spans="1:7" x14ac:dyDescent="0.4">
      <c r="A6708" s="70" t="s">
        <v>13794</v>
      </c>
      <c r="B6708" s="70" t="s">
        <v>13795</v>
      </c>
      <c r="C6708">
        <v>-9.7112757999999993E-2</v>
      </c>
      <c r="D6708">
        <v>3.5038725679999998</v>
      </c>
      <c r="E6708">
        <v>0.34316077900000003</v>
      </c>
      <c r="F6708">
        <v>0.55801041799999995</v>
      </c>
      <c r="G6708">
        <v>0.99975043299999999</v>
      </c>
    </row>
    <row r="6709" spans="1:7" x14ac:dyDescent="0.4">
      <c r="A6709" s="70" t="s">
        <v>13822</v>
      </c>
      <c r="B6709" s="70" t="s">
        <v>13823</v>
      </c>
      <c r="C6709">
        <v>-7.7665563000000007E-2</v>
      </c>
      <c r="D6709">
        <v>5.2387221009999996</v>
      </c>
      <c r="E6709">
        <v>0.34313109600000002</v>
      </c>
      <c r="F6709">
        <v>0.55802744599999998</v>
      </c>
      <c r="G6709">
        <v>0.99975043299999999</v>
      </c>
    </row>
    <row r="6710" spans="1:7" x14ac:dyDescent="0.4">
      <c r="A6710" s="70" t="s">
        <v>14575</v>
      </c>
      <c r="B6710" s="70" t="s">
        <v>14576</v>
      </c>
      <c r="C6710">
        <v>0.10089387700000001</v>
      </c>
      <c r="D6710">
        <v>4.4792986629999998</v>
      </c>
      <c r="E6710">
        <v>0.343091702</v>
      </c>
      <c r="F6710">
        <v>0.55805004599999997</v>
      </c>
      <c r="G6710">
        <v>0.99975043299999999</v>
      </c>
    </row>
    <row r="6711" spans="1:7" x14ac:dyDescent="0.4">
      <c r="A6711" s="70" t="s">
        <v>14175</v>
      </c>
      <c r="B6711" s="70" t="s">
        <v>14176</v>
      </c>
      <c r="C6711">
        <v>4.8774084000000002E-2</v>
      </c>
      <c r="D6711">
        <v>6.0911558650000002</v>
      </c>
      <c r="E6711">
        <v>0.34294607500000002</v>
      </c>
      <c r="F6711">
        <v>0.558133608</v>
      </c>
      <c r="G6711">
        <v>0.99975043299999999</v>
      </c>
    </row>
    <row r="6712" spans="1:7" x14ac:dyDescent="0.4">
      <c r="A6712" s="70" t="s">
        <v>13816</v>
      </c>
      <c r="B6712" s="70" t="s">
        <v>13817</v>
      </c>
      <c r="C6712">
        <v>-0.12178957999999999</v>
      </c>
      <c r="D6712">
        <v>2.9680512920000002</v>
      </c>
      <c r="E6712">
        <v>0.34292681200000003</v>
      </c>
      <c r="F6712">
        <v>0.55814466299999999</v>
      </c>
      <c r="G6712">
        <v>0.99975043299999999</v>
      </c>
    </row>
    <row r="6713" spans="1:7" x14ac:dyDescent="0.4">
      <c r="A6713" s="70" t="s">
        <v>13786</v>
      </c>
      <c r="B6713" s="70" t="s">
        <v>13787</v>
      </c>
      <c r="C6713">
        <v>0.179339042</v>
      </c>
      <c r="D6713">
        <v>1.6393213209999999</v>
      </c>
      <c r="E6713">
        <v>0.34291541800000003</v>
      </c>
      <c r="F6713">
        <v>0.55815120200000001</v>
      </c>
      <c r="G6713">
        <v>0.99975043299999999</v>
      </c>
    </row>
    <row r="6714" spans="1:7" x14ac:dyDescent="0.4">
      <c r="A6714" s="70" t="s">
        <v>14135</v>
      </c>
      <c r="B6714" s="70" t="s">
        <v>14136</v>
      </c>
      <c r="C6714">
        <v>0.18174543100000001</v>
      </c>
      <c r="D6714">
        <v>1.4055291130000001</v>
      </c>
      <c r="E6714">
        <v>0.34268301400000001</v>
      </c>
      <c r="F6714">
        <v>0.55828461399999996</v>
      </c>
      <c r="G6714">
        <v>0.99975043299999999</v>
      </c>
    </row>
    <row r="6715" spans="1:7" x14ac:dyDescent="0.4">
      <c r="A6715" s="70" t="s">
        <v>14333</v>
      </c>
      <c r="B6715" s="70" t="s">
        <v>14334</v>
      </c>
      <c r="C6715">
        <v>7.2601557999999997E-2</v>
      </c>
      <c r="D6715">
        <v>4.4889242610000002</v>
      </c>
      <c r="E6715">
        <v>0.34267032200000003</v>
      </c>
      <c r="F6715">
        <v>0.55829190200000001</v>
      </c>
      <c r="G6715">
        <v>0.99975043299999999</v>
      </c>
    </row>
    <row r="6716" spans="1:7" x14ac:dyDescent="0.4">
      <c r="A6716" s="70" t="s">
        <v>13758</v>
      </c>
      <c r="B6716" s="70" t="s">
        <v>13759</v>
      </c>
      <c r="C6716">
        <v>-9.9776851E-2</v>
      </c>
      <c r="D6716">
        <v>3.4147283509999999</v>
      </c>
      <c r="E6716">
        <v>0.34251484399999998</v>
      </c>
      <c r="F6716">
        <v>0.55838119100000005</v>
      </c>
      <c r="G6716">
        <v>0.99975043299999999</v>
      </c>
    </row>
    <row r="6717" spans="1:7" x14ac:dyDescent="0.4">
      <c r="A6717" s="70" t="s">
        <v>13844</v>
      </c>
      <c r="B6717" s="70" t="s">
        <v>13845</v>
      </c>
      <c r="C6717">
        <v>-0.17864445000000001</v>
      </c>
      <c r="D6717">
        <v>1.824766205</v>
      </c>
      <c r="E6717">
        <v>0.342504535</v>
      </c>
      <c r="F6717">
        <v>0.55838711200000002</v>
      </c>
      <c r="G6717">
        <v>0.99975043299999999</v>
      </c>
    </row>
    <row r="6718" spans="1:7" x14ac:dyDescent="0.4">
      <c r="A6718" s="70" t="s">
        <v>14419</v>
      </c>
      <c r="B6718" s="70" t="s">
        <v>14420</v>
      </c>
      <c r="C6718">
        <v>4.6018174000000002E-2</v>
      </c>
      <c r="D6718">
        <v>8.2051503530000005</v>
      </c>
      <c r="E6718">
        <v>0.34229604600000002</v>
      </c>
      <c r="F6718">
        <v>0.55850688900000001</v>
      </c>
      <c r="G6718">
        <v>0.99975043299999999</v>
      </c>
    </row>
    <row r="6719" spans="1:7" x14ac:dyDescent="0.4">
      <c r="A6719" s="70" t="s">
        <v>13896</v>
      </c>
      <c r="B6719" s="70" t="s">
        <v>13897</v>
      </c>
      <c r="C6719">
        <v>-6.3293437999999994E-2</v>
      </c>
      <c r="D6719">
        <v>5.1198795209999997</v>
      </c>
      <c r="E6719">
        <v>0.34217945900000002</v>
      </c>
      <c r="F6719">
        <v>0.55857389000000002</v>
      </c>
      <c r="G6719">
        <v>0.99975043299999999</v>
      </c>
    </row>
    <row r="6720" spans="1:7" x14ac:dyDescent="0.4">
      <c r="A6720" s="70" t="s">
        <v>14537</v>
      </c>
      <c r="B6720" s="70" t="s">
        <v>14538</v>
      </c>
      <c r="C6720">
        <v>4.5651073E-2</v>
      </c>
      <c r="D6720">
        <v>6.5419141349999999</v>
      </c>
      <c r="E6720">
        <v>0.34214303400000001</v>
      </c>
      <c r="F6720">
        <v>0.55859482699999996</v>
      </c>
      <c r="G6720">
        <v>0.99975043299999999</v>
      </c>
    </row>
    <row r="6721" spans="1:7" x14ac:dyDescent="0.4">
      <c r="A6721" s="70" t="s">
        <v>14367</v>
      </c>
      <c r="B6721" s="70" t="s">
        <v>14368</v>
      </c>
      <c r="C6721">
        <v>6.3129369000000005E-2</v>
      </c>
      <c r="D6721">
        <v>5.0454735749999999</v>
      </c>
      <c r="E6721">
        <v>0.34209258999999997</v>
      </c>
      <c r="F6721">
        <v>0.55862382300000002</v>
      </c>
      <c r="G6721">
        <v>0.99975043299999999</v>
      </c>
    </row>
    <row r="6722" spans="1:7" x14ac:dyDescent="0.4">
      <c r="A6722" s="70" t="s">
        <v>13980</v>
      </c>
      <c r="B6722" s="70" t="s">
        <v>13981</v>
      </c>
      <c r="C6722">
        <v>-0.235226346</v>
      </c>
      <c r="D6722">
        <v>0.27034627300000003</v>
      </c>
      <c r="E6722">
        <v>0.34193636700000002</v>
      </c>
      <c r="F6722">
        <v>0.55871364099999998</v>
      </c>
      <c r="G6722">
        <v>0.99975043299999999</v>
      </c>
    </row>
    <row r="6723" spans="1:7" x14ac:dyDescent="0.4">
      <c r="A6723" s="70" t="s">
        <v>13694</v>
      </c>
      <c r="B6723" s="70" t="s">
        <v>13695</v>
      </c>
      <c r="C6723">
        <v>-5.0202833000000002E-2</v>
      </c>
      <c r="D6723">
        <v>5.9601146199999997</v>
      </c>
      <c r="E6723">
        <v>0.34190721499999999</v>
      </c>
      <c r="F6723">
        <v>0.55873040500000004</v>
      </c>
      <c r="G6723">
        <v>0.99975043299999999</v>
      </c>
    </row>
    <row r="6724" spans="1:7" x14ac:dyDescent="0.4">
      <c r="A6724" s="70" t="s">
        <v>13770</v>
      </c>
      <c r="B6724" s="70" t="s">
        <v>13771</v>
      </c>
      <c r="C6724">
        <v>-6.4839347000000006E-2</v>
      </c>
      <c r="D6724">
        <v>4.8237562550000002</v>
      </c>
      <c r="E6724">
        <v>0.34183533700000002</v>
      </c>
      <c r="F6724">
        <v>0.55877174200000002</v>
      </c>
      <c r="G6724">
        <v>0.99975043299999999</v>
      </c>
    </row>
    <row r="6725" spans="1:7" x14ac:dyDescent="0.4">
      <c r="A6725" s="70" t="s">
        <v>13832</v>
      </c>
      <c r="B6725" s="70" t="s">
        <v>13833</v>
      </c>
      <c r="C6725">
        <v>-5.8161016000000003E-2</v>
      </c>
      <c r="D6725">
        <v>5.8356095779999997</v>
      </c>
      <c r="E6725">
        <v>0.34179379300000001</v>
      </c>
      <c r="F6725">
        <v>0.55879563600000004</v>
      </c>
      <c r="G6725">
        <v>0.99975043299999999</v>
      </c>
    </row>
    <row r="6726" spans="1:7" x14ac:dyDescent="0.4">
      <c r="A6726" s="70" t="s">
        <v>14495</v>
      </c>
      <c r="B6726" s="70" t="s">
        <v>14496</v>
      </c>
      <c r="C6726">
        <v>4.7699086000000002E-2</v>
      </c>
      <c r="D6726">
        <v>6.1798769919999996</v>
      </c>
      <c r="E6726">
        <v>0.34175107799999999</v>
      </c>
      <c r="F6726">
        <v>0.55882020600000004</v>
      </c>
      <c r="G6726">
        <v>0.99975043299999999</v>
      </c>
    </row>
    <row r="6727" spans="1:7" x14ac:dyDescent="0.4">
      <c r="A6727" s="70" t="s">
        <v>13886</v>
      </c>
      <c r="B6727" s="70" t="s">
        <v>13887</v>
      </c>
      <c r="C6727">
        <v>-8.8145813000000003E-2</v>
      </c>
      <c r="D6727">
        <v>3.799807843</v>
      </c>
      <c r="E6727">
        <v>0.34174299000000002</v>
      </c>
      <c r="F6727">
        <v>0.55882485900000001</v>
      </c>
      <c r="G6727">
        <v>0.99975043299999999</v>
      </c>
    </row>
    <row r="6728" spans="1:7" x14ac:dyDescent="0.4">
      <c r="A6728" s="70" t="s">
        <v>13840</v>
      </c>
      <c r="B6728" s="70" t="s">
        <v>13841</v>
      </c>
      <c r="C6728">
        <v>-0.12226974</v>
      </c>
      <c r="D6728">
        <v>2.8598392609999999</v>
      </c>
      <c r="E6728">
        <v>0.341725432</v>
      </c>
      <c r="F6728">
        <v>0.55883495900000002</v>
      </c>
      <c r="G6728">
        <v>0.99975043299999999</v>
      </c>
    </row>
    <row r="6729" spans="1:7" x14ac:dyDescent="0.4">
      <c r="A6729" s="70" t="s">
        <v>13892</v>
      </c>
      <c r="B6729" s="70" t="s">
        <v>13893</v>
      </c>
      <c r="C6729">
        <v>-6.8708943999999994E-2</v>
      </c>
      <c r="D6729">
        <v>5.523258072</v>
      </c>
      <c r="E6729">
        <v>0.34158894499999998</v>
      </c>
      <c r="F6729">
        <v>0.55891348600000001</v>
      </c>
      <c r="G6729">
        <v>0.99975043299999999</v>
      </c>
    </row>
    <row r="6730" spans="1:7" x14ac:dyDescent="0.4">
      <c r="A6730" s="70" t="s">
        <v>13790</v>
      </c>
      <c r="B6730" s="70" t="s">
        <v>13791</v>
      </c>
      <c r="C6730">
        <v>-6.7790668999999998E-2</v>
      </c>
      <c r="D6730">
        <v>4.7102930189999999</v>
      </c>
      <c r="E6730">
        <v>0.341485066</v>
      </c>
      <c r="F6730">
        <v>0.55897326599999997</v>
      </c>
      <c r="G6730">
        <v>0.99975043299999999</v>
      </c>
    </row>
    <row r="6731" spans="1:7" x14ac:dyDescent="0.4">
      <c r="A6731" s="70" t="s">
        <v>13836</v>
      </c>
      <c r="B6731" s="70" t="s">
        <v>13837</v>
      </c>
      <c r="C6731">
        <v>-0.17817171500000001</v>
      </c>
      <c r="D6731">
        <v>2.2868457649999998</v>
      </c>
      <c r="E6731">
        <v>0.34142883600000001</v>
      </c>
      <c r="F6731">
        <v>0.55900563000000003</v>
      </c>
      <c r="G6731">
        <v>0.99975043299999999</v>
      </c>
    </row>
    <row r="6732" spans="1:7" x14ac:dyDescent="0.4">
      <c r="A6732" s="70" t="s">
        <v>14289</v>
      </c>
      <c r="B6732" s="70" t="s">
        <v>14290</v>
      </c>
      <c r="C6732">
        <v>8.1127976000000004E-2</v>
      </c>
      <c r="D6732">
        <v>4.1070068490000002</v>
      </c>
      <c r="E6732">
        <v>0.34117665800000002</v>
      </c>
      <c r="F6732">
        <v>0.55915081899999997</v>
      </c>
      <c r="G6732">
        <v>0.99975043299999999</v>
      </c>
    </row>
    <row r="6733" spans="1:7" x14ac:dyDescent="0.4">
      <c r="A6733" s="70" t="s">
        <v>14181</v>
      </c>
      <c r="B6733" s="70" t="s">
        <v>14182</v>
      </c>
      <c r="C6733">
        <v>0.31121347999999999</v>
      </c>
      <c r="D6733">
        <v>1.39204149</v>
      </c>
      <c r="E6733">
        <v>0.34076399699999999</v>
      </c>
      <c r="F6733">
        <v>0.55938856000000003</v>
      </c>
      <c r="G6733">
        <v>0.99975043299999999</v>
      </c>
    </row>
    <row r="6734" spans="1:7" x14ac:dyDescent="0.4">
      <c r="A6734" s="70" t="s">
        <v>13964</v>
      </c>
      <c r="B6734" s="70" t="s">
        <v>13965</v>
      </c>
      <c r="C6734">
        <v>0.15457085300000001</v>
      </c>
      <c r="D6734">
        <v>2.1494759999999999</v>
      </c>
      <c r="E6734">
        <v>0.34073310499999998</v>
      </c>
      <c r="F6734">
        <v>0.55940636499999996</v>
      </c>
      <c r="G6734">
        <v>0.99975043299999999</v>
      </c>
    </row>
    <row r="6735" spans="1:7" x14ac:dyDescent="0.4">
      <c r="A6735" s="70" t="s">
        <v>13778</v>
      </c>
      <c r="B6735" s="70" t="s">
        <v>13779</v>
      </c>
      <c r="C6735">
        <v>-4.5643452000000001E-2</v>
      </c>
      <c r="D6735">
        <v>6.5307174049999999</v>
      </c>
      <c r="E6735">
        <v>0.34014555800000001</v>
      </c>
      <c r="F6735">
        <v>0.55974521499999996</v>
      </c>
      <c r="G6735">
        <v>0.99975043299999999</v>
      </c>
    </row>
    <row r="6736" spans="1:7" x14ac:dyDescent="0.4">
      <c r="A6736" s="70" t="s">
        <v>13668</v>
      </c>
      <c r="B6736" s="70" t="s">
        <v>13669</v>
      </c>
      <c r="C6736">
        <v>-4.6615849000000001E-2</v>
      </c>
      <c r="D6736">
        <v>6.6128808169999997</v>
      </c>
      <c r="E6736">
        <v>0.34010436700000002</v>
      </c>
      <c r="F6736">
        <v>0.55976898600000002</v>
      </c>
      <c r="G6736">
        <v>0.99975043299999999</v>
      </c>
    </row>
    <row r="6737" spans="1:7" x14ac:dyDescent="0.4">
      <c r="A6737" s="70" t="s">
        <v>13944</v>
      </c>
      <c r="B6737" s="70" t="s">
        <v>13945</v>
      </c>
      <c r="C6737">
        <v>-5.8172693999999997E-2</v>
      </c>
      <c r="D6737">
        <v>5.3463018269999996</v>
      </c>
      <c r="E6737">
        <v>0.33999367800000002</v>
      </c>
      <c r="F6737">
        <v>0.55983287100000001</v>
      </c>
      <c r="G6737">
        <v>0.99975043299999999</v>
      </c>
    </row>
    <row r="6738" spans="1:7" x14ac:dyDescent="0.4">
      <c r="A6738" s="70" t="s">
        <v>14085</v>
      </c>
      <c r="B6738" s="70" t="s">
        <v>14086</v>
      </c>
      <c r="C6738">
        <v>5.1331103000000003E-2</v>
      </c>
      <c r="D6738">
        <v>7.154668032</v>
      </c>
      <c r="E6738">
        <v>0.339852616</v>
      </c>
      <c r="F6738">
        <v>0.559914307</v>
      </c>
      <c r="G6738">
        <v>0.99975043299999999</v>
      </c>
    </row>
    <row r="6739" spans="1:7" x14ac:dyDescent="0.4">
      <c r="A6739" s="70" t="s">
        <v>13902</v>
      </c>
      <c r="B6739" s="70" t="s">
        <v>13903</v>
      </c>
      <c r="C6739">
        <v>-6.6904775999999999E-2</v>
      </c>
      <c r="D6739">
        <v>4.7942348590000003</v>
      </c>
      <c r="E6739">
        <v>0.33984042399999997</v>
      </c>
      <c r="F6739">
        <v>0.55992134699999996</v>
      </c>
      <c r="G6739">
        <v>0.99975043299999999</v>
      </c>
    </row>
    <row r="6740" spans="1:7" x14ac:dyDescent="0.4">
      <c r="A6740" s="70" t="s">
        <v>13732</v>
      </c>
      <c r="B6740" s="70" t="s">
        <v>13733</v>
      </c>
      <c r="C6740">
        <v>-8.7367070000000005E-2</v>
      </c>
      <c r="D6740">
        <v>3.9568774260000001</v>
      </c>
      <c r="E6740">
        <v>0.339736443</v>
      </c>
      <c r="F6740">
        <v>0.559981391</v>
      </c>
      <c r="G6740">
        <v>0.99975043299999999</v>
      </c>
    </row>
    <row r="6741" spans="1:7" x14ac:dyDescent="0.4">
      <c r="A6741" s="70" t="s">
        <v>13956</v>
      </c>
      <c r="B6741" s="70" t="s">
        <v>13957</v>
      </c>
      <c r="C6741">
        <v>-0.25149860499999999</v>
      </c>
      <c r="D6741">
        <v>0.31192059900000002</v>
      </c>
      <c r="E6741">
        <v>0.339610472</v>
      </c>
      <c r="F6741">
        <v>0.560054151</v>
      </c>
      <c r="G6741">
        <v>0.99975043299999999</v>
      </c>
    </row>
    <row r="6742" spans="1:7" x14ac:dyDescent="0.4">
      <c r="A6742" s="70" t="s">
        <v>14169</v>
      </c>
      <c r="B6742" s="70" t="s">
        <v>14170</v>
      </c>
      <c r="C6742">
        <v>0.216734337</v>
      </c>
      <c r="D6742">
        <v>1.6281303709999999</v>
      </c>
      <c r="E6742">
        <v>0.33956302100000002</v>
      </c>
      <c r="F6742">
        <v>0.560081563</v>
      </c>
      <c r="G6742">
        <v>0.99975043299999999</v>
      </c>
    </row>
    <row r="6743" spans="1:7" x14ac:dyDescent="0.4">
      <c r="A6743" s="70" t="s">
        <v>13518</v>
      </c>
      <c r="B6743" s="70" t="s">
        <v>13519</v>
      </c>
      <c r="C6743">
        <v>-0.119155626</v>
      </c>
      <c r="D6743">
        <v>3.1347096159999999</v>
      </c>
      <c r="E6743">
        <v>0.33942087799999998</v>
      </c>
      <c r="F6743">
        <v>0.56016369300000002</v>
      </c>
      <c r="G6743">
        <v>0.99975043299999999</v>
      </c>
    </row>
    <row r="6744" spans="1:7" x14ac:dyDescent="0.4">
      <c r="A6744" s="70" t="s">
        <v>13878</v>
      </c>
      <c r="B6744" s="70" t="s">
        <v>13879</v>
      </c>
      <c r="C6744">
        <v>-5.2509172E-2</v>
      </c>
      <c r="D6744">
        <v>5.5303133569999998</v>
      </c>
      <c r="E6744">
        <v>0.33937045399999999</v>
      </c>
      <c r="F6744">
        <v>0.560192833</v>
      </c>
      <c r="G6744">
        <v>0.99975043299999999</v>
      </c>
    </row>
    <row r="6745" spans="1:7" x14ac:dyDescent="0.4">
      <c r="A6745" s="70" t="s">
        <v>13983</v>
      </c>
      <c r="B6745" s="70" t="s">
        <v>13984</v>
      </c>
      <c r="C6745">
        <v>0.28634974400000002</v>
      </c>
      <c r="D6745">
        <v>5.4411686000000001E-2</v>
      </c>
      <c r="E6745">
        <v>0.33933099700000002</v>
      </c>
      <c r="F6745">
        <v>0.56021563799999996</v>
      </c>
      <c r="G6745">
        <v>0.99975043299999999</v>
      </c>
    </row>
    <row r="6746" spans="1:7" x14ac:dyDescent="0.4">
      <c r="A6746" s="70" t="s">
        <v>14525</v>
      </c>
      <c r="B6746" s="70" t="s">
        <v>14526</v>
      </c>
      <c r="C6746">
        <v>5.8635860999999997E-2</v>
      </c>
      <c r="D6746">
        <v>5.2916671370000001</v>
      </c>
      <c r="E6746">
        <v>0.33926050800000002</v>
      </c>
      <c r="F6746">
        <v>0.56025638200000005</v>
      </c>
      <c r="G6746">
        <v>0.99975043299999999</v>
      </c>
    </row>
    <row r="6747" spans="1:7" x14ac:dyDescent="0.4">
      <c r="A6747" s="70" t="s">
        <v>13814</v>
      </c>
      <c r="B6747" s="70" t="s">
        <v>13815</v>
      </c>
      <c r="C6747">
        <v>-5.8021138999999999E-2</v>
      </c>
      <c r="D6747">
        <v>6.4035694730000001</v>
      </c>
      <c r="E6747">
        <v>0.33923798100000002</v>
      </c>
      <c r="F6747">
        <v>0.56026940400000003</v>
      </c>
      <c r="G6747">
        <v>0.99975043299999999</v>
      </c>
    </row>
    <row r="6748" spans="1:7" x14ac:dyDescent="0.4">
      <c r="A6748" s="70" t="s">
        <v>14003</v>
      </c>
      <c r="B6748" s="70" t="s">
        <v>14004</v>
      </c>
      <c r="C6748">
        <v>-5.4990973999999998E-2</v>
      </c>
      <c r="D6748">
        <v>5.5002449039999997</v>
      </c>
      <c r="E6748">
        <v>0.33910972700000003</v>
      </c>
      <c r="F6748">
        <v>0.56034355499999999</v>
      </c>
      <c r="G6748">
        <v>0.99975043299999999</v>
      </c>
    </row>
    <row r="6749" spans="1:7" x14ac:dyDescent="0.4">
      <c r="A6749" s="70" t="s">
        <v>14605</v>
      </c>
      <c r="B6749" s="70" t="s">
        <v>14606</v>
      </c>
      <c r="C6749">
        <v>5.9859837999999999E-2</v>
      </c>
      <c r="D6749">
        <v>5.229717645</v>
      </c>
      <c r="E6749">
        <v>0.33905943599999999</v>
      </c>
      <c r="F6749">
        <v>0.56037263699999995</v>
      </c>
      <c r="G6749">
        <v>0.99975043299999999</v>
      </c>
    </row>
    <row r="6750" spans="1:7" x14ac:dyDescent="0.4">
      <c r="A6750" s="70" t="s">
        <v>13664</v>
      </c>
      <c r="B6750" s="70" t="s">
        <v>13665</v>
      </c>
      <c r="C6750">
        <v>-4.9367271999999997E-2</v>
      </c>
      <c r="D6750">
        <v>6.0779083549999999</v>
      </c>
      <c r="E6750">
        <v>0.33812982699999999</v>
      </c>
      <c r="F6750">
        <v>0.56091071599999998</v>
      </c>
      <c r="G6750">
        <v>0.99975043299999999</v>
      </c>
    </row>
    <row r="6751" spans="1:7" x14ac:dyDescent="0.4">
      <c r="A6751" s="70" t="s">
        <v>14407</v>
      </c>
      <c r="B6751" s="70" t="s">
        <v>14408</v>
      </c>
      <c r="C6751">
        <v>6.4733012000000006E-2</v>
      </c>
      <c r="D6751">
        <v>4.8235870719999996</v>
      </c>
      <c r="E6751">
        <v>0.33800696299999999</v>
      </c>
      <c r="F6751">
        <v>0.56098190599999997</v>
      </c>
      <c r="G6751">
        <v>0.99975043299999999</v>
      </c>
    </row>
    <row r="6752" spans="1:7" x14ac:dyDescent="0.4">
      <c r="A6752" s="70" t="s">
        <v>13830</v>
      </c>
      <c r="B6752" s="70" t="s">
        <v>13831</v>
      </c>
      <c r="C6752">
        <v>-5.2346391999999999E-2</v>
      </c>
      <c r="D6752">
        <v>5.7568230800000002</v>
      </c>
      <c r="E6752">
        <v>0.33799149000000001</v>
      </c>
      <c r="F6752">
        <v>0.56099087299999995</v>
      </c>
      <c r="G6752">
        <v>0.99975043299999999</v>
      </c>
    </row>
    <row r="6753" spans="1:7" x14ac:dyDescent="0.4">
      <c r="A6753" s="70" t="s">
        <v>14405</v>
      </c>
      <c r="B6753" s="70" t="s">
        <v>14406</v>
      </c>
      <c r="C6753">
        <v>6.9086942999999998E-2</v>
      </c>
      <c r="D6753">
        <v>4.4926633960000002</v>
      </c>
      <c r="E6753">
        <v>0.33798542199999998</v>
      </c>
      <c r="F6753">
        <v>0.56099438899999998</v>
      </c>
      <c r="G6753">
        <v>0.99975043299999999</v>
      </c>
    </row>
    <row r="6754" spans="1:7" x14ac:dyDescent="0.4">
      <c r="A6754" s="70" t="s">
        <v>14143</v>
      </c>
      <c r="B6754" s="70" t="s">
        <v>14144</v>
      </c>
      <c r="C6754">
        <v>0.23406301700000001</v>
      </c>
      <c r="D6754">
        <v>1.2261367620000001</v>
      </c>
      <c r="E6754">
        <v>0.33797892200000001</v>
      </c>
      <c r="F6754">
        <v>0.56099815600000003</v>
      </c>
      <c r="G6754">
        <v>0.99975043299999999</v>
      </c>
    </row>
    <row r="6755" spans="1:7" x14ac:dyDescent="0.4">
      <c r="A6755" s="70" t="s">
        <v>14561</v>
      </c>
      <c r="B6755" s="70" t="s">
        <v>14562</v>
      </c>
      <c r="C6755">
        <v>5.4704401999999999E-2</v>
      </c>
      <c r="D6755">
        <v>5.5684172969999999</v>
      </c>
      <c r="E6755">
        <v>0.33786846700000001</v>
      </c>
      <c r="F6755">
        <v>0.561062175</v>
      </c>
      <c r="G6755">
        <v>0.99975043299999999</v>
      </c>
    </row>
    <row r="6756" spans="1:7" x14ac:dyDescent="0.4">
      <c r="A6756" s="70" t="s">
        <v>13696</v>
      </c>
      <c r="B6756" s="70" t="s">
        <v>13697</v>
      </c>
      <c r="C6756">
        <v>-7.1485842999999993E-2</v>
      </c>
      <c r="D6756">
        <v>4.3699761080000004</v>
      </c>
      <c r="E6756">
        <v>0.33785587099999997</v>
      </c>
      <c r="F6756">
        <v>0.56106947600000001</v>
      </c>
      <c r="G6756">
        <v>0.99975043299999999</v>
      </c>
    </row>
    <row r="6757" spans="1:7" x14ac:dyDescent="0.4">
      <c r="A6757" s="70" t="s">
        <v>14017</v>
      </c>
      <c r="B6757" s="70" t="s">
        <v>14018</v>
      </c>
      <c r="C6757">
        <v>-5.7217458999999998E-2</v>
      </c>
      <c r="D6757">
        <v>5.4180081009999999</v>
      </c>
      <c r="E6757">
        <v>0.337757266</v>
      </c>
      <c r="F6757">
        <v>0.56112664000000001</v>
      </c>
      <c r="G6757">
        <v>0.99975043299999999</v>
      </c>
    </row>
    <row r="6758" spans="1:7" x14ac:dyDescent="0.4">
      <c r="A6758" s="70" t="s">
        <v>14285</v>
      </c>
      <c r="B6758" s="70" t="s">
        <v>14286</v>
      </c>
      <c r="C6758">
        <v>0.232329013</v>
      </c>
      <c r="D6758">
        <v>5.5896769999999998E-2</v>
      </c>
      <c r="E6758">
        <v>0.33767369600000002</v>
      </c>
      <c r="F6758">
        <v>0.56117509600000004</v>
      </c>
      <c r="G6758">
        <v>0.99975043299999999</v>
      </c>
    </row>
    <row r="6759" spans="1:7" x14ac:dyDescent="0.4">
      <c r="A6759" s="70" t="s">
        <v>14153</v>
      </c>
      <c r="B6759" s="70" t="s">
        <v>14154</v>
      </c>
      <c r="C6759">
        <v>0.36996017199999998</v>
      </c>
      <c r="D6759">
        <v>-1.1949796049999999</v>
      </c>
      <c r="E6759">
        <v>0.33737730900000001</v>
      </c>
      <c r="F6759">
        <v>0.56134701499999995</v>
      </c>
      <c r="G6759">
        <v>0.99975043299999999</v>
      </c>
    </row>
    <row r="6760" spans="1:7" x14ac:dyDescent="0.4">
      <c r="A6760" s="70" t="s">
        <v>14479</v>
      </c>
      <c r="B6760" s="70" t="s">
        <v>14480</v>
      </c>
      <c r="C6760">
        <v>-0.36525509499999997</v>
      </c>
      <c r="D6760">
        <v>-0.69127981000000005</v>
      </c>
      <c r="E6760">
        <v>0.33722769800000002</v>
      </c>
      <c r="F6760">
        <v>0.56143383499999999</v>
      </c>
      <c r="G6760">
        <v>0.99975043299999999</v>
      </c>
    </row>
    <row r="6761" spans="1:7" x14ac:dyDescent="0.4">
      <c r="A6761" s="70" t="s">
        <v>14791</v>
      </c>
      <c r="B6761" s="70" t="s">
        <v>14792</v>
      </c>
      <c r="C6761">
        <v>4.8137183E-2</v>
      </c>
      <c r="D6761">
        <v>8.3177376429999992</v>
      </c>
      <c r="E6761">
        <v>0.33645369200000003</v>
      </c>
      <c r="F6761">
        <v>0.56188340599999997</v>
      </c>
      <c r="G6761">
        <v>0.99975043299999999</v>
      </c>
    </row>
    <row r="6762" spans="1:7" x14ac:dyDescent="0.4">
      <c r="A6762" s="70" t="s">
        <v>14071</v>
      </c>
      <c r="B6762" s="70" t="s">
        <v>14072</v>
      </c>
      <c r="C6762">
        <v>-6.5086930000000001E-2</v>
      </c>
      <c r="D6762">
        <v>5.35553876</v>
      </c>
      <c r="E6762">
        <v>0.33637407000000002</v>
      </c>
      <c r="F6762">
        <v>0.56192969199999998</v>
      </c>
      <c r="G6762">
        <v>0.99975043299999999</v>
      </c>
    </row>
    <row r="6763" spans="1:7" x14ac:dyDescent="0.4">
      <c r="A6763" s="70" t="s">
        <v>14027</v>
      </c>
      <c r="B6763" s="70" t="s">
        <v>14028</v>
      </c>
      <c r="C6763">
        <v>-6.2605763999999994E-2</v>
      </c>
      <c r="D6763">
        <v>5.1930746460000003</v>
      </c>
      <c r="E6763">
        <v>0.33631830099999999</v>
      </c>
      <c r="F6763">
        <v>0.56196211699999998</v>
      </c>
      <c r="G6763">
        <v>0.99975043299999999</v>
      </c>
    </row>
    <row r="6764" spans="1:7" x14ac:dyDescent="0.4">
      <c r="A6764" s="70" t="s">
        <v>14635</v>
      </c>
      <c r="B6764" s="70" t="s">
        <v>14636</v>
      </c>
      <c r="C6764">
        <v>4.8918659000000003E-2</v>
      </c>
      <c r="D6764">
        <v>5.9787619220000003</v>
      </c>
      <c r="E6764">
        <v>0.33624261</v>
      </c>
      <c r="F6764">
        <v>0.56200612999999999</v>
      </c>
      <c r="G6764">
        <v>0.99975043299999999</v>
      </c>
    </row>
    <row r="6765" spans="1:7" x14ac:dyDescent="0.4">
      <c r="A6765" s="70" t="s">
        <v>13914</v>
      </c>
      <c r="B6765" s="70" t="s">
        <v>13915</v>
      </c>
      <c r="C6765">
        <v>-9.4427182999999998E-2</v>
      </c>
      <c r="D6765">
        <v>3.666999836</v>
      </c>
      <c r="E6765">
        <v>0.336237275</v>
      </c>
      <c r="F6765">
        <v>0.56200923199999997</v>
      </c>
      <c r="G6765">
        <v>0.99975043299999999</v>
      </c>
    </row>
    <row r="6766" spans="1:7" x14ac:dyDescent="0.4">
      <c r="A6766" s="70" t="s">
        <v>13960</v>
      </c>
      <c r="B6766" s="70" t="s">
        <v>13961</v>
      </c>
      <c r="C6766">
        <v>-0.20059856200000001</v>
      </c>
      <c r="D6766">
        <v>0.99403815500000003</v>
      </c>
      <c r="E6766">
        <v>0.33623420100000001</v>
      </c>
      <c r="F6766">
        <v>0.56201102000000003</v>
      </c>
      <c r="G6766">
        <v>0.99975043299999999</v>
      </c>
    </row>
    <row r="6767" spans="1:7" x14ac:dyDescent="0.4">
      <c r="A6767" s="70" t="s">
        <v>13870</v>
      </c>
      <c r="B6767" s="70" t="s">
        <v>13871</v>
      </c>
      <c r="C6767">
        <v>-0.102051605</v>
      </c>
      <c r="D6767">
        <v>3.4304853670000002</v>
      </c>
      <c r="E6767">
        <v>0.33617846400000001</v>
      </c>
      <c r="F6767">
        <v>0.56204343499999998</v>
      </c>
      <c r="G6767">
        <v>0.99975043299999999</v>
      </c>
    </row>
    <row r="6768" spans="1:7" x14ac:dyDescent="0.4">
      <c r="A6768" s="70" t="s">
        <v>13804</v>
      </c>
      <c r="B6768" s="70" t="s">
        <v>13805</v>
      </c>
      <c r="C6768">
        <v>-5.1398257000000003E-2</v>
      </c>
      <c r="D6768">
        <v>6.3133366830000002</v>
      </c>
      <c r="E6768">
        <v>0.33611217199999999</v>
      </c>
      <c r="F6768">
        <v>0.56208199299999995</v>
      </c>
      <c r="G6768">
        <v>0.99975043299999999</v>
      </c>
    </row>
    <row r="6769" spans="1:7" x14ac:dyDescent="0.4">
      <c r="A6769" s="70" t="s">
        <v>17887</v>
      </c>
      <c r="B6769" s="70" t="s">
        <v>17888</v>
      </c>
      <c r="C6769">
        <v>4.5656685000000002E-2</v>
      </c>
      <c r="D6769">
        <v>9.7508659869999992</v>
      </c>
      <c r="E6769">
        <v>0.33606851300000001</v>
      </c>
      <c r="F6769">
        <v>0.56210738999999998</v>
      </c>
      <c r="G6769">
        <v>0.99975043299999999</v>
      </c>
    </row>
    <row r="6770" spans="1:7" x14ac:dyDescent="0.4">
      <c r="A6770" s="70" t="s">
        <v>13742</v>
      </c>
      <c r="B6770" s="70" t="s">
        <v>13743</v>
      </c>
      <c r="C6770">
        <v>-4.5684658000000003E-2</v>
      </c>
      <c r="D6770">
        <v>6.7487129870000002</v>
      </c>
      <c r="E6770">
        <v>0.336050077</v>
      </c>
      <c r="F6770">
        <v>0.56211811499999997</v>
      </c>
      <c r="G6770">
        <v>0.99975043299999999</v>
      </c>
    </row>
    <row r="6771" spans="1:7" x14ac:dyDescent="0.4">
      <c r="A6771" s="70" t="s">
        <v>14247</v>
      </c>
      <c r="B6771" s="70" t="s">
        <v>14248</v>
      </c>
      <c r="C6771">
        <v>-0.23032671299999999</v>
      </c>
      <c r="D6771">
        <v>2.2562045610000001</v>
      </c>
      <c r="E6771">
        <v>0.33593313899999999</v>
      </c>
      <c r="F6771">
        <v>0.56218615100000002</v>
      </c>
      <c r="G6771">
        <v>0.99975043299999999</v>
      </c>
    </row>
    <row r="6772" spans="1:7" x14ac:dyDescent="0.4">
      <c r="A6772" s="70" t="s">
        <v>14523</v>
      </c>
      <c r="B6772" s="70" t="s">
        <v>14524</v>
      </c>
      <c r="C6772">
        <v>5.6928966999999997E-2</v>
      </c>
      <c r="D6772">
        <v>5.7582765980000001</v>
      </c>
      <c r="E6772">
        <v>0.33581962999999998</v>
      </c>
      <c r="F6772">
        <v>0.56225220799999998</v>
      </c>
      <c r="G6772">
        <v>0.99975043299999999</v>
      </c>
    </row>
    <row r="6773" spans="1:7" x14ac:dyDescent="0.4">
      <c r="A6773" s="70" t="s">
        <v>13134</v>
      </c>
      <c r="B6773" s="70" t="s">
        <v>13135</v>
      </c>
      <c r="C6773">
        <v>-4.6737170000000001E-2</v>
      </c>
      <c r="D6773">
        <v>7.5759530230000003</v>
      </c>
      <c r="E6773">
        <v>0.33563168599999998</v>
      </c>
      <c r="F6773">
        <v>0.56236161500000004</v>
      </c>
      <c r="G6773">
        <v>0.99975043299999999</v>
      </c>
    </row>
    <row r="6774" spans="1:7" x14ac:dyDescent="0.4">
      <c r="A6774" s="70" t="s">
        <v>15547</v>
      </c>
      <c r="B6774" s="70" t="s">
        <v>15548</v>
      </c>
      <c r="C6774">
        <v>4.6548375000000003E-2</v>
      </c>
      <c r="D6774">
        <v>8.6927278440000002</v>
      </c>
      <c r="E6774">
        <v>0.33550367399999997</v>
      </c>
      <c r="F6774">
        <v>0.56243615700000005</v>
      </c>
      <c r="G6774">
        <v>0.99975043299999999</v>
      </c>
    </row>
    <row r="6775" spans="1:7" x14ac:dyDescent="0.4">
      <c r="A6775" s="70" t="s">
        <v>13336</v>
      </c>
      <c r="B6775" s="70" t="s">
        <v>13337</v>
      </c>
      <c r="C6775">
        <v>-4.5753528000000002E-2</v>
      </c>
      <c r="D6775">
        <v>6.9940179010000003</v>
      </c>
      <c r="E6775">
        <v>0.33508637000000002</v>
      </c>
      <c r="F6775">
        <v>0.562679288</v>
      </c>
      <c r="G6775">
        <v>0.99975043299999999</v>
      </c>
    </row>
    <row r="6776" spans="1:7" x14ac:dyDescent="0.4">
      <c r="A6776" s="70" t="s">
        <v>14649</v>
      </c>
      <c r="B6776" s="70" t="s">
        <v>14650</v>
      </c>
      <c r="C6776">
        <v>4.8274820000000003E-2</v>
      </c>
      <c r="D6776">
        <v>6.5573350579999996</v>
      </c>
      <c r="E6776">
        <v>0.33482279999999998</v>
      </c>
      <c r="F6776">
        <v>0.562832954</v>
      </c>
      <c r="G6776">
        <v>0.99975043299999999</v>
      </c>
    </row>
    <row r="6777" spans="1:7" x14ac:dyDescent="0.4">
      <c r="A6777" s="70" t="s">
        <v>16441</v>
      </c>
      <c r="B6777" s="70" t="s">
        <v>16442</v>
      </c>
      <c r="C6777">
        <v>4.8239072000000001E-2</v>
      </c>
      <c r="D6777">
        <v>9.1663518859999993</v>
      </c>
      <c r="E6777">
        <v>0.33480939799999998</v>
      </c>
      <c r="F6777">
        <v>0.56284076999999999</v>
      </c>
      <c r="G6777">
        <v>0.99975043299999999</v>
      </c>
    </row>
    <row r="6778" spans="1:7" x14ac:dyDescent="0.4">
      <c r="A6778" s="70" t="s">
        <v>14451</v>
      </c>
      <c r="B6778" s="70" t="s">
        <v>14452</v>
      </c>
      <c r="C6778">
        <v>5.6887578000000001E-2</v>
      </c>
      <c r="D6778">
        <v>6.1099406800000002</v>
      </c>
      <c r="E6778">
        <v>0.33474117399999997</v>
      </c>
      <c r="F6778">
        <v>0.56288055999999997</v>
      </c>
      <c r="G6778">
        <v>0.99975043299999999</v>
      </c>
    </row>
    <row r="6779" spans="1:7" x14ac:dyDescent="0.4">
      <c r="A6779" s="70" t="s">
        <v>13904</v>
      </c>
      <c r="B6779" s="70" t="s">
        <v>13905</v>
      </c>
      <c r="C6779">
        <v>-7.5003247999999995E-2</v>
      </c>
      <c r="D6779">
        <v>4.0701474580000001</v>
      </c>
      <c r="E6779">
        <v>0.33448732399999997</v>
      </c>
      <c r="F6779">
        <v>0.56302865999999996</v>
      </c>
      <c r="G6779">
        <v>0.99975043299999999</v>
      </c>
    </row>
    <row r="6780" spans="1:7" x14ac:dyDescent="0.4">
      <c r="A6780" s="70" t="s">
        <v>14377</v>
      </c>
      <c r="B6780" s="70" t="s">
        <v>14378</v>
      </c>
      <c r="C6780">
        <v>4.9505255999999997E-2</v>
      </c>
      <c r="D6780">
        <v>8.1541155609999993</v>
      </c>
      <c r="E6780">
        <v>0.33439102100000001</v>
      </c>
      <c r="F6780">
        <v>0.56308486400000002</v>
      </c>
      <c r="G6780">
        <v>0.99975043299999999</v>
      </c>
    </row>
    <row r="6781" spans="1:7" x14ac:dyDescent="0.4">
      <c r="A6781" s="70" t="s">
        <v>13846</v>
      </c>
      <c r="B6781" s="70" t="s">
        <v>13847</v>
      </c>
      <c r="C6781">
        <v>-0.14155490900000001</v>
      </c>
      <c r="D6781">
        <v>2.5122257380000002</v>
      </c>
      <c r="E6781">
        <v>0.33431828000000002</v>
      </c>
      <c r="F6781">
        <v>0.56312732399999998</v>
      </c>
      <c r="G6781">
        <v>0.99975043299999999</v>
      </c>
    </row>
    <row r="6782" spans="1:7" x14ac:dyDescent="0.4">
      <c r="A6782" s="70" t="s">
        <v>14625</v>
      </c>
      <c r="B6782" s="70" t="s">
        <v>14626</v>
      </c>
      <c r="C6782">
        <v>5.0538465999999997E-2</v>
      </c>
      <c r="D6782">
        <v>5.7709765060000002</v>
      </c>
      <c r="E6782">
        <v>0.333750508</v>
      </c>
      <c r="F6782">
        <v>0.56345895400000001</v>
      </c>
      <c r="G6782">
        <v>0.99975043299999999</v>
      </c>
    </row>
    <row r="6783" spans="1:7" x14ac:dyDescent="0.4">
      <c r="A6783" s="70" t="s">
        <v>13884</v>
      </c>
      <c r="B6783" s="70" t="s">
        <v>13885</v>
      </c>
      <c r="C6783">
        <v>-0.12804721299999999</v>
      </c>
      <c r="D6783">
        <v>2.9430714130000002</v>
      </c>
      <c r="E6783">
        <v>0.33373663999999997</v>
      </c>
      <c r="F6783">
        <v>0.56346705900000005</v>
      </c>
      <c r="G6783">
        <v>0.99975043299999999</v>
      </c>
    </row>
    <row r="6784" spans="1:7" x14ac:dyDescent="0.4">
      <c r="A6784" s="70" t="s">
        <v>14631</v>
      </c>
      <c r="B6784" s="70" t="s">
        <v>14632</v>
      </c>
      <c r="C6784">
        <v>6.1056464999999997E-2</v>
      </c>
      <c r="D6784">
        <v>5.3294195149999997</v>
      </c>
      <c r="E6784">
        <v>0.33367210400000002</v>
      </c>
      <c r="F6784">
        <v>0.56350477899999996</v>
      </c>
      <c r="G6784">
        <v>0.99975043299999999</v>
      </c>
    </row>
    <row r="6785" spans="1:7" x14ac:dyDescent="0.4">
      <c r="A6785" s="70" t="s">
        <v>13968</v>
      </c>
      <c r="B6785" s="70" t="s">
        <v>13969</v>
      </c>
      <c r="C6785">
        <v>-6.7319452000000002E-2</v>
      </c>
      <c r="D6785">
        <v>4.7721654630000003</v>
      </c>
      <c r="E6785">
        <v>0.33363611999999998</v>
      </c>
      <c r="F6785">
        <v>0.56352581300000004</v>
      </c>
      <c r="G6785">
        <v>0.99975043299999999</v>
      </c>
    </row>
    <row r="6786" spans="1:7" x14ac:dyDescent="0.4">
      <c r="A6786" s="70" t="s">
        <v>13894</v>
      </c>
      <c r="B6786" s="70" t="s">
        <v>13895</v>
      </c>
      <c r="C6786">
        <v>-0.33299990699999998</v>
      </c>
      <c r="D6786">
        <v>0.63449722500000005</v>
      </c>
      <c r="E6786">
        <v>0.33358689000000002</v>
      </c>
      <c r="F6786">
        <v>0.56355459200000002</v>
      </c>
      <c r="G6786">
        <v>0.99975043299999999</v>
      </c>
    </row>
    <row r="6787" spans="1:7" x14ac:dyDescent="0.4">
      <c r="A6787" s="70" t="s">
        <v>13966</v>
      </c>
      <c r="B6787" s="70" t="s">
        <v>13967</v>
      </c>
      <c r="C6787">
        <v>-4.6895087000000002E-2</v>
      </c>
      <c r="D6787">
        <v>6.4169611199999999</v>
      </c>
      <c r="E6787">
        <v>0.33358320400000002</v>
      </c>
      <c r="F6787">
        <v>0.56355674700000002</v>
      </c>
      <c r="G6787">
        <v>0.99975043299999999</v>
      </c>
    </row>
    <row r="6788" spans="1:7" x14ac:dyDescent="0.4">
      <c r="A6788" s="70" t="s">
        <v>14053</v>
      </c>
      <c r="B6788" s="70" t="s">
        <v>14054</v>
      </c>
      <c r="C6788">
        <v>-6.4077060000000005E-2</v>
      </c>
      <c r="D6788">
        <v>4.8964160220000004</v>
      </c>
      <c r="E6788">
        <v>0.33357743200000001</v>
      </c>
      <c r="F6788">
        <v>0.56356012099999997</v>
      </c>
      <c r="G6788">
        <v>0.99975043299999999</v>
      </c>
    </row>
    <row r="6789" spans="1:7" x14ac:dyDescent="0.4">
      <c r="A6789" s="70" t="s">
        <v>14597</v>
      </c>
      <c r="B6789" s="70" t="s">
        <v>14598</v>
      </c>
      <c r="C6789">
        <v>5.2275255999999999E-2</v>
      </c>
      <c r="D6789">
        <v>5.8387149369999998</v>
      </c>
      <c r="E6789">
        <v>0.33350777700000001</v>
      </c>
      <c r="F6789">
        <v>0.56360084600000004</v>
      </c>
      <c r="G6789">
        <v>0.99975043299999999</v>
      </c>
    </row>
    <row r="6790" spans="1:7" x14ac:dyDescent="0.4">
      <c r="A6790" s="70" t="s">
        <v>13714</v>
      </c>
      <c r="B6790" s="70" t="s">
        <v>13715</v>
      </c>
      <c r="C6790">
        <v>-0.116187741</v>
      </c>
      <c r="D6790">
        <v>3.1572243339999999</v>
      </c>
      <c r="E6790">
        <v>0.33347711699999999</v>
      </c>
      <c r="F6790">
        <v>0.56361877400000004</v>
      </c>
      <c r="G6790">
        <v>0.99975043299999999</v>
      </c>
    </row>
    <row r="6791" spans="1:7" x14ac:dyDescent="0.4">
      <c r="A6791" s="70" t="s">
        <v>13997</v>
      </c>
      <c r="B6791" s="70" t="s">
        <v>13998</v>
      </c>
      <c r="C6791">
        <v>-7.4599604E-2</v>
      </c>
      <c r="D6791">
        <v>4.3204567249999997</v>
      </c>
      <c r="E6791">
        <v>0.33339439700000001</v>
      </c>
      <c r="F6791">
        <v>0.56366714699999998</v>
      </c>
      <c r="G6791">
        <v>0.99975043299999999</v>
      </c>
    </row>
    <row r="6792" spans="1:7" x14ac:dyDescent="0.4">
      <c r="A6792" s="70" t="s">
        <v>14665</v>
      </c>
      <c r="B6792" s="70" t="s">
        <v>14666</v>
      </c>
      <c r="C6792">
        <v>4.8825697000000001E-2</v>
      </c>
      <c r="D6792">
        <v>5.9750619599999997</v>
      </c>
      <c r="E6792">
        <v>0.333279567</v>
      </c>
      <c r="F6792">
        <v>0.56373431200000002</v>
      </c>
      <c r="G6792">
        <v>0.99975043299999999</v>
      </c>
    </row>
    <row r="6793" spans="1:7" x14ac:dyDescent="0.4">
      <c r="A6793" s="70" t="s">
        <v>14353</v>
      </c>
      <c r="B6793" s="70" t="s">
        <v>14354</v>
      </c>
      <c r="C6793">
        <v>-0.45637346400000001</v>
      </c>
      <c r="D6793">
        <v>-1.3415837319999999</v>
      </c>
      <c r="E6793">
        <v>0.333193458</v>
      </c>
      <c r="F6793">
        <v>0.56378468800000003</v>
      </c>
      <c r="G6793">
        <v>0.99975043299999999</v>
      </c>
    </row>
    <row r="6794" spans="1:7" x14ac:dyDescent="0.4">
      <c r="A6794" s="70" t="s">
        <v>14197</v>
      </c>
      <c r="B6794" s="70" t="s">
        <v>14198</v>
      </c>
      <c r="C6794">
        <v>0.21794566300000001</v>
      </c>
      <c r="D6794">
        <v>0.77739974300000003</v>
      </c>
      <c r="E6794">
        <v>0.33313021399999998</v>
      </c>
      <c r="F6794">
        <v>0.56382169199999999</v>
      </c>
      <c r="G6794">
        <v>0.99975043299999999</v>
      </c>
    </row>
    <row r="6795" spans="1:7" x14ac:dyDescent="0.4">
      <c r="A6795" s="70" t="s">
        <v>13920</v>
      </c>
      <c r="B6795" s="70" t="s">
        <v>13921</v>
      </c>
      <c r="C6795">
        <v>-5.6157103E-2</v>
      </c>
      <c r="D6795">
        <v>5.6516313919999996</v>
      </c>
      <c r="E6795">
        <v>0.33301468400000001</v>
      </c>
      <c r="F6795">
        <v>0.56388930199999998</v>
      </c>
      <c r="G6795">
        <v>0.99975043299999999</v>
      </c>
    </row>
    <row r="6796" spans="1:7" x14ac:dyDescent="0.4">
      <c r="A6796" s="70" t="s">
        <v>14571</v>
      </c>
      <c r="B6796" s="70" t="s">
        <v>14572</v>
      </c>
      <c r="C6796">
        <v>5.1183417000000002E-2</v>
      </c>
      <c r="D6796">
        <v>5.6650590679999997</v>
      </c>
      <c r="E6796">
        <v>0.33269253700000001</v>
      </c>
      <c r="F6796">
        <v>0.56407790999999996</v>
      </c>
      <c r="G6796">
        <v>0.99975043299999999</v>
      </c>
    </row>
    <row r="6797" spans="1:7" x14ac:dyDescent="0.4">
      <c r="A6797" s="70" t="s">
        <v>14401</v>
      </c>
      <c r="B6797" s="70" t="s">
        <v>14402</v>
      </c>
      <c r="C6797">
        <v>0.33605459300000001</v>
      </c>
      <c r="D6797">
        <v>-0.79596941499999996</v>
      </c>
      <c r="E6797">
        <v>0.33266215399999999</v>
      </c>
      <c r="F6797">
        <v>0.56409570399999998</v>
      </c>
      <c r="G6797">
        <v>0.99975043299999999</v>
      </c>
    </row>
    <row r="6798" spans="1:7" x14ac:dyDescent="0.4">
      <c r="A6798" s="70" t="s">
        <v>14345</v>
      </c>
      <c r="B6798" s="70" t="s">
        <v>14346</v>
      </c>
      <c r="C6798">
        <v>0.11225534199999999</v>
      </c>
      <c r="D6798">
        <v>3.2546826000000002</v>
      </c>
      <c r="E6798">
        <v>0.33262843399999997</v>
      </c>
      <c r="F6798">
        <v>0.56411545399999996</v>
      </c>
      <c r="G6798">
        <v>0.99975043299999999</v>
      </c>
    </row>
    <row r="6799" spans="1:7" x14ac:dyDescent="0.4">
      <c r="A6799" s="70" t="s">
        <v>14207</v>
      </c>
      <c r="B6799" s="70" t="s">
        <v>14208</v>
      </c>
      <c r="C6799">
        <v>-0.31443165499999998</v>
      </c>
      <c r="D6799">
        <v>-0.677923257</v>
      </c>
      <c r="E6799">
        <v>0.33238986599999998</v>
      </c>
      <c r="F6799">
        <v>0.56425522500000003</v>
      </c>
      <c r="G6799">
        <v>0.99975043299999999</v>
      </c>
    </row>
    <row r="6800" spans="1:7" x14ac:dyDescent="0.4">
      <c r="A6800" s="70" t="s">
        <v>14265</v>
      </c>
      <c r="B6800" s="70" t="s">
        <v>14266</v>
      </c>
      <c r="C6800">
        <v>-0.325681416</v>
      </c>
      <c r="D6800">
        <v>-0.94887020799999999</v>
      </c>
      <c r="E6800">
        <v>0.33226186099999999</v>
      </c>
      <c r="F6800">
        <v>0.56433024799999998</v>
      </c>
      <c r="G6800">
        <v>0.99975043299999999</v>
      </c>
    </row>
    <row r="6801" spans="1:7" x14ac:dyDescent="0.4">
      <c r="A6801" s="70" t="s">
        <v>13924</v>
      </c>
      <c r="B6801" s="70" t="s">
        <v>13925</v>
      </c>
      <c r="C6801">
        <v>-0.13424999200000001</v>
      </c>
      <c r="D6801">
        <v>2.7330990540000002</v>
      </c>
      <c r="E6801">
        <v>0.33224265200000003</v>
      </c>
      <c r="F6801">
        <v>0.56434150800000005</v>
      </c>
      <c r="G6801">
        <v>0.99975043299999999</v>
      </c>
    </row>
    <row r="6802" spans="1:7" x14ac:dyDescent="0.4">
      <c r="A6802" s="70" t="s">
        <v>14005</v>
      </c>
      <c r="B6802" s="70" t="s">
        <v>14006</v>
      </c>
      <c r="C6802">
        <v>-5.1636517999999999E-2</v>
      </c>
      <c r="D6802">
        <v>5.7123380360000002</v>
      </c>
      <c r="E6802">
        <v>0.33218810399999998</v>
      </c>
      <c r="F6802">
        <v>0.56437348499999995</v>
      </c>
      <c r="G6802">
        <v>0.99975043299999999</v>
      </c>
    </row>
    <row r="6803" spans="1:7" x14ac:dyDescent="0.4">
      <c r="A6803" s="70" t="s">
        <v>12936</v>
      </c>
      <c r="B6803" s="70" t="s">
        <v>12937</v>
      </c>
      <c r="C6803">
        <v>-4.5966014999999999E-2</v>
      </c>
      <c r="D6803">
        <v>7.3893808090000004</v>
      </c>
      <c r="E6803">
        <v>0.33209627000000003</v>
      </c>
      <c r="F6803">
        <v>0.56442732799999995</v>
      </c>
      <c r="G6803">
        <v>0.99975043299999999</v>
      </c>
    </row>
    <row r="6804" spans="1:7" x14ac:dyDescent="0.4">
      <c r="A6804" s="70" t="s">
        <v>13942</v>
      </c>
      <c r="B6804" s="70" t="s">
        <v>13943</v>
      </c>
      <c r="C6804">
        <v>-4.9646453E-2</v>
      </c>
      <c r="D6804">
        <v>5.7710691299999999</v>
      </c>
      <c r="E6804">
        <v>0.33169564200000001</v>
      </c>
      <c r="F6804">
        <v>0.56466233499999996</v>
      </c>
      <c r="G6804">
        <v>0.99975043299999999</v>
      </c>
    </row>
    <row r="6805" spans="1:7" x14ac:dyDescent="0.4">
      <c r="A6805" s="70" t="s">
        <v>14645</v>
      </c>
      <c r="B6805" s="70" t="s">
        <v>14646</v>
      </c>
      <c r="C6805">
        <v>6.3324564999999999E-2</v>
      </c>
      <c r="D6805">
        <v>5.0375157189999999</v>
      </c>
      <c r="E6805">
        <v>0.33155774799999999</v>
      </c>
      <c r="F6805">
        <v>0.56474326600000002</v>
      </c>
      <c r="G6805">
        <v>0.99975043299999999</v>
      </c>
    </row>
    <row r="6806" spans="1:7" x14ac:dyDescent="0.4">
      <c r="A6806" s="70" t="s">
        <v>14171</v>
      </c>
      <c r="B6806" s="70" t="s">
        <v>14172</v>
      </c>
      <c r="C6806">
        <v>-5.5459171000000002E-2</v>
      </c>
      <c r="D6806">
        <v>5.4453085530000003</v>
      </c>
      <c r="E6806">
        <v>0.33150952299999997</v>
      </c>
      <c r="F6806">
        <v>0.56477157499999997</v>
      </c>
      <c r="G6806">
        <v>0.99975043299999999</v>
      </c>
    </row>
    <row r="6807" spans="1:7" x14ac:dyDescent="0.4">
      <c r="A6807" s="70" t="s">
        <v>14079</v>
      </c>
      <c r="B6807" s="70" t="s">
        <v>14080</v>
      </c>
      <c r="C6807">
        <v>-6.6596967000000007E-2</v>
      </c>
      <c r="D6807">
        <v>5.2070585810000001</v>
      </c>
      <c r="E6807">
        <v>0.331499288</v>
      </c>
      <c r="F6807">
        <v>0.564777584</v>
      </c>
      <c r="G6807">
        <v>0.99975043299999999</v>
      </c>
    </row>
    <row r="6808" spans="1:7" x14ac:dyDescent="0.4">
      <c r="A6808" s="70" t="s">
        <v>14179</v>
      </c>
      <c r="B6808" s="70" t="s">
        <v>14180</v>
      </c>
      <c r="C6808">
        <v>0.20390011299999999</v>
      </c>
      <c r="D6808">
        <v>0.98562644200000005</v>
      </c>
      <c r="E6808">
        <v>0.33141580799999998</v>
      </c>
      <c r="F6808">
        <v>0.56482659599999996</v>
      </c>
      <c r="G6808">
        <v>0.99975043299999999</v>
      </c>
    </row>
    <row r="6809" spans="1:7" x14ac:dyDescent="0.4">
      <c r="A6809" s="70" t="s">
        <v>14371</v>
      </c>
      <c r="B6809" s="70" t="s">
        <v>14372</v>
      </c>
      <c r="C6809">
        <v>-0.231676988</v>
      </c>
      <c r="D6809">
        <v>6.2909923000000006E-2</v>
      </c>
      <c r="E6809">
        <v>0.33140795000000001</v>
      </c>
      <c r="F6809">
        <v>0.56483121000000003</v>
      </c>
      <c r="G6809">
        <v>0.99975043299999999</v>
      </c>
    </row>
    <row r="6810" spans="1:7" x14ac:dyDescent="0.4">
      <c r="A6810" s="70" t="s">
        <v>14105</v>
      </c>
      <c r="B6810" s="70" t="s">
        <v>14106</v>
      </c>
      <c r="C6810">
        <v>-7.1246074000000006E-2</v>
      </c>
      <c r="D6810">
        <v>4.2432613950000002</v>
      </c>
      <c r="E6810">
        <v>0.33138921900000001</v>
      </c>
      <c r="F6810">
        <v>0.56484220900000004</v>
      </c>
      <c r="G6810">
        <v>0.99975043299999999</v>
      </c>
    </row>
    <row r="6811" spans="1:7" x14ac:dyDescent="0.4">
      <c r="A6811" s="70" t="s">
        <v>13254</v>
      </c>
      <c r="B6811" s="70" t="s">
        <v>13255</v>
      </c>
      <c r="C6811">
        <v>-4.9468209999999999E-2</v>
      </c>
      <c r="D6811">
        <v>7.3950966950000003</v>
      </c>
      <c r="E6811">
        <v>0.33133136000000002</v>
      </c>
      <c r="F6811">
        <v>0.56487618399999995</v>
      </c>
      <c r="G6811">
        <v>0.99975043299999999</v>
      </c>
    </row>
    <row r="6812" spans="1:7" x14ac:dyDescent="0.4">
      <c r="A6812" s="70" t="s">
        <v>13940</v>
      </c>
      <c r="B6812" s="70" t="s">
        <v>13941</v>
      </c>
      <c r="C6812">
        <v>-7.4482282999999996E-2</v>
      </c>
      <c r="D6812">
        <v>4.424182826</v>
      </c>
      <c r="E6812">
        <v>0.33131645500000001</v>
      </c>
      <c r="F6812">
        <v>0.56488493799999995</v>
      </c>
      <c r="G6812">
        <v>0.99975043299999999</v>
      </c>
    </row>
    <row r="6813" spans="1:7" x14ac:dyDescent="0.4">
      <c r="A6813" s="70" t="s">
        <v>13962</v>
      </c>
      <c r="B6813" s="70" t="s">
        <v>13963</v>
      </c>
      <c r="C6813">
        <v>-4.5844015000000002E-2</v>
      </c>
      <c r="D6813">
        <v>6.3125292479999997</v>
      </c>
      <c r="E6813">
        <v>0.33112644000000002</v>
      </c>
      <c r="F6813">
        <v>0.56499655100000001</v>
      </c>
      <c r="G6813">
        <v>0.99975043299999999</v>
      </c>
    </row>
    <row r="6814" spans="1:7" x14ac:dyDescent="0.4">
      <c r="A6814" s="70" t="s">
        <v>18623</v>
      </c>
      <c r="B6814" s="70" t="s">
        <v>18624</v>
      </c>
      <c r="C6814">
        <v>-4.9617321999999998E-2</v>
      </c>
      <c r="D6814">
        <v>10.89470118</v>
      </c>
      <c r="E6814">
        <v>0.33099088100000001</v>
      </c>
      <c r="F6814">
        <v>0.56507620300000005</v>
      </c>
      <c r="G6814">
        <v>0.99975043299999999</v>
      </c>
    </row>
    <row r="6815" spans="1:7" x14ac:dyDescent="0.4">
      <c r="A6815" s="70" t="s">
        <v>13946</v>
      </c>
      <c r="B6815" s="70" t="s">
        <v>13947</v>
      </c>
      <c r="C6815">
        <v>-9.6172888999999998E-2</v>
      </c>
      <c r="D6815">
        <v>3.448578956</v>
      </c>
      <c r="E6815">
        <v>0.33093435500000001</v>
      </c>
      <c r="F6815">
        <v>0.565109423</v>
      </c>
      <c r="G6815">
        <v>0.99975043299999999</v>
      </c>
    </row>
    <row r="6816" spans="1:7" x14ac:dyDescent="0.4">
      <c r="A6816" s="70" t="s">
        <v>13995</v>
      </c>
      <c r="B6816" s="70" t="s">
        <v>13996</v>
      </c>
      <c r="C6816">
        <v>-5.4029967999999998E-2</v>
      </c>
      <c r="D6816">
        <v>5.5146364200000004</v>
      </c>
      <c r="E6816">
        <v>0.33054272400000001</v>
      </c>
      <c r="F6816">
        <v>0.56533968700000004</v>
      </c>
      <c r="G6816">
        <v>0.99975043299999999</v>
      </c>
    </row>
    <row r="6817" spans="1:7" x14ac:dyDescent="0.4">
      <c r="A6817" s="70" t="s">
        <v>14073</v>
      </c>
      <c r="B6817" s="70" t="s">
        <v>14074</v>
      </c>
      <c r="C6817">
        <v>-0.38633856300000002</v>
      </c>
      <c r="D6817">
        <v>-1.396319187</v>
      </c>
      <c r="E6817">
        <v>0.33045413600000001</v>
      </c>
      <c r="F6817">
        <v>0.56539179900000003</v>
      </c>
      <c r="G6817">
        <v>0.99975043299999999</v>
      </c>
    </row>
    <row r="6818" spans="1:7" x14ac:dyDescent="0.4">
      <c r="A6818" s="70" t="s">
        <v>14257</v>
      </c>
      <c r="B6818" s="70" t="s">
        <v>14258</v>
      </c>
      <c r="C6818">
        <v>0.18966623799999999</v>
      </c>
      <c r="D6818">
        <v>1.2159786189999999</v>
      </c>
      <c r="E6818">
        <v>0.33032697100000002</v>
      </c>
      <c r="F6818">
        <v>0.56546661899999995</v>
      </c>
      <c r="G6818">
        <v>0.99975043299999999</v>
      </c>
    </row>
    <row r="6819" spans="1:7" x14ac:dyDescent="0.4">
      <c r="A6819" s="70" t="s">
        <v>14323</v>
      </c>
      <c r="B6819" s="70" t="s">
        <v>14324</v>
      </c>
      <c r="C6819">
        <v>9.4144589000000001E-2</v>
      </c>
      <c r="D6819">
        <v>3.5502928470000001</v>
      </c>
      <c r="E6819">
        <v>0.33030249299999997</v>
      </c>
      <c r="F6819">
        <v>0.56548102300000003</v>
      </c>
      <c r="G6819">
        <v>0.99975043299999999</v>
      </c>
    </row>
    <row r="6820" spans="1:7" x14ac:dyDescent="0.4">
      <c r="A6820" s="70" t="s">
        <v>14129</v>
      </c>
      <c r="B6820" s="70" t="s">
        <v>14130</v>
      </c>
      <c r="C6820">
        <v>-5.5693369E-2</v>
      </c>
      <c r="D6820">
        <v>5.4430165940000004</v>
      </c>
      <c r="E6820">
        <v>0.33022748099999999</v>
      </c>
      <c r="F6820">
        <v>0.56552517000000002</v>
      </c>
      <c r="G6820">
        <v>0.99975043299999999</v>
      </c>
    </row>
    <row r="6821" spans="1:7" x14ac:dyDescent="0.4">
      <c r="A6821" s="70" t="s">
        <v>14001</v>
      </c>
      <c r="B6821" s="70" t="s">
        <v>14002</v>
      </c>
      <c r="C6821">
        <v>-0.122935533</v>
      </c>
      <c r="D6821">
        <v>2.9670550210000002</v>
      </c>
      <c r="E6821">
        <v>0.33015154299999999</v>
      </c>
      <c r="F6821">
        <v>0.56556986799999998</v>
      </c>
      <c r="G6821">
        <v>0.99975043299999999</v>
      </c>
    </row>
    <row r="6822" spans="1:7" x14ac:dyDescent="0.4">
      <c r="A6822" s="70" t="s">
        <v>13550</v>
      </c>
      <c r="B6822" s="70" t="s">
        <v>13551</v>
      </c>
      <c r="C6822">
        <v>-4.6477500999999997E-2</v>
      </c>
      <c r="D6822">
        <v>7.0824558230000001</v>
      </c>
      <c r="E6822">
        <v>0.32992838800000002</v>
      </c>
      <c r="F6822">
        <v>0.56570125900000001</v>
      </c>
      <c r="G6822">
        <v>0.99975043299999999</v>
      </c>
    </row>
    <row r="6823" spans="1:7" x14ac:dyDescent="0.4">
      <c r="A6823" s="70" t="s">
        <v>14615</v>
      </c>
      <c r="B6823" s="70" t="s">
        <v>14616</v>
      </c>
      <c r="C6823">
        <v>6.6186101999999997E-2</v>
      </c>
      <c r="D6823">
        <v>4.7802835830000001</v>
      </c>
      <c r="E6823">
        <v>0.32960709399999999</v>
      </c>
      <c r="F6823">
        <v>0.56589053700000003</v>
      </c>
      <c r="G6823">
        <v>0.99975043299999999</v>
      </c>
    </row>
    <row r="6824" spans="1:7" x14ac:dyDescent="0.4">
      <c r="A6824" s="70" t="s">
        <v>14793</v>
      </c>
      <c r="B6824" s="70" t="s">
        <v>14794</v>
      </c>
      <c r="C6824">
        <v>4.8936023000000002E-2</v>
      </c>
      <c r="D6824">
        <v>5.8661758439999998</v>
      </c>
      <c r="E6824">
        <v>0.32946210399999998</v>
      </c>
      <c r="F6824">
        <v>0.56597599300000001</v>
      </c>
      <c r="G6824">
        <v>0.99975043299999999</v>
      </c>
    </row>
    <row r="6825" spans="1:7" x14ac:dyDescent="0.4">
      <c r="A6825" s="70" t="s">
        <v>13948</v>
      </c>
      <c r="B6825" s="70" t="s">
        <v>13949</v>
      </c>
      <c r="C6825">
        <v>-4.8211328999999997E-2</v>
      </c>
      <c r="D6825">
        <v>6.3598393949999998</v>
      </c>
      <c r="E6825">
        <v>0.32939123100000001</v>
      </c>
      <c r="F6825">
        <v>0.56601777399999997</v>
      </c>
      <c r="G6825">
        <v>0.99975043299999999</v>
      </c>
    </row>
    <row r="6826" spans="1:7" x14ac:dyDescent="0.4">
      <c r="A6826" s="70" t="s">
        <v>14751</v>
      </c>
      <c r="B6826" s="70" t="s">
        <v>14752</v>
      </c>
      <c r="C6826">
        <v>4.6732044E-2</v>
      </c>
      <c r="D6826">
        <v>6.0977680769999996</v>
      </c>
      <c r="E6826">
        <v>0.32935818500000003</v>
      </c>
      <c r="F6826">
        <v>0.56603725599999999</v>
      </c>
      <c r="G6826">
        <v>0.99975043299999999</v>
      </c>
    </row>
    <row r="6827" spans="1:7" x14ac:dyDescent="0.4">
      <c r="A6827" s="70" t="s">
        <v>14019</v>
      </c>
      <c r="B6827" s="70" t="s">
        <v>14020</v>
      </c>
      <c r="C6827">
        <v>-5.5146876999999997E-2</v>
      </c>
      <c r="D6827">
        <v>5.4795334520000001</v>
      </c>
      <c r="E6827">
        <v>0.32917037399999999</v>
      </c>
      <c r="F6827">
        <v>0.56614801100000001</v>
      </c>
      <c r="G6827">
        <v>0.99975043299999999</v>
      </c>
    </row>
    <row r="6828" spans="1:7" x14ac:dyDescent="0.4">
      <c r="A6828" s="70" t="s">
        <v>14287</v>
      </c>
      <c r="B6828" s="70" t="s">
        <v>14288</v>
      </c>
      <c r="C6828">
        <v>0.13678876800000001</v>
      </c>
      <c r="D6828">
        <v>3.2454049569999999</v>
      </c>
      <c r="E6828">
        <v>0.32916595300000001</v>
      </c>
      <c r="F6828">
        <v>0.56615061799999999</v>
      </c>
      <c r="G6828">
        <v>0.99975043299999999</v>
      </c>
    </row>
    <row r="6829" spans="1:7" x14ac:dyDescent="0.4">
      <c r="A6829" s="70" t="s">
        <v>14021</v>
      </c>
      <c r="B6829" s="70" t="s">
        <v>14022</v>
      </c>
      <c r="C6829">
        <v>4.9240376000000002E-2</v>
      </c>
      <c r="D6829">
        <v>7.4387026159999996</v>
      </c>
      <c r="E6829">
        <v>0.32910812900000003</v>
      </c>
      <c r="F6829">
        <v>0.56618472600000003</v>
      </c>
      <c r="G6829">
        <v>0.99975043299999999</v>
      </c>
    </row>
    <row r="6830" spans="1:7" x14ac:dyDescent="0.4">
      <c r="A6830" s="70" t="s">
        <v>13320</v>
      </c>
      <c r="B6830" s="70" t="s">
        <v>13321</v>
      </c>
      <c r="C6830">
        <v>-4.7781833000000003E-2</v>
      </c>
      <c r="D6830">
        <v>7.7990414670000003</v>
      </c>
      <c r="E6830">
        <v>0.32887073300000003</v>
      </c>
      <c r="F6830">
        <v>0.56632479899999999</v>
      </c>
      <c r="G6830">
        <v>0.99975043299999999</v>
      </c>
    </row>
    <row r="6831" spans="1:7" x14ac:dyDescent="0.4">
      <c r="A6831" s="70" t="s">
        <v>14089</v>
      </c>
      <c r="B6831" s="70" t="s">
        <v>14090</v>
      </c>
      <c r="C6831">
        <v>-6.7292894000000006E-2</v>
      </c>
      <c r="D6831">
        <v>4.493892904</v>
      </c>
      <c r="E6831">
        <v>0.32881184099999999</v>
      </c>
      <c r="F6831">
        <v>0.56635955800000004</v>
      </c>
      <c r="G6831">
        <v>0.99975043299999999</v>
      </c>
    </row>
    <row r="6832" spans="1:7" x14ac:dyDescent="0.4">
      <c r="A6832" s="70" t="s">
        <v>14299</v>
      </c>
      <c r="B6832" s="70" t="s">
        <v>14300</v>
      </c>
      <c r="C6832">
        <v>0.170171866</v>
      </c>
      <c r="D6832">
        <v>1.5152040019999999</v>
      </c>
      <c r="E6832">
        <v>0.32846558199999998</v>
      </c>
      <c r="F6832">
        <v>0.56656400900000004</v>
      </c>
      <c r="G6832">
        <v>0.99975043299999999</v>
      </c>
    </row>
    <row r="6833" spans="1:7" x14ac:dyDescent="0.4">
      <c r="A6833" s="70" t="s">
        <v>14741</v>
      </c>
      <c r="B6833" s="70" t="s">
        <v>14742</v>
      </c>
      <c r="C6833">
        <v>4.9224057000000002E-2</v>
      </c>
      <c r="D6833">
        <v>5.8844851770000002</v>
      </c>
      <c r="E6833">
        <v>0.32836147900000001</v>
      </c>
      <c r="F6833">
        <v>0.56662550499999997</v>
      </c>
      <c r="G6833">
        <v>0.99975043299999999</v>
      </c>
    </row>
    <row r="6834" spans="1:7" x14ac:dyDescent="0.4">
      <c r="A6834" s="70" t="s">
        <v>14443</v>
      </c>
      <c r="B6834" s="70" t="s">
        <v>14444</v>
      </c>
      <c r="C6834">
        <v>9.4066853000000006E-2</v>
      </c>
      <c r="D6834">
        <v>3.4705791709999998</v>
      </c>
      <c r="E6834">
        <v>0.32833434299999997</v>
      </c>
      <c r="F6834">
        <v>0.56664153699999997</v>
      </c>
      <c r="G6834">
        <v>0.99975043299999999</v>
      </c>
    </row>
    <row r="6835" spans="1:7" x14ac:dyDescent="0.4">
      <c r="A6835" s="70" t="s">
        <v>14045</v>
      </c>
      <c r="B6835" s="70" t="s">
        <v>14046</v>
      </c>
      <c r="C6835">
        <v>-4.8560188999999997E-2</v>
      </c>
      <c r="D6835">
        <v>6.4829621890000002</v>
      </c>
      <c r="E6835">
        <v>0.32833317200000001</v>
      </c>
      <c r="F6835">
        <v>0.56664222900000005</v>
      </c>
      <c r="G6835">
        <v>0.99975043299999999</v>
      </c>
    </row>
    <row r="6836" spans="1:7" x14ac:dyDescent="0.4">
      <c r="A6836" s="70" t="s">
        <v>14623</v>
      </c>
      <c r="B6836" s="70" t="s">
        <v>14624</v>
      </c>
      <c r="C6836">
        <v>6.4735757000000005E-2</v>
      </c>
      <c r="D6836">
        <v>4.8818808320000002</v>
      </c>
      <c r="E6836">
        <v>0.32827419499999999</v>
      </c>
      <c r="F6836">
        <v>0.56667707599999995</v>
      </c>
      <c r="G6836">
        <v>0.99975043299999999</v>
      </c>
    </row>
    <row r="6837" spans="1:7" x14ac:dyDescent="0.4">
      <c r="A6837" s="70" t="s">
        <v>14783</v>
      </c>
      <c r="B6837" s="70" t="s">
        <v>14784</v>
      </c>
      <c r="C6837">
        <v>-4.6250708000000001E-2</v>
      </c>
      <c r="D6837">
        <v>8.6737559350000009</v>
      </c>
      <c r="E6837">
        <v>0.32825451900000002</v>
      </c>
      <c r="F6837">
        <v>0.56668870299999996</v>
      </c>
      <c r="G6837">
        <v>0.99975043299999999</v>
      </c>
    </row>
    <row r="6838" spans="1:7" x14ac:dyDescent="0.4">
      <c r="A6838" s="70" t="s">
        <v>14031</v>
      </c>
      <c r="B6838" s="70" t="s">
        <v>14032</v>
      </c>
      <c r="C6838">
        <v>-0.132819828</v>
      </c>
      <c r="D6838">
        <v>2.9279365140000002</v>
      </c>
      <c r="E6838">
        <v>0.32796410100000001</v>
      </c>
      <c r="F6838">
        <v>0.56686036500000003</v>
      </c>
      <c r="G6838">
        <v>0.99975043299999999</v>
      </c>
    </row>
    <row r="6839" spans="1:7" x14ac:dyDescent="0.4">
      <c r="A6839" s="70" t="s">
        <v>14075</v>
      </c>
      <c r="B6839" s="70" t="s">
        <v>14076</v>
      </c>
      <c r="C6839">
        <v>-5.9252314E-2</v>
      </c>
      <c r="D6839">
        <v>5.7743988389999998</v>
      </c>
      <c r="E6839">
        <v>0.32773553900000002</v>
      </c>
      <c r="F6839">
        <v>0.56699553700000005</v>
      </c>
      <c r="G6839">
        <v>0.99975043299999999</v>
      </c>
    </row>
    <row r="6840" spans="1:7" x14ac:dyDescent="0.4">
      <c r="A6840" s="70" t="s">
        <v>14845</v>
      </c>
      <c r="B6840" s="70" t="s">
        <v>14846</v>
      </c>
      <c r="C6840">
        <v>4.4752710000000001E-2</v>
      </c>
      <c r="D6840">
        <v>6.4464688590000003</v>
      </c>
      <c r="E6840">
        <v>0.32728496099999999</v>
      </c>
      <c r="F6840">
        <v>0.56726219200000005</v>
      </c>
      <c r="G6840">
        <v>0.99975043299999999</v>
      </c>
    </row>
    <row r="6841" spans="1:7" x14ac:dyDescent="0.4">
      <c r="A6841" s="70" t="s">
        <v>14043</v>
      </c>
      <c r="B6841" s="70" t="s">
        <v>14044</v>
      </c>
      <c r="C6841">
        <v>-6.7753377000000004E-2</v>
      </c>
      <c r="D6841">
        <v>4.4592754670000003</v>
      </c>
      <c r="E6841">
        <v>0.32726208600000001</v>
      </c>
      <c r="F6841">
        <v>0.56727573600000003</v>
      </c>
      <c r="G6841">
        <v>0.99975043299999999</v>
      </c>
    </row>
    <row r="6842" spans="1:7" x14ac:dyDescent="0.4">
      <c r="A6842" s="70" t="s">
        <v>14473</v>
      </c>
      <c r="B6842" s="70" t="s">
        <v>14474</v>
      </c>
      <c r="C6842">
        <v>5.1008920999999999E-2</v>
      </c>
      <c r="D6842">
        <v>6.748113096</v>
      </c>
      <c r="E6842">
        <v>0.32715539700000001</v>
      </c>
      <c r="F6842">
        <v>0.56733891299999994</v>
      </c>
      <c r="G6842">
        <v>0.99975043299999999</v>
      </c>
    </row>
    <row r="6843" spans="1:7" x14ac:dyDescent="0.4">
      <c r="A6843" s="70" t="s">
        <v>14127</v>
      </c>
      <c r="B6843" s="70" t="s">
        <v>14128</v>
      </c>
      <c r="C6843">
        <v>-5.5031407999999997E-2</v>
      </c>
      <c r="D6843">
        <v>5.9777244749999996</v>
      </c>
      <c r="E6843">
        <v>0.32694985199999999</v>
      </c>
      <c r="F6843">
        <v>0.56746067</v>
      </c>
      <c r="G6843">
        <v>0.99975043299999999</v>
      </c>
    </row>
    <row r="6844" spans="1:7" x14ac:dyDescent="0.4">
      <c r="A6844" s="70" t="s">
        <v>14033</v>
      </c>
      <c r="B6844" s="70" t="s">
        <v>14034</v>
      </c>
      <c r="C6844">
        <v>-0.12391529</v>
      </c>
      <c r="D6844">
        <v>2.885668935</v>
      </c>
      <c r="E6844">
        <v>0.326661749</v>
      </c>
      <c r="F6844">
        <v>0.56763141399999995</v>
      </c>
      <c r="G6844">
        <v>0.99975043299999999</v>
      </c>
    </row>
    <row r="6845" spans="1:7" x14ac:dyDescent="0.4">
      <c r="A6845" s="70" t="s">
        <v>14549</v>
      </c>
      <c r="B6845" s="70" t="s">
        <v>14550</v>
      </c>
      <c r="C6845">
        <v>0.27636093</v>
      </c>
      <c r="D6845">
        <v>-0.47926191899999998</v>
      </c>
      <c r="E6845">
        <v>0.32633040000000002</v>
      </c>
      <c r="F6845">
        <v>0.56782791300000002</v>
      </c>
      <c r="G6845">
        <v>0.99975043299999999</v>
      </c>
    </row>
    <row r="6846" spans="1:7" x14ac:dyDescent="0.4">
      <c r="A6846" s="70" t="s">
        <v>14435</v>
      </c>
      <c r="B6846" s="70" t="s">
        <v>14436</v>
      </c>
      <c r="C6846">
        <v>0.10109151700000001</v>
      </c>
      <c r="D6846">
        <v>3.3738470600000001</v>
      </c>
      <c r="E6846">
        <v>0.32625788700000002</v>
      </c>
      <c r="F6846">
        <v>0.56787093300000002</v>
      </c>
      <c r="G6846">
        <v>0.99975043299999999</v>
      </c>
    </row>
    <row r="6847" spans="1:7" x14ac:dyDescent="0.4">
      <c r="A6847" s="70" t="s">
        <v>14335</v>
      </c>
      <c r="B6847" s="70" t="s">
        <v>14336</v>
      </c>
      <c r="C6847">
        <v>0.33172015100000002</v>
      </c>
      <c r="D6847">
        <v>-1.1898377760000001</v>
      </c>
      <c r="E6847">
        <v>0.32623687000000001</v>
      </c>
      <c r="F6847">
        <v>0.56788340299999995</v>
      </c>
      <c r="G6847">
        <v>0.99975043299999999</v>
      </c>
    </row>
    <row r="6848" spans="1:7" x14ac:dyDescent="0.4">
      <c r="A6848" s="70" t="s">
        <v>14147</v>
      </c>
      <c r="B6848" s="70" t="s">
        <v>14148</v>
      </c>
      <c r="C6848">
        <v>-4.9521286999999997E-2</v>
      </c>
      <c r="D6848">
        <v>5.7741996990000004</v>
      </c>
      <c r="E6848">
        <v>0.32619103700000002</v>
      </c>
      <c r="F6848">
        <v>0.56791059799999999</v>
      </c>
      <c r="G6848">
        <v>0.99975043299999999</v>
      </c>
    </row>
    <row r="6849" spans="1:7" x14ac:dyDescent="0.4">
      <c r="A6849" s="70" t="s">
        <v>14739</v>
      </c>
      <c r="B6849" s="70" t="s">
        <v>14740</v>
      </c>
      <c r="C6849">
        <v>6.9390349000000004E-2</v>
      </c>
      <c r="D6849">
        <v>4.9184077970000004</v>
      </c>
      <c r="E6849">
        <v>0.32614246499999999</v>
      </c>
      <c r="F6849">
        <v>0.56793942200000003</v>
      </c>
      <c r="G6849">
        <v>0.99975043299999999</v>
      </c>
    </row>
    <row r="6850" spans="1:7" x14ac:dyDescent="0.4">
      <c r="A6850" s="70" t="s">
        <v>14745</v>
      </c>
      <c r="B6850" s="70" t="s">
        <v>14746</v>
      </c>
      <c r="C6850">
        <v>6.4191491000000003E-2</v>
      </c>
      <c r="D6850">
        <v>5.2651341309999999</v>
      </c>
      <c r="E6850">
        <v>0.32610746699999998</v>
      </c>
      <c r="F6850">
        <v>0.567960193</v>
      </c>
      <c r="G6850">
        <v>0.99975043299999999</v>
      </c>
    </row>
    <row r="6851" spans="1:7" x14ac:dyDescent="0.4">
      <c r="A6851" s="70" t="s">
        <v>14063</v>
      </c>
      <c r="B6851" s="70" t="s">
        <v>14064</v>
      </c>
      <c r="C6851">
        <v>-4.6489374999999999E-2</v>
      </c>
      <c r="D6851">
        <v>6.133928687</v>
      </c>
      <c r="E6851">
        <v>0.32585430599999998</v>
      </c>
      <c r="F6851">
        <v>0.56811047999999997</v>
      </c>
      <c r="G6851">
        <v>0.99975043299999999</v>
      </c>
    </row>
    <row r="6852" spans="1:7" x14ac:dyDescent="0.4">
      <c r="A6852" s="70" t="s">
        <v>14215</v>
      </c>
      <c r="B6852" s="70" t="s">
        <v>14216</v>
      </c>
      <c r="C6852">
        <v>-5.7229257999999998E-2</v>
      </c>
      <c r="D6852">
        <v>5.7187583020000003</v>
      </c>
      <c r="E6852">
        <v>0.32579944100000002</v>
      </c>
      <c r="F6852">
        <v>0.568143061</v>
      </c>
      <c r="G6852">
        <v>0.99975043299999999</v>
      </c>
    </row>
    <row r="6853" spans="1:7" x14ac:dyDescent="0.4">
      <c r="A6853" s="70" t="s">
        <v>14951</v>
      </c>
      <c r="B6853" s="70" t="s">
        <v>14952</v>
      </c>
      <c r="C6853">
        <v>4.5427244999999998E-2</v>
      </c>
      <c r="D6853">
        <v>8.3460445360000008</v>
      </c>
      <c r="E6853">
        <v>0.32569697800000003</v>
      </c>
      <c r="F6853">
        <v>0.56820391699999995</v>
      </c>
      <c r="G6853">
        <v>0.99975043299999999</v>
      </c>
    </row>
    <row r="6854" spans="1:7" x14ac:dyDescent="0.4">
      <c r="A6854" s="70" t="s">
        <v>14009</v>
      </c>
      <c r="B6854" s="70" t="s">
        <v>14010</v>
      </c>
      <c r="C6854">
        <v>-6.9048042000000004E-2</v>
      </c>
      <c r="D6854">
        <v>4.5352076119999998</v>
      </c>
      <c r="E6854">
        <v>0.32568564700000002</v>
      </c>
      <c r="F6854">
        <v>0.56821064799999998</v>
      </c>
      <c r="G6854">
        <v>0.99975043299999999</v>
      </c>
    </row>
    <row r="6855" spans="1:7" x14ac:dyDescent="0.4">
      <c r="A6855" s="70" t="s">
        <v>14733</v>
      </c>
      <c r="B6855" s="70" t="s">
        <v>14734</v>
      </c>
      <c r="C6855">
        <v>4.5191834E-2</v>
      </c>
      <c r="D6855">
        <v>6.7121782789999997</v>
      </c>
      <c r="E6855">
        <v>0.32560424100000002</v>
      </c>
      <c r="F6855">
        <v>0.56825900699999998</v>
      </c>
      <c r="G6855">
        <v>0.99975043299999999</v>
      </c>
    </row>
    <row r="6856" spans="1:7" x14ac:dyDescent="0.4">
      <c r="A6856" s="70" t="s">
        <v>13930</v>
      </c>
      <c r="B6856" s="70" t="s">
        <v>13931</v>
      </c>
      <c r="C6856">
        <v>-6.2985640999999995E-2</v>
      </c>
      <c r="D6856">
        <v>6.9592581830000002</v>
      </c>
      <c r="E6856">
        <v>0.32536304700000002</v>
      </c>
      <c r="F6856">
        <v>0.56840233600000001</v>
      </c>
      <c r="G6856">
        <v>0.99975043299999999</v>
      </c>
    </row>
    <row r="6857" spans="1:7" x14ac:dyDescent="0.4">
      <c r="A6857" s="70" t="s">
        <v>14125</v>
      </c>
      <c r="B6857" s="70" t="s">
        <v>14126</v>
      </c>
      <c r="C6857">
        <v>-5.0371803999999999E-2</v>
      </c>
      <c r="D6857">
        <v>5.8687890249999999</v>
      </c>
      <c r="E6857">
        <v>0.325199024</v>
      </c>
      <c r="F6857">
        <v>0.568499847</v>
      </c>
      <c r="G6857">
        <v>0.99975043299999999</v>
      </c>
    </row>
    <row r="6858" spans="1:7" x14ac:dyDescent="0.4">
      <c r="A6858" s="70" t="s">
        <v>13228</v>
      </c>
      <c r="B6858" s="70" t="s">
        <v>13229</v>
      </c>
      <c r="C6858">
        <v>-4.9047777000000001E-2</v>
      </c>
      <c r="D6858">
        <v>7.4115304740000001</v>
      </c>
      <c r="E6858">
        <v>0.32514510899999999</v>
      </c>
      <c r="F6858">
        <v>0.56853190600000003</v>
      </c>
      <c r="G6858">
        <v>0.99975043299999999</v>
      </c>
    </row>
    <row r="6859" spans="1:7" x14ac:dyDescent="0.4">
      <c r="A6859" s="70" t="s">
        <v>13512</v>
      </c>
      <c r="B6859" s="70" t="s">
        <v>13513</v>
      </c>
      <c r="C6859">
        <v>-4.4962090000000003E-2</v>
      </c>
      <c r="D6859">
        <v>7.173711881</v>
      </c>
      <c r="E6859">
        <v>0.32514016200000001</v>
      </c>
      <c r="F6859">
        <v>0.56853484799999998</v>
      </c>
      <c r="G6859">
        <v>0.99975043299999999</v>
      </c>
    </row>
    <row r="6860" spans="1:7" x14ac:dyDescent="0.4">
      <c r="A6860" s="70" t="s">
        <v>14193</v>
      </c>
      <c r="B6860" s="70" t="s">
        <v>14194</v>
      </c>
      <c r="C6860">
        <v>-0.17373988100000001</v>
      </c>
      <c r="D6860">
        <v>1.410015547</v>
      </c>
      <c r="E6860">
        <v>0.32508706799999998</v>
      </c>
      <c r="F6860">
        <v>0.56856642300000004</v>
      </c>
      <c r="G6860">
        <v>0.99975043299999999</v>
      </c>
    </row>
    <row r="6861" spans="1:7" x14ac:dyDescent="0.4">
      <c r="A6861" s="70" t="s">
        <v>14203</v>
      </c>
      <c r="B6861" s="70" t="s">
        <v>14204</v>
      </c>
      <c r="C6861">
        <v>-6.0133150000000003E-2</v>
      </c>
      <c r="D6861">
        <v>5.1327044800000001</v>
      </c>
      <c r="E6861">
        <v>0.32505587699999999</v>
      </c>
      <c r="F6861">
        <v>0.56858497299999999</v>
      </c>
      <c r="G6861">
        <v>0.99975043299999999</v>
      </c>
    </row>
    <row r="6862" spans="1:7" x14ac:dyDescent="0.4">
      <c r="A6862" s="70" t="s">
        <v>14425</v>
      </c>
      <c r="B6862" s="70" t="s">
        <v>14426</v>
      </c>
      <c r="C6862">
        <v>0.22922716000000001</v>
      </c>
      <c r="D6862">
        <v>0.76193645700000001</v>
      </c>
      <c r="E6862">
        <v>0.32498607099999999</v>
      </c>
      <c r="F6862">
        <v>0.56862649399999998</v>
      </c>
      <c r="G6862">
        <v>0.99975043299999999</v>
      </c>
    </row>
    <row r="6863" spans="1:7" x14ac:dyDescent="0.4">
      <c r="A6863" s="70" t="s">
        <v>15184</v>
      </c>
      <c r="B6863" s="70" t="s">
        <v>15185</v>
      </c>
      <c r="C6863">
        <v>0.50846116299999999</v>
      </c>
      <c r="D6863">
        <v>-1.821309104</v>
      </c>
      <c r="E6863">
        <v>0.32492970300000001</v>
      </c>
      <c r="F6863">
        <v>0.56866002699999996</v>
      </c>
      <c r="G6863">
        <v>0.99975043299999999</v>
      </c>
    </row>
    <row r="6864" spans="1:7" x14ac:dyDescent="0.4">
      <c r="A6864" s="70" t="s">
        <v>14389</v>
      </c>
      <c r="B6864" s="70" t="s">
        <v>14390</v>
      </c>
      <c r="C6864">
        <v>0.11877143699999999</v>
      </c>
      <c r="D6864">
        <v>2.9717295890000002</v>
      </c>
      <c r="E6864">
        <v>0.32488242000000001</v>
      </c>
      <c r="F6864">
        <v>0.56868815800000005</v>
      </c>
      <c r="G6864">
        <v>0.99975043299999999</v>
      </c>
    </row>
    <row r="6865" spans="1:7" x14ac:dyDescent="0.4">
      <c r="A6865" s="70" t="s">
        <v>14227</v>
      </c>
      <c r="B6865" s="70" t="s">
        <v>14228</v>
      </c>
      <c r="C6865">
        <v>-4.9761901999999997E-2</v>
      </c>
      <c r="D6865">
        <v>6.1574381750000002</v>
      </c>
      <c r="E6865">
        <v>0.32483754199999998</v>
      </c>
      <c r="F6865">
        <v>0.56871486000000004</v>
      </c>
      <c r="G6865">
        <v>0.99975043299999999</v>
      </c>
    </row>
    <row r="6866" spans="1:7" x14ac:dyDescent="0.4">
      <c r="A6866" s="70" t="s">
        <v>14707</v>
      </c>
      <c r="B6866" s="70" t="s">
        <v>14708</v>
      </c>
      <c r="C6866">
        <v>6.2006189000000003E-2</v>
      </c>
      <c r="D6866">
        <v>5.1062359500000003</v>
      </c>
      <c r="E6866">
        <v>0.32482495700000003</v>
      </c>
      <c r="F6866">
        <v>0.56872234899999996</v>
      </c>
      <c r="G6866">
        <v>0.99975043299999999</v>
      </c>
    </row>
    <row r="6867" spans="1:7" x14ac:dyDescent="0.4">
      <c r="A6867" s="70" t="s">
        <v>14415</v>
      </c>
      <c r="B6867" s="70" t="s">
        <v>14416</v>
      </c>
      <c r="C6867">
        <v>0.216401864</v>
      </c>
      <c r="D6867">
        <v>2.546967274</v>
      </c>
      <c r="E6867">
        <v>0.32472668199999999</v>
      </c>
      <c r="F6867">
        <v>0.56878083300000004</v>
      </c>
      <c r="G6867">
        <v>0.99975043299999999</v>
      </c>
    </row>
    <row r="6868" spans="1:7" x14ac:dyDescent="0.4">
      <c r="A6868" s="70" t="s">
        <v>14493</v>
      </c>
      <c r="B6868" s="70" t="s">
        <v>14494</v>
      </c>
      <c r="C6868">
        <v>0.23677784099999999</v>
      </c>
      <c r="D6868">
        <v>2.7800365E-2</v>
      </c>
      <c r="E6868">
        <v>0.324608907</v>
      </c>
      <c r="F6868">
        <v>0.568850937</v>
      </c>
      <c r="G6868">
        <v>0.99975043299999999</v>
      </c>
    </row>
    <row r="6869" spans="1:7" x14ac:dyDescent="0.4">
      <c r="A6869" s="70" t="s">
        <v>14949</v>
      </c>
      <c r="B6869" s="70" t="s">
        <v>14950</v>
      </c>
      <c r="C6869">
        <v>4.5718595000000001E-2</v>
      </c>
      <c r="D6869">
        <v>8.2776480039999996</v>
      </c>
      <c r="E6869">
        <v>0.32460052900000003</v>
      </c>
      <c r="F6869">
        <v>0.56885592399999996</v>
      </c>
      <c r="G6869">
        <v>0.99975043299999999</v>
      </c>
    </row>
    <row r="6870" spans="1:7" x14ac:dyDescent="0.4">
      <c r="A6870" s="70" t="s">
        <v>13616</v>
      </c>
      <c r="B6870" s="70" t="s">
        <v>13617</v>
      </c>
      <c r="C6870">
        <v>-6.0178965000000001E-2</v>
      </c>
      <c r="D6870">
        <v>7.3035507580000001</v>
      </c>
      <c r="E6870">
        <v>0.32454139300000001</v>
      </c>
      <c r="F6870">
        <v>0.56889113099999999</v>
      </c>
      <c r="G6870">
        <v>0.99975043299999999</v>
      </c>
    </row>
    <row r="6871" spans="1:7" x14ac:dyDescent="0.4">
      <c r="A6871" s="70" t="s">
        <v>14163</v>
      </c>
      <c r="B6871" s="70" t="s">
        <v>14164</v>
      </c>
      <c r="C6871">
        <v>-4.8241524000000001E-2</v>
      </c>
      <c r="D6871">
        <v>5.9203455380000003</v>
      </c>
      <c r="E6871">
        <v>0.32446249399999999</v>
      </c>
      <c r="F6871">
        <v>0.56893811100000002</v>
      </c>
      <c r="G6871">
        <v>0.99975043299999999</v>
      </c>
    </row>
    <row r="6872" spans="1:7" x14ac:dyDescent="0.4">
      <c r="A6872" s="70" t="s">
        <v>14467</v>
      </c>
      <c r="B6872" s="70" t="s">
        <v>14468</v>
      </c>
      <c r="C6872">
        <v>0.27234094199999997</v>
      </c>
      <c r="D6872">
        <v>-0.35916436800000001</v>
      </c>
      <c r="E6872">
        <v>0.32444540700000002</v>
      </c>
      <c r="F6872">
        <v>0.56894828600000003</v>
      </c>
      <c r="G6872">
        <v>0.99975043299999999</v>
      </c>
    </row>
    <row r="6873" spans="1:7" x14ac:dyDescent="0.4">
      <c r="A6873" s="70" t="s">
        <v>14383</v>
      </c>
      <c r="B6873" s="70" t="s">
        <v>14384</v>
      </c>
      <c r="C6873">
        <v>0.177678014</v>
      </c>
      <c r="D6873">
        <v>1.4906358150000001</v>
      </c>
      <c r="E6873">
        <v>0.324423454</v>
      </c>
      <c r="F6873">
        <v>0.568961359</v>
      </c>
      <c r="G6873">
        <v>0.99975043299999999</v>
      </c>
    </row>
    <row r="6874" spans="1:7" x14ac:dyDescent="0.4">
      <c r="A6874" s="70" t="s">
        <v>13987</v>
      </c>
      <c r="B6874" s="70" t="s">
        <v>13988</v>
      </c>
      <c r="C6874">
        <v>-6.9187876999999995E-2</v>
      </c>
      <c r="D6874">
        <v>4.6823461870000003</v>
      </c>
      <c r="E6874">
        <v>0.32435545100000002</v>
      </c>
      <c r="F6874">
        <v>0.56900185999999997</v>
      </c>
      <c r="G6874">
        <v>0.99975043299999999</v>
      </c>
    </row>
    <row r="6875" spans="1:7" x14ac:dyDescent="0.4">
      <c r="A6875" s="70" t="s">
        <v>14411</v>
      </c>
      <c r="B6875" s="70" t="s">
        <v>14412</v>
      </c>
      <c r="C6875">
        <v>8.9445679E-2</v>
      </c>
      <c r="D6875">
        <v>3.702770761</v>
      </c>
      <c r="E6875">
        <v>0.32429912500000002</v>
      </c>
      <c r="F6875">
        <v>0.56903541099999999</v>
      </c>
      <c r="G6875">
        <v>0.99975043299999999</v>
      </c>
    </row>
    <row r="6876" spans="1:7" x14ac:dyDescent="0.4">
      <c r="A6876" s="70" t="s">
        <v>13264</v>
      </c>
      <c r="B6876" s="70" t="s">
        <v>13265</v>
      </c>
      <c r="C6876">
        <v>-4.7665045000000003E-2</v>
      </c>
      <c r="D6876">
        <v>7.7226966570000002</v>
      </c>
      <c r="E6876">
        <v>0.324155837</v>
      </c>
      <c r="F6876">
        <v>0.56912077800000005</v>
      </c>
      <c r="G6876">
        <v>0.99975043299999999</v>
      </c>
    </row>
    <row r="6877" spans="1:7" x14ac:dyDescent="0.4">
      <c r="A6877" s="70" t="s">
        <v>13950</v>
      </c>
      <c r="B6877" s="70" t="s">
        <v>13951</v>
      </c>
      <c r="C6877">
        <v>-6.5683169E-2</v>
      </c>
      <c r="D6877">
        <v>6.7171557379999998</v>
      </c>
      <c r="E6877">
        <v>0.32407122799999999</v>
      </c>
      <c r="F6877">
        <v>0.56917119699999996</v>
      </c>
      <c r="G6877">
        <v>0.99975043299999999</v>
      </c>
    </row>
    <row r="6878" spans="1:7" x14ac:dyDescent="0.4">
      <c r="A6878" s="70" t="s">
        <v>14863</v>
      </c>
      <c r="B6878" s="70" t="s">
        <v>14864</v>
      </c>
      <c r="C6878">
        <v>4.4332188000000002E-2</v>
      </c>
      <c r="D6878">
        <v>6.5554852239999999</v>
      </c>
      <c r="E6878">
        <v>0.32403771399999998</v>
      </c>
      <c r="F6878">
        <v>0.56919117100000005</v>
      </c>
      <c r="G6878">
        <v>0.99975043299999999</v>
      </c>
    </row>
    <row r="6879" spans="1:7" x14ac:dyDescent="0.4">
      <c r="A6879" s="70" t="s">
        <v>14199</v>
      </c>
      <c r="B6879" s="70" t="s">
        <v>14200</v>
      </c>
      <c r="C6879">
        <v>-5.6722521999999997E-2</v>
      </c>
      <c r="D6879">
        <v>5.4337422980000003</v>
      </c>
      <c r="E6879">
        <v>0.32397450999999999</v>
      </c>
      <c r="F6879">
        <v>0.56922884299999998</v>
      </c>
      <c r="G6879">
        <v>0.99975043299999999</v>
      </c>
    </row>
    <row r="6880" spans="1:7" x14ac:dyDescent="0.4">
      <c r="A6880" s="70" t="s">
        <v>14013</v>
      </c>
      <c r="B6880" s="70" t="s">
        <v>14014</v>
      </c>
      <c r="C6880">
        <v>-8.2072709999999993E-2</v>
      </c>
      <c r="D6880">
        <v>3.8318313490000002</v>
      </c>
      <c r="E6880">
        <v>0.32372591000000001</v>
      </c>
      <c r="F6880">
        <v>0.56937706600000004</v>
      </c>
      <c r="G6880">
        <v>0.99975043299999999</v>
      </c>
    </row>
    <row r="6881" spans="1:7" x14ac:dyDescent="0.4">
      <c r="A6881" s="70" t="s">
        <v>13682</v>
      </c>
      <c r="B6881" s="70" t="s">
        <v>13683</v>
      </c>
      <c r="C6881">
        <v>-4.6132800000000002E-2</v>
      </c>
      <c r="D6881">
        <v>8.1336846240000007</v>
      </c>
      <c r="E6881">
        <v>0.32372142799999998</v>
      </c>
      <c r="F6881">
        <v>0.56937973900000005</v>
      </c>
      <c r="G6881">
        <v>0.99975043299999999</v>
      </c>
    </row>
    <row r="6882" spans="1:7" x14ac:dyDescent="0.4">
      <c r="A6882" s="70" t="s">
        <v>16513</v>
      </c>
      <c r="B6882" s="70" t="s">
        <v>16514</v>
      </c>
      <c r="C6882">
        <v>4.6399624E-2</v>
      </c>
      <c r="D6882">
        <v>9.0583274790000008</v>
      </c>
      <c r="E6882">
        <v>0.32365670200000002</v>
      </c>
      <c r="F6882">
        <v>0.56941834300000005</v>
      </c>
      <c r="G6882">
        <v>0.99975043299999999</v>
      </c>
    </row>
    <row r="6883" spans="1:7" x14ac:dyDescent="0.4">
      <c r="A6883" s="70" t="s">
        <v>14891</v>
      </c>
      <c r="B6883" s="70" t="s">
        <v>14892</v>
      </c>
      <c r="C6883">
        <v>5.3036447E-2</v>
      </c>
      <c r="D6883">
        <v>5.4534547450000002</v>
      </c>
      <c r="E6883">
        <v>0.323642125</v>
      </c>
      <c r="F6883">
        <v>0.56942703900000002</v>
      </c>
      <c r="G6883">
        <v>0.99975043299999999</v>
      </c>
    </row>
    <row r="6884" spans="1:7" x14ac:dyDescent="0.4">
      <c r="A6884" s="70" t="s">
        <v>14403</v>
      </c>
      <c r="B6884" s="70" t="s">
        <v>14404</v>
      </c>
      <c r="C6884">
        <v>-5.4421420999999998E-2</v>
      </c>
      <c r="D6884">
        <v>8.4063886140000008</v>
      </c>
      <c r="E6884">
        <v>0.32359640099999998</v>
      </c>
      <c r="F6884">
        <v>0.56945431400000002</v>
      </c>
      <c r="G6884">
        <v>0.99975043299999999</v>
      </c>
    </row>
    <row r="6885" spans="1:7" x14ac:dyDescent="0.4">
      <c r="A6885" s="70" t="s">
        <v>14307</v>
      </c>
      <c r="B6885" s="70" t="s">
        <v>14308</v>
      </c>
      <c r="C6885">
        <v>0.31421946099999998</v>
      </c>
      <c r="D6885">
        <v>-0.75027940000000004</v>
      </c>
      <c r="E6885">
        <v>0.32344313899999999</v>
      </c>
      <c r="F6885">
        <v>0.56954575500000004</v>
      </c>
      <c r="G6885">
        <v>0.99975043299999999</v>
      </c>
    </row>
    <row r="6886" spans="1:7" x14ac:dyDescent="0.4">
      <c r="A6886" s="70" t="s">
        <v>14417</v>
      </c>
      <c r="B6886" s="70" t="s">
        <v>14418</v>
      </c>
      <c r="C6886">
        <v>0.28655761699999999</v>
      </c>
      <c r="D6886">
        <v>-0.91064807299999995</v>
      </c>
      <c r="E6886">
        <v>0.323404845</v>
      </c>
      <c r="F6886">
        <v>0.569568607</v>
      </c>
      <c r="G6886">
        <v>0.99975043299999999</v>
      </c>
    </row>
    <row r="6887" spans="1:7" x14ac:dyDescent="0.4">
      <c r="A6887" s="70" t="s">
        <v>13504</v>
      </c>
      <c r="B6887" s="70" t="s">
        <v>13505</v>
      </c>
      <c r="C6887">
        <v>-4.7173764E-2</v>
      </c>
      <c r="D6887">
        <v>7.8052686969999998</v>
      </c>
      <c r="E6887">
        <v>0.32338159</v>
      </c>
      <c r="F6887">
        <v>0.56958248499999997</v>
      </c>
      <c r="G6887">
        <v>0.99975043299999999</v>
      </c>
    </row>
    <row r="6888" spans="1:7" x14ac:dyDescent="0.4">
      <c r="A6888" s="70" t="s">
        <v>14211</v>
      </c>
      <c r="B6888" s="70" t="s">
        <v>14212</v>
      </c>
      <c r="C6888">
        <v>-5.2235293000000002E-2</v>
      </c>
      <c r="D6888">
        <v>5.5096517660000002</v>
      </c>
      <c r="E6888">
        <v>0.32319541699999998</v>
      </c>
      <c r="F6888">
        <v>0.56969361500000004</v>
      </c>
      <c r="G6888">
        <v>0.99975043299999999</v>
      </c>
    </row>
    <row r="6889" spans="1:7" x14ac:dyDescent="0.4">
      <c r="A6889" s="70" t="s">
        <v>14365</v>
      </c>
      <c r="B6889" s="70" t="s">
        <v>14366</v>
      </c>
      <c r="C6889">
        <v>-0.21328810300000001</v>
      </c>
      <c r="D6889">
        <v>0.265449824</v>
      </c>
      <c r="E6889">
        <v>0.32301387599999998</v>
      </c>
      <c r="F6889">
        <v>0.56980202000000002</v>
      </c>
      <c r="G6889">
        <v>0.99975043299999999</v>
      </c>
    </row>
    <row r="6890" spans="1:7" x14ac:dyDescent="0.4">
      <c r="A6890" s="70" t="s">
        <v>14319</v>
      </c>
      <c r="B6890" s="70" t="s">
        <v>14320</v>
      </c>
      <c r="C6890">
        <v>-5.9878526000000001E-2</v>
      </c>
      <c r="D6890">
        <v>5.3145810950000003</v>
      </c>
      <c r="E6890">
        <v>0.32291640100000002</v>
      </c>
      <c r="F6890">
        <v>0.56986024400000002</v>
      </c>
      <c r="G6890">
        <v>0.99975043299999999</v>
      </c>
    </row>
    <row r="6891" spans="1:7" x14ac:dyDescent="0.4">
      <c r="A6891" s="70" t="s">
        <v>14621</v>
      </c>
      <c r="B6891" s="70" t="s">
        <v>14622</v>
      </c>
      <c r="C6891">
        <v>4.9999389999999998E-2</v>
      </c>
      <c r="D6891">
        <v>6.6982081979999997</v>
      </c>
      <c r="E6891">
        <v>0.32286376300000003</v>
      </c>
      <c r="F6891">
        <v>0.56989168999999995</v>
      </c>
      <c r="G6891">
        <v>0.99975043299999999</v>
      </c>
    </row>
    <row r="6892" spans="1:7" x14ac:dyDescent="0.4">
      <c r="A6892" s="70" t="s">
        <v>14067</v>
      </c>
      <c r="B6892" s="70" t="s">
        <v>14068</v>
      </c>
      <c r="C6892">
        <v>-5.2435796E-2</v>
      </c>
      <c r="D6892">
        <v>5.6054335120000003</v>
      </c>
      <c r="E6892">
        <v>0.32277034199999999</v>
      </c>
      <c r="F6892">
        <v>0.56994750800000005</v>
      </c>
      <c r="G6892">
        <v>0.99975043299999999</v>
      </c>
    </row>
    <row r="6893" spans="1:7" x14ac:dyDescent="0.4">
      <c r="A6893" s="70" t="s">
        <v>14703</v>
      </c>
      <c r="B6893" s="70" t="s">
        <v>14704</v>
      </c>
      <c r="C6893">
        <v>4.8380026E-2</v>
      </c>
      <c r="D6893">
        <v>6.4066494199999999</v>
      </c>
      <c r="E6893">
        <v>0.32252398199999999</v>
      </c>
      <c r="F6893">
        <v>0.57009475799999998</v>
      </c>
      <c r="G6893">
        <v>0.99975043299999999</v>
      </c>
    </row>
    <row r="6894" spans="1:7" x14ac:dyDescent="0.4">
      <c r="A6894" s="70" t="s">
        <v>14209</v>
      </c>
      <c r="B6894" s="70" t="s">
        <v>14210</v>
      </c>
      <c r="C6894">
        <v>-7.0228005999999996E-2</v>
      </c>
      <c r="D6894">
        <v>5.1546737690000004</v>
      </c>
      <c r="E6894">
        <v>0.322177924</v>
      </c>
      <c r="F6894">
        <v>0.57030172199999996</v>
      </c>
      <c r="G6894">
        <v>0.99975043299999999</v>
      </c>
    </row>
    <row r="6895" spans="1:7" x14ac:dyDescent="0.4">
      <c r="A6895" s="70" t="s">
        <v>14941</v>
      </c>
      <c r="B6895" s="70" t="s">
        <v>14942</v>
      </c>
      <c r="C6895">
        <v>4.6672078999999998E-2</v>
      </c>
      <c r="D6895">
        <v>6.2966967780000003</v>
      </c>
      <c r="E6895">
        <v>0.32211937200000001</v>
      </c>
      <c r="F6895">
        <v>0.57033675500000003</v>
      </c>
      <c r="G6895">
        <v>0.99975043299999999</v>
      </c>
    </row>
    <row r="6896" spans="1:7" x14ac:dyDescent="0.4">
      <c r="A6896" s="70" t="s">
        <v>14905</v>
      </c>
      <c r="B6896" s="70" t="s">
        <v>14906</v>
      </c>
      <c r="C6896">
        <v>5.140637E-2</v>
      </c>
      <c r="D6896">
        <v>5.9699829790000001</v>
      </c>
      <c r="E6896">
        <v>0.32205550900000002</v>
      </c>
      <c r="F6896">
        <v>0.57037497000000004</v>
      </c>
      <c r="G6896">
        <v>0.99975043299999999</v>
      </c>
    </row>
    <row r="6897" spans="1:7" x14ac:dyDescent="0.4">
      <c r="A6897" s="70" t="s">
        <v>14351</v>
      </c>
      <c r="B6897" s="70" t="s">
        <v>14352</v>
      </c>
      <c r="C6897">
        <v>-0.3990631</v>
      </c>
      <c r="D6897">
        <v>-1.150313548</v>
      </c>
      <c r="E6897">
        <v>0.32168278099999997</v>
      </c>
      <c r="F6897">
        <v>0.57059810600000005</v>
      </c>
      <c r="G6897">
        <v>0.99975043299999999</v>
      </c>
    </row>
    <row r="6898" spans="1:7" x14ac:dyDescent="0.4">
      <c r="A6898" s="70" t="s">
        <v>13605</v>
      </c>
      <c r="B6898" s="70" t="s">
        <v>13606</v>
      </c>
      <c r="C6898">
        <v>-4.7339501999999999E-2</v>
      </c>
      <c r="D6898">
        <v>7.9332775959999999</v>
      </c>
      <c r="E6898">
        <v>0.32139686000000001</v>
      </c>
      <c r="F6898">
        <v>0.57076939000000004</v>
      </c>
      <c r="G6898">
        <v>0.99975043299999999</v>
      </c>
    </row>
    <row r="6899" spans="1:7" x14ac:dyDescent="0.4">
      <c r="A6899" s="70" t="s">
        <v>14961</v>
      </c>
      <c r="B6899" s="70" t="s">
        <v>14962</v>
      </c>
      <c r="C6899">
        <v>5.1364660999999999E-2</v>
      </c>
      <c r="D6899">
        <v>5.5523646119999999</v>
      </c>
      <c r="E6899">
        <v>0.32138170599999999</v>
      </c>
      <c r="F6899">
        <v>0.57077847100000001</v>
      </c>
      <c r="G6899">
        <v>0.99975043299999999</v>
      </c>
    </row>
    <row r="6900" spans="1:7" x14ac:dyDescent="0.4">
      <c r="A6900" s="70" t="s">
        <v>14141</v>
      </c>
      <c r="B6900" s="70" t="s">
        <v>14142</v>
      </c>
      <c r="C6900">
        <v>-7.6087723999999995E-2</v>
      </c>
      <c r="D6900">
        <v>4.312404463</v>
      </c>
      <c r="E6900">
        <v>0.32131996600000001</v>
      </c>
      <c r="F6900">
        <v>0.57081547099999996</v>
      </c>
      <c r="G6900">
        <v>0.99975043299999999</v>
      </c>
    </row>
    <row r="6901" spans="1:7" x14ac:dyDescent="0.4">
      <c r="A6901" s="70" t="s">
        <v>14935</v>
      </c>
      <c r="B6901" s="70" t="s">
        <v>14936</v>
      </c>
      <c r="C6901">
        <v>4.7941628999999999E-2</v>
      </c>
      <c r="D6901">
        <v>5.8961215820000001</v>
      </c>
      <c r="E6901">
        <v>0.32100286900000002</v>
      </c>
      <c r="F6901">
        <v>0.57100558000000001</v>
      </c>
      <c r="G6901">
        <v>0.99975043299999999</v>
      </c>
    </row>
    <row r="6902" spans="1:7" x14ac:dyDescent="0.4">
      <c r="A6902" s="70" t="s">
        <v>14609</v>
      </c>
      <c r="B6902" s="70" t="s">
        <v>14610</v>
      </c>
      <c r="C6902">
        <v>6.9656131999999996E-2</v>
      </c>
      <c r="D6902">
        <v>4.5473941890000003</v>
      </c>
      <c r="E6902">
        <v>0.32094568499999998</v>
      </c>
      <c r="F6902">
        <v>0.57103987700000003</v>
      </c>
      <c r="G6902">
        <v>0.99975043299999999</v>
      </c>
    </row>
    <row r="6903" spans="1:7" x14ac:dyDescent="0.4">
      <c r="A6903" s="70" t="s">
        <v>14275</v>
      </c>
      <c r="B6903" s="70" t="s">
        <v>14276</v>
      </c>
      <c r="C6903">
        <v>-4.4674538E-2</v>
      </c>
      <c r="D6903">
        <v>8.3396138959999995</v>
      </c>
      <c r="E6903">
        <v>0.32085432699999999</v>
      </c>
      <c r="F6903">
        <v>0.57109467800000002</v>
      </c>
      <c r="G6903">
        <v>0.99975043299999999</v>
      </c>
    </row>
    <row r="6904" spans="1:7" x14ac:dyDescent="0.4">
      <c r="A6904" s="70" t="s">
        <v>14119</v>
      </c>
      <c r="B6904" s="70" t="s">
        <v>14120</v>
      </c>
      <c r="C6904">
        <v>-0.28550287899999999</v>
      </c>
      <c r="D6904">
        <v>0.194204552</v>
      </c>
      <c r="E6904">
        <v>0.32066237199999997</v>
      </c>
      <c r="F6904">
        <v>0.57120985599999996</v>
      </c>
      <c r="G6904">
        <v>0.99975043299999999</v>
      </c>
    </row>
    <row r="6905" spans="1:7" x14ac:dyDescent="0.4">
      <c r="A6905" s="70" t="s">
        <v>14263</v>
      </c>
      <c r="B6905" s="70" t="s">
        <v>14264</v>
      </c>
      <c r="C6905">
        <v>4.7288460999999997E-2</v>
      </c>
      <c r="D6905">
        <v>7.1127666659999997</v>
      </c>
      <c r="E6905">
        <v>0.32031314500000002</v>
      </c>
      <c r="F6905">
        <v>0.57141951700000004</v>
      </c>
      <c r="G6905">
        <v>0.99975043299999999</v>
      </c>
    </row>
    <row r="6906" spans="1:7" x14ac:dyDescent="0.4">
      <c r="A6906" s="70" t="s">
        <v>14811</v>
      </c>
      <c r="B6906" s="70" t="s">
        <v>14812</v>
      </c>
      <c r="C6906">
        <v>6.8716398999999997E-2</v>
      </c>
      <c r="D6906">
        <v>5.860886206</v>
      </c>
      <c r="E6906">
        <v>0.32028189499999998</v>
      </c>
      <c r="F6906">
        <v>0.57143828600000002</v>
      </c>
      <c r="G6906">
        <v>0.99975043299999999</v>
      </c>
    </row>
    <row r="6907" spans="1:7" x14ac:dyDescent="0.4">
      <c r="A6907" s="70" t="s">
        <v>14683</v>
      </c>
      <c r="B6907" s="70" t="s">
        <v>14684</v>
      </c>
      <c r="C6907">
        <v>0.24435178299999999</v>
      </c>
      <c r="D6907">
        <v>-0.301286834</v>
      </c>
      <c r="E6907">
        <v>0.32004415400000003</v>
      </c>
      <c r="F6907">
        <v>0.57158111199999995</v>
      </c>
      <c r="G6907">
        <v>0.99975043299999999</v>
      </c>
    </row>
    <row r="6908" spans="1:7" x14ac:dyDescent="0.4">
      <c r="A6908" s="70" t="s">
        <v>14177</v>
      </c>
      <c r="B6908" s="70" t="s">
        <v>14178</v>
      </c>
      <c r="C6908">
        <v>-5.6347401999999998E-2</v>
      </c>
      <c r="D6908">
        <v>5.3863944310000003</v>
      </c>
      <c r="E6908">
        <v>0.319902619</v>
      </c>
      <c r="F6908">
        <v>0.571666173</v>
      </c>
      <c r="G6908">
        <v>0.99975043299999999</v>
      </c>
    </row>
    <row r="6909" spans="1:7" x14ac:dyDescent="0.4">
      <c r="A6909" s="70" t="s">
        <v>16261</v>
      </c>
      <c r="B6909" s="70" t="s">
        <v>16262</v>
      </c>
      <c r="C6909">
        <v>5.0011815000000001E-2</v>
      </c>
      <c r="D6909">
        <v>8.9695718170000003</v>
      </c>
      <c r="E6909">
        <v>0.31981895500000002</v>
      </c>
      <c r="F6909">
        <v>0.57171646700000001</v>
      </c>
      <c r="G6909">
        <v>0.99975043299999999</v>
      </c>
    </row>
    <row r="6910" spans="1:7" x14ac:dyDescent="0.4">
      <c r="A6910" s="70" t="s">
        <v>14901</v>
      </c>
      <c r="B6910" s="70" t="s">
        <v>14902</v>
      </c>
      <c r="C6910">
        <v>5.0756638E-2</v>
      </c>
      <c r="D6910">
        <v>5.9264707359999997</v>
      </c>
      <c r="E6910">
        <v>0.31979120900000002</v>
      </c>
      <c r="F6910">
        <v>0.57173314799999997</v>
      </c>
      <c r="G6910">
        <v>0.99975043299999999</v>
      </c>
    </row>
    <row r="6911" spans="1:7" x14ac:dyDescent="0.4">
      <c r="A6911" s="70" t="s">
        <v>14831</v>
      </c>
      <c r="B6911" s="70" t="s">
        <v>14832</v>
      </c>
      <c r="C6911">
        <v>4.9314284999999999E-2</v>
      </c>
      <c r="D6911">
        <v>6.8254181230000004</v>
      </c>
      <c r="E6911">
        <v>0.31968084000000002</v>
      </c>
      <c r="F6911">
        <v>0.57179951100000004</v>
      </c>
      <c r="G6911">
        <v>0.99975043299999999</v>
      </c>
    </row>
    <row r="6912" spans="1:7" x14ac:dyDescent="0.4">
      <c r="A6912" s="70" t="s">
        <v>14229</v>
      </c>
      <c r="B6912" s="70" t="s">
        <v>14230</v>
      </c>
      <c r="C6912">
        <v>-6.8639513999999999E-2</v>
      </c>
      <c r="D6912">
        <v>4.458715647</v>
      </c>
      <c r="E6912">
        <v>0.31952616499999997</v>
      </c>
      <c r="F6912">
        <v>0.57189254099999998</v>
      </c>
      <c r="G6912">
        <v>0.99975043299999999</v>
      </c>
    </row>
    <row r="6913" spans="1:7" x14ac:dyDescent="0.4">
      <c r="A6913" s="70" t="s">
        <v>14475</v>
      </c>
      <c r="B6913" s="70" t="s">
        <v>14476</v>
      </c>
      <c r="C6913">
        <v>0.30217247800000002</v>
      </c>
      <c r="D6913">
        <v>-5.5249831999999999E-2</v>
      </c>
      <c r="E6913">
        <v>0.31939119999999999</v>
      </c>
      <c r="F6913">
        <v>0.57197374199999995</v>
      </c>
      <c r="G6913">
        <v>0.99975043299999999</v>
      </c>
    </row>
    <row r="6914" spans="1:7" x14ac:dyDescent="0.4">
      <c r="A6914" s="70" t="s">
        <v>14859</v>
      </c>
      <c r="B6914" s="70" t="s">
        <v>14860</v>
      </c>
      <c r="C6914">
        <v>5.3193958999999999E-2</v>
      </c>
      <c r="D6914">
        <v>5.9490566490000001</v>
      </c>
      <c r="E6914">
        <v>0.31931781199999998</v>
      </c>
      <c r="F6914">
        <v>0.57201790299999999</v>
      </c>
      <c r="G6914">
        <v>0.99975043299999999</v>
      </c>
    </row>
    <row r="6915" spans="1:7" x14ac:dyDescent="0.4">
      <c r="A6915" s="70" t="s">
        <v>14929</v>
      </c>
      <c r="B6915" s="70" t="s">
        <v>14930</v>
      </c>
      <c r="C6915">
        <v>6.8441433999999995E-2</v>
      </c>
      <c r="D6915">
        <v>4.744926209</v>
      </c>
      <c r="E6915">
        <v>0.31917989600000002</v>
      </c>
      <c r="F6915">
        <v>0.57210091500000004</v>
      </c>
      <c r="G6915">
        <v>0.99975043299999999</v>
      </c>
    </row>
    <row r="6916" spans="1:7" x14ac:dyDescent="0.4">
      <c r="A6916" s="70" t="s">
        <v>14721</v>
      </c>
      <c r="B6916" s="70" t="s">
        <v>14722</v>
      </c>
      <c r="C6916">
        <v>7.2804247000000002E-2</v>
      </c>
      <c r="D6916">
        <v>4.0370047419999997</v>
      </c>
      <c r="E6916">
        <v>0.31901970000000002</v>
      </c>
      <c r="F6916">
        <v>0.57219736600000004</v>
      </c>
      <c r="G6916">
        <v>0.99975043299999999</v>
      </c>
    </row>
    <row r="6917" spans="1:7" x14ac:dyDescent="0.4">
      <c r="A6917" s="70" t="s">
        <v>14145</v>
      </c>
      <c r="B6917" s="70" t="s">
        <v>14146</v>
      </c>
      <c r="C6917">
        <v>-5.0295925999999998E-2</v>
      </c>
      <c r="D6917">
        <v>5.9412471020000002</v>
      </c>
      <c r="E6917">
        <v>0.31895706200000001</v>
      </c>
      <c r="F6917">
        <v>0.572235088</v>
      </c>
      <c r="G6917">
        <v>0.99975043299999999</v>
      </c>
    </row>
    <row r="6918" spans="1:7" x14ac:dyDescent="0.4">
      <c r="A6918" s="70" t="s">
        <v>14825</v>
      </c>
      <c r="B6918" s="70" t="s">
        <v>14826</v>
      </c>
      <c r="C6918">
        <v>6.5600542999999997E-2</v>
      </c>
      <c r="D6918">
        <v>4.7879440689999999</v>
      </c>
      <c r="E6918">
        <v>0.31885106400000002</v>
      </c>
      <c r="F6918">
        <v>0.57229893300000001</v>
      </c>
      <c r="G6918">
        <v>0.99975043299999999</v>
      </c>
    </row>
    <row r="6919" spans="1:7" x14ac:dyDescent="0.4">
      <c r="A6919" s="70" t="s">
        <v>14221</v>
      </c>
      <c r="B6919" s="70" t="s">
        <v>14222</v>
      </c>
      <c r="C6919">
        <v>-4.9091999999999997E-2</v>
      </c>
      <c r="D6919">
        <v>5.8890040590000003</v>
      </c>
      <c r="E6919">
        <v>0.31874956500000001</v>
      </c>
      <c r="F6919">
        <v>0.57236008100000002</v>
      </c>
      <c r="G6919">
        <v>0.99975043299999999</v>
      </c>
    </row>
    <row r="6920" spans="1:7" x14ac:dyDescent="0.4">
      <c r="A6920" s="70" t="s">
        <v>14693</v>
      </c>
      <c r="B6920" s="70" t="s">
        <v>14694</v>
      </c>
      <c r="C6920">
        <v>7.0979739E-2</v>
      </c>
      <c r="D6920">
        <v>4.2076835470000002</v>
      </c>
      <c r="E6920">
        <v>0.318723425</v>
      </c>
      <c r="F6920">
        <v>0.572375831</v>
      </c>
      <c r="G6920">
        <v>0.99975043299999999</v>
      </c>
    </row>
    <row r="6921" spans="1:7" x14ac:dyDescent="0.4">
      <c r="A6921" s="70" t="s">
        <v>14379</v>
      </c>
      <c r="B6921" s="70" t="s">
        <v>14380</v>
      </c>
      <c r="C6921">
        <v>0.153614308</v>
      </c>
      <c r="D6921">
        <v>2.189878266</v>
      </c>
      <c r="E6921">
        <v>0.318660096</v>
      </c>
      <c r="F6921">
        <v>0.57241399299999995</v>
      </c>
      <c r="G6921">
        <v>0.99975043299999999</v>
      </c>
    </row>
    <row r="6922" spans="1:7" x14ac:dyDescent="0.4">
      <c r="A6922" s="70" t="s">
        <v>14283</v>
      </c>
      <c r="B6922" s="70" t="s">
        <v>14284</v>
      </c>
      <c r="C6922">
        <v>0.30514666000000001</v>
      </c>
      <c r="D6922">
        <v>0.28279883099999997</v>
      </c>
      <c r="E6922">
        <v>0.318368655</v>
      </c>
      <c r="F6922">
        <v>0.57258967699999996</v>
      </c>
      <c r="G6922">
        <v>0.99975043299999999</v>
      </c>
    </row>
    <row r="6923" spans="1:7" x14ac:dyDescent="0.4">
      <c r="A6923" s="70" t="s">
        <v>14699</v>
      </c>
      <c r="B6923" s="70" t="s">
        <v>14700</v>
      </c>
      <c r="C6923">
        <v>8.0462051000000007E-2</v>
      </c>
      <c r="D6923">
        <v>3.8802438019999999</v>
      </c>
      <c r="E6923">
        <v>0.318302582</v>
      </c>
      <c r="F6923">
        <v>0.57262952099999997</v>
      </c>
      <c r="G6923">
        <v>0.99975043299999999</v>
      </c>
    </row>
    <row r="6924" spans="1:7" x14ac:dyDescent="0.4">
      <c r="A6924" s="70" t="s">
        <v>14363</v>
      </c>
      <c r="B6924" s="70" t="s">
        <v>14364</v>
      </c>
      <c r="C6924">
        <v>-5.6058952000000002E-2</v>
      </c>
      <c r="D6924">
        <v>5.30815416</v>
      </c>
      <c r="E6924">
        <v>0.31823470199999998</v>
      </c>
      <c r="F6924">
        <v>0.57267046099999996</v>
      </c>
      <c r="G6924">
        <v>0.99975043299999999</v>
      </c>
    </row>
    <row r="6925" spans="1:7" x14ac:dyDescent="0.4">
      <c r="A6925" s="70" t="s">
        <v>14583</v>
      </c>
      <c r="B6925" s="70" t="s">
        <v>14584</v>
      </c>
      <c r="C6925">
        <v>0.24981985200000001</v>
      </c>
      <c r="D6925">
        <v>-0.36488382000000003</v>
      </c>
      <c r="E6925">
        <v>0.31812201499999998</v>
      </c>
      <c r="F6925">
        <v>0.57273843700000004</v>
      </c>
      <c r="G6925">
        <v>0.99975043299999999</v>
      </c>
    </row>
    <row r="6926" spans="1:7" x14ac:dyDescent="0.4">
      <c r="A6926" s="70" t="s">
        <v>14579</v>
      </c>
      <c r="B6926" s="70" t="s">
        <v>14580</v>
      </c>
      <c r="C6926">
        <v>4.4057335000000003E-2</v>
      </c>
      <c r="D6926">
        <v>7.0585535410000002</v>
      </c>
      <c r="E6926">
        <v>0.31808076200000002</v>
      </c>
      <c r="F6926">
        <v>0.57276332600000002</v>
      </c>
      <c r="G6926">
        <v>0.99975043299999999</v>
      </c>
    </row>
    <row r="6927" spans="1:7" x14ac:dyDescent="0.4">
      <c r="A6927" s="70" t="s">
        <v>14439</v>
      </c>
      <c r="B6927" s="70" t="s">
        <v>14440</v>
      </c>
      <c r="C6927">
        <v>0.25175865800000002</v>
      </c>
      <c r="D6927">
        <v>0.18984005600000001</v>
      </c>
      <c r="E6927">
        <v>0.31787197099999998</v>
      </c>
      <c r="F6927">
        <v>0.57288932800000003</v>
      </c>
      <c r="G6927">
        <v>0.99975043299999999</v>
      </c>
    </row>
    <row r="6928" spans="1:7" x14ac:dyDescent="0.4">
      <c r="A6928" s="70" t="s">
        <v>13800</v>
      </c>
      <c r="B6928" s="70" t="s">
        <v>13801</v>
      </c>
      <c r="C6928">
        <v>-4.4351808E-2</v>
      </c>
      <c r="D6928">
        <v>7.0672024679999996</v>
      </c>
      <c r="E6928">
        <v>0.31786627499999998</v>
      </c>
      <c r="F6928">
        <v>0.57289276600000005</v>
      </c>
      <c r="G6928">
        <v>0.99975043299999999</v>
      </c>
    </row>
    <row r="6929" spans="1:7" x14ac:dyDescent="0.4">
      <c r="A6929" s="70" t="s">
        <v>15665</v>
      </c>
      <c r="B6929" s="70" t="s">
        <v>15666</v>
      </c>
      <c r="C6929">
        <v>4.5340851000000001E-2</v>
      </c>
      <c r="D6929">
        <v>8.6207445899999993</v>
      </c>
      <c r="E6929">
        <v>0.31763934100000002</v>
      </c>
      <c r="F6929">
        <v>0.57302978000000004</v>
      </c>
      <c r="G6929">
        <v>0.99975043299999999</v>
      </c>
    </row>
    <row r="6930" spans="1:7" x14ac:dyDescent="0.4">
      <c r="A6930" s="70" t="s">
        <v>14921</v>
      </c>
      <c r="B6930" s="70" t="s">
        <v>14922</v>
      </c>
      <c r="C6930">
        <v>5.3095360000000001E-2</v>
      </c>
      <c r="D6930">
        <v>5.7262259689999997</v>
      </c>
      <c r="E6930">
        <v>0.31760358100000002</v>
      </c>
      <c r="F6930">
        <v>0.57305137699999997</v>
      </c>
      <c r="G6930">
        <v>0.99975043299999999</v>
      </c>
    </row>
    <row r="6931" spans="1:7" x14ac:dyDescent="0.4">
      <c r="A6931" s="70" t="s">
        <v>14277</v>
      </c>
      <c r="B6931" s="70" t="s">
        <v>14278</v>
      </c>
      <c r="C6931">
        <v>-5.3129478000000001E-2</v>
      </c>
      <c r="D6931">
        <v>5.6959067030000003</v>
      </c>
      <c r="E6931">
        <v>0.317377672</v>
      </c>
      <c r="F6931">
        <v>0.57318784599999995</v>
      </c>
      <c r="G6931">
        <v>0.99975043299999999</v>
      </c>
    </row>
    <row r="6932" spans="1:7" x14ac:dyDescent="0.4">
      <c r="A6932" s="70" t="s">
        <v>14205</v>
      </c>
      <c r="B6932" s="70" t="s">
        <v>14206</v>
      </c>
      <c r="C6932">
        <v>-6.7868630999999999E-2</v>
      </c>
      <c r="D6932">
        <v>4.4265695220000003</v>
      </c>
      <c r="E6932">
        <v>0.31722598899999999</v>
      </c>
      <c r="F6932">
        <v>0.57327951200000005</v>
      </c>
      <c r="G6932">
        <v>0.99975043299999999</v>
      </c>
    </row>
    <row r="6933" spans="1:7" x14ac:dyDescent="0.4">
      <c r="A6933" s="70" t="s">
        <v>14447</v>
      </c>
      <c r="B6933" s="70" t="s">
        <v>14448</v>
      </c>
      <c r="C6933">
        <v>-0.29684702299999999</v>
      </c>
      <c r="D6933">
        <v>-0.71729786699999998</v>
      </c>
      <c r="E6933">
        <v>0.317151289</v>
      </c>
      <c r="F6933">
        <v>0.57332466599999998</v>
      </c>
      <c r="G6933">
        <v>0.99975043299999999</v>
      </c>
    </row>
    <row r="6934" spans="1:7" x14ac:dyDescent="0.4">
      <c r="A6934" s="70" t="s">
        <v>13372</v>
      </c>
      <c r="B6934" s="70" t="s">
        <v>13373</v>
      </c>
      <c r="C6934">
        <v>-4.6041683999999999E-2</v>
      </c>
      <c r="D6934">
        <v>7.6920843420000002</v>
      </c>
      <c r="E6934">
        <v>0.31711515699999998</v>
      </c>
      <c r="F6934">
        <v>0.57334650899999995</v>
      </c>
      <c r="G6934">
        <v>0.99975043299999999</v>
      </c>
    </row>
    <row r="6935" spans="1:7" x14ac:dyDescent="0.4">
      <c r="A6935" s="70" t="s">
        <v>14565</v>
      </c>
      <c r="B6935" s="70" t="s">
        <v>14566</v>
      </c>
      <c r="C6935">
        <v>7.3004295999999996E-2</v>
      </c>
      <c r="D6935">
        <v>4.9741321029999996</v>
      </c>
      <c r="E6935">
        <v>0.31711513400000002</v>
      </c>
      <c r="F6935">
        <v>0.573346523</v>
      </c>
      <c r="G6935">
        <v>0.99975043299999999</v>
      </c>
    </row>
    <row r="6936" spans="1:7" x14ac:dyDescent="0.4">
      <c r="A6936" s="70" t="s">
        <v>14347</v>
      </c>
      <c r="B6936" s="70" t="s">
        <v>14348</v>
      </c>
      <c r="C6936">
        <v>-9.3918082999999999E-2</v>
      </c>
      <c r="D6936">
        <v>3.8268784340000002</v>
      </c>
      <c r="E6936">
        <v>0.31695615900000002</v>
      </c>
      <c r="F6936">
        <v>0.57344264899999997</v>
      </c>
      <c r="G6936">
        <v>0.99975043299999999</v>
      </c>
    </row>
    <row r="6937" spans="1:7" x14ac:dyDescent="0.4">
      <c r="A6937" s="70" t="s">
        <v>14241</v>
      </c>
      <c r="B6937" s="70" t="s">
        <v>14242</v>
      </c>
      <c r="C6937">
        <v>-4.5440213E-2</v>
      </c>
      <c r="D6937">
        <v>6.3419407970000004</v>
      </c>
      <c r="E6937">
        <v>0.31683235700000001</v>
      </c>
      <c r="F6937">
        <v>0.57351753000000005</v>
      </c>
      <c r="G6937">
        <v>0.99975043299999999</v>
      </c>
    </row>
    <row r="6938" spans="1:7" x14ac:dyDescent="0.4">
      <c r="A6938" s="70" t="s">
        <v>14185</v>
      </c>
      <c r="B6938" s="70" t="s">
        <v>14186</v>
      </c>
      <c r="C6938">
        <v>-0.102992814</v>
      </c>
      <c r="D6938">
        <v>3.4198107960000002</v>
      </c>
      <c r="E6938">
        <v>0.31677102499999998</v>
      </c>
      <c r="F6938">
        <v>0.57355463299999998</v>
      </c>
      <c r="G6938">
        <v>0.99975043299999999</v>
      </c>
    </row>
    <row r="6939" spans="1:7" x14ac:dyDescent="0.4">
      <c r="A6939" s="70" t="s">
        <v>14235</v>
      </c>
      <c r="B6939" s="70" t="s">
        <v>14236</v>
      </c>
      <c r="C6939">
        <v>-7.8438773000000003E-2</v>
      </c>
      <c r="D6939">
        <v>4.5146600870000002</v>
      </c>
      <c r="E6939">
        <v>0.31664097299999999</v>
      </c>
      <c r="F6939">
        <v>0.573633324</v>
      </c>
      <c r="G6939">
        <v>0.99975043299999999</v>
      </c>
    </row>
    <row r="6940" spans="1:7" x14ac:dyDescent="0.4">
      <c r="A6940" s="70" t="s">
        <v>14563</v>
      </c>
      <c r="B6940" s="70" t="s">
        <v>14564</v>
      </c>
      <c r="C6940">
        <v>-0.20759095</v>
      </c>
      <c r="D6940">
        <v>0.54582857500000004</v>
      </c>
      <c r="E6940">
        <v>0.31656305800000001</v>
      </c>
      <c r="F6940">
        <v>0.57368047899999997</v>
      </c>
      <c r="G6940">
        <v>0.99975043299999999</v>
      </c>
    </row>
    <row r="6941" spans="1:7" x14ac:dyDescent="0.4">
      <c r="A6941" s="70" t="s">
        <v>14249</v>
      </c>
      <c r="B6941" s="70" t="s">
        <v>14250</v>
      </c>
      <c r="C6941">
        <v>-0.100755121</v>
      </c>
      <c r="D6941">
        <v>3.3551998379999999</v>
      </c>
      <c r="E6941">
        <v>0.31644238499999999</v>
      </c>
      <c r="F6941">
        <v>0.57375352700000004</v>
      </c>
      <c r="G6941">
        <v>0.99975043299999999</v>
      </c>
    </row>
    <row r="6942" spans="1:7" x14ac:dyDescent="0.4">
      <c r="A6942" s="70" t="s">
        <v>14611</v>
      </c>
      <c r="B6942" s="70" t="s">
        <v>14612</v>
      </c>
      <c r="C6942">
        <v>0.20268367400000001</v>
      </c>
      <c r="D6942">
        <v>1.7212971500000001</v>
      </c>
      <c r="E6942">
        <v>0.31626054799999997</v>
      </c>
      <c r="F6942">
        <v>0.57386363200000001</v>
      </c>
      <c r="G6942">
        <v>0.99975043299999999</v>
      </c>
    </row>
    <row r="6943" spans="1:7" x14ac:dyDescent="0.4">
      <c r="A6943" s="70" t="s">
        <v>14487</v>
      </c>
      <c r="B6943" s="70" t="s">
        <v>14488</v>
      </c>
      <c r="C6943">
        <v>-0.339805947</v>
      </c>
      <c r="D6943">
        <v>-1.0539863380000001</v>
      </c>
      <c r="E6943">
        <v>0.31613884199999998</v>
      </c>
      <c r="F6943">
        <v>0.57393735199999996</v>
      </c>
      <c r="G6943">
        <v>0.99975043299999999</v>
      </c>
    </row>
    <row r="6944" spans="1:7" x14ac:dyDescent="0.4">
      <c r="A6944" s="70" t="s">
        <v>14239</v>
      </c>
      <c r="B6944" s="70" t="s">
        <v>14240</v>
      </c>
      <c r="C6944">
        <v>-6.9055086000000002E-2</v>
      </c>
      <c r="D6944">
        <v>4.4775977530000004</v>
      </c>
      <c r="E6944">
        <v>0.315963624</v>
      </c>
      <c r="F6944">
        <v>0.574043517</v>
      </c>
      <c r="G6944">
        <v>0.99975043299999999</v>
      </c>
    </row>
    <row r="6945" spans="1:7" x14ac:dyDescent="0.4">
      <c r="A6945" s="70" t="s">
        <v>14381</v>
      </c>
      <c r="B6945" s="70" t="s">
        <v>14382</v>
      </c>
      <c r="C6945">
        <v>5.6038490000000003E-2</v>
      </c>
      <c r="D6945">
        <v>7.1095737620000001</v>
      </c>
      <c r="E6945">
        <v>0.315913255</v>
      </c>
      <c r="F6945">
        <v>0.57407404200000001</v>
      </c>
      <c r="G6945">
        <v>0.99975043299999999</v>
      </c>
    </row>
    <row r="6946" spans="1:7" x14ac:dyDescent="0.4">
      <c r="A6946" s="70" t="s">
        <v>14311</v>
      </c>
      <c r="B6946" s="70" t="s">
        <v>14312</v>
      </c>
      <c r="C6946">
        <v>0.187721517</v>
      </c>
      <c r="D6946">
        <v>1.2721944110000001</v>
      </c>
      <c r="E6946">
        <v>0.31590233699999998</v>
      </c>
      <c r="F6946">
        <v>0.57408065900000005</v>
      </c>
      <c r="G6946">
        <v>0.99975043299999999</v>
      </c>
    </row>
    <row r="6947" spans="1:7" x14ac:dyDescent="0.4">
      <c r="A6947" s="70" t="s">
        <v>15000</v>
      </c>
      <c r="B6947" s="70" t="s">
        <v>15001</v>
      </c>
      <c r="C6947">
        <v>5.7662581999999997E-2</v>
      </c>
      <c r="D6947">
        <v>5.8060009670000001</v>
      </c>
      <c r="E6947">
        <v>0.31589134899999999</v>
      </c>
      <c r="F6947">
        <v>0.57408731899999998</v>
      </c>
      <c r="G6947">
        <v>0.99975043299999999</v>
      </c>
    </row>
    <row r="6948" spans="1:7" x14ac:dyDescent="0.4">
      <c r="A6948" s="70" t="s">
        <v>14087</v>
      </c>
      <c r="B6948" s="70" t="s">
        <v>14088</v>
      </c>
      <c r="C6948">
        <v>-4.7922986000000001E-2</v>
      </c>
      <c r="D6948">
        <v>6.7225169029999998</v>
      </c>
      <c r="E6948">
        <v>0.31572779499999998</v>
      </c>
      <c r="F6948">
        <v>0.57418646699999998</v>
      </c>
      <c r="G6948">
        <v>0.99975043299999999</v>
      </c>
    </row>
    <row r="6949" spans="1:7" x14ac:dyDescent="0.4">
      <c r="A6949" s="70" t="s">
        <v>14255</v>
      </c>
      <c r="B6949" s="70" t="s">
        <v>14256</v>
      </c>
      <c r="C6949">
        <v>-4.9880581E-2</v>
      </c>
      <c r="D6949">
        <v>6.039559863</v>
      </c>
      <c r="E6949">
        <v>0.31561608499999999</v>
      </c>
      <c r="F6949">
        <v>0.57425420599999999</v>
      </c>
      <c r="G6949">
        <v>0.99975043299999999</v>
      </c>
    </row>
    <row r="6950" spans="1:7" x14ac:dyDescent="0.4">
      <c r="A6950" s="70" t="s">
        <v>14643</v>
      </c>
      <c r="B6950" s="70" t="s">
        <v>14644</v>
      </c>
      <c r="C6950">
        <v>-0.22213287500000001</v>
      </c>
      <c r="D6950">
        <v>-2.5462384000000001E-2</v>
      </c>
      <c r="E6950">
        <v>0.31548986000000001</v>
      </c>
      <c r="F6950">
        <v>0.57433076500000002</v>
      </c>
      <c r="G6950">
        <v>0.99975043299999999</v>
      </c>
    </row>
    <row r="6951" spans="1:7" x14ac:dyDescent="0.4">
      <c r="A6951" s="70" t="s">
        <v>14233</v>
      </c>
      <c r="B6951" s="70" t="s">
        <v>14234</v>
      </c>
      <c r="C6951">
        <v>-4.4754170000000003E-2</v>
      </c>
      <c r="D6951">
        <v>6.2063285300000004</v>
      </c>
      <c r="E6951">
        <v>0.31498199900000001</v>
      </c>
      <c r="F6951">
        <v>0.57463900199999995</v>
      </c>
      <c r="G6951">
        <v>0.99975043299999999</v>
      </c>
    </row>
    <row r="6952" spans="1:7" x14ac:dyDescent="0.4">
      <c r="A6952" s="70" t="s">
        <v>14293</v>
      </c>
      <c r="B6952" s="70" t="s">
        <v>14294</v>
      </c>
      <c r="C6952">
        <v>-5.6383127999999998E-2</v>
      </c>
      <c r="D6952">
        <v>5.5717886930000002</v>
      </c>
      <c r="E6952">
        <v>0.31477297500000001</v>
      </c>
      <c r="F6952">
        <v>0.57476596000000002</v>
      </c>
      <c r="G6952">
        <v>0.99975043299999999</v>
      </c>
    </row>
    <row r="6953" spans="1:7" x14ac:dyDescent="0.4">
      <c r="A6953" s="70" t="s">
        <v>14483</v>
      </c>
      <c r="B6953" s="70" t="s">
        <v>14484</v>
      </c>
      <c r="C6953">
        <v>0.111490244</v>
      </c>
      <c r="D6953">
        <v>3.3343809759999998</v>
      </c>
      <c r="E6953">
        <v>0.31476140899999999</v>
      </c>
      <c r="F6953">
        <v>0.57477298600000004</v>
      </c>
      <c r="G6953">
        <v>0.99975043299999999</v>
      </c>
    </row>
    <row r="6954" spans="1:7" x14ac:dyDescent="0.4">
      <c r="A6954" s="70" t="s">
        <v>13728</v>
      </c>
      <c r="B6954" s="70" t="s">
        <v>13729</v>
      </c>
      <c r="C6954">
        <v>-5.1993727000000003E-2</v>
      </c>
      <c r="D6954">
        <v>7.1347488700000001</v>
      </c>
      <c r="E6954">
        <v>0.31464093300000001</v>
      </c>
      <c r="F6954">
        <v>0.57484618799999998</v>
      </c>
      <c r="G6954">
        <v>0.99975043299999999</v>
      </c>
    </row>
    <row r="6955" spans="1:7" x14ac:dyDescent="0.4">
      <c r="A6955" s="70" t="s">
        <v>13660</v>
      </c>
      <c r="B6955" s="70" t="s">
        <v>13661</v>
      </c>
      <c r="C6955">
        <v>-4.4237823000000003E-2</v>
      </c>
      <c r="D6955">
        <v>6.9897225079999998</v>
      </c>
      <c r="E6955">
        <v>0.31456139</v>
      </c>
      <c r="F6955">
        <v>0.57489453000000001</v>
      </c>
      <c r="G6955">
        <v>0.99975043299999999</v>
      </c>
    </row>
    <row r="6956" spans="1:7" x14ac:dyDescent="0.4">
      <c r="A6956" s="70" t="s">
        <v>14893</v>
      </c>
      <c r="B6956" s="70" t="s">
        <v>14894</v>
      </c>
      <c r="C6956">
        <v>4.3456047999999997E-2</v>
      </c>
      <c r="D6956">
        <v>6.8763048659999999</v>
      </c>
      <c r="E6956">
        <v>0.31449845900000001</v>
      </c>
      <c r="F6956">
        <v>0.574932781</v>
      </c>
      <c r="G6956">
        <v>0.99975043299999999</v>
      </c>
    </row>
    <row r="6957" spans="1:7" x14ac:dyDescent="0.4">
      <c r="A6957" s="70" t="s">
        <v>14391</v>
      </c>
      <c r="B6957" s="70" t="s">
        <v>14392</v>
      </c>
      <c r="C6957">
        <v>-5.1984496999999998E-2</v>
      </c>
      <c r="D6957">
        <v>5.633500701</v>
      </c>
      <c r="E6957">
        <v>0.31446855400000001</v>
      </c>
      <c r="F6957">
        <v>0.57495096000000001</v>
      </c>
      <c r="G6957">
        <v>0.99975043299999999</v>
      </c>
    </row>
    <row r="6958" spans="1:7" x14ac:dyDescent="0.4">
      <c r="A6958" s="70" t="s">
        <v>14591</v>
      </c>
      <c r="B6958" s="70" t="s">
        <v>14592</v>
      </c>
      <c r="C6958">
        <v>0.23191008799999999</v>
      </c>
      <c r="D6958">
        <v>-0.11007745200000001</v>
      </c>
      <c r="E6958">
        <v>0.31445265700000002</v>
      </c>
      <c r="F6958">
        <v>0.57496062400000003</v>
      </c>
      <c r="G6958">
        <v>0.99975043299999999</v>
      </c>
    </row>
    <row r="6959" spans="1:7" x14ac:dyDescent="0.4">
      <c r="A6959" s="70" t="s">
        <v>14725</v>
      </c>
      <c r="B6959" s="70" t="s">
        <v>14726</v>
      </c>
      <c r="C6959">
        <v>4.4604617999999999E-2</v>
      </c>
      <c r="D6959">
        <v>6.9637818520000003</v>
      </c>
      <c r="E6959">
        <v>0.31432932400000002</v>
      </c>
      <c r="F6959">
        <v>0.575035611</v>
      </c>
      <c r="G6959">
        <v>0.99975043299999999</v>
      </c>
    </row>
    <row r="6960" spans="1:7" x14ac:dyDescent="0.4">
      <c r="A6960" s="70" t="s">
        <v>14173</v>
      </c>
      <c r="B6960" s="70" t="s">
        <v>14174</v>
      </c>
      <c r="C6960">
        <v>-9.8755289999999996E-2</v>
      </c>
      <c r="D6960">
        <v>3.5589996099999999</v>
      </c>
      <c r="E6960">
        <v>0.314285437</v>
      </c>
      <c r="F6960">
        <v>0.57506229900000005</v>
      </c>
      <c r="G6960">
        <v>0.99975043299999999</v>
      </c>
    </row>
    <row r="6961" spans="1:7" x14ac:dyDescent="0.4">
      <c r="A6961" s="70" t="s">
        <v>14595</v>
      </c>
      <c r="B6961" s="70" t="s">
        <v>14596</v>
      </c>
      <c r="C6961">
        <v>4.4476175999999999E-2</v>
      </c>
      <c r="D6961">
        <v>7.0453804209999999</v>
      </c>
      <c r="E6961">
        <v>0.31416366400000001</v>
      </c>
      <c r="F6961">
        <v>0.57513636300000004</v>
      </c>
      <c r="G6961">
        <v>0.99975043299999999</v>
      </c>
    </row>
    <row r="6962" spans="1:7" x14ac:dyDescent="0.4">
      <c r="A6962" s="70" t="s">
        <v>14709</v>
      </c>
      <c r="B6962" s="70" t="s">
        <v>14710</v>
      </c>
      <c r="C6962">
        <v>6.8541832999999996E-2</v>
      </c>
      <c r="D6962">
        <v>4.408265085</v>
      </c>
      <c r="E6962">
        <v>0.31394612599999999</v>
      </c>
      <c r="F6962">
        <v>0.57526871999999996</v>
      </c>
      <c r="G6962">
        <v>0.99975043299999999</v>
      </c>
    </row>
    <row r="6963" spans="1:7" x14ac:dyDescent="0.4">
      <c r="A6963" s="70" t="s">
        <v>14517</v>
      </c>
      <c r="B6963" s="70" t="s">
        <v>14518</v>
      </c>
      <c r="C6963">
        <v>-0.23831738699999999</v>
      </c>
      <c r="D6963">
        <v>-0.387746594</v>
      </c>
      <c r="E6963">
        <v>0.31383976600000002</v>
      </c>
      <c r="F6963">
        <v>0.57533345400000002</v>
      </c>
      <c r="G6963">
        <v>0.99975043299999999</v>
      </c>
    </row>
    <row r="6964" spans="1:7" x14ac:dyDescent="0.4">
      <c r="A6964" s="70" t="s">
        <v>14675</v>
      </c>
      <c r="B6964" s="70" t="s">
        <v>14676</v>
      </c>
      <c r="C6964">
        <v>0.28939410300000001</v>
      </c>
      <c r="D6964">
        <v>-0.56662316400000001</v>
      </c>
      <c r="E6964">
        <v>0.313783653</v>
      </c>
      <c r="F6964">
        <v>0.57536761300000006</v>
      </c>
      <c r="G6964">
        <v>0.99975043299999999</v>
      </c>
    </row>
    <row r="6965" spans="1:7" x14ac:dyDescent="0.4">
      <c r="A6965" s="70" t="s">
        <v>15144</v>
      </c>
      <c r="B6965" s="70" t="s">
        <v>15145</v>
      </c>
      <c r="C6965">
        <v>0.46168315799999998</v>
      </c>
      <c r="D6965">
        <v>-1.45354669</v>
      </c>
      <c r="E6965">
        <v>0.31361923800000002</v>
      </c>
      <c r="F6965">
        <v>0.57546772199999996</v>
      </c>
      <c r="G6965">
        <v>0.99975043299999999</v>
      </c>
    </row>
    <row r="6966" spans="1:7" x14ac:dyDescent="0.4">
      <c r="A6966" s="70" t="s">
        <v>14545</v>
      </c>
      <c r="B6966" s="70" t="s">
        <v>14546</v>
      </c>
      <c r="C6966">
        <v>4.5407831000000003E-2</v>
      </c>
      <c r="D6966">
        <v>7.9526032239999997</v>
      </c>
      <c r="E6966">
        <v>0.31358622899999999</v>
      </c>
      <c r="F6966">
        <v>0.57548782499999995</v>
      </c>
      <c r="G6966">
        <v>0.99975043299999999</v>
      </c>
    </row>
    <row r="6967" spans="1:7" x14ac:dyDescent="0.4">
      <c r="A6967" s="70" t="s">
        <v>14805</v>
      </c>
      <c r="B6967" s="70" t="s">
        <v>14806</v>
      </c>
      <c r="C6967">
        <v>0.241705434</v>
      </c>
      <c r="D6967">
        <v>-7.0525635000000003E-2</v>
      </c>
      <c r="E6967">
        <v>0.31349365299999998</v>
      </c>
      <c r="F6967">
        <v>0.57554421099999997</v>
      </c>
      <c r="G6967">
        <v>0.99975043299999999</v>
      </c>
    </row>
    <row r="6968" spans="1:7" x14ac:dyDescent="0.4">
      <c r="A6968" s="70" t="s">
        <v>14547</v>
      </c>
      <c r="B6968" s="70" t="s">
        <v>14548</v>
      </c>
      <c r="C6968">
        <v>0.10893124</v>
      </c>
      <c r="D6968">
        <v>3.3460181929999999</v>
      </c>
      <c r="E6968">
        <v>0.31346490500000002</v>
      </c>
      <c r="F6968">
        <v>0.57556172299999997</v>
      </c>
      <c r="G6968">
        <v>0.99975043299999999</v>
      </c>
    </row>
    <row r="6969" spans="1:7" x14ac:dyDescent="0.4">
      <c r="A6969" s="70" t="s">
        <v>14337</v>
      </c>
      <c r="B6969" s="70" t="s">
        <v>14338</v>
      </c>
      <c r="C6969">
        <v>4.4262352999999997E-2</v>
      </c>
      <c r="D6969">
        <v>7.2022480709999996</v>
      </c>
      <c r="E6969">
        <v>0.31333393700000001</v>
      </c>
      <c r="F6969">
        <v>0.57564151799999996</v>
      </c>
      <c r="G6969">
        <v>0.99975043299999999</v>
      </c>
    </row>
    <row r="6970" spans="1:7" x14ac:dyDescent="0.4">
      <c r="A6970" s="70" t="s">
        <v>14303</v>
      </c>
      <c r="B6970" s="70" t="s">
        <v>14304</v>
      </c>
      <c r="C6970">
        <v>-6.1857257999999998E-2</v>
      </c>
      <c r="D6970">
        <v>4.8804786790000003</v>
      </c>
      <c r="E6970">
        <v>0.31314836000000001</v>
      </c>
      <c r="F6970">
        <v>0.57575462200000005</v>
      </c>
      <c r="G6970">
        <v>0.99975043299999999</v>
      </c>
    </row>
    <row r="6971" spans="1:7" x14ac:dyDescent="0.4">
      <c r="A6971" s="70" t="s">
        <v>14771</v>
      </c>
      <c r="B6971" s="70" t="s">
        <v>14772</v>
      </c>
      <c r="C6971">
        <v>0.25767637199999999</v>
      </c>
      <c r="D6971">
        <v>-0.50215808500000003</v>
      </c>
      <c r="E6971">
        <v>0.31312970099999998</v>
      </c>
      <c r="F6971">
        <v>0.575765996</v>
      </c>
      <c r="G6971">
        <v>0.99975043299999999</v>
      </c>
    </row>
    <row r="6972" spans="1:7" x14ac:dyDescent="0.4">
      <c r="A6972" s="70" t="s">
        <v>14491</v>
      </c>
      <c r="B6972" s="70" t="s">
        <v>14492</v>
      </c>
      <c r="C6972">
        <v>-0.27204176800000002</v>
      </c>
      <c r="D6972">
        <v>0.77220955999999996</v>
      </c>
      <c r="E6972">
        <v>0.31304910400000002</v>
      </c>
      <c r="F6972">
        <v>0.57581513299999998</v>
      </c>
      <c r="G6972">
        <v>0.99975043299999999</v>
      </c>
    </row>
    <row r="6973" spans="1:7" x14ac:dyDescent="0.4">
      <c r="A6973" s="70" t="s">
        <v>14315</v>
      </c>
      <c r="B6973" s="70" t="s">
        <v>14316</v>
      </c>
      <c r="C6973">
        <v>-4.8221190999999997E-2</v>
      </c>
      <c r="D6973">
        <v>5.9871465270000002</v>
      </c>
      <c r="E6973">
        <v>0.31294498399999998</v>
      </c>
      <c r="F6973">
        <v>0.57587862300000003</v>
      </c>
      <c r="G6973">
        <v>0.99975043299999999</v>
      </c>
    </row>
    <row r="6974" spans="1:7" x14ac:dyDescent="0.4">
      <c r="A6974" s="70" t="s">
        <v>14223</v>
      </c>
      <c r="B6974" s="70" t="s">
        <v>14224</v>
      </c>
      <c r="C6974">
        <v>-6.4509043000000002E-2</v>
      </c>
      <c r="D6974">
        <v>4.6694061700000002</v>
      </c>
      <c r="E6974">
        <v>0.31289246100000001</v>
      </c>
      <c r="F6974">
        <v>0.57591065600000002</v>
      </c>
      <c r="G6974">
        <v>0.99975043299999999</v>
      </c>
    </row>
    <row r="6975" spans="1:7" x14ac:dyDescent="0.4">
      <c r="A6975" s="70" t="s">
        <v>14159</v>
      </c>
      <c r="B6975" s="70" t="s">
        <v>14160</v>
      </c>
      <c r="C6975">
        <v>-4.9077601999999998E-2</v>
      </c>
      <c r="D6975">
        <v>6.3820790409999999</v>
      </c>
      <c r="E6975">
        <v>0.31280439300000001</v>
      </c>
      <c r="F6975">
        <v>0.57596437499999997</v>
      </c>
      <c r="G6975">
        <v>0.99975043299999999</v>
      </c>
    </row>
    <row r="6976" spans="1:7" x14ac:dyDescent="0.4">
      <c r="A6976" s="70" t="s">
        <v>14477</v>
      </c>
      <c r="B6976" s="70" t="s">
        <v>14478</v>
      </c>
      <c r="C6976">
        <v>0.39711180699999998</v>
      </c>
      <c r="D6976">
        <v>-1.2202211860000001</v>
      </c>
      <c r="E6976">
        <v>0.31259857200000002</v>
      </c>
      <c r="F6976">
        <v>0.57608995799999996</v>
      </c>
      <c r="G6976">
        <v>0.99975043299999999</v>
      </c>
    </row>
    <row r="6977" spans="1:7" x14ac:dyDescent="0.4">
      <c r="A6977" s="70" t="s">
        <v>14441</v>
      </c>
      <c r="B6977" s="70" t="s">
        <v>14442</v>
      </c>
      <c r="C6977">
        <v>-0.17966292</v>
      </c>
      <c r="D6977">
        <v>1.202057326</v>
      </c>
      <c r="E6977">
        <v>0.31237541499999999</v>
      </c>
      <c r="F6977">
        <v>0.576226181</v>
      </c>
      <c r="G6977">
        <v>0.99975043299999999</v>
      </c>
    </row>
    <row r="6978" spans="1:7" x14ac:dyDescent="0.4">
      <c r="A6978" s="70" t="s">
        <v>15431</v>
      </c>
      <c r="B6978" s="70" t="s">
        <v>15432</v>
      </c>
      <c r="C6978">
        <v>4.7279726000000001E-2</v>
      </c>
      <c r="D6978">
        <v>8.4553056739999999</v>
      </c>
      <c r="E6978">
        <v>0.31232787200000001</v>
      </c>
      <c r="F6978">
        <v>0.57625521099999999</v>
      </c>
      <c r="G6978">
        <v>0.99975043299999999</v>
      </c>
    </row>
    <row r="6979" spans="1:7" x14ac:dyDescent="0.4">
      <c r="A6979" s="70" t="s">
        <v>14387</v>
      </c>
      <c r="B6979" s="70" t="s">
        <v>14388</v>
      </c>
      <c r="C6979">
        <v>0.35153576800000003</v>
      </c>
      <c r="D6979">
        <v>-0.50407901499999996</v>
      </c>
      <c r="E6979">
        <v>0.31173752900000001</v>
      </c>
      <c r="F6979">
        <v>0.57661591999999995</v>
      </c>
      <c r="G6979">
        <v>0.99975043299999999</v>
      </c>
    </row>
    <row r="6980" spans="1:7" x14ac:dyDescent="0.4">
      <c r="A6980" s="70" t="s">
        <v>14691</v>
      </c>
      <c r="B6980" s="70" t="s">
        <v>14692</v>
      </c>
      <c r="C6980">
        <v>4.7336902E-2</v>
      </c>
      <c r="D6980">
        <v>7.9924155719999996</v>
      </c>
      <c r="E6980">
        <v>0.31159146799999998</v>
      </c>
      <c r="F6980">
        <v>0.57670523500000004</v>
      </c>
      <c r="G6980">
        <v>0.99975043299999999</v>
      </c>
    </row>
    <row r="6981" spans="1:7" x14ac:dyDescent="0.4">
      <c r="A6981" s="70" t="s">
        <v>15070</v>
      </c>
      <c r="B6981" s="70" t="s">
        <v>15071</v>
      </c>
      <c r="C6981">
        <v>4.5243506000000003E-2</v>
      </c>
      <c r="D6981">
        <v>6.5849278980000001</v>
      </c>
      <c r="E6981">
        <v>0.31156825500000002</v>
      </c>
      <c r="F6981">
        <v>0.57671943199999998</v>
      </c>
      <c r="G6981">
        <v>0.99975043299999999</v>
      </c>
    </row>
    <row r="6982" spans="1:7" x14ac:dyDescent="0.4">
      <c r="A6982" s="70" t="s">
        <v>14375</v>
      </c>
      <c r="B6982" s="70" t="s">
        <v>14376</v>
      </c>
      <c r="C6982">
        <v>-7.2001943999999998E-2</v>
      </c>
      <c r="D6982">
        <v>4.6481121239999998</v>
      </c>
      <c r="E6982">
        <v>0.31141502799999998</v>
      </c>
      <c r="F6982">
        <v>0.57681316299999996</v>
      </c>
      <c r="G6982">
        <v>0.99975043299999999</v>
      </c>
    </row>
    <row r="6983" spans="1:7" x14ac:dyDescent="0.4">
      <c r="A6983" s="70" t="s">
        <v>13958</v>
      </c>
      <c r="B6983" s="70" t="s">
        <v>13959</v>
      </c>
      <c r="C6983">
        <v>-4.7079054000000002E-2</v>
      </c>
      <c r="D6983">
        <v>7.9449650119999999</v>
      </c>
      <c r="E6983">
        <v>0.31129661600000003</v>
      </c>
      <c r="F6983">
        <v>0.57688561800000004</v>
      </c>
      <c r="G6983">
        <v>0.99975043299999999</v>
      </c>
    </row>
    <row r="6984" spans="1:7" x14ac:dyDescent="0.4">
      <c r="A6984" s="70" t="s">
        <v>14469</v>
      </c>
      <c r="B6984" s="70" t="s">
        <v>14470</v>
      </c>
      <c r="C6984">
        <v>-0.21117435900000001</v>
      </c>
      <c r="D6984">
        <v>0.77639436799999995</v>
      </c>
      <c r="E6984">
        <v>0.31123763300000001</v>
      </c>
      <c r="F6984">
        <v>0.57692171599999997</v>
      </c>
      <c r="G6984">
        <v>0.99975043299999999</v>
      </c>
    </row>
    <row r="6985" spans="1:7" x14ac:dyDescent="0.4">
      <c r="A6985" s="70" t="s">
        <v>14835</v>
      </c>
      <c r="B6985" s="70" t="s">
        <v>14836</v>
      </c>
      <c r="C6985">
        <v>7.1687321999999998E-2</v>
      </c>
      <c r="D6985">
        <v>4.086820855</v>
      </c>
      <c r="E6985">
        <v>0.31122231700000003</v>
      </c>
      <c r="F6985">
        <v>0.57693108999999998</v>
      </c>
      <c r="G6985">
        <v>0.99975043299999999</v>
      </c>
    </row>
    <row r="6986" spans="1:7" x14ac:dyDescent="0.4">
      <c r="A6986" s="70" t="s">
        <v>14765</v>
      </c>
      <c r="B6986" s="70" t="s">
        <v>14766</v>
      </c>
      <c r="C6986">
        <v>7.0390012000000002E-2</v>
      </c>
      <c r="D6986">
        <v>4.3528191209999996</v>
      </c>
      <c r="E6986">
        <v>0.31108523700000001</v>
      </c>
      <c r="F6986">
        <v>0.57701500299999997</v>
      </c>
      <c r="G6986">
        <v>0.99975043299999999</v>
      </c>
    </row>
    <row r="6987" spans="1:7" x14ac:dyDescent="0.4">
      <c r="A6987" s="70" t="s">
        <v>14889</v>
      </c>
      <c r="B6987" s="70" t="s">
        <v>14890</v>
      </c>
      <c r="C6987">
        <v>7.6534929000000002E-2</v>
      </c>
      <c r="D6987">
        <v>4.01594257</v>
      </c>
      <c r="E6987">
        <v>0.31089001300000002</v>
      </c>
      <c r="F6987">
        <v>0.577134551</v>
      </c>
      <c r="G6987">
        <v>0.99975043299999999</v>
      </c>
    </row>
    <row r="6988" spans="1:7" x14ac:dyDescent="0.4">
      <c r="A6988" s="70" t="s">
        <v>14279</v>
      </c>
      <c r="B6988" s="70" t="s">
        <v>14280</v>
      </c>
      <c r="C6988">
        <v>-4.4753237000000001E-2</v>
      </c>
      <c r="D6988">
        <v>8.2415455079999997</v>
      </c>
      <c r="E6988">
        <v>0.310820816</v>
      </c>
      <c r="F6988">
        <v>0.57717693599999997</v>
      </c>
      <c r="G6988">
        <v>0.99975043299999999</v>
      </c>
    </row>
    <row r="6989" spans="1:7" x14ac:dyDescent="0.4">
      <c r="A6989" s="70" t="s">
        <v>15239</v>
      </c>
      <c r="B6989" s="70" t="s">
        <v>15240</v>
      </c>
      <c r="C6989">
        <v>0.39168077499999998</v>
      </c>
      <c r="D6989">
        <v>-1.1671005080000001</v>
      </c>
      <c r="E6989">
        <v>0.31059614800000002</v>
      </c>
      <c r="F6989">
        <v>0.57731459600000001</v>
      </c>
      <c r="G6989">
        <v>0.99975043299999999</v>
      </c>
    </row>
    <row r="6990" spans="1:7" x14ac:dyDescent="0.4">
      <c r="A6990" s="70" t="s">
        <v>15024</v>
      </c>
      <c r="B6990" s="70" t="s">
        <v>15025</v>
      </c>
      <c r="C6990">
        <v>5.9993972E-2</v>
      </c>
      <c r="D6990">
        <v>5.1956716460000001</v>
      </c>
      <c r="E6990">
        <v>0.310545442</v>
      </c>
      <c r="F6990">
        <v>0.57734567299999995</v>
      </c>
      <c r="G6990">
        <v>0.99975043299999999</v>
      </c>
    </row>
    <row r="6991" spans="1:7" x14ac:dyDescent="0.4">
      <c r="A6991" s="70" t="s">
        <v>14603</v>
      </c>
      <c r="B6991" s="70" t="s">
        <v>14604</v>
      </c>
      <c r="C6991">
        <v>0.10490195400000001</v>
      </c>
      <c r="D6991">
        <v>3.1921817360000002</v>
      </c>
      <c r="E6991">
        <v>0.31049354299999998</v>
      </c>
      <c r="F6991">
        <v>0.57737748499999997</v>
      </c>
      <c r="G6991">
        <v>0.99975043299999999</v>
      </c>
    </row>
    <row r="6992" spans="1:7" x14ac:dyDescent="0.4">
      <c r="A6992" s="70" t="s">
        <v>14349</v>
      </c>
      <c r="B6992" s="70" t="s">
        <v>14350</v>
      </c>
      <c r="C6992">
        <v>-0.10453759999999999</v>
      </c>
      <c r="D6992">
        <v>3.2150729870000001</v>
      </c>
      <c r="E6992">
        <v>0.310347914</v>
      </c>
      <c r="F6992">
        <v>0.57746677000000002</v>
      </c>
      <c r="G6992">
        <v>0.99975043299999999</v>
      </c>
    </row>
    <row r="6993" spans="1:7" x14ac:dyDescent="0.4">
      <c r="A6993" s="70" t="s">
        <v>14939</v>
      </c>
      <c r="B6993" s="70" t="s">
        <v>14940</v>
      </c>
      <c r="C6993">
        <v>6.8852092000000004E-2</v>
      </c>
      <c r="D6993">
        <v>4.7149102679999997</v>
      </c>
      <c r="E6993">
        <v>0.31025243699999999</v>
      </c>
      <c r="F6993">
        <v>0.57752532099999998</v>
      </c>
      <c r="G6993">
        <v>0.99975043299999999</v>
      </c>
    </row>
    <row r="6994" spans="1:7" x14ac:dyDescent="0.4">
      <c r="A6994" s="70" t="s">
        <v>14519</v>
      </c>
      <c r="B6994" s="70" t="s">
        <v>14520</v>
      </c>
      <c r="C6994">
        <v>-0.200576857</v>
      </c>
      <c r="D6994">
        <v>0.59847667599999999</v>
      </c>
      <c r="E6994">
        <v>0.310241559</v>
      </c>
      <c r="F6994">
        <v>0.57753199300000002</v>
      </c>
      <c r="G6994">
        <v>0.99975043299999999</v>
      </c>
    </row>
    <row r="6995" spans="1:7" x14ac:dyDescent="0.4">
      <c r="A6995" s="70" t="s">
        <v>14267</v>
      </c>
      <c r="B6995" s="70" t="s">
        <v>14268</v>
      </c>
      <c r="C6995">
        <v>-4.4132456E-2</v>
      </c>
      <c r="D6995">
        <v>6.7217536359999999</v>
      </c>
      <c r="E6995">
        <v>0.31019349299999999</v>
      </c>
      <c r="F6995">
        <v>0.57756147499999999</v>
      </c>
      <c r="G6995">
        <v>0.99975043299999999</v>
      </c>
    </row>
    <row r="6996" spans="1:7" x14ac:dyDescent="0.4">
      <c r="A6996" s="70" t="s">
        <v>15128</v>
      </c>
      <c r="B6996" s="70" t="s">
        <v>15129</v>
      </c>
      <c r="C6996">
        <v>0.437977756</v>
      </c>
      <c r="D6996">
        <v>-1.523597716</v>
      </c>
      <c r="E6996">
        <v>0.30991156600000003</v>
      </c>
      <c r="F6996">
        <v>0.57773445700000003</v>
      </c>
      <c r="G6996">
        <v>0.99975043299999999</v>
      </c>
    </row>
    <row r="6997" spans="1:7" x14ac:dyDescent="0.4">
      <c r="A6997" s="70" t="s">
        <v>14455</v>
      </c>
      <c r="B6997" s="70" t="s">
        <v>14456</v>
      </c>
      <c r="C6997">
        <v>-0.122959729</v>
      </c>
      <c r="D6997">
        <v>3.646050239</v>
      </c>
      <c r="E6997">
        <v>0.30956257399999998</v>
      </c>
      <c r="F6997">
        <v>0.57794873199999997</v>
      </c>
      <c r="G6997">
        <v>0.99975043299999999</v>
      </c>
    </row>
    <row r="6998" spans="1:7" x14ac:dyDescent="0.4">
      <c r="A6998" s="70" t="s">
        <v>14399</v>
      </c>
      <c r="B6998" s="70" t="s">
        <v>14400</v>
      </c>
      <c r="C6998">
        <v>-5.1305717000000001E-2</v>
      </c>
      <c r="D6998">
        <v>5.7273809440000001</v>
      </c>
      <c r="E6998">
        <v>0.30952886899999998</v>
      </c>
      <c r="F6998">
        <v>0.577969434</v>
      </c>
      <c r="G6998">
        <v>0.99975043299999999</v>
      </c>
    </row>
    <row r="6999" spans="1:7" x14ac:dyDescent="0.4">
      <c r="A6999" s="70" t="s">
        <v>13556</v>
      </c>
      <c r="B6999" s="70" t="s">
        <v>13557</v>
      </c>
      <c r="C6999">
        <v>-4.8992095999999999E-2</v>
      </c>
      <c r="D6999">
        <v>7.51304135</v>
      </c>
      <c r="E6999">
        <v>0.30938882600000001</v>
      </c>
      <c r="F6999">
        <v>0.57805546799999996</v>
      </c>
      <c r="G6999">
        <v>0.99975043299999999</v>
      </c>
    </row>
    <row r="7000" spans="1:7" x14ac:dyDescent="0.4">
      <c r="A7000" s="70" t="s">
        <v>14295</v>
      </c>
      <c r="B7000" s="70" t="s">
        <v>14296</v>
      </c>
      <c r="C7000">
        <v>-7.9820673999999994E-2</v>
      </c>
      <c r="D7000">
        <v>3.8199971399999999</v>
      </c>
      <c r="E7000">
        <v>0.30918319300000002</v>
      </c>
      <c r="F7000">
        <v>0.57818184399999994</v>
      </c>
      <c r="G7000">
        <v>0.99975043299999999</v>
      </c>
    </row>
    <row r="7001" spans="1:7" x14ac:dyDescent="0.4">
      <c r="A7001" s="70" t="s">
        <v>14685</v>
      </c>
      <c r="B7001" s="70" t="s">
        <v>14686</v>
      </c>
      <c r="C7001">
        <v>9.3269509E-2</v>
      </c>
      <c r="D7001">
        <v>3.4278769950000001</v>
      </c>
      <c r="E7001">
        <v>0.30912738499999998</v>
      </c>
      <c r="F7001">
        <v>0.57821615100000001</v>
      </c>
      <c r="G7001">
        <v>0.99975043299999999</v>
      </c>
    </row>
    <row r="7002" spans="1:7" x14ac:dyDescent="0.4">
      <c r="A7002" s="70" t="s">
        <v>14253</v>
      </c>
      <c r="B7002" s="70" t="s">
        <v>14254</v>
      </c>
      <c r="C7002">
        <v>-0.229139273</v>
      </c>
      <c r="D7002">
        <v>2.4735743160000001</v>
      </c>
      <c r="E7002">
        <v>0.309103664</v>
      </c>
      <c r="F7002">
        <v>0.57823073400000002</v>
      </c>
      <c r="G7002">
        <v>0.99975043299999999</v>
      </c>
    </row>
    <row r="7003" spans="1:7" x14ac:dyDescent="0.4">
      <c r="A7003" s="70" t="s">
        <v>14599</v>
      </c>
      <c r="B7003" s="70" t="s">
        <v>14600</v>
      </c>
      <c r="C7003">
        <v>-0.35201378300000002</v>
      </c>
      <c r="D7003">
        <v>-1.347459398</v>
      </c>
      <c r="E7003">
        <v>0.30903933</v>
      </c>
      <c r="F7003">
        <v>0.57827028999999996</v>
      </c>
      <c r="G7003">
        <v>0.99975043299999999</v>
      </c>
    </row>
    <row r="7004" spans="1:7" x14ac:dyDescent="0.4">
      <c r="A7004" s="70" t="s">
        <v>14919</v>
      </c>
      <c r="B7004" s="70" t="s">
        <v>14920</v>
      </c>
      <c r="C7004">
        <v>7.9139741E-2</v>
      </c>
      <c r="D7004">
        <v>4.7309908470000002</v>
      </c>
      <c r="E7004">
        <v>0.30897622400000002</v>
      </c>
      <c r="F7004">
        <v>0.57830909600000002</v>
      </c>
      <c r="G7004">
        <v>0.99975043299999999</v>
      </c>
    </row>
    <row r="7005" spans="1:7" x14ac:dyDescent="0.4">
      <c r="A7005" s="70" t="s">
        <v>14329</v>
      </c>
      <c r="B7005" s="70" t="s">
        <v>14330</v>
      </c>
      <c r="C7005">
        <v>-4.3583263999999997E-2</v>
      </c>
      <c r="D7005">
        <v>6.4522590109999998</v>
      </c>
      <c r="E7005">
        <v>0.30891572499999997</v>
      </c>
      <c r="F7005">
        <v>0.57834630300000001</v>
      </c>
      <c r="G7005">
        <v>0.99975043299999999</v>
      </c>
    </row>
    <row r="7006" spans="1:7" x14ac:dyDescent="0.4">
      <c r="A7006" s="70" t="s">
        <v>14639</v>
      </c>
      <c r="B7006" s="70" t="s">
        <v>14640</v>
      </c>
      <c r="C7006">
        <v>0.103425423</v>
      </c>
      <c r="D7006">
        <v>3.790190731</v>
      </c>
      <c r="E7006">
        <v>0.30885689599999999</v>
      </c>
      <c r="F7006">
        <v>0.57838248800000003</v>
      </c>
      <c r="G7006">
        <v>0.99975043299999999</v>
      </c>
    </row>
    <row r="7007" spans="1:7" x14ac:dyDescent="0.4">
      <c r="A7007" s="70" t="s">
        <v>14271</v>
      </c>
      <c r="B7007" s="70" t="s">
        <v>14272</v>
      </c>
      <c r="C7007">
        <v>-7.3963504999999999E-2</v>
      </c>
      <c r="D7007">
        <v>4.6976332149999998</v>
      </c>
      <c r="E7007">
        <v>0.308838697</v>
      </c>
      <c r="F7007">
        <v>0.57839368300000005</v>
      </c>
      <c r="G7007">
        <v>0.99975043299999999</v>
      </c>
    </row>
    <row r="7008" spans="1:7" x14ac:dyDescent="0.4">
      <c r="A7008" s="70" t="s">
        <v>13702</v>
      </c>
      <c r="B7008" s="70" t="s">
        <v>13703</v>
      </c>
      <c r="C7008">
        <v>-4.7080193999999999E-2</v>
      </c>
      <c r="D7008">
        <v>7.2529306240000002</v>
      </c>
      <c r="E7008">
        <v>0.30881730600000001</v>
      </c>
      <c r="F7008">
        <v>0.57840684200000003</v>
      </c>
      <c r="G7008">
        <v>0.99975043299999999</v>
      </c>
    </row>
    <row r="7009" spans="1:7" x14ac:dyDescent="0.4">
      <c r="A7009" s="70" t="s">
        <v>14093</v>
      </c>
      <c r="B7009" s="70" t="s">
        <v>14094</v>
      </c>
      <c r="C7009">
        <v>-5.1642313000000002E-2</v>
      </c>
      <c r="D7009">
        <v>6.8584463710000003</v>
      </c>
      <c r="E7009">
        <v>0.30860850200000001</v>
      </c>
      <c r="F7009">
        <v>0.57853532200000002</v>
      </c>
      <c r="G7009">
        <v>0.99975043299999999</v>
      </c>
    </row>
    <row r="7010" spans="1:7" x14ac:dyDescent="0.4">
      <c r="A7010" s="70" t="s">
        <v>15114</v>
      </c>
      <c r="B7010" s="70" t="s">
        <v>15115</v>
      </c>
      <c r="C7010">
        <v>4.3665145000000002E-2</v>
      </c>
      <c r="D7010">
        <v>6.578732241</v>
      </c>
      <c r="E7010">
        <v>0.30822625199999998</v>
      </c>
      <c r="F7010">
        <v>0.57877067299999996</v>
      </c>
      <c r="G7010">
        <v>0.99975043299999999</v>
      </c>
    </row>
    <row r="7011" spans="1:7" x14ac:dyDescent="0.4">
      <c r="A7011" s="70" t="s">
        <v>14607</v>
      </c>
      <c r="B7011" s="70" t="s">
        <v>14608</v>
      </c>
      <c r="C7011">
        <v>0.156389481</v>
      </c>
      <c r="D7011">
        <v>1.8792991160000001</v>
      </c>
      <c r="E7011">
        <v>0.30813445699999997</v>
      </c>
      <c r="F7011">
        <v>0.578827219</v>
      </c>
      <c r="G7011">
        <v>0.99975043299999999</v>
      </c>
    </row>
    <row r="7012" spans="1:7" x14ac:dyDescent="0.4">
      <c r="A7012" s="70" t="s">
        <v>14393</v>
      </c>
      <c r="B7012" s="70" t="s">
        <v>14394</v>
      </c>
      <c r="C7012">
        <v>-0.11430813300000001</v>
      </c>
      <c r="D7012">
        <v>2.9175866190000002</v>
      </c>
      <c r="E7012">
        <v>0.30811874299999997</v>
      </c>
      <c r="F7012">
        <v>0.57883690099999996</v>
      </c>
      <c r="G7012">
        <v>0.99975043299999999</v>
      </c>
    </row>
    <row r="7013" spans="1:7" x14ac:dyDescent="0.4">
      <c r="A7013" s="70" t="s">
        <v>15018</v>
      </c>
      <c r="B7013" s="70" t="s">
        <v>15019</v>
      </c>
      <c r="C7013">
        <v>4.3942040000000002E-2</v>
      </c>
      <c r="D7013">
        <v>6.8789746530000002</v>
      </c>
      <c r="E7013">
        <v>0.30789502000000002</v>
      </c>
      <c r="F7013">
        <v>0.57897476699999995</v>
      </c>
      <c r="G7013">
        <v>0.99975043299999999</v>
      </c>
    </row>
    <row r="7014" spans="1:7" x14ac:dyDescent="0.4">
      <c r="A7014" s="70" t="s">
        <v>14559</v>
      </c>
      <c r="B7014" s="70" t="s">
        <v>14560</v>
      </c>
      <c r="C7014">
        <v>-0.204072697</v>
      </c>
      <c r="D7014">
        <v>0.74763322899999995</v>
      </c>
      <c r="E7014">
        <v>0.30781725799999998</v>
      </c>
      <c r="F7014">
        <v>0.57902270199999994</v>
      </c>
      <c r="G7014">
        <v>0.99975043299999999</v>
      </c>
    </row>
    <row r="7015" spans="1:7" x14ac:dyDescent="0.4">
      <c r="A7015" s="70" t="s">
        <v>14361</v>
      </c>
      <c r="B7015" s="70" t="s">
        <v>14362</v>
      </c>
      <c r="C7015">
        <v>-9.7577398999999995E-2</v>
      </c>
      <c r="D7015">
        <v>3.4238591739999999</v>
      </c>
      <c r="E7015">
        <v>0.307784791</v>
      </c>
      <c r="F7015">
        <v>0.57904271799999996</v>
      </c>
      <c r="G7015">
        <v>0.99975043299999999</v>
      </c>
    </row>
    <row r="7016" spans="1:7" x14ac:dyDescent="0.4">
      <c r="A7016" s="70" t="s">
        <v>14749</v>
      </c>
      <c r="B7016" s="70" t="s">
        <v>14750</v>
      </c>
      <c r="C7016">
        <v>7.7334127000000003E-2</v>
      </c>
      <c r="D7016">
        <v>3.9216668449999998</v>
      </c>
      <c r="E7016">
        <v>0.307718767</v>
      </c>
      <c r="F7016">
        <v>0.57908342700000004</v>
      </c>
      <c r="G7016">
        <v>0.99975043299999999</v>
      </c>
    </row>
    <row r="7017" spans="1:7" x14ac:dyDescent="0.4">
      <c r="A7017" s="70" t="s">
        <v>14801</v>
      </c>
      <c r="B7017" s="70" t="s">
        <v>14802</v>
      </c>
      <c r="C7017">
        <v>9.5845676000000005E-2</v>
      </c>
      <c r="D7017">
        <v>3.6698678079999998</v>
      </c>
      <c r="E7017">
        <v>0.30739266700000001</v>
      </c>
      <c r="F7017">
        <v>0.579284574</v>
      </c>
      <c r="G7017">
        <v>0.99975043299999999</v>
      </c>
    </row>
    <row r="7018" spans="1:7" x14ac:dyDescent="0.4">
      <c r="A7018" s="70" t="s">
        <v>14445</v>
      </c>
      <c r="B7018" s="70" t="s">
        <v>14446</v>
      </c>
      <c r="C7018">
        <v>-9.1541729000000002E-2</v>
      </c>
      <c r="D7018">
        <v>4.7052220089999999</v>
      </c>
      <c r="E7018">
        <v>0.30721737599999999</v>
      </c>
      <c r="F7018">
        <v>0.57939275499999998</v>
      </c>
      <c r="G7018">
        <v>0.99975043299999999</v>
      </c>
    </row>
    <row r="7019" spans="1:7" x14ac:dyDescent="0.4">
      <c r="A7019" s="70" t="s">
        <v>14421</v>
      </c>
      <c r="B7019" s="70" t="s">
        <v>14422</v>
      </c>
      <c r="C7019">
        <v>-4.8557313999999997E-2</v>
      </c>
      <c r="D7019">
        <v>5.8889295490000002</v>
      </c>
      <c r="E7019">
        <v>0.30720345300000002</v>
      </c>
      <c r="F7019">
        <v>0.57940135000000004</v>
      </c>
      <c r="G7019">
        <v>0.99975043299999999</v>
      </c>
    </row>
    <row r="7020" spans="1:7" x14ac:dyDescent="0.4">
      <c r="A7020" s="70" t="s">
        <v>14321</v>
      </c>
      <c r="B7020" s="70" t="s">
        <v>14322</v>
      </c>
      <c r="C7020">
        <v>-0.12739776</v>
      </c>
      <c r="D7020">
        <v>2.5215322410000001</v>
      </c>
      <c r="E7020">
        <v>0.30713701100000002</v>
      </c>
      <c r="F7020">
        <v>0.57944236699999996</v>
      </c>
      <c r="G7020">
        <v>0.99975043299999999</v>
      </c>
    </row>
    <row r="7021" spans="1:7" x14ac:dyDescent="0.4">
      <c r="A7021" s="70" t="s">
        <v>14373</v>
      </c>
      <c r="B7021" s="70" t="s">
        <v>14374</v>
      </c>
      <c r="C7021">
        <v>-4.4787229999999997E-2</v>
      </c>
      <c r="D7021">
        <v>6.1362629960000001</v>
      </c>
      <c r="E7021">
        <v>0.30712071600000002</v>
      </c>
      <c r="F7021">
        <v>0.57945242699999999</v>
      </c>
      <c r="G7021">
        <v>0.99975043299999999</v>
      </c>
    </row>
    <row r="7022" spans="1:7" x14ac:dyDescent="0.4">
      <c r="A7022" s="70" t="s">
        <v>14689</v>
      </c>
      <c r="B7022" s="70" t="s">
        <v>14690</v>
      </c>
      <c r="C7022">
        <v>5.5211931999999998E-2</v>
      </c>
      <c r="D7022">
        <v>7.162313556</v>
      </c>
      <c r="E7022">
        <v>0.30692833400000002</v>
      </c>
      <c r="F7022">
        <v>0.57957122800000005</v>
      </c>
      <c r="G7022">
        <v>0.99975043299999999</v>
      </c>
    </row>
    <row r="7023" spans="1:7" x14ac:dyDescent="0.4">
      <c r="A7023" s="70" t="s">
        <v>14515</v>
      </c>
      <c r="B7023" s="70" t="s">
        <v>14516</v>
      </c>
      <c r="C7023">
        <v>0.17855602800000001</v>
      </c>
      <c r="D7023">
        <v>1.3874532959999999</v>
      </c>
      <c r="E7023">
        <v>0.30691034</v>
      </c>
      <c r="F7023">
        <v>0.57958234200000003</v>
      </c>
      <c r="G7023">
        <v>0.99975043299999999</v>
      </c>
    </row>
    <row r="7024" spans="1:7" x14ac:dyDescent="0.4">
      <c r="A7024" s="70" t="s">
        <v>14543</v>
      </c>
      <c r="B7024" s="70" t="s">
        <v>14544</v>
      </c>
      <c r="C7024">
        <v>-0.19668613400000001</v>
      </c>
      <c r="D7024">
        <v>1.10492813</v>
      </c>
      <c r="E7024">
        <v>0.30690822000000001</v>
      </c>
      <c r="F7024">
        <v>0.57958365099999998</v>
      </c>
      <c r="G7024">
        <v>0.99975043299999999</v>
      </c>
    </row>
    <row r="7025" spans="1:7" x14ac:dyDescent="0.4">
      <c r="A7025" s="70" t="s">
        <v>14453</v>
      </c>
      <c r="B7025" s="70" t="s">
        <v>14454</v>
      </c>
      <c r="C7025">
        <v>0.112596819</v>
      </c>
      <c r="D7025">
        <v>3.1474744719999999</v>
      </c>
      <c r="E7025">
        <v>0.30679909500000002</v>
      </c>
      <c r="F7025">
        <v>0.57965106300000002</v>
      </c>
      <c r="G7025">
        <v>0.99975043299999999</v>
      </c>
    </row>
    <row r="7026" spans="1:7" x14ac:dyDescent="0.4">
      <c r="A7026" s="70" t="s">
        <v>14657</v>
      </c>
      <c r="B7026" s="70" t="s">
        <v>14658</v>
      </c>
      <c r="C7026">
        <v>-0.26131827299999999</v>
      </c>
      <c r="D7026">
        <v>-0.60061636100000004</v>
      </c>
      <c r="E7026">
        <v>0.306731382</v>
      </c>
      <c r="F7026">
        <v>0.57969289999999996</v>
      </c>
      <c r="G7026">
        <v>0.99975043299999999</v>
      </c>
    </row>
    <row r="7027" spans="1:7" x14ac:dyDescent="0.4">
      <c r="A7027" s="70" t="s">
        <v>14431</v>
      </c>
      <c r="B7027" s="70" t="s">
        <v>14432</v>
      </c>
      <c r="C7027">
        <v>-0.16584272</v>
      </c>
      <c r="D7027">
        <v>1.961177089</v>
      </c>
      <c r="E7027">
        <v>0.30661355400000001</v>
      </c>
      <c r="F7027">
        <v>0.57976571700000001</v>
      </c>
      <c r="G7027">
        <v>0.99975043299999999</v>
      </c>
    </row>
    <row r="7028" spans="1:7" x14ac:dyDescent="0.4">
      <c r="A7028" s="70" t="s">
        <v>14647</v>
      </c>
      <c r="B7028" s="70" t="s">
        <v>14648</v>
      </c>
      <c r="C7028">
        <v>-0.24825344199999999</v>
      </c>
      <c r="D7028">
        <v>0.86490815499999996</v>
      </c>
      <c r="E7028">
        <v>0.30659355500000002</v>
      </c>
      <c r="F7028">
        <v>0.57977807800000003</v>
      </c>
      <c r="G7028">
        <v>0.99975043299999999</v>
      </c>
    </row>
    <row r="7029" spans="1:7" x14ac:dyDescent="0.4">
      <c r="A7029" s="70" t="s">
        <v>14023</v>
      </c>
      <c r="B7029" s="70" t="s">
        <v>14024</v>
      </c>
      <c r="C7029">
        <v>-4.7902649999999998E-2</v>
      </c>
      <c r="D7029">
        <v>7.0308523110000003</v>
      </c>
      <c r="E7029">
        <v>0.30658131500000002</v>
      </c>
      <c r="F7029">
        <v>0.57978564300000002</v>
      </c>
      <c r="G7029">
        <v>0.99975043299999999</v>
      </c>
    </row>
    <row r="7030" spans="1:7" x14ac:dyDescent="0.4">
      <c r="A7030" s="70" t="s">
        <v>14433</v>
      </c>
      <c r="B7030" s="70" t="s">
        <v>14434</v>
      </c>
      <c r="C7030">
        <v>-5.8213995999999997E-2</v>
      </c>
      <c r="D7030">
        <v>5.0906369820000004</v>
      </c>
      <c r="E7030">
        <v>0.30646522900000001</v>
      </c>
      <c r="F7030">
        <v>0.57985740600000002</v>
      </c>
      <c r="G7030">
        <v>0.99975043299999999</v>
      </c>
    </row>
    <row r="7031" spans="1:7" x14ac:dyDescent="0.4">
      <c r="A7031" s="70" t="s">
        <v>15263</v>
      </c>
      <c r="B7031" s="70" t="s">
        <v>15264</v>
      </c>
      <c r="C7031">
        <v>4.3473203000000002E-2</v>
      </c>
      <c r="D7031">
        <v>6.2892872310000003</v>
      </c>
      <c r="E7031">
        <v>0.306462242</v>
      </c>
      <c r="F7031">
        <v>0.57985925199999999</v>
      </c>
      <c r="G7031">
        <v>0.99975043299999999</v>
      </c>
    </row>
    <row r="7032" spans="1:7" x14ac:dyDescent="0.4">
      <c r="A7032" s="70" t="s">
        <v>14539</v>
      </c>
      <c r="B7032" s="70" t="s">
        <v>14540</v>
      </c>
      <c r="C7032">
        <v>-6.0828298000000003E-2</v>
      </c>
      <c r="D7032">
        <v>5.127223088</v>
      </c>
      <c r="E7032">
        <v>0.30625120500000003</v>
      </c>
      <c r="F7032">
        <v>0.57998975799999997</v>
      </c>
      <c r="G7032">
        <v>0.99975043299999999</v>
      </c>
    </row>
    <row r="7033" spans="1:7" x14ac:dyDescent="0.4">
      <c r="A7033" s="70" t="s">
        <v>14165</v>
      </c>
      <c r="B7033" s="70" t="s">
        <v>14166</v>
      </c>
      <c r="C7033">
        <v>4.5217388999999997E-2</v>
      </c>
      <c r="D7033">
        <v>7.3273106659999998</v>
      </c>
      <c r="E7033">
        <v>0.306240338</v>
      </c>
      <c r="F7033">
        <v>0.57999648100000001</v>
      </c>
      <c r="G7033">
        <v>0.99975043299999999</v>
      </c>
    </row>
    <row r="7034" spans="1:7" x14ac:dyDescent="0.4">
      <c r="A7034" s="70" t="s">
        <v>14727</v>
      </c>
      <c r="B7034" s="70" t="s">
        <v>14728</v>
      </c>
      <c r="C7034">
        <v>0.112303262</v>
      </c>
      <c r="D7034">
        <v>3.0356066149999998</v>
      </c>
      <c r="E7034">
        <v>0.30611930199999998</v>
      </c>
      <c r="F7034">
        <v>0.58007135700000001</v>
      </c>
      <c r="G7034">
        <v>0.99975043299999999</v>
      </c>
    </row>
    <row r="7035" spans="1:7" x14ac:dyDescent="0.4">
      <c r="A7035" s="70" t="s">
        <v>14481</v>
      </c>
      <c r="B7035" s="70" t="s">
        <v>14482</v>
      </c>
      <c r="C7035">
        <v>4.7365233E-2</v>
      </c>
      <c r="D7035">
        <v>7.546766131</v>
      </c>
      <c r="E7035">
        <v>0.30599105100000001</v>
      </c>
      <c r="F7035">
        <v>0.58015071900000004</v>
      </c>
      <c r="G7035">
        <v>0.99975043299999999</v>
      </c>
    </row>
    <row r="7036" spans="1:7" x14ac:dyDescent="0.4">
      <c r="A7036" s="70" t="s">
        <v>15231</v>
      </c>
      <c r="B7036" s="70" t="s">
        <v>15232</v>
      </c>
      <c r="C7036">
        <v>4.9389649000000001E-2</v>
      </c>
      <c r="D7036">
        <v>5.7999891679999998</v>
      </c>
      <c r="E7036">
        <v>0.30576817299999998</v>
      </c>
      <c r="F7036">
        <v>0.58028868899999997</v>
      </c>
      <c r="G7036">
        <v>0.99975043299999999</v>
      </c>
    </row>
    <row r="7037" spans="1:7" x14ac:dyDescent="0.4">
      <c r="A7037" s="70" t="s">
        <v>14327</v>
      </c>
      <c r="B7037" s="70" t="s">
        <v>14328</v>
      </c>
      <c r="C7037">
        <v>-7.8376123000000006E-2</v>
      </c>
      <c r="D7037">
        <v>3.931074218</v>
      </c>
      <c r="E7037">
        <v>0.30536788500000001</v>
      </c>
      <c r="F7037">
        <v>0.58053664500000002</v>
      </c>
      <c r="G7037">
        <v>0.99975043299999999</v>
      </c>
    </row>
    <row r="7038" spans="1:7" x14ac:dyDescent="0.4">
      <c r="A7038" s="70" t="s">
        <v>14873</v>
      </c>
      <c r="B7038" s="70" t="s">
        <v>14874</v>
      </c>
      <c r="C7038">
        <v>8.4648706000000004E-2</v>
      </c>
      <c r="D7038">
        <v>3.666855789</v>
      </c>
      <c r="E7038">
        <v>0.30516181199999998</v>
      </c>
      <c r="F7038">
        <v>0.58066437900000001</v>
      </c>
      <c r="G7038">
        <v>0.99975043299999999</v>
      </c>
    </row>
    <row r="7039" spans="1:7" x14ac:dyDescent="0.4">
      <c r="A7039" s="70" t="s">
        <v>14687</v>
      </c>
      <c r="B7039" s="70" t="s">
        <v>14688</v>
      </c>
      <c r="C7039">
        <v>0.17239066</v>
      </c>
      <c r="D7039">
        <v>1.8928022739999999</v>
      </c>
      <c r="E7039">
        <v>0.30513270399999998</v>
      </c>
      <c r="F7039">
        <v>0.580682425</v>
      </c>
      <c r="G7039">
        <v>0.99975043299999999</v>
      </c>
    </row>
    <row r="7040" spans="1:7" x14ac:dyDescent="0.4">
      <c r="A7040" s="70" t="s">
        <v>15217</v>
      </c>
      <c r="B7040" s="70" t="s">
        <v>15218</v>
      </c>
      <c r="C7040">
        <v>5.8617790000000003E-2</v>
      </c>
      <c r="D7040">
        <v>5.1934885020000001</v>
      </c>
      <c r="E7040">
        <v>0.305052567</v>
      </c>
      <c r="F7040">
        <v>0.58073211599999996</v>
      </c>
      <c r="G7040">
        <v>0.99975043299999999</v>
      </c>
    </row>
    <row r="7041" spans="1:7" x14ac:dyDescent="0.4">
      <c r="A7041" s="70" t="s">
        <v>15016</v>
      </c>
      <c r="B7041" s="70" t="s">
        <v>15017</v>
      </c>
      <c r="C7041">
        <v>4.3331298999999997E-2</v>
      </c>
      <c r="D7041">
        <v>6.9587737330000001</v>
      </c>
      <c r="E7041">
        <v>0.30488122499999998</v>
      </c>
      <c r="F7041">
        <v>0.58083839000000004</v>
      </c>
      <c r="G7041">
        <v>0.99975043299999999</v>
      </c>
    </row>
    <row r="7042" spans="1:7" x14ac:dyDescent="0.4">
      <c r="A7042" s="70" t="s">
        <v>14763</v>
      </c>
      <c r="B7042" s="70" t="s">
        <v>14764</v>
      </c>
      <c r="C7042">
        <v>4.3237541999999997E-2</v>
      </c>
      <c r="D7042">
        <v>7.0856093290000004</v>
      </c>
      <c r="E7042">
        <v>0.30475131999999999</v>
      </c>
      <c r="F7042">
        <v>0.58091898799999997</v>
      </c>
      <c r="G7042">
        <v>0.99975043299999999</v>
      </c>
    </row>
    <row r="7043" spans="1:7" x14ac:dyDescent="0.4">
      <c r="A7043" s="70" t="s">
        <v>14041</v>
      </c>
      <c r="B7043" s="70" t="s">
        <v>14042</v>
      </c>
      <c r="C7043">
        <v>-4.3980376000000002E-2</v>
      </c>
      <c r="D7043">
        <v>7.0553677910000001</v>
      </c>
      <c r="E7043">
        <v>0.30432112099999997</v>
      </c>
      <c r="F7043">
        <v>0.581186062</v>
      </c>
      <c r="G7043">
        <v>0.99975043299999999</v>
      </c>
    </row>
    <row r="7044" spans="1:7" x14ac:dyDescent="0.4">
      <c r="A7044" s="70" t="s">
        <v>14809</v>
      </c>
      <c r="B7044" s="70" t="s">
        <v>14810</v>
      </c>
      <c r="C7044">
        <v>4.3659712000000003E-2</v>
      </c>
      <c r="D7044">
        <v>6.7608360220000003</v>
      </c>
      <c r="E7044">
        <v>0.30431044299999999</v>
      </c>
      <c r="F7044">
        <v>0.58119269399999995</v>
      </c>
      <c r="G7044">
        <v>0.99975043299999999</v>
      </c>
    </row>
    <row r="7045" spans="1:7" x14ac:dyDescent="0.4">
      <c r="A7045" s="70" t="s">
        <v>14505</v>
      </c>
      <c r="B7045" s="70" t="s">
        <v>14506</v>
      </c>
      <c r="C7045">
        <v>-7.6910825000000002E-2</v>
      </c>
      <c r="D7045">
        <v>3.8851458910000001</v>
      </c>
      <c r="E7045">
        <v>0.30420259700000002</v>
      </c>
      <c r="F7045">
        <v>0.58125968699999997</v>
      </c>
      <c r="G7045">
        <v>0.99975043299999999</v>
      </c>
    </row>
    <row r="7046" spans="1:7" x14ac:dyDescent="0.4">
      <c r="A7046" s="70" t="s">
        <v>15227</v>
      </c>
      <c r="B7046" s="70" t="s">
        <v>15228</v>
      </c>
      <c r="C7046">
        <v>-4.3789923000000001E-2</v>
      </c>
      <c r="D7046">
        <v>8.6255126480000008</v>
      </c>
      <c r="E7046">
        <v>0.30410163000000001</v>
      </c>
      <c r="F7046">
        <v>0.58132242000000001</v>
      </c>
      <c r="G7046">
        <v>0.99975043299999999</v>
      </c>
    </row>
    <row r="7047" spans="1:7" x14ac:dyDescent="0.4">
      <c r="A7047" s="70" t="s">
        <v>14507</v>
      </c>
      <c r="B7047" s="70" t="s">
        <v>14508</v>
      </c>
      <c r="C7047">
        <v>-4.7489140999999999E-2</v>
      </c>
      <c r="D7047">
        <v>6.3532899799999996</v>
      </c>
      <c r="E7047">
        <v>0.30390130900000001</v>
      </c>
      <c r="F7047">
        <v>0.58144692499999995</v>
      </c>
      <c r="G7047">
        <v>0.99975043299999999</v>
      </c>
    </row>
    <row r="7048" spans="1:7" x14ac:dyDescent="0.4">
      <c r="A7048" s="70" t="s">
        <v>14705</v>
      </c>
      <c r="B7048" s="70" t="s">
        <v>14706</v>
      </c>
      <c r="C7048">
        <v>0.34077513599999998</v>
      </c>
      <c r="D7048">
        <v>-0.56295032700000003</v>
      </c>
      <c r="E7048">
        <v>0.30387870099999997</v>
      </c>
      <c r="F7048">
        <v>0.58146097900000004</v>
      </c>
      <c r="G7048">
        <v>0.99975043299999999</v>
      </c>
    </row>
    <row r="7049" spans="1:7" x14ac:dyDescent="0.4">
      <c r="A7049" s="70" t="s">
        <v>14723</v>
      </c>
      <c r="B7049" s="70" t="s">
        <v>14724</v>
      </c>
      <c r="C7049">
        <v>0.142406382</v>
      </c>
      <c r="D7049">
        <v>2.0784607730000002</v>
      </c>
      <c r="E7049">
        <v>0.30379954100000001</v>
      </c>
      <c r="F7049">
        <v>0.58151019699999995</v>
      </c>
      <c r="G7049">
        <v>0.99975043299999999</v>
      </c>
    </row>
    <row r="7050" spans="1:7" x14ac:dyDescent="0.4">
      <c r="A7050" s="70" t="s">
        <v>14463</v>
      </c>
      <c r="B7050" s="70" t="s">
        <v>14464</v>
      </c>
      <c r="C7050">
        <v>4.5025234999999997E-2</v>
      </c>
      <c r="D7050">
        <v>7.4828657119999997</v>
      </c>
      <c r="E7050">
        <v>0.30354637200000001</v>
      </c>
      <c r="F7050">
        <v>0.58166765799999998</v>
      </c>
      <c r="G7050">
        <v>0.99975043299999999</v>
      </c>
    </row>
    <row r="7051" spans="1:7" x14ac:dyDescent="0.4">
      <c r="A7051" s="70" t="s">
        <v>14531</v>
      </c>
      <c r="B7051" s="70" t="s">
        <v>14532</v>
      </c>
      <c r="C7051">
        <v>-7.5204977000000006E-2</v>
      </c>
      <c r="D7051">
        <v>4.1474230179999996</v>
      </c>
      <c r="E7051">
        <v>0.30342557100000001</v>
      </c>
      <c r="F7051">
        <v>0.58174282300000002</v>
      </c>
      <c r="G7051">
        <v>0.99975043299999999</v>
      </c>
    </row>
    <row r="7052" spans="1:7" x14ac:dyDescent="0.4">
      <c r="A7052" s="70" t="s">
        <v>14903</v>
      </c>
      <c r="B7052" s="70" t="s">
        <v>14904</v>
      </c>
      <c r="C7052">
        <v>7.3067997999999995E-2</v>
      </c>
      <c r="D7052">
        <v>4.1833130159999996</v>
      </c>
      <c r="E7052">
        <v>0.30341569499999999</v>
      </c>
      <c r="F7052">
        <v>0.58174896799999998</v>
      </c>
      <c r="G7052">
        <v>0.99975043299999999</v>
      </c>
    </row>
    <row r="7053" spans="1:7" x14ac:dyDescent="0.4">
      <c r="A7053" s="70" t="s">
        <v>14569</v>
      </c>
      <c r="B7053" s="70" t="s">
        <v>14570</v>
      </c>
      <c r="C7053">
        <v>-0.196914275</v>
      </c>
      <c r="D7053">
        <v>1.4806093220000001</v>
      </c>
      <c r="E7053">
        <v>0.30335339</v>
      </c>
      <c r="F7053">
        <v>0.581787744</v>
      </c>
      <c r="G7053">
        <v>0.99975043299999999</v>
      </c>
    </row>
    <row r="7054" spans="1:7" x14ac:dyDescent="0.4">
      <c r="A7054" s="70" t="s">
        <v>14923</v>
      </c>
      <c r="B7054" s="70" t="s">
        <v>14924</v>
      </c>
      <c r="C7054">
        <v>7.2848802000000004E-2</v>
      </c>
      <c r="D7054">
        <v>4.0661196029999997</v>
      </c>
      <c r="E7054">
        <v>0.30333689600000002</v>
      </c>
      <c r="F7054">
        <v>0.58179800999999998</v>
      </c>
      <c r="G7054">
        <v>0.99975043299999999</v>
      </c>
    </row>
    <row r="7055" spans="1:7" x14ac:dyDescent="0.4">
      <c r="A7055" s="70" t="s">
        <v>15251</v>
      </c>
      <c r="B7055" s="70" t="s">
        <v>15252</v>
      </c>
      <c r="C7055">
        <v>4.8044162000000001E-2</v>
      </c>
      <c r="D7055">
        <v>6.4857030030000002</v>
      </c>
      <c r="E7055">
        <v>0.30325566599999998</v>
      </c>
      <c r="F7055">
        <v>0.58184857300000004</v>
      </c>
      <c r="G7055">
        <v>0.99975043299999999</v>
      </c>
    </row>
    <row r="7056" spans="1:7" x14ac:dyDescent="0.4">
      <c r="A7056" s="70" t="s">
        <v>14627</v>
      </c>
      <c r="B7056" s="70" t="s">
        <v>14628</v>
      </c>
      <c r="C7056">
        <v>0.20517248900000001</v>
      </c>
      <c r="D7056">
        <v>1.2808896910000001</v>
      </c>
      <c r="E7056">
        <v>0.30315181200000002</v>
      </c>
      <c r="F7056">
        <v>0.58191323100000003</v>
      </c>
      <c r="G7056">
        <v>0.99975043299999999</v>
      </c>
    </row>
    <row r="7057" spans="1:7" x14ac:dyDescent="0.4">
      <c r="A7057" s="70" t="s">
        <v>14663</v>
      </c>
      <c r="B7057" s="70" t="s">
        <v>14664</v>
      </c>
      <c r="C7057">
        <v>-0.174604853</v>
      </c>
      <c r="D7057">
        <v>1.1508756309999999</v>
      </c>
      <c r="E7057">
        <v>0.30309786500000002</v>
      </c>
      <c r="F7057">
        <v>0.58194682399999997</v>
      </c>
      <c r="G7057">
        <v>0.99975043299999999</v>
      </c>
    </row>
    <row r="7058" spans="1:7" x14ac:dyDescent="0.4">
      <c r="A7058" s="70" t="s">
        <v>14573</v>
      </c>
      <c r="B7058" s="70" t="s">
        <v>14574</v>
      </c>
      <c r="C7058">
        <v>-0.123399167</v>
      </c>
      <c r="D7058">
        <v>3.1202106500000002</v>
      </c>
      <c r="E7058">
        <v>0.30283212100000001</v>
      </c>
      <c r="F7058">
        <v>0.58211235900000002</v>
      </c>
      <c r="G7058">
        <v>0.99975043299999999</v>
      </c>
    </row>
    <row r="7059" spans="1:7" x14ac:dyDescent="0.4">
      <c r="A7059" s="70" t="s">
        <v>14653</v>
      </c>
      <c r="B7059" s="70" t="s">
        <v>14654</v>
      </c>
      <c r="C7059">
        <v>-5.8762693999999997E-2</v>
      </c>
      <c r="D7059">
        <v>5.2197910649999999</v>
      </c>
      <c r="E7059">
        <v>0.30272016000000002</v>
      </c>
      <c r="F7059">
        <v>0.58218212899999999</v>
      </c>
      <c r="G7059">
        <v>0.99975043299999999</v>
      </c>
    </row>
    <row r="7060" spans="1:7" x14ac:dyDescent="0.4">
      <c r="A7060" s="70" t="s">
        <v>14781</v>
      </c>
      <c r="B7060" s="70" t="s">
        <v>14782</v>
      </c>
      <c r="C7060">
        <v>0.110465248</v>
      </c>
      <c r="D7060">
        <v>3.1920409169999999</v>
      </c>
      <c r="E7060">
        <v>0.30257161900000001</v>
      </c>
      <c r="F7060">
        <v>0.58227472000000002</v>
      </c>
      <c r="G7060">
        <v>0.99975043299999999</v>
      </c>
    </row>
    <row r="7061" spans="1:7" x14ac:dyDescent="0.4">
      <c r="A7061" s="70" t="s">
        <v>14029</v>
      </c>
      <c r="B7061" s="70" t="s">
        <v>14030</v>
      </c>
      <c r="C7061">
        <v>-4.3664269999999998E-2</v>
      </c>
      <c r="D7061">
        <v>7.9804768529999999</v>
      </c>
      <c r="E7061">
        <v>0.30251563300000001</v>
      </c>
      <c r="F7061">
        <v>0.58230962600000002</v>
      </c>
      <c r="G7061">
        <v>0.99975043299999999</v>
      </c>
    </row>
    <row r="7062" spans="1:7" x14ac:dyDescent="0.4">
      <c r="A7062" s="70" t="s">
        <v>14959</v>
      </c>
      <c r="B7062" s="70" t="s">
        <v>14960</v>
      </c>
      <c r="C7062">
        <v>7.1751390999999998E-2</v>
      </c>
      <c r="D7062">
        <v>4.1046202479999998</v>
      </c>
      <c r="E7062">
        <v>0.302483379</v>
      </c>
      <c r="F7062">
        <v>0.58232973700000001</v>
      </c>
      <c r="G7062">
        <v>0.99975043299999999</v>
      </c>
    </row>
    <row r="7063" spans="1:7" x14ac:dyDescent="0.4">
      <c r="A7063" s="70" t="s">
        <v>14847</v>
      </c>
      <c r="B7063" s="70" t="s">
        <v>14848</v>
      </c>
      <c r="C7063">
        <v>-0.21722912899999999</v>
      </c>
      <c r="D7063">
        <v>-9.4224573000000006E-2</v>
      </c>
      <c r="E7063">
        <v>0.302457437</v>
      </c>
      <c r="F7063">
        <v>0.58234591400000002</v>
      </c>
      <c r="G7063">
        <v>0.99975043299999999</v>
      </c>
    </row>
    <row r="7064" spans="1:7" x14ac:dyDescent="0.4">
      <c r="A7064" s="70" t="s">
        <v>14427</v>
      </c>
      <c r="B7064" s="70" t="s">
        <v>14428</v>
      </c>
      <c r="C7064">
        <v>-0.13109240599999999</v>
      </c>
      <c r="D7064">
        <v>2.6416506470000001</v>
      </c>
      <c r="E7064">
        <v>0.30241155800000002</v>
      </c>
      <c r="F7064">
        <v>0.58237452499999998</v>
      </c>
      <c r="G7064">
        <v>0.99975043299999999</v>
      </c>
    </row>
    <row r="7065" spans="1:7" x14ac:dyDescent="0.4">
      <c r="A7065" s="70" t="s">
        <v>14423</v>
      </c>
      <c r="B7065" s="70" t="s">
        <v>14424</v>
      </c>
      <c r="C7065">
        <v>-0.14117617599999999</v>
      </c>
      <c r="D7065">
        <v>2.291654512</v>
      </c>
      <c r="E7065">
        <v>0.30219775599999998</v>
      </c>
      <c r="F7065">
        <v>0.58250789400000003</v>
      </c>
      <c r="G7065">
        <v>0.99975043299999999</v>
      </c>
    </row>
    <row r="7066" spans="1:7" x14ac:dyDescent="0.4">
      <c r="A7066" s="70" t="s">
        <v>15072</v>
      </c>
      <c r="B7066" s="70" t="s">
        <v>15073</v>
      </c>
      <c r="C7066">
        <v>6.9086133999999993E-2</v>
      </c>
      <c r="D7066">
        <v>4.8399245339999997</v>
      </c>
      <c r="E7066">
        <v>0.30213274000000001</v>
      </c>
      <c r="F7066">
        <v>0.58254846299999996</v>
      </c>
      <c r="G7066">
        <v>0.99975043299999999</v>
      </c>
    </row>
    <row r="7067" spans="1:7" x14ac:dyDescent="0.4">
      <c r="A7067" s="70" t="s">
        <v>14655</v>
      </c>
      <c r="B7067" s="70" t="s">
        <v>14656</v>
      </c>
      <c r="C7067">
        <v>-0.17983363699999999</v>
      </c>
      <c r="D7067">
        <v>1.1147207640000001</v>
      </c>
      <c r="E7067">
        <v>0.30201024900000001</v>
      </c>
      <c r="F7067">
        <v>0.58262491100000002</v>
      </c>
      <c r="G7067">
        <v>0.99975043299999999</v>
      </c>
    </row>
    <row r="7068" spans="1:7" x14ac:dyDescent="0.4">
      <c r="A7068" s="70" t="s">
        <v>14511</v>
      </c>
      <c r="B7068" s="70" t="s">
        <v>14512</v>
      </c>
      <c r="C7068">
        <v>4.3776866999999997E-2</v>
      </c>
      <c r="D7068">
        <v>7.6349561719999999</v>
      </c>
      <c r="E7068">
        <v>0.30185109700000001</v>
      </c>
      <c r="F7068">
        <v>0.58272426899999996</v>
      </c>
      <c r="G7068">
        <v>0.99975043299999999</v>
      </c>
    </row>
    <row r="7069" spans="1:7" x14ac:dyDescent="0.4">
      <c r="A7069" s="70" t="s">
        <v>14555</v>
      </c>
      <c r="B7069" s="70" t="s">
        <v>14556</v>
      </c>
      <c r="C7069">
        <v>0.36916228600000001</v>
      </c>
      <c r="D7069">
        <v>-0.95421726600000001</v>
      </c>
      <c r="E7069">
        <v>0.30183678000000003</v>
      </c>
      <c r="F7069">
        <v>0.58273320900000003</v>
      </c>
      <c r="G7069">
        <v>0.99975043299999999</v>
      </c>
    </row>
    <row r="7070" spans="1:7" x14ac:dyDescent="0.4">
      <c r="A7070" s="70" t="s">
        <v>14849</v>
      </c>
      <c r="B7070" s="70" t="s">
        <v>14850</v>
      </c>
      <c r="C7070">
        <v>0.183636357</v>
      </c>
      <c r="D7070">
        <v>1.4157585370000001</v>
      </c>
      <c r="E7070">
        <v>0.30178938100000002</v>
      </c>
      <c r="F7070">
        <v>0.58276280800000002</v>
      </c>
      <c r="G7070">
        <v>0.99975043299999999</v>
      </c>
    </row>
    <row r="7071" spans="1:7" x14ac:dyDescent="0.4">
      <c r="A7071" s="70" t="s">
        <v>13613</v>
      </c>
      <c r="B7071" s="70" t="s">
        <v>13147</v>
      </c>
      <c r="C7071">
        <v>-4.4319967000000002E-2</v>
      </c>
      <c r="D7071">
        <v>7.2594618500000001</v>
      </c>
      <c r="E7071">
        <v>0.30173813799999999</v>
      </c>
      <c r="F7071">
        <v>0.58279481099999997</v>
      </c>
      <c r="G7071">
        <v>0.99975043299999999</v>
      </c>
    </row>
    <row r="7072" spans="1:7" x14ac:dyDescent="0.4">
      <c r="A7072" s="70" t="s">
        <v>14409</v>
      </c>
      <c r="B7072" s="70" t="s">
        <v>14410</v>
      </c>
      <c r="C7072">
        <v>-4.9253001999999997E-2</v>
      </c>
      <c r="D7072">
        <v>6.4085502590000001</v>
      </c>
      <c r="E7072">
        <v>0.30172840499999998</v>
      </c>
      <c r="F7072">
        <v>0.58280088900000004</v>
      </c>
      <c r="G7072">
        <v>0.99975043299999999</v>
      </c>
    </row>
    <row r="7073" spans="1:7" x14ac:dyDescent="0.4">
      <c r="A7073" s="70" t="s">
        <v>14461</v>
      </c>
      <c r="B7073" s="70" t="s">
        <v>14462</v>
      </c>
      <c r="C7073">
        <v>-4.3985582000000002E-2</v>
      </c>
      <c r="D7073">
        <v>6.2186588680000003</v>
      </c>
      <c r="E7073">
        <v>0.30170723300000002</v>
      </c>
      <c r="F7073">
        <v>0.58281411400000005</v>
      </c>
      <c r="G7073">
        <v>0.99975043299999999</v>
      </c>
    </row>
    <row r="7074" spans="1:7" x14ac:dyDescent="0.4">
      <c r="A7074" s="70" t="s">
        <v>14533</v>
      </c>
      <c r="B7074" s="70" t="s">
        <v>14534</v>
      </c>
      <c r="C7074">
        <v>-8.8663592999999999E-2</v>
      </c>
      <c r="D7074">
        <v>3.9714973869999999</v>
      </c>
      <c r="E7074">
        <v>0.30164711900000002</v>
      </c>
      <c r="F7074">
        <v>0.58285166300000002</v>
      </c>
      <c r="G7074">
        <v>0.99975043299999999</v>
      </c>
    </row>
    <row r="7075" spans="1:7" x14ac:dyDescent="0.4">
      <c r="A7075" s="70" t="s">
        <v>15233</v>
      </c>
      <c r="B7075" s="70" t="s">
        <v>15234</v>
      </c>
      <c r="C7075">
        <v>6.016875E-2</v>
      </c>
      <c r="D7075">
        <v>4.9687293309999996</v>
      </c>
      <c r="E7075">
        <v>0.30143924100000002</v>
      </c>
      <c r="F7075">
        <v>0.58298154999999996</v>
      </c>
      <c r="G7075">
        <v>0.99975043299999999</v>
      </c>
    </row>
    <row r="7076" spans="1:7" x14ac:dyDescent="0.4">
      <c r="A7076" s="70" t="s">
        <v>14489</v>
      </c>
      <c r="B7076" s="70" t="s">
        <v>14490</v>
      </c>
      <c r="C7076">
        <v>0.409193317</v>
      </c>
      <c r="D7076">
        <v>-0.85572462599999999</v>
      </c>
      <c r="E7076">
        <v>0.30128865100000002</v>
      </c>
      <c r="F7076">
        <v>0.58307567800000004</v>
      </c>
      <c r="G7076">
        <v>0.99975043299999999</v>
      </c>
    </row>
    <row r="7077" spans="1:7" x14ac:dyDescent="0.4">
      <c r="A7077" s="70" t="s">
        <v>14853</v>
      </c>
      <c r="B7077" s="70" t="s">
        <v>14854</v>
      </c>
      <c r="C7077">
        <v>9.7164221999999995E-2</v>
      </c>
      <c r="D7077">
        <v>3.4909161229999999</v>
      </c>
      <c r="E7077">
        <v>0.30109738400000002</v>
      </c>
      <c r="F7077">
        <v>0.58319527599999998</v>
      </c>
      <c r="G7077">
        <v>0.99975043299999999</v>
      </c>
    </row>
    <row r="7078" spans="1:7" x14ac:dyDescent="0.4">
      <c r="A7078" s="70" t="s">
        <v>14497</v>
      </c>
      <c r="B7078" s="70" t="s">
        <v>14498</v>
      </c>
      <c r="C7078">
        <v>-0.143197397</v>
      </c>
      <c r="D7078">
        <v>2.478026963</v>
      </c>
      <c r="E7078">
        <v>0.30109002299999998</v>
      </c>
      <c r="F7078">
        <v>0.58319988</v>
      </c>
      <c r="G7078">
        <v>0.99975043299999999</v>
      </c>
    </row>
    <row r="7079" spans="1:7" x14ac:dyDescent="0.4">
      <c r="A7079" s="70" t="s">
        <v>14731</v>
      </c>
      <c r="B7079" s="70" t="s">
        <v>14732</v>
      </c>
      <c r="C7079">
        <v>-6.8545973999999996E-2</v>
      </c>
      <c r="D7079">
        <v>4.7479802229999999</v>
      </c>
      <c r="E7079">
        <v>0.30100977200000001</v>
      </c>
      <c r="F7079">
        <v>0.58325007600000001</v>
      </c>
      <c r="G7079">
        <v>0.99975043299999999</v>
      </c>
    </row>
    <row r="7080" spans="1:7" x14ac:dyDescent="0.4">
      <c r="A7080" s="70" t="s">
        <v>15279</v>
      </c>
      <c r="B7080" s="70" t="s">
        <v>15280</v>
      </c>
      <c r="C7080">
        <v>4.3029321000000002E-2</v>
      </c>
      <c r="D7080">
        <v>6.5163047880000002</v>
      </c>
      <c r="E7080">
        <v>0.30099230799999999</v>
      </c>
      <c r="F7080">
        <v>0.583261001</v>
      </c>
      <c r="G7080">
        <v>0.99975043299999999</v>
      </c>
    </row>
    <row r="7081" spans="1:7" x14ac:dyDescent="0.4">
      <c r="A7081" s="70" t="s">
        <v>14567</v>
      </c>
      <c r="B7081" s="70" t="s">
        <v>14568</v>
      </c>
      <c r="C7081">
        <v>-0.121282694</v>
      </c>
      <c r="D7081">
        <v>2.8262211499999998</v>
      </c>
      <c r="E7081">
        <v>0.30080355800000003</v>
      </c>
      <c r="F7081">
        <v>0.58337910000000004</v>
      </c>
      <c r="G7081">
        <v>0.99975043299999999</v>
      </c>
    </row>
    <row r="7082" spans="1:7" x14ac:dyDescent="0.4">
      <c r="A7082" s="70" t="s">
        <v>15395</v>
      </c>
      <c r="B7082" s="70" t="s">
        <v>15396</v>
      </c>
      <c r="C7082">
        <v>4.2977657000000002E-2</v>
      </c>
      <c r="D7082">
        <v>6.3186028209999998</v>
      </c>
      <c r="E7082">
        <v>0.30071680899999997</v>
      </c>
      <c r="F7082">
        <v>0.58343339500000002</v>
      </c>
      <c r="G7082">
        <v>0.99975043299999999</v>
      </c>
    </row>
    <row r="7083" spans="1:7" x14ac:dyDescent="0.4">
      <c r="A7083" s="70" t="s">
        <v>14867</v>
      </c>
      <c r="B7083" s="70" t="s">
        <v>14868</v>
      </c>
      <c r="C7083">
        <v>0.32993314099999999</v>
      </c>
      <c r="D7083">
        <v>-0.94968325799999997</v>
      </c>
      <c r="E7083">
        <v>0.30031964900000002</v>
      </c>
      <c r="F7083">
        <v>0.58368209900000001</v>
      </c>
      <c r="G7083">
        <v>0.99975043299999999</v>
      </c>
    </row>
    <row r="7084" spans="1:7" x14ac:dyDescent="0.4">
      <c r="A7084" s="70" t="s">
        <v>15028</v>
      </c>
      <c r="B7084" s="70" t="s">
        <v>15029</v>
      </c>
      <c r="C7084">
        <v>5.7394489999999999E-2</v>
      </c>
      <c r="D7084">
        <v>5.6209254690000003</v>
      </c>
      <c r="E7084">
        <v>0.30016868800000002</v>
      </c>
      <c r="F7084">
        <v>0.58377668800000004</v>
      </c>
      <c r="G7084">
        <v>0.99975043299999999</v>
      </c>
    </row>
    <row r="7085" spans="1:7" x14ac:dyDescent="0.4">
      <c r="A7085" s="70" t="s">
        <v>15221</v>
      </c>
      <c r="B7085" s="70" t="s">
        <v>15222</v>
      </c>
      <c r="C7085">
        <v>0.23821933200000001</v>
      </c>
      <c r="D7085">
        <v>-0.280931088</v>
      </c>
      <c r="E7085">
        <v>0.30008139499999997</v>
      </c>
      <c r="F7085">
        <v>0.58383139799999995</v>
      </c>
      <c r="G7085">
        <v>0.99975043299999999</v>
      </c>
    </row>
    <row r="7086" spans="1:7" x14ac:dyDescent="0.4">
      <c r="A7086" s="70" t="s">
        <v>14541</v>
      </c>
      <c r="B7086" s="70" t="s">
        <v>14542</v>
      </c>
      <c r="C7086">
        <v>-6.5828323999999994E-2</v>
      </c>
      <c r="D7086">
        <v>4.6597264660000004</v>
      </c>
      <c r="E7086">
        <v>0.29996482099999999</v>
      </c>
      <c r="F7086">
        <v>0.58390447599999995</v>
      </c>
      <c r="G7086">
        <v>0.99975043299999999</v>
      </c>
    </row>
    <row r="7087" spans="1:7" x14ac:dyDescent="0.4">
      <c r="A7087" s="70" t="s">
        <v>15156</v>
      </c>
      <c r="B7087" s="70" t="s">
        <v>15157</v>
      </c>
      <c r="C7087">
        <v>4.3099502999999997E-2</v>
      </c>
      <c r="D7087">
        <v>6.6716200900000002</v>
      </c>
      <c r="E7087">
        <v>0.29981513500000001</v>
      </c>
      <c r="F7087">
        <v>0.58399833800000001</v>
      </c>
      <c r="G7087">
        <v>0.99975043299999999</v>
      </c>
    </row>
    <row r="7088" spans="1:7" x14ac:dyDescent="0.4">
      <c r="A7088" s="70" t="s">
        <v>13922</v>
      </c>
      <c r="B7088" s="70" t="s">
        <v>13923</v>
      </c>
      <c r="C7088">
        <v>-4.4816442999999997E-2</v>
      </c>
      <c r="D7088">
        <v>7.8645743269999997</v>
      </c>
      <c r="E7088">
        <v>0.29979416800000003</v>
      </c>
      <c r="F7088">
        <v>0.58401148800000002</v>
      </c>
      <c r="G7088">
        <v>0.99975043299999999</v>
      </c>
    </row>
    <row r="7089" spans="1:7" x14ac:dyDescent="0.4">
      <c r="A7089" s="70" t="s">
        <v>14787</v>
      </c>
      <c r="B7089" s="70" t="s">
        <v>14788</v>
      </c>
      <c r="C7089">
        <v>0.30463390600000001</v>
      </c>
      <c r="D7089">
        <v>-1.0119726790000001</v>
      </c>
      <c r="E7089">
        <v>0.29962104000000001</v>
      </c>
      <c r="F7089">
        <v>0.58412009200000004</v>
      </c>
      <c r="G7089">
        <v>0.99975043299999999</v>
      </c>
    </row>
    <row r="7090" spans="1:7" x14ac:dyDescent="0.4">
      <c r="A7090" s="70" t="s">
        <v>14601</v>
      </c>
      <c r="B7090" s="70" t="s">
        <v>14602</v>
      </c>
      <c r="C7090">
        <v>-4.9586655E-2</v>
      </c>
      <c r="D7090">
        <v>5.5858723269999997</v>
      </c>
      <c r="E7090">
        <v>0.29954937700000001</v>
      </c>
      <c r="F7090">
        <v>0.58416505900000004</v>
      </c>
      <c r="G7090">
        <v>0.99975043299999999</v>
      </c>
    </row>
    <row r="7091" spans="1:7" x14ac:dyDescent="0.4">
      <c r="A7091" s="70" t="s">
        <v>15030</v>
      </c>
      <c r="B7091" s="70" t="s">
        <v>15031</v>
      </c>
      <c r="C7091">
        <v>7.4131170999999996E-2</v>
      </c>
      <c r="D7091">
        <v>3.9778970820000001</v>
      </c>
      <c r="E7091">
        <v>0.29954476299999999</v>
      </c>
      <c r="F7091">
        <v>0.58416795499999996</v>
      </c>
      <c r="G7091">
        <v>0.99975043299999999</v>
      </c>
    </row>
    <row r="7092" spans="1:7" x14ac:dyDescent="0.4">
      <c r="A7092" s="70" t="s">
        <v>14529</v>
      </c>
      <c r="B7092" s="70" t="s">
        <v>14530</v>
      </c>
      <c r="C7092">
        <v>-0.11328806700000001</v>
      </c>
      <c r="D7092">
        <v>2.910652394</v>
      </c>
      <c r="E7092">
        <v>0.29950121200000002</v>
      </c>
      <c r="F7092">
        <v>0.58419528499999995</v>
      </c>
      <c r="G7092">
        <v>0.99975043299999999</v>
      </c>
    </row>
    <row r="7093" spans="1:7" x14ac:dyDescent="0.4">
      <c r="A7093" s="70" t="s">
        <v>14975</v>
      </c>
      <c r="B7093" s="70" t="s">
        <v>14976</v>
      </c>
      <c r="C7093">
        <v>8.1057305999999996E-2</v>
      </c>
      <c r="D7093">
        <v>3.841275199</v>
      </c>
      <c r="E7093">
        <v>0.29937897499999999</v>
      </c>
      <c r="F7093">
        <v>0.58427200999999995</v>
      </c>
      <c r="G7093">
        <v>0.99975043299999999</v>
      </c>
    </row>
    <row r="7094" spans="1:7" x14ac:dyDescent="0.4">
      <c r="A7094" s="70" t="s">
        <v>15209</v>
      </c>
      <c r="B7094" s="70" t="s">
        <v>15210</v>
      </c>
      <c r="C7094">
        <v>5.2184805000000001E-2</v>
      </c>
      <c r="D7094">
        <v>6.1656966139999998</v>
      </c>
      <c r="E7094">
        <v>0.29910443599999997</v>
      </c>
      <c r="F7094">
        <v>0.58444440399999997</v>
      </c>
      <c r="G7094">
        <v>0.99975043299999999</v>
      </c>
    </row>
    <row r="7095" spans="1:7" x14ac:dyDescent="0.4">
      <c r="A7095" s="70" t="s">
        <v>14819</v>
      </c>
      <c r="B7095" s="70" t="s">
        <v>14820</v>
      </c>
      <c r="C7095">
        <v>4.2628092999999999E-2</v>
      </c>
      <c r="D7095">
        <v>7.1362108080000004</v>
      </c>
      <c r="E7095">
        <v>0.29889686999999998</v>
      </c>
      <c r="F7095">
        <v>0.58457481200000005</v>
      </c>
      <c r="G7095">
        <v>0.99975043299999999</v>
      </c>
    </row>
    <row r="7096" spans="1:7" x14ac:dyDescent="0.4">
      <c r="A7096" s="70" t="s">
        <v>15048</v>
      </c>
      <c r="B7096" s="70" t="s">
        <v>15049</v>
      </c>
      <c r="C7096">
        <v>7.3382844000000003E-2</v>
      </c>
      <c r="D7096">
        <v>4.8637249929999999</v>
      </c>
      <c r="E7096">
        <v>0.29887072799999997</v>
      </c>
      <c r="F7096">
        <v>0.58459123999999996</v>
      </c>
      <c r="G7096">
        <v>0.99975043299999999</v>
      </c>
    </row>
    <row r="7097" spans="1:7" x14ac:dyDescent="0.4">
      <c r="A7097" s="70" t="s">
        <v>15369</v>
      </c>
      <c r="B7097" s="70" t="s">
        <v>15370</v>
      </c>
      <c r="C7097">
        <v>5.1478242E-2</v>
      </c>
      <c r="D7097">
        <v>6.356057893</v>
      </c>
      <c r="E7097">
        <v>0.298795166</v>
      </c>
      <c r="F7097">
        <v>0.58463873099999997</v>
      </c>
      <c r="G7097">
        <v>0.99975043299999999</v>
      </c>
    </row>
    <row r="7098" spans="1:7" x14ac:dyDescent="0.4">
      <c r="A7098" s="70" t="s">
        <v>14761</v>
      </c>
      <c r="B7098" s="70" t="s">
        <v>14762</v>
      </c>
      <c r="C7098">
        <v>0.15600996</v>
      </c>
      <c r="D7098">
        <v>2.3551499530000002</v>
      </c>
      <c r="E7098">
        <v>0.29862203100000001</v>
      </c>
      <c r="F7098">
        <v>0.58474757600000005</v>
      </c>
      <c r="G7098">
        <v>0.99975043299999999</v>
      </c>
    </row>
    <row r="7099" spans="1:7" x14ac:dyDescent="0.4">
      <c r="A7099" s="70" t="s">
        <v>14988</v>
      </c>
      <c r="B7099" s="70" t="s">
        <v>14989</v>
      </c>
      <c r="C7099">
        <v>-0.31636561600000002</v>
      </c>
      <c r="D7099">
        <v>-0.55445843699999997</v>
      </c>
      <c r="E7099">
        <v>0.29845909399999998</v>
      </c>
      <c r="F7099">
        <v>0.58485004699999998</v>
      </c>
      <c r="G7099">
        <v>0.99975043299999999</v>
      </c>
    </row>
    <row r="7100" spans="1:7" x14ac:dyDescent="0.4">
      <c r="A7100" s="70" t="s">
        <v>15265</v>
      </c>
      <c r="B7100" s="70" t="s">
        <v>15266</v>
      </c>
      <c r="C7100">
        <v>6.2049298000000003E-2</v>
      </c>
      <c r="D7100">
        <v>4.7843019499999997</v>
      </c>
      <c r="E7100">
        <v>0.29845909300000001</v>
      </c>
      <c r="F7100">
        <v>0.58485004699999998</v>
      </c>
      <c r="G7100">
        <v>0.99975043299999999</v>
      </c>
    </row>
    <row r="7101" spans="1:7" x14ac:dyDescent="0.4">
      <c r="A7101" s="70" t="s">
        <v>15533</v>
      </c>
      <c r="B7101" s="70" t="s">
        <v>15534</v>
      </c>
      <c r="C7101">
        <v>0.47918994100000001</v>
      </c>
      <c r="D7101">
        <v>-1.7471398309999999</v>
      </c>
      <c r="E7101">
        <v>0.298372627</v>
      </c>
      <c r="F7101">
        <v>0.58490443999999997</v>
      </c>
      <c r="G7101">
        <v>0.99975043299999999</v>
      </c>
    </row>
    <row r="7102" spans="1:7" x14ac:dyDescent="0.4">
      <c r="A7102" s="70" t="s">
        <v>15365</v>
      </c>
      <c r="B7102" s="70" t="s">
        <v>15366</v>
      </c>
      <c r="C7102">
        <v>5.8686881000000003E-2</v>
      </c>
      <c r="D7102">
        <v>5.1263206490000002</v>
      </c>
      <c r="E7102">
        <v>0.29836936200000003</v>
      </c>
      <c r="F7102">
        <v>0.58490649500000003</v>
      </c>
      <c r="G7102">
        <v>0.99975043299999999</v>
      </c>
    </row>
    <row r="7103" spans="1:7" x14ac:dyDescent="0.4">
      <c r="A7103" s="70" t="s">
        <v>14509</v>
      </c>
      <c r="B7103" s="70" t="s">
        <v>14510</v>
      </c>
      <c r="C7103">
        <v>-6.1909984000000001E-2</v>
      </c>
      <c r="D7103">
        <v>5.972661327</v>
      </c>
      <c r="E7103">
        <v>0.2981646</v>
      </c>
      <c r="F7103">
        <v>0.58503534599999996</v>
      </c>
      <c r="G7103">
        <v>0.99975043299999999</v>
      </c>
    </row>
    <row r="7104" spans="1:7" x14ac:dyDescent="0.4">
      <c r="A7104" s="70" t="s">
        <v>14503</v>
      </c>
      <c r="B7104" s="70" t="s">
        <v>14504</v>
      </c>
      <c r="C7104">
        <v>-6.7325666000000006E-2</v>
      </c>
      <c r="D7104">
        <v>5.8412027350000004</v>
      </c>
      <c r="E7104">
        <v>0.29812886100000002</v>
      </c>
      <c r="F7104">
        <v>0.58505784100000002</v>
      </c>
      <c r="G7104">
        <v>0.99975043299999999</v>
      </c>
    </row>
    <row r="7105" spans="1:7" x14ac:dyDescent="0.4">
      <c r="A7105" s="70" t="s">
        <v>15076</v>
      </c>
      <c r="B7105" s="70" t="s">
        <v>15077</v>
      </c>
      <c r="C7105">
        <v>0.45453166499999997</v>
      </c>
      <c r="D7105">
        <v>-1.5248764450000001</v>
      </c>
      <c r="E7105">
        <v>0.29798997199999999</v>
      </c>
      <c r="F7105">
        <v>0.58514527999999999</v>
      </c>
      <c r="G7105">
        <v>0.99975043299999999</v>
      </c>
    </row>
    <row r="7106" spans="1:7" x14ac:dyDescent="0.4">
      <c r="A7106" s="70" t="s">
        <v>14711</v>
      </c>
      <c r="B7106" s="70" t="s">
        <v>14712</v>
      </c>
      <c r="C7106">
        <v>0.173606978</v>
      </c>
      <c r="D7106">
        <v>1.789922188</v>
      </c>
      <c r="E7106">
        <v>0.29797305400000001</v>
      </c>
      <c r="F7106">
        <v>0.58515593300000002</v>
      </c>
      <c r="G7106">
        <v>0.99975043299999999</v>
      </c>
    </row>
    <row r="7107" spans="1:7" x14ac:dyDescent="0.4">
      <c r="A7107" s="70" t="s">
        <v>14969</v>
      </c>
      <c r="B7107" s="70" t="s">
        <v>14970</v>
      </c>
      <c r="C7107">
        <v>4.4115507999999998E-2</v>
      </c>
      <c r="D7107">
        <v>8.0015035730000008</v>
      </c>
      <c r="E7107">
        <v>0.29786289999999999</v>
      </c>
      <c r="F7107">
        <v>0.585225302</v>
      </c>
      <c r="G7107">
        <v>0.99975043299999999</v>
      </c>
    </row>
    <row r="7108" spans="1:7" x14ac:dyDescent="0.4">
      <c r="A7108" s="70" t="s">
        <v>14911</v>
      </c>
      <c r="B7108" s="70" t="s">
        <v>14912</v>
      </c>
      <c r="C7108">
        <v>4.482303E-2</v>
      </c>
      <c r="D7108">
        <v>7.0556141849999996</v>
      </c>
      <c r="E7108">
        <v>0.29780995500000002</v>
      </c>
      <c r="F7108">
        <v>0.58525865099999996</v>
      </c>
      <c r="G7108">
        <v>0.99975043299999999</v>
      </c>
    </row>
    <row r="7109" spans="1:7" x14ac:dyDescent="0.4">
      <c r="A7109" s="70" t="s">
        <v>14779</v>
      </c>
      <c r="B7109" s="70" t="s">
        <v>14780</v>
      </c>
      <c r="C7109">
        <v>0.32004671600000001</v>
      </c>
      <c r="D7109">
        <v>-0.92535903200000003</v>
      </c>
      <c r="E7109">
        <v>0.29767315599999999</v>
      </c>
      <c r="F7109">
        <v>0.58534483400000004</v>
      </c>
      <c r="G7109">
        <v>0.99975043299999999</v>
      </c>
    </row>
    <row r="7110" spans="1:7" x14ac:dyDescent="0.4">
      <c r="A7110" s="70" t="s">
        <v>14617</v>
      </c>
      <c r="B7110" s="70" t="s">
        <v>14618</v>
      </c>
      <c r="C7110">
        <v>-6.1183683000000003E-2</v>
      </c>
      <c r="D7110">
        <v>4.8848200589999999</v>
      </c>
      <c r="E7110">
        <v>0.29747014999999999</v>
      </c>
      <c r="F7110">
        <v>0.58547277399999997</v>
      </c>
      <c r="G7110">
        <v>0.99975043299999999</v>
      </c>
    </row>
    <row r="7111" spans="1:7" x14ac:dyDescent="0.4">
      <c r="A7111" s="70" t="s">
        <v>14527</v>
      </c>
      <c r="B7111" s="70" t="s">
        <v>14528</v>
      </c>
      <c r="C7111">
        <v>-8.9942923999999994E-2</v>
      </c>
      <c r="D7111">
        <v>3.5428266769999999</v>
      </c>
      <c r="E7111">
        <v>0.29726496200000002</v>
      </c>
      <c r="F7111">
        <v>0.58560214600000005</v>
      </c>
      <c r="G7111">
        <v>0.99975043299999999</v>
      </c>
    </row>
    <row r="7112" spans="1:7" x14ac:dyDescent="0.4">
      <c r="A7112" s="70" t="s">
        <v>15020</v>
      </c>
      <c r="B7112" s="70" t="s">
        <v>15021</v>
      </c>
      <c r="C7112">
        <v>4.4639193000000001E-2</v>
      </c>
      <c r="D7112">
        <v>8.0234171599999993</v>
      </c>
      <c r="E7112">
        <v>0.29725643299999999</v>
      </c>
      <c r="F7112">
        <v>0.58560752500000002</v>
      </c>
      <c r="G7112">
        <v>0.99975043299999999</v>
      </c>
    </row>
    <row r="7113" spans="1:7" x14ac:dyDescent="0.4">
      <c r="A7113" s="70" t="s">
        <v>15150</v>
      </c>
      <c r="B7113" s="70" t="s">
        <v>15151</v>
      </c>
      <c r="C7113">
        <v>7.2207467999999997E-2</v>
      </c>
      <c r="D7113">
        <v>4.1304436850000004</v>
      </c>
      <c r="E7113">
        <v>0.29719401899999998</v>
      </c>
      <c r="F7113">
        <v>0.58564689000000003</v>
      </c>
      <c r="G7113">
        <v>0.99975043299999999</v>
      </c>
    </row>
    <row r="7114" spans="1:7" x14ac:dyDescent="0.4">
      <c r="A7114" s="70" t="s">
        <v>14729</v>
      </c>
      <c r="B7114" s="70" t="s">
        <v>14730</v>
      </c>
      <c r="C7114">
        <v>-5.0795413999999997E-2</v>
      </c>
      <c r="D7114">
        <v>5.5441264339999998</v>
      </c>
      <c r="E7114">
        <v>0.29716184499999998</v>
      </c>
      <c r="F7114">
        <v>0.58566718399999995</v>
      </c>
      <c r="G7114">
        <v>0.99975043299999999</v>
      </c>
    </row>
    <row r="7115" spans="1:7" x14ac:dyDescent="0.4">
      <c r="A7115" s="70" t="s">
        <v>14851</v>
      </c>
      <c r="B7115" s="70" t="s">
        <v>14852</v>
      </c>
      <c r="C7115">
        <v>0.13406199599999999</v>
      </c>
      <c r="D7115">
        <v>2.4546737109999999</v>
      </c>
      <c r="E7115">
        <v>0.29710906199999998</v>
      </c>
      <c r="F7115">
        <v>0.58570048100000005</v>
      </c>
      <c r="G7115">
        <v>0.99975043299999999</v>
      </c>
    </row>
    <row r="7116" spans="1:7" x14ac:dyDescent="0.4">
      <c r="A7116" s="70" t="s">
        <v>14091</v>
      </c>
      <c r="B7116" s="70" t="s">
        <v>14092</v>
      </c>
      <c r="C7116">
        <v>-4.6560388000000001E-2</v>
      </c>
      <c r="D7116">
        <v>7.0942568220000002</v>
      </c>
      <c r="E7116">
        <v>0.29709447500000002</v>
      </c>
      <c r="F7116">
        <v>0.58570968300000004</v>
      </c>
      <c r="G7116">
        <v>0.99975043299999999</v>
      </c>
    </row>
    <row r="7117" spans="1:7" x14ac:dyDescent="0.4">
      <c r="A7117" s="70" t="s">
        <v>15188</v>
      </c>
      <c r="B7117" s="70" t="s">
        <v>15189</v>
      </c>
      <c r="C7117">
        <v>6.9046138000000007E-2</v>
      </c>
      <c r="D7117">
        <v>4.845233726</v>
      </c>
      <c r="E7117">
        <v>0.297024132</v>
      </c>
      <c r="F7117">
        <v>0.58575406500000005</v>
      </c>
      <c r="G7117">
        <v>0.99975043299999999</v>
      </c>
    </row>
    <row r="7118" spans="1:7" x14ac:dyDescent="0.4">
      <c r="A7118" s="70" t="s">
        <v>14123</v>
      </c>
      <c r="B7118" s="70" t="s">
        <v>14124</v>
      </c>
      <c r="C7118">
        <v>-4.4775005E-2</v>
      </c>
      <c r="D7118">
        <v>6.7695447399999997</v>
      </c>
      <c r="E7118">
        <v>0.29690788299999998</v>
      </c>
      <c r="F7118">
        <v>0.58582742499999996</v>
      </c>
      <c r="G7118">
        <v>0.99975043299999999</v>
      </c>
    </row>
    <row r="7119" spans="1:7" x14ac:dyDescent="0.4">
      <c r="A7119" s="70" t="s">
        <v>17017</v>
      </c>
      <c r="B7119" s="70" t="s">
        <v>17018</v>
      </c>
      <c r="C7119">
        <v>4.3703805999999998E-2</v>
      </c>
      <c r="D7119">
        <v>9.019590505</v>
      </c>
      <c r="E7119">
        <v>0.29650886900000001</v>
      </c>
      <c r="F7119">
        <v>0.58607936900000002</v>
      </c>
      <c r="G7119">
        <v>0.99975043299999999</v>
      </c>
    </row>
    <row r="7120" spans="1:7" x14ac:dyDescent="0.4">
      <c r="A7120" s="70" t="s">
        <v>14659</v>
      </c>
      <c r="B7120" s="70" t="s">
        <v>14660</v>
      </c>
      <c r="C7120">
        <v>-7.1125508000000004E-2</v>
      </c>
      <c r="D7120">
        <v>4.2427930460000001</v>
      </c>
      <c r="E7120">
        <v>0.29636973900000002</v>
      </c>
      <c r="F7120">
        <v>0.58616727000000002</v>
      </c>
      <c r="G7120">
        <v>0.99975043299999999</v>
      </c>
    </row>
    <row r="7121" spans="1:7" x14ac:dyDescent="0.4">
      <c r="A7121" s="70" t="s">
        <v>14777</v>
      </c>
      <c r="B7121" s="70" t="s">
        <v>14778</v>
      </c>
      <c r="C7121">
        <v>-0.19183640499999999</v>
      </c>
      <c r="D7121">
        <v>0.91706016199999996</v>
      </c>
      <c r="E7121">
        <v>0.29634988000000001</v>
      </c>
      <c r="F7121">
        <v>0.58617981900000005</v>
      </c>
      <c r="G7121">
        <v>0.99975043299999999</v>
      </c>
    </row>
    <row r="7122" spans="1:7" x14ac:dyDescent="0.4">
      <c r="A7122" s="70" t="s">
        <v>15062</v>
      </c>
      <c r="B7122" s="70" t="s">
        <v>15063</v>
      </c>
      <c r="C7122">
        <v>0.197576847</v>
      </c>
      <c r="D7122">
        <v>0.470639048</v>
      </c>
      <c r="E7122">
        <v>0.29600341600000002</v>
      </c>
      <c r="F7122">
        <v>0.58639883599999998</v>
      </c>
      <c r="G7122">
        <v>0.99975043299999999</v>
      </c>
    </row>
    <row r="7123" spans="1:7" x14ac:dyDescent="0.4">
      <c r="A7123" s="70" t="s">
        <v>15341</v>
      </c>
      <c r="B7123" s="70" t="s">
        <v>15342</v>
      </c>
      <c r="C7123">
        <v>6.0761470999999997E-2</v>
      </c>
      <c r="D7123">
        <v>4.9875976719999997</v>
      </c>
      <c r="E7123">
        <v>0.29591496099999998</v>
      </c>
      <c r="F7123">
        <v>0.58645477999999995</v>
      </c>
      <c r="G7123">
        <v>0.99975043299999999</v>
      </c>
    </row>
    <row r="7124" spans="1:7" x14ac:dyDescent="0.4">
      <c r="A7124" s="70" t="s">
        <v>14217</v>
      </c>
      <c r="B7124" s="70" t="s">
        <v>14218</v>
      </c>
      <c r="C7124">
        <v>-4.5807198E-2</v>
      </c>
      <c r="D7124">
        <v>8.0365636039999995</v>
      </c>
      <c r="E7124">
        <v>0.29587606999999999</v>
      </c>
      <c r="F7124">
        <v>0.58647937999999999</v>
      </c>
      <c r="G7124">
        <v>0.99975043299999999</v>
      </c>
    </row>
    <row r="7125" spans="1:7" x14ac:dyDescent="0.4">
      <c r="A7125" s="70" t="s">
        <v>13872</v>
      </c>
      <c r="B7125" s="70" t="s">
        <v>13873</v>
      </c>
      <c r="C7125">
        <v>-4.3986667E-2</v>
      </c>
      <c r="D7125">
        <v>7.7475582279999999</v>
      </c>
      <c r="E7125">
        <v>0.29576402099999999</v>
      </c>
      <c r="F7125">
        <v>0.58655026700000001</v>
      </c>
      <c r="G7125">
        <v>0.99975043299999999</v>
      </c>
    </row>
    <row r="7126" spans="1:7" x14ac:dyDescent="0.4">
      <c r="A7126" s="70" t="s">
        <v>14553</v>
      </c>
      <c r="B7126" s="70" t="s">
        <v>14554</v>
      </c>
      <c r="C7126">
        <v>-7.3168311999999999E-2</v>
      </c>
      <c r="D7126">
        <v>5.053898727</v>
      </c>
      <c r="E7126">
        <v>0.29570938299999999</v>
      </c>
      <c r="F7126">
        <v>0.58658484</v>
      </c>
      <c r="G7126">
        <v>0.99975043299999999</v>
      </c>
    </row>
    <row r="7127" spans="1:7" x14ac:dyDescent="0.4">
      <c r="A7127" s="70" t="s">
        <v>14713</v>
      </c>
      <c r="B7127" s="70" t="s">
        <v>14714</v>
      </c>
      <c r="C7127">
        <v>-5.6102563000000001E-2</v>
      </c>
      <c r="D7127">
        <v>5.3391847610000003</v>
      </c>
      <c r="E7127">
        <v>0.29568025799999997</v>
      </c>
      <c r="F7127">
        <v>0.58660327099999998</v>
      </c>
      <c r="G7127">
        <v>0.99975043299999999</v>
      </c>
    </row>
    <row r="7128" spans="1:7" x14ac:dyDescent="0.4">
      <c r="A7128" s="70" t="s">
        <v>15317</v>
      </c>
      <c r="B7128" s="70" t="s">
        <v>15318</v>
      </c>
      <c r="C7128">
        <v>4.6846989999999998E-2</v>
      </c>
      <c r="D7128">
        <v>6.3898606979999997</v>
      </c>
      <c r="E7128">
        <v>0.29566326799999998</v>
      </c>
      <c r="F7128">
        <v>0.58661402299999998</v>
      </c>
      <c r="G7128">
        <v>0.99975043299999999</v>
      </c>
    </row>
    <row r="7129" spans="1:7" x14ac:dyDescent="0.4">
      <c r="A7129" s="70" t="s">
        <v>15501</v>
      </c>
      <c r="B7129" s="70" t="s">
        <v>15502</v>
      </c>
      <c r="C7129">
        <v>0.41826500999999999</v>
      </c>
      <c r="D7129">
        <v>-1.493558857</v>
      </c>
      <c r="E7129">
        <v>0.29562303400000001</v>
      </c>
      <c r="F7129">
        <v>0.58663948700000002</v>
      </c>
      <c r="G7129">
        <v>0.99975043299999999</v>
      </c>
    </row>
    <row r="7130" spans="1:7" x14ac:dyDescent="0.4">
      <c r="A7130" s="70" t="s">
        <v>14499</v>
      </c>
      <c r="B7130" s="70" t="s">
        <v>14500</v>
      </c>
      <c r="C7130">
        <v>-8.1643493999999997E-2</v>
      </c>
      <c r="D7130">
        <v>3.6975091830000002</v>
      </c>
      <c r="E7130">
        <v>0.295611964</v>
      </c>
      <c r="F7130">
        <v>0.58664649300000005</v>
      </c>
      <c r="G7130">
        <v>0.99975043299999999</v>
      </c>
    </row>
    <row r="7131" spans="1:7" x14ac:dyDescent="0.4">
      <c r="A7131" s="70" t="s">
        <v>15283</v>
      </c>
      <c r="B7131" s="70" t="s">
        <v>15284</v>
      </c>
      <c r="C7131">
        <v>6.1058517999999999E-2</v>
      </c>
      <c r="D7131">
        <v>5.0431922560000002</v>
      </c>
      <c r="E7131">
        <v>0.29544646899999999</v>
      </c>
      <c r="F7131">
        <v>0.58675125900000002</v>
      </c>
      <c r="G7131">
        <v>0.99975043299999999</v>
      </c>
    </row>
    <row r="7132" spans="1:7" x14ac:dyDescent="0.4">
      <c r="A7132" s="70" t="s">
        <v>15034</v>
      </c>
      <c r="B7132" s="70" t="s">
        <v>15035</v>
      </c>
      <c r="C7132">
        <v>0.27209426799999997</v>
      </c>
      <c r="D7132">
        <v>-0.782602574</v>
      </c>
      <c r="E7132">
        <v>0.29540739500000002</v>
      </c>
      <c r="F7132">
        <v>0.58677600100000005</v>
      </c>
      <c r="G7132">
        <v>0.99975043299999999</v>
      </c>
    </row>
    <row r="7133" spans="1:7" x14ac:dyDescent="0.4">
      <c r="A7133" s="70" t="s">
        <v>15068</v>
      </c>
      <c r="B7133" s="70" t="s">
        <v>15069</v>
      </c>
      <c r="C7133">
        <v>0.138635182</v>
      </c>
      <c r="D7133">
        <v>2.9693405180000001</v>
      </c>
      <c r="E7133">
        <v>0.29508339900000002</v>
      </c>
      <c r="F7133">
        <v>0.58698123300000005</v>
      </c>
      <c r="G7133">
        <v>0.99975043299999999</v>
      </c>
    </row>
    <row r="7134" spans="1:7" x14ac:dyDescent="0.4">
      <c r="A7134" s="70" t="s">
        <v>14395</v>
      </c>
      <c r="B7134" s="70" t="s">
        <v>14396</v>
      </c>
      <c r="C7134">
        <v>-6.7617809000000001E-2</v>
      </c>
      <c r="D7134">
        <v>4.2601812710000004</v>
      </c>
      <c r="E7134">
        <v>0.29506223599999998</v>
      </c>
      <c r="F7134">
        <v>0.58699464400000001</v>
      </c>
      <c r="G7134">
        <v>0.99975043299999999</v>
      </c>
    </row>
    <row r="7135" spans="1:7" x14ac:dyDescent="0.4">
      <c r="A7135" s="70" t="s">
        <v>15435</v>
      </c>
      <c r="B7135" s="70" t="s">
        <v>15436</v>
      </c>
      <c r="C7135">
        <v>5.6072542000000003E-2</v>
      </c>
      <c r="D7135">
        <v>5.3153235460000001</v>
      </c>
      <c r="E7135">
        <v>0.29505989100000002</v>
      </c>
      <c r="F7135">
        <v>0.58699612999999995</v>
      </c>
      <c r="G7135">
        <v>0.99975043299999999</v>
      </c>
    </row>
    <row r="7136" spans="1:7" x14ac:dyDescent="0.4">
      <c r="A7136" s="70" t="s">
        <v>14681</v>
      </c>
      <c r="B7136" s="70" t="s">
        <v>14682</v>
      </c>
      <c r="C7136">
        <v>-8.0084208000000004E-2</v>
      </c>
      <c r="D7136">
        <v>3.8859173810000001</v>
      </c>
      <c r="E7136">
        <v>0.29504803299999999</v>
      </c>
      <c r="F7136">
        <v>0.58700364400000005</v>
      </c>
      <c r="G7136">
        <v>0.99975043299999999</v>
      </c>
    </row>
    <row r="7137" spans="1:7" x14ac:dyDescent="0.4">
      <c r="A7137" s="70" t="s">
        <v>15158</v>
      </c>
      <c r="B7137" s="70" t="s">
        <v>15159</v>
      </c>
      <c r="C7137">
        <v>0.22265236599999999</v>
      </c>
      <c r="D7137">
        <v>1.0040275E-2</v>
      </c>
      <c r="E7137">
        <v>0.29503262099999999</v>
      </c>
      <c r="F7137">
        <v>0.58701341200000001</v>
      </c>
      <c r="G7137">
        <v>0.99975043299999999</v>
      </c>
    </row>
    <row r="7138" spans="1:7" x14ac:dyDescent="0.4">
      <c r="A7138" s="70" t="s">
        <v>14773</v>
      </c>
      <c r="B7138" s="70" t="s">
        <v>14774</v>
      </c>
      <c r="C7138">
        <v>-5.7161141999999998E-2</v>
      </c>
      <c r="D7138">
        <v>5.0731666789999998</v>
      </c>
      <c r="E7138">
        <v>0.29499669099999998</v>
      </c>
      <c r="F7138">
        <v>0.58703618199999996</v>
      </c>
      <c r="G7138">
        <v>0.99975043299999999</v>
      </c>
    </row>
    <row r="7139" spans="1:7" x14ac:dyDescent="0.4">
      <c r="A7139" s="70" t="s">
        <v>13754</v>
      </c>
      <c r="B7139" s="70" t="s">
        <v>13755</v>
      </c>
      <c r="C7139">
        <v>-0.13968613499999999</v>
      </c>
      <c r="D7139">
        <v>3.7563017350000001</v>
      </c>
      <c r="E7139">
        <v>0.294940284</v>
      </c>
      <c r="F7139">
        <v>0.58707193499999999</v>
      </c>
      <c r="G7139">
        <v>0.99975043299999999</v>
      </c>
    </row>
    <row r="7140" spans="1:7" x14ac:dyDescent="0.4">
      <c r="A7140" s="70" t="s">
        <v>14471</v>
      </c>
      <c r="B7140" s="70" t="s">
        <v>14472</v>
      </c>
      <c r="C7140">
        <v>-4.8860572999999997E-2</v>
      </c>
      <c r="D7140">
        <v>6.6012043480000004</v>
      </c>
      <c r="E7140">
        <v>0.29489007499999997</v>
      </c>
      <c r="F7140">
        <v>0.58710376200000003</v>
      </c>
      <c r="G7140">
        <v>0.99975043299999999</v>
      </c>
    </row>
    <row r="7141" spans="1:7" x14ac:dyDescent="0.4">
      <c r="A7141" s="70" t="s">
        <v>15285</v>
      </c>
      <c r="B7141" s="70" t="s">
        <v>15286</v>
      </c>
      <c r="C7141">
        <v>7.1395457999999995E-2</v>
      </c>
      <c r="D7141">
        <v>5.2234406870000001</v>
      </c>
      <c r="E7141">
        <v>0.29487876200000002</v>
      </c>
      <c r="F7141">
        <v>0.58711093400000003</v>
      </c>
      <c r="G7141">
        <v>0.99975043299999999</v>
      </c>
    </row>
    <row r="7142" spans="1:7" x14ac:dyDescent="0.4">
      <c r="A7142" s="70" t="s">
        <v>15102</v>
      </c>
      <c r="B7142" s="70" t="s">
        <v>15103</v>
      </c>
      <c r="C7142">
        <v>4.7664053999999997E-2</v>
      </c>
      <c r="D7142">
        <v>8.0157139730000004</v>
      </c>
      <c r="E7142">
        <v>0.29484325900000002</v>
      </c>
      <c r="F7142">
        <v>0.58713344199999995</v>
      </c>
      <c r="G7142">
        <v>0.99975043299999999</v>
      </c>
    </row>
    <row r="7143" spans="1:7" x14ac:dyDescent="0.4">
      <c r="A7143" s="70" t="s">
        <v>14677</v>
      </c>
      <c r="B7143" s="70" t="s">
        <v>14678</v>
      </c>
      <c r="C7143">
        <v>-5.4277605999999999E-2</v>
      </c>
      <c r="D7143">
        <v>5.3005282290000002</v>
      </c>
      <c r="E7143">
        <v>0.29468697199999999</v>
      </c>
      <c r="F7143">
        <v>0.58723254499999999</v>
      </c>
      <c r="G7143">
        <v>0.99975043299999999</v>
      </c>
    </row>
    <row r="7144" spans="1:7" x14ac:dyDescent="0.4">
      <c r="A7144" s="70" t="s">
        <v>14795</v>
      </c>
      <c r="B7144" s="70" t="s">
        <v>14796</v>
      </c>
      <c r="C7144">
        <v>0.13696530800000001</v>
      </c>
      <c r="D7144">
        <v>2.1889108130000001</v>
      </c>
      <c r="E7144">
        <v>0.29466066899999999</v>
      </c>
      <c r="F7144">
        <v>0.58724922700000004</v>
      </c>
      <c r="G7144">
        <v>0.99975043299999999</v>
      </c>
    </row>
    <row r="7145" spans="1:7" x14ac:dyDescent="0.4">
      <c r="A7145" s="70" t="s">
        <v>14651</v>
      </c>
      <c r="B7145" s="70" t="s">
        <v>14652</v>
      </c>
      <c r="C7145">
        <v>-0.154245506</v>
      </c>
      <c r="D7145">
        <v>1.853918153</v>
      </c>
      <c r="E7145">
        <v>0.294599157</v>
      </c>
      <c r="F7145">
        <v>0.58728824400000001</v>
      </c>
      <c r="G7145">
        <v>0.99975043299999999</v>
      </c>
    </row>
    <row r="7146" spans="1:7" x14ac:dyDescent="0.4">
      <c r="A7146" s="70" t="s">
        <v>15355</v>
      </c>
      <c r="B7146" s="70" t="s">
        <v>15356</v>
      </c>
      <c r="C7146">
        <v>6.3054423999999998E-2</v>
      </c>
      <c r="D7146">
        <v>4.727890135</v>
      </c>
      <c r="E7146">
        <v>0.29456591700000001</v>
      </c>
      <c r="F7146">
        <v>0.58730933100000005</v>
      </c>
      <c r="G7146">
        <v>0.99975043299999999</v>
      </c>
    </row>
    <row r="7147" spans="1:7" x14ac:dyDescent="0.4">
      <c r="A7147" s="70" t="s">
        <v>15108</v>
      </c>
      <c r="B7147" s="70" t="s">
        <v>15109</v>
      </c>
      <c r="C7147">
        <v>0.39521840899999999</v>
      </c>
      <c r="D7147">
        <v>-1.173252108</v>
      </c>
      <c r="E7147">
        <v>0.294558443</v>
      </c>
      <c r="F7147">
        <v>0.58731407300000005</v>
      </c>
      <c r="G7147">
        <v>0.99975043299999999</v>
      </c>
    </row>
    <row r="7148" spans="1:7" x14ac:dyDescent="0.4">
      <c r="A7148" s="70" t="s">
        <v>15245</v>
      </c>
      <c r="B7148" s="70" t="s">
        <v>15246</v>
      </c>
      <c r="C7148">
        <v>4.4803276000000003E-2</v>
      </c>
      <c r="D7148">
        <v>6.7423752419999996</v>
      </c>
      <c r="E7148">
        <v>0.29441182300000002</v>
      </c>
      <c r="F7148">
        <v>0.58740710299999999</v>
      </c>
      <c r="G7148">
        <v>0.99975043299999999</v>
      </c>
    </row>
    <row r="7149" spans="1:7" x14ac:dyDescent="0.4">
      <c r="A7149" s="70" t="s">
        <v>14557</v>
      </c>
      <c r="B7149" s="70" t="s">
        <v>14558</v>
      </c>
      <c r="C7149">
        <v>-6.7383011000000007E-2</v>
      </c>
      <c r="D7149">
        <v>4.4217584749999999</v>
      </c>
      <c r="E7149">
        <v>0.29438167900000001</v>
      </c>
      <c r="F7149">
        <v>0.58742623299999996</v>
      </c>
      <c r="G7149">
        <v>0.99975043299999999</v>
      </c>
    </row>
    <row r="7150" spans="1:7" x14ac:dyDescent="0.4">
      <c r="A7150" s="70" t="s">
        <v>14551</v>
      </c>
      <c r="B7150" s="70" t="s">
        <v>14552</v>
      </c>
      <c r="C7150">
        <v>-4.8609974E-2</v>
      </c>
      <c r="D7150">
        <v>6.139921352</v>
      </c>
      <c r="E7150">
        <v>0.29428194400000002</v>
      </c>
      <c r="F7150">
        <v>0.58748953599999998</v>
      </c>
      <c r="G7150">
        <v>0.99975043299999999</v>
      </c>
    </row>
    <row r="7151" spans="1:7" x14ac:dyDescent="0.4">
      <c r="A7151" s="70" t="s">
        <v>15042</v>
      </c>
      <c r="B7151" s="70" t="s">
        <v>15043</v>
      </c>
      <c r="C7151">
        <v>0.109800301</v>
      </c>
      <c r="D7151">
        <v>2.9927879509999999</v>
      </c>
      <c r="E7151">
        <v>0.29425947600000002</v>
      </c>
      <c r="F7151">
        <v>0.58750379900000005</v>
      </c>
      <c r="G7151">
        <v>0.99975043299999999</v>
      </c>
    </row>
    <row r="7152" spans="1:7" x14ac:dyDescent="0.4">
      <c r="A7152" s="70" t="s">
        <v>14485</v>
      </c>
      <c r="B7152" s="70" t="s">
        <v>14486</v>
      </c>
      <c r="C7152">
        <v>-7.6856372000000006E-2</v>
      </c>
      <c r="D7152">
        <v>4.3747740559999997</v>
      </c>
      <c r="E7152">
        <v>0.29408782900000002</v>
      </c>
      <c r="F7152">
        <v>0.58761278299999997</v>
      </c>
      <c r="G7152">
        <v>0.99975043299999999</v>
      </c>
    </row>
    <row r="7153" spans="1:7" x14ac:dyDescent="0.4">
      <c r="A7153" s="70" t="s">
        <v>14994</v>
      </c>
      <c r="B7153" s="70" t="s">
        <v>14995</v>
      </c>
      <c r="C7153">
        <v>0.242643474</v>
      </c>
      <c r="D7153">
        <v>0.91000481700000002</v>
      </c>
      <c r="E7153">
        <v>0.29378421199999999</v>
      </c>
      <c r="F7153">
        <v>0.58780566099999998</v>
      </c>
      <c r="G7153">
        <v>0.99975043299999999</v>
      </c>
    </row>
    <row r="7154" spans="1:7" x14ac:dyDescent="0.4">
      <c r="A7154" s="70" t="s">
        <v>15124</v>
      </c>
      <c r="B7154" s="70" t="s">
        <v>15125</v>
      </c>
      <c r="C7154">
        <v>8.1700996999999997E-2</v>
      </c>
      <c r="D7154">
        <v>3.8186748050000001</v>
      </c>
      <c r="E7154">
        <v>0.29366628500000003</v>
      </c>
      <c r="F7154">
        <v>0.587880611</v>
      </c>
      <c r="G7154">
        <v>0.99975043299999999</v>
      </c>
    </row>
    <row r="7155" spans="1:7" x14ac:dyDescent="0.4">
      <c r="A7155" s="70" t="s">
        <v>14789</v>
      </c>
      <c r="B7155" s="70" t="s">
        <v>14790</v>
      </c>
      <c r="C7155">
        <v>-0.17944932299999999</v>
      </c>
      <c r="D7155">
        <v>1.3803218079999999</v>
      </c>
      <c r="E7155">
        <v>0.29360307899999999</v>
      </c>
      <c r="F7155">
        <v>0.58792079100000005</v>
      </c>
      <c r="G7155">
        <v>0.99975043299999999</v>
      </c>
    </row>
    <row r="7156" spans="1:7" x14ac:dyDescent="0.4">
      <c r="A7156" s="70" t="s">
        <v>14317</v>
      </c>
      <c r="B7156" s="70" t="s">
        <v>14318</v>
      </c>
      <c r="C7156">
        <v>-4.9863685999999997E-2</v>
      </c>
      <c r="D7156">
        <v>7.9937740560000003</v>
      </c>
      <c r="E7156">
        <v>0.29332338099999999</v>
      </c>
      <c r="F7156">
        <v>0.58809865800000005</v>
      </c>
      <c r="G7156">
        <v>0.99975043299999999</v>
      </c>
    </row>
    <row r="7157" spans="1:7" x14ac:dyDescent="0.4">
      <c r="A7157" s="70" t="s">
        <v>15419</v>
      </c>
      <c r="B7157" s="70" t="s">
        <v>15420</v>
      </c>
      <c r="C7157">
        <v>-4.4682075000000002E-2</v>
      </c>
      <c r="D7157">
        <v>8.632833926</v>
      </c>
      <c r="E7157">
        <v>0.29331797199999998</v>
      </c>
      <c r="F7157">
        <v>0.58810209899999999</v>
      </c>
      <c r="G7157">
        <v>0.99975043299999999</v>
      </c>
    </row>
    <row r="7158" spans="1:7" x14ac:dyDescent="0.4">
      <c r="A7158" s="70" t="s">
        <v>14945</v>
      </c>
      <c r="B7158" s="70" t="s">
        <v>14946</v>
      </c>
      <c r="C7158">
        <v>0.34616131300000003</v>
      </c>
      <c r="D7158">
        <v>-0.89924113400000005</v>
      </c>
      <c r="E7158">
        <v>0.29331291500000001</v>
      </c>
      <c r="F7158">
        <v>0.58810531600000004</v>
      </c>
      <c r="G7158">
        <v>0.99975043299999999</v>
      </c>
    </row>
    <row r="7159" spans="1:7" x14ac:dyDescent="0.4">
      <c r="A7159" s="70" t="s">
        <v>14667</v>
      </c>
      <c r="B7159" s="70" t="s">
        <v>14668</v>
      </c>
      <c r="C7159">
        <v>-4.3733000000000001E-2</v>
      </c>
      <c r="D7159">
        <v>8.2656977210000004</v>
      </c>
      <c r="E7159">
        <v>0.29307028600000001</v>
      </c>
      <c r="F7159">
        <v>0.58825970299999997</v>
      </c>
      <c r="G7159">
        <v>0.99975043299999999</v>
      </c>
    </row>
    <row r="7160" spans="1:7" x14ac:dyDescent="0.4">
      <c r="A7160" s="70" t="s">
        <v>14755</v>
      </c>
      <c r="B7160" s="70" t="s">
        <v>14756</v>
      </c>
      <c r="C7160">
        <v>-7.3180861999999999E-2</v>
      </c>
      <c r="D7160">
        <v>4.3346557959999998</v>
      </c>
      <c r="E7160">
        <v>0.29305894700000001</v>
      </c>
      <c r="F7160">
        <v>0.588266921</v>
      </c>
      <c r="G7160">
        <v>0.99975043299999999</v>
      </c>
    </row>
    <row r="7161" spans="1:7" x14ac:dyDescent="0.4">
      <c r="A7161" s="70" t="s">
        <v>15046</v>
      </c>
      <c r="B7161" s="70" t="s">
        <v>15047</v>
      </c>
      <c r="C7161">
        <v>0.243540811</v>
      </c>
      <c r="D7161">
        <v>-0.56168854899999998</v>
      </c>
      <c r="E7161">
        <v>0.29272174400000001</v>
      </c>
      <c r="F7161">
        <v>0.58848162900000001</v>
      </c>
      <c r="G7161">
        <v>0.99975043299999999</v>
      </c>
    </row>
    <row r="7162" spans="1:7" x14ac:dyDescent="0.4">
      <c r="A7162" s="70" t="s">
        <v>14717</v>
      </c>
      <c r="B7162" s="70" t="s">
        <v>14718</v>
      </c>
      <c r="C7162">
        <v>-6.6905319000000005E-2</v>
      </c>
      <c r="D7162">
        <v>4.5758835219999998</v>
      </c>
      <c r="E7162">
        <v>0.29258398299999999</v>
      </c>
      <c r="F7162">
        <v>0.58856939200000002</v>
      </c>
      <c r="G7162">
        <v>0.99975043299999999</v>
      </c>
    </row>
    <row r="7163" spans="1:7" x14ac:dyDescent="0.4">
      <c r="A7163" s="70" t="s">
        <v>14585</v>
      </c>
      <c r="B7163" s="70" t="s">
        <v>14586</v>
      </c>
      <c r="C7163">
        <v>-9.0925527000000006E-2</v>
      </c>
      <c r="D7163">
        <v>3.5135462780000002</v>
      </c>
      <c r="E7163">
        <v>0.29258350900000002</v>
      </c>
      <c r="F7163">
        <v>0.58856969400000003</v>
      </c>
      <c r="G7163">
        <v>0.99975043299999999</v>
      </c>
    </row>
    <row r="7164" spans="1:7" x14ac:dyDescent="0.4">
      <c r="A7164" s="70" t="s">
        <v>14629</v>
      </c>
      <c r="B7164" s="70" t="s">
        <v>14630</v>
      </c>
      <c r="C7164">
        <v>-9.9945306999999997E-2</v>
      </c>
      <c r="D7164">
        <v>3.3512509879999999</v>
      </c>
      <c r="E7164">
        <v>0.29239305100000001</v>
      </c>
      <c r="F7164">
        <v>0.58869107200000004</v>
      </c>
      <c r="G7164">
        <v>0.99975043299999999</v>
      </c>
    </row>
    <row r="7165" spans="1:7" x14ac:dyDescent="0.4">
      <c r="A7165" s="70" t="s">
        <v>15307</v>
      </c>
      <c r="B7165" s="70" t="s">
        <v>15308</v>
      </c>
      <c r="C7165">
        <v>6.5593648000000004E-2</v>
      </c>
      <c r="D7165">
        <v>4.857075364</v>
      </c>
      <c r="E7165">
        <v>0.29237909699999998</v>
      </c>
      <c r="F7165">
        <v>0.58869996700000005</v>
      </c>
      <c r="G7165">
        <v>0.99975043299999999</v>
      </c>
    </row>
    <row r="7166" spans="1:7" x14ac:dyDescent="0.4">
      <c r="A7166" s="70" t="s">
        <v>14673</v>
      </c>
      <c r="B7166" s="70" t="s">
        <v>14674</v>
      </c>
      <c r="C7166">
        <v>-4.9575687E-2</v>
      </c>
      <c r="D7166">
        <v>6.0298092629999998</v>
      </c>
      <c r="E7166">
        <v>0.29215364199999999</v>
      </c>
      <c r="F7166">
        <v>0.58884371999999996</v>
      </c>
      <c r="G7166">
        <v>0.99975043299999999</v>
      </c>
    </row>
    <row r="7167" spans="1:7" x14ac:dyDescent="0.4">
      <c r="A7167" s="70" t="s">
        <v>14971</v>
      </c>
      <c r="B7167" s="70" t="s">
        <v>14972</v>
      </c>
      <c r="C7167">
        <v>0.18275277300000001</v>
      </c>
      <c r="D7167">
        <v>0.92714315700000005</v>
      </c>
      <c r="E7167">
        <v>0.29213525499999998</v>
      </c>
      <c r="F7167">
        <v>0.58885544700000003</v>
      </c>
      <c r="G7167">
        <v>0.99975043299999999</v>
      </c>
    </row>
    <row r="7168" spans="1:7" x14ac:dyDescent="0.4">
      <c r="A7168" s="70" t="s">
        <v>14767</v>
      </c>
      <c r="B7168" s="70" t="s">
        <v>14768</v>
      </c>
      <c r="C7168">
        <v>-0.165640695</v>
      </c>
      <c r="D7168">
        <v>1.4115039549999999</v>
      </c>
      <c r="E7168">
        <v>0.292118775</v>
      </c>
      <c r="F7168">
        <v>0.58886595799999997</v>
      </c>
      <c r="G7168">
        <v>0.99975043299999999</v>
      </c>
    </row>
    <row r="7169" spans="1:7" x14ac:dyDescent="0.4">
      <c r="A7169" s="70" t="s">
        <v>15351</v>
      </c>
      <c r="B7169" s="70" t="s">
        <v>15352</v>
      </c>
      <c r="C7169">
        <v>7.2963996000000003E-2</v>
      </c>
      <c r="D7169">
        <v>6.1039149029999997</v>
      </c>
      <c r="E7169">
        <v>0.29187967599999998</v>
      </c>
      <c r="F7169">
        <v>0.5890185</v>
      </c>
      <c r="G7169">
        <v>0.99975043299999999</v>
      </c>
    </row>
    <row r="7170" spans="1:7" x14ac:dyDescent="0.4">
      <c r="A7170" s="70" t="s">
        <v>14117</v>
      </c>
      <c r="B7170" s="70" t="s">
        <v>14118</v>
      </c>
      <c r="C7170">
        <v>-4.2791920999999997E-2</v>
      </c>
      <c r="D7170">
        <v>7.1291356629999996</v>
      </c>
      <c r="E7170">
        <v>0.29177243899999999</v>
      </c>
      <c r="F7170">
        <v>0.589086942</v>
      </c>
      <c r="G7170">
        <v>0.99975043299999999</v>
      </c>
    </row>
    <row r="7171" spans="1:7" x14ac:dyDescent="0.4">
      <c r="A7171" s="70" t="s">
        <v>15052</v>
      </c>
      <c r="B7171" s="70" t="s">
        <v>15053</v>
      </c>
      <c r="C7171">
        <v>-0.21555574799999999</v>
      </c>
      <c r="D7171">
        <v>-0.13246287800000001</v>
      </c>
      <c r="E7171">
        <v>0.29166247000000001</v>
      </c>
      <c r="F7171">
        <v>0.58915714500000005</v>
      </c>
      <c r="G7171">
        <v>0.99975043299999999</v>
      </c>
    </row>
    <row r="7172" spans="1:7" x14ac:dyDescent="0.4">
      <c r="A7172" s="70" t="s">
        <v>15118</v>
      </c>
      <c r="B7172" s="70" t="s">
        <v>15119</v>
      </c>
      <c r="C7172">
        <v>-0.206039851</v>
      </c>
      <c r="D7172">
        <v>0.151187351</v>
      </c>
      <c r="E7172">
        <v>0.291646564</v>
      </c>
      <c r="F7172">
        <v>0.58916729999999995</v>
      </c>
      <c r="G7172">
        <v>0.99975043299999999</v>
      </c>
    </row>
    <row r="7173" spans="1:7" x14ac:dyDescent="0.4">
      <c r="A7173" s="70" t="s">
        <v>15343</v>
      </c>
      <c r="B7173" s="70" t="s">
        <v>15344</v>
      </c>
      <c r="C7173">
        <v>4.2683957000000002E-2</v>
      </c>
      <c r="D7173">
        <v>6.6472706519999996</v>
      </c>
      <c r="E7173">
        <v>0.29161878099999999</v>
      </c>
      <c r="F7173">
        <v>0.58918504000000005</v>
      </c>
      <c r="G7173">
        <v>0.99975043299999999</v>
      </c>
    </row>
    <row r="7174" spans="1:7" x14ac:dyDescent="0.4">
      <c r="A7174" s="70" t="s">
        <v>15379</v>
      </c>
      <c r="B7174" s="70" t="s">
        <v>15380</v>
      </c>
      <c r="C7174">
        <v>6.3590354000000002E-2</v>
      </c>
      <c r="D7174">
        <v>4.7255642030000002</v>
      </c>
      <c r="E7174">
        <v>0.29153868599999999</v>
      </c>
      <c r="F7174">
        <v>0.58923618700000002</v>
      </c>
      <c r="G7174">
        <v>0.99975043299999999</v>
      </c>
    </row>
    <row r="7175" spans="1:7" x14ac:dyDescent="0.4">
      <c r="A7175" s="70" t="s">
        <v>15357</v>
      </c>
      <c r="B7175" s="70" t="s">
        <v>15358</v>
      </c>
      <c r="C7175">
        <v>4.3936452000000001E-2</v>
      </c>
      <c r="D7175">
        <v>6.6490306370000001</v>
      </c>
      <c r="E7175">
        <v>0.29134844399999998</v>
      </c>
      <c r="F7175">
        <v>0.58935770899999995</v>
      </c>
      <c r="G7175">
        <v>0.99975043299999999</v>
      </c>
    </row>
    <row r="7176" spans="1:7" x14ac:dyDescent="0.4">
      <c r="A7176" s="70" t="s">
        <v>14815</v>
      </c>
      <c r="B7176" s="70" t="s">
        <v>14816</v>
      </c>
      <c r="C7176">
        <v>-5.4977198999999997E-2</v>
      </c>
      <c r="D7176">
        <v>5.3390735310000004</v>
      </c>
      <c r="E7176">
        <v>0.29122787500000002</v>
      </c>
      <c r="F7176">
        <v>0.58943475199999995</v>
      </c>
      <c r="G7176">
        <v>0.99975043299999999</v>
      </c>
    </row>
    <row r="7177" spans="1:7" x14ac:dyDescent="0.4">
      <c r="A7177" s="70" t="s">
        <v>14695</v>
      </c>
      <c r="B7177" s="70" t="s">
        <v>14696</v>
      </c>
      <c r="C7177">
        <v>-0.30865928799999998</v>
      </c>
      <c r="D7177">
        <v>-1.343515072</v>
      </c>
      <c r="E7177">
        <v>0.29117658800000001</v>
      </c>
      <c r="F7177">
        <v>0.58946752999999996</v>
      </c>
      <c r="G7177">
        <v>0.99975043299999999</v>
      </c>
    </row>
    <row r="7178" spans="1:7" x14ac:dyDescent="0.4">
      <c r="A7178" s="70" t="s">
        <v>14875</v>
      </c>
      <c r="B7178" s="70" t="s">
        <v>14876</v>
      </c>
      <c r="C7178">
        <v>-6.1696343000000001E-2</v>
      </c>
      <c r="D7178">
        <v>5.0448932019999999</v>
      </c>
      <c r="E7178">
        <v>0.29106738199999999</v>
      </c>
      <c r="F7178">
        <v>0.58953733799999997</v>
      </c>
      <c r="G7178">
        <v>0.99975043299999999</v>
      </c>
    </row>
    <row r="7179" spans="1:7" x14ac:dyDescent="0.4">
      <c r="A7179" s="70" t="s">
        <v>14719</v>
      </c>
      <c r="B7179" s="70" t="s">
        <v>14720</v>
      </c>
      <c r="C7179">
        <v>-4.654606E-2</v>
      </c>
      <c r="D7179">
        <v>6.0171562060000001</v>
      </c>
      <c r="E7179">
        <v>0.290911857</v>
      </c>
      <c r="F7179">
        <v>0.589636783</v>
      </c>
      <c r="G7179">
        <v>0.99975043299999999</v>
      </c>
    </row>
    <row r="7180" spans="1:7" x14ac:dyDescent="0.4">
      <c r="A7180" s="70" t="s">
        <v>15219</v>
      </c>
      <c r="B7180" s="70" t="s">
        <v>15220</v>
      </c>
      <c r="C7180">
        <v>6.6859024000000003E-2</v>
      </c>
      <c r="D7180">
        <v>4.3421925400000001</v>
      </c>
      <c r="E7180">
        <v>0.29085212300000002</v>
      </c>
      <c r="F7180">
        <v>0.58967498699999998</v>
      </c>
      <c r="G7180">
        <v>0.99975043299999999</v>
      </c>
    </row>
    <row r="7181" spans="1:7" x14ac:dyDescent="0.4">
      <c r="A7181" s="70" t="s">
        <v>14671</v>
      </c>
      <c r="B7181" s="70" t="s">
        <v>14672</v>
      </c>
      <c r="C7181">
        <v>-0.14796717500000001</v>
      </c>
      <c r="D7181">
        <v>2.6988475689999998</v>
      </c>
      <c r="E7181">
        <v>0.29082207799999998</v>
      </c>
      <c r="F7181">
        <v>0.58969420400000006</v>
      </c>
      <c r="G7181">
        <v>0.99975043299999999</v>
      </c>
    </row>
    <row r="7182" spans="1:7" x14ac:dyDescent="0.4">
      <c r="A7182" s="70" t="s">
        <v>14807</v>
      </c>
      <c r="B7182" s="70" t="s">
        <v>14808</v>
      </c>
      <c r="C7182">
        <v>-5.7880467999999997E-2</v>
      </c>
      <c r="D7182">
        <v>4.9183727629999998</v>
      </c>
      <c r="E7182">
        <v>0.29082020400000003</v>
      </c>
      <c r="F7182">
        <v>0.58969540300000001</v>
      </c>
      <c r="G7182">
        <v>0.99975043299999999</v>
      </c>
    </row>
    <row r="7183" spans="1:7" x14ac:dyDescent="0.4">
      <c r="A7183" s="70" t="s">
        <v>15134</v>
      </c>
      <c r="B7183" s="70" t="s">
        <v>15135</v>
      </c>
      <c r="C7183">
        <v>8.4196846000000006E-2</v>
      </c>
      <c r="D7183">
        <v>4.2892678670000004</v>
      </c>
      <c r="E7183">
        <v>0.29075302800000002</v>
      </c>
      <c r="F7183">
        <v>0.58973837600000001</v>
      </c>
      <c r="G7183">
        <v>0.99975043299999999</v>
      </c>
    </row>
    <row r="7184" spans="1:7" x14ac:dyDescent="0.4">
      <c r="A7184" s="70" t="s">
        <v>14887</v>
      </c>
      <c r="B7184" s="70" t="s">
        <v>14888</v>
      </c>
      <c r="C7184">
        <v>0.15724555400000001</v>
      </c>
      <c r="D7184">
        <v>1.7038491229999999</v>
      </c>
      <c r="E7184">
        <v>0.29070723399999998</v>
      </c>
      <c r="F7184">
        <v>0.58976767399999996</v>
      </c>
      <c r="G7184">
        <v>0.99975043299999999</v>
      </c>
    </row>
    <row r="7185" spans="1:7" x14ac:dyDescent="0.4">
      <c r="A7185" s="70" t="s">
        <v>15401</v>
      </c>
      <c r="B7185" s="70" t="s">
        <v>15402</v>
      </c>
      <c r="C7185">
        <v>-0.46018967500000002</v>
      </c>
      <c r="D7185">
        <v>-1.61993955</v>
      </c>
      <c r="E7185">
        <v>0.290657997</v>
      </c>
      <c r="F7185">
        <v>0.58979917900000001</v>
      </c>
      <c r="G7185">
        <v>0.99975043299999999</v>
      </c>
    </row>
    <row r="7186" spans="1:7" x14ac:dyDescent="0.4">
      <c r="A7186" s="70" t="s">
        <v>14985</v>
      </c>
      <c r="B7186" s="70" t="s">
        <v>14986</v>
      </c>
      <c r="C7186">
        <v>0.35197941900000002</v>
      </c>
      <c r="D7186">
        <v>-0.33690494700000001</v>
      </c>
      <c r="E7186">
        <v>0.290643443</v>
      </c>
      <c r="F7186">
        <v>0.58980849199999996</v>
      </c>
      <c r="G7186">
        <v>0.99975043299999999</v>
      </c>
    </row>
    <row r="7187" spans="1:7" x14ac:dyDescent="0.4">
      <c r="A7187" s="70" t="s">
        <v>15164</v>
      </c>
      <c r="B7187" s="70" t="s">
        <v>15165</v>
      </c>
      <c r="C7187">
        <v>8.6542692000000004E-2</v>
      </c>
      <c r="D7187">
        <v>4.0264641320000001</v>
      </c>
      <c r="E7187">
        <v>0.29062448699999999</v>
      </c>
      <c r="F7187">
        <v>0.58982062199999996</v>
      </c>
      <c r="G7187">
        <v>0.99975043299999999</v>
      </c>
    </row>
    <row r="7188" spans="1:7" x14ac:dyDescent="0.4">
      <c r="A7188" s="70" t="s">
        <v>15329</v>
      </c>
      <c r="B7188" s="70" t="s">
        <v>15330</v>
      </c>
      <c r="C7188">
        <v>6.0656755E-2</v>
      </c>
      <c r="D7188">
        <v>4.843253206</v>
      </c>
      <c r="E7188">
        <v>0.29061780500000001</v>
      </c>
      <c r="F7188">
        <v>0.58982489800000004</v>
      </c>
      <c r="G7188">
        <v>0.99975043299999999</v>
      </c>
    </row>
    <row r="7189" spans="1:7" x14ac:dyDescent="0.4">
      <c r="A7189" s="70" t="s">
        <v>15086</v>
      </c>
      <c r="B7189" s="70" t="s">
        <v>15087</v>
      </c>
      <c r="C7189">
        <v>0.193841663</v>
      </c>
      <c r="D7189">
        <v>0.74197731499999997</v>
      </c>
      <c r="E7189">
        <v>0.29056267800000002</v>
      </c>
      <c r="F7189">
        <v>0.58986017899999998</v>
      </c>
      <c r="G7189">
        <v>0.99975043299999999</v>
      </c>
    </row>
    <row r="7190" spans="1:7" x14ac:dyDescent="0.4">
      <c r="A7190" s="70" t="s">
        <v>14753</v>
      </c>
      <c r="B7190" s="70" t="s">
        <v>14754</v>
      </c>
      <c r="C7190">
        <v>-0.14947935100000001</v>
      </c>
      <c r="D7190">
        <v>1.8795938999999999</v>
      </c>
      <c r="E7190">
        <v>0.29055472599999999</v>
      </c>
      <c r="F7190">
        <v>0.58986526800000005</v>
      </c>
      <c r="G7190">
        <v>0.99975043299999999</v>
      </c>
    </row>
    <row r="7191" spans="1:7" x14ac:dyDescent="0.4">
      <c r="A7191" s="70" t="s">
        <v>13756</v>
      </c>
      <c r="B7191" s="70" t="s">
        <v>13757</v>
      </c>
      <c r="C7191">
        <v>-4.2482552E-2</v>
      </c>
      <c r="D7191">
        <v>7.4578712520000003</v>
      </c>
      <c r="E7191">
        <v>0.290517727</v>
      </c>
      <c r="F7191">
        <v>0.589888949</v>
      </c>
      <c r="G7191">
        <v>0.99975043299999999</v>
      </c>
    </row>
    <row r="7192" spans="1:7" x14ac:dyDescent="0.4">
      <c r="A7192" s="70" t="s">
        <v>15136</v>
      </c>
      <c r="B7192" s="70" t="s">
        <v>15137</v>
      </c>
      <c r="C7192">
        <v>8.1481814999999999E-2</v>
      </c>
      <c r="D7192">
        <v>3.819289285</v>
      </c>
      <c r="E7192">
        <v>0.29017759799999998</v>
      </c>
      <c r="F7192">
        <v>0.59010674399999996</v>
      </c>
      <c r="G7192">
        <v>0.99975043299999999</v>
      </c>
    </row>
    <row r="7193" spans="1:7" x14ac:dyDescent="0.4">
      <c r="A7193" s="70" t="s">
        <v>14992</v>
      </c>
      <c r="B7193" s="70" t="s">
        <v>14993</v>
      </c>
      <c r="C7193">
        <v>-0.32266161599999998</v>
      </c>
      <c r="D7193">
        <v>-1.168266998</v>
      </c>
      <c r="E7193">
        <v>0.29015115600000002</v>
      </c>
      <c r="F7193">
        <v>0.59012368299999995</v>
      </c>
      <c r="G7193">
        <v>0.99975043299999999</v>
      </c>
    </row>
    <row r="7194" spans="1:7" x14ac:dyDescent="0.4">
      <c r="A7194" s="70" t="s">
        <v>14757</v>
      </c>
      <c r="B7194" s="70" t="s">
        <v>14758</v>
      </c>
      <c r="C7194">
        <v>-9.3197413000000007E-2</v>
      </c>
      <c r="D7194">
        <v>3.3673146539999999</v>
      </c>
      <c r="E7194">
        <v>0.29003010000000001</v>
      </c>
      <c r="F7194">
        <v>0.59020124200000001</v>
      </c>
      <c r="G7194">
        <v>0.99975043299999999</v>
      </c>
    </row>
    <row r="7195" spans="1:7" x14ac:dyDescent="0.4">
      <c r="A7195" s="70" t="s">
        <v>15391</v>
      </c>
      <c r="B7195" s="70" t="s">
        <v>15392</v>
      </c>
      <c r="C7195">
        <v>6.0759338000000003E-2</v>
      </c>
      <c r="D7195">
        <v>4.9761598229999997</v>
      </c>
      <c r="E7195">
        <v>0.28985252</v>
      </c>
      <c r="F7195">
        <v>0.59031505500000003</v>
      </c>
      <c r="G7195">
        <v>0.99975043299999999</v>
      </c>
    </row>
    <row r="7196" spans="1:7" x14ac:dyDescent="0.4">
      <c r="A7196" s="70" t="s">
        <v>14895</v>
      </c>
      <c r="B7196" s="70" t="s">
        <v>14896</v>
      </c>
      <c r="C7196">
        <v>-5.8311632000000002E-2</v>
      </c>
      <c r="D7196">
        <v>5.1588584290000004</v>
      </c>
      <c r="E7196">
        <v>0.28964625900000002</v>
      </c>
      <c r="F7196">
        <v>0.59044730499999998</v>
      </c>
      <c r="G7196">
        <v>0.99975043299999999</v>
      </c>
    </row>
    <row r="7197" spans="1:7" x14ac:dyDescent="0.4">
      <c r="A7197" s="70" t="s">
        <v>15591</v>
      </c>
      <c r="B7197" s="70" t="s">
        <v>15592</v>
      </c>
      <c r="C7197">
        <v>4.4604658999999998E-2</v>
      </c>
      <c r="D7197">
        <v>6.2838356270000002</v>
      </c>
      <c r="E7197">
        <v>0.28959791800000001</v>
      </c>
      <c r="F7197">
        <v>0.59047830899999998</v>
      </c>
      <c r="G7197">
        <v>0.99975043299999999</v>
      </c>
    </row>
    <row r="7198" spans="1:7" x14ac:dyDescent="0.4">
      <c r="A7198" s="70" t="s">
        <v>15409</v>
      </c>
      <c r="B7198" s="70" t="s">
        <v>15410</v>
      </c>
      <c r="C7198">
        <v>5.5056631000000002E-2</v>
      </c>
      <c r="D7198">
        <v>5.4497440800000003</v>
      </c>
      <c r="E7198">
        <v>0.28956520000000002</v>
      </c>
      <c r="F7198">
        <v>0.59049929499999998</v>
      </c>
      <c r="G7198">
        <v>0.99975043299999999</v>
      </c>
    </row>
    <row r="7199" spans="1:7" x14ac:dyDescent="0.4">
      <c r="A7199" s="70" t="s">
        <v>15337</v>
      </c>
      <c r="B7199" s="70" t="s">
        <v>15338</v>
      </c>
      <c r="C7199">
        <v>0.189605089</v>
      </c>
      <c r="D7199">
        <v>0.55575182400000001</v>
      </c>
      <c r="E7199">
        <v>0.28954571000000001</v>
      </c>
      <c r="F7199">
        <v>0.590511797</v>
      </c>
      <c r="G7199">
        <v>0.99975043299999999</v>
      </c>
    </row>
    <row r="7200" spans="1:7" x14ac:dyDescent="0.4">
      <c r="A7200" s="70" t="s">
        <v>15397</v>
      </c>
      <c r="B7200" s="70" t="s">
        <v>15398</v>
      </c>
      <c r="C7200">
        <v>6.9587285999999998E-2</v>
      </c>
      <c r="D7200">
        <v>4.6279743309999999</v>
      </c>
      <c r="E7200">
        <v>0.28933623800000002</v>
      </c>
      <c r="F7200">
        <v>0.59064619900000004</v>
      </c>
      <c r="G7200">
        <v>0.99975043299999999</v>
      </c>
    </row>
    <row r="7201" spans="1:7" x14ac:dyDescent="0.4">
      <c r="A7201" s="70" t="s">
        <v>15311</v>
      </c>
      <c r="B7201" s="70" t="s">
        <v>15312</v>
      </c>
      <c r="C7201">
        <v>7.5347080999999996E-2</v>
      </c>
      <c r="D7201">
        <v>3.8775495530000001</v>
      </c>
      <c r="E7201">
        <v>0.28921867499999998</v>
      </c>
      <c r="F7201">
        <v>0.59072165700000001</v>
      </c>
      <c r="G7201">
        <v>0.99975043299999999</v>
      </c>
    </row>
    <row r="7202" spans="1:7" x14ac:dyDescent="0.4">
      <c r="A7202" s="70" t="s">
        <v>15447</v>
      </c>
      <c r="B7202" s="70" t="s">
        <v>15448</v>
      </c>
      <c r="C7202">
        <v>6.2823266000000003E-2</v>
      </c>
      <c r="D7202">
        <v>5.07206869</v>
      </c>
      <c r="E7202">
        <v>0.28915649399999999</v>
      </c>
      <c r="F7202">
        <v>0.59076157600000001</v>
      </c>
      <c r="G7202">
        <v>0.99975043299999999</v>
      </c>
    </row>
    <row r="7203" spans="1:7" x14ac:dyDescent="0.4">
      <c r="A7203" s="70" t="s">
        <v>14593</v>
      </c>
      <c r="B7203" s="70" t="s">
        <v>14594</v>
      </c>
      <c r="C7203">
        <v>-4.6779489E-2</v>
      </c>
      <c r="D7203">
        <v>6.941892771</v>
      </c>
      <c r="E7203">
        <v>0.28907279000000002</v>
      </c>
      <c r="F7203">
        <v>0.590815321</v>
      </c>
      <c r="G7203">
        <v>0.99975043299999999</v>
      </c>
    </row>
    <row r="7204" spans="1:7" x14ac:dyDescent="0.4">
      <c r="A7204" s="70" t="s">
        <v>15082</v>
      </c>
      <c r="B7204" s="70" t="s">
        <v>15083</v>
      </c>
      <c r="C7204">
        <v>4.3032843000000001E-2</v>
      </c>
      <c r="D7204">
        <v>7.1666000800000003</v>
      </c>
      <c r="E7204">
        <v>0.28897702600000003</v>
      </c>
      <c r="F7204">
        <v>0.590876823</v>
      </c>
      <c r="G7204">
        <v>0.99975043299999999</v>
      </c>
    </row>
    <row r="7205" spans="1:7" x14ac:dyDescent="0.4">
      <c r="A7205" s="70" t="s">
        <v>15855</v>
      </c>
      <c r="B7205" s="70" t="s">
        <v>15856</v>
      </c>
      <c r="C7205">
        <v>4.7452622E-2</v>
      </c>
      <c r="D7205">
        <v>8.4298464729999996</v>
      </c>
      <c r="E7205">
        <v>0.28883304599999998</v>
      </c>
      <c r="F7205">
        <v>0.59096931399999997</v>
      </c>
      <c r="G7205">
        <v>0.99975043299999999</v>
      </c>
    </row>
    <row r="7206" spans="1:7" x14ac:dyDescent="0.4">
      <c r="A7206" s="70" t="s">
        <v>15597</v>
      </c>
      <c r="B7206" s="70" t="s">
        <v>15598</v>
      </c>
      <c r="C7206">
        <v>4.4261324999999997E-2</v>
      </c>
      <c r="D7206">
        <v>6.2154753249999999</v>
      </c>
      <c r="E7206">
        <v>0.288827208</v>
      </c>
      <c r="F7206">
        <v>0.59097306500000002</v>
      </c>
      <c r="G7206">
        <v>0.99975043299999999</v>
      </c>
    </row>
    <row r="7207" spans="1:7" x14ac:dyDescent="0.4">
      <c r="A7207" s="70" t="s">
        <v>14829</v>
      </c>
      <c r="B7207" s="70" t="s">
        <v>14830</v>
      </c>
      <c r="C7207">
        <v>-0.109860899</v>
      </c>
      <c r="D7207">
        <v>3.849564263</v>
      </c>
      <c r="E7207">
        <v>0.28882376399999998</v>
      </c>
      <c r="F7207">
        <v>0.59097527800000005</v>
      </c>
      <c r="G7207">
        <v>0.99975043299999999</v>
      </c>
    </row>
    <row r="7208" spans="1:7" x14ac:dyDescent="0.4">
      <c r="A7208" s="70" t="s">
        <v>15004</v>
      </c>
      <c r="B7208" s="70" t="s">
        <v>15005</v>
      </c>
      <c r="C7208">
        <v>0.12741260500000001</v>
      </c>
      <c r="D7208">
        <v>2.4879662630000001</v>
      </c>
      <c r="E7208">
        <v>0.28882049799999998</v>
      </c>
      <c r="F7208">
        <v>0.590977376</v>
      </c>
      <c r="G7208">
        <v>0.99975043299999999</v>
      </c>
    </row>
    <row r="7209" spans="1:7" x14ac:dyDescent="0.4">
      <c r="A7209" s="70" t="s">
        <v>14715</v>
      </c>
      <c r="B7209" s="70" t="s">
        <v>14716</v>
      </c>
      <c r="C7209">
        <v>-4.2741759999999997E-2</v>
      </c>
      <c r="D7209">
        <v>6.3642576100000001</v>
      </c>
      <c r="E7209">
        <v>0.28870858900000002</v>
      </c>
      <c r="F7209">
        <v>0.59104928800000001</v>
      </c>
      <c r="G7209">
        <v>0.99975043299999999</v>
      </c>
    </row>
    <row r="7210" spans="1:7" x14ac:dyDescent="0.4">
      <c r="A7210" s="70" t="s">
        <v>15197</v>
      </c>
      <c r="B7210" s="70" t="s">
        <v>15198</v>
      </c>
      <c r="C7210">
        <v>-0.28958519799999999</v>
      </c>
      <c r="D7210">
        <v>-0.79179472399999995</v>
      </c>
      <c r="E7210">
        <v>0.28851427400000001</v>
      </c>
      <c r="F7210">
        <v>0.59117419500000001</v>
      </c>
      <c r="G7210">
        <v>0.99975043299999999</v>
      </c>
    </row>
    <row r="7211" spans="1:7" x14ac:dyDescent="0.4">
      <c r="A7211" s="70" t="s">
        <v>14743</v>
      </c>
      <c r="B7211" s="70" t="s">
        <v>14744</v>
      </c>
      <c r="C7211">
        <v>-9.0291836E-2</v>
      </c>
      <c r="D7211">
        <v>3.4364182830000001</v>
      </c>
      <c r="E7211">
        <v>0.28840893200000001</v>
      </c>
      <c r="F7211">
        <v>0.59124193300000005</v>
      </c>
      <c r="G7211">
        <v>0.99975043299999999</v>
      </c>
    </row>
    <row r="7212" spans="1:7" x14ac:dyDescent="0.4">
      <c r="A7212" s="70" t="s">
        <v>15293</v>
      </c>
      <c r="B7212" s="70" t="s">
        <v>15294</v>
      </c>
      <c r="C7212">
        <v>6.0535759000000001E-2</v>
      </c>
      <c r="D7212">
        <v>5.3972338820000001</v>
      </c>
      <c r="E7212">
        <v>0.28831322500000001</v>
      </c>
      <c r="F7212">
        <v>0.59130348799999999</v>
      </c>
      <c r="G7212">
        <v>0.99975043299999999</v>
      </c>
    </row>
    <row r="7213" spans="1:7" x14ac:dyDescent="0.4">
      <c r="A7213" s="70" t="s">
        <v>15277</v>
      </c>
      <c r="B7213" s="70" t="s">
        <v>15278</v>
      </c>
      <c r="C7213">
        <v>7.8255008000000001E-2</v>
      </c>
      <c r="D7213">
        <v>3.8155099450000001</v>
      </c>
      <c r="E7213">
        <v>0.28815834899999998</v>
      </c>
      <c r="F7213">
        <v>0.59140312799999994</v>
      </c>
      <c r="G7213">
        <v>0.99975043299999999</v>
      </c>
    </row>
    <row r="7214" spans="1:7" x14ac:dyDescent="0.4">
      <c r="A7214" s="70" t="s">
        <v>14881</v>
      </c>
      <c r="B7214" s="70" t="s">
        <v>14882</v>
      </c>
      <c r="C7214">
        <v>-0.164166216</v>
      </c>
      <c r="D7214">
        <v>1.429919975</v>
      </c>
      <c r="E7214">
        <v>0.28800996499999998</v>
      </c>
      <c r="F7214">
        <v>0.591498623</v>
      </c>
      <c r="G7214">
        <v>0.99975043299999999</v>
      </c>
    </row>
    <row r="7215" spans="1:7" x14ac:dyDescent="0.4">
      <c r="A7215" s="70" t="s">
        <v>14799</v>
      </c>
      <c r="B7215" s="70" t="s">
        <v>14800</v>
      </c>
      <c r="C7215">
        <v>-4.2184101000000002E-2</v>
      </c>
      <c r="D7215">
        <v>6.3085608390000001</v>
      </c>
      <c r="E7215">
        <v>0.28790747500000002</v>
      </c>
      <c r="F7215">
        <v>0.5915646</v>
      </c>
      <c r="G7215">
        <v>0.99975043299999999</v>
      </c>
    </row>
    <row r="7216" spans="1:7" x14ac:dyDescent="0.4">
      <c r="A7216" s="70" t="s">
        <v>14697</v>
      </c>
      <c r="B7216" s="70" t="s">
        <v>14698</v>
      </c>
      <c r="C7216">
        <v>-4.4102678999999999E-2</v>
      </c>
      <c r="D7216">
        <v>6.7239443769999996</v>
      </c>
      <c r="E7216">
        <v>0.28788632199999997</v>
      </c>
      <c r="F7216">
        <v>0.59157822000000004</v>
      </c>
      <c r="G7216">
        <v>0.99975043299999999</v>
      </c>
    </row>
    <row r="7217" spans="1:7" x14ac:dyDescent="0.4">
      <c r="A7217" s="70" t="s">
        <v>15539</v>
      </c>
      <c r="B7217" s="70" t="s">
        <v>15540</v>
      </c>
      <c r="C7217">
        <v>4.5094077000000003E-2</v>
      </c>
      <c r="D7217">
        <v>6.1323741519999997</v>
      </c>
      <c r="E7217">
        <v>0.28762688600000003</v>
      </c>
      <c r="F7217">
        <v>0.59174530700000005</v>
      </c>
      <c r="G7217">
        <v>0.99975043299999999</v>
      </c>
    </row>
    <row r="7218" spans="1:7" x14ac:dyDescent="0.4">
      <c r="A7218" s="70" t="s">
        <v>15080</v>
      </c>
      <c r="B7218" s="70" t="s">
        <v>15081</v>
      </c>
      <c r="C7218">
        <v>0.16966382299999999</v>
      </c>
      <c r="D7218">
        <v>1.376521764</v>
      </c>
      <c r="E7218">
        <v>0.28750410399999998</v>
      </c>
      <c r="F7218">
        <v>0.59182441600000002</v>
      </c>
      <c r="G7218">
        <v>0.99975043299999999</v>
      </c>
    </row>
    <row r="7219" spans="1:7" x14ac:dyDescent="0.4">
      <c r="A7219" s="70" t="s">
        <v>15002</v>
      </c>
      <c r="B7219" s="70" t="s">
        <v>15003</v>
      </c>
      <c r="C7219">
        <v>-6.7518355000000002E-2</v>
      </c>
      <c r="D7219">
        <v>5.8288179910000002</v>
      </c>
      <c r="E7219">
        <v>0.28738334799999998</v>
      </c>
      <c r="F7219">
        <v>0.59190224199999997</v>
      </c>
      <c r="G7219">
        <v>0.99975043299999999</v>
      </c>
    </row>
    <row r="7220" spans="1:7" x14ac:dyDescent="0.4">
      <c r="A7220" s="70" t="s">
        <v>14927</v>
      </c>
      <c r="B7220" s="70" t="s">
        <v>14928</v>
      </c>
      <c r="C7220">
        <v>-0.31885951499999998</v>
      </c>
      <c r="D7220">
        <v>-0.86512584199999998</v>
      </c>
      <c r="E7220">
        <v>0.28736805399999998</v>
      </c>
      <c r="F7220">
        <v>0.59191210100000002</v>
      </c>
      <c r="G7220">
        <v>0.99975043299999999</v>
      </c>
    </row>
    <row r="7221" spans="1:7" x14ac:dyDescent="0.4">
      <c r="A7221" s="70" t="s">
        <v>15975</v>
      </c>
      <c r="B7221" s="70" t="s">
        <v>15976</v>
      </c>
      <c r="C7221">
        <v>-0.421289419</v>
      </c>
      <c r="D7221">
        <v>-1.46479797</v>
      </c>
      <c r="E7221">
        <v>0.287222749</v>
      </c>
      <c r="F7221">
        <v>0.59200578000000004</v>
      </c>
      <c r="G7221">
        <v>0.99975043299999999</v>
      </c>
    </row>
    <row r="7222" spans="1:7" x14ac:dyDescent="0.4">
      <c r="A7222" s="70" t="s">
        <v>15485</v>
      </c>
      <c r="B7222" s="70" t="s">
        <v>15486</v>
      </c>
      <c r="C7222">
        <v>4.2092075999999999E-2</v>
      </c>
      <c r="D7222">
        <v>6.3914358059999996</v>
      </c>
      <c r="E7222">
        <v>0.28721960299999999</v>
      </c>
      <c r="F7222">
        <v>0.59200780799999997</v>
      </c>
      <c r="G7222">
        <v>0.99975043299999999</v>
      </c>
    </row>
    <row r="7223" spans="1:7" x14ac:dyDescent="0.4">
      <c r="A7223" s="70" t="s">
        <v>14513</v>
      </c>
      <c r="B7223" s="70" t="s">
        <v>14514</v>
      </c>
      <c r="C7223">
        <v>-4.3596005E-2</v>
      </c>
      <c r="D7223">
        <v>6.6858541069999999</v>
      </c>
      <c r="E7223">
        <v>0.28717831199999999</v>
      </c>
      <c r="F7223">
        <v>0.592034434</v>
      </c>
      <c r="G7223">
        <v>0.99975043299999999</v>
      </c>
    </row>
    <row r="7224" spans="1:7" x14ac:dyDescent="0.4">
      <c r="A7224" s="70" t="s">
        <v>14785</v>
      </c>
      <c r="B7224" s="70" t="s">
        <v>14786</v>
      </c>
      <c r="C7224">
        <v>-4.2554164999999998E-2</v>
      </c>
      <c r="D7224">
        <v>6.3222811500000002</v>
      </c>
      <c r="E7224">
        <v>0.28715900700000002</v>
      </c>
      <c r="F7224">
        <v>0.59204688400000005</v>
      </c>
      <c r="G7224">
        <v>0.99975043299999999</v>
      </c>
    </row>
    <row r="7225" spans="1:7" x14ac:dyDescent="0.4">
      <c r="A7225" s="70" t="s">
        <v>14823</v>
      </c>
      <c r="B7225" s="70" t="s">
        <v>14824</v>
      </c>
      <c r="C7225">
        <v>-7.8460945000000004E-2</v>
      </c>
      <c r="D7225">
        <v>4.1192770899999998</v>
      </c>
      <c r="E7225">
        <v>0.28712572200000003</v>
      </c>
      <c r="F7225">
        <v>0.59206835000000002</v>
      </c>
      <c r="G7225">
        <v>0.99975043299999999</v>
      </c>
    </row>
    <row r="7226" spans="1:7" x14ac:dyDescent="0.4">
      <c r="A7226" s="70" t="s">
        <v>14937</v>
      </c>
      <c r="B7226" s="70" t="s">
        <v>14938</v>
      </c>
      <c r="C7226">
        <v>-5.2275941999999999E-2</v>
      </c>
      <c r="D7226">
        <v>5.375342238</v>
      </c>
      <c r="E7226">
        <v>0.28708676100000002</v>
      </c>
      <c r="F7226">
        <v>0.59209347899999998</v>
      </c>
      <c r="G7226">
        <v>0.99975043299999999</v>
      </c>
    </row>
    <row r="7227" spans="1:7" x14ac:dyDescent="0.4">
      <c r="A7227" s="70" t="s">
        <v>14521</v>
      </c>
      <c r="B7227" s="70" t="s">
        <v>14522</v>
      </c>
      <c r="C7227">
        <v>-4.4831128999999997E-2</v>
      </c>
      <c r="D7227">
        <v>6.8428838130000003</v>
      </c>
      <c r="E7227">
        <v>0.28665576199999998</v>
      </c>
      <c r="F7227">
        <v>0.59237161100000002</v>
      </c>
      <c r="G7227">
        <v>0.99975043299999999</v>
      </c>
    </row>
    <row r="7228" spans="1:7" x14ac:dyDescent="0.4">
      <c r="A7228" s="70" t="s">
        <v>15090</v>
      </c>
      <c r="B7228" s="70" t="s">
        <v>15091</v>
      </c>
      <c r="C7228">
        <v>-0.185356047</v>
      </c>
      <c r="D7228">
        <v>0.78660685799999996</v>
      </c>
      <c r="E7228">
        <v>0.286448182</v>
      </c>
      <c r="F7228">
        <v>0.59250566100000002</v>
      </c>
      <c r="G7228">
        <v>0.99975043299999999</v>
      </c>
    </row>
    <row r="7229" spans="1:7" x14ac:dyDescent="0.4">
      <c r="A7229" s="70" t="s">
        <v>14977</v>
      </c>
      <c r="B7229" s="70" t="s">
        <v>14978</v>
      </c>
      <c r="C7229">
        <v>-5.6997161999999997E-2</v>
      </c>
      <c r="D7229">
        <v>5.2717285729999999</v>
      </c>
      <c r="E7229">
        <v>0.28636619200000002</v>
      </c>
      <c r="F7229">
        <v>0.59255862599999998</v>
      </c>
      <c r="G7229">
        <v>0.99975043299999999</v>
      </c>
    </row>
    <row r="7230" spans="1:7" x14ac:dyDescent="0.4">
      <c r="A7230" s="70" t="s">
        <v>14967</v>
      </c>
      <c r="B7230" s="70" t="s">
        <v>14968</v>
      </c>
      <c r="C7230">
        <v>0.19987460600000001</v>
      </c>
      <c r="D7230">
        <v>0.34152335299999997</v>
      </c>
      <c r="E7230">
        <v>0.28632506499999999</v>
      </c>
      <c r="F7230">
        <v>0.59258519700000001</v>
      </c>
      <c r="G7230">
        <v>0.99975043299999999</v>
      </c>
    </row>
    <row r="7231" spans="1:7" x14ac:dyDescent="0.4">
      <c r="A7231" s="70" t="s">
        <v>14871</v>
      </c>
      <c r="B7231" s="70" t="s">
        <v>14872</v>
      </c>
      <c r="C7231">
        <v>-7.0194539E-2</v>
      </c>
      <c r="D7231">
        <v>4.3012643419999996</v>
      </c>
      <c r="E7231">
        <v>0.286310275</v>
      </c>
      <c r="F7231">
        <v>0.59259475299999997</v>
      </c>
      <c r="G7231">
        <v>0.99975043299999999</v>
      </c>
    </row>
    <row r="7232" spans="1:7" x14ac:dyDescent="0.4">
      <c r="A7232" s="70" t="s">
        <v>15441</v>
      </c>
      <c r="B7232" s="70" t="s">
        <v>15442</v>
      </c>
      <c r="C7232">
        <v>9.0649678999999997E-2</v>
      </c>
      <c r="D7232">
        <v>4.0285133149999997</v>
      </c>
      <c r="E7232">
        <v>0.28626010899999998</v>
      </c>
      <c r="F7232">
        <v>0.59262716900000001</v>
      </c>
      <c r="G7232">
        <v>0.99975043299999999</v>
      </c>
    </row>
    <row r="7233" spans="1:7" x14ac:dyDescent="0.4">
      <c r="A7233" s="70" t="s">
        <v>14813</v>
      </c>
      <c r="B7233" s="70" t="s">
        <v>14814</v>
      </c>
      <c r="C7233">
        <v>-9.9222907999999999E-2</v>
      </c>
      <c r="D7233">
        <v>3.2182421080000001</v>
      </c>
      <c r="E7233">
        <v>0.286027315</v>
      </c>
      <c r="F7233">
        <v>0.59277763999999999</v>
      </c>
      <c r="G7233">
        <v>0.99975043299999999</v>
      </c>
    </row>
    <row r="7234" spans="1:7" x14ac:dyDescent="0.4">
      <c r="A7234" s="70" t="s">
        <v>14885</v>
      </c>
      <c r="B7234" s="70" t="s">
        <v>14886</v>
      </c>
      <c r="C7234">
        <v>-7.5188310999999994E-2</v>
      </c>
      <c r="D7234">
        <v>3.9080913430000002</v>
      </c>
      <c r="E7234">
        <v>0.28573976499999998</v>
      </c>
      <c r="F7234">
        <v>0.59296361399999997</v>
      </c>
      <c r="G7234">
        <v>0.99975043299999999</v>
      </c>
    </row>
    <row r="7235" spans="1:7" x14ac:dyDescent="0.4">
      <c r="A7235" s="70" t="s">
        <v>15571</v>
      </c>
      <c r="B7235" s="70" t="s">
        <v>15572</v>
      </c>
      <c r="C7235">
        <v>5.5730971999999997E-2</v>
      </c>
      <c r="D7235">
        <v>5.2666226260000002</v>
      </c>
      <c r="E7235">
        <v>0.28565149000000001</v>
      </c>
      <c r="F7235">
        <v>0.59302073</v>
      </c>
      <c r="G7235">
        <v>0.99975043299999999</v>
      </c>
    </row>
    <row r="7236" spans="1:7" x14ac:dyDescent="0.4">
      <c r="A7236" s="70" t="s">
        <v>14803</v>
      </c>
      <c r="B7236" s="70" t="s">
        <v>14804</v>
      </c>
      <c r="C7236">
        <v>-4.3177022000000002E-2</v>
      </c>
      <c r="D7236">
        <v>6.126045585</v>
      </c>
      <c r="E7236">
        <v>0.28557656799999998</v>
      </c>
      <c r="F7236">
        <v>0.59306921499999998</v>
      </c>
      <c r="G7236">
        <v>0.99975043299999999</v>
      </c>
    </row>
    <row r="7237" spans="1:7" x14ac:dyDescent="0.4">
      <c r="A7237" s="70" t="s">
        <v>14701</v>
      </c>
      <c r="B7237" s="70" t="s">
        <v>14702</v>
      </c>
      <c r="C7237">
        <v>-5.9056353999999998E-2</v>
      </c>
      <c r="D7237">
        <v>6.518188383</v>
      </c>
      <c r="E7237">
        <v>0.285376674</v>
      </c>
      <c r="F7237">
        <v>0.59319861500000004</v>
      </c>
      <c r="G7237">
        <v>0.99975043299999999</v>
      </c>
    </row>
    <row r="7238" spans="1:7" x14ac:dyDescent="0.4">
      <c r="A7238" s="70" t="s">
        <v>14613</v>
      </c>
      <c r="B7238" s="70" t="s">
        <v>14614</v>
      </c>
      <c r="C7238">
        <v>-5.8921864999999997E-2</v>
      </c>
      <c r="D7238">
        <v>5.0239350780000001</v>
      </c>
      <c r="E7238">
        <v>0.28521639900000001</v>
      </c>
      <c r="F7238">
        <v>0.59330240999999995</v>
      </c>
      <c r="G7238">
        <v>0.99975043299999999</v>
      </c>
    </row>
    <row r="7239" spans="1:7" x14ac:dyDescent="0.4">
      <c r="A7239" s="70" t="s">
        <v>15361</v>
      </c>
      <c r="B7239" s="70" t="s">
        <v>15362</v>
      </c>
      <c r="C7239">
        <v>7.3390154999999999E-2</v>
      </c>
      <c r="D7239">
        <v>4.0265703759999996</v>
      </c>
      <c r="E7239">
        <v>0.28511388399999998</v>
      </c>
      <c r="F7239">
        <v>0.59336881900000005</v>
      </c>
      <c r="G7239">
        <v>0.99975043299999999</v>
      </c>
    </row>
    <row r="7240" spans="1:7" x14ac:dyDescent="0.4">
      <c r="A7240" s="70" t="s">
        <v>15026</v>
      </c>
      <c r="B7240" s="70" t="s">
        <v>15027</v>
      </c>
      <c r="C7240">
        <v>0.13604630500000001</v>
      </c>
      <c r="D7240">
        <v>2.2612474850000002</v>
      </c>
      <c r="E7240">
        <v>0.28501017099999998</v>
      </c>
      <c r="F7240">
        <v>0.59343601899999998</v>
      </c>
      <c r="G7240">
        <v>0.99975043299999999</v>
      </c>
    </row>
    <row r="7241" spans="1:7" x14ac:dyDescent="0.4">
      <c r="A7241" s="70" t="s">
        <v>14857</v>
      </c>
      <c r="B7241" s="70" t="s">
        <v>14858</v>
      </c>
      <c r="C7241">
        <v>-4.6644664000000002E-2</v>
      </c>
      <c r="D7241">
        <v>5.7999562019999997</v>
      </c>
      <c r="E7241">
        <v>0.284855146</v>
      </c>
      <c r="F7241">
        <v>0.593536497</v>
      </c>
      <c r="G7241">
        <v>0.99975043299999999</v>
      </c>
    </row>
    <row r="7242" spans="1:7" x14ac:dyDescent="0.4">
      <c r="A7242" s="70" t="s">
        <v>15138</v>
      </c>
      <c r="B7242" s="70" t="s">
        <v>15139</v>
      </c>
      <c r="C7242">
        <v>-0.25151945799999997</v>
      </c>
      <c r="D7242">
        <v>-0.54301406600000002</v>
      </c>
      <c r="E7242">
        <v>0.28473663199999999</v>
      </c>
      <c r="F7242">
        <v>0.59361333400000005</v>
      </c>
      <c r="G7242">
        <v>0.99975043299999999</v>
      </c>
    </row>
    <row r="7243" spans="1:7" x14ac:dyDescent="0.4">
      <c r="A7243" s="70" t="s">
        <v>15541</v>
      </c>
      <c r="B7243" s="70" t="s">
        <v>15542</v>
      </c>
      <c r="C7243">
        <v>4.1901830000000001E-2</v>
      </c>
      <c r="D7243">
        <v>6.5907424360000002</v>
      </c>
      <c r="E7243">
        <v>0.28467537500000001</v>
      </c>
      <c r="F7243">
        <v>0.59365305700000004</v>
      </c>
      <c r="G7243">
        <v>0.99975043299999999</v>
      </c>
    </row>
    <row r="7244" spans="1:7" x14ac:dyDescent="0.4">
      <c r="A7244" s="70" t="s">
        <v>14619</v>
      </c>
      <c r="B7244" s="70" t="s">
        <v>14620</v>
      </c>
      <c r="C7244">
        <v>4.2568928999999998E-2</v>
      </c>
      <c r="D7244">
        <v>7.3766387309999999</v>
      </c>
      <c r="E7244">
        <v>0.28464682800000002</v>
      </c>
      <c r="F7244">
        <v>0.59367157000000004</v>
      </c>
      <c r="G7244">
        <v>0.99975043299999999</v>
      </c>
    </row>
    <row r="7245" spans="1:7" x14ac:dyDescent="0.4">
      <c r="A7245" s="70" t="s">
        <v>15054</v>
      </c>
      <c r="B7245" s="70" t="s">
        <v>15055</v>
      </c>
      <c r="C7245">
        <v>-0.21933952600000001</v>
      </c>
      <c r="D7245">
        <v>0.28894051500000001</v>
      </c>
      <c r="E7245">
        <v>0.284584856</v>
      </c>
      <c r="F7245">
        <v>0.59371176599999997</v>
      </c>
      <c r="G7245">
        <v>0.99975043299999999</v>
      </c>
    </row>
    <row r="7246" spans="1:7" x14ac:dyDescent="0.4">
      <c r="A7246" s="70" t="s">
        <v>15291</v>
      </c>
      <c r="B7246" s="70" t="s">
        <v>15292</v>
      </c>
      <c r="C7246">
        <v>0.25344445599999998</v>
      </c>
      <c r="D7246">
        <v>0.10516948700000001</v>
      </c>
      <c r="E7246">
        <v>0.28440657899999999</v>
      </c>
      <c r="F7246">
        <v>0.59382742700000002</v>
      </c>
      <c r="G7246">
        <v>0.99975043299999999</v>
      </c>
    </row>
    <row r="7247" spans="1:7" x14ac:dyDescent="0.4">
      <c r="A7247" s="70" t="s">
        <v>15142</v>
      </c>
      <c r="B7247" s="70" t="s">
        <v>15143</v>
      </c>
      <c r="C7247">
        <v>0.21843037900000001</v>
      </c>
      <c r="D7247">
        <v>3.8842191669999999</v>
      </c>
      <c r="E7247">
        <v>0.28434188399999999</v>
      </c>
      <c r="F7247">
        <v>0.59386941199999999</v>
      </c>
      <c r="G7247">
        <v>0.99975043299999999</v>
      </c>
    </row>
    <row r="7248" spans="1:7" x14ac:dyDescent="0.4">
      <c r="A7248" s="70" t="s">
        <v>15152</v>
      </c>
      <c r="B7248" s="70" t="s">
        <v>15153</v>
      </c>
      <c r="C7248">
        <v>9.3603620999999998E-2</v>
      </c>
      <c r="D7248">
        <v>3.4013445500000001</v>
      </c>
      <c r="E7248">
        <v>0.28433146599999998</v>
      </c>
      <c r="F7248">
        <v>0.59387617199999998</v>
      </c>
      <c r="G7248">
        <v>0.99975043299999999</v>
      </c>
    </row>
    <row r="7249" spans="1:7" x14ac:dyDescent="0.4">
      <c r="A7249" s="70" t="s">
        <v>15160</v>
      </c>
      <c r="B7249" s="70" t="s">
        <v>15161</v>
      </c>
      <c r="C7249">
        <v>0.15019343800000001</v>
      </c>
      <c r="D7249">
        <v>2.7608199880000002</v>
      </c>
      <c r="E7249">
        <v>0.28423523499999997</v>
      </c>
      <c r="F7249">
        <v>0.59393863499999999</v>
      </c>
      <c r="G7249">
        <v>0.99975043299999999</v>
      </c>
    </row>
    <row r="7250" spans="1:7" x14ac:dyDescent="0.4">
      <c r="A7250" s="70" t="s">
        <v>15110</v>
      </c>
      <c r="B7250" s="70" t="s">
        <v>15111</v>
      </c>
      <c r="C7250">
        <v>4.2192946000000002E-2</v>
      </c>
      <c r="D7250">
        <v>7.9192988379999996</v>
      </c>
      <c r="E7250">
        <v>0.284233448</v>
      </c>
      <c r="F7250">
        <v>0.59393979500000005</v>
      </c>
      <c r="G7250">
        <v>0.99975043299999999</v>
      </c>
    </row>
    <row r="7251" spans="1:7" x14ac:dyDescent="0.4">
      <c r="A7251" s="70" t="s">
        <v>14855</v>
      </c>
      <c r="B7251" s="70" t="s">
        <v>14856</v>
      </c>
      <c r="C7251">
        <v>-4.1703095000000003E-2</v>
      </c>
      <c r="D7251">
        <v>8.2775077049999997</v>
      </c>
      <c r="E7251">
        <v>0.28419867799999998</v>
      </c>
      <c r="F7251">
        <v>0.59396236700000005</v>
      </c>
      <c r="G7251">
        <v>0.99975043299999999</v>
      </c>
    </row>
    <row r="7252" spans="1:7" x14ac:dyDescent="0.4">
      <c r="A7252" s="70" t="s">
        <v>14737</v>
      </c>
      <c r="B7252" s="70" t="s">
        <v>14738</v>
      </c>
      <c r="C7252">
        <v>-0.211913553</v>
      </c>
      <c r="D7252">
        <v>1.6087171579999999</v>
      </c>
      <c r="E7252">
        <v>0.28419654100000002</v>
      </c>
      <c r="F7252">
        <v>0.59396375499999998</v>
      </c>
      <c r="G7252">
        <v>0.99975043299999999</v>
      </c>
    </row>
    <row r="7253" spans="1:7" x14ac:dyDescent="0.4">
      <c r="A7253" s="70" t="s">
        <v>15257</v>
      </c>
      <c r="B7253" s="70" t="s">
        <v>15258</v>
      </c>
      <c r="C7253">
        <v>0.176665566</v>
      </c>
      <c r="D7253">
        <v>1.1515910060000001</v>
      </c>
      <c r="E7253">
        <v>0.28410007500000001</v>
      </c>
      <c r="F7253">
        <v>0.59402638900000004</v>
      </c>
      <c r="G7253">
        <v>0.99975043299999999</v>
      </c>
    </row>
    <row r="7254" spans="1:7" x14ac:dyDescent="0.4">
      <c r="A7254" s="70" t="s">
        <v>14769</v>
      </c>
      <c r="B7254" s="70" t="s">
        <v>14770</v>
      </c>
      <c r="C7254">
        <v>-4.5340046000000002E-2</v>
      </c>
      <c r="D7254">
        <v>6.7270522069999998</v>
      </c>
      <c r="E7254">
        <v>0.28406743499999998</v>
      </c>
      <c r="F7254">
        <v>0.59404758400000002</v>
      </c>
      <c r="G7254">
        <v>0.99975043299999999</v>
      </c>
    </row>
    <row r="7255" spans="1:7" x14ac:dyDescent="0.4">
      <c r="A7255" s="70" t="s">
        <v>14909</v>
      </c>
      <c r="B7255" s="70" t="s">
        <v>14910</v>
      </c>
      <c r="C7255">
        <v>-4.6388220000000001E-2</v>
      </c>
      <c r="D7255">
        <v>5.9265555230000002</v>
      </c>
      <c r="E7255">
        <v>0.28394654400000002</v>
      </c>
      <c r="F7255">
        <v>0.59412610200000004</v>
      </c>
      <c r="G7255">
        <v>0.99975043299999999</v>
      </c>
    </row>
    <row r="7256" spans="1:7" x14ac:dyDescent="0.4">
      <c r="A7256" s="70" t="s">
        <v>14817</v>
      </c>
      <c r="B7256" s="70" t="s">
        <v>14818</v>
      </c>
      <c r="C7256">
        <v>-5.9447287000000001E-2</v>
      </c>
      <c r="D7256">
        <v>5.0468268639999998</v>
      </c>
      <c r="E7256">
        <v>0.28393985700000002</v>
      </c>
      <c r="F7256">
        <v>0.59413044599999998</v>
      </c>
      <c r="G7256">
        <v>0.99975043299999999</v>
      </c>
    </row>
    <row r="7257" spans="1:7" x14ac:dyDescent="0.4">
      <c r="A7257" s="70" t="s">
        <v>15423</v>
      </c>
      <c r="B7257" s="70" t="s">
        <v>15424</v>
      </c>
      <c r="C7257">
        <v>6.0034721999999999E-2</v>
      </c>
      <c r="D7257">
        <v>5.0543498089999996</v>
      </c>
      <c r="E7257">
        <v>0.28393835699999997</v>
      </c>
      <c r="F7257">
        <v>0.59413141999999997</v>
      </c>
      <c r="G7257">
        <v>0.99975043299999999</v>
      </c>
    </row>
    <row r="7258" spans="1:7" x14ac:dyDescent="0.4">
      <c r="A7258" s="70" t="s">
        <v>14979</v>
      </c>
      <c r="B7258" s="70" t="s">
        <v>14980</v>
      </c>
      <c r="C7258">
        <v>-5.9029406E-2</v>
      </c>
      <c r="D7258">
        <v>5.3480240659999998</v>
      </c>
      <c r="E7258">
        <v>0.28389914199999999</v>
      </c>
      <c r="F7258">
        <v>0.59415689500000002</v>
      </c>
      <c r="G7258">
        <v>0.99975043299999999</v>
      </c>
    </row>
    <row r="7259" spans="1:7" x14ac:dyDescent="0.4">
      <c r="A7259" s="70" t="s">
        <v>15022</v>
      </c>
      <c r="B7259" s="70" t="s">
        <v>15023</v>
      </c>
      <c r="C7259">
        <v>-0.21503245100000001</v>
      </c>
      <c r="D7259">
        <v>0.77978088400000001</v>
      </c>
      <c r="E7259">
        <v>0.28366519299999998</v>
      </c>
      <c r="F7259">
        <v>0.59430892000000002</v>
      </c>
      <c r="G7259">
        <v>0.99975043299999999</v>
      </c>
    </row>
    <row r="7260" spans="1:7" x14ac:dyDescent="0.4">
      <c r="A7260" s="70" t="s">
        <v>17313</v>
      </c>
      <c r="B7260" s="70" t="s">
        <v>17314</v>
      </c>
      <c r="C7260">
        <v>4.1646364999999998E-2</v>
      </c>
      <c r="D7260">
        <v>9.0246869039999993</v>
      </c>
      <c r="E7260">
        <v>0.28362923400000001</v>
      </c>
      <c r="F7260">
        <v>0.59433229499999995</v>
      </c>
      <c r="G7260">
        <v>0.99975043299999999</v>
      </c>
    </row>
    <row r="7261" spans="1:7" x14ac:dyDescent="0.4">
      <c r="A7261" s="70" t="s">
        <v>14963</v>
      </c>
      <c r="B7261" s="70" t="s">
        <v>14964</v>
      </c>
      <c r="C7261">
        <v>4.7174848999999998E-2</v>
      </c>
      <c r="D7261">
        <v>7.6582444040000004</v>
      </c>
      <c r="E7261">
        <v>0.28349232600000002</v>
      </c>
      <c r="F7261">
        <v>0.59442130500000001</v>
      </c>
      <c r="G7261">
        <v>0.99975043299999999</v>
      </c>
    </row>
    <row r="7262" spans="1:7" x14ac:dyDescent="0.4">
      <c r="A7262" s="70" t="s">
        <v>15281</v>
      </c>
      <c r="B7262" s="70" t="s">
        <v>15282</v>
      </c>
      <c r="C7262">
        <v>4.2131270999999998E-2</v>
      </c>
      <c r="D7262">
        <v>6.8567375659999996</v>
      </c>
      <c r="E7262">
        <v>0.28326171</v>
      </c>
      <c r="F7262">
        <v>0.59457130199999997</v>
      </c>
      <c r="G7262">
        <v>0.99975043299999999</v>
      </c>
    </row>
    <row r="7263" spans="1:7" x14ac:dyDescent="0.4">
      <c r="A7263" s="70" t="s">
        <v>14965</v>
      </c>
      <c r="B7263" s="70" t="s">
        <v>14966</v>
      </c>
      <c r="C7263">
        <v>-5.8999734999999998E-2</v>
      </c>
      <c r="D7263">
        <v>5.3429354040000003</v>
      </c>
      <c r="E7263">
        <v>0.28309739900000003</v>
      </c>
      <c r="F7263">
        <v>0.59467822100000001</v>
      </c>
      <c r="G7263">
        <v>0.99975043299999999</v>
      </c>
    </row>
    <row r="7264" spans="1:7" x14ac:dyDescent="0.4">
      <c r="A7264" s="70" t="s">
        <v>16085</v>
      </c>
      <c r="B7264" s="70" t="s">
        <v>16086</v>
      </c>
      <c r="C7264">
        <v>4.3777245999999999E-2</v>
      </c>
      <c r="D7264">
        <v>8.4605140550000009</v>
      </c>
      <c r="E7264">
        <v>0.28303924600000002</v>
      </c>
      <c r="F7264">
        <v>0.59471607199999998</v>
      </c>
      <c r="G7264">
        <v>0.99975043299999999</v>
      </c>
    </row>
    <row r="7265" spans="1:7" x14ac:dyDescent="0.4">
      <c r="A7265" s="70" t="s">
        <v>15192</v>
      </c>
      <c r="B7265" s="70" t="s">
        <v>5868</v>
      </c>
      <c r="C7265">
        <v>0.10370053999999999</v>
      </c>
      <c r="D7265">
        <v>3.4860956779999999</v>
      </c>
      <c r="E7265">
        <v>0.283027694</v>
      </c>
      <c r="F7265">
        <v>0.59472359100000005</v>
      </c>
      <c r="G7265">
        <v>0.99975043299999999</v>
      </c>
    </row>
    <row r="7266" spans="1:7" x14ac:dyDescent="0.4">
      <c r="A7266" s="70" t="s">
        <v>15453</v>
      </c>
      <c r="B7266" s="70" t="s">
        <v>15454</v>
      </c>
      <c r="C7266">
        <v>5.3303808000000001E-2</v>
      </c>
      <c r="D7266">
        <v>5.4729586220000002</v>
      </c>
      <c r="E7266">
        <v>0.28293012899999997</v>
      </c>
      <c r="F7266">
        <v>0.59478710599999995</v>
      </c>
      <c r="G7266">
        <v>0.99975043299999999</v>
      </c>
    </row>
    <row r="7267" spans="1:7" x14ac:dyDescent="0.4">
      <c r="A7267" s="70" t="s">
        <v>15225</v>
      </c>
      <c r="B7267" s="70" t="s">
        <v>15226</v>
      </c>
      <c r="C7267">
        <v>0.107525807</v>
      </c>
      <c r="D7267">
        <v>3.1985235300000001</v>
      </c>
      <c r="E7267">
        <v>0.28281624900000002</v>
      </c>
      <c r="F7267">
        <v>0.59486126100000003</v>
      </c>
      <c r="G7267">
        <v>0.99975043299999999</v>
      </c>
    </row>
    <row r="7268" spans="1:7" x14ac:dyDescent="0.4">
      <c r="A7268" s="70" t="s">
        <v>15709</v>
      </c>
      <c r="B7268" s="70" t="s">
        <v>15710</v>
      </c>
      <c r="C7268">
        <v>4.4748577999999997E-2</v>
      </c>
      <c r="D7268">
        <v>6.4448347879999996</v>
      </c>
      <c r="E7268">
        <v>0.28275483000000001</v>
      </c>
      <c r="F7268">
        <v>0.59490126200000004</v>
      </c>
      <c r="G7268">
        <v>0.99975043299999999</v>
      </c>
    </row>
    <row r="7269" spans="1:7" x14ac:dyDescent="0.4">
      <c r="A7269" s="70" t="s">
        <v>14865</v>
      </c>
      <c r="B7269" s="70" t="s">
        <v>14866</v>
      </c>
      <c r="C7269">
        <v>-4.9499693999999997E-2</v>
      </c>
      <c r="D7269">
        <v>5.7012185090000003</v>
      </c>
      <c r="E7269">
        <v>0.282743892</v>
      </c>
      <c r="F7269">
        <v>0.59490838700000004</v>
      </c>
      <c r="G7269">
        <v>0.99975043299999999</v>
      </c>
    </row>
    <row r="7270" spans="1:7" x14ac:dyDescent="0.4">
      <c r="A7270" s="70" t="s">
        <v>14897</v>
      </c>
      <c r="B7270" s="70" t="s">
        <v>14898</v>
      </c>
      <c r="C7270">
        <v>-8.2778583000000003E-2</v>
      </c>
      <c r="D7270">
        <v>3.6657817719999999</v>
      </c>
      <c r="E7270">
        <v>0.28266312500000002</v>
      </c>
      <c r="F7270">
        <v>0.59496099899999999</v>
      </c>
      <c r="G7270">
        <v>0.99975043299999999</v>
      </c>
    </row>
    <row r="7271" spans="1:7" x14ac:dyDescent="0.4">
      <c r="A7271" s="70" t="s">
        <v>14821</v>
      </c>
      <c r="B7271" s="70" t="s">
        <v>14822</v>
      </c>
      <c r="C7271">
        <v>-7.4016398999999997E-2</v>
      </c>
      <c r="D7271">
        <v>5.0164684069999996</v>
      </c>
      <c r="E7271">
        <v>0.282526008</v>
      </c>
      <c r="F7271">
        <v>0.59505034099999998</v>
      </c>
      <c r="G7271">
        <v>0.99975043299999999</v>
      </c>
    </row>
    <row r="7272" spans="1:7" x14ac:dyDescent="0.4">
      <c r="A7272" s="70" t="s">
        <v>15429</v>
      </c>
      <c r="B7272" s="70" t="s">
        <v>15430</v>
      </c>
      <c r="C7272">
        <v>-0.31740834400000001</v>
      </c>
      <c r="D7272">
        <v>-0.90408954399999997</v>
      </c>
      <c r="E7272">
        <v>0.28239994000000002</v>
      </c>
      <c r="F7272">
        <v>0.59513250799999995</v>
      </c>
      <c r="G7272">
        <v>0.99975043299999999</v>
      </c>
    </row>
    <row r="7273" spans="1:7" x14ac:dyDescent="0.4">
      <c r="A7273" s="70" t="s">
        <v>15148</v>
      </c>
      <c r="B7273" s="70" t="s">
        <v>15149</v>
      </c>
      <c r="C7273">
        <v>-0.240042491</v>
      </c>
      <c r="D7273">
        <v>-0.51060477299999996</v>
      </c>
      <c r="E7273">
        <v>0.28223022399999997</v>
      </c>
      <c r="F7273">
        <v>0.59524316099999997</v>
      </c>
      <c r="G7273">
        <v>0.99975043299999999</v>
      </c>
    </row>
    <row r="7274" spans="1:7" x14ac:dyDescent="0.4">
      <c r="A7274" s="70" t="s">
        <v>15633</v>
      </c>
      <c r="B7274" s="70" t="s">
        <v>15634</v>
      </c>
      <c r="C7274">
        <v>5.5707634999999998E-2</v>
      </c>
      <c r="D7274">
        <v>5.0023015329999998</v>
      </c>
      <c r="E7274">
        <v>0.28218528900000001</v>
      </c>
      <c r="F7274">
        <v>0.59527246499999997</v>
      </c>
      <c r="G7274">
        <v>0.99975043299999999</v>
      </c>
    </row>
    <row r="7275" spans="1:7" x14ac:dyDescent="0.4">
      <c r="A7275" s="70" t="s">
        <v>15367</v>
      </c>
      <c r="B7275" s="70" t="s">
        <v>15368</v>
      </c>
      <c r="C7275">
        <v>0.25683182100000002</v>
      </c>
      <c r="D7275">
        <v>-0.35213449800000002</v>
      </c>
      <c r="E7275">
        <v>0.28185031100000002</v>
      </c>
      <c r="F7275">
        <v>0.59549101400000004</v>
      </c>
      <c r="G7275">
        <v>0.99975043299999999</v>
      </c>
    </row>
    <row r="7276" spans="1:7" x14ac:dyDescent="0.4">
      <c r="A7276" s="70" t="s">
        <v>14759</v>
      </c>
      <c r="B7276" s="70" t="s">
        <v>14760</v>
      </c>
      <c r="C7276">
        <v>4.1593136000000003E-2</v>
      </c>
      <c r="D7276">
        <v>7.4914877239999997</v>
      </c>
      <c r="E7276">
        <v>0.28171066299999997</v>
      </c>
      <c r="F7276">
        <v>0.59558217400000002</v>
      </c>
      <c r="G7276">
        <v>0.99975043299999999</v>
      </c>
    </row>
    <row r="7277" spans="1:7" x14ac:dyDescent="0.4">
      <c r="A7277" s="70" t="s">
        <v>14869</v>
      </c>
      <c r="B7277" s="70" t="s">
        <v>14870</v>
      </c>
      <c r="C7277">
        <v>-6.1147715999999998E-2</v>
      </c>
      <c r="D7277">
        <v>4.6604669489999999</v>
      </c>
      <c r="E7277">
        <v>0.28169068400000002</v>
      </c>
      <c r="F7277">
        <v>0.59559521800000004</v>
      </c>
      <c r="G7277">
        <v>0.99975043299999999</v>
      </c>
    </row>
    <row r="7278" spans="1:7" x14ac:dyDescent="0.4">
      <c r="A7278" s="70" t="s">
        <v>15174</v>
      </c>
      <c r="B7278" s="70" t="s">
        <v>15175</v>
      </c>
      <c r="C7278">
        <v>4.7951014E-2</v>
      </c>
      <c r="D7278">
        <v>7.1248577060000002</v>
      </c>
      <c r="E7278">
        <v>0.28159567099999999</v>
      </c>
      <c r="F7278">
        <v>0.59565725999999997</v>
      </c>
      <c r="G7278">
        <v>0.99975043299999999</v>
      </c>
    </row>
    <row r="7279" spans="1:7" x14ac:dyDescent="0.4">
      <c r="A7279" s="70" t="s">
        <v>15459</v>
      </c>
      <c r="B7279" s="70" t="s">
        <v>15460</v>
      </c>
      <c r="C7279">
        <v>6.5060934000000001E-2</v>
      </c>
      <c r="D7279">
        <v>4.5466525679999998</v>
      </c>
      <c r="E7279">
        <v>0.28158129199999998</v>
      </c>
      <c r="F7279">
        <v>0.59566664999999996</v>
      </c>
      <c r="G7279">
        <v>0.99975043299999999</v>
      </c>
    </row>
    <row r="7280" spans="1:7" x14ac:dyDescent="0.4">
      <c r="A7280" s="70" t="s">
        <v>17121</v>
      </c>
      <c r="B7280" s="70" t="s">
        <v>17122</v>
      </c>
      <c r="C7280">
        <v>4.1934567999999998E-2</v>
      </c>
      <c r="D7280">
        <v>8.9270715079999992</v>
      </c>
      <c r="E7280">
        <v>0.28104683499999999</v>
      </c>
      <c r="F7280">
        <v>0.59601590400000004</v>
      </c>
      <c r="G7280">
        <v>0.99975043299999999</v>
      </c>
    </row>
    <row r="7281" spans="1:7" x14ac:dyDescent="0.4">
      <c r="A7281" s="70" t="s">
        <v>14669</v>
      </c>
      <c r="B7281" s="70" t="s">
        <v>14670</v>
      </c>
      <c r="C7281">
        <v>-6.1347260000000001E-2</v>
      </c>
      <c r="D7281">
        <v>4.6838717760000002</v>
      </c>
      <c r="E7281">
        <v>0.281043561</v>
      </c>
      <c r="F7281">
        <v>0.59601804400000002</v>
      </c>
      <c r="G7281">
        <v>0.99975043299999999</v>
      </c>
    </row>
    <row r="7282" spans="1:7" x14ac:dyDescent="0.4">
      <c r="A7282" s="70" t="s">
        <v>14879</v>
      </c>
      <c r="B7282" s="70" t="s">
        <v>14880</v>
      </c>
      <c r="C7282">
        <v>-9.6778655000000005E-2</v>
      </c>
      <c r="D7282">
        <v>3.3343814420000002</v>
      </c>
      <c r="E7282">
        <v>0.28100511299999997</v>
      </c>
      <c r="F7282">
        <v>0.59604318599999995</v>
      </c>
      <c r="G7282">
        <v>0.99975043299999999</v>
      </c>
    </row>
    <row r="7283" spans="1:7" x14ac:dyDescent="0.4">
      <c r="A7283" s="70" t="s">
        <v>15565</v>
      </c>
      <c r="B7283" s="70" t="s">
        <v>15566</v>
      </c>
      <c r="C7283">
        <v>4.1501850999999999E-2</v>
      </c>
      <c r="D7283">
        <v>6.8794026749999997</v>
      </c>
      <c r="E7283">
        <v>0.28079911800000001</v>
      </c>
      <c r="F7283">
        <v>0.59617792400000003</v>
      </c>
      <c r="G7283">
        <v>0.99975043299999999</v>
      </c>
    </row>
    <row r="7284" spans="1:7" x14ac:dyDescent="0.4">
      <c r="A7284" s="70" t="s">
        <v>15513</v>
      </c>
      <c r="B7284" s="70" t="s">
        <v>15514</v>
      </c>
      <c r="C7284">
        <v>4.2236253000000001E-2</v>
      </c>
      <c r="D7284">
        <v>6.251314528</v>
      </c>
      <c r="E7284">
        <v>0.28071836</v>
      </c>
      <c r="F7284">
        <v>0.59623076399999997</v>
      </c>
      <c r="G7284">
        <v>0.99975043299999999</v>
      </c>
    </row>
    <row r="7285" spans="1:7" x14ac:dyDescent="0.4">
      <c r="A7285" s="70" t="s">
        <v>14747</v>
      </c>
      <c r="B7285" s="70" t="s">
        <v>14748</v>
      </c>
      <c r="C7285">
        <v>-9.3963412999999996E-2</v>
      </c>
      <c r="D7285">
        <v>3.5634734130000001</v>
      </c>
      <c r="E7285">
        <v>0.280663096</v>
      </c>
      <c r="F7285">
        <v>0.596266929</v>
      </c>
      <c r="G7285">
        <v>0.99975043299999999</v>
      </c>
    </row>
    <row r="7286" spans="1:7" x14ac:dyDescent="0.4">
      <c r="A7286" s="70" t="s">
        <v>17147</v>
      </c>
      <c r="B7286" s="70" t="s">
        <v>17148</v>
      </c>
      <c r="C7286">
        <v>4.5896559000000003E-2</v>
      </c>
      <c r="D7286">
        <v>8.9876780519999997</v>
      </c>
      <c r="E7286">
        <v>0.280583421</v>
      </c>
      <c r="F7286">
        <v>0.59631907699999998</v>
      </c>
      <c r="G7286">
        <v>0.99975043299999999</v>
      </c>
    </row>
    <row r="7287" spans="1:7" x14ac:dyDescent="0.4">
      <c r="A7287" s="70" t="s">
        <v>14987</v>
      </c>
      <c r="B7287" s="70" t="s">
        <v>2704</v>
      </c>
      <c r="C7287">
        <v>-0.109543247</v>
      </c>
      <c r="D7287">
        <v>2.9869795840000002</v>
      </c>
      <c r="E7287">
        <v>0.28058162199999997</v>
      </c>
      <c r="F7287">
        <v>0.59632025399999999</v>
      </c>
      <c r="G7287">
        <v>0.99975043299999999</v>
      </c>
    </row>
    <row r="7288" spans="1:7" x14ac:dyDescent="0.4">
      <c r="A7288" s="70" t="s">
        <v>14998</v>
      </c>
      <c r="B7288" s="70" t="s">
        <v>14999</v>
      </c>
      <c r="C7288">
        <v>-0.163939432</v>
      </c>
      <c r="D7288">
        <v>1.748974708</v>
      </c>
      <c r="E7288">
        <v>0.28055397300000001</v>
      </c>
      <c r="F7288">
        <v>0.59633835300000004</v>
      </c>
      <c r="G7288">
        <v>0.99975043299999999</v>
      </c>
    </row>
    <row r="7289" spans="1:7" x14ac:dyDescent="0.4">
      <c r="A7289" s="70" t="s">
        <v>15785</v>
      </c>
      <c r="B7289" s="70" t="s">
        <v>15786</v>
      </c>
      <c r="C7289">
        <v>5.3367143999999998E-2</v>
      </c>
      <c r="D7289">
        <v>5.3699065240000001</v>
      </c>
      <c r="E7289">
        <v>0.28047482200000001</v>
      </c>
      <c r="F7289">
        <v>0.59639017100000002</v>
      </c>
      <c r="G7289">
        <v>0.99975043299999999</v>
      </c>
    </row>
    <row r="7290" spans="1:7" x14ac:dyDescent="0.4">
      <c r="A7290" s="70" t="s">
        <v>14281</v>
      </c>
      <c r="B7290" s="70" t="s">
        <v>14282</v>
      </c>
      <c r="C7290">
        <v>-4.3838482999999998E-2</v>
      </c>
      <c r="D7290">
        <v>6.7742589600000001</v>
      </c>
      <c r="E7290">
        <v>0.28031710700000001</v>
      </c>
      <c r="F7290">
        <v>0.59649344900000001</v>
      </c>
      <c r="G7290">
        <v>0.99975043299999999</v>
      </c>
    </row>
    <row r="7291" spans="1:7" x14ac:dyDescent="0.4">
      <c r="A7291" s="70" t="s">
        <v>15066</v>
      </c>
      <c r="B7291" s="70" t="s">
        <v>15067</v>
      </c>
      <c r="C7291">
        <v>0.17591865500000001</v>
      </c>
      <c r="D7291">
        <v>1.2654841939999999</v>
      </c>
      <c r="E7291">
        <v>0.280295711</v>
      </c>
      <c r="F7291">
        <v>0.59650746300000002</v>
      </c>
      <c r="G7291">
        <v>0.99975043299999999</v>
      </c>
    </row>
    <row r="7292" spans="1:7" x14ac:dyDescent="0.4">
      <c r="A7292" s="70" t="s">
        <v>14735</v>
      </c>
      <c r="B7292" s="70" t="s">
        <v>14736</v>
      </c>
      <c r="C7292">
        <v>-4.1308231000000001E-2</v>
      </c>
      <c r="D7292">
        <v>6.6256483529999999</v>
      </c>
      <c r="E7292">
        <v>0.280042079</v>
      </c>
      <c r="F7292">
        <v>0.59667363799999995</v>
      </c>
      <c r="G7292">
        <v>0.99975043299999999</v>
      </c>
    </row>
    <row r="7293" spans="1:7" x14ac:dyDescent="0.4">
      <c r="A7293" s="70" t="s">
        <v>14957</v>
      </c>
      <c r="B7293" s="70" t="s">
        <v>14958</v>
      </c>
      <c r="C7293">
        <v>-0.20611866400000001</v>
      </c>
      <c r="D7293">
        <v>2.0180098000000002</v>
      </c>
      <c r="E7293">
        <v>0.280016722</v>
      </c>
      <c r="F7293">
        <v>0.596690257</v>
      </c>
      <c r="G7293">
        <v>0.99975043299999999</v>
      </c>
    </row>
    <row r="7294" spans="1:7" x14ac:dyDescent="0.4">
      <c r="A7294" s="70" t="s">
        <v>15259</v>
      </c>
      <c r="B7294" s="70" t="s">
        <v>15260</v>
      </c>
      <c r="C7294">
        <v>-0.19193358999999999</v>
      </c>
      <c r="D7294">
        <v>0.184689459</v>
      </c>
      <c r="E7294">
        <v>0.27997842099999998</v>
      </c>
      <c r="F7294">
        <v>0.596715361</v>
      </c>
      <c r="G7294">
        <v>0.99975043299999999</v>
      </c>
    </row>
    <row r="7295" spans="1:7" x14ac:dyDescent="0.4">
      <c r="A7295" s="70" t="s">
        <v>15038</v>
      </c>
      <c r="B7295" s="70" t="s">
        <v>15039</v>
      </c>
      <c r="C7295">
        <v>0.15613538800000001</v>
      </c>
      <c r="D7295">
        <v>1.639208215</v>
      </c>
      <c r="E7295">
        <v>0.27989845699999999</v>
      </c>
      <c r="F7295">
        <v>0.596767779</v>
      </c>
      <c r="G7295">
        <v>0.99975043299999999</v>
      </c>
    </row>
    <row r="7296" spans="1:7" x14ac:dyDescent="0.4">
      <c r="A7296" s="70" t="s">
        <v>14953</v>
      </c>
      <c r="B7296" s="70" t="s">
        <v>14954</v>
      </c>
      <c r="C7296">
        <v>-0.14115791899999999</v>
      </c>
      <c r="D7296">
        <v>2.0453544300000002</v>
      </c>
      <c r="E7296">
        <v>0.279877133</v>
      </c>
      <c r="F7296">
        <v>0.59678176000000005</v>
      </c>
      <c r="G7296">
        <v>0.99975043299999999</v>
      </c>
    </row>
    <row r="7297" spans="1:7" x14ac:dyDescent="0.4">
      <c r="A7297" s="70" t="s">
        <v>15515</v>
      </c>
      <c r="B7297" s="70" t="s">
        <v>15516</v>
      </c>
      <c r="C7297">
        <v>5.0751737999999998E-2</v>
      </c>
      <c r="D7297">
        <v>5.6116689199999996</v>
      </c>
      <c r="E7297">
        <v>0.27987425500000002</v>
      </c>
      <c r="F7297">
        <v>0.596783646</v>
      </c>
      <c r="G7297">
        <v>0.99975043299999999</v>
      </c>
    </row>
    <row r="7298" spans="1:7" x14ac:dyDescent="0.4">
      <c r="A7298" s="70" t="s">
        <v>14839</v>
      </c>
      <c r="B7298" s="70" t="s">
        <v>14840</v>
      </c>
      <c r="C7298">
        <v>-4.2204288E-2</v>
      </c>
      <c r="D7298">
        <v>6.5981394240000002</v>
      </c>
      <c r="E7298">
        <v>0.27984978399999999</v>
      </c>
      <c r="F7298">
        <v>0.59679969099999997</v>
      </c>
      <c r="G7298">
        <v>0.99975043299999999</v>
      </c>
    </row>
    <row r="7299" spans="1:7" x14ac:dyDescent="0.4">
      <c r="A7299" s="70" t="s">
        <v>15775</v>
      </c>
      <c r="B7299" s="70" t="s">
        <v>15776</v>
      </c>
      <c r="C7299">
        <v>4.8607876000000001E-2</v>
      </c>
      <c r="D7299">
        <v>5.5007815930000001</v>
      </c>
      <c r="E7299">
        <v>0.27979121000000001</v>
      </c>
      <c r="F7299">
        <v>0.59683809799999998</v>
      </c>
      <c r="G7299">
        <v>0.99975043299999999</v>
      </c>
    </row>
    <row r="7300" spans="1:7" x14ac:dyDescent="0.4">
      <c r="A7300" s="70" t="s">
        <v>14955</v>
      </c>
      <c r="B7300" s="70" t="s">
        <v>14956</v>
      </c>
      <c r="C7300">
        <v>-0.109987684</v>
      </c>
      <c r="D7300">
        <v>2.8828784390000002</v>
      </c>
      <c r="E7300">
        <v>0.27964819000000002</v>
      </c>
      <c r="F7300">
        <v>0.59693189800000002</v>
      </c>
      <c r="G7300">
        <v>0.99975043299999999</v>
      </c>
    </row>
    <row r="7301" spans="1:7" x14ac:dyDescent="0.4">
      <c r="A7301" s="70" t="s">
        <v>14973</v>
      </c>
      <c r="B7301" s="70" t="s">
        <v>14974</v>
      </c>
      <c r="C7301">
        <v>-5.0618372000000002E-2</v>
      </c>
      <c r="D7301">
        <v>5.6628725390000003</v>
      </c>
      <c r="E7301">
        <v>0.27964531999999998</v>
      </c>
      <c r="F7301">
        <v>0.59693378100000005</v>
      </c>
      <c r="G7301">
        <v>0.99975043299999999</v>
      </c>
    </row>
    <row r="7302" spans="1:7" x14ac:dyDescent="0.4">
      <c r="A7302" s="70" t="s">
        <v>14931</v>
      </c>
      <c r="B7302" s="70" t="s">
        <v>14932</v>
      </c>
      <c r="C7302">
        <v>-4.9200745999999997E-2</v>
      </c>
      <c r="D7302">
        <v>5.4867068019999996</v>
      </c>
      <c r="E7302">
        <v>0.27959982999999999</v>
      </c>
      <c r="F7302">
        <v>0.59696362199999997</v>
      </c>
      <c r="G7302">
        <v>0.99975043299999999</v>
      </c>
    </row>
    <row r="7303" spans="1:7" x14ac:dyDescent="0.4">
      <c r="A7303" s="70" t="s">
        <v>14917</v>
      </c>
      <c r="B7303" s="70" t="s">
        <v>14918</v>
      </c>
      <c r="C7303">
        <v>-0.12087144900000001</v>
      </c>
      <c r="D7303">
        <v>2.5108758409999998</v>
      </c>
      <c r="E7303">
        <v>0.27934270900000002</v>
      </c>
      <c r="F7303">
        <v>0.597132353</v>
      </c>
      <c r="G7303">
        <v>0.99975043299999999</v>
      </c>
    </row>
    <row r="7304" spans="1:7" x14ac:dyDescent="0.4">
      <c r="A7304" s="70" t="s">
        <v>14981</v>
      </c>
      <c r="B7304" s="70" t="s">
        <v>14982</v>
      </c>
      <c r="C7304">
        <v>-7.2121990999999996E-2</v>
      </c>
      <c r="D7304">
        <v>4.8195044769999997</v>
      </c>
      <c r="E7304">
        <v>0.27930423799999998</v>
      </c>
      <c r="F7304">
        <v>0.59715760699999998</v>
      </c>
      <c r="G7304">
        <v>0.99975043299999999</v>
      </c>
    </row>
    <row r="7305" spans="1:7" x14ac:dyDescent="0.4">
      <c r="A7305" s="70" t="s">
        <v>15122</v>
      </c>
      <c r="B7305" s="70" t="s">
        <v>15123</v>
      </c>
      <c r="C7305">
        <v>-0.26891567199999999</v>
      </c>
      <c r="D7305">
        <v>-0.41651020100000002</v>
      </c>
      <c r="E7305">
        <v>0.27924858400000002</v>
      </c>
      <c r="F7305">
        <v>0.59719414500000001</v>
      </c>
      <c r="G7305">
        <v>0.99975043299999999</v>
      </c>
    </row>
    <row r="7306" spans="1:7" x14ac:dyDescent="0.4">
      <c r="A7306" s="70" t="s">
        <v>15323</v>
      </c>
      <c r="B7306" s="70" t="s">
        <v>15324</v>
      </c>
      <c r="C7306">
        <v>0.29073985800000002</v>
      </c>
      <c r="D7306">
        <v>-1.09101775</v>
      </c>
      <c r="E7306">
        <v>0.27890341699999999</v>
      </c>
      <c r="F7306">
        <v>0.597420858</v>
      </c>
      <c r="G7306">
        <v>0.99975043299999999</v>
      </c>
    </row>
    <row r="7307" spans="1:7" x14ac:dyDescent="0.4">
      <c r="A7307" s="70" t="s">
        <v>15625</v>
      </c>
      <c r="B7307" s="70" t="s">
        <v>15626</v>
      </c>
      <c r="C7307">
        <v>6.7898551000000001E-2</v>
      </c>
      <c r="D7307">
        <v>4.8024480909999996</v>
      </c>
      <c r="E7307">
        <v>0.27888471500000001</v>
      </c>
      <c r="F7307">
        <v>0.59743314700000005</v>
      </c>
      <c r="G7307">
        <v>0.99975043299999999</v>
      </c>
    </row>
    <row r="7308" spans="1:7" x14ac:dyDescent="0.4">
      <c r="A7308" s="70" t="s">
        <v>15074</v>
      </c>
      <c r="B7308" s="70" t="s">
        <v>15075</v>
      </c>
      <c r="C7308">
        <v>-5.0805067000000002E-2</v>
      </c>
      <c r="D7308">
        <v>6.0138037430000004</v>
      </c>
      <c r="E7308">
        <v>0.27878881999999999</v>
      </c>
      <c r="F7308">
        <v>0.59749616800000005</v>
      </c>
      <c r="G7308">
        <v>0.99975043299999999</v>
      </c>
    </row>
    <row r="7309" spans="1:7" x14ac:dyDescent="0.4">
      <c r="A7309" s="70" t="s">
        <v>15010</v>
      </c>
      <c r="B7309" s="70" t="s">
        <v>15011</v>
      </c>
      <c r="C7309">
        <v>-4.9278462000000002E-2</v>
      </c>
      <c r="D7309">
        <v>5.6730276770000003</v>
      </c>
      <c r="E7309">
        <v>0.27873514199999999</v>
      </c>
      <c r="F7309">
        <v>0.59753144999999996</v>
      </c>
      <c r="G7309">
        <v>0.99975043299999999</v>
      </c>
    </row>
    <row r="7310" spans="1:7" x14ac:dyDescent="0.4">
      <c r="A7310" s="70" t="s">
        <v>15847</v>
      </c>
      <c r="B7310" s="70" t="s">
        <v>15848</v>
      </c>
      <c r="C7310">
        <v>4.7840200999999999E-2</v>
      </c>
      <c r="D7310">
        <v>6.1594991419999996</v>
      </c>
      <c r="E7310">
        <v>0.27872787300000001</v>
      </c>
      <c r="F7310">
        <v>0.59753622900000003</v>
      </c>
      <c r="G7310">
        <v>0.99975043299999999</v>
      </c>
    </row>
    <row r="7311" spans="1:7" x14ac:dyDescent="0.4">
      <c r="A7311" s="70" t="s">
        <v>15014</v>
      </c>
      <c r="B7311" s="70" t="s">
        <v>15015</v>
      </c>
      <c r="C7311">
        <v>-0.17971395500000001</v>
      </c>
      <c r="D7311">
        <v>1.3384365490000001</v>
      </c>
      <c r="E7311">
        <v>0.27869080600000001</v>
      </c>
      <c r="F7311">
        <v>0.59756059500000003</v>
      </c>
      <c r="G7311">
        <v>0.99975043299999999</v>
      </c>
    </row>
    <row r="7312" spans="1:7" x14ac:dyDescent="0.4">
      <c r="A7312" s="70" t="s">
        <v>15719</v>
      </c>
      <c r="B7312" s="70" t="s">
        <v>15720</v>
      </c>
      <c r="C7312">
        <v>5.7271016000000001E-2</v>
      </c>
      <c r="D7312">
        <v>5.122478224</v>
      </c>
      <c r="E7312">
        <v>0.27856041500000001</v>
      </c>
      <c r="F7312">
        <v>0.59764632799999995</v>
      </c>
      <c r="G7312">
        <v>0.99975043299999999</v>
      </c>
    </row>
    <row r="7313" spans="1:7" x14ac:dyDescent="0.4">
      <c r="A7313" s="70" t="s">
        <v>15205</v>
      </c>
      <c r="B7313" s="70" t="s">
        <v>15206</v>
      </c>
      <c r="C7313">
        <v>0.12538465100000001</v>
      </c>
      <c r="D7313">
        <v>2.5281422120000001</v>
      </c>
      <c r="E7313">
        <v>0.27843647700000002</v>
      </c>
      <c r="F7313">
        <v>0.59772784099999998</v>
      </c>
      <c r="G7313">
        <v>0.99975043299999999</v>
      </c>
    </row>
    <row r="7314" spans="1:7" x14ac:dyDescent="0.4">
      <c r="A7314" s="70" t="s">
        <v>14251</v>
      </c>
      <c r="B7314" s="70" t="s">
        <v>14252</v>
      </c>
      <c r="C7314">
        <v>-4.9200754999999999E-2</v>
      </c>
      <c r="D7314">
        <v>7.7123446619999996</v>
      </c>
      <c r="E7314">
        <v>0.278390364</v>
      </c>
      <c r="F7314">
        <v>0.59775817499999995</v>
      </c>
      <c r="G7314">
        <v>0.99975043299999999</v>
      </c>
    </row>
    <row r="7315" spans="1:7" x14ac:dyDescent="0.4">
      <c r="A7315" s="70" t="s">
        <v>14343</v>
      </c>
      <c r="B7315" s="70" t="s">
        <v>14344</v>
      </c>
      <c r="C7315">
        <v>-4.1817215999999997E-2</v>
      </c>
      <c r="D7315">
        <v>6.990484146</v>
      </c>
      <c r="E7315">
        <v>0.27832244</v>
      </c>
      <c r="F7315">
        <v>0.59780286299999996</v>
      </c>
      <c r="G7315">
        <v>0.99975043299999999</v>
      </c>
    </row>
    <row r="7316" spans="1:7" x14ac:dyDescent="0.4">
      <c r="A7316" s="70" t="s">
        <v>15325</v>
      </c>
      <c r="B7316" s="70" t="s">
        <v>15326</v>
      </c>
      <c r="C7316">
        <v>9.6543456999999999E-2</v>
      </c>
      <c r="D7316">
        <v>3.196321814</v>
      </c>
      <c r="E7316">
        <v>0.27817873999999998</v>
      </c>
      <c r="F7316">
        <v>0.59789742700000004</v>
      </c>
      <c r="G7316">
        <v>0.99975043299999999</v>
      </c>
    </row>
    <row r="7317" spans="1:7" x14ac:dyDescent="0.4">
      <c r="A7317" s="70" t="s">
        <v>15126</v>
      </c>
      <c r="B7317" s="70" t="s">
        <v>15127</v>
      </c>
      <c r="C7317">
        <v>-6.5302183999999999E-2</v>
      </c>
      <c r="D7317">
        <v>5.1862383269999999</v>
      </c>
      <c r="E7317">
        <v>0.27803767299999999</v>
      </c>
      <c r="F7317">
        <v>0.59799028899999995</v>
      </c>
      <c r="G7317">
        <v>0.99975043299999999</v>
      </c>
    </row>
    <row r="7318" spans="1:7" x14ac:dyDescent="0.4">
      <c r="A7318" s="70" t="s">
        <v>15849</v>
      </c>
      <c r="B7318" s="70" t="s">
        <v>15850</v>
      </c>
      <c r="C7318">
        <v>4.1379783000000003E-2</v>
      </c>
      <c r="D7318">
        <v>6.3161286250000002</v>
      </c>
      <c r="E7318">
        <v>0.27775646599999998</v>
      </c>
      <c r="F7318">
        <v>0.59817549299999995</v>
      </c>
      <c r="G7318">
        <v>0.99975043299999999</v>
      </c>
    </row>
    <row r="7319" spans="1:7" x14ac:dyDescent="0.4">
      <c r="A7319" s="70" t="s">
        <v>15036</v>
      </c>
      <c r="B7319" s="70" t="s">
        <v>15037</v>
      </c>
      <c r="C7319">
        <v>-5.2070455000000002E-2</v>
      </c>
      <c r="D7319">
        <v>5.5205859769999996</v>
      </c>
      <c r="E7319">
        <v>0.27755433400000001</v>
      </c>
      <c r="F7319">
        <v>0.59830869099999995</v>
      </c>
      <c r="G7319">
        <v>0.99975043299999999</v>
      </c>
    </row>
    <row r="7320" spans="1:7" x14ac:dyDescent="0.4">
      <c r="A7320" s="70" t="s">
        <v>14861</v>
      </c>
      <c r="B7320" s="70" t="s">
        <v>14862</v>
      </c>
      <c r="C7320">
        <v>-4.2751175000000002E-2</v>
      </c>
      <c r="D7320">
        <v>6.6378192550000001</v>
      </c>
      <c r="E7320">
        <v>0.27730743699999999</v>
      </c>
      <c r="F7320">
        <v>0.59847147300000003</v>
      </c>
      <c r="G7320">
        <v>0.99975043299999999</v>
      </c>
    </row>
    <row r="7321" spans="1:7" x14ac:dyDescent="0.4">
      <c r="A7321" s="70" t="s">
        <v>14833</v>
      </c>
      <c r="B7321" s="70" t="s">
        <v>14834</v>
      </c>
      <c r="C7321">
        <v>-5.2957762999999998E-2</v>
      </c>
      <c r="D7321">
        <v>6.3916399400000001</v>
      </c>
      <c r="E7321">
        <v>0.277296873</v>
      </c>
      <c r="F7321">
        <v>0.59847843999999994</v>
      </c>
      <c r="G7321">
        <v>0.99975043299999999</v>
      </c>
    </row>
    <row r="7322" spans="1:7" x14ac:dyDescent="0.4">
      <c r="A7322" s="70" t="s">
        <v>14915</v>
      </c>
      <c r="B7322" s="70" t="s">
        <v>14916</v>
      </c>
      <c r="C7322">
        <v>0.196563449</v>
      </c>
      <c r="D7322">
        <v>2.2010308950000002</v>
      </c>
      <c r="E7322">
        <v>0.27727665499999998</v>
      </c>
      <c r="F7322">
        <v>0.59849177399999998</v>
      </c>
      <c r="G7322">
        <v>0.99975043299999999</v>
      </c>
    </row>
    <row r="7323" spans="1:7" x14ac:dyDescent="0.4">
      <c r="A7323" s="70" t="s">
        <v>15058</v>
      </c>
      <c r="B7323" s="70" t="s">
        <v>15059</v>
      </c>
      <c r="C7323">
        <v>-9.4893785999999994E-2</v>
      </c>
      <c r="D7323">
        <v>3.8576274590000001</v>
      </c>
      <c r="E7323">
        <v>0.27724839800000001</v>
      </c>
      <c r="F7323">
        <v>0.59851041199999999</v>
      </c>
      <c r="G7323">
        <v>0.99975043299999999</v>
      </c>
    </row>
    <row r="7324" spans="1:7" x14ac:dyDescent="0.4">
      <c r="A7324" s="70" t="s">
        <v>14501</v>
      </c>
      <c r="B7324" s="70" t="s">
        <v>14502</v>
      </c>
      <c r="C7324">
        <v>-0.26755763199999999</v>
      </c>
      <c r="D7324">
        <v>1.65189849</v>
      </c>
      <c r="E7324">
        <v>0.27720956400000002</v>
      </c>
      <c r="F7324">
        <v>0.59853602800000005</v>
      </c>
      <c r="G7324">
        <v>0.99975043299999999</v>
      </c>
    </row>
    <row r="7325" spans="1:7" x14ac:dyDescent="0.4">
      <c r="A7325" s="70" t="s">
        <v>15577</v>
      </c>
      <c r="B7325" s="70" t="s">
        <v>15578</v>
      </c>
      <c r="C7325">
        <v>6.3002401999999999E-2</v>
      </c>
      <c r="D7325">
        <v>4.5968927839999996</v>
      </c>
      <c r="E7325">
        <v>0.27712117800000002</v>
      </c>
      <c r="F7325">
        <v>0.59859433699999998</v>
      </c>
      <c r="G7325">
        <v>0.99975043299999999</v>
      </c>
    </row>
    <row r="7326" spans="1:7" x14ac:dyDescent="0.4">
      <c r="A7326" s="70" t="s">
        <v>15403</v>
      </c>
      <c r="B7326" s="70" t="s">
        <v>15404</v>
      </c>
      <c r="C7326">
        <v>4.1524065999999998E-2</v>
      </c>
      <c r="D7326">
        <v>6.7598944510000001</v>
      </c>
      <c r="E7326">
        <v>0.27691205400000002</v>
      </c>
      <c r="F7326">
        <v>0.59873234600000003</v>
      </c>
      <c r="G7326">
        <v>0.99975043299999999</v>
      </c>
    </row>
    <row r="7327" spans="1:7" x14ac:dyDescent="0.4">
      <c r="A7327" s="70" t="s">
        <v>14925</v>
      </c>
      <c r="B7327" s="70" t="s">
        <v>14926</v>
      </c>
      <c r="C7327">
        <v>-0.107400061</v>
      </c>
      <c r="D7327">
        <v>3.090276174</v>
      </c>
      <c r="E7327">
        <v>0.27689241199999998</v>
      </c>
      <c r="F7327">
        <v>0.59874531200000003</v>
      </c>
      <c r="G7327">
        <v>0.99975043299999999</v>
      </c>
    </row>
    <row r="7328" spans="1:7" x14ac:dyDescent="0.4">
      <c r="A7328" s="70" t="s">
        <v>14837</v>
      </c>
      <c r="B7328" s="70" t="s">
        <v>14838</v>
      </c>
      <c r="C7328">
        <v>-4.3014271E-2</v>
      </c>
      <c r="D7328">
        <v>6.6803429860000003</v>
      </c>
      <c r="E7328">
        <v>0.27637624</v>
      </c>
      <c r="F7328">
        <v>0.59908625400000004</v>
      </c>
      <c r="G7328">
        <v>0.99975043299999999</v>
      </c>
    </row>
    <row r="7329" spans="1:7" x14ac:dyDescent="0.4">
      <c r="A7329" s="70" t="s">
        <v>15623</v>
      </c>
      <c r="B7329" s="70" t="s">
        <v>15624</v>
      </c>
      <c r="C7329">
        <v>4.2472641999999998E-2</v>
      </c>
      <c r="D7329">
        <v>6.8028349669999999</v>
      </c>
      <c r="E7329">
        <v>0.276288547</v>
      </c>
      <c r="F7329">
        <v>0.59914421799999995</v>
      </c>
      <c r="G7329">
        <v>0.99975043299999999</v>
      </c>
    </row>
    <row r="7330" spans="1:7" x14ac:dyDescent="0.4">
      <c r="A7330" s="70" t="s">
        <v>15693</v>
      </c>
      <c r="B7330" s="70" t="s">
        <v>15694</v>
      </c>
      <c r="C7330">
        <v>5.6010072000000001E-2</v>
      </c>
      <c r="D7330">
        <v>4.9855687069999997</v>
      </c>
      <c r="E7330">
        <v>0.27625827600000002</v>
      </c>
      <c r="F7330">
        <v>0.59916422899999999</v>
      </c>
      <c r="G7330">
        <v>0.99975043299999999</v>
      </c>
    </row>
    <row r="7331" spans="1:7" x14ac:dyDescent="0.4">
      <c r="A7331" s="70" t="s">
        <v>15040</v>
      </c>
      <c r="B7331" s="70" t="s">
        <v>15041</v>
      </c>
      <c r="C7331">
        <v>-6.9275399000000001E-2</v>
      </c>
      <c r="D7331">
        <v>4.087300656</v>
      </c>
      <c r="E7331">
        <v>0.27624973899999999</v>
      </c>
      <c r="F7331">
        <v>0.59916987300000002</v>
      </c>
      <c r="G7331">
        <v>0.99975043299999999</v>
      </c>
    </row>
    <row r="7332" spans="1:7" x14ac:dyDescent="0.4">
      <c r="A7332" s="70" t="s">
        <v>14983</v>
      </c>
      <c r="B7332" s="70" t="s">
        <v>14984</v>
      </c>
      <c r="C7332">
        <v>-8.3470155000000004E-2</v>
      </c>
      <c r="D7332">
        <v>3.6405298290000001</v>
      </c>
      <c r="E7332">
        <v>0.276096964</v>
      </c>
      <c r="F7332">
        <v>0.59927089099999997</v>
      </c>
      <c r="G7332">
        <v>0.99975043299999999</v>
      </c>
    </row>
    <row r="7333" spans="1:7" x14ac:dyDescent="0.4">
      <c r="A7333" s="70" t="s">
        <v>15491</v>
      </c>
      <c r="B7333" s="70" t="s">
        <v>15492</v>
      </c>
      <c r="C7333">
        <v>6.9012688000000003E-2</v>
      </c>
      <c r="D7333">
        <v>4.4215153950000001</v>
      </c>
      <c r="E7333">
        <v>0.27608179399999999</v>
      </c>
      <c r="F7333">
        <v>0.59928092399999999</v>
      </c>
      <c r="G7333">
        <v>0.99975043299999999</v>
      </c>
    </row>
    <row r="7334" spans="1:7" x14ac:dyDescent="0.4">
      <c r="A7334" s="70" t="s">
        <v>15661</v>
      </c>
      <c r="B7334" s="70" t="s">
        <v>15662</v>
      </c>
      <c r="C7334">
        <v>6.2875190999999997E-2</v>
      </c>
      <c r="D7334">
        <v>4.4320827520000003</v>
      </c>
      <c r="E7334">
        <v>0.275954268</v>
      </c>
      <c r="F7334">
        <v>0.59936527799999995</v>
      </c>
      <c r="G7334">
        <v>0.99975043299999999</v>
      </c>
    </row>
    <row r="7335" spans="1:7" x14ac:dyDescent="0.4">
      <c r="A7335" s="70" t="s">
        <v>15154</v>
      </c>
      <c r="B7335" s="70" t="s">
        <v>15155</v>
      </c>
      <c r="C7335">
        <v>0.105554999</v>
      </c>
      <c r="D7335">
        <v>4.0856301850000003</v>
      </c>
      <c r="E7335">
        <v>0.27581888300000001</v>
      </c>
      <c r="F7335">
        <v>0.59945485700000001</v>
      </c>
      <c r="G7335">
        <v>0.99975043299999999</v>
      </c>
    </row>
    <row r="7336" spans="1:7" x14ac:dyDescent="0.4">
      <c r="A7336" s="70" t="s">
        <v>15313</v>
      </c>
      <c r="B7336" s="70" t="s">
        <v>15314</v>
      </c>
      <c r="C7336">
        <v>0.189365279</v>
      </c>
      <c r="D7336">
        <v>1.366163107</v>
      </c>
      <c r="E7336">
        <v>0.27574675700000001</v>
      </c>
      <c r="F7336">
        <v>0.599502592</v>
      </c>
      <c r="G7336">
        <v>0.99975043299999999</v>
      </c>
    </row>
    <row r="7337" spans="1:7" x14ac:dyDescent="0.4">
      <c r="A7337" s="70" t="s">
        <v>15176</v>
      </c>
      <c r="B7337" s="70" t="s">
        <v>15177</v>
      </c>
      <c r="C7337">
        <v>0.30491707499999998</v>
      </c>
      <c r="D7337">
        <v>-1.243291921</v>
      </c>
      <c r="E7337">
        <v>0.27573953299999998</v>
      </c>
      <c r="F7337">
        <v>0.59950737300000001</v>
      </c>
      <c r="G7337">
        <v>0.99975043299999999</v>
      </c>
    </row>
    <row r="7338" spans="1:7" x14ac:dyDescent="0.4">
      <c r="A7338" s="70" t="s">
        <v>15299</v>
      </c>
      <c r="B7338" s="70" t="s">
        <v>15300</v>
      </c>
      <c r="C7338">
        <v>0.14728791599999999</v>
      </c>
      <c r="D7338">
        <v>1.8471769810000001</v>
      </c>
      <c r="E7338">
        <v>0.27561591099999999</v>
      </c>
      <c r="F7338">
        <v>0.59958920800000004</v>
      </c>
      <c r="G7338">
        <v>0.99975043299999999</v>
      </c>
    </row>
    <row r="7339" spans="1:7" x14ac:dyDescent="0.4">
      <c r="A7339" s="70" t="s">
        <v>15859</v>
      </c>
      <c r="B7339" s="70" t="s">
        <v>15860</v>
      </c>
      <c r="C7339">
        <v>4.1067895E-2</v>
      </c>
      <c r="D7339">
        <v>6.424550677</v>
      </c>
      <c r="E7339">
        <v>0.27557035200000002</v>
      </c>
      <c r="F7339">
        <v>0.59961937300000001</v>
      </c>
      <c r="G7339">
        <v>0.99975043299999999</v>
      </c>
    </row>
    <row r="7340" spans="1:7" x14ac:dyDescent="0.4">
      <c r="A7340" s="70" t="s">
        <v>15615</v>
      </c>
      <c r="B7340" s="70" t="s">
        <v>15616</v>
      </c>
      <c r="C7340">
        <v>-0.25818681300000001</v>
      </c>
      <c r="D7340">
        <v>0.12427753599999999</v>
      </c>
      <c r="E7340">
        <v>0.27548188499999998</v>
      </c>
      <c r="F7340">
        <v>0.59967795800000001</v>
      </c>
      <c r="G7340">
        <v>0.99975043299999999</v>
      </c>
    </row>
    <row r="7341" spans="1:7" x14ac:dyDescent="0.4">
      <c r="A7341" s="70" t="s">
        <v>14933</v>
      </c>
      <c r="B7341" s="70" t="s">
        <v>14934</v>
      </c>
      <c r="C7341">
        <v>-4.1893069999999998E-2</v>
      </c>
      <c r="D7341">
        <v>6.4679554350000004</v>
      </c>
      <c r="E7341">
        <v>0.27536808099999999</v>
      </c>
      <c r="F7341">
        <v>0.59975333799999997</v>
      </c>
      <c r="G7341">
        <v>0.99975043299999999</v>
      </c>
    </row>
    <row r="7342" spans="1:7" x14ac:dyDescent="0.4">
      <c r="A7342" s="70" t="s">
        <v>15190</v>
      </c>
      <c r="B7342" s="70" t="s">
        <v>15191</v>
      </c>
      <c r="C7342">
        <v>-8.4043142000000001E-2</v>
      </c>
      <c r="D7342">
        <v>4.3064550739999996</v>
      </c>
      <c r="E7342">
        <v>0.275361411</v>
      </c>
      <c r="F7342">
        <v>0.59975775600000003</v>
      </c>
      <c r="G7342">
        <v>0.99975043299999999</v>
      </c>
    </row>
    <row r="7343" spans="1:7" x14ac:dyDescent="0.4">
      <c r="A7343" s="70" t="s">
        <v>15237</v>
      </c>
      <c r="B7343" s="70" t="s">
        <v>15238</v>
      </c>
      <c r="C7343">
        <v>-0.17709092700000001</v>
      </c>
      <c r="D7343">
        <v>1.1362017069999999</v>
      </c>
      <c r="E7343">
        <v>0.27515748899999998</v>
      </c>
      <c r="F7343">
        <v>0.59989287999999996</v>
      </c>
      <c r="G7343">
        <v>0.99975043299999999</v>
      </c>
    </row>
    <row r="7344" spans="1:7" x14ac:dyDescent="0.4">
      <c r="A7344" s="70" t="s">
        <v>16129</v>
      </c>
      <c r="B7344" s="70" t="s">
        <v>16130</v>
      </c>
      <c r="C7344">
        <v>4.2895927E-2</v>
      </c>
      <c r="D7344">
        <v>8.4026874360000008</v>
      </c>
      <c r="E7344">
        <v>0.27498703800000002</v>
      </c>
      <c r="F7344">
        <v>0.60000587400000005</v>
      </c>
      <c r="G7344">
        <v>0.99975043299999999</v>
      </c>
    </row>
    <row r="7345" spans="1:7" x14ac:dyDescent="0.4">
      <c r="A7345" s="70" t="s">
        <v>14637</v>
      </c>
      <c r="B7345" s="70" t="s">
        <v>14638</v>
      </c>
      <c r="C7345">
        <v>-4.6554273E-2</v>
      </c>
      <c r="D7345">
        <v>6.0509498050000001</v>
      </c>
      <c r="E7345">
        <v>0.27498006600000002</v>
      </c>
      <c r="F7345">
        <v>0.60001049699999998</v>
      </c>
      <c r="G7345">
        <v>0.99975043299999999</v>
      </c>
    </row>
    <row r="7346" spans="1:7" x14ac:dyDescent="0.4">
      <c r="A7346" s="70" t="s">
        <v>14990</v>
      </c>
      <c r="B7346" s="70" t="s">
        <v>14991</v>
      </c>
      <c r="C7346">
        <v>-4.9268129000000001E-2</v>
      </c>
      <c r="D7346">
        <v>5.57246548</v>
      </c>
      <c r="E7346">
        <v>0.27494439700000001</v>
      </c>
      <c r="F7346">
        <v>0.60003414799999999</v>
      </c>
      <c r="G7346">
        <v>0.99975043299999999</v>
      </c>
    </row>
    <row r="7347" spans="1:7" x14ac:dyDescent="0.4">
      <c r="A7347" s="70" t="s">
        <v>15809</v>
      </c>
      <c r="B7347" s="70" t="s">
        <v>15810</v>
      </c>
      <c r="C7347">
        <v>4.8507495999999997E-2</v>
      </c>
      <c r="D7347">
        <v>6.2123114030000002</v>
      </c>
      <c r="E7347">
        <v>0.27490157500000001</v>
      </c>
      <c r="F7347">
        <v>0.60006254599999997</v>
      </c>
      <c r="G7347">
        <v>0.99975043299999999</v>
      </c>
    </row>
    <row r="7348" spans="1:7" x14ac:dyDescent="0.4">
      <c r="A7348" s="70" t="s">
        <v>15737</v>
      </c>
      <c r="B7348" s="70" t="s">
        <v>15738</v>
      </c>
      <c r="C7348">
        <v>4.7610886999999998E-2</v>
      </c>
      <c r="D7348">
        <v>6.5966816599999998</v>
      </c>
      <c r="E7348">
        <v>0.27479777100000002</v>
      </c>
      <c r="F7348">
        <v>0.60013139400000004</v>
      </c>
      <c r="G7348">
        <v>0.99975043299999999</v>
      </c>
    </row>
    <row r="7349" spans="1:7" x14ac:dyDescent="0.4">
      <c r="A7349" s="70" t="s">
        <v>15679</v>
      </c>
      <c r="B7349" s="70" t="s">
        <v>15680</v>
      </c>
      <c r="C7349">
        <v>6.3095389000000002E-2</v>
      </c>
      <c r="D7349">
        <v>4.6589098770000001</v>
      </c>
      <c r="E7349">
        <v>0.27470295700000003</v>
      </c>
      <c r="F7349">
        <v>0.60019429400000002</v>
      </c>
      <c r="G7349">
        <v>0.99975043299999999</v>
      </c>
    </row>
    <row r="7350" spans="1:7" x14ac:dyDescent="0.4">
      <c r="A7350" s="70" t="s">
        <v>15889</v>
      </c>
      <c r="B7350" s="70" t="s">
        <v>15890</v>
      </c>
      <c r="C7350">
        <v>4.0912931999999999E-2</v>
      </c>
      <c r="D7350">
        <v>6.3541422770000002</v>
      </c>
      <c r="E7350">
        <v>0.27453655300000002</v>
      </c>
      <c r="F7350">
        <v>0.60030472099999999</v>
      </c>
      <c r="G7350">
        <v>0.99975043299999999</v>
      </c>
    </row>
    <row r="7351" spans="1:7" x14ac:dyDescent="0.4">
      <c r="A7351" s="70" t="s">
        <v>15170</v>
      </c>
      <c r="B7351" s="70" t="s">
        <v>15171</v>
      </c>
      <c r="C7351">
        <v>-6.0388622000000003E-2</v>
      </c>
      <c r="D7351">
        <v>4.7547692250000004</v>
      </c>
      <c r="E7351">
        <v>0.27449520900000002</v>
      </c>
      <c r="F7351">
        <v>0.600332164</v>
      </c>
      <c r="G7351">
        <v>0.99975043299999999</v>
      </c>
    </row>
    <row r="7352" spans="1:7" x14ac:dyDescent="0.4">
      <c r="A7352" s="70" t="s">
        <v>15857</v>
      </c>
      <c r="B7352" s="70" t="s">
        <v>15858</v>
      </c>
      <c r="C7352">
        <v>4.1521369000000002E-2</v>
      </c>
      <c r="D7352">
        <v>6.4142135959999997</v>
      </c>
      <c r="E7352">
        <v>0.27443251499999999</v>
      </c>
      <c r="F7352">
        <v>0.60037378299999999</v>
      </c>
      <c r="G7352">
        <v>0.99975043299999999</v>
      </c>
    </row>
    <row r="7353" spans="1:7" x14ac:dyDescent="0.4">
      <c r="A7353" s="70" t="s">
        <v>15060</v>
      </c>
      <c r="B7353" s="70" t="s">
        <v>15061</v>
      </c>
      <c r="C7353">
        <v>-0.14032269999999999</v>
      </c>
      <c r="D7353">
        <v>1.9991506699999999</v>
      </c>
      <c r="E7353">
        <v>0.27421471400000003</v>
      </c>
      <c r="F7353">
        <v>0.60051841699999997</v>
      </c>
      <c r="G7353">
        <v>0.99975043299999999</v>
      </c>
    </row>
    <row r="7354" spans="1:7" x14ac:dyDescent="0.4">
      <c r="A7354" s="70" t="s">
        <v>15098</v>
      </c>
      <c r="B7354" s="70" t="s">
        <v>15099</v>
      </c>
      <c r="C7354">
        <v>-0.11677789700000001</v>
      </c>
      <c r="D7354">
        <v>2.8353839490000001</v>
      </c>
      <c r="E7354">
        <v>0.27416859100000002</v>
      </c>
      <c r="F7354">
        <v>0.600549055</v>
      </c>
      <c r="G7354">
        <v>0.99975043299999999</v>
      </c>
    </row>
    <row r="7355" spans="1:7" x14ac:dyDescent="0.4">
      <c r="A7355" s="70" t="s">
        <v>15475</v>
      </c>
      <c r="B7355" s="70" t="s">
        <v>15476</v>
      </c>
      <c r="C7355">
        <v>-4.7528344E-2</v>
      </c>
      <c r="D7355">
        <v>6.1829334730000003</v>
      </c>
      <c r="E7355">
        <v>0.27374925500000002</v>
      </c>
      <c r="F7355">
        <v>0.60082775700000002</v>
      </c>
      <c r="G7355">
        <v>0.99975043299999999</v>
      </c>
    </row>
    <row r="7356" spans="1:7" x14ac:dyDescent="0.4">
      <c r="A7356" s="70" t="s">
        <v>15881</v>
      </c>
      <c r="B7356" s="70" t="s">
        <v>15882</v>
      </c>
      <c r="C7356">
        <v>6.1869262000000001E-2</v>
      </c>
      <c r="D7356">
        <v>5.3719815940000002</v>
      </c>
      <c r="E7356">
        <v>0.27371424100000002</v>
      </c>
      <c r="F7356">
        <v>0.60085104</v>
      </c>
      <c r="G7356">
        <v>0.99975043299999999</v>
      </c>
    </row>
    <row r="7357" spans="1:7" x14ac:dyDescent="0.4">
      <c r="A7357" s="70" t="s">
        <v>15375</v>
      </c>
      <c r="B7357" s="70" t="s">
        <v>15376</v>
      </c>
      <c r="C7357">
        <v>0.174140445</v>
      </c>
      <c r="D7357">
        <v>1.4764292560000001</v>
      </c>
      <c r="E7357">
        <v>0.27369799500000003</v>
      </c>
      <c r="F7357">
        <v>0.60086184499999995</v>
      </c>
      <c r="G7357">
        <v>0.99975043299999999</v>
      </c>
    </row>
    <row r="7358" spans="1:7" x14ac:dyDescent="0.4">
      <c r="A7358" s="70" t="s">
        <v>15094</v>
      </c>
      <c r="B7358" s="70" t="s">
        <v>15095</v>
      </c>
      <c r="C7358">
        <v>-4.4189344999999998E-2</v>
      </c>
      <c r="D7358">
        <v>6.3641910230000001</v>
      </c>
      <c r="E7358">
        <v>0.27359147900000003</v>
      </c>
      <c r="F7358">
        <v>0.60093269000000005</v>
      </c>
      <c r="G7358">
        <v>0.99975043299999999</v>
      </c>
    </row>
    <row r="7359" spans="1:7" x14ac:dyDescent="0.4">
      <c r="A7359" s="70" t="s">
        <v>15481</v>
      </c>
      <c r="B7359" s="70" t="s">
        <v>15482</v>
      </c>
      <c r="C7359">
        <v>7.5448319E-2</v>
      </c>
      <c r="D7359">
        <v>4.2491669700000001</v>
      </c>
      <c r="E7359">
        <v>0.27358152600000002</v>
      </c>
      <c r="F7359">
        <v>0.60093931099999998</v>
      </c>
      <c r="G7359">
        <v>0.99975043299999999</v>
      </c>
    </row>
    <row r="7360" spans="1:7" x14ac:dyDescent="0.4">
      <c r="A7360" s="70" t="s">
        <v>15777</v>
      </c>
      <c r="B7360" s="70" t="s">
        <v>15778</v>
      </c>
      <c r="C7360">
        <v>4.8843230000000001E-2</v>
      </c>
      <c r="D7360">
        <v>5.4642900040000004</v>
      </c>
      <c r="E7360">
        <v>0.27355067900000002</v>
      </c>
      <c r="F7360">
        <v>0.60095983100000006</v>
      </c>
      <c r="G7360">
        <v>0.99975043299999999</v>
      </c>
    </row>
    <row r="7361" spans="1:7" x14ac:dyDescent="0.4">
      <c r="A7361" s="70" t="s">
        <v>15773</v>
      </c>
      <c r="B7361" s="70" t="s">
        <v>15774</v>
      </c>
      <c r="C7361">
        <v>6.3956576000000001E-2</v>
      </c>
      <c r="D7361">
        <v>5.2858694499999999</v>
      </c>
      <c r="E7361">
        <v>0.27348657999999998</v>
      </c>
      <c r="F7361">
        <v>0.60100247600000001</v>
      </c>
      <c r="G7361">
        <v>0.99975043299999999</v>
      </c>
    </row>
    <row r="7362" spans="1:7" x14ac:dyDescent="0.4">
      <c r="A7362" s="70" t="s">
        <v>15705</v>
      </c>
      <c r="B7362" s="70" t="s">
        <v>15706</v>
      </c>
      <c r="C7362">
        <v>6.8960527999999993E-2</v>
      </c>
      <c r="D7362">
        <v>5.1052941330000001</v>
      </c>
      <c r="E7362">
        <v>0.273385088</v>
      </c>
      <c r="F7362">
        <v>0.60107001299999996</v>
      </c>
      <c r="G7362">
        <v>0.99975043299999999</v>
      </c>
    </row>
    <row r="7363" spans="1:7" x14ac:dyDescent="0.4">
      <c r="A7363" s="70" t="s">
        <v>15032</v>
      </c>
      <c r="B7363" s="70" t="s">
        <v>15033</v>
      </c>
      <c r="C7363">
        <v>-0.11416430800000001</v>
      </c>
      <c r="D7363">
        <v>3.3217452760000001</v>
      </c>
      <c r="E7363">
        <v>0.27337746699999999</v>
      </c>
      <c r="F7363">
        <v>0.60107508499999995</v>
      </c>
      <c r="G7363">
        <v>0.99975043299999999</v>
      </c>
    </row>
    <row r="7364" spans="1:7" x14ac:dyDescent="0.4">
      <c r="A7364" s="70" t="s">
        <v>15339</v>
      </c>
      <c r="B7364" s="70" t="s">
        <v>15340</v>
      </c>
      <c r="C7364">
        <v>-0.17439511799999999</v>
      </c>
      <c r="D7364">
        <v>0.81914409099999996</v>
      </c>
      <c r="E7364">
        <v>0.27334247</v>
      </c>
      <c r="F7364">
        <v>0.60109837700000002</v>
      </c>
      <c r="G7364">
        <v>0.99975043299999999</v>
      </c>
    </row>
    <row r="7365" spans="1:7" x14ac:dyDescent="0.4">
      <c r="A7365" s="70" t="s">
        <v>15012</v>
      </c>
      <c r="B7365" s="70" t="s">
        <v>15013</v>
      </c>
      <c r="C7365">
        <v>-0.12692562499999999</v>
      </c>
      <c r="D7365">
        <v>2.4502551559999999</v>
      </c>
      <c r="E7365">
        <v>0.27331593599999998</v>
      </c>
      <c r="F7365">
        <v>0.60111603800000002</v>
      </c>
      <c r="G7365">
        <v>0.99975043299999999</v>
      </c>
    </row>
    <row r="7366" spans="1:7" x14ac:dyDescent="0.4">
      <c r="A7366" s="70" t="s">
        <v>15451</v>
      </c>
      <c r="B7366" s="70" t="s">
        <v>15452</v>
      </c>
      <c r="C7366">
        <v>0.32760147099999998</v>
      </c>
      <c r="D7366">
        <v>-1.3564643970000001</v>
      </c>
      <c r="E7366">
        <v>0.27300774100000003</v>
      </c>
      <c r="F7366">
        <v>0.60132125400000003</v>
      </c>
      <c r="G7366">
        <v>0.99975043299999999</v>
      </c>
    </row>
    <row r="7367" spans="1:7" x14ac:dyDescent="0.4">
      <c r="A7367" s="70" t="s">
        <v>15050</v>
      </c>
      <c r="B7367" s="70" t="s">
        <v>15051</v>
      </c>
      <c r="C7367">
        <v>-4.2307905E-2</v>
      </c>
      <c r="D7367">
        <v>6.4237469010000003</v>
      </c>
      <c r="E7367">
        <v>0.27272636099999997</v>
      </c>
      <c r="F7367">
        <v>0.60150874200000004</v>
      </c>
      <c r="G7367">
        <v>0.99975043299999999</v>
      </c>
    </row>
    <row r="7368" spans="1:7" x14ac:dyDescent="0.4">
      <c r="A7368" s="70" t="s">
        <v>15130</v>
      </c>
      <c r="B7368" s="70" t="s">
        <v>15131</v>
      </c>
      <c r="C7368">
        <v>-4.1639603999999997E-2</v>
      </c>
      <c r="D7368">
        <v>6.3105485779999997</v>
      </c>
      <c r="E7368">
        <v>0.27268722299999998</v>
      </c>
      <c r="F7368">
        <v>0.60153482999999996</v>
      </c>
      <c r="G7368">
        <v>0.99975043299999999</v>
      </c>
    </row>
    <row r="7369" spans="1:7" x14ac:dyDescent="0.4">
      <c r="A7369" s="70" t="s">
        <v>15243</v>
      </c>
      <c r="B7369" s="70" t="s">
        <v>15244</v>
      </c>
      <c r="C7369">
        <v>-5.0134104999999998E-2</v>
      </c>
      <c r="D7369">
        <v>5.637001454</v>
      </c>
      <c r="E7369">
        <v>0.27265507100000003</v>
      </c>
      <c r="F7369">
        <v>0.60155626399999995</v>
      </c>
      <c r="G7369">
        <v>0.99975043299999999</v>
      </c>
    </row>
    <row r="7370" spans="1:7" x14ac:dyDescent="0.4">
      <c r="A7370" s="70" t="s">
        <v>15483</v>
      </c>
      <c r="B7370" s="70" t="s">
        <v>15484</v>
      </c>
      <c r="C7370">
        <v>0.25615255599999998</v>
      </c>
      <c r="D7370">
        <v>6.6150128000000002E-2</v>
      </c>
      <c r="E7370">
        <v>0.27257047499999998</v>
      </c>
      <c r="F7370">
        <v>0.60161266499999999</v>
      </c>
      <c r="G7370">
        <v>0.99975043299999999</v>
      </c>
    </row>
    <row r="7371" spans="1:7" x14ac:dyDescent="0.4">
      <c r="A7371" s="70" t="s">
        <v>15203</v>
      </c>
      <c r="B7371" s="70" t="s">
        <v>15204</v>
      </c>
      <c r="C7371">
        <v>-6.8715485000000007E-2</v>
      </c>
      <c r="D7371">
        <v>4.5083523369999998</v>
      </c>
      <c r="E7371">
        <v>0.27247569999999999</v>
      </c>
      <c r="F7371">
        <v>0.601675866</v>
      </c>
      <c r="G7371">
        <v>0.99975043299999999</v>
      </c>
    </row>
    <row r="7372" spans="1:7" x14ac:dyDescent="0.4">
      <c r="A7372" s="70" t="s">
        <v>15907</v>
      </c>
      <c r="B7372" s="70" t="s">
        <v>15908</v>
      </c>
      <c r="C7372">
        <v>4.0791401999999997E-2</v>
      </c>
      <c r="D7372">
        <v>6.4368689540000004</v>
      </c>
      <c r="E7372">
        <v>0.27244021099999999</v>
      </c>
      <c r="F7372">
        <v>0.60169953499999995</v>
      </c>
      <c r="G7372">
        <v>0.99975043299999999</v>
      </c>
    </row>
    <row r="7373" spans="1:7" x14ac:dyDescent="0.4">
      <c r="A7373" s="70" t="s">
        <v>15162</v>
      </c>
      <c r="B7373" s="70" t="s">
        <v>15163</v>
      </c>
      <c r="C7373">
        <v>-5.2641483000000003E-2</v>
      </c>
      <c r="D7373">
        <v>5.2783898159999998</v>
      </c>
      <c r="E7373">
        <v>0.27241230900000002</v>
      </c>
      <c r="F7373">
        <v>0.60171814599999995</v>
      </c>
      <c r="G7373">
        <v>0.99975043299999999</v>
      </c>
    </row>
    <row r="7374" spans="1:7" x14ac:dyDescent="0.4">
      <c r="A7374" s="70" t="s">
        <v>15333</v>
      </c>
      <c r="B7374" s="70" t="s">
        <v>15334</v>
      </c>
      <c r="C7374">
        <v>-0.18793025299999999</v>
      </c>
      <c r="D7374">
        <v>0.61304667499999999</v>
      </c>
      <c r="E7374">
        <v>0.27232800800000001</v>
      </c>
      <c r="F7374">
        <v>0.60177438299999997</v>
      </c>
      <c r="G7374">
        <v>0.99975043299999999</v>
      </c>
    </row>
    <row r="7375" spans="1:7" x14ac:dyDescent="0.4">
      <c r="A7375" s="70" t="s">
        <v>14661</v>
      </c>
      <c r="B7375" s="70" t="s">
        <v>14662</v>
      </c>
      <c r="C7375">
        <v>-4.7150557000000003E-2</v>
      </c>
      <c r="D7375">
        <v>6.8645499579999996</v>
      </c>
      <c r="E7375">
        <v>0.27222891599999999</v>
      </c>
      <c r="F7375">
        <v>0.60184050099999997</v>
      </c>
      <c r="G7375">
        <v>0.99975043299999999</v>
      </c>
    </row>
    <row r="7376" spans="1:7" x14ac:dyDescent="0.4">
      <c r="A7376" s="70" t="s">
        <v>14913</v>
      </c>
      <c r="B7376" s="70" t="s">
        <v>14914</v>
      </c>
      <c r="C7376">
        <v>-8.1928863000000005E-2</v>
      </c>
      <c r="D7376">
        <v>3.759858736</v>
      </c>
      <c r="E7376">
        <v>0.272147625</v>
      </c>
      <c r="F7376">
        <v>0.60189475199999998</v>
      </c>
      <c r="G7376">
        <v>0.99975043299999999</v>
      </c>
    </row>
    <row r="7377" spans="1:7" x14ac:dyDescent="0.4">
      <c r="A7377" s="70" t="s">
        <v>15178</v>
      </c>
      <c r="B7377" s="70" t="s">
        <v>15179</v>
      </c>
      <c r="C7377">
        <v>-7.4631242E-2</v>
      </c>
      <c r="D7377">
        <v>4.1612663660000004</v>
      </c>
      <c r="E7377">
        <v>0.27209530300000001</v>
      </c>
      <c r="F7377">
        <v>0.60192967600000002</v>
      </c>
      <c r="G7377">
        <v>0.99975043299999999</v>
      </c>
    </row>
    <row r="7378" spans="1:7" x14ac:dyDescent="0.4">
      <c r="A7378" s="70" t="s">
        <v>15297</v>
      </c>
      <c r="B7378" s="70" t="s">
        <v>15298</v>
      </c>
      <c r="C7378">
        <v>-0.17128618800000001</v>
      </c>
      <c r="D7378">
        <v>1.118689724</v>
      </c>
      <c r="E7378">
        <v>0.27201872900000001</v>
      </c>
      <c r="F7378">
        <v>0.60198079500000001</v>
      </c>
      <c r="G7378">
        <v>0.99975043299999999</v>
      </c>
    </row>
    <row r="7379" spans="1:7" x14ac:dyDescent="0.4">
      <c r="A7379" s="70" t="s">
        <v>18785</v>
      </c>
      <c r="B7379" s="70" t="s">
        <v>18786</v>
      </c>
      <c r="C7379">
        <v>-4.0379660999999997E-2</v>
      </c>
      <c r="D7379">
        <v>10.08385835</v>
      </c>
      <c r="E7379">
        <v>0.27200390800000002</v>
      </c>
      <c r="F7379">
        <v>0.60199069100000002</v>
      </c>
      <c r="G7379">
        <v>0.99975043299999999</v>
      </c>
    </row>
    <row r="7380" spans="1:7" x14ac:dyDescent="0.4">
      <c r="A7380" s="70" t="s">
        <v>15096</v>
      </c>
      <c r="B7380" s="70" t="s">
        <v>15097</v>
      </c>
      <c r="C7380">
        <v>-9.1481586000000004E-2</v>
      </c>
      <c r="D7380">
        <v>3.6669498599999999</v>
      </c>
      <c r="E7380">
        <v>0.27200323100000001</v>
      </c>
      <c r="F7380">
        <v>0.60199114300000001</v>
      </c>
      <c r="G7380">
        <v>0.99975043299999999</v>
      </c>
    </row>
    <row r="7381" spans="1:7" x14ac:dyDescent="0.4">
      <c r="A7381" s="70" t="s">
        <v>15182</v>
      </c>
      <c r="B7381" s="70" t="s">
        <v>15183</v>
      </c>
      <c r="C7381">
        <v>-0.10185947400000001</v>
      </c>
      <c r="D7381">
        <v>3.2558753560000002</v>
      </c>
      <c r="E7381">
        <v>0.27196397</v>
      </c>
      <c r="F7381">
        <v>0.60201735700000003</v>
      </c>
      <c r="G7381">
        <v>0.99975043299999999</v>
      </c>
    </row>
    <row r="7382" spans="1:7" x14ac:dyDescent="0.4">
      <c r="A7382" s="70" t="s">
        <v>14369</v>
      </c>
      <c r="B7382" s="70" t="s">
        <v>14370</v>
      </c>
      <c r="C7382">
        <v>-4.7074069000000003E-2</v>
      </c>
      <c r="D7382">
        <v>7.6708629369999999</v>
      </c>
      <c r="E7382">
        <v>0.27182542700000001</v>
      </c>
      <c r="F7382">
        <v>0.60210988099999996</v>
      </c>
      <c r="G7382">
        <v>0.99975043299999999</v>
      </c>
    </row>
    <row r="7383" spans="1:7" x14ac:dyDescent="0.4">
      <c r="A7383" s="70" t="s">
        <v>15211</v>
      </c>
      <c r="B7383" s="70" t="s">
        <v>15212</v>
      </c>
      <c r="C7383">
        <v>-5.3501569999999998E-2</v>
      </c>
      <c r="D7383">
        <v>5.8156896769999999</v>
      </c>
      <c r="E7383">
        <v>0.27176061499999998</v>
      </c>
      <c r="F7383">
        <v>0.60215317499999998</v>
      </c>
      <c r="G7383">
        <v>0.99975043299999999</v>
      </c>
    </row>
    <row r="7384" spans="1:7" x14ac:dyDescent="0.4">
      <c r="A7384" s="70" t="s">
        <v>15120</v>
      </c>
      <c r="B7384" s="70" t="s">
        <v>15121</v>
      </c>
      <c r="C7384">
        <v>-0.16697405400000001</v>
      </c>
      <c r="D7384">
        <v>1.38673234</v>
      </c>
      <c r="E7384">
        <v>0.27172354100000001</v>
      </c>
      <c r="F7384">
        <v>0.60217794300000005</v>
      </c>
      <c r="G7384">
        <v>0.99975043299999999</v>
      </c>
    </row>
    <row r="7385" spans="1:7" x14ac:dyDescent="0.4">
      <c r="A7385" s="70" t="s">
        <v>15521</v>
      </c>
      <c r="B7385" s="70" t="s">
        <v>15522</v>
      </c>
      <c r="C7385">
        <v>0.19071951700000001</v>
      </c>
      <c r="D7385">
        <v>0.86625830999999998</v>
      </c>
      <c r="E7385">
        <v>0.27149442200000001</v>
      </c>
      <c r="F7385">
        <v>0.60233105899999995</v>
      </c>
      <c r="G7385">
        <v>0.99975043299999999</v>
      </c>
    </row>
    <row r="7386" spans="1:7" x14ac:dyDescent="0.4">
      <c r="A7386" s="70" t="s">
        <v>15751</v>
      </c>
      <c r="B7386" s="70" t="s">
        <v>15752</v>
      </c>
      <c r="C7386">
        <v>6.0424261E-2</v>
      </c>
      <c r="D7386">
        <v>4.7999099249999997</v>
      </c>
      <c r="E7386">
        <v>0.27141517300000001</v>
      </c>
      <c r="F7386">
        <v>0.60238403799999996</v>
      </c>
      <c r="G7386">
        <v>0.99975043299999999</v>
      </c>
    </row>
    <row r="7387" spans="1:7" x14ac:dyDescent="0.4">
      <c r="A7387" s="70" t="s">
        <v>15084</v>
      </c>
      <c r="B7387" s="70" t="s">
        <v>15085</v>
      </c>
      <c r="C7387">
        <v>-9.9134987999999993E-2</v>
      </c>
      <c r="D7387">
        <v>3.3243340529999998</v>
      </c>
      <c r="E7387">
        <v>0.27102296100000001</v>
      </c>
      <c r="F7387">
        <v>0.60264638500000001</v>
      </c>
      <c r="G7387">
        <v>0.99975043299999999</v>
      </c>
    </row>
    <row r="7388" spans="1:7" x14ac:dyDescent="0.4">
      <c r="A7388" s="70" t="s">
        <v>15887</v>
      </c>
      <c r="B7388" s="70" t="s">
        <v>15888</v>
      </c>
      <c r="C7388">
        <v>4.7077049000000003E-2</v>
      </c>
      <c r="D7388">
        <v>5.9826139999999999</v>
      </c>
      <c r="E7388">
        <v>0.27101798500000002</v>
      </c>
      <c r="F7388">
        <v>0.60264971599999995</v>
      </c>
      <c r="G7388">
        <v>0.99975043299999999</v>
      </c>
    </row>
    <row r="7389" spans="1:7" x14ac:dyDescent="0.4">
      <c r="A7389" s="70" t="s">
        <v>15100</v>
      </c>
      <c r="B7389" s="70" t="s">
        <v>15101</v>
      </c>
      <c r="C7389">
        <v>-6.8654766000000006E-2</v>
      </c>
      <c r="D7389">
        <v>4.6001849950000002</v>
      </c>
      <c r="E7389">
        <v>0.27099909900000002</v>
      </c>
      <c r="F7389">
        <v>0.60266235400000001</v>
      </c>
      <c r="G7389">
        <v>0.99975043299999999</v>
      </c>
    </row>
    <row r="7390" spans="1:7" x14ac:dyDescent="0.4">
      <c r="A7390" s="70" t="s">
        <v>15140</v>
      </c>
      <c r="B7390" s="70" t="s">
        <v>15141</v>
      </c>
      <c r="C7390">
        <v>-4.3561299999999997E-2</v>
      </c>
      <c r="D7390">
        <v>5.9255070979999998</v>
      </c>
      <c r="E7390">
        <v>0.270781298</v>
      </c>
      <c r="F7390">
        <v>0.60280815200000004</v>
      </c>
      <c r="G7390">
        <v>0.99975043299999999</v>
      </c>
    </row>
    <row r="7391" spans="1:7" x14ac:dyDescent="0.4">
      <c r="A7391" s="70" t="s">
        <v>15168</v>
      </c>
      <c r="B7391" s="70" t="s">
        <v>15169</v>
      </c>
      <c r="C7391">
        <v>-4.0739684999999998E-2</v>
      </c>
      <c r="D7391">
        <v>6.3223149120000004</v>
      </c>
      <c r="E7391">
        <v>0.27052865999999998</v>
      </c>
      <c r="F7391">
        <v>0.60297736300000004</v>
      </c>
      <c r="G7391">
        <v>0.99975043299999999</v>
      </c>
    </row>
    <row r="7392" spans="1:7" x14ac:dyDescent="0.4">
      <c r="A7392" s="70" t="s">
        <v>14679</v>
      </c>
      <c r="B7392" s="70" t="s">
        <v>14680</v>
      </c>
      <c r="C7392">
        <v>-4.1507607000000002E-2</v>
      </c>
      <c r="D7392">
        <v>7.0289568940000002</v>
      </c>
      <c r="E7392">
        <v>0.27051260799999999</v>
      </c>
      <c r="F7392">
        <v>0.60298811799999996</v>
      </c>
      <c r="G7392">
        <v>0.99975043299999999</v>
      </c>
    </row>
    <row r="7393" spans="1:7" x14ac:dyDescent="0.4">
      <c r="A7393" s="70" t="s">
        <v>15477</v>
      </c>
      <c r="B7393" s="70" t="s">
        <v>15478</v>
      </c>
      <c r="C7393">
        <v>9.0275590000000003E-2</v>
      </c>
      <c r="D7393">
        <v>3.5366578149999999</v>
      </c>
      <c r="E7393">
        <v>0.27051206</v>
      </c>
      <c r="F7393">
        <v>0.60298848500000002</v>
      </c>
      <c r="G7393">
        <v>0.99975043299999999</v>
      </c>
    </row>
    <row r="7394" spans="1:7" x14ac:dyDescent="0.4">
      <c r="A7394" s="70" t="s">
        <v>15207</v>
      </c>
      <c r="B7394" s="70" t="s">
        <v>15208</v>
      </c>
      <c r="C7394">
        <v>-6.4400951999999997E-2</v>
      </c>
      <c r="D7394">
        <v>4.2992950710000004</v>
      </c>
      <c r="E7394">
        <v>0.27050038500000001</v>
      </c>
      <c r="F7394">
        <v>0.60299630699999995</v>
      </c>
      <c r="G7394">
        <v>0.99975043299999999</v>
      </c>
    </row>
    <row r="7395" spans="1:7" x14ac:dyDescent="0.4">
      <c r="A7395" s="70" t="s">
        <v>15771</v>
      </c>
      <c r="B7395" s="70" t="s">
        <v>15772</v>
      </c>
      <c r="C7395">
        <v>4.0971535000000003E-2</v>
      </c>
      <c r="D7395">
        <v>6.6901258459999999</v>
      </c>
      <c r="E7395">
        <v>0.270431223</v>
      </c>
      <c r="F7395">
        <v>0.60304265099999999</v>
      </c>
      <c r="G7395">
        <v>0.99975043299999999</v>
      </c>
    </row>
    <row r="7396" spans="1:7" x14ac:dyDescent="0.4">
      <c r="A7396" s="70" t="s">
        <v>15253</v>
      </c>
      <c r="B7396" s="70" t="s">
        <v>15254</v>
      </c>
      <c r="C7396">
        <v>-8.2177832000000006E-2</v>
      </c>
      <c r="D7396">
        <v>3.9132662310000002</v>
      </c>
      <c r="E7396">
        <v>0.270307621</v>
      </c>
      <c r="F7396">
        <v>0.60312549199999999</v>
      </c>
      <c r="G7396">
        <v>0.99975043299999999</v>
      </c>
    </row>
    <row r="7397" spans="1:7" x14ac:dyDescent="0.4">
      <c r="A7397" s="70" t="s">
        <v>15439</v>
      </c>
      <c r="B7397" s="70" t="s">
        <v>15440</v>
      </c>
      <c r="C7397">
        <v>0.13958431199999999</v>
      </c>
      <c r="D7397">
        <v>2.2448039689999999</v>
      </c>
      <c r="E7397">
        <v>0.27025892000000001</v>
      </c>
      <c r="F7397">
        <v>0.60315813900000004</v>
      </c>
      <c r="G7397">
        <v>0.99975043299999999</v>
      </c>
    </row>
    <row r="7398" spans="1:7" x14ac:dyDescent="0.4">
      <c r="A7398" s="70" t="s">
        <v>15193</v>
      </c>
      <c r="B7398" s="70" t="s">
        <v>15194</v>
      </c>
      <c r="C7398">
        <v>-4.6423116E-2</v>
      </c>
      <c r="D7398">
        <v>6.0004499950000003</v>
      </c>
      <c r="E7398">
        <v>0.27020075900000001</v>
      </c>
      <c r="F7398">
        <v>0.603197133</v>
      </c>
      <c r="G7398">
        <v>0.99975043299999999</v>
      </c>
    </row>
    <row r="7399" spans="1:7" x14ac:dyDescent="0.4">
      <c r="A7399" s="70" t="s">
        <v>15763</v>
      </c>
      <c r="B7399" s="70" t="s">
        <v>15764</v>
      </c>
      <c r="C7399">
        <v>6.0498416999999999E-2</v>
      </c>
      <c r="D7399">
        <v>4.5950046579999997</v>
      </c>
      <c r="E7399">
        <v>0.270075381</v>
      </c>
      <c r="F7399">
        <v>0.60328121099999998</v>
      </c>
      <c r="G7399">
        <v>0.99975043299999999</v>
      </c>
    </row>
    <row r="7400" spans="1:7" x14ac:dyDescent="0.4">
      <c r="A7400" s="70" t="s">
        <v>15008</v>
      </c>
      <c r="B7400" s="70" t="s">
        <v>15009</v>
      </c>
      <c r="C7400">
        <v>-0.17404962900000001</v>
      </c>
      <c r="D7400">
        <v>1.6207460149999999</v>
      </c>
      <c r="E7400">
        <v>0.27005475800000001</v>
      </c>
      <c r="F7400">
        <v>0.60329504300000003</v>
      </c>
      <c r="G7400">
        <v>0.99975043299999999</v>
      </c>
    </row>
    <row r="7401" spans="1:7" x14ac:dyDescent="0.4">
      <c r="A7401" s="70" t="s">
        <v>15925</v>
      </c>
      <c r="B7401" s="70" t="s">
        <v>15926</v>
      </c>
      <c r="C7401">
        <v>4.2512510000000003E-2</v>
      </c>
      <c r="D7401">
        <v>6.3759773969999998</v>
      </c>
      <c r="E7401">
        <v>0.270043176</v>
      </c>
      <c r="F7401">
        <v>0.60330281100000005</v>
      </c>
      <c r="G7401">
        <v>0.99975043299999999</v>
      </c>
    </row>
    <row r="7402" spans="1:7" x14ac:dyDescent="0.4">
      <c r="A7402" s="70" t="s">
        <v>15235</v>
      </c>
      <c r="B7402" s="70" t="s">
        <v>15236</v>
      </c>
      <c r="C7402">
        <v>-4.6822532E-2</v>
      </c>
      <c r="D7402">
        <v>5.6368078380000002</v>
      </c>
      <c r="E7402">
        <v>0.26979196900000002</v>
      </c>
      <c r="F7402">
        <v>0.60347135500000004</v>
      </c>
      <c r="G7402">
        <v>0.99975043299999999</v>
      </c>
    </row>
    <row r="7403" spans="1:7" x14ac:dyDescent="0.4">
      <c r="A7403" s="70" t="s">
        <v>15845</v>
      </c>
      <c r="B7403" s="70" t="s">
        <v>15846</v>
      </c>
      <c r="C7403">
        <v>5.2785103E-2</v>
      </c>
      <c r="D7403">
        <v>5.5784718870000001</v>
      </c>
      <c r="E7403">
        <v>0.26976388200000001</v>
      </c>
      <c r="F7403">
        <v>0.60349020600000003</v>
      </c>
      <c r="G7403">
        <v>0.99975043299999999</v>
      </c>
    </row>
    <row r="7404" spans="1:7" x14ac:dyDescent="0.4">
      <c r="A7404" s="70" t="s">
        <v>15589</v>
      </c>
      <c r="B7404" s="70" t="s">
        <v>15590</v>
      </c>
      <c r="C7404">
        <v>4.1230992000000001E-2</v>
      </c>
      <c r="D7404">
        <v>6.8438225050000003</v>
      </c>
      <c r="E7404">
        <v>0.269710273</v>
      </c>
      <c r="F7404">
        <v>0.60352618899999999</v>
      </c>
      <c r="G7404">
        <v>0.99975043299999999</v>
      </c>
    </row>
    <row r="7405" spans="1:7" x14ac:dyDescent="0.4">
      <c r="A7405" s="70" t="s">
        <v>15064</v>
      </c>
      <c r="B7405" s="70" t="s">
        <v>15065</v>
      </c>
      <c r="C7405">
        <v>-6.2814043E-2</v>
      </c>
      <c r="D7405">
        <v>6.5062863110000002</v>
      </c>
      <c r="E7405">
        <v>0.26965382300000001</v>
      </c>
      <c r="F7405">
        <v>0.60356408500000003</v>
      </c>
      <c r="G7405">
        <v>0.99975043299999999</v>
      </c>
    </row>
    <row r="7406" spans="1:7" x14ac:dyDescent="0.4">
      <c r="A7406" s="70" t="s">
        <v>15953</v>
      </c>
      <c r="B7406" s="70" t="s">
        <v>15954</v>
      </c>
      <c r="C7406">
        <v>4.3777884000000003E-2</v>
      </c>
      <c r="D7406">
        <v>6.2057501500000001</v>
      </c>
      <c r="E7406">
        <v>0.26932458500000001</v>
      </c>
      <c r="F7406">
        <v>0.60378520599999996</v>
      </c>
      <c r="G7406">
        <v>0.99975043299999999</v>
      </c>
    </row>
    <row r="7407" spans="1:7" x14ac:dyDescent="0.4">
      <c r="A7407" s="70" t="s">
        <v>15116</v>
      </c>
      <c r="B7407" s="70" t="s">
        <v>15117</v>
      </c>
      <c r="C7407">
        <v>-0.12955741600000001</v>
      </c>
      <c r="D7407">
        <v>2.2563438310000001</v>
      </c>
      <c r="E7407">
        <v>0.269207105</v>
      </c>
      <c r="F7407">
        <v>0.60386414899999996</v>
      </c>
      <c r="G7407">
        <v>0.99975043299999999</v>
      </c>
    </row>
    <row r="7408" spans="1:7" x14ac:dyDescent="0.4">
      <c r="A7408" s="70" t="s">
        <v>15903</v>
      </c>
      <c r="B7408" s="70" t="s">
        <v>15904</v>
      </c>
      <c r="C7408">
        <v>5.0240184E-2</v>
      </c>
      <c r="D7408">
        <v>6.2193238419999997</v>
      </c>
      <c r="E7408">
        <v>0.26906883300000001</v>
      </c>
      <c r="F7408">
        <v>0.60395709200000003</v>
      </c>
      <c r="G7408">
        <v>0.99975043299999999</v>
      </c>
    </row>
    <row r="7409" spans="1:7" x14ac:dyDescent="0.4">
      <c r="A7409" s="70" t="s">
        <v>15553</v>
      </c>
      <c r="B7409" s="70" t="s">
        <v>15554</v>
      </c>
      <c r="C7409">
        <v>6.8903539E-2</v>
      </c>
      <c r="D7409">
        <v>4.2069150280000001</v>
      </c>
      <c r="E7409">
        <v>0.26873888299999998</v>
      </c>
      <c r="F7409">
        <v>0.60417899799999997</v>
      </c>
      <c r="G7409">
        <v>0.99975043299999999</v>
      </c>
    </row>
    <row r="7410" spans="1:7" x14ac:dyDescent="0.4">
      <c r="A7410" s="70" t="s">
        <v>15803</v>
      </c>
      <c r="B7410" s="70" t="s">
        <v>15804</v>
      </c>
      <c r="C7410">
        <v>5.9119474999999998E-2</v>
      </c>
      <c r="D7410">
        <v>5.3053255180000001</v>
      </c>
      <c r="E7410">
        <v>0.26863380599999998</v>
      </c>
      <c r="F7410">
        <v>0.60424970200000006</v>
      </c>
      <c r="G7410">
        <v>0.99975043299999999</v>
      </c>
    </row>
    <row r="7411" spans="1:7" x14ac:dyDescent="0.4">
      <c r="A7411" s="70" t="s">
        <v>15697</v>
      </c>
      <c r="B7411" s="70" t="s">
        <v>15698</v>
      </c>
      <c r="C7411">
        <v>0.32739109500000002</v>
      </c>
      <c r="D7411">
        <v>-1.092218556</v>
      </c>
      <c r="E7411">
        <v>0.26851500099999998</v>
      </c>
      <c r="F7411">
        <v>0.60432966600000004</v>
      </c>
      <c r="G7411">
        <v>0.99975043299999999</v>
      </c>
    </row>
    <row r="7412" spans="1:7" x14ac:dyDescent="0.4">
      <c r="A7412" s="70" t="s">
        <v>15092</v>
      </c>
      <c r="B7412" s="70" t="s">
        <v>15093</v>
      </c>
      <c r="C7412">
        <v>-0.13900653600000001</v>
      </c>
      <c r="D7412">
        <v>2.1335140429999999</v>
      </c>
      <c r="E7412">
        <v>0.26836048600000001</v>
      </c>
      <c r="F7412">
        <v>0.60443369899999999</v>
      </c>
      <c r="G7412">
        <v>0.99975043299999999</v>
      </c>
    </row>
    <row r="7413" spans="1:7" x14ac:dyDescent="0.4">
      <c r="A7413" s="70" t="s">
        <v>14437</v>
      </c>
      <c r="B7413" s="70" t="s">
        <v>14438</v>
      </c>
      <c r="C7413">
        <v>-4.0905503000000003E-2</v>
      </c>
      <c r="D7413">
        <v>7.199751987</v>
      </c>
      <c r="E7413">
        <v>0.26826948699999997</v>
      </c>
      <c r="F7413">
        <v>0.60449498400000001</v>
      </c>
      <c r="G7413">
        <v>0.99975043299999999</v>
      </c>
    </row>
    <row r="7414" spans="1:7" x14ac:dyDescent="0.4">
      <c r="A7414" s="70" t="s">
        <v>15295</v>
      </c>
      <c r="B7414" s="70" t="s">
        <v>15296</v>
      </c>
      <c r="C7414">
        <v>4.6021013999999999E-2</v>
      </c>
      <c r="D7414">
        <v>7.5800266929999998</v>
      </c>
      <c r="E7414">
        <v>0.26820567699999998</v>
      </c>
      <c r="F7414">
        <v>0.60453796699999995</v>
      </c>
      <c r="G7414">
        <v>0.99975043299999999</v>
      </c>
    </row>
    <row r="7415" spans="1:7" x14ac:dyDescent="0.4">
      <c r="A7415" s="70" t="s">
        <v>15166</v>
      </c>
      <c r="B7415" s="70" t="s">
        <v>15167</v>
      </c>
      <c r="C7415">
        <v>-7.5686558000000001E-2</v>
      </c>
      <c r="D7415">
        <v>4.0833546969999999</v>
      </c>
      <c r="E7415">
        <v>0.26817528400000001</v>
      </c>
      <c r="F7415">
        <v>0.60455844199999997</v>
      </c>
      <c r="G7415">
        <v>0.99975043299999999</v>
      </c>
    </row>
    <row r="7416" spans="1:7" x14ac:dyDescent="0.4">
      <c r="A7416" s="70" t="s">
        <v>16185</v>
      </c>
      <c r="B7416" s="70" t="s">
        <v>16186</v>
      </c>
      <c r="C7416">
        <v>-4.2116717999999997E-2</v>
      </c>
      <c r="D7416">
        <v>8.8134543099999991</v>
      </c>
      <c r="E7416">
        <v>0.26810013300000002</v>
      </c>
      <c r="F7416">
        <v>0.60460907600000002</v>
      </c>
      <c r="G7416">
        <v>0.99975043299999999</v>
      </c>
    </row>
    <row r="7417" spans="1:7" x14ac:dyDescent="0.4">
      <c r="A7417" s="70" t="s">
        <v>15479</v>
      </c>
      <c r="B7417" s="70" t="s">
        <v>15480</v>
      </c>
      <c r="C7417">
        <v>0.13315987900000001</v>
      </c>
      <c r="D7417">
        <v>2.090039661</v>
      </c>
      <c r="E7417">
        <v>0.26809058699999999</v>
      </c>
      <c r="F7417">
        <v>0.60461550799999997</v>
      </c>
      <c r="G7417">
        <v>0.99975043299999999</v>
      </c>
    </row>
    <row r="7418" spans="1:7" x14ac:dyDescent="0.4">
      <c r="A7418" s="70" t="s">
        <v>15499</v>
      </c>
      <c r="B7418" s="70" t="s">
        <v>15500</v>
      </c>
      <c r="C7418">
        <v>4.3030108999999997E-2</v>
      </c>
      <c r="D7418">
        <v>7.8257147189999996</v>
      </c>
      <c r="E7418">
        <v>0.268074755</v>
      </c>
      <c r="F7418">
        <v>0.60462617600000002</v>
      </c>
      <c r="G7418">
        <v>0.99975043299999999</v>
      </c>
    </row>
    <row r="7419" spans="1:7" x14ac:dyDescent="0.4">
      <c r="A7419" s="70" t="s">
        <v>15745</v>
      </c>
      <c r="B7419" s="70" t="s">
        <v>15746</v>
      </c>
      <c r="C7419">
        <v>6.2654899E-2</v>
      </c>
      <c r="D7419">
        <v>4.6263416880000001</v>
      </c>
      <c r="E7419">
        <v>0.26806940699999998</v>
      </c>
      <c r="F7419">
        <v>0.60462978000000001</v>
      </c>
      <c r="G7419">
        <v>0.99975043299999999</v>
      </c>
    </row>
    <row r="7420" spans="1:7" x14ac:dyDescent="0.4">
      <c r="A7420" s="70" t="s">
        <v>15559</v>
      </c>
      <c r="B7420" s="70" t="s">
        <v>15560</v>
      </c>
      <c r="C7420">
        <v>4.1592328999999997E-2</v>
      </c>
      <c r="D7420">
        <v>6.8645137500000004</v>
      </c>
      <c r="E7420">
        <v>0.26790357300000001</v>
      </c>
      <c r="F7420">
        <v>0.60474155299999999</v>
      </c>
      <c r="G7420">
        <v>0.99975043299999999</v>
      </c>
    </row>
    <row r="7421" spans="1:7" x14ac:dyDescent="0.4">
      <c r="A7421" s="70" t="s">
        <v>14577</v>
      </c>
      <c r="B7421" s="70" t="s">
        <v>14578</v>
      </c>
      <c r="C7421">
        <v>-4.8434782000000003E-2</v>
      </c>
      <c r="D7421">
        <v>7.0078919380000002</v>
      </c>
      <c r="E7421">
        <v>0.26780378100000002</v>
      </c>
      <c r="F7421">
        <v>0.60480883399999996</v>
      </c>
      <c r="G7421">
        <v>0.99975043299999999</v>
      </c>
    </row>
    <row r="7422" spans="1:7" x14ac:dyDescent="0.4">
      <c r="A7422" s="70" t="s">
        <v>15269</v>
      </c>
      <c r="B7422" s="70" t="s">
        <v>15270</v>
      </c>
      <c r="C7422">
        <v>4.1869183999999997E-2</v>
      </c>
      <c r="D7422">
        <v>7.6192629399999996</v>
      </c>
      <c r="E7422">
        <v>0.26764940399999998</v>
      </c>
      <c r="F7422">
        <v>0.60491294799999995</v>
      </c>
      <c r="G7422">
        <v>0.99975043299999999</v>
      </c>
    </row>
    <row r="7423" spans="1:7" x14ac:dyDescent="0.4">
      <c r="A7423" s="70" t="s">
        <v>15867</v>
      </c>
      <c r="B7423" s="70" t="s">
        <v>15868</v>
      </c>
      <c r="C7423">
        <v>5.7994391999999999E-2</v>
      </c>
      <c r="D7423">
        <v>5.0595505909999998</v>
      </c>
      <c r="E7423">
        <v>0.267433961</v>
      </c>
      <c r="F7423">
        <v>0.60505830999999999</v>
      </c>
      <c r="G7423">
        <v>0.99975043299999999</v>
      </c>
    </row>
    <row r="7424" spans="1:7" x14ac:dyDescent="0.4">
      <c r="A7424" s="70" t="s">
        <v>15663</v>
      </c>
      <c r="B7424" s="70" t="s">
        <v>15664</v>
      </c>
      <c r="C7424">
        <v>6.4439911000000002E-2</v>
      </c>
      <c r="D7424">
        <v>6.291598714</v>
      </c>
      <c r="E7424">
        <v>0.26736142800000001</v>
      </c>
      <c r="F7424">
        <v>0.60510726500000001</v>
      </c>
      <c r="G7424">
        <v>0.99975043299999999</v>
      </c>
    </row>
    <row r="7425" spans="1:7" x14ac:dyDescent="0.4">
      <c r="A7425" s="70" t="s">
        <v>16189</v>
      </c>
      <c r="B7425" s="70" t="s">
        <v>16190</v>
      </c>
      <c r="C7425">
        <v>0.30477496500000001</v>
      </c>
      <c r="D7425">
        <v>-0.82761425600000005</v>
      </c>
      <c r="E7425">
        <v>0.26731581100000001</v>
      </c>
      <c r="F7425">
        <v>0.60513805899999995</v>
      </c>
      <c r="G7425">
        <v>0.99975043299999999</v>
      </c>
    </row>
    <row r="7426" spans="1:7" x14ac:dyDescent="0.4">
      <c r="A7426" s="70" t="s">
        <v>15172</v>
      </c>
      <c r="B7426" s="70" t="s">
        <v>15173</v>
      </c>
      <c r="C7426">
        <v>-0.10782620399999999</v>
      </c>
      <c r="D7426">
        <v>2.9075007859999999</v>
      </c>
      <c r="E7426">
        <v>0.26718861500000002</v>
      </c>
      <c r="F7426">
        <v>0.60522393799999996</v>
      </c>
      <c r="G7426">
        <v>0.99975043299999999</v>
      </c>
    </row>
    <row r="7427" spans="1:7" x14ac:dyDescent="0.4">
      <c r="A7427" s="70" t="s">
        <v>15006</v>
      </c>
      <c r="B7427" s="70" t="s">
        <v>15007</v>
      </c>
      <c r="C7427">
        <v>-4.1468291999999997E-2</v>
      </c>
      <c r="D7427">
        <v>6.7353896940000002</v>
      </c>
      <c r="E7427">
        <v>0.26712043299999999</v>
      </c>
      <c r="F7427">
        <v>0.60526998399999998</v>
      </c>
      <c r="G7427">
        <v>0.99975043299999999</v>
      </c>
    </row>
    <row r="7428" spans="1:7" x14ac:dyDescent="0.4">
      <c r="A7428" s="70" t="s">
        <v>15929</v>
      </c>
      <c r="B7428" s="70" t="s">
        <v>15930</v>
      </c>
      <c r="C7428">
        <v>6.3090975999999993E-2</v>
      </c>
      <c r="D7428">
        <v>4.7956286459999999</v>
      </c>
      <c r="E7428">
        <v>0.26693615500000001</v>
      </c>
      <c r="F7428">
        <v>0.60539447000000002</v>
      </c>
      <c r="G7428">
        <v>0.99975043299999999</v>
      </c>
    </row>
    <row r="7429" spans="1:7" x14ac:dyDescent="0.4">
      <c r="A7429" s="70" t="s">
        <v>15199</v>
      </c>
      <c r="B7429" s="70" t="s">
        <v>15200</v>
      </c>
      <c r="C7429">
        <v>-4.3413941999999997E-2</v>
      </c>
      <c r="D7429">
        <v>6.3241164850000002</v>
      </c>
      <c r="E7429">
        <v>0.26675650699999998</v>
      </c>
      <c r="F7429">
        <v>0.60551588099999998</v>
      </c>
      <c r="G7429">
        <v>0.99975043299999999</v>
      </c>
    </row>
    <row r="7430" spans="1:7" x14ac:dyDescent="0.4">
      <c r="A7430" s="70" t="s">
        <v>15573</v>
      </c>
      <c r="B7430" s="70" t="s">
        <v>15574</v>
      </c>
      <c r="C7430">
        <v>0.110207684</v>
      </c>
      <c r="D7430">
        <v>3.25331408</v>
      </c>
      <c r="E7430">
        <v>0.26670903400000001</v>
      </c>
      <c r="F7430">
        <v>0.60554797299999996</v>
      </c>
      <c r="G7430">
        <v>0.99975043299999999</v>
      </c>
    </row>
    <row r="7431" spans="1:7" x14ac:dyDescent="0.4">
      <c r="A7431" s="70" t="s">
        <v>15215</v>
      </c>
      <c r="B7431" s="70" t="s">
        <v>15216</v>
      </c>
      <c r="C7431">
        <v>4.1741171000000001E-2</v>
      </c>
      <c r="D7431">
        <v>7.4195176580000002</v>
      </c>
      <c r="E7431">
        <v>0.26669483799999999</v>
      </c>
      <c r="F7431">
        <v>0.60555756999999999</v>
      </c>
      <c r="G7431">
        <v>0.99975043299999999</v>
      </c>
    </row>
    <row r="7432" spans="1:7" x14ac:dyDescent="0.4">
      <c r="A7432" s="70" t="s">
        <v>15247</v>
      </c>
      <c r="B7432" s="70" t="s">
        <v>15248</v>
      </c>
      <c r="C7432">
        <v>-7.3716166E-2</v>
      </c>
      <c r="D7432">
        <v>3.80385434</v>
      </c>
      <c r="E7432">
        <v>0.26666626500000001</v>
      </c>
      <c r="F7432">
        <v>0.60557688799999998</v>
      </c>
      <c r="G7432">
        <v>0.99975043299999999</v>
      </c>
    </row>
    <row r="7433" spans="1:7" x14ac:dyDescent="0.4">
      <c r="A7433" s="70" t="s">
        <v>16015</v>
      </c>
      <c r="B7433" s="70" t="s">
        <v>16016</v>
      </c>
      <c r="C7433">
        <v>4.4600816000000001E-2</v>
      </c>
      <c r="D7433">
        <v>5.8331298110000001</v>
      </c>
      <c r="E7433">
        <v>0.26666606900000001</v>
      </c>
      <c r="F7433">
        <v>0.60557702099999999</v>
      </c>
      <c r="G7433">
        <v>0.99975043299999999</v>
      </c>
    </row>
    <row r="7434" spans="1:7" x14ac:dyDescent="0.4">
      <c r="A7434" s="70" t="s">
        <v>15201</v>
      </c>
      <c r="B7434" s="70" t="s">
        <v>15202</v>
      </c>
      <c r="C7434">
        <v>-0.15579239</v>
      </c>
      <c r="D7434">
        <v>2.2369840619999999</v>
      </c>
      <c r="E7434">
        <v>0.266592777</v>
      </c>
      <c r="F7434">
        <v>0.60562657799999997</v>
      </c>
      <c r="G7434">
        <v>0.99975043299999999</v>
      </c>
    </row>
    <row r="7435" spans="1:7" x14ac:dyDescent="0.4">
      <c r="A7435" s="70" t="s">
        <v>15667</v>
      </c>
      <c r="B7435" s="70" t="s">
        <v>15668</v>
      </c>
      <c r="C7435">
        <v>7.8941691999999994E-2</v>
      </c>
      <c r="D7435">
        <v>3.6324969540000001</v>
      </c>
      <c r="E7435">
        <v>0.26632648399999997</v>
      </c>
      <c r="F7435">
        <v>0.60580671100000005</v>
      </c>
      <c r="G7435">
        <v>0.99975043299999999</v>
      </c>
    </row>
    <row r="7436" spans="1:7" x14ac:dyDescent="0.4">
      <c r="A7436" s="70" t="s">
        <v>14907</v>
      </c>
      <c r="B7436" s="70" t="s">
        <v>14908</v>
      </c>
      <c r="C7436">
        <v>-4.0192070000000003E-2</v>
      </c>
      <c r="D7436">
        <v>6.9120307189999997</v>
      </c>
      <c r="E7436">
        <v>0.26631750999999998</v>
      </c>
      <c r="F7436">
        <v>0.60581278400000005</v>
      </c>
      <c r="G7436">
        <v>0.99975043299999999</v>
      </c>
    </row>
    <row r="7437" spans="1:7" x14ac:dyDescent="0.4">
      <c r="A7437" s="70" t="s">
        <v>15831</v>
      </c>
      <c r="B7437" s="70" t="s">
        <v>15832</v>
      </c>
      <c r="C7437">
        <v>6.6642588000000003E-2</v>
      </c>
      <c r="D7437">
        <v>4.0332838129999997</v>
      </c>
      <c r="E7437">
        <v>0.26603335099999997</v>
      </c>
      <c r="F7437">
        <v>0.60600513199999995</v>
      </c>
      <c r="G7437">
        <v>0.99975043299999999</v>
      </c>
    </row>
    <row r="7438" spans="1:7" x14ac:dyDescent="0.4">
      <c r="A7438" s="70" t="s">
        <v>15229</v>
      </c>
      <c r="B7438" s="70" t="s">
        <v>15230</v>
      </c>
      <c r="C7438">
        <v>-4.6685326999999999E-2</v>
      </c>
      <c r="D7438">
        <v>5.5618986140000004</v>
      </c>
      <c r="E7438">
        <v>0.26581296300000001</v>
      </c>
      <c r="F7438">
        <v>0.60615440300000001</v>
      </c>
      <c r="G7438">
        <v>0.99975043299999999</v>
      </c>
    </row>
    <row r="7439" spans="1:7" x14ac:dyDescent="0.4">
      <c r="A7439" s="70" t="s">
        <v>15569</v>
      </c>
      <c r="B7439" s="70" t="s">
        <v>15570</v>
      </c>
      <c r="C7439">
        <v>-4.0699135999999997E-2</v>
      </c>
      <c r="D7439">
        <v>8.4684505619999992</v>
      </c>
      <c r="E7439">
        <v>0.26578805900000002</v>
      </c>
      <c r="F7439">
        <v>0.60617127599999998</v>
      </c>
      <c r="G7439">
        <v>0.99975043299999999</v>
      </c>
    </row>
    <row r="7440" spans="1:7" x14ac:dyDescent="0.4">
      <c r="A7440" s="70" t="s">
        <v>15371</v>
      </c>
      <c r="B7440" s="70" t="s">
        <v>15372</v>
      </c>
      <c r="C7440">
        <v>-0.28503283600000001</v>
      </c>
      <c r="D7440">
        <v>-1.0295438159999999</v>
      </c>
      <c r="E7440">
        <v>0.26559285500000002</v>
      </c>
      <c r="F7440">
        <v>0.60630356299999999</v>
      </c>
      <c r="G7440">
        <v>0.99975043299999999</v>
      </c>
    </row>
    <row r="7441" spans="1:7" x14ac:dyDescent="0.4">
      <c r="A7441" s="70" t="s">
        <v>18875</v>
      </c>
      <c r="B7441" s="70" t="s">
        <v>18876</v>
      </c>
      <c r="C7441">
        <v>-4.0529531000000001E-2</v>
      </c>
      <c r="D7441">
        <v>10.088936840000001</v>
      </c>
      <c r="E7441">
        <v>0.26555254099999998</v>
      </c>
      <c r="F7441">
        <v>0.60633089100000004</v>
      </c>
      <c r="G7441">
        <v>0.99975043299999999</v>
      </c>
    </row>
    <row r="7442" spans="1:7" x14ac:dyDescent="0.4">
      <c r="A7442" s="70" t="s">
        <v>15387</v>
      </c>
      <c r="B7442" s="70" t="s">
        <v>15388</v>
      </c>
      <c r="C7442">
        <v>-0.15484727600000001</v>
      </c>
      <c r="D7442">
        <v>1.4562885839999999</v>
      </c>
      <c r="E7442">
        <v>0.26554333899999999</v>
      </c>
      <c r="F7442">
        <v>0.60633712900000003</v>
      </c>
      <c r="G7442">
        <v>0.99975043299999999</v>
      </c>
    </row>
    <row r="7443" spans="1:7" x14ac:dyDescent="0.4">
      <c r="A7443" s="70" t="s">
        <v>14589</v>
      </c>
      <c r="B7443" s="70" t="s">
        <v>14590</v>
      </c>
      <c r="C7443">
        <v>-4.1026735000000002E-2</v>
      </c>
      <c r="D7443">
        <v>6.7854529100000001</v>
      </c>
      <c r="E7443">
        <v>0.26554153699999999</v>
      </c>
      <c r="F7443">
        <v>0.60633835000000003</v>
      </c>
      <c r="G7443">
        <v>0.99975043299999999</v>
      </c>
    </row>
    <row r="7444" spans="1:7" x14ac:dyDescent="0.4">
      <c r="A7444" s="70" t="s">
        <v>15241</v>
      </c>
      <c r="B7444" s="70" t="s">
        <v>15242</v>
      </c>
      <c r="C7444">
        <v>4.1159688999999999E-2</v>
      </c>
      <c r="D7444">
        <v>7.5692531379999997</v>
      </c>
      <c r="E7444">
        <v>0.26548228200000001</v>
      </c>
      <c r="F7444">
        <v>0.60637852400000003</v>
      </c>
      <c r="G7444">
        <v>0.99975043299999999</v>
      </c>
    </row>
    <row r="7445" spans="1:7" x14ac:dyDescent="0.4">
      <c r="A7445" s="70" t="s">
        <v>15449</v>
      </c>
      <c r="B7445" s="70" t="s">
        <v>15450</v>
      </c>
      <c r="C7445">
        <v>-0.21202716299999999</v>
      </c>
      <c r="D7445">
        <v>0.72490708800000003</v>
      </c>
      <c r="E7445">
        <v>0.26539666299999998</v>
      </c>
      <c r="F7445">
        <v>0.60643658099999997</v>
      </c>
      <c r="G7445">
        <v>0.99975043299999999</v>
      </c>
    </row>
    <row r="7446" spans="1:7" x14ac:dyDescent="0.4">
      <c r="A7446" s="70" t="s">
        <v>15223</v>
      </c>
      <c r="B7446" s="70" t="s">
        <v>15224</v>
      </c>
      <c r="C7446">
        <v>-4.3687535E-2</v>
      </c>
      <c r="D7446">
        <v>5.9863283569999997</v>
      </c>
      <c r="E7446">
        <v>0.26533972700000003</v>
      </c>
      <c r="F7446">
        <v>0.60647519599999999</v>
      </c>
      <c r="G7446">
        <v>0.99975043299999999</v>
      </c>
    </row>
    <row r="7447" spans="1:7" x14ac:dyDescent="0.4">
      <c r="A7447" s="70" t="s">
        <v>15273</v>
      </c>
      <c r="B7447" s="70" t="s">
        <v>15274</v>
      </c>
      <c r="C7447">
        <v>-4.4554705999999999E-2</v>
      </c>
      <c r="D7447">
        <v>5.9056490139999998</v>
      </c>
      <c r="E7447">
        <v>0.26524120600000001</v>
      </c>
      <c r="F7447">
        <v>0.60654202499999998</v>
      </c>
      <c r="G7447">
        <v>0.99975043299999999</v>
      </c>
    </row>
    <row r="7448" spans="1:7" x14ac:dyDescent="0.4">
      <c r="A7448" s="70" t="s">
        <v>15106</v>
      </c>
      <c r="B7448" s="70" t="s">
        <v>15107</v>
      </c>
      <c r="C7448">
        <v>-4.2947968000000003E-2</v>
      </c>
      <c r="D7448">
        <v>6.3745295180000001</v>
      </c>
      <c r="E7448">
        <v>0.265031605</v>
      </c>
      <c r="F7448">
        <v>0.60668425599999998</v>
      </c>
      <c r="G7448">
        <v>0.99975043299999999</v>
      </c>
    </row>
    <row r="7449" spans="1:7" x14ac:dyDescent="0.4">
      <c r="A7449" s="70" t="s">
        <v>15949</v>
      </c>
      <c r="B7449" s="70" t="s">
        <v>15950</v>
      </c>
      <c r="C7449">
        <v>5.4139911999999998E-2</v>
      </c>
      <c r="D7449">
        <v>4.9834021499999999</v>
      </c>
      <c r="E7449">
        <v>0.265014678</v>
      </c>
      <c r="F7449">
        <v>0.60669574599999998</v>
      </c>
      <c r="G7449">
        <v>0.99975043299999999</v>
      </c>
    </row>
    <row r="7450" spans="1:7" x14ac:dyDescent="0.4">
      <c r="A7450" s="70" t="s">
        <v>15955</v>
      </c>
      <c r="B7450" s="70" t="s">
        <v>15956</v>
      </c>
      <c r="C7450">
        <v>5.9241721999999997E-2</v>
      </c>
      <c r="D7450">
        <v>4.9108498850000002</v>
      </c>
      <c r="E7450">
        <v>0.26499752100000001</v>
      </c>
      <c r="F7450">
        <v>0.60670739200000001</v>
      </c>
      <c r="G7450">
        <v>0.99975043299999999</v>
      </c>
    </row>
    <row r="7451" spans="1:7" x14ac:dyDescent="0.4">
      <c r="A7451" s="70" t="s">
        <v>15186</v>
      </c>
      <c r="B7451" s="70" t="s">
        <v>15187</v>
      </c>
      <c r="C7451">
        <v>-0.15349069200000001</v>
      </c>
      <c r="D7451">
        <v>2.1284060400000002</v>
      </c>
      <c r="E7451">
        <v>0.26491007500000002</v>
      </c>
      <c r="F7451">
        <v>0.60676675700000005</v>
      </c>
      <c r="G7451">
        <v>0.99975043299999999</v>
      </c>
    </row>
    <row r="7452" spans="1:7" x14ac:dyDescent="0.4">
      <c r="A7452" s="70" t="s">
        <v>16065</v>
      </c>
      <c r="B7452" s="70" t="s">
        <v>16066</v>
      </c>
      <c r="C7452">
        <v>5.5287514000000003E-2</v>
      </c>
      <c r="D7452">
        <v>5.1488355060000002</v>
      </c>
      <c r="E7452">
        <v>0.26480144</v>
      </c>
      <c r="F7452">
        <v>0.60684052499999996</v>
      </c>
      <c r="G7452">
        <v>0.99975043299999999</v>
      </c>
    </row>
    <row r="7453" spans="1:7" x14ac:dyDescent="0.4">
      <c r="A7453" s="70" t="s">
        <v>15287</v>
      </c>
      <c r="B7453" s="70" t="s">
        <v>15288</v>
      </c>
      <c r="C7453">
        <v>-4.6613041000000001E-2</v>
      </c>
      <c r="D7453">
        <v>5.632543386</v>
      </c>
      <c r="E7453">
        <v>0.26476349199999999</v>
      </c>
      <c r="F7453">
        <v>0.60686629700000005</v>
      </c>
      <c r="G7453">
        <v>0.99975043299999999</v>
      </c>
    </row>
    <row r="7454" spans="1:7" x14ac:dyDescent="0.4">
      <c r="A7454" s="70" t="s">
        <v>15319</v>
      </c>
      <c r="B7454" s="70" t="s">
        <v>15320</v>
      </c>
      <c r="C7454">
        <v>-5.0789268999999998E-2</v>
      </c>
      <c r="D7454">
        <v>5.4650658290000003</v>
      </c>
      <c r="E7454">
        <v>0.26475546599999999</v>
      </c>
      <c r="F7454">
        <v>0.60687174799999999</v>
      </c>
      <c r="G7454">
        <v>0.99975043299999999</v>
      </c>
    </row>
    <row r="7455" spans="1:7" x14ac:dyDescent="0.4">
      <c r="A7455" s="70" t="s">
        <v>15997</v>
      </c>
      <c r="B7455" s="70" t="s">
        <v>15998</v>
      </c>
      <c r="C7455">
        <v>4.4208066999999997E-2</v>
      </c>
      <c r="D7455">
        <v>6.4538784549999999</v>
      </c>
      <c r="E7455">
        <v>0.26466062200000001</v>
      </c>
      <c r="F7455">
        <v>0.60693617300000002</v>
      </c>
      <c r="G7455">
        <v>0.99975043299999999</v>
      </c>
    </row>
    <row r="7456" spans="1:7" x14ac:dyDescent="0.4">
      <c r="A7456" s="70" t="s">
        <v>15787</v>
      </c>
      <c r="B7456" s="70" t="s">
        <v>15788</v>
      </c>
      <c r="C7456">
        <v>0.102911038</v>
      </c>
      <c r="D7456">
        <v>3.4844548890000002</v>
      </c>
      <c r="E7456">
        <v>0.26456575100000002</v>
      </c>
      <c r="F7456">
        <v>0.60700063100000001</v>
      </c>
      <c r="G7456">
        <v>0.99975043299999999</v>
      </c>
    </row>
    <row r="7457" spans="1:7" x14ac:dyDescent="0.4">
      <c r="A7457" s="70" t="s">
        <v>16081</v>
      </c>
      <c r="B7457" s="70" t="s">
        <v>16082</v>
      </c>
      <c r="C7457">
        <v>5.5698217000000001E-2</v>
      </c>
      <c r="D7457">
        <v>5.2149974160000001</v>
      </c>
      <c r="E7457">
        <v>0.26453933099999999</v>
      </c>
      <c r="F7457">
        <v>0.60701858500000005</v>
      </c>
      <c r="G7457">
        <v>0.99975043299999999</v>
      </c>
    </row>
    <row r="7458" spans="1:7" x14ac:dyDescent="0.4">
      <c r="A7458" s="70" t="s">
        <v>15112</v>
      </c>
      <c r="B7458" s="70" t="s">
        <v>15113</v>
      </c>
      <c r="C7458">
        <v>-7.6426226E-2</v>
      </c>
      <c r="D7458">
        <v>3.9266126400000001</v>
      </c>
      <c r="E7458">
        <v>0.26448545400000001</v>
      </c>
      <c r="F7458">
        <v>0.60705519900000005</v>
      </c>
      <c r="G7458">
        <v>0.99975043299999999</v>
      </c>
    </row>
    <row r="7459" spans="1:7" x14ac:dyDescent="0.4">
      <c r="A7459" s="70" t="s">
        <v>15641</v>
      </c>
      <c r="B7459" s="70" t="s">
        <v>15642</v>
      </c>
      <c r="C7459">
        <v>0.25376300699999998</v>
      </c>
      <c r="D7459">
        <v>-0.56370362799999996</v>
      </c>
      <c r="E7459">
        <v>0.26441367700000001</v>
      </c>
      <c r="F7459">
        <v>0.60710398499999996</v>
      </c>
      <c r="G7459">
        <v>0.99975043299999999</v>
      </c>
    </row>
    <row r="7460" spans="1:7" x14ac:dyDescent="0.4">
      <c r="A7460" s="70" t="s">
        <v>15621</v>
      </c>
      <c r="B7460" s="70" t="s">
        <v>15622</v>
      </c>
      <c r="C7460">
        <v>-0.185046662</v>
      </c>
      <c r="D7460">
        <v>0.52289745399999998</v>
      </c>
      <c r="E7460">
        <v>0.26435936599999998</v>
      </c>
      <c r="F7460">
        <v>0.60714090600000004</v>
      </c>
      <c r="G7460">
        <v>0.99975043299999999</v>
      </c>
    </row>
    <row r="7461" spans="1:7" x14ac:dyDescent="0.4">
      <c r="A7461" s="70" t="s">
        <v>15995</v>
      </c>
      <c r="B7461" s="70" t="s">
        <v>15996</v>
      </c>
      <c r="C7461">
        <v>4.4495446000000001E-2</v>
      </c>
      <c r="D7461">
        <v>6.0001792610000004</v>
      </c>
      <c r="E7461">
        <v>0.26414859000000002</v>
      </c>
      <c r="F7461">
        <v>0.60728423600000003</v>
      </c>
      <c r="G7461">
        <v>0.99975043299999999</v>
      </c>
    </row>
    <row r="7462" spans="1:7" x14ac:dyDescent="0.4">
      <c r="A7462" s="70" t="s">
        <v>15463</v>
      </c>
      <c r="B7462" s="70" t="s">
        <v>15464</v>
      </c>
      <c r="C7462">
        <v>-0.27137945299999999</v>
      </c>
      <c r="D7462">
        <v>-0.51230661099999997</v>
      </c>
      <c r="E7462">
        <v>0.264100418</v>
      </c>
      <c r="F7462">
        <v>0.60731700399999999</v>
      </c>
      <c r="G7462">
        <v>0.99975043299999999</v>
      </c>
    </row>
    <row r="7463" spans="1:7" x14ac:dyDescent="0.4">
      <c r="A7463" s="70" t="s">
        <v>15503</v>
      </c>
      <c r="B7463" s="70" t="s">
        <v>15504</v>
      </c>
      <c r="C7463">
        <v>-0.25012925499999999</v>
      </c>
      <c r="D7463">
        <v>-0.61190713200000002</v>
      </c>
      <c r="E7463">
        <v>0.264098781</v>
      </c>
      <c r="F7463">
        <v>0.60731811800000002</v>
      </c>
      <c r="G7463">
        <v>0.99975043299999999</v>
      </c>
    </row>
    <row r="7464" spans="1:7" x14ac:dyDescent="0.4">
      <c r="A7464" s="70" t="s">
        <v>15363</v>
      </c>
      <c r="B7464" s="70" t="s">
        <v>15364</v>
      </c>
      <c r="C7464">
        <v>-5.5702056999999999E-2</v>
      </c>
      <c r="D7464">
        <v>4.980350563</v>
      </c>
      <c r="E7464">
        <v>0.263986797</v>
      </c>
      <c r="F7464">
        <v>0.60739430699999997</v>
      </c>
      <c r="G7464">
        <v>0.99975043299999999</v>
      </c>
    </row>
    <row r="7465" spans="1:7" x14ac:dyDescent="0.4">
      <c r="A7465" s="70" t="s">
        <v>15331</v>
      </c>
      <c r="B7465" s="70" t="s">
        <v>15332</v>
      </c>
      <c r="C7465">
        <v>-4.4738707000000003E-2</v>
      </c>
      <c r="D7465">
        <v>6.3263496039999998</v>
      </c>
      <c r="E7465">
        <v>0.26388606599999997</v>
      </c>
      <c r="F7465">
        <v>0.60746285700000002</v>
      </c>
      <c r="G7465">
        <v>0.99975043299999999</v>
      </c>
    </row>
    <row r="7466" spans="1:7" x14ac:dyDescent="0.4">
      <c r="A7466" s="70" t="s">
        <v>15301</v>
      </c>
      <c r="B7466" s="70" t="s">
        <v>15302</v>
      </c>
      <c r="C7466">
        <v>-6.9702337000000003E-2</v>
      </c>
      <c r="D7466">
        <v>4.1375085409999999</v>
      </c>
      <c r="E7466">
        <v>0.26385608999999999</v>
      </c>
      <c r="F7466">
        <v>0.60748325999999997</v>
      </c>
      <c r="G7466">
        <v>0.99975043299999999</v>
      </c>
    </row>
    <row r="7467" spans="1:7" x14ac:dyDescent="0.4">
      <c r="A7467" s="70" t="s">
        <v>15873</v>
      </c>
      <c r="B7467" s="70" t="s">
        <v>15874</v>
      </c>
      <c r="C7467">
        <v>0.16170216100000001</v>
      </c>
      <c r="D7467">
        <v>2.453448216</v>
      </c>
      <c r="E7467">
        <v>0.26383255500000002</v>
      </c>
      <c r="F7467">
        <v>0.60749927999999997</v>
      </c>
      <c r="G7467">
        <v>0.99975043299999999</v>
      </c>
    </row>
    <row r="7468" spans="1:7" x14ac:dyDescent="0.4">
      <c r="A7468" s="70" t="s">
        <v>16003</v>
      </c>
      <c r="B7468" s="70" t="s">
        <v>16004</v>
      </c>
      <c r="C7468">
        <v>4.9837098000000003E-2</v>
      </c>
      <c r="D7468">
        <v>5.5700110609999998</v>
      </c>
      <c r="E7468">
        <v>0.26374868000000001</v>
      </c>
      <c r="F7468">
        <v>0.60755637900000004</v>
      </c>
      <c r="G7468">
        <v>0.99975043299999999</v>
      </c>
    </row>
    <row r="7469" spans="1:7" x14ac:dyDescent="0.4">
      <c r="A7469" s="70" t="s">
        <v>16207</v>
      </c>
      <c r="B7469" s="70" t="s">
        <v>16208</v>
      </c>
      <c r="C7469">
        <v>4.8142719E-2</v>
      </c>
      <c r="D7469">
        <v>8.3679058860000008</v>
      </c>
      <c r="E7469">
        <v>0.26371409099999998</v>
      </c>
      <c r="F7469">
        <v>0.60757992999999999</v>
      </c>
      <c r="G7469">
        <v>0.99975043299999999</v>
      </c>
    </row>
    <row r="7470" spans="1:7" x14ac:dyDescent="0.4">
      <c r="A7470" s="70" t="s">
        <v>15315</v>
      </c>
      <c r="B7470" s="70" t="s">
        <v>15316</v>
      </c>
      <c r="C7470">
        <v>-4.3528850000000001E-2</v>
      </c>
      <c r="D7470">
        <v>6.095456489</v>
      </c>
      <c r="E7470">
        <v>0.26341151000000002</v>
      </c>
      <c r="F7470">
        <v>0.60778602999999998</v>
      </c>
      <c r="G7470">
        <v>0.99975043299999999</v>
      </c>
    </row>
    <row r="7471" spans="1:7" x14ac:dyDescent="0.4">
      <c r="A7471" s="70" t="s">
        <v>15146</v>
      </c>
      <c r="B7471" s="70" t="s">
        <v>15147</v>
      </c>
      <c r="C7471">
        <v>-6.5033388999999997E-2</v>
      </c>
      <c r="D7471">
        <v>4.3611536119999998</v>
      </c>
      <c r="E7471">
        <v>0.263402162</v>
      </c>
      <c r="F7471">
        <v>0.60779239900000004</v>
      </c>
      <c r="G7471">
        <v>0.99975043299999999</v>
      </c>
    </row>
    <row r="7472" spans="1:7" x14ac:dyDescent="0.4">
      <c r="A7472" s="70" t="s">
        <v>15843</v>
      </c>
      <c r="B7472" s="70" t="s">
        <v>15844</v>
      </c>
      <c r="C7472">
        <v>0.20398498700000001</v>
      </c>
      <c r="D7472">
        <v>0.16591450399999999</v>
      </c>
      <c r="E7472">
        <v>0.26338652899999998</v>
      </c>
      <c r="F7472">
        <v>0.60780305199999995</v>
      </c>
      <c r="G7472">
        <v>0.99975043299999999</v>
      </c>
    </row>
    <row r="7473" spans="1:7" x14ac:dyDescent="0.4">
      <c r="A7473" s="70" t="s">
        <v>15425</v>
      </c>
      <c r="B7473" s="70" t="s">
        <v>15426</v>
      </c>
      <c r="C7473">
        <v>-0.354280445</v>
      </c>
      <c r="D7473">
        <v>-1.5541606020000001</v>
      </c>
      <c r="E7473">
        <v>0.26310919700000002</v>
      </c>
      <c r="F7473">
        <v>0.60799209600000004</v>
      </c>
      <c r="G7473">
        <v>0.99975043299999999</v>
      </c>
    </row>
    <row r="7474" spans="1:7" x14ac:dyDescent="0.4">
      <c r="A7474" s="70" t="s">
        <v>16744</v>
      </c>
      <c r="B7474" s="70" t="s">
        <v>16745</v>
      </c>
      <c r="C7474">
        <v>4.2544431000000001E-2</v>
      </c>
      <c r="D7474">
        <v>8.6017385930000003</v>
      </c>
      <c r="E7474">
        <v>0.26303748100000002</v>
      </c>
      <c r="F7474">
        <v>0.608041002</v>
      </c>
      <c r="G7474">
        <v>0.99975043299999999</v>
      </c>
    </row>
    <row r="7475" spans="1:7" x14ac:dyDescent="0.4">
      <c r="A7475" s="70" t="s">
        <v>15417</v>
      </c>
      <c r="B7475" s="70" t="s">
        <v>15418</v>
      </c>
      <c r="C7475">
        <v>-4.7647018999999999E-2</v>
      </c>
      <c r="D7475">
        <v>5.5325794290000001</v>
      </c>
      <c r="E7475">
        <v>0.26299122600000002</v>
      </c>
      <c r="F7475">
        <v>0.60807255000000004</v>
      </c>
      <c r="G7475">
        <v>0.99975043299999999</v>
      </c>
    </row>
    <row r="7476" spans="1:7" x14ac:dyDescent="0.4">
      <c r="A7476" s="70" t="s">
        <v>15437</v>
      </c>
      <c r="B7476" s="70" t="s">
        <v>15438</v>
      </c>
      <c r="C7476">
        <v>-4.6886047E-2</v>
      </c>
      <c r="D7476">
        <v>5.8148343479999998</v>
      </c>
      <c r="E7476">
        <v>0.26286588100000002</v>
      </c>
      <c r="F7476">
        <v>0.60815805700000003</v>
      </c>
      <c r="G7476">
        <v>0.99975043299999999</v>
      </c>
    </row>
    <row r="7477" spans="1:7" x14ac:dyDescent="0.4">
      <c r="A7477" s="70" t="s">
        <v>15377</v>
      </c>
      <c r="B7477" s="70" t="s">
        <v>15378</v>
      </c>
      <c r="C7477">
        <v>-5.5744299999999997E-2</v>
      </c>
      <c r="D7477">
        <v>4.9185450739999999</v>
      </c>
      <c r="E7477">
        <v>0.26283299799999998</v>
      </c>
      <c r="F7477">
        <v>0.60818049299999999</v>
      </c>
      <c r="G7477">
        <v>0.99975043299999999</v>
      </c>
    </row>
    <row r="7478" spans="1:7" x14ac:dyDescent="0.4">
      <c r="A7478" s="70" t="s">
        <v>15791</v>
      </c>
      <c r="B7478" s="70" t="s">
        <v>15792</v>
      </c>
      <c r="C7478">
        <v>0.31797182899999998</v>
      </c>
      <c r="D7478">
        <v>-1.1430588129999999</v>
      </c>
      <c r="E7478">
        <v>0.26256239999999997</v>
      </c>
      <c r="F7478">
        <v>0.60836519200000005</v>
      </c>
      <c r="G7478">
        <v>0.99975043299999999</v>
      </c>
    </row>
    <row r="7479" spans="1:7" x14ac:dyDescent="0.4">
      <c r="A7479" s="70" t="s">
        <v>15629</v>
      </c>
      <c r="B7479" s="70" t="s">
        <v>15630</v>
      </c>
      <c r="C7479">
        <v>9.4000530999999998E-2</v>
      </c>
      <c r="D7479">
        <v>3.439113774</v>
      </c>
      <c r="E7479">
        <v>0.26239590899999998</v>
      </c>
      <c r="F7479">
        <v>0.60847889099999997</v>
      </c>
      <c r="G7479">
        <v>0.99975043299999999</v>
      </c>
    </row>
    <row r="7480" spans="1:7" x14ac:dyDescent="0.4">
      <c r="A7480" s="70" t="s">
        <v>15701</v>
      </c>
      <c r="B7480" s="70" t="s">
        <v>15702</v>
      </c>
      <c r="C7480">
        <v>4.5444999E-2</v>
      </c>
      <c r="D7480">
        <v>6.922552993</v>
      </c>
      <c r="E7480">
        <v>0.26220676999999998</v>
      </c>
      <c r="F7480">
        <v>0.60860811199999998</v>
      </c>
      <c r="G7480">
        <v>0.99975043299999999</v>
      </c>
    </row>
    <row r="7481" spans="1:7" x14ac:dyDescent="0.4">
      <c r="A7481" s="70" t="s">
        <v>15961</v>
      </c>
      <c r="B7481" s="70" t="s">
        <v>15962</v>
      </c>
      <c r="C7481">
        <v>6.5165881999999994E-2</v>
      </c>
      <c r="D7481">
        <v>5.584825157</v>
      </c>
      <c r="E7481">
        <v>0.26212797900000001</v>
      </c>
      <c r="F7481">
        <v>0.60866195999999995</v>
      </c>
      <c r="G7481">
        <v>0.99975043299999999</v>
      </c>
    </row>
    <row r="7482" spans="1:7" x14ac:dyDescent="0.4">
      <c r="A7482" s="70" t="s">
        <v>16059</v>
      </c>
      <c r="B7482" s="70" t="s">
        <v>16060</v>
      </c>
      <c r="C7482">
        <v>5.5090781999999998E-2</v>
      </c>
      <c r="D7482">
        <v>4.9468419790000002</v>
      </c>
      <c r="E7482">
        <v>0.26212500700000002</v>
      </c>
      <c r="F7482">
        <v>0.60866399100000002</v>
      </c>
      <c r="G7482">
        <v>0.99975043299999999</v>
      </c>
    </row>
    <row r="7483" spans="1:7" x14ac:dyDescent="0.4">
      <c r="A7483" s="70" t="s">
        <v>15725</v>
      </c>
      <c r="B7483" s="70" t="s">
        <v>15726</v>
      </c>
      <c r="C7483">
        <v>0.18152887500000001</v>
      </c>
      <c r="D7483">
        <v>0.796444292</v>
      </c>
      <c r="E7483">
        <v>0.26210582700000001</v>
      </c>
      <c r="F7483">
        <v>0.60867709999999997</v>
      </c>
      <c r="G7483">
        <v>0.99975043299999999</v>
      </c>
    </row>
    <row r="7484" spans="1:7" x14ac:dyDescent="0.4">
      <c r="A7484" s="70" t="s">
        <v>16067</v>
      </c>
      <c r="B7484" s="70" t="s">
        <v>16068</v>
      </c>
      <c r="C7484">
        <v>6.0252629000000002E-2</v>
      </c>
      <c r="D7484">
        <v>5.1810244399999998</v>
      </c>
      <c r="E7484">
        <v>0.26200396500000001</v>
      </c>
      <c r="F7484">
        <v>0.60874673499999998</v>
      </c>
      <c r="G7484">
        <v>0.99975043299999999</v>
      </c>
    </row>
    <row r="7485" spans="1:7" x14ac:dyDescent="0.4">
      <c r="A7485" s="70" t="s">
        <v>15180</v>
      </c>
      <c r="B7485" s="70" t="s">
        <v>15181</v>
      </c>
      <c r="C7485">
        <v>-6.4035991E-2</v>
      </c>
      <c r="D7485">
        <v>4.2541649469999996</v>
      </c>
      <c r="E7485">
        <v>0.26193082699999998</v>
      </c>
      <c r="F7485">
        <v>0.60879674299999997</v>
      </c>
      <c r="G7485">
        <v>0.99975043299999999</v>
      </c>
    </row>
    <row r="7486" spans="1:7" x14ac:dyDescent="0.4">
      <c r="A7486" s="70" t="s">
        <v>14827</v>
      </c>
      <c r="B7486" s="70" t="s">
        <v>14828</v>
      </c>
      <c r="C7486">
        <v>-3.9981665E-2</v>
      </c>
      <c r="D7486">
        <v>7.0680834900000002</v>
      </c>
      <c r="E7486">
        <v>0.2618626</v>
      </c>
      <c r="F7486">
        <v>0.60884340199999998</v>
      </c>
      <c r="G7486">
        <v>0.99975043299999999</v>
      </c>
    </row>
    <row r="7487" spans="1:7" x14ac:dyDescent="0.4">
      <c r="A7487" s="70" t="s">
        <v>16043</v>
      </c>
      <c r="B7487" s="70" t="s">
        <v>16044</v>
      </c>
      <c r="C7487">
        <v>4.4740101999999997E-2</v>
      </c>
      <c r="D7487">
        <v>5.7409777780000004</v>
      </c>
      <c r="E7487">
        <v>0.26178052600000001</v>
      </c>
      <c r="F7487">
        <v>0.60889954000000002</v>
      </c>
      <c r="G7487">
        <v>0.99975043299999999</v>
      </c>
    </row>
    <row r="7488" spans="1:7" x14ac:dyDescent="0.4">
      <c r="A7488" s="70" t="s">
        <v>15681</v>
      </c>
      <c r="B7488" s="70" t="s">
        <v>15682</v>
      </c>
      <c r="C7488">
        <v>0.10378071899999999</v>
      </c>
      <c r="D7488">
        <v>3.008677745</v>
      </c>
      <c r="E7488">
        <v>0.26171788699999998</v>
      </c>
      <c r="F7488">
        <v>0.608942392</v>
      </c>
      <c r="G7488">
        <v>0.99975043299999999</v>
      </c>
    </row>
    <row r="7489" spans="1:7" x14ac:dyDescent="0.4">
      <c r="A7489" s="70" t="s">
        <v>18631</v>
      </c>
      <c r="B7489" s="70" t="s">
        <v>18632</v>
      </c>
      <c r="C7489">
        <v>-3.9882049000000003E-2</v>
      </c>
      <c r="D7489">
        <v>9.8582702179999995</v>
      </c>
      <c r="E7489">
        <v>0.26168138099999999</v>
      </c>
      <c r="F7489">
        <v>0.60896737000000001</v>
      </c>
      <c r="G7489">
        <v>0.99975043299999999</v>
      </c>
    </row>
    <row r="7490" spans="1:7" x14ac:dyDescent="0.4">
      <c r="A7490" s="70" t="s">
        <v>15755</v>
      </c>
      <c r="B7490" s="70" t="s">
        <v>15756</v>
      </c>
      <c r="C7490">
        <v>7.6469563000000004E-2</v>
      </c>
      <c r="D7490">
        <v>3.9239973269999999</v>
      </c>
      <c r="E7490">
        <v>0.26149765699999999</v>
      </c>
      <c r="F7490">
        <v>0.60909310699999997</v>
      </c>
      <c r="G7490">
        <v>0.99975043299999999</v>
      </c>
    </row>
    <row r="7491" spans="1:7" x14ac:dyDescent="0.4">
      <c r="A7491" s="70" t="s">
        <v>16073</v>
      </c>
      <c r="B7491" s="70" t="s">
        <v>16074</v>
      </c>
      <c r="C7491">
        <v>3.9797547000000003E-2</v>
      </c>
      <c r="D7491">
        <v>6.8322168129999996</v>
      </c>
      <c r="E7491">
        <v>0.26144835199999999</v>
      </c>
      <c r="F7491">
        <v>0.60912685899999996</v>
      </c>
      <c r="G7491">
        <v>0.99975043299999999</v>
      </c>
    </row>
    <row r="7492" spans="1:7" x14ac:dyDescent="0.4">
      <c r="A7492" s="70" t="s">
        <v>15973</v>
      </c>
      <c r="B7492" s="70" t="s">
        <v>15974</v>
      </c>
      <c r="C7492">
        <v>3.9297183999999999E-2</v>
      </c>
      <c r="D7492">
        <v>6.9381387300000004</v>
      </c>
      <c r="E7492">
        <v>0.26144446199999999</v>
      </c>
      <c r="F7492">
        <v>0.60912952200000003</v>
      </c>
      <c r="G7492">
        <v>0.99975043299999999</v>
      </c>
    </row>
    <row r="7493" spans="1:7" x14ac:dyDescent="0.4">
      <c r="A7493" s="70" t="s">
        <v>16121</v>
      </c>
      <c r="B7493" s="70" t="s">
        <v>16122</v>
      </c>
      <c r="C7493">
        <v>4.0960550999999998E-2</v>
      </c>
      <c r="D7493">
        <v>6.5290973230000002</v>
      </c>
      <c r="E7493">
        <v>0.261418029</v>
      </c>
      <c r="F7493">
        <v>0.60914762</v>
      </c>
      <c r="G7493">
        <v>0.99975043299999999</v>
      </c>
    </row>
    <row r="7494" spans="1:7" x14ac:dyDescent="0.4">
      <c r="A7494" s="70" t="s">
        <v>15305</v>
      </c>
      <c r="B7494" s="70" t="s">
        <v>15306</v>
      </c>
      <c r="C7494">
        <v>-9.8618629999999999E-2</v>
      </c>
      <c r="D7494">
        <v>3.2545983340000002</v>
      </c>
      <c r="E7494">
        <v>0.26135270399999999</v>
      </c>
      <c r="F7494">
        <v>0.60919234799999999</v>
      </c>
      <c r="G7494">
        <v>0.99975043299999999</v>
      </c>
    </row>
    <row r="7495" spans="1:7" x14ac:dyDescent="0.4">
      <c r="A7495" s="70" t="s">
        <v>15421</v>
      </c>
      <c r="B7495" s="70" t="s">
        <v>15422</v>
      </c>
      <c r="C7495">
        <v>-4.5262691000000001E-2</v>
      </c>
      <c r="D7495">
        <v>5.9185317270000004</v>
      </c>
      <c r="E7495">
        <v>0.26134142300000002</v>
      </c>
      <c r="F7495">
        <v>0.60920007300000001</v>
      </c>
      <c r="G7495">
        <v>0.99975043299999999</v>
      </c>
    </row>
    <row r="7496" spans="1:7" x14ac:dyDescent="0.4">
      <c r="A7496" s="70" t="s">
        <v>15393</v>
      </c>
      <c r="B7496" s="70" t="s">
        <v>15394</v>
      </c>
      <c r="C7496">
        <v>-0.175323537</v>
      </c>
      <c r="D7496">
        <v>2.223037836</v>
      </c>
      <c r="E7496">
        <v>0.261263417</v>
      </c>
      <c r="F7496">
        <v>0.60925349600000001</v>
      </c>
      <c r="G7496">
        <v>0.99975043299999999</v>
      </c>
    </row>
    <row r="7497" spans="1:7" x14ac:dyDescent="0.4">
      <c r="A7497" s="70" t="s">
        <v>15497</v>
      </c>
      <c r="B7497" s="70" t="s">
        <v>15498</v>
      </c>
      <c r="C7497">
        <v>-0.14112878500000001</v>
      </c>
      <c r="D7497">
        <v>3.3633542470000002</v>
      </c>
      <c r="E7497">
        <v>0.26124200400000003</v>
      </c>
      <c r="F7497">
        <v>0.60926816299999997</v>
      </c>
      <c r="G7497">
        <v>0.99975043299999999</v>
      </c>
    </row>
    <row r="7498" spans="1:7" x14ac:dyDescent="0.4">
      <c r="A7498" s="70" t="s">
        <v>15335</v>
      </c>
      <c r="B7498" s="70" t="s">
        <v>15336</v>
      </c>
      <c r="C7498">
        <v>0.291233941</v>
      </c>
      <c r="D7498">
        <v>0.42211213199999997</v>
      </c>
      <c r="E7498">
        <v>0.261231137</v>
      </c>
      <c r="F7498">
        <v>0.60927560599999997</v>
      </c>
      <c r="G7498">
        <v>0.99975043299999999</v>
      </c>
    </row>
    <row r="7499" spans="1:7" x14ac:dyDescent="0.4">
      <c r="A7499" s="70" t="s">
        <v>15132</v>
      </c>
      <c r="B7499" s="70" t="s">
        <v>15133</v>
      </c>
      <c r="C7499">
        <v>0.185448222</v>
      </c>
      <c r="D7499">
        <v>3.0542694780000001</v>
      </c>
      <c r="E7499">
        <v>0.26117548200000001</v>
      </c>
      <c r="F7499">
        <v>0.60931373099999997</v>
      </c>
      <c r="G7499">
        <v>0.99975043299999999</v>
      </c>
    </row>
    <row r="7500" spans="1:7" x14ac:dyDescent="0.4">
      <c r="A7500" s="70" t="s">
        <v>15088</v>
      </c>
      <c r="B7500" s="70" t="s">
        <v>15089</v>
      </c>
      <c r="C7500">
        <v>-7.5093063000000002E-2</v>
      </c>
      <c r="D7500">
        <v>3.7699284780000002</v>
      </c>
      <c r="E7500">
        <v>0.26112840100000001</v>
      </c>
      <c r="F7500">
        <v>0.60934598600000001</v>
      </c>
      <c r="G7500">
        <v>0.99975043299999999</v>
      </c>
    </row>
    <row r="7501" spans="1:7" x14ac:dyDescent="0.4">
      <c r="A7501" s="70" t="s">
        <v>15249</v>
      </c>
      <c r="B7501" s="70" t="s">
        <v>15250</v>
      </c>
      <c r="C7501">
        <v>-0.17132304500000001</v>
      </c>
      <c r="D7501">
        <v>1.2791550519999999</v>
      </c>
      <c r="E7501">
        <v>0.26110784599999998</v>
      </c>
      <c r="F7501">
        <v>0.60936006899999995</v>
      </c>
      <c r="G7501">
        <v>0.99975043299999999</v>
      </c>
    </row>
    <row r="7502" spans="1:7" x14ac:dyDescent="0.4">
      <c r="A7502" s="70" t="s">
        <v>15585</v>
      </c>
      <c r="B7502" s="70" t="s">
        <v>15586</v>
      </c>
      <c r="C7502">
        <v>0.124421843</v>
      </c>
      <c r="D7502">
        <v>2.4161555090000002</v>
      </c>
      <c r="E7502">
        <v>0.26058389500000001</v>
      </c>
      <c r="F7502">
        <v>0.60971929400000002</v>
      </c>
      <c r="G7502">
        <v>0.99975043299999999</v>
      </c>
    </row>
    <row r="7503" spans="1:7" x14ac:dyDescent="0.4">
      <c r="A7503" s="70" t="s">
        <v>15345</v>
      </c>
      <c r="B7503" s="70" t="s">
        <v>15346</v>
      </c>
      <c r="C7503">
        <v>-8.9151446999999995E-2</v>
      </c>
      <c r="D7503">
        <v>3.457666524</v>
      </c>
      <c r="E7503">
        <v>0.26058033400000002</v>
      </c>
      <c r="F7503">
        <v>0.60972173799999996</v>
      </c>
      <c r="G7503">
        <v>0.99975043299999999</v>
      </c>
    </row>
    <row r="7504" spans="1:7" x14ac:dyDescent="0.4">
      <c r="A7504" s="70" t="s">
        <v>16035</v>
      </c>
      <c r="B7504" s="70" t="s">
        <v>16036</v>
      </c>
      <c r="C7504">
        <v>5.4983606999999997E-2</v>
      </c>
      <c r="D7504">
        <v>5.0608997130000004</v>
      </c>
      <c r="E7504">
        <v>0.26043986899999999</v>
      </c>
      <c r="F7504">
        <v>0.60981812000000002</v>
      </c>
      <c r="G7504">
        <v>0.99975043299999999</v>
      </c>
    </row>
    <row r="7505" spans="1:7" x14ac:dyDescent="0.4">
      <c r="A7505" s="70" t="s">
        <v>17315</v>
      </c>
      <c r="B7505" s="70" t="s">
        <v>17316</v>
      </c>
      <c r="C7505">
        <v>-4.034418E-2</v>
      </c>
      <c r="D7505">
        <v>9.1896903470000009</v>
      </c>
      <c r="E7505">
        <v>0.26028342399999999</v>
      </c>
      <c r="F7505">
        <v>0.60992550599999995</v>
      </c>
      <c r="G7505">
        <v>0.99975043299999999</v>
      </c>
    </row>
    <row r="7506" spans="1:7" x14ac:dyDescent="0.4">
      <c r="A7506" s="70" t="s">
        <v>15104</v>
      </c>
      <c r="B7506" s="70" t="s">
        <v>15105</v>
      </c>
      <c r="C7506">
        <v>-4.2894846E-2</v>
      </c>
      <c r="D7506">
        <v>6.7539438819999997</v>
      </c>
      <c r="E7506">
        <v>0.26027992</v>
      </c>
      <c r="F7506">
        <v>0.60992791099999999</v>
      </c>
      <c r="G7506">
        <v>0.99975043299999999</v>
      </c>
    </row>
    <row r="7507" spans="1:7" x14ac:dyDescent="0.4">
      <c r="A7507" s="70" t="s">
        <v>15267</v>
      </c>
      <c r="B7507" s="70" t="s">
        <v>15268</v>
      </c>
      <c r="C7507">
        <v>-4.3339636000000001E-2</v>
      </c>
      <c r="D7507">
        <v>6.4544706449999998</v>
      </c>
      <c r="E7507">
        <v>0.260082759</v>
      </c>
      <c r="F7507">
        <v>0.61006330399999997</v>
      </c>
      <c r="G7507">
        <v>0.99975043299999999</v>
      </c>
    </row>
    <row r="7508" spans="1:7" x14ac:dyDescent="0.4">
      <c r="A7508" s="70" t="s">
        <v>15455</v>
      </c>
      <c r="B7508" s="70" t="s">
        <v>15456</v>
      </c>
      <c r="C7508">
        <v>-0.159096554</v>
      </c>
      <c r="D7508">
        <v>1.484854576</v>
      </c>
      <c r="E7508">
        <v>0.26006319999999999</v>
      </c>
      <c r="F7508">
        <v>0.61007673900000003</v>
      </c>
      <c r="G7508">
        <v>0.99975043299999999</v>
      </c>
    </row>
    <row r="7509" spans="1:7" x14ac:dyDescent="0.4">
      <c r="A7509" s="70" t="s">
        <v>16173</v>
      </c>
      <c r="B7509" s="70" t="s">
        <v>16174</v>
      </c>
      <c r="C7509">
        <v>4.4484392999999997E-2</v>
      </c>
      <c r="D7509">
        <v>6.4369128179999997</v>
      </c>
      <c r="E7509">
        <v>0.25998381999999998</v>
      </c>
      <c r="F7509">
        <v>0.61013127099999998</v>
      </c>
      <c r="G7509">
        <v>0.99975043299999999</v>
      </c>
    </row>
    <row r="7510" spans="1:7" x14ac:dyDescent="0.4">
      <c r="A7510" s="70" t="s">
        <v>15399</v>
      </c>
      <c r="B7510" s="70" t="s">
        <v>15400</v>
      </c>
      <c r="C7510">
        <v>-4.3493497999999998E-2</v>
      </c>
      <c r="D7510">
        <v>5.8025068019999999</v>
      </c>
      <c r="E7510">
        <v>0.25994732399999998</v>
      </c>
      <c r="F7510">
        <v>0.61015634600000002</v>
      </c>
      <c r="G7510">
        <v>0.99975043299999999</v>
      </c>
    </row>
    <row r="7511" spans="1:7" x14ac:dyDescent="0.4">
      <c r="A7511" s="70" t="s">
        <v>15853</v>
      </c>
      <c r="B7511" s="70" t="s">
        <v>15854</v>
      </c>
      <c r="C7511">
        <v>0.17503828599999999</v>
      </c>
      <c r="D7511">
        <v>1.9329948050000001</v>
      </c>
      <c r="E7511">
        <v>0.25982182399999998</v>
      </c>
      <c r="F7511">
        <v>0.610242591</v>
      </c>
      <c r="G7511">
        <v>0.99975043299999999</v>
      </c>
    </row>
    <row r="7512" spans="1:7" x14ac:dyDescent="0.4">
      <c r="A7512" s="70" t="s">
        <v>15805</v>
      </c>
      <c r="B7512" s="70" t="s">
        <v>15806</v>
      </c>
      <c r="C7512">
        <v>0.38108214899999998</v>
      </c>
      <c r="D7512">
        <v>-1.2871974799999999</v>
      </c>
      <c r="E7512">
        <v>0.25976581700000001</v>
      </c>
      <c r="F7512">
        <v>0.61028108700000006</v>
      </c>
      <c r="G7512">
        <v>0.99975043299999999</v>
      </c>
    </row>
    <row r="7513" spans="1:7" x14ac:dyDescent="0.4">
      <c r="A7513" s="70" t="s">
        <v>15445</v>
      </c>
      <c r="B7513" s="70" t="s">
        <v>15446</v>
      </c>
      <c r="C7513">
        <v>-5.9121297000000003E-2</v>
      </c>
      <c r="D7513">
        <v>4.6335651970000002</v>
      </c>
      <c r="E7513">
        <v>0.259761191</v>
      </c>
      <c r="F7513">
        <v>0.61028426700000005</v>
      </c>
      <c r="G7513">
        <v>0.99975043299999999</v>
      </c>
    </row>
    <row r="7514" spans="1:7" x14ac:dyDescent="0.4">
      <c r="A7514" s="70" t="s">
        <v>15413</v>
      </c>
      <c r="B7514" s="70" t="s">
        <v>15414</v>
      </c>
      <c r="C7514">
        <v>-0.14038340699999999</v>
      </c>
      <c r="D7514">
        <v>1.8524193149999999</v>
      </c>
      <c r="E7514">
        <v>0.25969363299999998</v>
      </c>
      <c r="F7514">
        <v>0.61033071100000003</v>
      </c>
      <c r="G7514">
        <v>0.99975043299999999</v>
      </c>
    </row>
    <row r="7515" spans="1:7" x14ac:dyDescent="0.4">
      <c r="A7515" s="70" t="s">
        <v>15347</v>
      </c>
      <c r="B7515" s="70" t="s">
        <v>15348</v>
      </c>
      <c r="C7515">
        <v>-6.0658933999999998E-2</v>
      </c>
      <c r="D7515">
        <v>4.6618003750000003</v>
      </c>
      <c r="E7515">
        <v>0.25964237200000001</v>
      </c>
      <c r="F7515">
        <v>0.61036595599999999</v>
      </c>
      <c r="G7515">
        <v>0.99975043299999999</v>
      </c>
    </row>
    <row r="7516" spans="1:7" x14ac:dyDescent="0.4">
      <c r="A7516" s="70" t="s">
        <v>14449</v>
      </c>
      <c r="B7516" s="70" t="s">
        <v>14450</v>
      </c>
      <c r="C7516">
        <v>-4.0006515999999999E-2</v>
      </c>
      <c r="D7516">
        <v>7.543624909</v>
      </c>
      <c r="E7516">
        <v>0.25957592200000001</v>
      </c>
      <c r="F7516">
        <v>0.61041165200000003</v>
      </c>
      <c r="G7516">
        <v>0.99975043299999999</v>
      </c>
    </row>
    <row r="7517" spans="1:7" x14ac:dyDescent="0.4">
      <c r="A7517" s="70" t="s">
        <v>16137</v>
      </c>
      <c r="B7517" s="70" t="s">
        <v>16138</v>
      </c>
      <c r="C7517">
        <v>4.3504672000000001E-2</v>
      </c>
      <c r="D7517">
        <v>5.9410279560000001</v>
      </c>
      <c r="E7517">
        <v>0.25946922700000002</v>
      </c>
      <c r="F7517">
        <v>0.61048503700000001</v>
      </c>
      <c r="G7517">
        <v>0.99975043299999999</v>
      </c>
    </row>
    <row r="7518" spans="1:7" x14ac:dyDescent="0.4">
      <c r="A7518" s="70" t="s">
        <v>16295</v>
      </c>
      <c r="B7518" s="70" t="s">
        <v>16296</v>
      </c>
      <c r="C7518">
        <v>3.9704139999999999E-2</v>
      </c>
      <c r="D7518">
        <v>6.3562593190000003</v>
      </c>
      <c r="E7518">
        <v>0.25925938500000001</v>
      </c>
      <c r="F7518">
        <v>0.61062942399999998</v>
      </c>
      <c r="G7518">
        <v>0.99975043299999999</v>
      </c>
    </row>
    <row r="7519" spans="1:7" x14ac:dyDescent="0.4">
      <c r="A7519" s="70" t="s">
        <v>15605</v>
      </c>
      <c r="B7519" s="70" t="s">
        <v>15606</v>
      </c>
      <c r="C7519">
        <v>0.128828843</v>
      </c>
      <c r="D7519">
        <v>2.3284961329999998</v>
      </c>
      <c r="E7519">
        <v>0.25923468199999999</v>
      </c>
      <c r="F7519">
        <v>0.61064642700000005</v>
      </c>
      <c r="G7519">
        <v>0.99975043299999999</v>
      </c>
    </row>
    <row r="7520" spans="1:7" x14ac:dyDescent="0.4">
      <c r="A7520" s="70" t="s">
        <v>15753</v>
      </c>
      <c r="B7520" s="70" t="s">
        <v>15754</v>
      </c>
      <c r="C7520">
        <v>0.29562445199999998</v>
      </c>
      <c r="D7520">
        <v>-0.109637632</v>
      </c>
      <c r="E7520">
        <v>0.25911204500000001</v>
      </c>
      <c r="F7520">
        <v>0.61073084899999996</v>
      </c>
      <c r="G7520">
        <v>0.99975043299999999</v>
      </c>
    </row>
    <row r="7521" spans="1:7" x14ac:dyDescent="0.4">
      <c r="A7521" s="70" t="s">
        <v>15747</v>
      </c>
      <c r="B7521" s="70" t="s">
        <v>15748</v>
      </c>
      <c r="C7521">
        <v>9.8115717000000005E-2</v>
      </c>
      <c r="D7521">
        <v>3.23126413</v>
      </c>
      <c r="E7521">
        <v>0.25907020600000003</v>
      </c>
      <c r="F7521">
        <v>0.61075965600000004</v>
      </c>
      <c r="G7521">
        <v>0.99975043299999999</v>
      </c>
    </row>
    <row r="7522" spans="1:7" x14ac:dyDescent="0.4">
      <c r="A7522" s="70" t="s">
        <v>15405</v>
      </c>
      <c r="B7522" s="70" t="s">
        <v>15406</v>
      </c>
      <c r="C7522">
        <v>-0.110170089</v>
      </c>
      <c r="D7522">
        <v>2.82176216</v>
      </c>
      <c r="E7522">
        <v>0.25900047799999998</v>
      </c>
      <c r="F7522">
        <v>0.61080767300000005</v>
      </c>
      <c r="G7522">
        <v>0.99975043299999999</v>
      </c>
    </row>
    <row r="7523" spans="1:7" x14ac:dyDescent="0.4">
      <c r="A7523" s="70" t="s">
        <v>15523</v>
      </c>
      <c r="B7523" s="70" t="s">
        <v>15524</v>
      </c>
      <c r="C7523">
        <v>-5.7947348000000003E-2</v>
      </c>
      <c r="D7523">
        <v>5.0680011269999996</v>
      </c>
      <c r="E7523">
        <v>0.25888060600000001</v>
      </c>
      <c r="F7523">
        <v>0.61089023799999997</v>
      </c>
      <c r="G7523">
        <v>0.99975043299999999</v>
      </c>
    </row>
    <row r="7524" spans="1:7" x14ac:dyDescent="0.4">
      <c r="A7524" s="70" t="s">
        <v>15507</v>
      </c>
      <c r="B7524" s="70" t="s">
        <v>15508</v>
      </c>
      <c r="C7524">
        <v>-5.6895798999999997E-2</v>
      </c>
      <c r="D7524">
        <v>5.039231386</v>
      </c>
      <c r="E7524">
        <v>0.25887991599999999</v>
      </c>
      <c r="F7524">
        <v>0.61089071399999995</v>
      </c>
      <c r="G7524">
        <v>0.99975043299999999</v>
      </c>
    </row>
    <row r="7525" spans="1:7" x14ac:dyDescent="0.4">
      <c r="A7525" s="70" t="s">
        <v>15649</v>
      </c>
      <c r="B7525" s="70" t="s">
        <v>15650</v>
      </c>
      <c r="C7525">
        <v>0.20078897100000001</v>
      </c>
      <c r="D7525">
        <v>0.92518610199999995</v>
      </c>
      <c r="E7525">
        <v>0.25884955700000001</v>
      </c>
      <c r="F7525">
        <v>0.61091162899999996</v>
      </c>
      <c r="G7525">
        <v>0.99975043299999999</v>
      </c>
    </row>
    <row r="7526" spans="1:7" x14ac:dyDescent="0.4">
      <c r="A7526" s="70" t="s">
        <v>15575</v>
      </c>
      <c r="B7526" s="70" t="s">
        <v>15576</v>
      </c>
      <c r="C7526">
        <v>4.2623893000000003E-2</v>
      </c>
      <c r="D7526">
        <v>7.7866006319999999</v>
      </c>
      <c r="E7526">
        <v>0.25881190199999998</v>
      </c>
      <c r="F7526">
        <v>0.61093757100000001</v>
      </c>
      <c r="G7526">
        <v>0.99975043299999999</v>
      </c>
    </row>
    <row r="7527" spans="1:7" x14ac:dyDescent="0.4">
      <c r="A7527" s="70" t="s">
        <v>15309</v>
      </c>
      <c r="B7527" s="70" t="s">
        <v>15310</v>
      </c>
      <c r="C7527">
        <v>-4.7055000999999999E-2</v>
      </c>
      <c r="D7527">
        <v>5.9407557390000001</v>
      </c>
      <c r="E7527">
        <v>0.258652402</v>
      </c>
      <c r="F7527">
        <v>0.611047487</v>
      </c>
      <c r="G7527">
        <v>0.99975043299999999</v>
      </c>
    </row>
    <row r="7528" spans="1:7" x14ac:dyDescent="0.4">
      <c r="A7528" s="70" t="s">
        <v>20029</v>
      </c>
      <c r="B7528" s="70" t="s">
        <v>20030</v>
      </c>
      <c r="C7528">
        <v>4.0844202000000003E-2</v>
      </c>
      <c r="D7528">
        <v>10.41056262</v>
      </c>
      <c r="E7528">
        <v>0.25835835899999998</v>
      </c>
      <c r="F7528">
        <v>0.611250234</v>
      </c>
      <c r="G7528">
        <v>0.99975043299999999</v>
      </c>
    </row>
    <row r="7529" spans="1:7" x14ac:dyDescent="0.4">
      <c r="A7529" s="70" t="s">
        <v>15957</v>
      </c>
      <c r="B7529" s="70" t="s">
        <v>15958</v>
      </c>
      <c r="C7529">
        <v>4.6310602999999999E-2</v>
      </c>
      <c r="D7529">
        <v>6.7337924620000003</v>
      </c>
      <c r="E7529">
        <v>0.25827513000000002</v>
      </c>
      <c r="F7529">
        <v>0.61130764800000004</v>
      </c>
      <c r="G7529">
        <v>0.99975043299999999</v>
      </c>
    </row>
    <row r="7530" spans="1:7" x14ac:dyDescent="0.4">
      <c r="A7530" s="70" t="s">
        <v>16163</v>
      </c>
      <c r="B7530" s="70" t="s">
        <v>16164</v>
      </c>
      <c r="C7530">
        <v>4.4602498999999997E-2</v>
      </c>
      <c r="D7530">
        <v>5.8070973759999998</v>
      </c>
      <c r="E7530">
        <v>0.25819767100000002</v>
      </c>
      <c r="F7530">
        <v>0.61136109100000002</v>
      </c>
      <c r="G7530">
        <v>0.99975043299999999</v>
      </c>
    </row>
    <row r="7531" spans="1:7" x14ac:dyDescent="0.4">
      <c r="A7531" s="70" t="s">
        <v>15469</v>
      </c>
      <c r="B7531" s="70" t="s">
        <v>15470</v>
      </c>
      <c r="C7531">
        <v>-8.2123840000000004E-2</v>
      </c>
      <c r="D7531">
        <v>3.849410497</v>
      </c>
      <c r="E7531">
        <v>0.25815091000000001</v>
      </c>
      <c r="F7531">
        <v>0.61139336</v>
      </c>
      <c r="G7531">
        <v>0.99975043299999999</v>
      </c>
    </row>
    <row r="7532" spans="1:7" x14ac:dyDescent="0.4">
      <c r="A7532" s="70" t="s">
        <v>15359</v>
      </c>
      <c r="B7532" s="70" t="s">
        <v>15360</v>
      </c>
      <c r="C7532">
        <v>-0.28809511100000001</v>
      </c>
      <c r="D7532">
        <v>0.70238920000000005</v>
      </c>
      <c r="E7532">
        <v>0.25787302299999998</v>
      </c>
      <c r="F7532">
        <v>0.61158519600000005</v>
      </c>
      <c r="G7532">
        <v>0.99975043299999999</v>
      </c>
    </row>
    <row r="7533" spans="1:7" x14ac:dyDescent="0.4">
      <c r="A7533" s="70" t="s">
        <v>15743</v>
      </c>
      <c r="B7533" s="70" t="s">
        <v>15744</v>
      </c>
      <c r="C7533">
        <v>4.1868755000000001E-2</v>
      </c>
      <c r="D7533">
        <v>6.7701897029999998</v>
      </c>
      <c r="E7533">
        <v>0.25786118400000002</v>
      </c>
      <c r="F7533">
        <v>0.61159337199999997</v>
      </c>
      <c r="G7533">
        <v>0.99975043299999999</v>
      </c>
    </row>
    <row r="7534" spans="1:7" x14ac:dyDescent="0.4">
      <c r="A7534" s="70" t="s">
        <v>16217</v>
      </c>
      <c r="B7534" s="70" t="s">
        <v>16218</v>
      </c>
      <c r="C7534">
        <v>4.0618695000000003E-2</v>
      </c>
      <c r="D7534">
        <v>6.3068951340000003</v>
      </c>
      <c r="E7534">
        <v>0.25780028999999999</v>
      </c>
      <c r="F7534">
        <v>0.61163542800000004</v>
      </c>
      <c r="G7534">
        <v>0.99975043299999999</v>
      </c>
    </row>
    <row r="7535" spans="1:7" x14ac:dyDescent="0.4">
      <c r="A7535" s="70" t="s">
        <v>15457</v>
      </c>
      <c r="B7535" s="70" t="s">
        <v>15458</v>
      </c>
      <c r="C7535">
        <v>-7.3095010000000002E-2</v>
      </c>
      <c r="D7535">
        <v>3.8605173370000001</v>
      </c>
      <c r="E7535">
        <v>0.257782595</v>
      </c>
      <c r="F7535">
        <v>0.61164764999999999</v>
      </c>
      <c r="G7535">
        <v>0.99975043299999999</v>
      </c>
    </row>
    <row r="7536" spans="1:7" x14ac:dyDescent="0.4">
      <c r="A7536" s="70" t="s">
        <v>15581</v>
      </c>
      <c r="B7536" s="70" t="s">
        <v>15582</v>
      </c>
      <c r="C7536">
        <v>-5.5668067000000002E-2</v>
      </c>
      <c r="D7536">
        <v>5.1434189950000002</v>
      </c>
      <c r="E7536">
        <v>0.25769940200000002</v>
      </c>
      <c r="F7536">
        <v>0.61170511999999999</v>
      </c>
      <c r="G7536">
        <v>0.99975043299999999</v>
      </c>
    </row>
    <row r="7537" spans="1:7" x14ac:dyDescent="0.4">
      <c r="A7537" s="70" t="s">
        <v>15349</v>
      </c>
      <c r="B7537" s="70" t="s">
        <v>15350</v>
      </c>
      <c r="C7537">
        <v>-0.17990830799999999</v>
      </c>
      <c r="D7537">
        <v>1.664682878</v>
      </c>
      <c r="E7537">
        <v>0.25758328899999999</v>
      </c>
      <c r="F7537">
        <v>0.61178535000000001</v>
      </c>
      <c r="G7537">
        <v>0.99975043299999999</v>
      </c>
    </row>
    <row r="7538" spans="1:7" x14ac:dyDescent="0.4">
      <c r="A7538" s="70" t="s">
        <v>15959</v>
      </c>
      <c r="B7538" s="70" t="s">
        <v>15960</v>
      </c>
      <c r="C7538">
        <v>3.8991189000000002E-2</v>
      </c>
      <c r="D7538">
        <v>6.9564404629999999</v>
      </c>
      <c r="E7538">
        <v>0.25756828799999998</v>
      </c>
      <c r="F7538">
        <v>0.61179571700000002</v>
      </c>
      <c r="G7538">
        <v>0.99975043299999999</v>
      </c>
    </row>
    <row r="7539" spans="1:7" x14ac:dyDescent="0.4">
      <c r="A7539" s="70" t="s">
        <v>15769</v>
      </c>
      <c r="B7539" s="70" t="s">
        <v>15770</v>
      </c>
      <c r="C7539">
        <v>-0.21614739699999999</v>
      </c>
      <c r="D7539">
        <v>-9.7790466000000006E-2</v>
      </c>
      <c r="E7539">
        <v>0.257482561</v>
      </c>
      <c r="F7539">
        <v>0.61185496800000005</v>
      </c>
      <c r="G7539">
        <v>0.99975043299999999</v>
      </c>
    </row>
    <row r="7540" spans="1:7" x14ac:dyDescent="0.4">
      <c r="A7540" s="70" t="s">
        <v>16177</v>
      </c>
      <c r="B7540" s="70" t="s">
        <v>16178</v>
      </c>
      <c r="C7540">
        <v>0.446658045</v>
      </c>
      <c r="D7540">
        <v>-1.7546429429999999</v>
      </c>
      <c r="E7540">
        <v>0.25738356499999998</v>
      </c>
      <c r="F7540">
        <v>0.61192340599999995</v>
      </c>
      <c r="G7540">
        <v>0.99975043299999999</v>
      </c>
    </row>
    <row r="7541" spans="1:7" x14ac:dyDescent="0.4">
      <c r="A7541" s="70" t="s">
        <v>15723</v>
      </c>
      <c r="B7541" s="70" t="s">
        <v>15724</v>
      </c>
      <c r="C7541">
        <v>0.24999074399999999</v>
      </c>
      <c r="D7541">
        <v>-0.66045752700000004</v>
      </c>
      <c r="E7541">
        <v>0.25732715499999997</v>
      </c>
      <c r="F7541">
        <v>0.61196241100000004</v>
      </c>
      <c r="G7541">
        <v>0.99975043299999999</v>
      </c>
    </row>
    <row r="7542" spans="1:7" x14ac:dyDescent="0.4">
      <c r="A7542" s="70" t="s">
        <v>15611</v>
      </c>
      <c r="B7542" s="70" t="s">
        <v>15612</v>
      </c>
      <c r="C7542">
        <v>0.12003403</v>
      </c>
      <c r="D7542">
        <v>2.5499059750000002</v>
      </c>
      <c r="E7542">
        <v>0.25722419600000002</v>
      </c>
      <c r="F7542">
        <v>0.61203361499999998</v>
      </c>
      <c r="G7542">
        <v>0.99975043299999999</v>
      </c>
    </row>
    <row r="7543" spans="1:7" x14ac:dyDescent="0.4">
      <c r="A7543" s="70" t="s">
        <v>14947</v>
      </c>
      <c r="B7543" s="70" t="s">
        <v>14948</v>
      </c>
      <c r="C7543">
        <v>-4.3966414000000002E-2</v>
      </c>
      <c r="D7543">
        <v>7.0816922809999996</v>
      </c>
      <c r="E7543">
        <v>0.25712995999999999</v>
      </c>
      <c r="F7543">
        <v>0.61209880299999997</v>
      </c>
      <c r="G7543">
        <v>0.99975043299999999</v>
      </c>
    </row>
    <row r="7544" spans="1:7" x14ac:dyDescent="0.4">
      <c r="A7544" s="70" t="s">
        <v>15561</v>
      </c>
      <c r="B7544" s="70" t="s">
        <v>15562</v>
      </c>
      <c r="C7544">
        <v>0.425884174</v>
      </c>
      <c r="D7544">
        <v>-0.57783163500000001</v>
      </c>
      <c r="E7544">
        <v>0.257107054</v>
      </c>
      <c r="F7544">
        <v>0.61211464999999998</v>
      </c>
      <c r="G7544">
        <v>0.99975043299999999</v>
      </c>
    </row>
    <row r="7545" spans="1:7" x14ac:dyDescent="0.4">
      <c r="A7545" s="70" t="s">
        <v>15827</v>
      </c>
      <c r="B7545" s="70" t="s">
        <v>15828</v>
      </c>
      <c r="C7545">
        <v>-0.19599153899999999</v>
      </c>
      <c r="D7545">
        <v>0.39577185799999998</v>
      </c>
      <c r="E7545">
        <v>0.25706393900000002</v>
      </c>
      <c r="F7545">
        <v>0.61214448200000005</v>
      </c>
      <c r="G7545">
        <v>0.99975043299999999</v>
      </c>
    </row>
    <row r="7546" spans="1:7" x14ac:dyDescent="0.4">
      <c r="A7546" s="70" t="s">
        <v>15473</v>
      </c>
      <c r="B7546" s="70" t="s">
        <v>15474</v>
      </c>
      <c r="C7546">
        <v>-6.4168344000000002E-2</v>
      </c>
      <c r="D7546">
        <v>4.2862470950000002</v>
      </c>
      <c r="E7546">
        <v>0.257009814</v>
      </c>
      <c r="F7546">
        <v>0.61218193499999995</v>
      </c>
      <c r="G7546">
        <v>0.99975043299999999</v>
      </c>
    </row>
    <row r="7547" spans="1:7" x14ac:dyDescent="0.4">
      <c r="A7547" s="70" t="s">
        <v>15713</v>
      </c>
      <c r="B7547" s="70" t="s">
        <v>15714</v>
      </c>
      <c r="C7547">
        <v>0.24564535600000001</v>
      </c>
      <c r="D7547">
        <v>-0.19601448199999999</v>
      </c>
      <c r="E7547">
        <v>0.25693338100000002</v>
      </c>
      <c r="F7547">
        <v>0.61223483400000001</v>
      </c>
      <c r="G7547">
        <v>0.99975043299999999</v>
      </c>
    </row>
    <row r="7548" spans="1:7" x14ac:dyDescent="0.4">
      <c r="A7548" s="70" t="s">
        <v>15607</v>
      </c>
      <c r="B7548" s="70" t="s">
        <v>15608</v>
      </c>
      <c r="C7548">
        <v>-5.3411522000000003E-2</v>
      </c>
      <c r="D7548">
        <v>5.149005764</v>
      </c>
      <c r="E7548">
        <v>0.25663040100000001</v>
      </c>
      <c r="F7548">
        <v>0.61244462300000002</v>
      </c>
      <c r="G7548">
        <v>0.99975043299999999</v>
      </c>
    </row>
    <row r="7549" spans="1:7" x14ac:dyDescent="0.4">
      <c r="A7549" s="70" t="s">
        <v>15509</v>
      </c>
      <c r="B7549" s="70" t="s">
        <v>15510</v>
      </c>
      <c r="C7549">
        <v>-4.5570023000000001E-2</v>
      </c>
      <c r="D7549">
        <v>5.5878365419999998</v>
      </c>
      <c r="E7549">
        <v>0.25661801699999998</v>
      </c>
      <c r="F7549">
        <v>0.612453201</v>
      </c>
      <c r="G7549">
        <v>0.99975043299999999</v>
      </c>
    </row>
    <row r="7550" spans="1:7" x14ac:dyDescent="0.4">
      <c r="A7550" s="70" t="s">
        <v>15643</v>
      </c>
      <c r="B7550" s="70" t="s">
        <v>15644</v>
      </c>
      <c r="C7550">
        <v>-0.38875069600000001</v>
      </c>
      <c r="D7550">
        <v>-1.0064606540000001</v>
      </c>
      <c r="E7550">
        <v>0.256484298</v>
      </c>
      <c r="F7550">
        <v>0.61254584300000003</v>
      </c>
      <c r="G7550">
        <v>0.99975043299999999</v>
      </c>
    </row>
    <row r="7551" spans="1:7" x14ac:dyDescent="0.4">
      <c r="A7551" s="70" t="s">
        <v>15327</v>
      </c>
      <c r="B7551" s="70" t="s">
        <v>15328</v>
      </c>
      <c r="C7551">
        <v>-5.0381531E-2</v>
      </c>
      <c r="D7551">
        <v>5.7624154689999996</v>
      </c>
      <c r="E7551">
        <v>0.25635822699999999</v>
      </c>
      <c r="F7551">
        <v>0.61263321400000004</v>
      </c>
      <c r="G7551">
        <v>0.99975043299999999</v>
      </c>
    </row>
    <row r="7552" spans="1:7" x14ac:dyDescent="0.4">
      <c r="A7552" s="70" t="s">
        <v>16139</v>
      </c>
      <c r="B7552" s="70" t="s">
        <v>16140</v>
      </c>
      <c r="C7552">
        <v>4.8112883000000002E-2</v>
      </c>
      <c r="D7552">
        <v>5.5924489230000001</v>
      </c>
      <c r="E7552">
        <v>0.25621116799999999</v>
      </c>
      <c r="F7552">
        <v>0.61273516400000005</v>
      </c>
      <c r="G7552">
        <v>0.99975043299999999</v>
      </c>
    </row>
    <row r="7553" spans="1:7" x14ac:dyDescent="0.4">
      <c r="A7553" s="70" t="s">
        <v>16257</v>
      </c>
      <c r="B7553" s="70" t="s">
        <v>16258</v>
      </c>
      <c r="C7553">
        <v>4.3238901000000003E-2</v>
      </c>
      <c r="D7553">
        <v>5.9701089620000003</v>
      </c>
      <c r="E7553">
        <v>0.25618794700000003</v>
      </c>
      <c r="F7553">
        <v>0.61275126599999996</v>
      </c>
      <c r="G7553">
        <v>0.99975043299999999</v>
      </c>
    </row>
    <row r="7554" spans="1:7" x14ac:dyDescent="0.4">
      <c r="A7554" s="70" t="s">
        <v>15427</v>
      </c>
      <c r="B7554" s="70" t="s">
        <v>15428</v>
      </c>
      <c r="C7554">
        <v>-5.1554010999999997E-2</v>
      </c>
      <c r="D7554">
        <v>5.8278882679999997</v>
      </c>
      <c r="E7554">
        <v>0.25601369200000001</v>
      </c>
      <c r="F7554">
        <v>0.61287212499999999</v>
      </c>
      <c r="G7554">
        <v>0.99975043299999999</v>
      </c>
    </row>
    <row r="7555" spans="1:7" x14ac:dyDescent="0.4">
      <c r="A7555" s="70" t="s">
        <v>16221</v>
      </c>
      <c r="B7555" s="70" t="s">
        <v>16222</v>
      </c>
      <c r="C7555">
        <v>4.6939397000000001E-2</v>
      </c>
      <c r="D7555">
        <v>5.4929113379999999</v>
      </c>
      <c r="E7555">
        <v>0.25597057899999998</v>
      </c>
      <c r="F7555">
        <v>0.61290203499999996</v>
      </c>
      <c r="G7555">
        <v>0.99975043299999999</v>
      </c>
    </row>
    <row r="7556" spans="1:7" x14ac:dyDescent="0.4">
      <c r="A7556" s="70" t="s">
        <v>15517</v>
      </c>
      <c r="B7556" s="70" t="s">
        <v>15518</v>
      </c>
      <c r="C7556">
        <v>-5.8134489999999997E-2</v>
      </c>
      <c r="D7556">
        <v>4.7353769809999999</v>
      </c>
      <c r="E7556">
        <v>0.25586325700000001</v>
      </c>
      <c r="F7556">
        <v>0.61297650400000003</v>
      </c>
      <c r="G7556">
        <v>0.99975043299999999</v>
      </c>
    </row>
    <row r="7557" spans="1:7" x14ac:dyDescent="0.4">
      <c r="A7557" s="70" t="s">
        <v>15977</v>
      </c>
      <c r="B7557" s="70" t="s">
        <v>15978</v>
      </c>
      <c r="C7557">
        <v>5.7654083000000002E-2</v>
      </c>
      <c r="D7557">
        <v>5.0220953130000003</v>
      </c>
      <c r="E7557">
        <v>0.25582197600000001</v>
      </c>
      <c r="F7557">
        <v>0.613005154</v>
      </c>
      <c r="G7557">
        <v>0.99975043299999999</v>
      </c>
    </row>
    <row r="7558" spans="1:7" x14ac:dyDescent="0.4">
      <c r="A7558" s="70" t="s">
        <v>15527</v>
      </c>
      <c r="B7558" s="70" t="s">
        <v>15528</v>
      </c>
      <c r="C7558">
        <v>-6.3181273999999996E-2</v>
      </c>
      <c r="D7558">
        <v>4.2923469799999996</v>
      </c>
      <c r="E7558">
        <v>0.25574654299999999</v>
      </c>
      <c r="F7558">
        <v>0.613057513</v>
      </c>
      <c r="G7558">
        <v>0.99975043299999999</v>
      </c>
    </row>
    <row r="7559" spans="1:7" x14ac:dyDescent="0.4">
      <c r="A7559" s="70" t="s">
        <v>16105</v>
      </c>
      <c r="B7559" s="70" t="s">
        <v>16106</v>
      </c>
      <c r="C7559">
        <v>5.8355446999999998E-2</v>
      </c>
      <c r="D7559">
        <v>4.7337194780000003</v>
      </c>
      <c r="E7559">
        <v>0.255611796</v>
      </c>
      <c r="F7559">
        <v>0.61315106600000002</v>
      </c>
      <c r="G7559">
        <v>0.99975043299999999</v>
      </c>
    </row>
    <row r="7560" spans="1:7" x14ac:dyDescent="0.4">
      <c r="A7560" s="70" t="s">
        <v>15381</v>
      </c>
      <c r="B7560" s="70" t="s">
        <v>15382</v>
      </c>
      <c r="C7560">
        <v>-4.2927460000000001E-2</v>
      </c>
      <c r="D7560">
        <v>5.9900474250000002</v>
      </c>
      <c r="E7560">
        <v>0.25560529399999998</v>
      </c>
      <c r="F7560">
        <v>0.61315558199999998</v>
      </c>
      <c r="G7560">
        <v>0.99975043299999999</v>
      </c>
    </row>
    <row r="7561" spans="1:7" x14ac:dyDescent="0.4">
      <c r="A7561" s="70" t="s">
        <v>15289</v>
      </c>
      <c r="B7561" s="70" t="s">
        <v>15290</v>
      </c>
      <c r="C7561">
        <v>-4.3436334E-2</v>
      </c>
      <c r="D7561">
        <v>6.2461913989999998</v>
      </c>
      <c r="E7561">
        <v>0.25555866300000002</v>
      </c>
      <c r="F7561">
        <v>0.61318796499999995</v>
      </c>
      <c r="G7561">
        <v>0.99975043299999999</v>
      </c>
    </row>
    <row r="7562" spans="1:7" x14ac:dyDescent="0.4">
      <c r="A7562" s="70" t="s">
        <v>15519</v>
      </c>
      <c r="B7562" s="70" t="s">
        <v>15520</v>
      </c>
      <c r="C7562">
        <v>4.2871678000000003E-2</v>
      </c>
      <c r="D7562">
        <v>7.4889304509999999</v>
      </c>
      <c r="E7562">
        <v>0.25525241700000001</v>
      </c>
      <c r="F7562">
        <v>0.613400732</v>
      </c>
      <c r="G7562">
        <v>0.99975043299999999</v>
      </c>
    </row>
    <row r="7563" spans="1:7" x14ac:dyDescent="0.4">
      <c r="A7563" s="70" t="s">
        <v>15807</v>
      </c>
      <c r="B7563" s="70" t="s">
        <v>15808</v>
      </c>
      <c r="C7563">
        <v>0.21514750599999999</v>
      </c>
      <c r="D7563">
        <v>-7.4439268000000003E-2</v>
      </c>
      <c r="E7563">
        <v>0.25517814500000002</v>
      </c>
      <c r="F7563">
        <v>0.61345235799999998</v>
      </c>
      <c r="G7563">
        <v>0.99975043299999999</v>
      </c>
    </row>
    <row r="7564" spans="1:7" x14ac:dyDescent="0.4">
      <c r="A7564" s="70" t="s">
        <v>15471</v>
      </c>
      <c r="B7564" s="70" t="s">
        <v>15472</v>
      </c>
      <c r="C7564">
        <v>-4.2025833999999998E-2</v>
      </c>
      <c r="D7564">
        <v>6.3234544279999998</v>
      </c>
      <c r="E7564">
        <v>0.25517678399999999</v>
      </c>
      <c r="F7564">
        <v>0.61345330399999998</v>
      </c>
      <c r="G7564">
        <v>0.99975043299999999</v>
      </c>
    </row>
    <row r="7565" spans="1:7" x14ac:dyDescent="0.4">
      <c r="A7565" s="70" t="s">
        <v>15255</v>
      </c>
      <c r="B7565" s="70" t="s">
        <v>15256</v>
      </c>
      <c r="C7565">
        <v>-4.7445323999999997E-2</v>
      </c>
      <c r="D7565">
        <v>5.6186534630000002</v>
      </c>
      <c r="E7565">
        <v>0.25511826999999998</v>
      </c>
      <c r="F7565">
        <v>0.61349398300000002</v>
      </c>
      <c r="G7565">
        <v>0.99975043299999999</v>
      </c>
    </row>
    <row r="7566" spans="1:7" x14ac:dyDescent="0.4">
      <c r="A7566" s="70" t="s">
        <v>15757</v>
      </c>
      <c r="B7566" s="70" t="s">
        <v>15758</v>
      </c>
      <c r="C7566">
        <v>0.111165683</v>
      </c>
      <c r="D7566">
        <v>2.699789279</v>
      </c>
      <c r="E7566">
        <v>0.25505154099999999</v>
      </c>
      <c r="F7566">
        <v>0.61354038</v>
      </c>
      <c r="G7566">
        <v>0.99975043299999999</v>
      </c>
    </row>
    <row r="7567" spans="1:7" x14ac:dyDescent="0.4">
      <c r="A7567" s="70" t="s">
        <v>15685</v>
      </c>
      <c r="B7567" s="70" t="s">
        <v>15686</v>
      </c>
      <c r="C7567">
        <v>-0.25321641499999997</v>
      </c>
      <c r="D7567">
        <v>-0.733443701</v>
      </c>
      <c r="E7567">
        <v>0.25502575</v>
      </c>
      <c r="F7567">
        <v>0.61355831400000005</v>
      </c>
      <c r="G7567">
        <v>0.99975043299999999</v>
      </c>
    </row>
    <row r="7568" spans="1:7" x14ac:dyDescent="0.4">
      <c r="A7568" s="70" t="s">
        <v>15779</v>
      </c>
      <c r="B7568" s="70" t="s">
        <v>15780</v>
      </c>
      <c r="C7568">
        <v>8.1719774999999995E-2</v>
      </c>
      <c r="D7568">
        <v>3.598760027</v>
      </c>
      <c r="E7568">
        <v>0.254964517</v>
      </c>
      <c r="F7568">
        <v>0.6136009</v>
      </c>
      <c r="G7568">
        <v>0.99975043299999999</v>
      </c>
    </row>
    <row r="7569" spans="1:7" x14ac:dyDescent="0.4">
      <c r="A7569" s="70" t="s">
        <v>16315</v>
      </c>
      <c r="B7569" s="70" t="s">
        <v>16316</v>
      </c>
      <c r="C7569">
        <v>4.1317088000000002E-2</v>
      </c>
      <c r="D7569">
        <v>6.1182572459999998</v>
      </c>
      <c r="E7569">
        <v>0.25495070399999997</v>
      </c>
      <c r="F7569">
        <v>0.61361050699999997</v>
      </c>
      <c r="G7569">
        <v>0.99975043299999999</v>
      </c>
    </row>
    <row r="7570" spans="1:7" x14ac:dyDescent="0.4">
      <c r="A7570" s="70" t="s">
        <v>15505</v>
      </c>
      <c r="B7570" s="70" t="s">
        <v>15506</v>
      </c>
      <c r="C7570">
        <v>-0.14859793700000001</v>
      </c>
      <c r="D7570">
        <v>2.120389013</v>
      </c>
      <c r="E7570">
        <v>0.25481170600000003</v>
      </c>
      <c r="F7570">
        <v>0.61370720099999998</v>
      </c>
      <c r="G7570">
        <v>0.99975043299999999</v>
      </c>
    </row>
    <row r="7571" spans="1:7" x14ac:dyDescent="0.4">
      <c r="A7571" s="70" t="s">
        <v>16203</v>
      </c>
      <c r="B7571" s="70" t="s">
        <v>16204</v>
      </c>
      <c r="C7571">
        <v>4.2396043000000001E-2</v>
      </c>
      <c r="D7571">
        <v>6.5122739059999999</v>
      </c>
      <c r="E7571">
        <v>0.25480576100000002</v>
      </c>
      <c r="F7571">
        <v>0.613711338</v>
      </c>
      <c r="G7571">
        <v>0.99975043299999999</v>
      </c>
    </row>
    <row r="7572" spans="1:7" x14ac:dyDescent="0.4">
      <c r="A7572" s="70" t="s">
        <v>15493</v>
      </c>
      <c r="B7572" s="70" t="s">
        <v>15494</v>
      </c>
      <c r="C7572">
        <v>-4.2892356999999999E-2</v>
      </c>
      <c r="D7572">
        <v>6.0225903220000001</v>
      </c>
      <c r="E7572">
        <v>0.25468591800000001</v>
      </c>
      <c r="F7572">
        <v>0.61379473500000004</v>
      </c>
      <c r="G7572">
        <v>0.99975043299999999</v>
      </c>
    </row>
    <row r="7573" spans="1:7" x14ac:dyDescent="0.4">
      <c r="A7573" s="70" t="s">
        <v>15717</v>
      </c>
      <c r="B7573" s="70" t="s">
        <v>15718</v>
      </c>
      <c r="C7573">
        <v>-0.23752965100000001</v>
      </c>
      <c r="D7573">
        <v>0.66926687600000001</v>
      </c>
      <c r="E7573">
        <v>0.25455552599999998</v>
      </c>
      <c r="F7573">
        <v>0.61388550099999994</v>
      </c>
      <c r="G7573">
        <v>0.99975043299999999</v>
      </c>
    </row>
    <row r="7574" spans="1:7" x14ac:dyDescent="0.4">
      <c r="A7574" s="70" t="s">
        <v>16201</v>
      </c>
      <c r="B7574" s="70" t="s">
        <v>16202</v>
      </c>
      <c r="C7574">
        <v>-3.9744450000000001E-2</v>
      </c>
      <c r="D7574">
        <v>8.6552468190000003</v>
      </c>
      <c r="E7574">
        <v>0.25446518800000001</v>
      </c>
      <c r="F7574">
        <v>0.61394840299999998</v>
      </c>
      <c r="G7574">
        <v>0.99975043299999999</v>
      </c>
    </row>
    <row r="7575" spans="1:7" x14ac:dyDescent="0.4">
      <c r="A7575" s="70" t="s">
        <v>15699</v>
      </c>
      <c r="B7575" s="70" t="s">
        <v>15700</v>
      </c>
      <c r="C7575">
        <v>0.132511292</v>
      </c>
      <c r="D7575">
        <v>2.4418883419999999</v>
      </c>
      <c r="E7575">
        <v>0.254449655</v>
      </c>
      <c r="F7575">
        <v>0.61395922000000003</v>
      </c>
      <c r="G7575">
        <v>0.99975043299999999</v>
      </c>
    </row>
    <row r="7576" spans="1:7" x14ac:dyDescent="0.4">
      <c r="A7576" s="70" t="s">
        <v>16313</v>
      </c>
      <c r="B7576" s="70" t="s">
        <v>16314</v>
      </c>
      <c r="C7576">
        <v>4.1245811E-2</v>
      </c>
      <c r="D7576">
        <v>6.1528235779999996</v>
      </c>
      <c r="E7576">
        <v>0.254329107</v>
      </c>
      <c r="F7576">
        <v>0.61404318099999999</v>
      </c>
      <c r="G7576">
        <v>0.99975043299999999</v>
      </c>
    </row>
    <row r="7577" spans="1:7" x14ac:dyDescent="0.4">
      <c r="A7577" s="70" t="s">
        <v>15443</v>
      </c>
      <c r="B7577" s="70" t="s">
        <v>15444</v>
      </c>
      <c r="C7577">
        <v>-4.0421136000000003E-2</v>
      </c>
      <c r="D7577">
        <v>6.1244283680000002</v>
      </c>
      <c r="E7577">
        <v>0.25422078999999997</v>
      </c>
      <c r="F7577">
        <v>0.61411864500000002</v>
      </c>
      <c r="G7577">
        <v>0.99975043299999999</v>
      </c>
    </row>
    <row r="7578" spans="1:7" x14ac:dyDescent="0.4">
      <c r="A7578" s="70" t="s">
        <v>15759</v>
      </c>
      <c r="B7578" s="70" t="s">
        <v>15760</v>
      </c>
      <c r="C7578">
        <v>-0.19556298699999999</v>
      </c>
      <c r="D7578">
        <v>0.57394167799999996</v>
      </c>
      <c r="E7578">
        <v>0.25420780900000001</v>
      </c>
      <c r="F7578">
        <v>0.61412769099999998</v>
      </c>
      <c r="G7578">
        <v>0.99975043299999999</v>
      </c>
    </row>
    <row r="7579" spans="1:7" x14ac:dyDescent="0.4">
      <c r="A7579" s="70" t="s">
        <v>15595</v>
      </c>
      <c r="B7579" s="70" t="s">
        <v>15596</v>
      </c>
      <c r="C7579">
        <v>-0.344406779</v>
      </c>
      <c r="D7579">
        <v>-1.426926489</v>
      </c>
      <c r="E7579">
        <v>0.254184882</v>
      </c>
      <c r="F7579">
        <v>0.614143667</v>
      </c>
      <c r="G7579">
        <v>0.99975043299999999</v>
      </c>
    </row>
    <row r="7580" spans="1:7" x14ac:dyDescent="0.4">
      <c r="A7580" s="70" t="s">
        <v>15983</v>
      </c>
      <c r="B7580" s="70" t="s">
        <v>15984</v>
      </c>
      <c r="C7580">
        <v>4.0064746999999998E-2</v>
      </c>
      <c r="D7580">
        <v>6.9178574739999998</v>
      </c>
      <c r="E7580">
        <v>0.254054269</v>
      </c>
      <c r="F7580">
        <v>0.61423469900000005</v>
      </c>
      <c r="G7580">
        <v>0.99975043299999999</v>
      </c>
    </row>
    <row r="7581" spans="1:7" x14ac:dyDescent="0.4">
      <c r="A7581" s="70" t="s">
        <v>16425</v>
      </c>
      <c r="B7581" s="70" t="s">
        <v>16426</v>
      </c>
      <c r="C7581">
        <v>4.7975312999999999E-2</v>
      </c>
      <c r="D7581">
        <v>5.7888534690000002</v>
      </c>
      <c r="E7581">
        <v>0.25374158600000002</v>
      </c>
      <c r="F7581">
        <v>0.61445274699999997</v>
      </c>
      <c r="G7581">
        <v>0.99975043299999999</v>
      </c>
    </row>
    <row r="7582" spans="1:7" x14ac:dyDescent="0.4">
      <c r="A7582" s="70" t="s">
        <v>15789</v>
      </c>
      <c r="B7582" s="70" t="s">
        <v>15790</v>
      </c>
      <c r="C7582">
        <v>0.15032097699999999</v>
      </c>
      <c r="D7582">
        <v>1.5403069869999999</v>
      </c>
      <c r="E7582">
        <v>0.25362442899999998</v>
      </c>
      <c r="F7582">
        <v>0.61453448899999996</v>
      </c>
      <c r="G7582">
        <v>0.99975043299999999</v>
      </c>
    </row>
    <row r="7583" spans="1:7" x14ac:dyDescent="0.4">
      <c r="A7583" s="70" t="s">
        <v>15673</v>
      </c>
      <c r="B7583" s="70" t="s">
        <v>15674</v>
      </c>
      <c r="C7583">
        <v>-0.172546649</v>
      </c>
      <c r="D7583">
        <v>1.1839031440000001</v>
      </c>
      <c r="E7583">
        <v>0.25350491800000002</v>
      </c>
      <c r="F7583">
        <v>0.614617898</v>
      </c>
      <c r="G7583">
        <v>0.99975043299999999</v>
      </c>
    </row>
    <row r="7584" spans="1:7" x14ac:dyDescent="0.4">
      <c r="A7584" s="70" t="s">
        <v>15535</v>
      </c>
      <c r="B7584" s="70" t="s">
        <v>15536</v>
      </c>
      <c r="C7584">
        <v>-5.0201964000000002E-2</v>
      </c>
      <c r="D7584">
        <v>5.3275218740000003</v>
      </c>
      <c r="E7584">
        <v>0.25348257000000002</v>
      </c>
      <c r="F7584">
        <v>0.614633498</v>
      </c>
      <c r="G7584">
        <v>0.99975043299999999</v>
      </c>
    </row>
    <row r="7585" spans="1:7" x14ac:dyDescent="0.4">
      <c r="A7585" s="70" t="s">
        <v>15579</v>
      </c>
      <c r="B7585" s="70" t="s">
        <v>15580</v>
      </c>
      <c r="C7585">
        <v>4.0063953999999999E-2</v>
      </c>
      <c r="D7585">
        <v>7.576963793</v>
      </c>
      <c r="E7585">
        <v>0.25336699800000001</v>
      </c>
      <c r="F7585">
        <v>0.61471418600000005</v>
      </c>
      <c r="G7585">
        <v>0.99975043299999999</v>
      </c>
    </row>
    <row r="7586" spans="1:7" x14ac:dyDescent="0.4">
      <c r="A7586" s="70" t="s">
        <v>15715</v>
      </c>
      <c r="B7586" s="70" t="s">
        <v>15716</v>
      </c>
      <c r="C7586">
        <v>0.13336313999999999</v>
      </c>
      <c r="D7586">
        <v>1.9912195210000001</v>
      </c>
      <c r="E7586">
        <v>0.25325353699999997</v>
      </c>
      <c r="F7586">
        <v>0.61479342199999998</v>
      </c>
      <c r="G7586">
        <v>0.99975043299999999</v>
      </c>
    </row>
    <row r="7587" spans="1:7" x14ac:dyDescent="0.4">
      <c r="A7587" s="70" t="s">
        <v>15461</v>
      </c>
      <c r="B7587" s="70" t="s">
        <v>15462</v>
      </c>
      <c r="C7587">
        <v>-0.13196261500000001</v>
      </c>
      <c r="D7587">
        <v>2.250524628</v>
      </c>
      <c r="E7587">
        <v>0.25311158700000003</v>
      </c>
      <c r="F7587">
        <v>0.61489258499999999</v>
      </c>
      <c r="G7587">
        <v>0.99975043299999999</v>
      </c>
    </row>
    <row r="7588" spans="1:7" x14ac:dyDescent="0.4">
      <c r="A7588" s="70" t="s">
        <v>15407</v>
      </c>
      <c r="B7588" s="70" t="s">
        <v>15408</v>
      </c>
      <c r="C7588">
        <v>-0.114587069</v>
      </c>
      <c r="D7588">
        <v>2.5493954699999999</v>
      </c>
      <c r="E7588">
        <v>0.25307909099999998</v>
      </c>
      <c r="F7588">
        <v>0.61491529099999997</v>
      </c>
      <c r="G7588">
        <v>0.99975043299999999</v>
      </c>
    </row>
    <row r="7589" spans="1:7" x14ac:dyDescent="0.4">
      <c r="A7589" s="70" t="s">
        <v>15999</v>
      </c>
      <c r="B7589" s="70" t="s">
        <v>16000</v>
      </c>
      <c r="C7589">
        <v>0.143165496</v>
      </c>
      <c r="D7589">
        <v>5.2987745779999997</v>
      </c>
      <c r="E7589">
        <v>0.25295252400000001</v>
      </c>
      <c r="F7589">
        <v>0.61500374499999999</v>
      </c>
      <c r="G7589">
        <v>0.99975043299999999</v>
      </c>
    </row>
    <row r="7590" spans="1:7" x14ac:dyDescent="0.4">
      <c r="A7590" s="70" t="s">
        <v>15543</v>
      </c>
      <c r="B7590" s="70" t="s">
        <v>15544</v>
      </c>
      <c r="C7590">
        <v>-7.1794185999999996E-2</v>
      </c>
      <c r="D7590">
        <v>3.880780498</v>
      </c>
      <c r="E7590">
        <v>0.25288070400000001</v>
      </c>
      <c r="F7590">
        <v>0.61505394999999996</v>
      </c>
      <c r="G7590">
        <v>0.99975043299999999</v>
      </c>
    </row>
    <row r="7591" spans="1:7" x14ac:dyDescent="0.4">
      <c r="A7591" s="70" t="s">
        <v>15549</v>
      </c>
      <c r="B7591" s="70" t="s">
        <v>15550</v>
      </c>
      <c r="C7591">
        <v>-0.15491463999999999</v>
      </c>
      <c r="D7591">
        <v>2.3211701539999998</v>
      </c>
      <c r="E7591">
        <v>0.252858841</v>
      </c>
      <c r="F7591">
        <v>0.61506923499999999</v>
      </c>
      <c r="G7591">
        <v>0.99975043299999999</v>
      </c>
    </row>
    <row r="7592" spans="1:7" x14ac:dyDescent="0.4">
      <c r="A7592" s="70" t="s">
        <v>15385</v>
      </c>
      <c r="B7592" s="70" t="s">
        <v>15386</v>
      </c>
      <c r="C7592">
        <v>-0.19667572</v>
      </c>
      <c r="D7592">
        <v>1.6901003109999999</v>
      </c>
      <c r="E7592">
        <v>0.25248449000000001</v>
      </c>
      <c r="F7592">
        <v>0.61533108000000003</v>
      </c>
      <c r="G7592">
        <v>0.99975043299999999</v>
      </c>
    </row>
    <row r="7593" spans="1:7" x14ac:dyDescent="0.4">
      <c r="A7593" s="70" t="s">
        <v>15869</v>
      </c>
      <c r="B7593" s="70" t="s">
        <v>15870</v>
      </c>
      <c r="C7593">
        <v>0.22398454600000001</v>
      </c>
      <c r="D7593">
        <v>0.71155628699999995</v>
      </c>
      <c r="E7593">
        <v>0.252344069</v>
      </c>
      <c r="F7593">
        <v>0.61542936100000001</v>
      </c>
      <c r="G7593">
        <v>0.99975043299999999</v>
      </c>
    </row>
    <row r="7594" spans="1:7" x14ac:dyDescent="0.4">
      <c r="A7594" s="70" t="s">
        <v>15511</v>
      </c>
      <c r="B7594" s="70" t="s">
        <v>15512</v>
      </c>
      <c r="C7594">
        <v>-4.1212247E-2</v>
      </c>
      <c r="D7594">
        <v>6.2690101770000002</v>
      </c>
      <c r="E7594">
        <v>0.25219360600000001</v>
      </c>
      <c r="F7594">
        <v>0.61553471000000004</v>
      </c>
      <c r="G7594">
        <v>0.99975043299999999</v>
      </c>
    </row>
    <row r="7595" spans="1:7" x14ac:dyDescent="0.4">
      <c r="A7595" s="70" t="s">
        <v>15915</v>
      </c>
      <c r="B7595" s="70" t="s">
        <v>15916</v>
      </c>
      <c r="C7595">
        <v>0.108644016</v>
      </c>
      <c r="D7595">
        <v>3.0125706640000001</v>
      </c>
      <c r="E7595">
        <v>0.25215067800000002</v>
      </c>
      <c r="F7595">
        <v>0.61556477399999998</v>
      </c>
      <c r="G7595">
        <v>0.99975043299999999</v>
      </c>
    </row>
    <row r="7596" spans="1:7" x14ac:dyDescent="0.4">
      <c r="A7596" s="70" t="s">
        <v>15639</v>
      </c>
      <c r="B7596" s="70" t="s">
        <v>15640</v>
      </c>
      <c r="C7596">
        <v>-6.6130421999999994E-2</v>
      </c>
      <c r="D7596">
        <v>4.6137736770000002</v>
      </c>
      <c r="E7596">
        <v>0.25204974400000002</v>
      </c>
      <c r="F7596">
        <v>0.61563547299999999</v>
      </c>
      <c r="G7596">
        <v>0.99975043299999999</v>
      </c>
    </row>
    <row r="7597" spans="1:7" x14ac:dyDescent="0.4">
      <c r="A7597" s="70" t="s">
        <v>15951</v>
      </c>
      <c r="B7597" s="70" t="s">
        <v>15952</v>
      </c>
      <c r="C7597">
        <v>9.0721804000000003E-2</v>
      </c>
      <c r="D7597">
        <v>3.3648544820000001</v>
      </c>
      <c r="E7597">
        <v>0.25186303700000001</v>
      </c>
      <c r="F7597">
        <v>0.61576629999999999</v>
      </c>
      <c r="G7597">
        <v>0.99975043299999999</v>
      </c>
    </row>
    <row r="7598" spans="1:7" x14ac:dyDescent="0.4">
      <c r="A7598" s="70" t="s">
        <v>15467</v>
      </c>
      <c r="B7598" s="70" t="s">
        <v>15468</v>
      </c>
      <c r="C7598">
        <v>4.3193097E-2</v>
      </c>
      <c r="D7598">
        <v>7.3582585739999997</v>
      </c>
      <c r="E7598">
        <v>0.25183076100000001</v>
      </c>
      <c r="F7598">
        <v>0.61578892200000002</v>
      </c>
      <c r="G7598">
        <v>0.99975043299999999</v>
      </c>
    </row>
    <row r="7599" spans="1:7" x14ac:dyDescent="0.4">
      <c r="A7599" s="70" t="s">
        <v>15991</v>
      </c>
      <c r="B7599" s="70" t="s">
        <v>15992</v>
      </c>
      <c r="C7599">
        <v>0.110763378</v>
      </c>
      <c r="D7599">
        <v>3.8678634070000002</v>
      </c>
      <c r="E7599">
        <v>0.25180627100000003</v>
      </c>
      <c r="F7599">
        <v>0.615806089</v>
      </c>
      <c r="G7599">
        <v>0.99975043299999999</v>
      </c>
    </row>
    <row r="7600" spans="1:7" x14ac:dyDescent="0.4">
      <c r="A7600" s="70" t="s">
        <v>15931</v>
      </c>
      <c r="B7600" s="70" t="s">
        <v>15932</v>
      </c>
      <c r="C7600">
        <v>0.21610726299999999</v>
      </c>
      <c r="D7600">
        <v>-0.40572471399999999</v>
      </c>
      <c r="E7600">
        <v>0.25174135199999997</v>
      </c>
      <c r="F7600">
        <v>0.615851598</v>
      </c>
      <c r="G7600">
        <v>0.99975043299999999</v>
      </c>
    </row>
    <row r="7601" spans="1:7" x14ac:dyDescent="0.4">
      <c r="A7601" s="70" t="s">
        <v>15487</v>
      </c>
      <c r="B7601" s="70" t="s">
        <v>15488</v>
      </c>
      <c r="C7601">
        <v>-0.112334699</v>
      </c>
      <c r="D7601">
        <v>2.7189403240000001</v>
      </c>
      <c r="E7601">
        <v>0.25168336699999999</v>
      </c>
      <c r="F7601">
        <v>0.61589225400000003</v>
      </c>
      <c r="G7601">
        <v>0.99975043299999999</v>
      </c>
    </row>
    <row r="7602" spans="1:7" x14ac:dyDescent="0.4">
      <c r="A7602" s="70" t="s">
        <v>15813</v>
      </c>
      <c r="B7602" s="70" t="s">
        <v>15814</v>
      </c>
      <c r="C7602">
        <v>0.15411472100000001</v>
      </c>
      <c r="D7602">
        <v>1.321023402</v>
      </c>
      <c r="E7602">
        <v>0.25166791500000002</v>
      </c>
      <c r="F7602">
        <v>0.61590308900000001</v>
      </c>
      <c r="G7602">
        <v>0.99975043299999999</v>
      </c>
    </row>
    <row r="7603" spans="1:7" x14ac:dyDescent="0.4">
      <c r="A7603" s="70" t="s">
        <v>15829</v>
      </c>
      <c r="B7603" s="70" t="s">
        <v>15830</v>
      </c>
      <c r="C7603">
        <v>-0.27829371400000003</v>
      </c>
      <c r="D7603">
        <v>-0.79247305199999996</v>
      </c>
      <c r="E7603">
        <v>0.25134653800000001</v>
      </c>
      <c r="F7603">
        <v>0.61612853099999998</v>
      </c>
      <c r="G7603">
        <v>0.99975043299999999</v>
      </c>
    </row>
    <row r="7604" spans="1:7" x14ac:dyDescent="0.4">
      <c r="A7604" s="70" t="s">
        <v>15965</v>
      </c>
      <c r="B7604" s="70" t="s">
        <v>15966</v>
      </c>
      <c r="C7604">
        <v>8.1383918E-2</v>
      </c>
      <c r="D7604">
        <v>3.5952126390000001</v>
      </c>
      <c r="E7604">
        <v>0.25122069200000002</v>
      </c>
      <c r="F7604">
        <v>0.61621685900000001</v>
      </c>
      <c r="G7604">
        <v>0.99975043299999999</v>
      </c>
    </row>
    <row r="7605" spans="1:7" x14ac:dyDescent="0.4">
      <c r="A7605" s="70" t="s">
        <v>15555</v>
      </c>
      <c r="B7605" s="70" t="s">
        <v>15556</v>
      </c>
      <c r="C7605">
        <v>-0.29101613500000001</v>
      </c>
      <c r="D7605">
        <v>-1.3418470419999999</v>
      </c>
      <c r="E7605">
        <v>0.25108898200000002</v>
      </c>
      <c r="F7605">
        <v>0.61630933300000001</v>
      </c>
      <c r="G7605">
        <v>0.99975043299999999</v>
      </c>
    </row>
    <row r="7606" spans="1:7" x14ac:dyDescent="0.4">
      <c r="A7606" s="70" t="s">
        <v>16249</v>
      </c>
      <c r="B7606" s="70" t="s">
        <v>16250</v>
      </c>
      <c r="C7606">
        <v>5.9574940999999999E-2</v>
      </c>
      <c r="D7606">
        <v>4.7710926530000002</v>
      </c>
      <c r="E7606">
        <v>0.25092414000000002</v>
      </c>
      <c r="F7606">
        <v>0.61642511200000005</v>
      </c>
      <c r="G7606">
        <v>0.99975043299999999</v>
      </c>
    </row>
    <row r="7607" spans="1:7" x14ac:dyDescent="0.4">
      <c r="A7607" s="70" t="s">
        <v>15593</v>
      </c>
      <c r="B7607" s="70" t="s">
        <v>15594</v>
      </c>
      <c r="C7607">
        <v>-5.3977087999999999E-2</v>
      </c>
      <c r="D7607">
        <v>4.9915432739999996</v>
      </c>
      <c r="E7607">
        <v>0.25084625999999999</v>
      </c>
      <c r="F7607">
        <v>0.61647982899999998</v>
      </c>
      <c r="G7607">
        <v>0.99975043299999999</v>
      </c>
    </row>
    <row r="7608" spans="1:7" x14ac:dyDescent="0.4">
      <c r="A7608" s="70" t="s">
        <v>15525</v>
      </c>
      <c r="B7608" s="70" t="s">
        <v>15526</v>
      </c>
      <c r="C7608">
        <v>-0.177273283</v>
      </c>
      <c r="D7608">
        <v>1.245553379</v>
      </c>
      <c r="E7608">
        <v>0.25080255099999998</v>
      </c>
      <c r="F7608">
        <v>0.61651054199999999</v>
      </c>
      <c r="G7608">
        <v>0.99975043299999999</v>
      </c>
    </row>
    <row r="7609" spans="1:7" x14ac:dyDescent="0.4">
      <c r="A7609" s="70" t="s">
        <v>15863</v>
      </c>
      <c r="B7609" s="70" t="s">
        <v>15864</v>
      </c>
      <c r="C7609">
        <v>0.239256787</v>
      </c>
      <c r="D7609">
        <v>-0.16050958300000001</v>
      </c>
      <c r="E7609">
        <v>0.250743928</v>
      </c>
      <c r="F7609">
        <v>0.61655174099999999</v>
      </c>
      <c r="G7609">
        <v>0.99975043299999999</v>
      </c>
    </row>
    <row r="7610" spans="1:7" x14ac:dyDescent="0.4">
      <c r="A7610" s="70" t="s">
        <v>16079</v>
      </c>
      <c r="B7610" s="70" t="s">
        <v>16080</v>
      </c>
      <c r="C7610">
        <v>4.6136681999999998E-2</v>
      </c>
      <c r="D7610">
        <v>5.6136384570000004</v>
      </c>
      <c r="E7610">
        <v>0.250645175</v>
      </c>
      <c r="F7610">
        <v>0.616621156</v>
      </c>
      <c r="G7610">
        <v>0.99975043299999999</v>
      </c>
    </row>
    <row r="7611" spans="1:7" x14ac:dyDescent="0.4">
      <c r="A7611" s="70" t="s">
        <v>15631</v>
      </c>
      <c r="B7611" s="70" t="s">
        <v>15632</v>
      </c>
      <c r="C7611">
        <v>-5.5850710999999997E-2</v>
      </c>
      <c r="D7611">
        <v>4.9595953079999999</v>
      </c>
      <c r="E7611">
        <v>0.25060026000000002</v>
      </c>
      <c r="F7611">
        <v>0.61665273300000001</v>
      </c>
      <c r="G7611">
        <v>0.99975043299999999</v>
      </c>
    </row>
    <row r="7612" spans="1:7" x14ac:dyDescent="0.4">
      <c r="A7612" s="70" t="s">
        <v>15721</v>
      </c>
      <c r="B7612" s="70" t="s">
        <v>15722</v>
      </c>
      <c r="C7612">
        <v>-0.20726489100000001</v>
      </c>
      <c r="D7612">
        <v>0.57871988900000004</v>
      </c>
      <c r="E7612">
        <v>0.25042795299999998</v>
      </c>
      <c r="F7612">
        <v>0.61677390399999998</v>
      </c>
      <c r="G7612">
        <v>0.99975043299999999</v>
      </c>
    </row>
    <row r="7613" spans="1:7" x14ac:dyDescent="0.4">
      <c r="A7613" s="70" t="s">
        <v>15537</v>
      </c>
      <c r="B7613" s="70" t="s">
        <v>15538</v>
      </c>
      <c r="C7613">
        <v>-0.16549309300000001</v>
      </c>
      <c r="D7613">
        <v>1.272818199</v>
      </c>
      <c r="E7613">
        <v>0.25030930800000001</v>
      </c>
      <c r="F7613">
        <v>0.61685736899999999</v>
      </c>
      <c r="G7613">
        <v>0.99975043299999999</v>
      </c>
    </row>
    <row r="7614" spans="1:7" x14ac:dyDescent="0.4">
      <c r="A7614" s="70" t="s">
        <v>16429</v>
      </c>
      <c r="B7614" s="70" t="s">
        <v>16430</v>
      </c>
      <c r="C7614">
        <v>4.110954E-2</v>
      </c>
      <c r="D7614">
        <v>6.122971293</v>
      </c>
      <c r="E7614">
        <v>0.25022370300000002</v>
      </c>
      <c r="F7614">
        <v>0.61691760500000004</v>
      </c>
      <c r="G7614">
        <v>0.99975043299999999</v>
      </c>
    </row>
    <row r="7615" spans="1:7" x14ac:dyDescent="0.4">
      <c r="A7615" s="70" t="s">
        <v>16119</v>
      </c>
      <c r="B7615" s="70" t="s">
        <v>16120</v>
      </c>
      <c r="C7615">
        <v>7.6306325999999994E-2</v>
      </c>
      <c r="D7615">
        <v>3.9493818439999999</v>
      </c>
      <c r="E7615">
        <v>0.25021538100000001</v>
      </c>
      <c r="F7615">
        <v>0.61692346200000003</v>
      </c>
      <c r="G7615">
        <v>0.99975043299999999</v>
      </c>
    </row>
    <row r="7616" spans="1:7" x14ac:dyDescent="0.4">
      <c r="A7616" s="70" t="s">
        <v>15835</v>
      </c>
      <c r="B7616" s="70" t="s">
        <v>15836</v>
      </c>
      <c r="C7616">
        <v>-0.25701470500000001</v>
      </c>
      <c r="D7616">
        <v>-0.88115182999999997</v>
      </c>
      <c r="E7616">
        <v>0.25018618999999997</v>
      </c>
      <c r="F7616">
        <v>0.61694400599999999</v>
      </c>
      <c r="G7616">
        <v>0.99975043299999999</v>
      </c>
    </row>
    <row r="7617" spans="1:7" x14ac:dyDescent="0.4">
      <c r="A7617" s="70" t="s">
        <v>15837</v>
      </c>
      <c r="B7617" s="70" t="s">
        <v>15838</v>
      </c>
      <c r="C7617">
        <v>0.26343285399999999</v>
      </c>
      <c r="D7617">
        <v>-0.98193691999999999</v>
      </c>
      <c r="E7617">
        <v>0.25014433899999999</v>
      </c>
      <c r="F7617">
        <v>0.616973463</v>
      </c>
      <c r="G7617">
        <v>0.99975043299999999</v>
      </c>
    </row>
    <row r="7618" spans="1:7" x14ac:dyDescent="0.4">
      <c r="A7618" s="70" t="s">
        <v>15545</v>
      </c>
      <c r="B7618" s="70" t="s">
        <v>15546</v>
      </c>
      <c r="C7618">
        <v>-8.2386037999999995E-2</v>
      </c>
      <c r="D7618">
        <v>3.5433823699999998</v>
      </c>
      <c r="E7618">
        <v>0.250083956</v>
      </c>
      <c r="F7618">
        <v>0.61701596800000003</v>
      </c>
      <c r="G7618">
        <v>0.99975043299999999</v>
      </c>
    </row>
    <row r="7619" spans="1:7" x14ac:dyDescent="0.4">
      <c r="A7619" s="70" t="s">
        <v>15583</v>
      </c>
      <c r="B7619" s="70" t="s">
        <v>15584</v>
      </c>
      <c r="C7619">
        <v>-5.1926329E-2</v>
      </c>
      <c r="D7619">
        <v>5.4057367039999997</v>
      </c>
      <c r="E7619">
        <v>0.25005312600000001</v>
      </c>
      <c r="F7619">
        <v>0.61703767200000004</v>
      </c>
      <c r="G7619">
        <v>0.99975043299999999</v>
      </c>
    </row>
    <row r="7620" spans="1:7" x14ac:dyDescent="0.4">
      <c r="A7620" s="70" t="s">
        <v>15937</v>
      </c>
      <c r="B7620" s="70" t="s">
        <v>15938</v>
      </c>
      <c r="C7620">
        <v>0.14999204099999999</v>
      </c>
      <c r="D7620">
        <v>1.5097827450000001</v>
      </c>
      <c r="E7620">
        <v>0.24995857299999999</v>
      </c>
      <c r="F7620">
        <v>0.61710424900000005</v>
      </c>
      <c r="G7620">
        <v>0.99975043299999999</v>
      </c>
    </row>
    <row r="7621" spans="1:7" x14ac:dyDescent="0.4">
      <c r="A7621" s="70" t="s">
        <v>16107</v>
      </c>
      <c r="B7621" s="70" t="s">
        <v>16108</v>
      </c>
      <c r="C7621">
        <v>-0.20390730100000001</v>
      </c>
      <c r="D7621">
        <v>0.20297344</v>
      </c>
      <c r="E7621">
        <v>0.249881569</v>
      </c>
      <c r="F7621">
        <v>0.61715847999999995</v>
      </c>
      <c r="G7621">
        <v>0.99975043299999999</v>
      </c>
    </row>
    <row r="7622" spans="1:7" x14ac:dyDescent="0.4">
      <c r="A7622" s="70" t="s">
        <v>15415</v>
      </c>
      <c r="B7622" s="70" t="s">
        <v>15416</v>
      </c>
      <c r="C7622">
        <v>-4.3722218E-2</v>
      </c>
      <c r="D7622">
        <v>6.8341483070000004</v>
      </c>
      <c r="E7622">
        <v>0.24944720200000001</v>
      </c>
      <c r="F7622">
        <v>0.61746458800000004</v>
      </c>
      <c r="G7622">
        <v>0.99975043299999999</v>
      </c>
    </row>
    <row r="7623" spans="1:7" x14ac:dyDescent="0.4">
      <c r="A7623" s="70" t="s">
        <v>16311</v>
      </c>
      <c r="B7623" s="70" t="s">
        <v>16312</v>
      </c>
      <c r="C7623">
        <v>5.1972275999999998E-2</v>
      </c>
      <c r="D7623">
        <v>5.4068918320000003</v>
      </c>
      <c r="E7623">
        <v>0.24936033099999999</v>
      </c>
      <c r="F7623">
        <v>0.61752584899999996</v>
      </c>
      <c r="G7623">
        <v>0.99975043299999999</v>
      </c>
    </row>
    <row r="7624" spans="1:7" x14ac:dyDescent="0.4">
      <c r="A7624" s="70" t="s">
        <v>15411</v>
      </c>
      <c r="B7624" s="70" t="s">
        <v>15412</v>
      </c>
      <c r="C7624">
        <v>-4.6426842000000003E-2</v>
      </c>
      <c r="D7624">
        <v>6.5044519320000003</v>
      </c>
      <c r="E7624">
        <v>0.249292243</v>
      </c>
      <c r="F7624">
        <v>0.61757387200000002</v>
      </c>
      <c r="G7624">
        <v>0.99975043299999999</v>
      </c>
    </row>
    <row r="7625" spans="1:7" x14ac:dyDescent="0.4">
      <c r="A7625" s="70" t="s">
        <v>14883</v>
      </c>
      <c r="B7625" s="70" t="s">
        <v>14884</v>
      </c>
      <c r="C7625">
        <v>-4.0299847E-2</v>
      </c>
      <c r="D7625">
        <v>7.7878857979999996</v>
      </c>
      <c r="E7625">
        <v>0.24925341100000001</v>
      </c>
      <c r="F7625">
        <v>0.61760126500000001</v>
      </c>
      <c r="G7625">
        <v>0.99975043299999999</v>
      </c>
    </row>
    <row r="7626" spans="1:7" x14ac:dyDescent="0.4">
      <c r="A7626" s="70" t="s">
        <v>15919</v>
      </c>
      <c r="B7626" s="70" t="s">
        <v>15920</v>
      </c>
      <c r="C7626">
        <v>4.0920553999999998E-2</v>
      </c>
      <c r="D7626">
        <v>8.0991171810000004</v>
      </c>
      <c r="E7626">
        <v>0.249229598</v>
      </c>
      <c r="F7626">
        <v>0.61761806399999997</v>
      </c>
      <c r="G7626">
        <v>0.99975043299999999</v>
      </c>
    </row>
    <row r="7627" spans="1:7" x14ac:dyDescent="0.4">
      <c r="A7627" s="70" t="s">
        <v>15557</v>
      </c>
      <c r="B7627" s="70" t="s">
        <v>15558</v>
      </c>
      <c r="C7627">
        <v>4.0394978999999998E-2</v>
      </c>
      <c r="D7627">
        <v>7.5627380799999999</v>
      </c>
      <c r="E7627">
        <v>0.249184192</v>
      </c>
      <c r="F7627">
        <v>0.61765009999999998</v>
      </c>
      <c r="G7627">
        <v>0.99975043299999999</v>
      </c>
    </row>
    <row r="7628" spans="1:7" x14ac:dyDescent="0.4">
      <c r="A7628" s="70" t="s">
        <v>16453</v>
      </c>
      <c r="B7628" s="70" t="s">
        <v>16454</v>
      </c>
      <c r="C7628">
        <v>4.6360697999999999E-2</v>
      </c>
      <c r="D7628">
        <v>5.5264956769999998</v>
      </c>
      <c r="E7628">
        <v>0.249141274</v>
      </c>
      <c r="F7628">
        <v>0.61768038300000006</v>
      </c>
      <c r="G7628">
        <v>0.99975043299999999</v>
      </c>
    </row>
    <row r="7629" spans="1:7" x14ac:dyDescent="0.4">
      <c r="A7629" s="70" t="s">
        <v>16523</v>
      </c>
      <c r="B7629" s="70" t="s">
        <v>16524</v>
      </c>
      <c r="C7629">
        <v>5.0494426000000002E-2</v>
      </c>
      <c r="D7629">
        <v>5.3636753840000004</v>
      </c>
      <c r="E7629">
        <v>0.249074242</v>
      </c>
      <c r="F7629">
        <v>0.617727688</v>
      </c>
      <c r="G7629">
        <v>0.99975043299999999</v>
      </c>
    </row>
    <row r="7630" spans="1:7" x14ac:dyDescent="0.4">
      <c r="A7630" s="70" t="s">
        <v>16191</v>
      </c>
      <c r="B7630" s="70" t="s">
        <v>16192</v>
      </c>
      <c r="C7630">
        <v>4.1136486E-2</v>
      </c>
      <c r="D7630">
        <v>6.683296447</v>
      </c>
      <c r="E7630">
        <v>0.24905744899999999</v>
      </c>
      <c r="F7630">
        <v>0.61773953999999998</v>
      </c>
      <c r="G7630">
        <v>0.99975043299999999</v>
      </c>
    </row>
    <row r="7631" spans="1:7" x14ac:dyDescent="0.4">
      <c r="A7631" s="70" t="s">
        <v>15797</v>
      </c>
      <c r="B7631" s="70" t="s">
        <v>15798</v>
      </c>
      <c r="C7631">
        <v>-0.16421909100000001</v>
      </c>
      <c r="D7631">
        <v>1.121154489</v>
      </c>
      <c r="E7631">
        <v>0.24902756100000001</v>
      </c>
      <c r="F7631">
        <v>0.61776063599999997</v>
      </c>
      <c r="G7631">
        <v>0.99975043299999999</v>
      </c>
    </row>
    <row r="7632" spans="1:7" x14ac:dyDescent="0.4">
      <c r="A7632" s="70" t="s">
        <v>15563</v>
      </c>
      <c r="B7632" s="70" t="s">
        <v>15564</v>
      </c>
      <c r="C7632">
        <v>-8.5232986999999996E-2</v>
      </c>
      <c r="D7632">
        <v>3.495478785</v>
      </c>
      <c r="E7632">
        <v>0.24895605500000001</v>
      </c>
      <c r="F7632">
        <v>0.61781111200000005</v>
      </c>
      <c r="G7632">
        <v>0.99975043299999999</v>
      </c>
    </row>
    <row r="7633" spans="1:7" x14ac:dyDescent="0.4">
      <c r="A7633" s="70" t="s">
        <v>16235</v>
      </c>
      <c r="B7633" s="70" t="s">
        <v>16236</v>
      </c>
      <c r="C7633">
        <v>6.4826738999999994E-2</v>
      </c>
      <c r="D7633">
        <v>4.1346468439999997</v>
      </c>
      <c r="E7633">
        <v>0.24890421200000001</v>
      </c>
      <c r="F7633">
        <v>0.61784771400000005</v>
      </c>
      <c r="G7633">
        <v>0.99975043299999999</v>
      </c>
    </row>
    <row r="7634" spans="1:7" x14ac:dyDescent="0.4">
      <c r="A7634" s="70" t="s">
        <v>15635</v>
      </c>
      <c r="B7634" s="70" t="s">
        <v>15636</v>
      </c>
      <c r="C7634">
        <v>-6.2216222000000002E-2</v>
      </c>
      <c r="D7634">
        <v>5.1159478790000001</v>
      </c>
      <c r="E7634">
        <v>0.24878839599999999</v>
      </c>
      <c r="F7634">
        <v>0.61792950000000002</v>
      </c>
      <c r="G7634">
        <v>0.99975043299999999</v>
      </c>
    </row>
    <row r="7635" spans="1:7" x14ac:dyDescent="0.4">
      <c r="A7635" s="70" t="s">
        <v>15433</v>
      </c>
      <c r="B7635" s="70" t="s">
        <v>15434</v>
      </c>
      <c r="C7635">
        <v>-4.5080068000000001E-2</v>
      </c>
      <c r="D7635">
        <v>6.4965262429999999</v>
      </c>
      <c r="E7635">
        <v>0.24861625000000001</v>
      </c>
      <c r="F7635">
        <v>0.61805110799999996</v>
      </c>
      <c r="G7635">
        <v>0.99975043299999999</v>
      </c>
    </row>
    <row r="7636" spans="1:7" x14ac:dyDescent="0.4">
      <c r="A7636" s="70" t="s">
        <v>16007</v>
      </c>
      <c r="B7636" s="70" t="s">
        <v>16008</v>
      </c>
      <c r="C7636">
        <v>7.3879779000000007E-2</v>
      </c>
      <c r="D7636">
        <v>3.7193744710000001</v>
      </c>
      <c r="E7636">
        <v>0.24845410000000001</v>
      </c>
      <c r="F7636">
        <v>0.61816570299999996</v>
      </c>
      <c r="G7636">
        <v>0.99975043299999999</v>
      </c>
    </row>
    <row r="7637" spans="1:7" x14ac:dyDescent="0.4">
      <c r="A7637" s="70" t="s">
        <v>15811</v>
      </c>
      <c r="B7637" s="70" t="s">
        <v>15812</v>
      </c>
      <c r="C7637">
        <v>0.16135141</v>
      </c>
      <c r="D7637">
        <v>2.007455314</v>
      </c>
      <c r="E7637">
        <v>0.248447417</v>
      </c>
      <c r="F7637">
        <v>0.61817042700000002</v>
      </c>
      <c r="G7637">
        <v>0.99975043299999999</v>
      </c>
    </row>
    <row r="7638" spans="1:7" x14ac:dyDescent="0.4">
      <c r="A7638" s="70" t="s">
        <v>15689</v>
      </c>
      <c r="B7638" s="70" t="s">
        <v>15690</v>
      </c>
      <c r="C7638">
        <v>-4.7886946999999999E-2</v>
      </c>
      <c r="D7638">
        <v>5.5262155509999999</v>
      </c>
      <c r="E7638">
        <v>0.24843625999999999</v>
      </c>
      <c r="F7638">
        <v>0.61817831400000001</v>
      </c>
      <c r="G7638">
        <v>0.99975043299999999</v>
      </c>
    </row>
    <row r="7639" spans="1:7" x14ac:dyDescent="0.4">
      <c r="A7639" s="70" t="s">
        <v>15913</v>
      </c>
      <c r="B7639" s="70" t="s">
        <v>15914</v>
      </c>
      <c r="C7639">
        <v>0.22120777699999999</v>
      </c>
      <c r="D7639">
        <v>6.095594E-2</v>
      </c>
      <c r="E7639">
        <v>0.24840663700000001</v>
      </c>
      <c r="F7639">
        <v>0.61819925499999995</v>
      </c>
      <c r="G7639">
        <v>0.99975043299999999</v>
      </c>
    </row>
    <row r="7640" spans="1:7" x14ac:dyDescent="0.4">
      <c r="A7640" s="70" t="s">
        <v>16069</v>
      </c>
      <c r="B7640" s="70" t="s">
        <v>16070</v>
      </c>
      <c r="C7640">
        <v>6.7489483000000003E-2</v>
      </c>
      <c r="D7640">
        <v>4.077191805</v>
      </c>
      <c r="E7640">
        <v>0.24835568599999999</v>
      </c>
      <c r="F7640">
        <v>0.61823527700000003</v>
      </c>
      <c r="G7640">
        <v>0.99975043299999999</v>
      </c>
    </row>
    <row r="7641" spans="1:7" x14ac:dyDescent="0.4">
      <c r="A7641" s="70" t="s">
        <v>17235</v>
      </c>
      <c r="B7641" s="70" t="s">
        <v>17236</v>
      </c>
      <c r="C7641">
        <v>3.9432410000000001E-2</v>
      </c>
      <c r="D7641">
        <v>8.5942773789999993</v>
      </c>
      <c r="E7641">
        <v>0.248325459</v>
      </c>
      <c r="F7641">
        <v>0.61825664899999999</v>
      </c>
      <c r="G7641">
        <v>0.99975043299999999</v>
      </c>
    </row>
    <row r="7642" spans="1:7" x14ac:dyDescent="0.4">
      <c r="A7642" s="70" t="s">
        <v>15373</v>
      </c>
      <c r="B7642" s="70" t="s">
        <v>15374</v>
      </c>
      <c r="C7642">
        <v>-3.9475689000000001E-2</v>
      </c>
      <c r="D7642">
        <v>6.6472298160000003</v>
      </c>
      <c r="E7642">
        <v>0.24831135200000001</v>
      </c>
      <c r="F7642">
        <v>0.61826662399999999</v>
      </c>
      <c r="G7642">
        <v>0.99975043299999999</v>
      </c>
    </row>
    <row r="7643" spans="1:7" x14ac:dyDescent="0.4">
      <c r="A7643" s="70" t="s">
        <v>15619</v>
      </c>
      <c r="B7643" s="70" t="s">
        <v>15620</v>
      </c>
      <c r="C7643">
        <v>-0.16403907000000001</v>
      </c>
      <c r="D7643">
        <v>1.4452307019999999</v>
      </c>
      <c r="E7643">
        <v>0.24821170400000001</v>
      </c>
      <c r="F7643">
        <v>0.61833709599999997</v>
      </c>
      <c r="G7643">
        <v>0.99975043299999999</v>
      </c>
    </row>
    <row r="7644" spans="1:7" x14ac:dyDescent="0.4">
      <c r="A7644" s="70" t="s">
        <v>15601</v>
      </c>
      <c r="B7644" s="70" t="s">
        <v>15602</v>
      </c>
      <c r="C7644">
        <v>-0.12287475</v>
      </c>
      <c r="D7644">
        <v>2.2930591260000002</v>
      </c>
      <c r="E7644">
        <v>0.24816002200000001</v>
      </c>
      <c r="F7644">
        <v>0.61837365200000005</v>
      </c>
      <c r="G7644">
        <v>0.99975043299999999</v>
      </c>
    </row>
    <row r="7645" spans="1:7" x14ac:dyDescent="0.4">
      <c r="A7645" s="70" t="s">
        <v>15885</v>
      </c>
      <c r="B7645" s="70" t="s">
        <v>15886</v>
      </c>
      <c r="C7645">
        <v>0.113725431</v>
      </c>
      <c r="D7645">
        <v>2.5657900040000001</v>
      </c>
      <c r="E7645">
        <v>0.24813749299999999</v>
      </c>
      <c r="F7645">
        <v>0.61838959000000004</v>
      </c>
      <c r="G7645">
        <v>0.99975043299999999</v>
      </c>
    </row>
    <row r="7646" spans="1:7" x14ac:dyDescent="0.4">
      <c r="A7646" s="70" t="s">
        <v>16025</v>
      </c>
      <c r="B7646" s="70" t="s">
        <v>16026</v>
      </c>
      <c r="C7646">
        <v>-0.210800558</v>
      </c>
      <c r="D7646">
        <v>0.12448081499999999</v>
      </c>
      <c r="E7646">
        <v>0.24812467999999999</v>
      </c>
      <c r="F7646">
        <v>0.61839865400000005</v>
      </c>
      <c r="G7646">
        <v>0.99975043299999999</v>
      </c>
    </row>
    <row r="7647" spans="1:7" x14ac:dyDescent="0.4">
      <c r="A7647" s="70" t="s">
        <v>15653</v>
      </c>
      <c r="B7647" s="70" t="s">
        <v>15654</v>
      </c>
      <c r="C7647">
        <v>-6.0442388999999999E-2</v>
      </c>
      <c r="D7647">
        <v>4.6056469059999996</v>
      </c>
      <c r="E7647">
        <v>0.24810375800000001</v>
      </c>
      <c r="F7647">
        <v>0.61841345599999997</v>
      </c>
      <c r="G7647">
        <v>0.99975043299999999</v>
      </c>
    </row>
    <row r="7648" spans="1:7" x14ac:dyDescent="0.4">
      <c r="A7648" s="70" t="s">
        <v>16547</v>
      </c>
      <c r="B7648" s="70" t="s">
        <v>16548</v>
      </c>
      <c r="C7648">
        <v>4.7706068999999997E-2</v>
      </c>
      <c r="D7648">
        <v>5.4425302789999996</v>
      </c>
      <c r="E7648">
        <v>0.248071772</v>
      </c>
      <c r="F7648">
        <v>0.618436086</v>
      </c>
      <c r="G7648">
        <v>0.99975043299999999</v>
      </c>
    </row>
    <row r="7649" spans="1:7" x14ac:dyDescent="0.4">
      <c r="A7649" s="70" t="s">
        <v>15877</v>
      </c>
      <c r="B7649" s="70" t="s">
        <v>15878</v>
      </c>
      <c r="C7649">
        <v>-0.21571511700000001</v>
      </c>
      <c r="D7649">
        <v>-0.130330272</v>
      </c>
      <c r="E7649">
        <v>0.24777363299999999</v>
      </c>
      <c r="F7649">
        <v>0.618647112</v>
      </c>
      <c r="G7649">
        <v>0.99975043299999999</v>
      </c>
    </row>
    <row r="7650" spans="1:7" x14ac:dyDescent="0.4">
      <c r="A7650" s="70" t="s">
        <v>16435</v>
      </c>
      <c r="B7650" s="70" t="s">
        <v>16436</v>
      </c>
      <c r="C7650">
        <v>3.9146667000000003E-2</v>
      </c>
      <c r="D7650">
        <v>6.5075747379999997</v>
      </c>
      <c r="E7650">
        <v>0.24764739599999999</v>
      </c>
      <c r="F7650">
        <v>0.61873651200000002</v>
      </c>
      <c r="G7650">
        <v>0.99975043299999999</v>
      </c>
    </row>
    <row r="7651" spans="1:7" x14ac:dyDescent="0.4">
      <c r="A7651" s="70" t="s">
        <v>15801</v>
      </c>
      <c r="B7651" s="70" t="s">
        <v>15802</v>
      </c>
      <c r="C7651">
        <v>-0.17466206500000001</v>
      </c>
      <c r="D7651">
        <v>0.91109137200000001</v>
      </c>
      <c r="E7651">
        <v>0.247626713</v>
      </c>
      <c r="F7651">
        <v>0.61875116100000005</v>
      </c>
      <c r="G7651">
        <v>0.99975043299999999</v>
      </c>
    </row>
    <row r="7652" spans="1:7" x14ac:dyDescent="0.4">
      <c r="A7652" s="70" t="s">
        <v>15353</v>
      </c>
      <c r="B7652" s="70" t="s">
        <v>15354</v>
      </c>
      <c r="C7652">
        <v>-3.8343734999999997E-2</v>
      </c>
      <c r="D7652">
        <v>6.8729730619999998</v>
      </c>
      <c r="E7652">
        <v>0.24753483200000001</v>
      </c>
      <c r="F7652">
        <v>0.61881625200000001</v>
      </c>
      <c r="G7652">
        <v>0.99975043299999999</v>
      </c>
    </row>
    <row r="7653" spans="1:7" x14ac:dyDescent="0.4">
      <c r="A7653" s="70" t="s">
        <v>15587</v>
      </c>
      <c r="B7653" s="70" t="s">
        <v>15588</v>
      </c>
      <c r="C7653">
        <v>-4.5095813999999998E-2</v>
      </c>
      <c r="D7653">
        <v>5.5164722179999996</v>
      </c>
      <c r="E7653">
        <v>0.24752698200000001</v>
      </c>
      <c r="F7653">
        <v>0.61882181300000005</v>
      </c>
      <c r="G7653">
        <v>0.99975043299999999</v>
      </c>
    </row>
    <row r="7654" spans="1:7" x14ac:dyDescent="0.4">
      <c r="A7654" s="70" t="s">
        <v>16153</v>
      </c>
      <c r="B7654" s="70" t="s">
        <v>16154</v>
      </c>
      <c r="C7654">
        <v>0.11108106299999999</v>
      </c>
      <c r="D7654">
        <v>3.0023483039999999</v>
      </c>
      <c r="E7654">
        <v>0.24750967099999999</v>
      </c>
      <c r="F7654">
        <v>0.61883407899999998</v>
      </c>
      <c r="G7654">
        <v>0.99975043299999999</v>
      </c>
    </row>
    <row r="7655" spans="1:7" x14ac:dyDescent="0.4">
      <c r="A7655" s="70" t="s">
        <v>16141</v>
      </c>
      <c r="B7655" s="70" t="s">
        <v>16142</v>
      </c>
      <c r="C7655">
        <v>6.9298064000000006E-2</v>
      </c>
      <c r="D7655">
        <v>4.4272202309999997</v>
      </c>
      <c r="E7655">
        <v>0.24745062300000001</v>
      </c>
      <c r="F7655">
        <v>0.618875921</v>
      </c>
      <c r="G7655">
        <v>0.99975043299999999</v>
      </c>
    </row>
    <row r="7656" spans="1:7" x14ac:dyDescent="0.4">
      <c r="A7656" s="70" t="s">
        <v>16293</v>
      </c>
      <c r="B7656" s="70" t="s">
        <v>16294</v>
      </c>
      <c r="C7656">
        <v>5.3528454000000003E-2</v>
      </c>
      <c r="D7656">
        <v>5.0496141960000003</v>
      </c>
      <c r="E7656">
        <v>0.247318281</v>
      </c>
      <c r="F7656">
        <v>0.61896972100000003</v>
      </c>
      <c r="G7656">
        <v>0.99975043299999999</v>
      </c>
    </row>
    <row r="7657" spans="1:7" x14ac:dyDescent="0.4">
      <c r="A7657" s="70" t="s">
        <v>16253</v>
      </c>
      <c r="B7657" s="70" t="s">
        <v>16254</v>
      </c>
      <c r="C7657">
        <v>6.6921639000000005E-2</v>
      </c>
      <c r="D7657">
        <v>3.9613607320000002</v>
      </c>
      <c r="E7657">
        <v>0.24722702699999999</v>
      </c>
      <c r="F7657">
        <v>0.61903441699999995</v>
      </c>
      <c r="G7657">
        <v>0.99975043299999999</v>
      </c>
    </row>
    <row r="7658" spans="1:7" x14ac:dyDescent="0.4">
      <c r="A7658" s="70" t="s">
        <v>15765</v>
      </c>
      <c r="B7658" s="70" t="s">
        <v>15766</v>
      </c>
      <c r="C7658">
        <v>-6.3154357999999994E-2</v>
      </c>
      <c r="D7658">
        <v>4.238634126</v>
      </c>
      <c r="E7658">
        <v>0.247174335</v>
      </c>
      <c r="F7658">
        <v>0.61907178100000004</v>
      </c>
      <c r="G7658">
        <v>0.99975043299999999</v>
      </c>
    </row>
    <row r="7659" spans="1:7" x14ac:dyDescent="0.4">
      <c r="A7659" s="70" t="s">
        <v>15495</v>
      </c>
      <c r="B7659" s="70" t="s">
        <v>15496</v>
      </c>
      <c r="C7659">
        <v>-7.2366868000000001E-2</v>
      </c>
      <c r="D7659">
        <v>4.2598992259999999</v>
      </c>
      <c r="E7659">
        <v>0.247173156</v>
      </c>
      <c r="F7659">
        <v>0.61907261599999996</v>
      </c>
      <c r="G7659">
        <v>0.99975043299999999</v>
      </c>
    </row>
    <row r="7660" spans="1:7" x14ac:dyDescent="0.4">
      <c r="A7660" s="70" t="s">
        <v>15727</v>
      </c>
      <c r="B7660" s="70" t="s">
        <v>15728</v>
      </c>
      <c r="C7660">
        <v>4.0573839E-2</v>
      </c>
      <c r="D7660">
        <v>7.5452326420000002</v>
      </c>
      <c r="E7660">
        <v>0.24706334899999999</v>
      </c>
      <c r="F7660">
        <v>0.61915049700000002</v>
      </c>
      <c r="G7660">
        <v>0.99975043299999999</v>
      </c>
    </row>
    <row r="7661" spans="1:7" x14ac:dyDescent="0.4">
      <c r="A7661" s="70" t="s">
        <v>15703</v>
      </c>
      <c r="B7661" s="70" t="s">
        <v>15704</v>
      </c>
      <c r="C7661">
        <v>-5.0478624999999999E-2</v>
      </c>
      <c r="D7661">
        <v>5.2576444090000001</v>
      </c>
      <c r="E7661">
        <v>0.247027039</v>
      </c>
      <c r="F7661">
        <v>0.61917625399999998</v>
      </c>
      <c r="G7661">
        <v>0.99975043299999999</v>
      </c>
    </row>
    <row r="7662" spans="1:7" x14ac:dyDescent="0.4">
      <c r="A7662" s="70" t="s">
        <v>16109</v>
      </c>
      <c r="B7662" s="70" t="s">
        <v>16110</v>
      </c>
      <c r="C7662">
        <v>0.17579354799999999</v>
      </c>
      <c r="D7662">
        <v>0.65224069600000001</v>
      </c>
      <c r="E7662">
        <v>0.247016505</v>
      </c>
      <c r="F7662">
        <v>0.61918372700000002</v>
      </c>
      <c r="G7662">
        <v>0.99975043299999999</v>
      </c>
    </row>
    <row r="7663" spans="1:7" x14ac:dyDescent="0.4">
      <c r="A7663" s="70" t="s">
        <v>15783</v>
      </c>
      <c r="B7663" s="70" t="s">
        <v>15784</v>
      </c>
      <c r="C7663">
        <v>-5.6619603999999997E-2</v>
      </c>
      <c r="D7663">
        <v>4.9451736300000002</v>
      </c>
      <c r="E7663">
        <v>0.246984272</v>
      </c>
      <c r="F7663">
        <v>0.61920659499999997</v>
      </c>
      <c r="G7663">
        <v>0.99975043299999999</v>
      </c>
    </row>
    <row r="7664" spans="1:7" x14ac:dyDescent="0.4">
      <c r="A7664" s="70" t="s">
        <v>14797</v>
      </c>
      <c r="B7664" s="70" t="s">
        <v>14798</v>
      </c>
      <c r="C7664">
        <v>-4.0183715000000002E-2</v>
      </c>
      <c r="D7664">
        <v>7.5094117640000002</v>
      </c>
      <c r="E7664">
        <v>0.246873922</v>
      </c>
      <c r="F7664">
        <v>0.61928489799999997</v>
      </c>
      <c r="G7664">
        <v>0.99975043299999999</v>
      </c>
    </row>
    <row r="7665" spans="1:7" x14ac:dyDescent="0.4">
      <c r="A7665" s="70" t="s">
        <v>16413</v>
      </c>
      <c r="B7665" s="70" t="s">
        <v>16414</v>
      </c>
      <c r="C7665">
        <v>5.7594151000000003E-2</v>
      </c>
      <c r="D7665">
        <v>4.9629045859999996</v>
      </c>
      <c r="E7665">
        <v>0.246793927</v>
      </c>
      <c r="F7665">
        <v>0.61934167399999995</v>
      </c>
      <c r="G7665">
        <v>0.99975043299999999</v>
      </c>
    </row>
    <row r="7666" spans="1:7" x14ac:dyDescent="0.4">
      <c r="A7666" s="70" t="s">
        <v>15383</v>
      </c>
      <c r="B7666" s="70" t="s">
        <v>15384</v>
      </c>
      <c r="C7666">
        <v>-3.8125672999999999E-2</v>
      </c>
      <c r="D7666">
        <v>6.9436650889999996</v>
      </c>
      <c r="E7666">
        <v>0.246776564</v>
      </c>
      <c r="F7666">
        <v>0.61935399899999999</v>
      </c>
      <c r="G7666">
        <v>0.99975043299999999</v>
      </c>
    </row>
    <row r="7667" spans="1:7" x14ac:dyDescent="0.4">
      <c r="A7667" s="70" t="s">
        <v>16239</v>
      </c>
      <c r="B7667" s="70" t="s">
        <v>16240</v>
      </c>
      <c r="C7667">
        <v>6.6938515000000004E-2</v>
      </c>
      <c r="D7667">
        <v>4.422327224</v>
      </c>
      <c r="E7667">
        <v>0.24670835899999999</v>
      </c>
      <c r="F7667">
        <v>0.61940241900000004</v>
      </c>
      <c r="G7667">
        <v>0.99975043299999999</v>
      </c>
    </row>
    <row r="7668" spans="1:7" x14ac:dyDescent="0.4">
      <c r="A7668" s="70" t="s">
        <v>15945</v>
      </c>
      <c r="B7668" s="70" t="s">
        <v>15946</v>
      </c>
      <c r="C7668">
        <v>8.4115816999999996E-2</v>
      </c>
      <c r="D7668">
        <v>3.5525483210000002</v>
      </c>
      <c r="E7668">
        <v>0.24646362099999999</v>
      </c>
      <c r="F7668">
        <v>0.619576232</v>
      </c>
      <c r="G7668">
        <v>0.99975043299999999</v>
      </c>
    </row>
    <row r="7669" spans="1:7" x14ac:dyDescent="0.4">
      <c r="A7669" s="70" t="s">
        <v>16433</v>
      </c>
      <c r="B7669" s="70" t="s">
        <v>16434</v>
      </c>
      <c r="C7669">
        <v>4.0405308000000001E-2</v>
      </c>
      <c r="D7669">
        <v>6.2168129609999996</v>
      </c>
      <c r="E7669">
        <v>0.24642873900000001</v>
      </c>
      <c r="F7669">
        <v>0.61960101400000001</v>
      </c>
      <c r="G7669">
        <v>0.99975043299999999</v>
      </c>
    </row>
    <row r="7670" spans="1:7" x14ac:dyDescent="0.4">
      <c r="A7670" s="70" t="s">
        <v>15733</v>
      </c>
      <c r="B7670" s="70" t="s">
        <v>15734</v>
      </c>
      <c r="C7670">
        <v>-7.2871391999999993E-2</v>
      </c>
      <c r="D7670">
        <v>4.104996248</v>
      </c>
      <c r="E7670">
        <v>0.24636390899999999</v>
      </c>
      <c r="F7670">
        <v>0.61964707900000005</v>
      </c>
      <c r="G7670">
        <v>0.99975043299999999</v>
      </c>
    </row>
    <row r="7671" spans="1:7" x14ac:dyDescent="0.4">
      <c r="A7671" s="70" t="s">
        <v>16499</v>
      </c>
      <c r="B7671" s="70" t="s">
        <v>16500</v>
      </c>
      <c r="C7671">
        <v>4.9632529000000002E-2</v>
      </c>
      <c r="D7671">
        <v>5.3472883070000004</v>
      </c>
      <c r="E7671">
        <v>0.24598417</v>
      </c>
      <c r="F7671">
        <v>0.61991704999999997</v>
      </c>
      <c r="G7671">
        <v>0.99975043299999999</v>
      </c>
    </row>
    <row r="7672" spans="1:7" x14ac:dyDescent="0.4">
      <c r="A7672" s="70" t="s">
        <v>15901</v>
      </c>
      <c r="B7672" s="70" t="s">
        <v>15902</v>
      </c>
      <c r="C7672">
        <v>0.31127854599999999</v>
      </c>
      <c r="D7672">
        <v>1.4430581179999999</v>
      </c>
      <c r="E7672">
        <v>0.245913838</v>
      </c>
      <c r="F7672">
        <v>0.61996708099999998</v>
      </c>
      <c r="G7672">
        <v>0.99975043299999999</v>
      </c>
    </row>
    <row r="7673" spans="1:7" x14ac:dyDescent="0.4">
      <c r="A7673" s="70" t="s">
        <v>16421</v>
      </c>
      <c r="B7673" s="70" t="s">
        <v>16422</v>
      </c>
      <c r="C7673">
        <v>5.2626511000000001E-2</v>
      </c>
      <c r="D7673">
        <v>5.0084146729999999</v>
      </c>
      <c r="E7673">
        <v>0.24585947</v>
      </c>
      <c r="F7673">
        <v>0.62000576100000004</v>
      </c>
      <c r="G7673">
        <v>0.99975043299999999</v>
      </c>
    </row>
    <row r="7674" spans="1:7" x14ac:dyDescent="0.4">
      <c r="A7674" s="70" t="s">
        <v>16021</v>
      </c>
      <c r="B7674" s="70" t="s">
        <v>16022</v>
      </c>
      <c r="C7674">
        <v>0.19603216100000001</v>
      </c>
      <c r="D7674">
        <v>0.121752007</v>
      </c>
      <c r="E7674">
        <v>0.24579167399999999</v>
      </c>
      <c r="F7674">
        <v>0.62005400300000002</v>
      </c>
      <c r="G7674">
        <v>0.99975043299999999</v>
      </c>
    </row>
    <row r="7675" spans="1:7" x14ac:dyDescent="0.4">
      <c r="A7675" s="70" t="s">
        <v>16273</v>
      </c>
      <c r="B7675" s="70" t="s">
        <v>16274</v>
      </c>
      <c r="C7675">
        <v>4.569894E-2</v>
      </c>
      <c r="D7675">
        <v>6.0854072410000004</v>
      </c>
      <c r="E7675">
        <v>0.24572978600000001</v>
      </c>
      <c r="F7675">
        <v>0.62009804700000004</v>
      </c>
      <c r="G7675">
        <v>0.99975043299999999</v>
      </c>
    </row>
    <row r="7676" spans="1:7" x14ac:dyDescent="0.4">
      <c r="A7676" s="70" t="s">
        <v>15905</v>
      </c>
      <c r="B7676" s="70" t="s">
        <v>15906</v>
      </c>
      <c r="C7676">
        <v>-0.24395260599999999</v>
      </c>
      <c r="D7676">
        <v>-0.87990010399999996</v>
      </c>
      <c r="E7676">
        <v>0.24565608899999999</v>
      </c>
      <c r="F7676">
        <v>0.62015050500000002</v>
      </c>
      <c r="G7676">
        <v>0.99975043299999999</v>
      </c>
    </row>
    <row r="7677" spans="1:7" x14ac:dyDescent="0.4">
      <c r="A7677" s="70" t="s">
        <v>16269</v>
      </c>
      <c r="B7677" s="70" t="s">
        <v>16270</v>
      </c>
      <c r="C7677">
        <v>4.1333478999999999E-2</v>
      </c>
      <c r="D7677">
        <v>6.8722427650000002</v>
      </c>
      <c r="E7677">
        <v>0.24558211899999999</v>
      </c>
      <c r="F7677">
        <v>0.620203167</v>
      </c>
      <c r="G7677">
        <v>0.99975043299999999</v>
      </c>
    </row>
    <row r="7678" spans="1:7" x14ac:dyDescent="0.4">
      <c r="A7678" s="70" t="s">
        <v>15821</v>
      </c>
      <c r="B7678" s="70" t="s">
        <v>15822</v>
      </c>
      <c r="C7678">
        <v>0.19035624500000001</v>
      </c>
      <c r="D7678">
        <v>2.1154922410000001</v>
      </c>
      <c r="E7678">
        <v>0.24553502599999999</v>
      </c>
      <c r="F7678">
        <v>0.62023669999999997</v>
      </c>
      <c r="G7678">
        <v>0.99975043299999999</v>
      </c>
    </row>
    <row r="7679" spans="1:7" x14ac:dyDescent="0.4">
      <c r="A7679" s="70" t="s">
        <v>15683</v>
      </c>
      <c r="B7679" s="70" t="s">
        <v>15684</v>
      </c>
      <c r="C7679">
        <v>-9.3878407999999997E-2</v>
      </c>
      <c r="D7679">
        <v>3.635890694</v>
      </c>
      <c r="E7679">
        <v>0.24549557799999999</v>
      </c>
      <c r="F7679">
        <v>0.62026479199999995</v>
      </c>
      <c r="G7679">
        <v>0.99975043299999999</v>
      </c>
    </row>
    <row r="7680" spans="1:7" x14ac:dyDescent="0.4">
      <c r="A7680" s="70" t="s">
        <v>15613</v>
      </c>
      <c r="B7680" s="70" t="s">
        <v>15614</v>
      </c>
      <c r="C7680">
        <v>-7.6293780000000005E-2</v>
      </c>
      <c r="D7680">
        <v>3.701265378</v>
      </c>
      <c r="E7680">
        <v>0.245463814</v>
      </c>
      <c r="F7680">
        <v>0.62028741399999998</v>
      </c>
      <c r="G7680">
        <v>0.99975043299999999</v>
      </c>
    </row>
    <row r="7681" spans="1:7" x14ac:dyDescent="0.4">
      <c r="A7681" s="70" t="s">
        <v>15749</v>
      </c>
      <c r="B7681" s="70" t="s">
        <v>15750</v>
      </c>
      <c r="C7681">
        <v>-4.9090637999999999E-2</v>
      </c>
      <c r="D7681">
        <v>5.6783682280000001</v>
      </c>
      <c r="E7681">
        <v>0.24536508600000001</v>
      </c>
      <c r="F7681">
        <v>0.62035773900000002</v>
      </c>
      <c r="G7681">
        <v>0.99975043299999999</v>
      </c>
    </row>
    <row r="7682" spans="1:7" x14ac:dyDescent="0.4">
      <c r="A7682" s="70" t="s">
        <v>15739</v>
      </c>
      <c r="B7682" s="70" t="s">
        <v>15740</v>
      </c>
      <c r="C7682">
        <v>-6.0324206999999998E-2</v>
      </c>
      <c r="D7682">
        <v>4.7782515429999997</v>
      </c>
      <c r="E7682">
        <v>0.24526415300000001</v>
      </c>
      <c r="F7682">
        <v>0.620429652</v>
      </c>
      <c r="G7682">
        <v>0.99975043299999999</v>
      </c>
    </row>
    <row r="7683" spans="1:7" x14ac:dyDescent="0.4">
      <c r="A7683" s="70" t="s">
        <v>16465</v>
      </c>
      <c r="B7683" s="70" t="s">
        <v>16466</v>
      </c>
      <c r="C7683">
        <v>5.1298097000000001E-2</v>
      </c>
      <c r="D7683">
        <v>5.2040958860000002</v>
      </c>
      <c r="E7683">
        <v>0.24522959599999999</v>
      </c>
      <c r="F7683">
        <v>0.62045427900000005</v>
      </c>
      <c r="G7683">
        <v>0.99975043299999999</v>
      </c>
    </row>
    <row r="7684" spans="1:7" x14ac:dyDescent="0.4">
      <c r="A7684" s="70" t="s">
        <v>15657</v>
      </c>
      <c r="B7684" s="70" t="s">
        <v>15658</v>
      </c>
      <c r="C7684">
        <v>-0.16859221799999999</v>
      </c>
      <c r="D7684">
        <v>1.3100464780000001</v>
      </c>
      <c r="E7684">
        <v>0.245184663</v>
      </c>
      <c r="F7684">
        <v>0.62048630100000002</v>
      </c>
      <c r="G7684">
        <v>0.99975043299999999</v>
      </c>
    </row>
    <row r="7685" spans="1:7" x14ac:dyDescent="0.4">
      <c r="A7685" s="70" t="s">
        <v>15529</v>
      </c>
      <c r="B7685" s="70" t="s">
        <v>15530</v>
      </c>
      <c r="C7685">
        <v>-7.3606998000000007E-2</v>
      </c>
      <c r="D7685">
        <v>3.7903354669999998</v>
      </c>
      <c r="E7685">
        <v>0.245161979</v>
      </c>
      <c r="F7685">
        <v>0.62050246899999995</v>
      </c>
      <c r="G7685">
        <v>0.99975043299999999</v>
      </c>
    </row>
    <row r="7686" spans="1:7" x14ac:dyDescent="0.4">
      <c r="A7686" s="70" t="s">
        <v>17227</v>
      </c>
      <c r="B7686" s="70" t="s">
        <v>17228</v>
      </c>
      <c r="C7686">
        <v>-3.941339E-2</v>
      </c>
      <c r="D7686">
        <v>9.0134662149999993</v>
      </c>
      <c r="E7686">
        <v>0.24511317599999999</v>
      </c>
      <c r="F7686">
        <v>0.62053725699999995</v>
      </c>
      <c r="G7686">
        <v>0.99975043299999999</v>
      </c>
    </row>
    <row r="7687" spans="1:7" x14ac:dyDescent="0.4">
      <c r="A7687" s="70" t="s">
        <v>16211</v>
      </c>
      <c r="B7687" s="70" t="s">
        <v>16212</v>
      </c>
      <c r="C7687">
        <v>7.0780230999999999E-2</v>
      </c>
      <c r="D7687">
        <v>4.7875807000000004</v>
      </c>
      <c r="E7687">
        <v>0.245107617</v>
      </c>
      <c r="F7687">
        <v>0.62054122</v>
      </c>
      <c r="G7687">
        <v>0.99975043299999999</v>
      </c>
    </row>
    <row r="7688" spans="1:7" x14ac:dyDescent="0.4">
      <c r="A7688" s="70" t="s">
        <v>15651</v>
      </c>
      <c r="B7688" s="70" t="s">
        <v>15652</v>
      </c>
      <c r="C7688">
        <v>-4.4167232000000001E-2</v>
      </c>
      <c r="D7688">
        <v>5.9018294579999999</v>
      </c>
      <c r="E7688">
        <v>0.24507008899999999</v>
      </c>
      <c r="F7688">
        <v>0.62056797299999999</v>
      </c>
      <c r="G7688">
        <v>0.99975043299999999</v>
      </c>
    </row>
    <row r="7689" spans="1:7" x14ac:dyDescent="0.4">
      <c r="A7689" s="70" t="s">
        <v>15979</v>
      </c>
      <c r="B7689" s="70" t="s">
        <v>15980</v>
      </c>
      <c r="C7689">
        <v>-0.218149596</v>
      </c>
      <c r="D7689">
        <v>-0.19131673399999999</v>
      </c>
      <c r="E7689">
        <v>0.24501345599999999</v>
      </c>
      <c r="F7689">
        <v>0.620608351</v>
      </c>
      <c r="G7689">
        <v>0.99975043299999999</v>
      </c>
    </row>
    <row r="7690" spans="1:7" x14ac:dyDescent="0.4">
      <c r="A7690" s="70" t="s">
        <v>16055</v>
      </c>
      <c r="B7690" s="70" t="s">
        <v>16056</v>
      </c>
      <c r="C7690">
        <v>0.18661058899999999</v>
      </c>
      <c r="D7690">
        <v>1.2745905049999999</v>
      </c>
      <c r="E7690">
        <v>0.244956007</v>
      </c>
      <c r="F7690">
        <v>0.62064931800000001</v>
      </c>
      <c r="G7690">
        <v>0.99975043299999999</v>
      </c>
    </row>
    <row r="7691" spans="1:7" x14ac:dyDescent="0.4">
      <c r="A7691" s="70" t="s">
        <v>16353</v>
      </c>
      <c r="B7691" s="70" t="s">
        <v>16354</v>
      </c>
      <c r="C7691">
        <v>6.5443855999999995E-2</v>
      </c>
      <c r="D7691">
        <v>5.4930131649999998</v>
      </c>
      <c r="E7691">
        <v>0.24492339799999999</v>
      </c>
      <c r="F7691">
        <v>0.62067257300000001</v>
      </c>
      <c r="G7691">
        <v>0.99975043299999999</v>
      </c>
    </row>
    <row r="7692" spans="1:7" x14ac:dyDescent="0.4">
      <c r="A7692" s="70" t="s">
        <v>16355</v>
      </c>
      <c r="B7692" s="70" t="s">
        <v>16356</v>
      </c>
      <c r="C7692">
        <v>4.3770168999999998E-2</v>
      </c>
      <c r="D7692">
        <v>6.8734721629999997</v>
      </c>
      <c r="E7692">
        <v>0.24474659400000001</v>
      </c>
      <c r="F7692">
        <v>0.62079869799999998</v>
      </c>
      <c r="G7692">
        <v>0.99975043299999999</v>
      </c>
    </row>
    <row r="7693" spans="1:7" x14ac:dyDescent="0.4">
      <c r="A7693" s="70" t="s">
        <v>15599</v>
      </c>
      <c r="B7693" s="70" t="s">
        <v>15600</v>
      </c>
      <c r="C7693">
        <v>-7.9833118999999994E-2</v>
      </c>
      <c r="D7693">
        <v>3.5545887839999999</v>
      </c>
      <c r="E7693">
        <v>0.244726104</v>
      </c>
      <c r="F7693">
        <v>0.62081331900000003</v>
      </c>
      <c r="G7693">
        <v>0.99975043299999999</v>
      </c>
    </row>
    <row r="7694" spans="1:7" x14ac:dyDescent="0.4">
      <c r="A7694" s="70" t="s">
        <v>16419</v>
      </c>
      <c r="B7694" s="70" t="s">
        <v>16420</v>
      </c>
      <c r="C7694">
        <v>5.744693E-2</v>
      </c>
      <c r="D7694">
        <v>4.8760990130000001</v>
      </c>
      <c r="E7694">
        <v>0.244620268</v>
      </c>
      <c r="F7694">
        <v>0.62088884899999996</v>
      </c>
      <c r="G7694">
        <v>0.99975043299999999</v>
      </c>
    </row>
    <row r="7695" spans="1:7" x14ac:dyDescent="0.4">
      <c r="A7695" s="70" t="s">
        <v>15603</v>
      </c>
      <c r="B7695" s="70" t="s">
        <v>15604</v>
      </c>
      <c r="C7695">
        <v>-4.3632549999999999E-2</v>
      </c>
      <c r="D7695">
        <v>6.6562070059999998</v>
      </c>
      <c r="E7695">
        <v>0.244527781</v>
      </c>
      <c r="F7695">
        <v>0.62095486899999996</v>
      </c>
      <c r="G7695">
        <v>0.99975043299999999</v>
      </c>
    </row>
    <row r="7696" spans="1:7" x14ac:dyDescent="0.4">
      <c r="A7696" s="70" t="s">
        <v>15671</v>
      </c>
      <c r="B7696" s="70" t="s">
        <v>15672</v>
      </c>
      <c r="C7696">
        <v>-6.0939675999999998E-2</v>
      </c>
      <c r="D7696">
        <v>4.3405845679999997</v>
      </c>
      <c r="E7696">
        <v>0.24451393099999999</v>
      </c>
      <c r="F7696">
        <v>0.62096475699999998</v>
      </c>
      <c r="G7696">
        <v>0.99975043299999999</v>
      </c>
    </row>
    <row r="7697" spans="1:7" x14ac:dyDescent="0.4">
      <c r="A7697" s="70" t="s">
        <v>15531</v>
      </c>
      <c r="B7697" s="70" t="s">
        <v>15532</v>
      </c>
      <c r="C7697">
        <v>-4.6013575000000001E-2</v>
      </c>
      <c r="D7697">
        <v>5.6019806069999998</v>
      </c>
      <c r="E7697">
        <v>0.24447973000000001</v>
      </c>
      <c r="F7697">
        <v>0.62098917499999995</v>
      </c>
      <c r="G7697">
        <v>0.99975043299999999</v>
      </c>
    </row>
    <row r="7698" spans="1:7" x14ac:dyDescent="0.4">
      <c r="A7698" s="70" t="s">
        <v>19391</v>
      </c>
      <c r="B7698" s="70" t="s">
        <v>19392</v>
      </c>
      <c r="C7698">
        <v>4.1910395000000003E-2</v>
      </c>
      <c r="D7698">
        <v>9.9246511260000005</v>
      </c>
      <c r="E7698">
        <v>0.24439968300000001</v>
      </c>
      <c r="F7698">
        <v>0.62104633499999995</v>
      </c>
      <c r="G7698">
        <v>0.99975043299999999</v>
      </c>
    </row>
    <row r="7699" spans="1:7" x14ac:dyDescent="0.4">
      <c r="A7699" s="70" t="s">
        <v>15963</v>
      </c>
      <c r="B7699" s="70" t="s">
        <v>15964</v>
      </c>
      <c r="C7699">
        <v>0.26788586599999997</v>
      </c>
      <c r="D7699">
        <v>0.84019782099999996</v>
      </c>
      <c r="E7699">
        <v>0.244156446</v>
      </c>
      <c r="F7699">
        <v>0.62122009700000003</v>
      </c>
      <c r="G7699">
        <v>0.99975043299999999</v>
      </c>
    </row>
    <row r="7700" spans="1:7" x14ac:dyDescent="0.4">
      <c r="A7700" s="70" t="s">
        <v>16279</v>
      </c>
      <c r="B7700" s="70" t="s">
        <v>16280</v>
      </c>
      <c r="C7700">
        <v>0.28333364599999999</v>
      </c>
      <c r="D7700">
        <v>-0.182975468</v>
      </c>
      <c r="E7700">
        <v>0.24413346499999999</v>
      </c>
      <c r="F7700">
        <v>0.62123651899999999</v>
      </c>
      <c r="G7700">
        <v>0.99975043299999999</v>
      </c>
    </row>
    <row r="7701" spans="1:7" x14ac:dyDescent="0.4">
      <c r="A7701" s="70" t="s">
        <v>17225</v>
      </c>
      <c r="B7701" s="70" t="s">
        <v>17226</v>
      </c>
      <c r="C7701">
        <v>4.0594262999999998E-2</v>
      </c>
      <c r="D7701">
        <v>8.5686132599999993</v>
      </c>
      <c r="E7701">
        <v>0.24410288099999999</v>
      </c>
      <c r="F7701">
        <v>0.621258376</v>
      </c>
      <c r="G7701">
        <v>0.99975043299999999</v>
      </c>
    </row>
    <row r="7702" spans="1:7" x14ac:dyDescent="0.4">
      <c r="A7702" s="70" t="s">
        <v>15943</v>
      </c>
      <c r="B7702" s="70" t="s">
        <v>15944</v>
      </c>
      <c r="C7702">
        <v>9.8420200999999999E-2</v>
      </c>
      <c r="D7702">
        <v>3.127139766</v>
      </c>
      <c r="E7702">
        <v>0.244041492</v>
      </c>
      <c r="F7702">
        <v>0.62130225400000005</v>
      </c>
      <c r="G7702">
        <v>0.99975043299999999</v>
      </c>
    </row>
    <row r="7703" spans="1:7" x14ac:dyDescent="0.4">
      <c r="A7703" s="70" t="s">
        <v>16517</v>
      </c>
      <c r="B7703" s="70" t="s">
        <v>16518</v>
      </c>
      <c r="C7703">
        <v>4.0119526000000003E-2</v>
      </c>
      <c r="D7703">
        <v>6.301523092</v>
      </c>
      <c r="E7703">
        <v>0.24400862200000001</v>
      </c>
      <c r="F7703">
        <v>0.62132575000000001</v>
      </c>
      <c r="G7703">
        <v>0.99975043299999999</v>
      </c>
    </row>
    <row r="7704" spans="1:7" x14ac:dyDescent="0.4">
      <c r="A7704" s="70" t="s">
        <v>16337</v>
      </c>
      <c r="B7704" s="70" t="s">
        <v>16338</v>
      </c>
      <c r="C7704">
        <v>-0.30604994200000002</v>
      </c>
      <c r="D7704">
        <v>-0.75830450100000002</v>
      </c>
      <c r="E7704">
        <v>0.244004469</v>
      </c>
      <c r="F7704">
        <v>0.62132871899999997</v>
      </c>
      <c r="G7704">
        <v>0.99975043299999999</v>
      </c>
    </row>
    <row r="7705" spans="1:7" x14ac:dyDescent="0.4">
      <c r="A7705" s="70" t="s">
        <v>16039</v>
      </c>
      <c r="B7705" s="70" t="s">
        <v>16040</v>
      </c>
      <c r="C7705">
        <v>-0.23483873999999999</v>
      </c>
      <c r="D7705">
        <v>0.14878551800000001</v>
      </c>
      <c r="E7705">
        <v>0.24380924500000001</v>
      </c>
      <c r="F7705">
        <v>0.62146831400000002</v>
      </c>
      <c r="G7705">
        <v>0.99975043299999999</v>
      </c>
    </row>
    <row r="7706" spans="1:7" x14ac:dyDescent="0.4">
      <c r="A7706" s="70" t="s">
        <v>14877</v>
      </c>
      <c r="B7706" s="70" t="s">
        <v>14878</v>
      </c>
      <c r="C7706">
        <v>-3.9578703999999999E-2</v>
      </c>
      <c r="D7706">
        <v>7.5642171359999999</v>
      </c>
      <c r="E7706">
        <v>0.24349863799999999</v>
      </c>
      <c r="F7706">
        <v>0.62169055500000003</v>
      </c>
      <c r="G7706">
        <v>0.99975043299999999</v>
      </c>
    </row>
    <row r="7707" spans="1:7" x14ac:dyDescent="0.4">
      <c r="A7707" s="70" t="s">
        <v>15741</v>
      </c>
      <c r="B7707" s="70" t="s">
        <v>15742</v>
      </c>
      <c r="C7707">
        <v>-0.102337752</v>
      </c>
      <c r="D7707">
        <v>3.0135764159999998</v>
      </c>
      <c r="E7707">
        <v>0.243492505</v>
      </c>
      <c r="F7707">
        <v>0.621694945</v>
      </c>
      <c r="G7707">
        <v>0.99975043299999999</v>
      </c>
    </row>
    <row r="7708" spans="1:7" x14ac:dyDescent="0.4">
      <c r="A7708" s="70" t="s">
        <v>16083</v>
      </c>
      <c r="B7708" s="70" t="s">
        <v>16084</v>
      </c>
      <c r="C7708">
        <v>0.10832072</v>
      </c>
      <c r="D7708">
        <v>3.668287641</v>
      </c>
      <c r="E7708">
        <v>0.243489488</v>
      </c>
      <c r="F7708">
        <v>0.62169710499999997</v>
      </c>
      <c r="G7708">
        <v>0.99975043299999999</v>
      </c>
    </row>
    <row r="7709" spans="1:7" x14ac:dyDescent="0.4">
      <c r="A7709" s="70" t="s">
        <v>15687</v>
      </c>
      <c r="B7709" s="70" t="s">
        <v>15688</v>
      </c>
      <c r="C7709">
        <v>-4.2158072999999997E-2</v>
      </c>
      <c r="D7709">
        <v>5.8677605540000002</v>
      </c>
      <c r="E7709">
        <v>0.243347852</v>
      </c>
      <c r="F7709">
        <v>0.62179850800000003</v>
      </c>
      <c r="G7709">
        <v>0.99975043299999999</v>
      </c>
    </row>
    <row r="7710" spans="1:7" x14ac:dyDescent="0.4">
      <c r="A7710" s="70" t="s">
        <v>16939</v>
      </c>
      <c r="B7710" s="70" t="s">
        <v>16940</v>
      </c>
      <c r="C7710">
        <v>4.2119919999999998E-2</v>
      </c>
      <c r="D7710">
        <v>8.4351099190000003</v>
      </c>
      <c r="E7710">
        <v>0.24330776600000001</v>
      </c>
      <c r="F7710">
        <v>0.62182721299999999</v>
      </c>
      <c r="G7710">
        <v>0.99975043299999999</v>
      </c>
    </row>
    <row r="7711" spans="1:7" x14ac:dyDescent="0.4">
      <c r="A7711" s="70" t="s">
        <v>15967</v>
      </c>
      <c r="B7711" s="70" t="s">
        <v>15968</v>
      </c>
      <c r="C7711">
        <v>-5.5115210999999997E-2</v>
      </c>
      <c r="D7711">
        <v>5.1814267919999999</v>
      </c>
      <c r="E7711">
        <v>0.24321179300000001</v>
      </c>
      <c r="F7711">
        <v>0.62189595200000003</v>
      </c>
      <c r="G7711">
        <v>0.99975043299999999</v>
      </c>
    </row>
    <row r="7712" spans="1:7" x14ac:dyDescent="0.4">
      <c r="A7712" s="70" t="s">
        <v>15321</v>
      </c>
      <c r="B7712" s="70" t="s">
        <v>15322</v>
      </c>
      <c r="C7712">
        <v>-3.9671689000000003E-2</v>
      </c>
      <c r="D7712">
        <v>8.1353524620000002</v>
      </c>
      <c r="E7712">
        <v>0.24310330999999999</v>
      </c>
      <c r="F7712">
        <v>0.62197367000000003</v>
      </c>
      <c r="G7712">
        <v>0.99975043299999999</v>
      </c>
    </row>
    <row r="7713" spans="1:7" x14ac:dyDescent="0.4">
      <c r="A7713" s="70" t="s">
        <v>16091</v>
      </c>
      <c r="B7713" s="70" t="s">
        <v>16092</v>
      </c>
      <c r="C7713">
        <v>0.148516907</v>
      </c>
      <c r="D7713">
        <v>1.410442229</v>
      </c>
      <c r="E7713">
        <v>0.243008528</v>
      </c>
      <c r="F7713">
        <v>0.62204159199999998</v>
      </c>
      <c r="G7713">
        <v>0.99975043299999999</v>
      </c>
    </row>
    <row r="7714" spans="1:7" x14ac:dyDescent="0.4">
      <c r="A7714" s="70" t="s">
        <v>15897</v>
      </c>
      <c r="B7714" s="70" t="s">
        <v>15898</v>
      </c>
      <c r="C7714">
        <v>-5.3677921000000003E-2</v>
      </c>
      <c r="D7714">
        <v>5.368139083</v>
      </c>
      <c r="E7714">
        <v>0.242814482</v>
      </c>
      <c r="F7714">
        <v>0.622180697</v>
      </c>
      <c r="G7714">
        <v>0.99975043299999999</v>
      </c>
    </row>
    <row r="7715" spans="1:7" x14ac:dyDescent="0.4">
      <c r="A7715" s="70" t="s">
        <v>15275</v>
      </c>
      <c r="B7715" s="70" t="s">
        <v>15276</v>
      </c>
      <c r="C7715">
        <v>-4.1708125999999998E-2</v>
      </c>
      <c r="D7715">
        <v>6.7661083380000004</v>
      </c>
      <c r="E7715">
        <v>0.242777614</v>
      </c>
      <c r="F7715">
        <v>0.62220713400000005</v>
      </c>
      <c r="G7715">
        <v>0.99975043299999999</v>
      </c>
    </row>
    <row r="7716" spans="1:7" x14ac:dyDescent="0.4">
      <c r="A7716" s="70" t="s">
        <v>15677</v>
      </c>
      <c r="B7716" s="70" t="s">
        <v>15678</v>
      </c>
      <c r="C7716">
        <v>-4.1119791000000003E-2</v>
      </c>
      <c r="D7716">
        <v>6.2871287420000002</v>
      </c>
      <c r="E7716">
        <v>0.24270718599999999</v>
      </c>
      <c r="F7716">
        <v>0.62225764400000005</v>
      </c>
      <c r="G7716">
        <v>0.99975043299999999</v>
      </c>
    </row>
    <row r="7717" spans="1:7" x14ac:dyDescent="0.4">
      <c r="A7717" s="70" t="s">
        <v>16676</v>
      </c>
      <c r="B7717" s="70" t="s">
        <v>16677</v>
      </c>
      <c r="C7717">
        <v>4.7074367999999998E-2</v>
      </c>
      <c r="D7717">
        <v>5.5362226029999997</v>
      </c>
      <c r="E7717">
        <v>0.242664148</v>
      </c>
      <c r="F7717">
        <v>0.62228851399999996</v>
      </c>
      <c r="G7717">
        <v>0.99975043299999999</v>
      </c>
    </row>
    <row r="7718" spans="1:7" x14ac:dyDescent="0.4">
      <c r="A7718" s="70" t="s">
        <v>15895</v>
      </c>
      <c r="B7718" s="70" t="s">
        <v>15896</v>
      </c>
      <c r="C7718">
        <v>-0.16406938900000001</v>
      </c>
      <c r="D7718">
        <v>1.0698464640000001</v>
      </c>
      <c r="E7718">
        <v>0.24248787999999999</v>
      </c>
      <c r="F7718">
        <v>0.62241498299999998</v>
      </c>
      <c r="G7718">
        <v>0.99975043299999999</v>
      </c>
    </row>
    <row r="7719" spans="1:7" x14ac:dyDescent="0.4">
      <c r="A7719" s="70" t="s">
        <v>16572</v>
      </c>
      <c r="B7719" s="70" t="s">
        <v>16573</v>
      </c>
      <c r="C7719">
        <v>3.8669375999999998E-2</v>
      </c>
      <c r="D7719">
        <v>6.495587929</v>
      </c>
      <c r="E7719">
        <v>0.24246198399999999</v>
      </c>
      <c r="F7719">
        <v>0.62243356800000005</v>
      </c>
      <c r="G7719">
        <v>0.99975043299999999</v>
      </c>
    </row>
    <row r="7720" spans="1:7" x14ac:dyDescent="0.4">
      <c r="A7720" s="70" t="s">
        <v>15795</v>
      </c>
      <c r="B7720" s="70" t="s">
        <v>15796</v>
      </c>
      <c r="C7720">
        <v>-4.7331248999999999E-2</v>
      </c>
      <c r="D7720">
        <v>5.5079799060000001</v>
      </c>
      <c r="E7720">
        <v>0.24242944999999999</v>
      </c>
      <c r="F7720">
        <v>0.62245691800000003</v>
      </c>
      <c r="G7720">
        <v>0.99975043299999999</v>
      </c>
    </row>
    <row r="7721" spans="1:7" x14ac:dyDescent="0.4">
      <c r="A7721" s="70" t="s">
        <v>15933</v>
      </c>
      <c r="B7721" s="70" t="s">
        <v>15934</v>
      </c>
      <c r="C7721">
        <v>0.12616466200000001</v>
      </c>
      <c r="D7721">
        <v>2.1766192559999999</v>
      </c>
      <c r="E7721">
        <v>0.242263176</v>
      </c>
      <c r="F7721">
        <v>0.62257628700000001</v>
      </c>
      <c r="G7721">
        <v>0.99975043299999999</v>
      </c>
    </row>
    <row r="7722" spans="1:7" x14ac:dyDescent="0.4">
      <c r="A7722" s="70" t="s">
        <v>16289</v>
      </c>
      <c r="B7722" s="70" t="s">
        <v>16290</v>
      </c>
      <c r="C7722">
        <v>-0.36954448600000001</v>
      </c>
      <c r="D7722">
        <v>-1.9302135000000002E-2</v>
      </c>
      <c r="E7722">
        <v>0.24204969400000001</v>
      </c>
      <c r="F7722">
        <v>0.62272962200000004</v>
      </c>
      <c r="G7722">
        <v>0.99975043299999999</v>
      </c>
    </row>
    <row r="7723" spans="1:7" x14ac:dyDescent="0.4">
      <c r="A7723" s="70" t="s">
        <v>16143</v>
      </c>
      <c r="B7723" s="70" t="s">
        <v>16144</v>
      </c>
      <c r="C7723">
        <v>8.7080986999999999E-2</v>
      </c>
      <c r="D7723">
        <v>3.3489887829999998</v>
      </c>
      <c r="E7723">
        <v>0.241808629</v>
      </c>
      <c r="F7723">
        <v>0.62290286900000003</v>
      </c>
      <c r="G7723">
        <v>0.99975043299999999</v>
      </c>
    </row>
    <row r="7724" spans="1:7" x14ac:dyDescent="0.4">
      <c r="A7724" s="70" t="s">
        <v>16533</v>
      </c>
      <c r="B7724" s="70" t="s">
        <v>16534</v>
      </c>
      <c r="C7724">
        <v>6.6226836999999997E-2</v>
      </c>
      <c r="D7724">
        <v>5.2064892489999997</v>
      </c>
      <c r="E7724">
        <v>0.24170478300000001</v>
      </c>
      <c r="F7724">
        <v>0.62297753300000003</v>
      </c>
      <c r="G7724">
        <v>0.99975043299999999</v>
      </c>
    </row>
    <row r="7725" spans="1:7" x14ac:dyDescent="0.4">
      <c r="A7725" s="70" t="s">
        <v>16718</v>
      </c>
      <c r="B7725" s="70" t="s">
        <v>16719</v>
      </c>
      <c r="C7725">
        <v>-0.30124435700000002</v>
      </c>
      <c r="D7725">
        <v>0.12129480600000001</v>
      </c>
      <c r="E7725">
        <v>0.241630181</v>
      </c>
      <c r="F7725">
        <v>0.62303118400000002</v>
      </c>
      <c r="G7725">
        <v>0.99975043299999999</v>
      </c>
    </row>
    <row r="7726" spans="1:7" x14ac:dyDescent="0.4">
      <c r="A7726" s="70" t="s">
        <v>16063</v>
      </c>
      <c r="B7726" s="70" t="s">
        <v>16064</v>
      </c>
      <c r="C7726">
        <v>-0.219766618</v>
      </c>
      <c r="D7726">
        <v>-4.0944149999999999E-2</v>
      </c>
      <c r="E7726">
        <v>0.24155346499999999</v>
      </c>
      <c r="F7726">
        <v>0.62308636500000003</v>
      </c>
      <c r="G7726">
        <v>0.99975043299999999</v>
      </c>
    </row>
    <row r="7727" spans="1:7" x14ac:dyDescent="0.4">
      <c r="A7727" s="70" t="s">
        <v>16031</v>
      </c>
      <c r="B7727" s="70" t="s">
        <v>16032</v>
      </c>
      <c r="C7727">
        <v>5.0677547000000003E-2</v>
      </c>
      <c r="D7727">
        <v>7.601696746</v>
      </c>
      <c r="E7727">
        <v>0.24153450500000001</v>
      </c>
      <c r="F7727">
        <v>0.62310000499999996</v>
      </c>
      <c r="G7727">
        <v>0.99975043299999999</v>
      </c>
    </row>
    <row r="7728" spans="1:7" x14ac:dyDescent="0.4">
      <c r="A7728" s="70" t="s">
        <v>15729</v>
      </c>
      <c r="B7728" s="70" t="s">
        <v>15730</v>
      </c>
      <c r="C7728">
        <v>-7.0598172000000001E-2</v>
      </c>
      <c r="D7728">
        <v>3.8293348260000002</v>
      </c>
      <c r="E7728">
        <v>0.24144383899999999</v>
      </c>
      <c r="F7728">
        <v>0.62316523700000004</v>
      </c>
      <c r="G7728">
        <v>0.99975043299999999</v>
      </c>
    </row>
    <row r="7729" spans="1:7" x14ac:dyDescent="0.4">
      <c r="A7729" s="70" t="s">
        <v>16467</v>
      </c>
      <c r="B7729" s="70" t="s">
        <v>16468</v>
      </c>
      <c r="C7729">
        <v>6.3678769999999996E-2</v>
      </c>
      <c r="D7729">
        <v>4.6447430430000001</v>
      </c>
      <c r="E7729">
        <v>0.241392307</v>
      </c>
      <c r="F7729">
        <v>0.62320232099999995</v>
      </c>
      <c r="G7729">
        <v>0.99975043299999999</v>
      </c>
    </row>
    <row r="7730" spans="1:7" x14ac:dyDescent="0.4">
      <c r="A7730" s="70" t="s">
        <v>16053</v>
      </c>
      <c r="B7730" s="70" t="s">
        <v>16054</v>
      </c>
      <c r="C7730">
        <v>3.9947383000000003E-2</v>
      </c>
      <c r="D7730">
        <v>7.1168315809999996</v>
      </c>
      <c r="E7730">
        <v>0.241376392</v>
      </c>
      <c r="F7730">
        <v>0.623213774</v>
      </c>
      <c r="G7730">
        <v>0.99975043299999999</v>
      </c>
    </row>
    <row r="7731" spans="1:7" x14ac:dyDescent="0.4">
      <c r="A7731" s="70" t="s">
        <v>16045</v>
      </c>
      <c r="B7731" s="70" t="s">
        <v>16046</v>
      </c>
      <c r="C7731">
        <v>0.12636291399999999</v>
      </c>
      <c r="D7731">
        <v>2.1204298100000001</v>
      </c>
      <c r="E7731">
        <v>0.241359819</v>
      </c>
      <c r="F7731">
        <v>0.62322570200000005</v>
      </c>
      <c r="G7731">
        <v>0.99975043299999999</v>
      </c>
    </row>
    <row r="7732" spans="1:7" x14ac:dyDescent="0.4">
      <c r="A7732" s="70" t="s">
        <v>16391</v>
      </c>
      <c r="B7732" s="70" t="s">
        <v>16392</v>
      </c>
      <c r="C7732">
        <v>5.4754195999999998E-2</v>
      </c>
      <c r="D7732">
        <v>4.8327511269999999</v>
      </c>
      <c r="E7732">
        <v>0.241353816</v>
      </c>
      <c r="F7732">
        <v>0.62323002299999997</v>
      </c>
      <c r="G7732">
        <v>0.99975043299999999</v>
      </c>
    </row>
    <row r="7733" spans="1:7" x14ac:dyDescent="0.4">
      <c r="A7733" s="70" t="s">
        <v>16111</v>
      </c>
      <c r="B7733" s="70" t="s">
        <v>16112</v>
      </c>
      <c r="C7733">
        <v>7.9954803000000005E-2</v>
      </c>
      <c r="D7733">
        <v>3.7883676319999999</v>
      </c>
      <c r="E7733">
        <v>0.24134187300000001</v>
      </c>
      <c r="F7733">
        <v>0.62323861899999999</v>
      </c>
      <c r="G7733">
        <v>0.99975043299999999</v>
      </c>
    </row>
    <row r="7734" spans="1:7" x14ac:dyDescent="0.4">
      <c r="A7734" s="70" t="s">
        <v>15707</v>
      </c>
      <c r="B7734" s="70" t="s">
        <v>15708</v>
      </c>
      <c r="C7734">
        <v>-0.323571365</v>
      </c>
      <c r="D7734">
        <v>-1.0784312490000001</v>
      </c>
      <c r="E7734">
        <v>0.24130262099999999</v>
      </c>
      <c r="F7734">
        <v>0.62326687199999997</v>
      </c>
      <c r="G7734">
        <v>0.99975043299999999</v>
      </c>
    </row>
    <row r="7735" spans="1:7" x14ac:dyDescent="0.4">
      <c r="A7735" s="70" t="s">
        <v>16632</v>
      </c>
      <c r="B7735" s="70" t="s">
        <v>16633</v>
      </c>
      <c r="C7735">
        <v>4.0648695999999998E-2</v>
      </c>
      <c r="D7735">
        <v>6.1303201539999996</v>
      </c>
      <c r="E7735">
        <v>0.24128177000000001</v>
      </c>
      <c r="F7735">
        <v>0.62328188200000001</v>
      </c>
      <c r="G7735">
        <v>0.99975043299999999</v>
      </c>
    </row>
    <row r="7736" spans="1:7" x14ac:dyDescent="0.4">
      <c r="A7736" s="70" t="s">
        <v>16047</v>
      </c>
      <c r="B7736" s="70" t="s">
        <v>16048</v>
      </c>
      <c r="C7736">
        <v>0.116788056</v>
      </c>
      <c r="D7736">
        <v>2.4382024320000002</v>
      </c>
      <c r="E7736">
        <v>0.24124278599999999</v>
      </c>
      <c r="F7736">
        <v>0.62330994699999998</v>
      </c>
      <c r="G7736">
        <v>0.99975043299999999</v>
      </c>
    </row>
    <row r="7737" spans="1:7" x14ac:dyDescent="0.4">
      <c r="A7737" s="70" t="s">
        <v>15761</v>
      </c>
      <c r="B7737" s="70" t="s">
        <v>15762</v>
      </c>
      <c r="C7737">
        <v>-0.175783828</v>
      </c>
      <c r="D7737">
        <v>2.372703633</v>
      </c>
      <c r="E7737">
        <v>0.24117169299999999</v>
      </c>
      <c r="F7737">
        <v>0.62336113400000004</v>
      </c>
      <c r="G7737">
        <v>0.99975043299999999</v>
      </c>
    </row>
    <row r="7738" spans="1:7" x14ac:dyDescent="0.4">
      <c r="A7738" s="70" t="s">
        <v>16654</v>
      </c>
      <c r="B7738" s="70" t="s">
        <v>16655</v>
      </c>
      <c r="C7738">
        <v>4.4045241999999998E-2</v>
      </c>
      <c r="D7738">
        <v>5.8897259169999998</v>
      </c>
      <c r="E7738">
        <v>0.241118842</v>
      </c>
      <c r="F7738">
        <v>0.62339919300000002</v>
      </c>
      <c r="G7738">
        <v>0.99975043299999999</v>
      </c>
    </row>
    <row r="7739" spans="1:7" x14ac:dyDescent="0.4">
      <c r="A7739" s="70" t="s">
        <v>15833</v>
      </c>
      <c r="B7739" s="70" t="s">
        <v>15834</v>
      </c>
      <c r="C7739">
        <v>-6.9639336999999996E-2</v>
      </c>
      <c r="D7739">
        <v>4.5894231479999998</v>
      </c>
      <c r="E7739">
        <v>0.24105477</v>
      </c>
      <c r="F7739">
        <v>0.62344533999999996</v>
      </c>
      <c r="G7739">
        <v>0.99975043299999999</v>
      </c>
    </row>
    <row r="7740" spans="1:7" x14ac:dyDescent="0.4">
      <c r="A7740" s="70" t="s">
        <v>16576</v>
      </c>
      <c r="B7740" s="70" t="s">
        <v>16577</v>
      </c>
      <c r="C7740">
        <v>3.8363443999999997E-2</v>
      </c>
      <c r="D7740">
        <v>6.7164670309999996</v>
      </c>
      <c r="E7740">
        <v>0.24087705300000001</v>
      </c>
      <c r="F7740">
        <v>0.62357337700000004</v>
      </c>
      <c r="G7740">
        <v>0.99975043299999999</v>
      </c>
    </row>
    <row r="7741" spans="1:7" x14ac:dyDescent="0.4">
      <c r="A7741" s="70" t="s">
        <v>16469</v>
      </c>
      <c r="B7741" s="70" t="s">
        <v>16470</v>
      </c>
      <c r="C7741">
        <v>5.3851988000000003E-2</v>
      </c>
      <c r="D7741">
        <v>5.3430635999999998</v>
      </c>
      <c r="E7741">
        <v>0.24074532700000001</v>
      </c>
      <c r="F7741">
        <v>0.623668318</v>
      </c>
      <c r="G7741">
        <v>0.99975043299999999</v>
      </c>
    </row>
    <row r="7742" spans="1:7" x14ac:dyDescent="0.4">
      <c r="A7742" s="70" t="s">
        <v>15815</v>
      </c>
      <c r="B7742" s="70" t="s">
        <v>15816</v>
      </c>
      <c r="C7742">
        <v>-5.0958617999999997E-2</v>
      </c>
      <c r="D7742">
        <v>5.4147958740000002</v>
      </c>
      <c r="E7742">
        <v>0.240687443</v>
      </c>
      <c r="F7742">
        <v>0.62371004699999999</v>
      </c>
      <c r="G7742">
        <v>0.99975043299999999</v>
      </c>
    </row>
    <row r="7743" spans="1:7" x14ac:dyDescent="0.4">
      <c r="A7743" s="70" t="s">
        <v>16708</v>
      </c>
      <c r="B7743" s="70" t="s">
        <v>16709</v>
      </c>
      <c r="C7743">
        <v>5.3879679999999999E-2</v>
      </c>
      <c r="D7743">
        <v>5.8988225109999997</v>
      </c>
      <c r="E7743">
        <v>0.24063103599999999</v>
      </c>
      <c r="F7743">
        <v>0.62375071800000004</v>
      </c>
      <c r="G7743">
        <v>0.99975043299999999</v>
      </c>
    </row>
    <row r="7744" spans="1:7" x14ac:dyDescent="0.4">
      <c r="A7744" s="70" t="s">
        <v>16041</v>
      </c>
      <c r="B7744" s="70" t="s">
        <v>16042</v>
      </c>
      <c r="C7744">
        <v>0.119295021</v>
      </c>
      <c r="D7744">
        <v>2.3388529810000001</v>
      </c>
      <c r="E7744">
        <v>0.24046510700000001</v>
      </c>
      <c r="F7744">
        <v>0.62387039200000005</v>
      </c>
      <c r="G7744">
        <v>0.99975043299999999</v>
      </c>
    </row>
    <row r="7745" spans="1:7" x14ac:dyDescent="0.4">
      <c r="A7745" s="70" t="s">
        <v>15861</v>
      </c>
      <c r="B7745" s="70" t="s">
        <v>15862</v>
      </c>
      <c r="C7745">
        <v>-7.4555783E-2</v>
      </c>
      <c r="D7745">
        <v>4.1035671310000001</v>
      </c>
      <c r="E7745">
        <v>0.24038325199999999</v>
      </c>
      <c r="F7745">
        <v>0.62392944699999997</v>
      </c>
      <c r="G7745">
        <v>0.99975043299999999</v>
      </c>
    </row>
    <row r="7746" spans="1:7" x14ac:dyDescent="0.4">
      <c r="A7746" s="70" t="s">
        <v>16213</v>
      </c>
      <c r="B7746" s="70" t="s">
        <v>16214</v>
      </c>
      <c r="C7746">
        <v>4.0922344999999999E-2</v>
      </c>
      <c r="D7746">
        <v>6.8461478549999999</v>
      </c>
      <c r="E7746">
        <v>0.24034667600000001</v>
      </c>
      <c r="F7746">
        <v>0.62395583899999996</v>
      </c>
      <c r="G7746">
        <v>0.99975043299999999</v>
      </c>
    </row>
    <row r="7747" spans="1:7" x14ac:dyDescent="0.4">
      <c r="A7747" s="70" t="s">
        <v>18787</v>
      </c>
      <c r="B7747" s="70" t="s">
        <v>18788</v>
      </c>
      <c r="C7747">
        <v>3.8069316999999998E-2</v>
      </c>
      <c r="D7747">
        <v>9.3262279780000004</v>
      </c>
      <c r="E7747">
        <v>0.24031493500000001</v>
      </c>
      <c r="F7747">
        <v>0.62397874499999995</v>
      </c>
      <c r="G7747">
        <v>0.99975043299999999</v>
      </c>
    </row>
    <row r="7748" spans="1:7" x14ac:dyDescent="0.4">
      <c r="A7748" s="70" t="s">
        <v>15647</v>
      </c>
      <c r="B7748" s="70" t="s">
        <v>15648</v>
      </c>
      <c r="C7748">
        <v>-6.4021417999999997E-2</v>
      </c>
      <c r="D7748">
        <v>4.1939197129999997</v>
      </c>
      <c r="E7748">
        <v>0.24028759099999999</v>
      </c>
      <c r="F7748">
        <v>0.62399847900000005</v>
      </c>
      <c r="G7748">
        <v>0.99975043299999999</v>
      </c>
    </row>
    <row r="7749" spans="1:7" x14ac:dyDescent="0.4">
      <c r="A7749" s="70" t="s">
        <v>15865</v>
      </c>
      <c r="B7749" s="70" t="s">
        <v>15866</v>
      </c>
      <c r="C7749">
        <v>-6.8089442999999999E-2</v>
      </c>
      <c r="D7749">
        <v>3.905669788</v>
      </c>
      <c r="E7749">
        <v>0.24027311100000001</v>
      </c>
      <c r="F7749">
        <v>0.62400892900000005</v>
      </c>
      <c r="G7749">
        <v>0.99975043299999999</v>
      </c>
    </row>
    <row r="7750" spans="1:7" x14ac:dyDescent="0.4">
      <c r="A7750" s="70" t="s">
        <v>16395</v>
      </c>
      <c r="B7750" s="70" t="s">
        <v>16396</v>
      </c>
      <c r="C7750">
        <v>4.2096215999999999E-2</v>
      </c>
      <c r="D7750">
        <v>6.9291770670000004</v>
      </c>
      <c r="E7750">
        <v>0.240225254</v>
      </c>
      <c r="F7750">
        <v>0.62404347199999999</v>
      </c>
      <c r="G7750">
        <v>0.99975043299999999</v>
      </c>
    </row>
    <row r="7751" spans="1:7" x14ac:dyDescent="0.4">
      <c r="A7751" s="70" t="s">
        <v>16993</v>
      </c>
      <c r="B7751" s="70" t="s">
        <v>16994</v>
      </c>
      <c r="C7751">
        <v>4.2473358000000003E-2</v>
      </c>
      <c r="D7751">
        <v>8.4144240589999999</v>
      </c>
      <c r="E7751">
        <v>0.240204579</v>
      </c>
      <c r="F7751">
        <v>0.62405839600000002</v>
      </c>
      <c r="G7751">
        <v>0.99975043299999999</v>
      </c>
    </row>
    <row r="7752" spans="1:7" x14ac:dyDescent="0.4">
      <c r="A7752" s="70" t="s">
        <v>16578</v>
      </c>
      <c r="B7752" s="70" t="s">
        <v>16579</v>
      </c>
      <c r="C7752">
        <v>5.1794732000000003E-2</v>
      </c>
      <c r="D7752">
        <v>5.0756818600000004</v>
      </c>
      <c r="E7752">
        <v>0.240196997</v>
      </c>
      <c r="F7752">
        <v>0.62406386899999999</v>
      </c>
      <c r="G7752">
        <v>0.99975043299999999</v>
      </c>
    </row>
    <row r="7753" spans="1:7" x14ac:dyDescent="0.4">
      <c r="A7753" s="70" t="s">
        <v>16527</v>
      </c>
      <c r="B7753" s="70" t="s">
        <v>16528</v>
      </c>
      <c r="C7753">
        <v>-4.0382738000000001E-2</v>
      </c>
      <c r="D7753">
        <v>8.6214349769999998</v>
      </c>
      <c r="E7753">
        <v>0.24001370499999999</v>
      </c>
      <c r="F7753">
        <v>0.62419621599999997</v>
      </c>
      <c r="G7753">
        <v>0.99975043299999999</v>
      </c>
    </row>
    <row r="7754" spans="1:7" x14ac:dyDescent="0.4">
      <c r="A7754" s="70" t="s">
        <v>16263</v>
      </c>
      <c r="B7754" s="70" t="s">
        <v>16264</v>
      </c>
      <c r="C7754">
        <v>8.4133607999999999E-2</v>
      </c>
      <c r="D7754">
        <v>3.378666892</v>
      </c>
      <c r="E7754">
        <v>0.23990915600000001</v>
      </c>
      <c r="F7754">
        <v>0.62427173400000002</v>
      </c>
      <c r="G7754">
        <v>0.99975043299999999</v>
      </c>
    </row>
    <row r="7755" spans="1:7" x14ac:dyDescent="0.4">
      <c r="A7755" s="70" t="s">
        <v>16011</v>
      </c>
      <c r="B7755" s="70" t="s">
        <v>16012</v>
      </c>
      <c r="C7755">
        <v>-0.17425332099999999</v>
      </c>
      <c r="D7755">
        <v>0.61937394300000004</v>
      </c>
      <c r="E7755">
        <v>0.239815053</v>
      </c>
      <c r="F7755">
        <v>0.62433972500000001</v>
      </c>
      <c r="G7755">
        <v>0.99975043299999999</v>
      </c>
    </row>
    <row r="7756" spans="1:7" x14ac:dyDescent="0.4">
      <c r="A7756" s="70" t="s">
        <v>16473</v>
      </c>
      <c r="B7756" s="70" t="s">
        <v>16474</v>
      </c>
      <c r="C7756">
        <v>6.3017408999999996E-2</v>
      </c>
      <c r="D7756">
        <v>4.1627303920000003</v>
      </c>
      <c r="E7756">
        <v>0.239761741</v>
      </c>
      <c r="F7756">
        <v>0.624378251</v>
      </c>
      <c r="G7756">
        <v>0.99975043299999999</v>
      </c>
    </row>
    <row r="7757" spans="1:7" x14ac:dyDescent="0.4">
      <c r="A7757" s="70" t="s">
        <v>16886</v>
      </c>
      <c r="B7757" s="70" t="s">
        <v>16887</v>
      </c>
      <c r="C7757">
        <v>-4.3166179999999998E-2</v>
      </c>
      <c r="D7757">
        <v>8.9272359150000007</v>
      </c>
      <c r="E7757">
        <v>0.23960856999999999</v>
      </c>
      <c r="F7757">
        <v>0.62448896899999995</v>
      </c>
      <c r="G7757">
        <v>0.99975043299999999</v>
      </c>
    </row>
    <row r="7758" spans="1:7" x14ac:dyDescent="0.4">
      <c r="A7758" s="70" t="s">
        <v>15655</v>
      </c>
      <c r="B7758" s="70" t="s">
        <v>15656</v>
      </c>
      <c r="C7758">
        <v>-4.070903E-2</v>
      </c>
      <c r="D7758">
        <v>6.7182041269999999</v>
      </c>
      <c r="E7758">
        <v>0.23952783899999999</v>
      </c>
      <c r="F7758">
        <v>0.62454734300000003</v>
      </c>
      <c r="G7758">
        <v>0.99975043299999999</v>
      </c>
    </row>
    <row r="7759" spans="1:7" x14ac:dyDescent="0.4">
      <c r="A7759" s="70" t="s">
        <v>16403</v>
      </c>
      <c r="B7759" s="70" t="s">
        <v>16404</v>
      </c>
      <c r="C7759">
        <v>5.9385787000000002E-2</v>
      </c>
      <c r="D7759">
        <v>4.4693505230000001</v>
      </c>
      <c r="E7759">
        <v>0.23948921500000001</v>
      </c>
      <c r="F7759">
        <v>0.62457527499999999</v>
      </c>
      <c r="G7759">
        <v>0.99975043299999999</v>
      </c>
    </row>
    <row r="7760" spans="1:7" x14ac:dyDescent="0.4">
      <c r="A7760" s="70" t="s">
        <v>15875</v>
      </c>
      <c r="B7760" s="70" t="s">
        <v>15876</v>
      </c>
      <c r="C7760">
        <v>-4.9508179999999999E-2</v>
      </c>
      <c r="D7760">
        <v>5.8537161480000002</v>
      </c>
      <c r="E7760">
        <v>0.239291899</v>
      </c>
      <c r="F7760">
        <v>0.62471801100000002</v>
      </c>
      <c r="G7760">
        <v>0.99975043299999999</v>
      </c>
    </row>
    <row r="7761" spans="1:7" x14ac:dyDescent="0.4">
      <c r="A7761" s="70" t="s">
        <v>16171</v>
      </c>
      <c r="B7761" s="70" t="s">
        <v>16172</v>
      </c>
      <c r="C7761">
        <v>8.1500164999999999E-2</v>
      </c>
      <c r="D7761">
        <v>3.5569698820000002</v>
      </c>
      <c r="E7761">
        <v>0.23927737499999999</v>
      </c>
      <c r="F7761">
        <v>0.62472852000000001</v>
      </c>
      <c r="G7761">
        <v>0.99975043299999999</v>
      </c>
    </row>
    <row r="7762" spans="1:7" x14ac:dyDescent="0.4">
      <c r="A7762" s="70" t="s">
        <v>15839</v>
      </c>
      <c r="B7762" s="70" t="s">
        <v>15840</v>
      </c>
      <c r="C7762">
        <v>-5.6423195000000002E-2</v>
      </c>
      <c r="D7762">
        <v>4.991534326</v>
      </c>
      <c r="E7762">
        <v>0.239170998</v>
      </c>
      <c r="F7762">
        <v>0.62480550599999995</v>
      </c>
      <c r="G7762">
        <v>0.99975043299999999</v>
      </c>
    </row>
    <row r="7763" spans="1:7" x14ac:dyDescent="0.4">
      <c r="A7763" s="70" t="s">
        <v>16023</v>
      </c>
      <c r="B7763" s="70" t="s">
        <v>16024</v>
      </c>
      <c r="C7763">
        <v>4.1608137000000003E-2</v>
      </c>
      <c r="D7763">
        <v>7.2046605269999997</v>
      </c>
      <c r="E7763">
        <v>0.23905725899999999</v>
      </c>
      <c r="F7763">
        <v>0.624887843</v>
      </c>
      <c r="G7763">
        <v>0.99975043299999999</v>
      </c>
    </row>
    <row r="7764" spans="1:7" x14ac:dyDescent="0.4">
      <c r="A7764" s="70" t="s">
        <v>15627</v>
      </c>
      <c r="B7764" s="70" t="s">
        <v>15628</v>
      </c>
      <c r="C7764">
        <v>-4.1857683999999999E-2</v>
      </c>
      <c r="D7764">
        <v>6.7426486529999998</v>
      </c>
      <c r="E7764">
        <v>0.239008216</v>
      </c>
      <c r="F7764">
        <v>0.62492335300000001</v>
      </c>
      <c r="G7764">
        <v>0.99975043299999999</v>
      </c>
    </row>
    <row r="7765" spans="1:7" x14ac:dyDescent="0.4">
      <c r="A7765" s="70" t="s">
        <v>15695</v>
      </c>
      <c r="B7765" s="70" t="s">
        <v>15696</v>
      </c>
      <c r="C7765">
        <v>-5.5983549000000001E-2</v>
      </c>
      <c r="D7765">
        <v>4.6776814929999997</v>
      </c>
      <c r="E7765">
        <v>0.23879183900000001</v>
      </c>
      <c r="F7765">
        <v>0.62508007700000001</v>
      </c>
      <c r="G7765">
        <v>0.99975043299999999</v>
      </c>
    </row>
    <row r="7766" spans="1:7" x14ac:dyDescent="0.4">
      <c r="A7766" s="70" t="s">
        <v>15617</v>
      </c>
      <c r="B7766" s="70" t="s">
        <v>15618</v>
      </c>
      <c r="C7766">
        <v>-4.2039735000000002E-2</v>
      </c>
      <c r="D7766">
        <v>6.7188687500000004</v>
      </c>
      <c r="E7766">
        <v>0.238773076</v>
      </c>
      <c r="F7766">
        <v>0.62509367199999999</v>
      </c>
      <c r="G7766">
        <v>0.99975043299999999</v>
      </c>
    </row>
    <row r="7767" spans="1:7" x14ac:dyDescent="0.4">
      <c r="A7767" s="70" t="s">
        <v>15056</v>
      </c>
      <c r="B7767" s="70" t="s">
        <v>15057</v>
      </c>
      <c r="C7767">
        <v>-4.2798463000000002E-2</v>
      </c>
      <c r="D7767">
        <v>7.3340784650000002</v>
      </c>
      <c r="E7767">
        <v>0.238733484</v>
      </c>
      <c r="F7767">
        <v>0.62512235900000002</v>
      </c>
      <c r="G7767">
        <v>0.99975043299999999</v>
      </c>
    </row>
    <row r="7768" spans="1:7" x14ac:dyDescent="0.4">
      <c r="A7768" s="70" t="s">
        <v>15825</v>
      </c>
      <c r="B7768" s="70" t="s">
        <v>15826</v>
      </c>
      <c r="C7768">
        <v>-4.109881E-2</v>
      </c>
      <c r="D7768">
        <v>6.022510874</v>
      </c>
      <c r="E7768">
        <v>0.23848989800000001</v>
      </c>
      <c r="F7768">
        <v>0.62529892300000001</v>
      </c>
      <c r="G7768">
        <v>0.99975043299999999</v>
      </c>
    </row>
    <row r="7769" spans="1:7" x14ac:dyDescent="0.4">
      <c r="A7769" s="70" t="s">
        <v>16497</v>
      </c>
      <c r="B7769" s="70" t="s">
        <v>16498</v>
      </c>
      <c r="C7769">
        <v>5.9942691999999999E-2</v>
      </c>
      <c r="D7769">
        <v>4.2389189409999997</v>
      </c>
      <c r="E7769">
        <v>0.238438652</v>
      </c>
      <c r="F7769">
        <v>0.62533608399999996</v>
      </c>
      <c r="G7769">
        <v>0.99975043299999999</v>
      </c>
    </row>
    <row r="7770" spans="1:7" x14ac:dyDescent="0.4">
      <c r="A7770" s="70" t="s">
        <v>16770</v>
      </c>
      <c r="B7770" s="70" t="s">
        <v>16771</v>
      </c>
      <c r="C7770">
        <v>4.2102120999999999E-2</v>
      </c>
      <c r="D7770">
        <v>5.8619628329999998</v>
      </c>
      <c r="E7770">
        <v>0.23802857699999999</v>
      </c>
      <c r="F7770">
        <v>0.62563362</v>
      </c>
      <c r="G7770">
        <v>0.99975043299999999</v>
      </c>
    </row>
    <row r="7771" spans="1:7" x14ac:dyDescent="0.4">
      <c r="A7771" s="70" t="s">
        <v>15971</v>
      </c>
      <c r="B7771" s="70" t="s">
        <v>15972</v>
      </c>
      <c r="C7771">
        <v>-0.27048330799999998</v>
      </c>
      <c r="D7771">
        <v>1.5113042489999999</v>
      </c>
      <c r="E7771">
        <v>0.237948035</v>
      </c>
      <c r="F7771">
        <v>0.62569209599999998</v>
      </c>
      <c r="G7771">
        <v>0.99975043299999999</v>
      </c>
    </row>
    <row r="7772" spans="1:7" x14ac:dyDescent="0.4">
      <c r="A7772" s="70" t="s">
        <v>16179</v>
      </c>
      <c r="B7772" s="70" t="s">
        <v>16180</v>
      </c>
      <c r="C7772">
        <v>-0.34207568799999999</v>
      </c>
      <c r="D7772">
        <v>-0.65713734599999996</v>
      </c>
      <c r="E7772">
        <v>0.237915602</v>
      </c>
      <c r="F7772">
        <v>0.62571564700000004</v>
      </c>
      <c r="G7772">
        <v>0.99975043299999999</v>
      </c>
    </row>
    <row r="7773" spans="1:7" x14ac:dyDescent="0.4">
      <c r="A7773" s="70" t="s">
        <v>16495</v>
      </c>
      <c r="B7773" s="70" t="s">
        <v>16496</v>
      </c>
      <c r="C7773">
        <v>6.1791495000000002E-2</v>
      </c>
      <c r="D7773">
        <v>4.2859805729999998</v>
      </c>
      <c r="E7773">
        <v>0.237855609</v>
      </c>
      <c r="F7773">
        <v>0.62575921499999998</v>
      </c>
      <c r="G7773">
        <v>0.99975043299999999</v>
      </c>
    </row>
    <row r="7774" spans="1:7" x14ac:dyDescent="0.4">
      <c r="A7774" s="70" t="s">
        <v>15735</v>
      </c>
      <c r="B7774" s="70" t="s">
        <v>15736</v>
      </c>
      <c r="C7774">
        <v>-3.9304697E-2</v>
      </c>
      <c r="D7774">
        <v>6.5135459459999998</v>
      </c>
      <c r="E7774">
        <v>0.2378468</v>
      </c>
      <c r="F7774">
        <v>0.625765613</v>
      </c>
      <c r="G7774">
        <v>0.99975043299999999</v>
      </c>
    </row>
    <row r="7775" spans="1:7" x14ac:dyDescent="0.4">
      <c r="A7775" s="70" t="s">
        <v>16301</v>
      </c>
      <c r="B7775" s="70" t="s">
        <v>16302</v>
      </c>
      <c r="C7775">
        <v>8.7171427999999995E-2</v>
      </c>
      <c r="D7775">
        <v>4.4869131539999998</v>
      </c>
      <c r="E7775">
        <v>0.23778730000000001</v>
      </c>
      <c r="F7775">
        <v>0.62580883099999995</v>
      </c>
      <c r="G7775">
        <v>0.99975043299999999</v>
      </c>
    </row>
    <row r="7776" spans="1:7" x14ac:dyDescent="0.4">
      <c r="A7776" s="70" t="s">
        <v>16586</v>
      </c>
      <c r="B7776" s="70" t="s">
        <v>16587</v>
      </c>
      <c r="C7776">
        <v>5.4501272000000003E-2</v>
      </c>
      <c r="D7776">
        <v>4.9832010179999999</v>
      </c>
      <c r="E7776">
        <v>0.23766501500000001</v>
      </c>
      <c r="F7776">
        <v>0.62589767399999996</v>
      </c>
      <c r="G7776">
        <v>0.99975043299999999</v>
      </c>
    </row>
    <row r="7777" spans="1:7" x14ac:dyDescent="0.4">
      <c r="A7777" s="70" t="s">
        <v>18071</v>
      </c>
      <c r="B7777" s="70" t="s">
        <v>18072</v>
      </c>
      <c r="C7777">
        <v>3.9570385E-2</v>
      </c>
      <c r="D7777">
        <v>8.9418136310000005</v>
      </c>
      <c r="E7777">
        <v>0.23761368899999999</v>
      </c>
      <c r="F7777">
        <v>0.62593497200000003</v>
      </c>
      <c r="G7777">
        <v>0.99975043299999999</v>
      </c>
    </row>
    <row r="7778" spans="1:7" x14ac:dyDescent="0.4">
      <c r="A7778" s="70" t="s">
        <v>16630</v>
      </c>
      <c r="B7778" s="70" t="s">
        <v>16631</v>
      </c>
      <c r="C7778">
        <v>5.8001101999999999E-2</v>
      </c>
      <c r="D7778">
        <v>5.1262764570000003</v>
      </c>
      <c r="E7778">
        <v>0.23760853200000001</v>
      </c>
      <c r="F7778">
        <v>0.62593871899999998</v>
      </c>
      <c r="G7778">
        <v>0.99975043299999999</v>
      </c>
    </row>
    <row r="7779" spans="1:7" x14ac:dyDescent="0.4">
      <c r="A7779" s="70" t="s">
        <v>16307</v>
      </c>
      <c r="B7779" s="70" t="s">
        <v>16308</v>
      </c>
      <c r="C7779">
        <v>0.18358097900000001</v>
      </c>
      <c r="D7779">
        <v>1.1330982439999999</v>
      </c>
      <c r="E7779">
        <v>0.23756296499999999</v>
      </c>
      <c r="F7779">
        <v>0.62597183700000003</v>
      </c>
      <c r="G7779">
        <v>0.99975043299999999</v>
      </c>
    </row>
    <row r="7780" spans="1:7" x14ac:dyDescent="0.4">
      <c r="A7780" s="70" t="s">
        <v>15987</v>
      </c>
      <c r="B7780" s="70" t="s">
        <v>15988</v>
      </c>
      <c r="C7780">
        <v>-4.8673253E-2</v>
      </c>
      <c r="D7780">
        <v>5.5714715559999997</v>
      </c>
      <c r="E7780">
        <v>0.23754360499999999</v>
      </c>
      <c r="F7780">
        <v>0.62598590899999995</v>
      </c>
      <c r="G7780">
        <v>0.99975043299999999</v>
      </c>
    </row>
    <row r="7781" spans="1:7" x14ac:dyDescent="0.4">
      <c r="A7781" s="70" t="s">
        <v>15637</v>
      </c>
      <c r="B7781" s="70" t="s">
        <v>15638</v>
      </c>
      <c r="C7781">
        <v>-3.8764336000000003E-2</v>
      </c>
      <c r="D7781">
        <v>6.6256489079999996</v>
      </c>
      <c r="E7781">
        <v>0.23752447199999999</v>
      </c>
      <c r="F7781">
        <v>0.62599981699999996</v>
      </c>
      <c r="G7781">
        <v>0.99975043299999999</v>
      </c>
    </row>
    <row r="7782" spans="1:7" x14ac:dyDescent="0.4">
      <c r="A7782" s="70" t="s">
        <v>16638</v>
      </c>
      <c r="B7782" s="70" t="s">
        <v>16639</v>
      </c>
      <c r="C7782">
        <v>4.5734220999999999E-2</v>
      </c>
      <c r="D7782">
        <v>5.8410579629999999</v>
      </c>
      <c r="E7782">
        <v>0.23744188199999999</v>
      </c>
      <c r="F7782">
        <v>0.62605985799999997</v>
      </c>
      <c r="G7782">
        <v>0.99975043299999999</v>
      </c>
    </row>
    <row r="7783" spans="1:7" x14ac:dyDescent="0.4">
      <c r="A7783" s="70" t="s">
        <v>15923</v>
      </c>
      <c r="B7783" s="70" t="s">
        <v>15924</v>
      </c>
      <c r="C7783">
        <v>4.1473683999999997E-2</v>
      </c>
      <c r="D7783">
        <v>7.5593436839999999</v>
      </c>
      <c r="E7783">
        <v>0.23740329600000001</v>
      </c>
      <c r="F7783">
        <v>0.62608791399999997</v>
      </c>
      <c r="G7783">
        <v>0.99975043299999999</v>
      </c>
    </row>
    <row r="7784" spans="1:7" x14ac:dyDescent="0.4">
      <c r="A7784" s="70" t="s">
        <v>16427</v>
      </c>
      <c r="B7784" s="70" t="s">
        <v>16428</v>
      </c>
      <c r="C7784">
        <v>6.0532729E-2</v>
      </c>
      <c r="D7784">
        <v>4.5211732140000001</v>
      </c>
      <c r="E7784">
        <v>0.23731859599999999</v>
      </c>
      <c r="F7784">
        <v>0.62614950899999999</v>
      </c>
      <c r="G7784">
        <v>0.99975043299999999</v>
      </c>
    </row>
    <row r="7785" spans="1:7" x14ac:dyDescent="0.4">
      <c r="A7785" s="70" t="s">
        <v>15799</v>
      </c>
      <c r="B7785" s="70" t="s">
        <v>15800</v>
      </c>
      <c r="C7785">
        <v>-0.137339461</v>
      </c>
      <c r="D7785">
        <v>1.7749494939999999</v>
      </c>
      <c r="E7785">
        <v>0.23730146499999999</v>
      </c>
      <c r="F7785">
        <v>0.62616196800000001</v>
      </c>
      <c r="G7785">
        <v>0.99975043299999999</v>
      </c>
    </row>
    <row r="7786" spans="1:7" x14ac:dyDescent="0.4">
      <c r="A7786" s="70" t="s">
        <v>16299</v>
      </c>
      <c r="B7786" s="70" t="s">
        <v>16300</v>
      </c>
      <c r="C7786">
        <v>0.19567447800000001</v>
      </c>
      <c r="D7786">
        <v>-1.6328299999999999E-4</v>
      </c>
      <c r="E7786">
        <v>0.23709217699999999</v>
      </c>
      <c r="F7786">
        <v>0.62631423100000005</v>
      </c>
      <c r="G7786">
        <v>0.99975043299999999</v>
      </c>
    </row>
    <row r="7787" spans="1:7" x14ac:dyDescent="0.4">
      <c r="A7787" s="70" t="s">
        <v>16680</v>
      </c>
      <c r="B7787" s="70" t="s">
        <v>16681</v>
      </c>
      <c r="C7787">
        <v>3.9084239E-2</v>
      </c>
      <c r="D7787">
        <v>6.6580080989999999</v>
      </c>
      <c r="E7787">
        <v>0.23697304399999999</v>
      </c>
      <c r="F7787">
        <v>0.62640094099999999</v>
      </c>
      <c r="G7787">
        <v>0.99975043299999999</v>
      </c>
    </row>
    <row r="7788" spans="1:7" x14ac:dyDescent="0.4">
      <c r="A7788" s="70" t="s">
        <v>17763</v>
      </c>
      <c r="B7788" s="70" t="s">
        <v>17764</v>
      </c>
      <c r="C7788">
        <v>-4.0062880000000002E-2</v>
      </c>
      <c r="D7788">
        <v>9.1858759899999995</v>
      </c>
      <c r="E7788">
        <v>0.23695567200000001</v>
      </c>
      <c r="F7788">
        <v>0.62641358700000005</v>
      </c>
      <c r="G7788">
        <v>0.99975043299999999</v>
      </c>
    </row>
    <row r="7789" spans="1:7" x14ac:dyDescent="0.4">
      <c r="A7789" s="70" t="s">
        <v>16740</v>
      </c>
      <c r="B7789" s="70" t="s">
        <v>16741</v>
      </c>
      <c r="C7789">
        <v>4.3129537000000003E-2</v>
      </c>
      <c r="D7789">
        <v>5.5890328609999997</v>
      </c>
      <c r="E7789">
        <v>0.236932279</v>
      </c>
      <c r="F7789">
        <v>0.62643061700000002</v>
      </c>
      <c r="G7789">
        <v>0.99975043299999999</v>
      </c>
    </row>
    <row r="7790" spans="1:7" x14ac:dyDescent="0.4">
      <c r="A7790" s="70" t="s">
        <v>16033</v>
      </c>
      <c r="B7790" s="70" t="s">
        <v>16034</v>
      </c>
      <c r="C7790">
        <v>-0.24715019899999999</v>
      </c>
      <c r="D7790">
        <v>-0.43683235999999998</v>
      </c>
      <c r="E7790">
        <v>0.23690066800000001</v>
      </c>
      <c r="F7790">
        <v>0.62645363200000004</v>
      </c>
      <c r="G7790">
        <v>0.99975043299999999</v>
      </c>
    </row>
    <row r="7791" spans="1:7" x14ac:dyDescent="0.4">
      <c r="A7791" s="70" t="s">
        <v>16057</v>
      </c>
      <c r="B7791" s="70" t="s">
        <v>16058</v>
      </c>
      <c r="C7791">
        <v>0.15360288</v>
      </c>
      <c r="D7791">
        <v>1.771420067</v>
      </c>
      <c r="E7791">
        <v>0.236860975</v>
      </c>
      <c r="F7791">
        <v>0.62648253399999998</v>
      </c>
      <c r="G7791">
        <v>0.99975043299999999</v>
      </c>
    </row>
    <row r="7792" spans="1:7" x14ac:dyDescent="0.4">
      <c r="A7792" s="70" t="s">
        <v>16549</v>
      </c>
      <c r="B7792" s="70" t="s">
        <v>16550</v>
      </c>
      <c r="C7792">
        <v>4.6419912000000001E-2</v>
      </c>
      <c r="D7792">
        <v>5.754699327</v>
      </c>
      <c r="E7792">
        <v>0.23669593899999999</v>
      </c>
      <c r="F7792">
        <v>0.62660273300000002</v>
      </c>
      <c r="G7792">
        <v>0.99975043299999999</v>
      </c>
    </row>
    <row r="7793" spans="1:7" x14ac:dyDescent="0.4">
      <c r="A7793" s="70" t="s">
        <v>17397</v>
      </c>
      <c r="B7793" s="70" t="s">
        <v>17398</v>
      </c>
      <c r="C7793">
        <v>7.1945027999999994E-2</v>
      </c>
      <c r="D7793">
        <v>8.588980673</v>
      </c>
      <c r="E7793">
        <v>0.23659175700000001</v>
      </c>
      <c r="F7793">
        <v>0.62667863800000001</v>
      </c>
      <c r="G7793">
        <v>0.99975043299999999</v>
      </c>
    </row>
    <row r="7794" spans="1:7" x14ac:dyDescent="0.4">
      <c r="A7794" s="70" t="s">
        <v>16541</v>
      </c>
      <c r="B7794" s="70" t="s">
        <v>16542</v>
      </c>
      <c r="C7794">
        <v>5.7434741999999997E-2</v>
      </c>
      <c r="D7794">
        <v>4.5581419329999999</v>
      </c>
      <c r="E7794">
        <v>0.23636771500000001</v>
      </c>
      <c r="F7794">
        <v>0.62684194000000004</v>
      </c>
      <c r="G7794">
        <v>0.99975043299999999</v>
      </c>
    </row>
    <row r="7795" spans="1:7" x14ac:dyDescent="0.4">
      <c r="A7795" s="70" t="s">
        <v>15793</v>
      </c>
      <c r="B7795" s="70" t="s">
        <v>15794</v>
      </c>
      <c r="C7795">
        <v>-0.126892124</v>
      </c>
      <c r="D7795">
        <v>2.1427072279999999</v>
      </c>
      <c r="E7795">
        <v>0.23621289100000001</v>
      </c>
      <c r="F7795">
        <v>0.62695484499999998</v>
      </c>
      <c r="G7795">
        <v>0.99975043299999999</v>
      </c>
    </row>
    <row r="7796" spans="1:7" x14ac:dyDescent="0.4">
      <c r="A7796" s="70" t="s">
        <v>16515</v>
      </c>
      <c r="B7796" s="70" t="s">
        <v>16516</v>
      </c>
      <c r="C7796">
        <v>0.17503844299999999</v>
      </c>
      <c r="D7796">
        <v>0.38829196399999999</v>
      </c>
      <c r="E7796">
        <v>0.23605622500000001</v>
      </c>
      <c r="F7796">
        <v>0.627069141</v>
      </c>
      <c r="G7796">
        <v>0.99975043299999999</v>
      </c>
    </row>
    <row r="7797" spans="1:7" x14ac:dyDescent="0.4">
      <c r="A7797" s="70" t="s">
        <v>16529</v>
      </c>
      <c r="B7797" s="70" t="s">
        <v>16530</v>
      </c>
      <c r="C7797">
        <v>0.38983357000000002</v>
      </c>
      <c r="D7797">
        <v>-1.2092292689999999</v>
      </c>
      <c r="E7797">
        <v>0.23605472599999999</v>
      </c>
      <c r="F7797">
        <v>0.62707023500000003</v>
      </c>
      <c r="G7797">
        <v>0.99975043299999999</v>
      </c>
    </row>
    <row r="7798" spans="1:7" x14ac:dyDescent="0.4">
      <c r="A7798" s="70" t="s">
        <v>16397</v>
      </c>
      <c r="B7798" s="70" t="s">
        <v>16398</v>
      </c>
      <c r="C7798">
        <v>7.3077449000000003E-2</v>
      </c>
      <c r="D7798">
        <v>4.679157215</v>
      </c>
      <c r="E7798">
        <v>0.23593048</v>
      </c>
      <c r="F7798">
        <v>0.62716091200000001</v>
      </c>
      <c r="G7798">
        <v>0.99975043299999999</v>
      </c>
    </row>
    <row r="7799" spans="1:7" x14ac:dyDescent="0.4">
      <c r="A7799" s="70" t="s">
        <v>16379</v>
      </c>
      <c r="B7799" s="70" t="s">
        <v>16380</v>
      </c>
      <c r="C7799">
        <v>0.219383577</v>
      </c>
      <c r="D7799">
        <v>0.41185671699999998</v>
      </c>
      <c r="E7799">
        <v>0.23588550899999999</v>
      </c>
      <c r="F7799">
        <v>0.62719374000000006</v>
      </c>
      <c r="G7799">
        <v>0.99975043299999999</v>
      </c>
    </row>
    <row r="7800" spans="1:7" x14ac:dyDescent="0.4">
      <c r="A7800" s="70" t="s">
        <v>16005</v>
      </c>
      <c r="B7800" s="70" t="s">
        <v>16006</v>
      </c>
      <c r="C7800">
        <v>-0.13449836800000001</v>
      </c>
      <c r="D7800">
        <v>3.0428532530000001</v>
      </c>
      <c r="E7800">
        <v>0.23572162699999999</v>
      </c>
      <c r="F7800">
        <v>0.62731340400000002</v>
      </c>
      <c r="G7800">
        <v>0.99975043299999999</v>
      </c>
    </row>
    <row r="7801" spans="1:7" x14ac:dyDescent="0.4">
      <c r="A7801" s="70" t="s">
        <v>15303</v>
      </c>
      <c r="B7801" s="70" t="s">
        <v>15304</v>
      </c>
      <c r="C7801">
        <v>-4.3975029999999998E-2</v>
      </c>
      <c r="D7801">
        <v>7.6605768799999998</v>
      </c>
      <c r="E7801">
        <v>0.235475818</v>
      </c>
      <c r="F7801">
        <v>0.62749298499999995</v>
      </c>
      <c r="G7801">
        <v>0.99975043299999999</v>
      </c>
    </row>
    <row r="7802" spans="1:7" x14ac:dyDescent="0.4">
      <c r="A7802" s="70" t="s">
        <v>16227</v>
      </c>
      <c r="B7802" s="70" t="s">
        <v>16228</v>
      </c>
      <c r="C7802">
        <v>0.180399689</v>
      </c>
      <c r="D7802">
        <v>0.92175167199999997</v>
      </c>
      <c r="E7802">
        <v>0.23540444099999999</v>
      </c>
      <c r="F7802">
        <v>0.62754515300000002</v>
      </c>
      <c r="G7802">
        <v>0.99975043299999999</v>
      </c>
    </row>
    <row r="7803" spans="1:7" x14ac:dyDescent="0.4">
      <c r="A7803" s="70" t="s">
        <v>15841</v>
      </c>
      <c r="B7803" s="70" t="s">
        <v>15842</v>
      </c>
      <c r="C7803">
        <v>-6.6061119000000001E-2</v>
      </c>
      <c r="D7803">
        <v>4.3431244619999996</v>
      </c>
      <c r="E7803">
        <v>0.235331294</v>
      </c>
      <c r="F7803">
        <v>0.62759862499999997</v>
      </c>
      <c r="G7803">
        <v>0.99975043299999999</v>
      </c>
    </row>
    <row r="7804" spans="1:7" x14ac:dyDescent="0.4">
      <c r="A7804" s="70" t="s">
        <v>16037</v>
      </c>
      <c r="B7804" s="70" t="s">
        <v>16038</v>
      </c>
      <c r="C7804">
        <v>-0.183655291</v>
      </c>
      <c r="D7804">
        <v>0.91732938100000005</v>
      </c>
      <c r="E7804">
        <v>0.23528459700000001</v>
      </c>
      <c r="F7804">
        <v>0.62763276599999995</v>
      </c>
      <c r="G7804">
        <v>0.99975043299999999</v>
      </c>
    </row>
    <row r="7805" spans="1:7" x14ac:dyDescent="0.4">
      <c r="A7805" s="70" t="s">
        <v>16333</v>
      </c>
      <c r="B7805" s="70" t="s">
        <v>16334</v>
      </c>
      <c r="C7805">
        <v>3.857435E-2</v>
      </c>
      <c r="D7805">
        <v>8.124680433</v>
      </c>
      <c r="E7805">
        <v>0.23528211900000001</v>
      </c>
      <c r="F7805">
        <v>0.627634578</v>
      </c>
      <c r="G7805">
        <v>0.99975043299999999</v>
      </c>
    </row>
    <row r="7806" spans="1:7" x14ac:dyDescent="0.4">
      <c r="A7806" s="70" t="s">
        <v>16457</v>
      </c>
      <c r="B7806" s="70" t="s">
        <v>16458</v>
      </c>
      <c r="C7806">
        <v>6.4875506999999999E-2</v>
      </c>
      <c r="D7806">
        <v>4.2716264730000004</v>
      </c>
      <c r="E7806">
        <v>0.23513437300000001</v>
      </c>
      <c r="F7806">
        <v>0.62774262800000002</v>
      </c>
      <c r="G7806">
        <v>0.99975043299999999</v>
      </c>
    </row>
    <row r="7807" spans="1:7" x14ac:dyDescent="0.4">
      <c r="A7807" s="70" t="s">
        <v>16347</v>
      </c>
      <c r="B7807" s="70" t="s">
        <v>16348</v>
      </c>
      <c r="C7807">
        <v>8.2336281999999997E-2</v>
      </c>
      <c r="D7807">
        <v>3.4647879330000002</v>
      </c>
      <c r="E7807">
        <v>0.23510211</v>
      </c>
      <c r="F7807">
        <v>0.62776622800000004</v>
      </c>
      <c r="G7807">
        <v>0.99975043299999999</v>
      </c>
    </row>
    <row r="7808" spans="1:7" x14ac:dyDescent="0.4">
      <c r="A7808" s="70" t="s">
        <v>18833</v>
      </c>
      <c r="B7808" s="70" t="s">
        <v>18834</v>
      </c>
      <c r="C7808">
        <v>4.4690052000000001E-2</v>
      </c>
      <c r="D7808">
        <v>9.5796726379999999</v>
      </c>
      <c r="E7808">
        <v>0.23504170499999999</v>
      </c>
      <c r="F7808">
        <v>0.62781041999999998</v>
      </c>
      <c r="G7808">
        <v>0.99975043299999999</v>
      </c>
    </row>
    <row r="7809" spans="1:7" x14ac:dyDescent="0.4">
      <c r="A7809" s="70" t="s">
        <v>16836</v>
      </c>
      <c r="B7809" s="70" t="s">
        <v>16837</v>
      </c>
      <c r="C7809">
        <v>3.9465366000000002E-2</v>
      </c>
      <c r="D7809">
        <v>6.1253829580000003</v>
      </c>
      <c r="E7809">
        <v>0.23492502000000001</v>
      </c>
      <c r="F7809">
        <v>0.627895804</v>
      </c>
      <c r="G7809">
        <v>0.99975043299999999</v>
      </c>
    </row>
    <row r="7810" spans="1:7" x14ac:dyDescent="0.4">
      <c r="A7810" s="70" t="s">
        <v>16209</v>
      </c>
      <c r="B7810" s="70" t="s">
        <v>16210</v>
      </c>
      <c r="C7810">
        <v>-0.36234332400000002</v>
      </c>
      <c r="D7810">
        <v>-1.117746345</v>
      </c>
      <c r="E7810">
        <v>0.234902152</v>
      </c>
      <c r="F7810">
        <v>0.62791254200000002</v>
      </c>
      <c r="G7810">
        <v>0.99975043299999999</v>
      </c>
    </row>
    <row r="7811" spans="1:7" x14ac:dyDescent="0.4">
      <c r="A7811" s="70" t="s">
        <v>15271</v>
      </c>
      <c r="B7811" s="70" t="s">
        <v>15272</v>
      </c>
      <c r="C7811">
        <v>-9.6421111000000004E-2</v>
      </c>
      <c r="D7811">
        <v>4.8427271330000004</v>
      </c>
      <c r="E7811">
        <v>0.23489048000000001</v>
      </c>
      <c r="F7811">
        <v>0.62792108400000002</v>
      </c>
      <c r="G7811">
        <v>0.99975043299999999</v>
      </c>
    </row>
    <row r="7812" spans="1:7" x14ac:dyDescent="0.4">
      <c r="A7812" s="70" t="s">
        <v>16760</v>
      </c>
      <c r="B7812" s="70" t="s">
        <v>16761</v>
      </c>
      <c r="C7812">
        <v>5.4561318999999997E-2</v>
      </c>
      <c r="D7812">
        <v>4.9241547140000002</v>
      </c>
      <c r="E7812">
        <v>0.23477252900000001</v>
      </c>
      <c r="F7812">
        <v>0.62800743000000003</v>
      </c>
      <c r="G7812">
        <v>0.99975043299999999</v>
      </c>
    </row>
    <row r="7813" spans="1:7" x14ac:dyDescent="0.4">
      <c r="A7813" s="70" t="s">
        <v>16001</v>
      </c>
      <c r="B7813" s="70" t="s">
        <v>16002</v>
      </c>
      <c r="C7813">
        <v>-4.3717899999999997E-2</v>
      </c>
      <c r="D7813">
        <v>5.6388792939999997</v>
      </c>
      <c r="E7813">
        <v>0.234630378</v>
      </c>
      <c r="F7813">
        <v>0.62811152699999995</v>
      </c>
      <c r="G7813">
        <v>0.99975043299999999</v>
      </c>
    </row>
    <row r="7814" spans="1:7" x14ac:dyDescent="0.4">
      <c r="A7814" s="70" t="s">
        <v>15891</v>
      </c>
      <c r="B7814" s="70" t="s">
        <v>15892</v>
      </c>
      <c r="C7814">
        <v>-0.13860192599999999</v>
      </c>
      <c r="D7814">
        <v>1.976351902</v>
      </c>
      <c r="E7814">
        <v>0.234531668</v>
      </c>
      <c r="F7814">
        <v>0.628183834</v>
      </c>
      <c r="G7814">
        <v>0.99975043299999999</v>
      </c>
    </row>
    <row r="7815" spans="1:7" x14ac:dyDescent="0.4">
      <c r="A7815" s="70" t="s">
        <v>15883</v>
      </c>
      <c r="B7815" s="70" t="s">
        <v>15884</v>
      </c>
      <c r="C7815">
        <v>-4.6783585000000003E-2</v>
      </c>
      <c r="D7815">
        <v>5.612603934</v>
      </c>
      <c r="E7815">
        <v>0.234512046</v>
      </c>
      <c r="F7815">
        <v>0.62819821099999995</v>
      </c>
      <c r="G7815">
        <v>0.99975043299999999</v>
      </c>
    </row>
    <row r="7816" spans="1:7" x14ac:dyDescent="0.4">
      <c r="A7816" s="70" t="s">
        <v>15909</v>
      </c>
      <c r="B7816" s="70" t="s">
        <v>15910</v>
      </c>
      <c r="C7816">
        <v>-0.13386008899999999</v>
      </c>
      <c r="D7816">
        <v>2.5078392100000002</v>
      </c>
      <c r="E7816">
        <v>0.23443629099999999</v>
      </c>
      <c r="F7816">
        <v>0.62825371900000004</v>
      </c>
      <c r="G7816">
        <v>0.99975043299999999</v>
      </c>
    </row>
    <row r="7817" spans="1:7" x14ac:dyDescent="0.4">
      <c r="A7817" s="70" t="s">
        <v>15899</v>
      </c>
      <c r="B7817" s="70" t="s">
        <v>15900</v>
      </c>
      <c r="C7817">
        <v>-5.8967344999999997E-2</v>
      </c>
      <c r="D7817">
        <v>4.7028849260000003</v>
      </c>
      <c r="E7817">
        <v>0.23436484199999999</v>
      </c>
      <c r="F7817">
        <v>0.62830608300000002</v>
      </c>
      <c r="G7817">
        <v>0.99975043299999999</v>
      </c>
    </row>
    <row r="7818" spans="1:7" x14ac:dyDescent="0.4">
      <c r="A7818" s="70" t="s">
        <v>16245</v>
      </c>
      <c r="B7818" s="70" t="s">
        <v>16246</v>
      </c>
      <c r="C7818">
        <v>0.102668939</v>
      </c>
      <c r="D7818">
        <v>2.9542836829999999</v>
      </c>
      <c r="E7818">
        <v>0.23435789000000001</v>
      </c>
      <c r="F7818">
        <v>0.62831117700000005</v>
      </c>
      <c r="G7818">
        <v>0.99975043299999999</v>
      </c>
    </row>
    <row r="7819" spans="1:7" x14ac:dyDescent="0.4">
      <c r="A7819" s="70" t="s">
        <v>15767</v>
      </c>
      <c r="B7819" s="70" t="s">
        <v>15768</v>
      </c>
      <c r="C7819">
        <v>-7.8224502000000001E-2</v>
      </c>
      <c r="D7819">
        <v>3.6958813400000001</v>
      </c>
      <c r="E7819">
        <v>0.23432784700000001</v>
      </c>
      <c r="F7819">
        <v>0.62833319899999995</v>
      </c>
      <c r="G7819">
        <v>0.99975043299999999</v>
      </c>
    </row>
    <row r="7820" spans="1:7" x14ac:dyDescent="0.4">
      <c r="A7820" s="70" t="s">
        <v>19467</v>
      </c>
      <c r="B7820" s="70" t="s">
        <v>19468</v>
      </c>
      <c r="C7820">
        <v>-3.7009781999999998E-2</v>
      </c>
      <c r="D7820">
        <v>10.08085385</v>
      </c>
      <c r="E7820">
        <v>0.23419610499999999</v>
      </c>
      <c r="F7820">
        <v>0.62842978500000002</v>
      </c>
      <c r="G7820">
        <v>0.99975043299999999</v>
      </c>
    </row>
    <row r="7821" spans="1:7" x14ac:dyDescent="0.4">
      <c r="A7821" s="70" t="s">
        <v>16535</v>
      </c>
      <c r="B7821" s="70" t="s">
        <v>16536</v>
      </c>
      <c r="C7821">
        <v>6.1396674999999998E-2</v>
      </c>
      <c r="D7821">
        <v>4.6207671440000002</v>
      </c>
      <c r="E7821">
        <v>0.23416614399999999</v>
      </c>
      <c r="F7821">
        <v>0.62845175600000003</v>
      </c>
      <c r="G7821">
        <v>0.99975043299999999</v>
      </c>
    </row>
    <row r="7822" spans="1:7" x14ac:dyDescent="0.4">
      <c r="A7822" s="70" t="s">
        <v>15659</v>
      </c>
      <c r="B7822" s="70" t="s">
        <v>15660</v>
      </c>
      <c r="C7822">
        <v>-7.1034126000000003E-2</v>
      </c>
      <c r="D7822">
        <v>3.7579073869999999</v>
      </c>
      <c r="E7822">
        <v>0.234044112</v>
      </c>
      <c r="F7822">
        <v>0.62854125999999999</v>
      </c>
      <c r="G7822">
        <v>0.99975043299999999</v>
      </c>
    </row>
    <row r="7823" spans="1:7" x14ac:dyDescent="0.4">
      <c r="A7823" s="70" t="s">
        <v>16097</v>
      </c>
      <c r="B7823" s="70" t="s">
        <v>16098</v>
      </c>
      <c r="C7823">
        <v>-4.6487529999999999E-2</v>
      </c>
      <c r="D7823">
        <v>5.4359003579999996</v>
      </c>
      <c r="E7823">
        <v>0.23392020199999999</v>
      </c>
      <c r="F7823">
        <v>0.62863217000000005</v>
      </c>
      <c r="G7823">
        <v>0.99975043299999999</v>
      </c>
    </row>
    <row r="7824" spans="1:7" x14ac:dyDescent="0.4">
      <c r="A7824" s="70" t="s">
        <v>16317</v>
      </c>
      <c r="B7824" s="70" t="s">
        <v>16318</v>
      </c>
      <c r="C7824">
        <v>0.223971957</v>
      </c>
      <c r="D7824">
        <v>-0.64816673300000005</v>
      </c>
      <c r="E7824">
        <v>0.233749659</v>
      </c>
      <c r="F7824">
        <v>0.62875734400000005</v>
      </c>
      <c r="G7824">
        <v>0.99975043299999999</v>
      </c>
    </row>
    <row r="7825" spans="1:7" x14ac:dyDescent="0.4">
      <c r="A7825" s="70" t="s">
        <v>15927</v>
      </c>
      <c r="B7825" s="70" t="s">
        <v>15928</v>
      </c>
      <c r="C7825">
        <v>-0.14349361699999999</v>
      </c>
      <c r="D7825">
        <v>1.6140812739999999</v>
      </c>
      <c r="E7825">
        <v>0.23374732400000001</v>
      </c>
      <c r="F7825">
        <v>0.62875905899999995</v>
      </c>
      <c r="G7825">
        <v>0.99975043299999999</v>
      </c>
    </row>
    <row r="7826" spans="1:7" x14ac:dyDescent="0.4">
      <c r="A7826" s="70" t="s">
        <v>16009</v>
      </c>
      <c r="B7826" s="70" t="s">
        <v>16010</v>
      </c>
      <c r="C7826">
        <v>-7.2239679000000001E-2</v>
      </c>
      <c r="D7826">
        <v>4.4394818630000001</v>
      </c>
      <c r="E7826">
        <v>0.23365646200000001</v>
      </c>
      <c r="F7826">
        <v>0.62882577200000001</v>
      </c>
      <c r="G7826">
        <v>0.99975043299999999</v>
      </c>
    </row>
    <row r="7827" spans="1:7" x14ac:dyDescent="0.4">
      <c r="A7827" s="70" t="s">
        <v>15993</v>
      </c>
      <c r="B7827" s="70" t="s">
        <v>15994</v>
      </c>
      <c r="C7827">
        <v>-4.2684278999999999E-2</v>
      </c>
      <c r="D7827">
        <v>5.6408118619999996</v>
      </c>
      <c r="E7827">
        <v>0.23363993</v>
      </c>
      <c r="F7827">
        <v>0.62883791200000005</v>
      </c>
      <c r="G7827">
        <v>0.99975043299999999</v>
      </c>
    </row>
    <row r="7828" spans="1:7" x14ac:dyDescent="0.4">
      <c r="A7828" s="70" t="s">
        <v>15489</v>
      </c>
      <c r="B7828" s="70" t="s">
        <v>15490</v>
      </c>
      <c r="C7828">
        <v>-4.1901902999999997E-2</v>
      </c>
      <c r="D7828">
        <v>7.0718669409999997</v>
      </c>
      <c r="E7828">
        <v>0.233416493</v>
      </c>
      <c r="F7828">
        <v>0.62900204100000001</v>
      </c>
      <c r="G7828">
        <v>0.99975043299999999</v>
      </c>
    </row>
    <row r="7829" spans="1:7" x14ac:dyDescent="0.4">
      <c r="A7829" s="70" t="s">
        <v>15044</v>
      </c>
      <c r="B7829" s="70" t="s">
        <v>15045</v>
      </c>
      <c r="C7829">
        <v>-3.8107768E-2</v>
      </c>
      <c r="D7829">
        <v>7.4191154020000001</v>
      </c>
      <c r="E7829">
        <v>0.23330334699999999</v>
      </c>
      <c r="F7829">
        <v>0.62908519100000004</v>
      </c>
      <c r="G7829">
        <v>0.99975043299999999</v>
      </c>
    </row>
    <row r="7830" spans="1:7" x14ac:dyDescent="0.4">
      <c r="A7830" s="70" t="s">
        <v>16788</v>
      </c>
      <c r="B7830" s="70" t="s">
        <v>16789</v>
      </c>
      <c r="C7830">
        <v>4.1587856999999999E-2</v>
      </c>
      <c r="D7830">
        <v>5.9614248869999997</v>
      </c>
      <c r="E7830">
        <v>0.23322045799999999</v>
      </c>
      <c r="F7830">
        <v>0.629146121</v>
      </c>
      <c r="G7830">
        <v>0.99975043299999999</v>
      </c>
    </row>
    <row r="7831" spans="1:7" x14ac:dyDescent="0.4">
      <c r="A7831" s="70" t="s">
        <v>15871</v>
      </c>
      <c r="B7831" s="70" t="s">
        <v>15872</v>
      </c>
      <c r="C7831">
        <v>-0.15004310700000001</v>
      </c>
      <c r="D7831">
        <v>1.249203984</v>
      </c>
      <c r="E7831">
        <v>0.23312164499999999</v>
      </c>
      <c r="F7831">
        <v>0.62921877400000004</v>
      </c>
      <c r="G7831">
        <v>0.99975043299999999</v>
      </c>
    </row>
    <row r="7832" spans="1:7" x14ac:dyDescent="0.4">
      <c r="A7832" s="70" t="s">
        <v>15941</v>
      </c>
      <c r="B7832" s="70" t="s">
        <v>15942</v>
      </c>
      <c r="C7832">
        <v>-0.131959404</v>
      </c>
      <c r="D7832">
        <v>1.947596871</v>
      </c>
      <c r="E7832">
        <v>0.232898829</v>
      </c>
      <c r="F7832">
        <v>0.62938267199999998</v>
      </c>
      <c r="G7832">
        <v>0.99975043299999999</v>
      </c>
    </row>
    <row r="7833" spans="1:7" x14ac:dyDescent="0.4">
      <c r="A7833" s="70" t="s">
        <v>16195</v>
      </c>
      <c r="B7833" s="70" t="s">
        <v>16196</v>
      </c>
      <c r="C7833">
        <v>0.14709651200000001</v>
      </c>
      <c r="D7833">
        <v>1.567713511</v>
      </c>
      <c r="E7833">
        <v>0.23282328199999999</v>
      </c>
      <c r="F7833">
        <v>0.62943826300000005</v>
      </c>
      <c r="G7833">
        <v>0.99975043299999999</v>
      </c>
    </row>
    <row r="7834" spans="1:7" x14ac:dyDescent="0.4">
      <c r="A7834" s="70" t="s">
        <v>16197</v>
      </c>
      <c r="B7834" s="70" t="s">
        <v>16198</v>
      </c>
      <c r="C7834">
        <v>0.120986591</v>
      </c>
      <c r="D7834">
        <v>2.2012232379999999</v>
      </c>
      <c r="E7834">
        <v>0.23275191100000001</v>
      </c>
      <c r="F7834">
        <v>0.62949079299999999</v>
      </c>
      <c r="G7834">
        <v>0.99975043299999999</v>
      </c>
    </row>
    <row r="7835" spans="1:7" x14ac:dyDescent="0.4">
      <c r="A7835" s="70" t="s">
        <v>16127</v>
      </c>
      <c r="B7835" s="70" t="s">
        <v>16128</v>
      </c>
      <c r="C7835">
        <v>-6.5542808999999994E-2</v>
      </c>
      <c r="D7835">
        <v>4.650470404</v>
      </c>
      <c r="E7835">
        <v>0.232692599</v>
      </c>
      <c r="F7835">
        <v>0.62953445500000005</v>
      </c>
      <c r="G7835">
        <v>0.99975043299999999</v>
      </c>
    </row>
    <row r="7836" spans="1:7" x14ac:dyDescent="0.4">
      <c r="A7836" s="70" t="s">
        <v>16381</v>
      </c>
      <c r="B7836" s="70" t="s">
        <v>16382</v>
      </c>
      <c r="C7836">
        <v>0.15099685800000001</v>
      </c>
      <c r="D7836">
        <v>1.1948465559999999</v>
      </c>
      <c r="E7836">
        <v>0.232650892</v>
      </c>
      <c r="F7836">
        <v>0.62956516100000004</v>
      </c>
      <c r="G7836">
        <v>0.99975043299999999</v>
      </c>
    </row>
    <row r="7837" spans="1:7" x14ac:dyDescent="0.4">
      <c r="A7837" s="70" t="s">
        <v>16449</v>
      </c>
      <c r="B7837" s="70" t="s">
        <v>16450</v>
      </c>
      <c r="C7837">
        <v>6.5831464000000006E-2</v>
      </c>
      <c r="D7837">
        <v>4.4531153100000003</v>
      </c>
      <c r="E7837">
        <v>0.232619519</v>
      </c>
      <c r="F7837">
        <v>0.62958826099999998</v>
      </c>
      <c r="G7837">
        <v>0.99975043299999999</v>
      </c>
    </row>
    <row r="7838" spans="1:7" x14ac:dyDescent="0.4">
      <c r="A7838" s="70" t="s">
        <v>16251</v>
      </c>
      <c r="B7838" s="70" t="s">
        <v>16252</v>
      </c>
      <c r="C7838">
        <v>-0.175983797</v>
      </c>
      <c r="D7838">
        <v>0.25716314499999998</v>
      </c>
      <c r="E7838">
        <v>0.23261177199999999</v>
      </c>
      <c r="F7838">
        <v>0.62959396499999998</v>
      </c>
      <c r="G7838">
        <v>0.99975043299999999</v>
      </c>
    </row>
    <row r="7839" spans="1:7" x14ac:dyDescent="0.4">
      <c r="A7839" s="70" t="s">
        <v>16415</v>
      </c>
      <c r="B7839" s="70" t="s">
        <v>16416</v>
      </c>
      <c r="C7839">
        <v>-0.18363855200000001</v>
      </c>
      <c r="D7839">
        <v>0.14932963299999999</v>
      </c>
      <c r="E7839">
        <v>0.23241690300000001</v>
      </c>
      <c r="F7839">
        <v>0.62973749400000001</v>
      </c>
      <c r="G7839">
        <v>0.99975043299999999</v>
      </c>
    </row>
    <row r="7840" spans="1:7" x14ac:dyDescent="0.4">
      <c r="A7840" s="70" t="s">
        <v>16860</v>
      </c>
      <c r="B7840" s="70" t="s">
        <v>16861</v>
      </c>
      <c r="C7840">
        <v>5.1504917999999997E-2</v>
      </c>
      <c r="D7840">
        <v>4.9412331519999997</v>
      </c>
      <c r="E7840">
        <v>0.23240301199999999</v>
      </c>
      <c r="F7840">
        <v>0.62974772700000003</v>
      </c>
      <c r="G7840">
        <v>0.99975043299999999</v>
      </c>
    </row>
    <row r="7841" spans="1:7" x14ac:dyDescent="0.4">
      <c r="A7841" s="70" t="s">
        <v>16351</v>
      </c>
      <c r="B7841" s="70" t="s">
        <v>16352</v>
      </c>
      <c r="C7841">
        <v>0.12397982</v>
      </c>
      <c r="D7841">
        <v>2.2479528090000001</v>
      </c>
      <c r="E7841">
        <v>0.23231532699999999</v>
      </c>
      <c r="F7841">
        <v>0.62981233800000003</v>
      </c>
      <c r="G7841">
        <v>0.99975043299999999</v>
      </c>
    </row>
    <row r="7842" spans="1:7" x14ac:dyDescent="0.4">
      <c r="A7842" s="70" t="s">
        <v>16600</v>
      </c>
      <c r="B7842" s="70" t="s">
        <v>16601</v>
      </c>
      <c r="C7842">
        <v>6.7448189000000006E-2</v>
      </c>
      <c r="D7842">
        <v>3.9595605740000002</v>
      </c>
      <c r="E7842">
        <v>0.232261737</v>
      </c>
      <c r="F7842">
        <v>0.62985183300000003</v>
      </c>
      <c r="G7842">
        <v>0.99975043299999999</v>
      </c>
    </row>
    <row r="7843" spans="1:7" x14ac:dyDescent="0.4">
      <c r="A7843" s="70" t="s">
        <v>16255</v>
      </c>
      <c r="B7843" s="70" t="s">
        <v>16256</v>
      </c>
      <c r="C7843">
        <v>0.254313595</v>
      </c>
      <c r="D7843">
        <v>-1.0087622329999999</v>
      </c>
      <c r="E7843">
        <v>0.23221283300000001</v>
      </c>
      <c r="F7843">
        <v>0.62988787899999998</v>
      </c>
      <c r="G7843">
        <v>0.99975043299999999</v>
      </c>
    </row>
    <row r="7844" spans="1:7" x14ac:dyDescent="0.4">
      <c r="A7844" s="70" t="s">
        <v>16345</v>
      </c>
      <c r="B7844" s="70" t="s">
        <v>16346</v>
      </c>
      <c r="C7844">
        <v>0.162238668</v>
      </c>
      <c r="D7844">
        <v>0.96789724099999996</v>
      </c>
      <c r="E7844">
        <v>0.232167027</v>
      </c>
      <c r="F7844">
        <v>0.62992164500000003</v>
      </c>
      <c r="G7844">
        <v>0.99975043299999999</v>
      </c>
    </row>
    <row r="7845" spans="1:7" x14ac:dyDescent="0.4">
      <c r="A7845" s="70" t="s">
        <v>15917</v>
      </c>
      <c r="B7845" s="70" t="s">
        <v>15918</v>
      </c>
      <c r="C7845">
        <v>-3.7650997999999998E-2</v>
      </c>
      <c r="D7845">
        <v>6.5413820119999997</v>
      </c>
      <c r="E7845">
        <v>0.23216594500000001</v>
      </c>
      <c r="F7845">
        <v>0.629922443</v>
      </c>
      <c r="G7845">
        <v>0.99975043299999999</v>
      </c>
    </row>
    <row r="7846" spans="1:7" x14ac:dyDescent="0.4">
      <c r="A7846" s="70" t="s">
        <v>15981</v>
      </c>
      <c r="B7846" s="70" t="s">
        <v>15982</v>
      </c>
      <c r="C7846">
        <v>-5.2821244000000003E-2</v>
      </c>
      <c r="D7846">
        <v>4.9138206599999998</v>
      </c>
      <c r="E7846">
        <v>0.2320798</v>
      </c>
      <c r="F7846">
        <v>0.62998595800000001</v>
      </c>
      <c r="G7846">
        <v>0.99975043299999999</v>
      </c>
    </row>
    <row r="7847" spans="1:7" x14ac:dyDescent="0.4">
      <c r="A7847" s="70" t="s">
        <v>16393</v>
      </c>
      <c r="B7847" s="70" t="s">
        <v>16394</v>
      </c>
      <c r="C7847">
        <v>-0.181641678</v>
      </c>
      <c r="D7847">
        <v>0.57096722600000005</v>
      </c>
      <c r="E7847">
        <v>0.23190761800000001</v>
      </c>
      <c r="F7847">
        <v>0.63011295199999995</v>
      </c>
      <c r="G7847">
        <v>0.99975043299999999</v>
      </c>
    </row>
    <row r="7848" spans="1:7" x14ac:dyDescent="0.4">
      <c r="A7848" s="70" t="s">
        <v>16223</v>
      </c>
      <c r="B7848" s="70" t="s">
        <v>16224</v>
      </c>
      <c r="C7848">
        <v>0.112039598</v>
      </c>
      <c r="D7848">
        <v>2.5149720320000002</v>
      </c>
      <c r="E7848">
        <v>0.23174820600000001</v>
      </c>
      <c r="F7848">
        <v>0.63023057900000001</v>
      </c>
      <c r="G7848">
        <v>0.99975043299999999</v>
      </c>
    </row>
    <row r="7849" spans="1:7" x14ac:dyDescent="0.4">
      <c r="A7849" s="70" t="s">
        <v>15817</v>
      </c>
      <c r="B7849" s="70" t="s">
        <v>15818</v>
      </c>
      <c r="C7849">
        <v>-7.9249024000000001E-2</v>
      </c>
      <c r="D7849">
        <v>3.5708521090000001</v>
      </c>
      <c r="E7849">
        <v>0.23172595500000001</v>
      </c>
      <c r="F7849">
        <v>0.63024700199999995</v>
      </c>
      <c r="G7849">
        <v>0.99975043299999999</v>
      </c>
    </row>
    <row r="7850" spans="1:7" x14ac:dyDescent="0.4">
      <c r="A7850" s="70" t="s">
        <v>16806</v>
      </c>
      <c r="B7850" s="70" t="s">
        <v>16807</v>
      </c>
      <c r="C7850">
        <v>-3.9243269999999997E-2</v>
      </c>
      <c r="D7850">
        <v>8.6666399139999992</v>
      </c>
      <c r="E7850">
        <v>0.23150458800000001</v>
      </c>
      <c r="F7850">
        <v>0.63041043600000002</v>
      </c>
      <c r="G7850">
        <v>0.99975043299999999</v>
      </c>
    </row>
    <row r="7851" spans="1:7" x14ac:dyDescent="0.4">
      <c r="A7851" s="70" t="s">
        <v>16479</v>
      </c>
      <c r="B7851" s="70" t="s">
        <v>16480</v>
      </c>
      <c r="C7851">
        <v>7.4635362999999996E-2</v>
      </c>
      <c r="D7851">
        <v>3.6459692879999999</v>
      </c>
      <c r="E7851">
        <v>0.231480361</v>
      </c>
      <c r="F7851">
        <v>0.63042832900000001</v>
      </c>
      <c r="G7851">
        <v>0.99975043299999999</v>
      </c>
    </row>
    <row r="7852" spans="1:7" x14ac:dyDescent="0.4">
      <c r="A7852" s="70" t="s">
        <v>16365</v>
      </c>
      <c r="B7852" s="70" t="s">
        <v>16366</v>
      </c>
      <c r="C7852">
        <v>0.207282772</v>
      </c>
      <c r="D7852">
        <v>0.20570138800000001</v>
      </c>
      <c r="E7852">
        <v>0.23147921900000001</v>
      </c>
      <c r="F7852">
        <v>0.63042917200000004</v>
      </c>
      <c r="G7852">
        <v>0.99975043299999999</v>
      </c>
    </row>
    <row r="7853" spans="1:7" x14ac:dyDescent="0.4">
      <c r="A7853" s="70" t="s">
        <v>16287</v>
      </c>
      <c r="B7853" s="70" t="s">
        <v>16288</v>
      </c>
      <c r="C7853">
        <v>0.123445788</v>
      </c>
      <c r="D7853">
        <v>2.367671037</v>
      </c>
      <c r="E7853">
        <v>0.23139855200000001</v>
      </c>
      <c r="F7853">
        <v>0.63048875699999996</v>
      </c>
      <c r="G7853">
        <v>0.99975043299999999</v>
      </c>
    </row>
    <row r="7854" spans="1:7" x14ac:dyDescent="0.4">
      <c r="A7854" s="70" t="s">
        <v>15711</v>
      </c>
      <c r="B7854" s="70" t="s">
        <v>15712</v>
      </c>
      <c r="C7854">
        <v>-3.7532278000000002E-2</v>
      </c>
      <c r="D7854">
        <v>6.8026643709999997</v>
      </c>
      <c r="E7854">
        <v>0.23136670300000001</v>
      </c>
      <c r="F7854">
        <v>0.63051228500000001</v>
      </c>
      <c r="G7854">
        <v>0.99975043299999999</v>
      </c>
    </row>
    <row r="7855" spans="1:7" x14ac:dyDescent="0.4">
      <c r="A7855" s="70" t="s">
        <v>16604</v>
      </c>
      <c r="B7855" s="70" t="s">
        <v>16605</v>
      </c>
      <c r="C7855">
        <v>7.1445224000000002E-2</v>
      </c>
      <c r="D7855">
        <v>3.879714479</v>
      </c>
      <c r="E7855">
        <v>0.23118139100000001</v>
      </c>
      <c r="F7855">
        <v>0.63064922499999998</v>
      </c>
      <c r="G7855">
        <v>0.99975043299999999</v>
      </c>
    </row>
    <row r="7856" spans="1:7" x14ac:dyDescent="0.4">
      <c r="A7856" s="70" t="s">
        <v>16570</v>
      </c>
      <c r="B7856" s="70" t="s">
        <v>16571</v>
      </c>
      <c r="C7856">
        <v>3.8080488000000003E-2</v>
      </c>
      <c r="D7856">
        <v>6.7944925559999998</v>
      </c>
      <c r="E7856">
        <v>0.231138969</v>
      </c>
      <c r="F7856">
        <v>0.63068058299999996</v>
      </c>
      <c r="G7856">
        <v>0.99975043299999999</v>
      </c>
    </row>
    <row r="7857" spans="1:7" x14ac:dyDescent="0.4">
      <c r="A7857" s="70" t="s">
        <v>15551</v>
      </c>
      <c r="B7857" s="70" t="s">
        <v>15552</v>
      </c>
      <c r="C7857">
        <v>-3.9455197999999997E-2</v>
      </c>
      <c r="D7857">
        <v>7.0936318309999997</v>
      </c>
      <c r="E7857">
        <v>0.231003077</v>
      </c>
      <c r="F7857">
        <v>0.63078105699999998</v>
      </c>
      <c r="G7857">
        <v>0.99975043299999999</v>
      </c>
    </row>
    <row r="7858" spans="1:7" x14ac:dyDescent="0.4">
      <c r="A7858" s="70" t="s">
        <v>16339</v>
      </c>
      <c r="B7858" s="70" t="s">
        <v>16340</v>
      </c>
      <c r="C7858">
        <v>0.197333112</v>
      </c>
      <c r="D7858">
        <v>1.1818337139999999</v>
      </c>
      <c r="E7858">
        <v>0.23092454100000001</v>
      </c>
      <c r="F7858">
        <v>0.63083914100000005</v>
      </c>
      <c r="G7858">
        <v>0.99975043299999999</v>
      </c>
    </row>
    <row r="7859" spans="1:7" x14ac:dyDescent="0.4">
      <c r="A7859" s="70" t="s">
        <v>16951</v>
      </c>
      <c r="B7859" s="70" t="s">
        <v>16952</v>
      </c>
      <c r="C7859">
        <v>4.2664991999999999E-2</v>
      </c>
      <c r="D7859">
        <v>6.2974140890000001</v>
      </c>
      <c r="E7859">
        <v>0.230840397</v>
      </c>
      <c r="F7859">
        <v>0.63090138600000001</v>
      </c>
      <c r="G7859">
        <v>0.99975043299999999</v>
      </c>
    </row>
    <row r="7860" spans="1:7" x14ac:dyDescent="0.4">
      <c r="A7860" s="70" t="s">
        <v>16461</v>
      </c>
      <c r="B7860" s="70" t="s">
        <v>16462</v>
      </c>
      <c r="C7860">
        <v>7.3082776000000002E-2</v>
      </c>
      <c r="D7860">
        <v>3.6552350420000002</v>
      </c>
      <c r="E7860">
        <v>0.230839234</v>
      </c>
      <c r="F7860">
        <v>0.630902246</v>
      </c>
      <c r="G7860">
        <v>0.99975043299999999</v>
      </c>
    </row>
    <row r="7861" spans="1:7" x14ac:dyDescent="0.4">
      <c r="A7861" s="70" t="s">
        <v>15935</v>
      </c>
      <c r="B7861" s="70" t="s">
        <v>15936</v>
      </c>
      <c r="C7861">
        <v>-3.9987251000000001E-2</v>
      </c>
      <c r="D7861">
        <v>6.1923701009999998</v>
      </c>
      <c r="E7861">
        <v>0.230777643</v>
      </c>
      <c r="F7861">
        <v>0.63094781600000005</v>
      </c>
      <c r="G7861">
        <v>0.99975043299999999</v>
      </c>
    </row>
    <row r="7862" spans="1:7" x14ac:dyDescent="0.4">
      <c r="A7862" s="70" t="s">
        <v>15851</v>
      </c>
      <c r="B7862" s="70" t="s">
        <v>15852</v>
      </c>
      <c r="C7862">
        <v>-5.9362123000000003E-2</v>
      </c>
      <c r="D7862">
        <v>4.3608392760000001</v>
      </c>
      <c r="E7862">
        <v>0.230761095</v>
      </c>
      <c r="F7862">
        <v>0.63096006100000002</v>
      </c>
      <c r="G7862">
        <v>0.99975043299999999</v>
      </c>
    </row>
    <row r="7863" spans="1:7" x14ac:dyDescent="0.4">
      <c r="A7863" s="70" t="s">
        <v>16568</v>
      </c>
      <c r="B7863" s="70" t="s">
        <v>16569</v>
      </c>
      <c r="C7863">
        <v>-0.33025265100000001</v>
      </c>
      <c r="D7863">
        <v>-0.71165885799999995</v>
      </c>
      <c r="E7863">
        <v>0.23059269900000001</v>
      </c>
      <c r="F7863">
        <v>0.63108469899999997</v>
      </c>
      <c r="G7863">
        <v>0.99975043299999999</v>
      </c>
    </row>
    <row r="7864" spans="1:7" x14ac:dyDescent="0.4">
      <c r="A7864" s="70" t="s">
        <v>16099</v>
      </c>
      <c r="B7864" s="70" t="s">
        <v>16100</v>
      </c>
      <c r="C7864">
        <v>-4.5824753000000003E-2</v>
      </c>
      <c r="D7864">
        <v>5.5015488919999997</v>
      </c>
      <c r="E7864">
        <v>0.23058822500000001</v>
      </c>
      <c r="F7864">
        <v>0.631088011</v>
      </c>
      <c r="G7864">
        <v>0.99975043299999999</v>
      </c>
    </row>
    <row r="7865" spans="1:7" x14ac:dyDescent="0.4">
      <c r="A7865" s="70" t="s">
        <v>15985</v>
      </c>
      <c r="B7865" s="70" t="s">
        <v>15986</v>
      </c>
      <c r="C7865">
        <v>-0.17054387700000001</v>
      </c>
      <c r="D7865">
        <v>1.2797954300000001</v>
      </c>
      <c r="E7865">
        <v>0.23050906400000001</v>
      </c>
      <c r="F7865">
        <v>0.63114662200000005</v>
      </c>
      <c r="G7865">
        <v>0.99975043299999999</v>
      </c>
    </row>
    <row r="7866" spans="1:7" x14ac:dyDescent="0.4">
      <c r="A7866" s="70" t="s">
        <v>16558</v>
      </c>
      <c r="B7866" s="70" t="s">
        <v>16559</v>
      </c>
      <c r="C7866">
        <v>0.235314566</v>
      </c>
      <c r="D7866">
        <v>-0.50111559900000002</v>
      </c>
      <c r="E7866">
        <v>0.23049471499999999</v>
      </c>
      <c r="F7866">
        <v>0.63115724699999998</v>
      </c>
      <c r="G7866">
        <v>0.99975043299999999</v>
      </c>
    </row>
    <row r="7867" spans="1:7" x14ac:dyDescent="0.4">
      <c r="A7867" s="70" t="s">
        <v>15947</v>
      </c>
      <c r="B7867" s="70" t="s">
        <v>15948</v>
      </c>
      <c r="C7867">
        <v>-4.7174050000000002E-2</v>
      </c>
      <c r="D7867">
        <v>5.3987167439999997</v>
      </c>
      <c r="E7867">
        <v>0.23044678499999999</v>
      </c>
      <c r="F7867">
        <v>0.63119274199999997</v>
      </c>
      <c r="G7867">
        <v>0.99975043299999999</v>
      </c>
    </row>
    <row r="7868" spans="1:7" x14ac:dyDescent="0.4">
      <c r="A7868" s="70" t="s">
        <v>16947</v>
      </c>
      <c r="B7868" s="70" t="s">
        <v>16948</v>
      </c>
      <c r="C7868">
        <v>3.9197533999999999E-2</v>
      </c>
      <c r="D7868">
        <v>6.5636593169999999</v>
      </c>
      <c r="E7868">
        <v>0.23042022400000001</v>
      </c>
      <c r="F7868">
        <v>0.63121241400000005</v>
      </c>
      <c r="G7868">
        <v>0.99975043299999999</v>
      </c>
    </row>
    <row r="7869" spans="1:7" x14ac:dyDescent="0.4">
      <c r="A7869" s="70" t="s">
        <v>16341</v>
      </c>
      <c r="B7869" s="70" t="s">
        <v>16342</v>
      </c>
      <c r="C7869">
        <v>0.116278672</v>
      </c>
      <c r="D7869">
        <v>2.916129234</v>
      </c>
      <c r="E7869">
        <v>0.23024736900000001</v>
      </c>
      <c r="F7869">
        <v>0.63134046899999996</v>
      </c>
      <c r="G7869">
        <v>0.99975043299999999</v>
      </c>
    </row>
    <row r="7870" spans="1:7" x14ac:dyDescent="0.4">
      <c r="A7870" s="70" t="s">
        <v>16945</v>
      </c>
      <c r="B7870" s="70" t="s">
        <v>16946</v>
      </c>
      <c r="C7870">
        <v>4.0591935000000003E-2</v>
      </c>
      <c r="D7870">
        <v>6.0244023520000001</v>
      </c>
      <c r="E7870">
        <v>0.23021761600000001</v>
      </c>
      <c r="F7870">
        <v>0.63136251600000004</v>
      </c>
      <c r="G7870">
        <v>0.99975043299999999</v>
      </c>
    </row>
    <row r="7871" spans="1:7" x14ac:dyDescent="0.4">
      <c r="A7871" s="70" t="s">
        <v>16848</v>
      </c>
      <c r="B7871" s="70" t="s">
        <v>16849</v>
      </c>
      <c r="C7871">
        <v>5.2435414999999999E-2</v>
      </c>
      <c r="D7871">
        <v>4.8875846640000002</v>
      </c>
      <c r="E7871">
        <v>0.23020232400000001</v>
      </c>
      <c r="F7871">
        <v>0.63137384900000004</v>
      </c>
      <c r="G7871">
        <v>0.99975043299999999</v>
      </c>
    </row>
    <row r="7872" spans="1:7" x14ac:dyDescent="0.4">
      <c r="A7872" s="70" t="s">
        <v>16089</v>
      </c>
      <c r="B7872" s="70" t="s">
        <v>16090</v>
      </c>
      <c r="C7872">
        <v>-6.2708904999999995E-2</v>
      </c>
      <c r="D7872">
        <v>4.5106231709999998</v>
      </c>
      <c r="E7872">
        <v>0.230171023</v>
      </c>
      <c r="F7872">
        <v>0.63139704600000002</v>
      </c>
      <c r="G7872">
        <v>0.99975043299999999</v>
      </c>
    </row>
    <row r="7873" spans="1:7" x14ac:dyDescent="0.4">
      <c r="A7873" s="70" t="s">
        <v>16115</v>
      </c>
      <c r="B7873" s="70" t="s">
        <v>16116</v>
      </c>
      <c r="C7873">
        <v>-5.0032717999999997E-2</v>
      </c>
      <c r="D7873">
        <v>4.9989044910000002</v>
      </c>
      <c r="E7873">
        <v>0.2299525</v>
      </c>
      <c r="F7873">
        <v>0.63155905099999998</v>
      </c>
      <c r="G7873">
        <v>0.99975043299999999</v>
      </c>
    </row>
    <row r="7874" spans="1:7" x14ac:dyDescent="0.4">
      <c r="A7874" s="70" t="s">
        <v>16792</v>
      </c>
      <c r="B7874" s="70" t="s">
        <v>16793</v>
      </c>
      <c r="C7874">
        <v>7.0229815000000001E-2</v>
      </c>
      <c r="D7874">
        <v>4.276113091</v>
      </c>
      <c r="E7874">
        <v>0.229802912</v>
      </c>
      <c r="F7874">
        <v>0.63167000500000003</v>
      </c>
      <c r="G7874">
        <v>0.99975043299999999</v>
      </c>
    </row>
    <row r="7875" spans="1:7" x14ac:dyDescent="0.4">
      <c r="A7875" s="70" t="s">
        <v>16169</v>
      </c>
      <c r="B7875" s="70" t="s">
        <v>16170</v>
      </c>
      <c r="C7875">
        <v>-6.0772484000000002E-2</v>
      </c>
      <c r="D7875">
        <v>5.3240508990000004</v>
      </c>
      <c r="E7875">
        <v>0.22978526299999999</v>
      </c>
      <c r="F7875">
        <v>0.63168309899999997</v>
      </c>
      <c r="G7875">
        <v>0.99975043299999999</v>
      </c>
    </row>
    <row r="7876" spans="1:7" x14ac:dyDescent="0.4">
      <c r="A7876" s="70" t="s">
        <v>16423</v>
      </c>
      <c r="B7876" s="70" t="s">
        <v>16424</v>
      </c>
      <c r="C7876">
        <v>8.8695390999999998E-2</v>
      </c>
      <c r="D7876">
        <v>3.233306835</v>
      </c>
      <c r="E7876">
        <v>0.229751442</v>
      </c>
      <c r="F7876">
        <v>0.63170819199999995</v>
      </c>
      <c r="G7876">
        <v>0.99975043299999999</v>
      </c>
    </row>
    <row r="7877" spans="1:7" x14ac:dyDescent="0.4">
      <c r="A7877" s="70" t="s">
        <v>16051</v>
      </c>
      <c r="B7877" s="70" t="s">
        <v>16052</v>
      </c>
      <c r="C7877">
        <v>-5.8256056000000001E-2</v>
      </c>
      <c r="D7877">
        <v>4.446035449</v>
      </c>
      <c r="E7877">
        <v>0.22972682</v>
      </c>
      <c r="F7877">
        <v>0.63172646200000004</v>
      </c>
      <c r="G7877">
        <v>0.99975043299999999</v>
      </c>
    </row>
    <row r="7878" spans="1:7" x14ac:dyDescent="0.4">
      <c r="A7878" s="70" t="s">
        <v>16183</v>
      </c>
      <c r="B7878" s="70" t="s">
        <v>16184</v>
      </c>
      <c r="C7878">
        <v>-5.4813684000000001E-2</v>
      </c>
      <c r="D7878">
        <v>4.7975040309999999</v>
      </c>
      <c r="E7878">
        <v>0.22930509600000001</v>
      </c>
      <c r="F7878">
        <v>0.63203956800000005</v>
      </c>
      <c r="G7878">
        <v>0.99975043299999999</v>
      </c>
    </row>
    <row r="7879" spans="1:7" x14ac:dyDescent="0.4">
      <c r="A7879" s="70" t="s">
        <v>17045</v>
      </c>
      <c r="B7879" s="70" t="s">
        <v>17046</v>
      </c>
      <c r="C7879">
        <v>3.7859482E-2</v>
      </c>
      <c r="D7879">
        <v>6.4686205020000003</v>
      </c>
      <c r="E7879">
        <v>0.22919597999999999</v>
      </c>
      <c r="F7879">
        <v>0.63212063900000004</v>
      </c>
      <c r="G7879">
        <v>0.99975043299999999</v>
      </c>
    </row>
    <row r="7880" spans="1:7" x14ac:dyDescent="0.4">
      <c r="A7880" s="70" t="s">
        <v>16095</v>
      </c>
      <c r="B7880" s="70" t="s">
        <v>16096</v>
      </c>
      <c r="C7880">
        <v>-0.113831421</v>
      </c>
      <c r="D7880">
        <v>2.3817189280000002</v>
      </c>
      <c r="E7880">
        <v>0.22916719299999999</v>
      </c>
      <c r="F7880">
        <v>0.63214203099999999</v>
      </c>
      <c r="G7880">
        <v>0.99975043299999999</v>
      </c>
    </row>
    <row r="7881" spans="1:7" x14ac:dyDescent="0.4">
      <c r="A7881" s="70" t="s">
        <v>16864</v>
      </c>
      <c r="B7881" s="70" t="s">
        <v>16865</v>
      </c>
      <c r="C7881">
        <v>4.1905773E-2</v>
      </c>
      <c r="D7881">
        <v>5.8639988729999999</v>
      </c>
      <c r="E7881">
        <v>0.22913297399999999</v>
      </c>
      <c r="F7881">
        <v>0.63216746199999996</v>
      </c>
      <c r="G7881">
        <v>0.99975043299999999</v>
      </c>
    </row>
    <row r="7882" spans="1:7" x14ac:dyDescent="0.4">
      <c r="A7882" s="70" t="s">
        <v>16750</v>
      </c>
      <c r="B7882" s="70" t="s">
        <v>16751</v>
      </c>
      <c r="C7882">
        <v>5.5180608999999999E-2</v>
      </c>
      <c r="D7882">
        <v>4.9483615820000004</v>
      </c>
      <c r="E7882">
        <v>0.22910973600000001</v>
      </c>
      <c r="F7882">
        <v>0.632184733</v>
      </c>
      <c r="G7882">
        <v>0.99975043299999999</v>
      </c>
    </row>
    <row r="7883" spans="1:7" x14ac:dyDescent="0.4">
      <c r="A7883" s="70" t="s">
        <v>17039</v>
      </c>
      <c r="B7883" s="70" t="s">
        <v>17040</v>
      </c>
      <c r="C7883">
        <v>4.0076496000000003E-2</v>
      </c>
      <c r="D7883">
        <v>6.1965593590000001</v>
      </c>
      <c r="E7883">
        <v>0.22910141000000001</v>
      </c>
      <c r="F7883">
        <v>0.63219092200000004</v>
      </c>
      <c r="G7883">
        <v>0.99975043299999999</v>
      </c>
    </row>
    <row r="7884" spans="1:7" x14ac:dyDescent="0.4">
      <c r="A7884" s="70" t="s">
        <v>16061</v>
      </c>
      <c r="B7884" s="70" t="s">
        <v>16062</v>
      </c>
      <c r="C7884">
        <v>-8.6346467999999996E-2</v>
      </c>
      <c r="D7884">
        <v>3.272570789</v>
      </c>
      <c r="E7884">
        <v>0.22901917699999999</v>
      </c>
      <c r="F7884">
        <v>0.63225204899999998</v>
      </c>
      <c r="G7884">
        <v>0.99975043299999999</v>
      </c>
    </row>
    <row r="7885" spans="1:7" x14ac:dyDescent="0.4">
      <c r="A7885" s="70" t="s">
        <v>16742</v>
      </c>
      <c r="B7885" s="70" t="s">
        <v>16743</v>
      </c>
      <c r="C7885">
        <v>6.8661394000000001E-2</v>
      </c>
      <c r="D7885">
        <v>4.2233254770000004</v>
      </c>
      <c r="E7885">
        <v>0.228978023</v>
      </c>
      <c r="F7885">
        <v>0.63228264599999995</v>
      </c>
      <c r="G7885">
        <v>0.99975043299999999</v>
      </c>
    </row>
    <row r="7886" spans="1:7" x14ac:dyDescent="0.4">
      <c r="A7886" s="70" t="s">
        <v>16101</v>
      </c>
      <c r="B7886" s="70" t="s">
        <v>16102</v>
      </c>
      <c r="C7886">
        <v>3.8767681999999998E-2</v>
      </c>
      <c r="D7886">
        <v>7.6339781359999996</v>
      </c>
      <c r="E7886">
        <v>0.22892848900000001</v>
      </c>
      <c r="F7886">
        <v>0.63231947799999999</v>
      </c>
      <c r="G7886">
        <v>0.99975043299999999</v>
      </c>
    </row>
    <row r="7887" spans="1:7" x14ac:dyDescent="0.4">
      <c r="A7887" s="70" t="s">
        <v>15989</v>
      </c>
      <c r="B7887" s="70" t="s">
        <v>15990</v>
      </c>
      <c r="C7887">
        <v>-0.122851187</v>
      </c>
      <c r="D7887">
        <v>2.36834649</v>
      </c>
      <c r="E7887">
        <v>0.22889694499999999</v>
      </c>
      <c r="F7887">
        <v>0.63234293600000002</v>
      </c>
      <c r="G7887">
        <v>0.99975043299999999</v>
      </c>
    </row>
    <row r="7888" spans="1:7" x14ac:dyDescent="0.4">
      <c r="A7888" s="70" t="s">
        <v>16501</v>
      </c>
      <c r="B7888" s="70" t="s">
        <v>16502</v>
      </c>
      <c r="C7888">
        <v>8.8997128999999994E-2</v>
      </c>
      <c r="D7888">
        <v>3.2689260629999999</v>
      </c>
      <c r="E7888">
        <v>0.22886379800000001</v>
      </c>
      <c r="F7888">
        <v>0.63236758800000004</v>
      </c>
      <c r="G7888">
        <v>0.99975043299999999</v>
      </c>
    </row>
    <row r="7889" spans="1:7" x14ac:dyDescent="0.4">
      <c r="A7889" s="70" t="s">
        <v>15969</v>
      </c>
      <c r="B7889" s="70" t="s">
        <v>15970</v>
      </c>
      <c r="C7889">
        <v>-0.19679471200000001</v>
      </c>
      <c r="D7889">
        <v>1.4287159819999999</v>
      </c>
      <c r="E7889">
        <v>0.228774059</v>
      </c>
      <c r="F7889">
        <v>0.63243433900000001</v>
      </c>
      <c r="G7889">
        <v>0.99975043299999999</v>
      </c>
    </row>
    <row r="7890" spans="1:7" x14ac:dyDescent="0.4">
      <c r="A7890" s="70" t="s">
        <v>16445</v>
      </c>
      <c r="B7890" s="70" t="s">
        <v>16446</v>
      </c>
      <c r="C7890">
        <v>6.4580857000000005E-2</v>
      </c>
      <c r="D7890">
        <v>4.398710414</v>
      </c>
      <c r="E7890">
        <v>0.22865058499999999</v>
      </c>
      <c r="F7890">
        <v>0.63252620999999998</v>
      </c>
      <c r="G7890">
        <v>0.99975043299999999</v>
      </c>
    </row>
    <row r="7891" spans="1:7" x14ac:dyDescent="0.4">
      <c r="A7891" s="70" t="s">
        <v>16175</v>
      </c>
      <c r="B7891" s="70" t="s">
        <v>16176</v>
      </c>
      <c r="C7891">
        <v>-9.7127562000000001E-2</v>
      </c>
      <c r="D7891">
        <v>5.4022498920000004</v>
      </c>
      <c r="E7891">
        <v>0.22852261800000001</v>
      </c>
      <c r="F7891">
        <v>0.632621455</v>
      </c>
      <c r="G7891">
        <v>0.99975043299999999</v>
      </c>
    </row>
    <row r="7892" spans="1:7" x14ac:dyDescent="0.4">
      <c r="A7892" s="70" t="s">
        <v>16093</v>
      </c>
      <c r="B7892" s="70" t="s">
        <v>16094</v>
      </c>
      <c r="C7892">
        <v>-9.9350603999999995E-2</v>
      </c>
      <c r="D7892">
        <v>2.8741973280000002</v>
      </c>
      <c r="E7892">
        <v>0.22843466700000001</v>
      </c>
      <c r="F7892">
        <v>0.63268693600000003</v>
      </c>
      <c r="G7892">
        <v>0.99975043299999999</v>
      </c>
    </row>
    <row r="7893" spans="1:7" x14ac:dyDescent="0.4">
      <c r="A7893" s="70" t="s">
        <v>16678</v>
      </c>
      <c r="B7893" s="70" t="s">
        <v>16679</v>
      </c>
      <c r="C7893">
        <v>8.4137713000000003E-2</v>
      </c>
      <c r="D7893">
        <v>4.0393627270000003</v>
      </c>
      <c r="E7893">
        <v>0.22838840199999999</v>
      </c>
      <c r="F7893">
        <v>0.63272138700000002</v>
      </c>
      <c r="G7893">
        <v>0.99975043299999999</v>
      </c>
    </row>
    <row r="7894" spans="1:7" x14ac:dyDescent="0.4">
      <c r="A7894" s="70" t="s">
        <v>16431</v>
      </c>
      <c r="B7894" s="70" t="s">
        <v>16432</v>
      </c>
      <c r="C7894">
        <v>0.155675603</v>
      </c>
      <c r="D7894">
        <v>1.865885325</v>
      </c>
      <c r="E7894">
        <v>0.228357801</v>
      </c>
      <c r="F7894">
        <v>0.63274417699999996</v>
      </c>
      <c r="G7894">
        <v>0.99975043299999999</v>
      </c>
    </row>
    <row r="7895" spans="1:7" x14ac:dyDescent="0.4">
      <c r="A7895" s="70" t="s">
        <v>16187</v>
      </c>
      <c r="B7895" s="70" t="s">
        <v>16188</v>
      </c>
      <c r="C7895">
        <v>-0.228054917</v>
      </c>
      <c r="D7895">
        <v>-0.62548976000000001</v>
      </c>
      <c r="E7895">
        <v>0.228295252</v>
      </c>
      <c r="F7895">
        <v>0.63279076499999998</v>
      </c>
      <c r="G7895">
        <v>0.99975043299999999</v>
      </c>
    </row>
    <row r="7896" spans="1:7" x14ac:dyDescent="0.4">
      <c r="A7896" s="70" t="s">
        <v>16455</v>
      </c>
      <c r="B7896" s="70" t="s">
        <v>16456</v>
      </c>
      <c r="C7896">
        <v>4.0975712999999997E-2</v>
      </c>
      <c r="D7896">
        <v>8.0164198649999996</v>
      </c>
      <c r="E7896">
        <v>0.22825329499999999</v>
      </c>
      <c r="F7896">
        <v>0.63282201900000001</v>
      </c>
      <c r="G7896">
        <v>0.99975043299999999</v>
      </c>
    </row>
    <row r="7897" spans="1:7" x14ac:dyDescent="0.4">
      <c r="A7897" s="70" t="s">
        <v>15893</v>
      </c>
      <c r="B7897" s="70" t="s">
        <v>15894</v>
      </c>
      <c r="C7897">
        <v>-5.5700645999999999E-2</v>
      </c>
      <c r="D7897">
        <v>4.6864291429999998</v>
      </c>
      <c r="E7897">
        <v>0.22814758199999999</v>
      </c>
      <c r="F7897">
        <v>0.63290078299999997</v>
      </c>
      <c r="G7897">
        <v>0.99975043299999999</v>
      </c>
    </row>
    <row r="7898" spans="1:7" x14ac:dyDescent="0.4">
      <c r="A7898" s="70" t="s">
        <v>16277</v>
      </c>
      <c r="B7898" s="70" t="s">
        <v>16278</v>
      </c>
      <c r="C7898">
        <v>-5.6258262000000003E-2</v>
      </c>
      <c r="D7898">
        <v>4.8866300709999999</v>
      </c>
      <c r="E7898">
        <v>0.228110172</v>
      </c>
      <c r="F7898">
        <v>0.63292866199999998</v>
      </c>
      <c r="G7898">
        <v>0.99975043299999999</v>
      </c>
    </row>
    <row r="7899" spans="1:7" x14ac:dyDescent="0.4">
      <c r="A7899" s="70" t="s">
        <v>16991</v>
      </c>
      <c r="B7899" s="70" t="s">
        <v>16992</v>
      </c>
      <c r="C7899">
        <v>3.8896695000000002E-2</v>
      </c>
      <c r="D7899">
        <v>6.1682316830000001</v>
      </c>
      <c r="E7899">
        <v>0.22789915499999999</v>
      </c>
      <c r="F7899">
        <v>0.63308596800000005</v>
      </c>
      <c r="G7899">
        <v>0.99975043299999999</v>
      </c>
    </row>
    <row r="7900" spans="1:7" x14ac:dyDescent="0.4">
      <c r="A7900" s="70" t="s">
        <v>16123</v>
      </c>
      <c r="B7900" s="70" t="s">
        <v>16124</v>
      </c>
      <c r="C7900">
        <v>-4.9543648000000003E-2</v>
      </c>
      <c r="D7900">
        <v>5.4000030499999996</v>
      </c>
      <c r="E7900">
        <v>0.22787648999999999</v>
      </c>
      <c r="F7900">
        <v>0.63310286900000001</v>
      </c>
      <c r="G7900">
        <v>0.99975043299999999</v>
      </c>
    </row>
    <row r="7901" spans="1:7" x14ac:dyDescent="0.4">
      <c r="A7901" s="70" t="s">
        <v>16481</v>
      </c>
      <c r="B7901" s="70" t="s">
        <v>16482</v>
      </c>
      <c r="C7901">
        <v>0.22815806399999999</v>
      </c>
      <c r="D7901">
        <v>1.7691524E-2</v>
      </c>
      <c r="E7901">
        <v>0.227788464</v>
      </c>
      <c r="F7901">
        <v>0.63316852000000001</v>
      </c>
      <c r="G7901">
        <v>0.99975043299999999</v>
      </c>
    </row>
    <row r="7902" spans="1:7" x14ac:dyDescent="0.4">
      <c r="A7902" s="70" t="s">
        <v>16013</v>
      </c>
      <c r="B7902" s="70" t="s">
        <v>16014</v>
      </c>
      <c r="C7902">
        <v>-4.2520622000000001E-2</v>
      </c>
      <c r="D7902">
        <v>5.980437373</v>
      </c>
      <c r="E7902">
        <v>0.22778110100000001</v>
      </c>
      <c r="F7902">
        <v>0.63317401200000001</v>
      </c>
      <c r="G7902">
        <v>0.99975043299999999</v>
      </c>
    </row>
    <row r="7903" spans="1:7" x14ac:dyDescent="0.4">
      <c r="A7903" s="70" t="s">
        <v>16594</v>
      </c>
      <c r="B7903" s="70" t="s">
        <v>16595</v>
      </c>
      <c r="C7903">
        <v>5.3062190000000002E-2</v>
      </c>
      <c r="D7903">
        <v>5.0167663940000002</v>
      </c>
      <c r="E7903">
        <v>0.227446759</v>
      </c>
      <c r="F7903">
        <v>0.63342351500000005</v>
      </c>
      <c r="G7903">
        <v>0.99975043299999999</v>
      </c>
    </row>
    <row r="7904" spans="1:7" x14ac:dyDescent="0.4">
      <c r="A7904" s="70" t="s">
        <v>16325</v>
      </c>
      <c r="B7904" s="70" t="s">
        <v>16326</v>
      </c>
      <c r="C7904">
        <v>-0.16883611300000001</v>
      </c>
      <c r="D7904">
        <v>3.6601340320000002</v>
      </c>
      <c r="E7904">
        <v>0.227333278</v>
      </c>
      <c r="F7904">
        <v>0.63350825099999997</v>
      </c>
      <c r="G7904">
        <v>0.99975043299999999</v>
      </c>
    </row>
    <row r="7905" spans="1:7" x14ac:dyDescent="0.4">
      <c r="A7905" s="70" t="s">
        <v>16125</v>
      </c>
      <c r="B7905" s="70" t="s">
        <v>16126</v>
      </c>
      <c r="C7905">
        <v>-6.2566416E-2</v>
      </c>
      <c r="D7905">
        <v>4.1326331139999999</v>
      </c>
      <c r="E7905">
        <v>0.22725413899999999</v>
      </c>
      <c r="F7905">
        <v>0.63356736000000002</v>
      </c>
      <c r="G7905">
        <v>0.99975043299999999</v>
      </c>
    </row>
    <row r="7906" spans="1:7" x14ac:dyDescent="0.4">
      <c r="A7906" s="70" t="s">
        <v>16923</v>
      </c>
      <c r="B7906" s="70" t="s">
        <v>16924</v>
      </c>
      <c r="C7906">
        <v>4.8731974999999997E-2</v>
      </c>
      <c r="D7906">
        <v>5.6078658790000002</v>
      </c>
      <c r="E7906">
        <v>0.22723465500000001</v>
      </c>
      <c r="F7906">
        <v>0.63358191500000005</v>
      </c>
      <c r="G7906">
        <v>0.99975043299999999</v>
      </c>
    </row>
    <row r="7907" spans="1:7" x14ac:dyDescent="0.4">
      <c r="A7907" s="70" t="s">
        <v>16383</v>
      </c>
      <c r="B7907" s="70" t="s">
        <v>16384</v>
      </c>
      <c r="C7907">
        <v>-0.28840348399999999</v>
      </c>
      <c r="D7907">
        <v>0.17304111999999999</v>
      </c>
      <c r="E7907">
        <v>0.22720898</v>
      </c>
      <c r="F7907">
        <v>0.63360109499999995</v>
      </c>
      <c r="G7907">
        <v>0.99975043299999999</v>
      </c>
    </row>
    <row r="7908" spans="1:7" x14ac:dyDescent="0.4">
      <c r="A7908" s="70" t="s">
        <v>16331</v>
      </c>
      <c r="B7908" s="70" t="s">
        <v>16332</v>
      </c>
      <c r="C7908">
        <v>-5.0090361E-2</v>
      </c>
      <c r="D7908">
        <v>5.1797765399999998</v>
      </c>
      <c r="E7908">
        <v>0.227179885</v>
      </c>
      <c r="F7908">
        <v>0.63362283200000002</v>
      </c>
      <c r="G7908">
        <v>0.99975043299999999</v>
      </c>
    </row>
    <row r="7909" spans="1:7" x14ac:dyDescent="0.4">
      <c r="A7909" s="70" t="s">
        <v>15609</v>
      </c>
      <c r="B7909" s="70" t="s">
        <v>15610</v>
      </c>
      <c r="C7909">
        <v>-3.9325433E-2</v>
      </c>
      <c r="D7909">
        <v>7.9146018690000002</v>
      </c>
      <c r="E7909">
        <v>0.22707345700000001</v>
      </c>
      <c r="F7909">
        <v>0.63370235799999997</v>
      </c>
      <c r="G7909">
        <v>0.99975043299999999</v>
      </c>
    </row>
    <row r="7910" spans="1:7" x14ac:dyDescent="0.4">
      <c r="A7910" s="70" t="s">
        <v>15389</v>
      </c>
      <c r="B7910" s="70" t="s">
        <v>15390</v>
      </c>
      <c r="C7910">
        <v>-3.9584680999999997E-2</v>
      </c>
      <c r="D7910">
        <v>7.5012906030000002</v>
      </c>
      <c r="E7910">
        <v>0.22707018600000001</v>
      </c>
      <c r="F7910">
        <v>0.63370480299999998</v>
      </c>
      <c r="G7910">
        <v>0.99975043299999999</v>
      </c>
    </row>
    <row r="7911" spans="1:7" x14ac:dyDescent="0.4">
      <c r="A7911" s="70" t="s">
        <v>16271</v>
      </c>
      <c r="B7911" s="70" t="s">
        <v>16272</v>
      </c>
      <c r="C7911">
        <v>0.155136212</v>
      </c>
      <c r="D7911">
        <v>2.1091075959999999</v>
      </c>
      <c r="E7911">
        <v>0.22705526600000001</v>
      </c>
      <c r="F7911">
        <v>0.63371595300000005</v>
      </c>
      <c r="G7911">
        <v>0.99975043299999999</v>
      </c>
    </row>
    <row r="7912" spans="1:7" x14ac:dyDescent="0.4">
      <c r="A7912" s="70" t="s">
        <v>16375</v>
      </c>
      <c r="B7912" s="70" t="s">
        <v>16376</v>
      </c>
      <c r="C7912">
        <v>-0.17908395499999999</v>
      </c>
      <c r="D7912">
        <v>0.462850763</v>
      </c>
      <c r="E7912">
        <v>0.227011138</v>
      </c>
      <c r="F7912">
        <v>0.63374893600000004</v>
      </c>
      <c r="G7912">
        <v>0.99975043299999999</v>
      </c>
    </row>
    <row r="7913" spans="1:7" x14ac:dyDescent="0.4">
      <c r="A7913" s="70" t="s">
        <v>17001</v>
      </c>
      <c r="B7913" s="70" t="s">
        <v>17002</v>
      </c>
      <c r="C7913">
        <v>-3.8366685999999997E-2</v>
      </c>
      <c r="D7913">
        <v>8.7621632750000007</v>
      </c>
      <c r="E7913">
        <v>0.22700891600000001</v>
      </c>
      <c r="F7913">
        <v>0.63375059600000005</v>
      </c>
      <c r="G7913">
        <v>0.99975043299999999</v>
      </c>
    </row>
    <row r="7914" spans="1:7" x14ac:dyDescent="0.4">
      <c r="A7914" s="70" t="s">
        <v>16205</v>
      </c>
      <c r="B7914" s="70" t="s">
        <v>16206</v>
      </c>
      <c r="C7914">
        <v>-3.8655044999999999E-2</v>
      </c>
      <c r="D7914">
        <v>6.1582004059999997</v>
      </c>
      <c r="E7914">
        <v>0.22700205800000001</v>
      </c>
      <c r="F7914">
        <v>0.63375572300000005</v>
      </c>
      <c r="G7914">
        <v>0.99975043299999999</v>
      </c>
    </row>
    <row r="7915" spans="1:7" x14ac:dyDescent="0.4">
      <c r="A7915" s="70" t="s">
        <v>16229</v>
      </c>
      <c r="B7915" s="70" t="s">
        <v>16230</v>
      </c>
      <c r="C7915">
        <v>-4.9447962999999998E-2</v>
      </c>
      <c r="D7915">
        <v>5.0137271239999999</v>
      </c>
      <c r="E7915">
        <v>0.22678939200000001</v>
      </c>
      <c r="F7915">
        <v>0.63391473300000001</v>
      </c>
      <c r="G7915">
        <v>0.99975043299999999</v>
      </c>
    </row>
    <row r="7916" spans="1:7" x14ac:dyDescent="0.4">
      <c r="A7916" s="70" t="s">
        <v>16531</v>
      </c>
      <c r="B7916" s="70" t="s">
        <v>16532</v>
      </c>
      <c r="C7916">
        <v>3.8340802E-2</v>
      </c>
      <c r="D7916">
        <v>7.1058342960000003</v>
      </c>
      <c r="E7916">
        <v>0.22678599099999999</v>
      </c>
      <c r="F7916">
        <v>0.633917277</v>
      </c>
      <c r="G7916">
        <v>0.99975043299999999</v>
      </c>
    </row>
    <row r="7917" spans="1:7" x14ac:dyDescent="0.4">
      <c r="A7917" s="70" t="s">
        <v>15691</v>
      </c>
      <c r="B7917" s="70" t="s">
        <v>15692</v>
      </c>
      <c r="C7917">
        <v>-3.9233707999999999E-2</v>
      </c>
      <c r="D7917">
        <v>8.1103751240000008</v>
      </c>
      <c r="E7917">
        <v>0.22662280500000001</v>
      </c>
      <c r="F7917">
        <v>0.63403935300000003</v>
      </c>
      <c r="G7917">
        <v>0.99975043299999999</v>
      </c>
    </row>
    <row r="7918" spans="1:7" x14ac:dyDescent="0.4">
      <c r="A7918" s="70" t="s">
        <v>16385</v>
      </c>
      <c r="B7918" s="70" t="s">
        <v>16386</v>
      </c>
      <c r="C7918">
        <v>0.119298318</v>
      </c>
      <c r="D7918">
        <v>2.223956947</v>
      </c>
      <c r="E7918">
        <v>0.22658550499999999</v>
      </c>
      <c r="F7918">
        <v>0.63406726499999999</v>
      </c>
      <c r="G7918">
        <v>0.99975043299999999</v>
      </c>
    </row>
    <row r="7919" spans="1:7" x14ac:dyDescent="0.4">
      <c r="A7919" s="70" t="s">
        <v>16343</v>
      </c>
      <c r="B7919" s="70" t="s">
        <v>16344</v>
      </c>
      <c r="C7919">
        <v>0.14623583900000001</v>
      </c>
      <c r="D7919">
        <v>1.3396858920000001</v>
      </c>
      <c r="E7919">
        <v>0.226429246</v>
      </c>
      <c r="F7919">
        <v>0.63418422200000002</v>
      </c>
      <c r="G7919">
        <v>0.99975043299999999</v>
      </c>
    </row>
    <row r="7920" spans="1:7" x14ac:dyDescent="0.4">
      <c r="A7920" s="70" t="s">
        <v>16985</v>
      </c>
      <c r="B7920" s="70" t="s">
        <v>16986</v>
      </c>
      <c r="C7920">
        <v>3.7932169000000002E-2</v>
      </c>
      <c r="D7920">
        <v>6.4927187890000004</v>
      </c>
      <c r="E7920">
        <v>0.22639052000000001</v>
      </c>
      <c r="F7920">
        <v>0.63421321600000002</v>
      </c>
      <c r="G7920">
        <v>0.99975043299999999</v>
      </c>
    </row>
    <row r="7921" spans="1:7" x14ac:dyDescent="0.4">
      <c r="A7921" s="70" t="s">
        <v>16477</v>
      </c>
      <c r="B7921" s="70" t="s">
        <v>16478</v>
      </c>
      <c r="C7921">
        <v>-0.22711826199999999</v>
      </c>
      <c r="D7921">
        <v>-0.27749254099999998</v>
      </c>
      <c r="E7921">
        <v>0.22636408799999999</v>
      </c>
      <c r="F7921">
        <v>0.63423300699999996</v>
      </c>
      <c r="G7921">
        <v>0.99975043299999999</v>
      </c>
    </row>
    <row r="7922" spans="1:7" x14ac:dyDescent="0.4">
      <c r="A7922" s="70" t="s">
        <v>16870</v>
      </c>
      <c r="B7922" s="70" t="s">
        <v>16871</v>
      </c>
      <c r="C7922">
        <v>5.6981496E-2</v>
      </c>
      <c r="D7922">
        <v>4.8335551250000002</v>
      </c>
      <c r="E7922">
        <v>0.226349509</v>
      </c>
      <c r="F7922">
        <v>0.63424392399999996</v>
      </c>
      <c r="G7922">
        <v>0.99975043299999999</v>
      </c>
    </row>
    <row r="7923" spans="1:7" x14ac:dyDescent="0.4">
      <c r="A7923" s="70" t="s">
        <v>16602</v>
      </c>
      <c r="B7923" s="70" t="s">
        <v>16603</v>
      </c>
      <c r="C7923">
        <v>7.7814444999999996E-2</v>
      </c>
      <c r="D7923">
        <v>3.4811075890000001</v>
      </c>
      <c r="E7923">
        <v>0.22634411400000001</v>
      </c>
      <c r="F7923">
        <v>0.63424796400000005</v>
      </c>
      <c r="G7923">
        <v>0.99975043299999999</v>
      </c>
    </row>
    <row r="7924" spans="1:7" x14ac:dyDescent="0.4">
      <c r="A7924" s="70" t="s">
        <v>16610</v>
      </c>
      <c r="B7924" s="70" t="s">
        <v>16611</v>
      </c>
      <c r="C7924">
        <v>0.31516977899999998</v>
      </c>
      <c r="D7924">
        <v>-0.94647326399999998</v>
      </c>
      <c r="E7924">
        <v>0.22632994200000001</v>
      </c>
      <c r="F7924">
        <v>0.63425857600000002</v>
      </c>
      <c r="G7924">
        <v>0.99975043299999999</v>
      </c>
    </row>
    <row r="7925" spans="1:7" x14ac:dyDescent="0.4">
      <c r="A7925" s="70" t="s">
        <v>16965</v>
      </c>
      <c r="B7925" s="70" t="s">
        <v>16966</v>
      </c>
      <c r="C7925">
        <v>4.4646126000000001E-2</v>
      </c>
      <c r="D7925">
        <v>6.0008635320000003</v>
      </c>
      <c r="E7925">
        <v>0.226319612</v>
      </c>
      <c r="F7925">
        <v>0.63426631200000005</v>
      </c>
      <c r="G7925">
        <v>0.99975043299999999</v>
      </c>
    </row>
    <row r="7926" spans="1:7" x14ac:dyDescent="0.4">
      <c r="A7926" s="70" t="s">
        <v>16303</v>
      </c>
      <c r="B7926" s="70" t="s">
        <v>16304</v>
      </c>
      <c r="C7926">
        <v>-5.3409268000000003E-2</v>
      </c>
      <c r="D7926">
        <v>4.9442407790000003</v>
      </c>
      <c r="E7926">
        <v>0.22622867999999999</v>
      </c>
      <c r="F7926">
        <v>0.63433441599999996</v>
      </c>
      <c r="G7926">
        <v>0.99975043299999999</v>
      </c>
    </row>
    <row r="7927" spans="1:7" x14ac:dyDescent="0.4">
      <c r="A7927" s="70" t="s">
        <v>16738</v>
      </c>
      <c r="B7927" s="70" t="s">
        <v>16739</v>
      </c>
      <c r="C7927">
        <v>4.3821143E-2</v>
      </c>
      <c r="D7927">
        <v>6.7290633499999997</v>
      </c>
      <c r="E7927">
        <v>0.22599486299999999</v>
      </c>
      <c r="F7927">
        <v>0.634509612</v>
      </c>
      <c r="G7927">
        <v>0.99975043299999999</v>
      </c>
    </row>
    <row r="7928" spans="1:7" x14ac:dyDescent="0.4">
      <c r="A7928" s="70" t="s">
        <v>17405</v>
      </c>
      <c r="B7928" s="70" t="s">
        <v>17406</v>
      </c>
      <c r="C7928">
        <v>3.7298536E-2</v>
      </c>
      <c r="D7928">
        <v>8.440533984</v>
      </c>
      <c r="E7928">
        <v>0.225981758</v>
      </c>
      <c r="F7928">
        <v>0.63451943499999997</v>
      </c>
      <c r="G7928">
        <v>0.99975043299999999</v>
      </c>
    </row>
    <row r="7929" spans="1:7" x14ac:dyDescent="0.4">
      <c r="A7929" s="70" t="s">
        <v>16764</v>
      </c>
      <c r="B7929" s="70" t="s">
        <v>16765</v>
      </c>
      <c r="C7929">
        <v>6.2100001000000002E-2</v>
      </c>
      <c r="D7929">
        <v>5.3061560109999997</v>
      </c>
      <c r="E7929">
        <v>0.225936683</v>
      </c>
      <c r="F7929">
        <v>0.63455322300000006</v>
      </c>
      <c r="G7929">
        <v>0.99975043299999999</v>
      </c>
    </row>
    <row r="7930" spans="1:7" x14ac:dyDescent="0.4">
      <c r="A7930" s="70" t="s">
        <v>16285</v>
      </c>
      <c r="B7930" s="70" t="s">
        <v>16286</v>
      </c>
      <c r="C7930">
        <v>9.1370782999999997E-2</v>
      </c>
      <c r="D7930">
        <v>3.1558948029999998</v>
      </c>
      <c r="E7930">
        <v>0.225910641</v>
      </c>
      <c r="F7930">
        <v>0.63457274600000002</v>
      </c>
      <c r="G7930">
        <v>0.99975043299999999</v>
      </c>
    </row>
    <row r="7931" spans="1:7" x14ac:dyDescent="0.4">
      <c r="A7931" s="70" t="s">
        <v>16872</v>
      </c>
      <c r="B7931" s="70" t="s">
        <v>16873</v>
      </c>
      <c r="C7931">
        <v>6.3432906999999997E-2</v>
      </c>
      <c r="D7931">
        <v>4.2775531070000001</v>
      </c>
      <c r="E7931">
        <v>0.225878051</v>
      </c>
      <c r="F7931">
        <v>0.63459717999999998</v>
      </c>
      <c r="G7931">
        <v>0.99975043299999999</v>
      </c>
    </row>
    <row r="7932" spans="1:7" x14ac:dyDescent="0.4">
      <c r="A7932" s="70" t="s">
        <v>17011</v>
      </c>
      <c r="B7932" s="70" t="s">
        <v>17012</v>
      </c>
      <c r="C7932">
        <v>0.193671496</v>
      </c>
      <c r="D7932">
        <v>0.15843706599999999</v>
      </c>
      <c r="E7932">
        <v>0.22587483799999999</v>
      </c>
      <c r="F7932">
        <v>0.63459958900000002</v>
      </c>
      <c r="G7932">
        <v>0.99975043299999999</v>
      </c>
    </row>
    <row r="7933" spans="1:7" x14ac:dyDescent="0.4">
      <c r="A7933" s="70" t="s">
        <v>16219</v>
      </c>
      <c r="B7933" s="70" t="s">
        <v>16220</v>
      </c>
      <c r="C7933">
        <v>-6.1452679000000003E-2</v>
      </c>
      <c r="D7933">
        <v>4.1616507409999999</v>
      </c>
      <c r="E7933">
        <v>0.22580466299999999</v>
      </c>
      <c r="F7933">
        <v>0.63465220899999997</v>
      </c>
      <c r="G7933">
        <v>0.99975043299999999</v>
      </c>
    </row>
    <row r="7934" spans="1:7" x14ac:dyDescent="0.4">
      <c r="A7934" s="70" t="s">
        <v>17003</v>
      </c>
      <c r="B7934" s="70" t="s">
        <v>17004</v>
      </c>
      <c r="C7934">
        <v>3.7954492999999999E-2</v>
      </c>
      <c r="D7934">
        <v>6.2599196619999997</v>
      </c>
      <c r="E7934">
        <v>0.22578899699999999</v>
      </c>
      <c r="F7934">
        <v>0.634663957</v>
      </c>
      <c r="G7934">
        <v>0.99975043299999999</v>
      </c>
    </row>
    <row r="7935" spans="1:7" x14ac:dyDescent="0.4">
      <c r="A7935" s="70" t="s">
        <v>17053</v>
      </c>
      <c r="B7935" s="70" t="s">
        <v>17054</v>
      </c>
      <c r="C7935">
        <v>4.3091065999999997E-2</v>
      </c>
      <c r="D7935">
        <v>5.733469028</v>
      </c>
      <c r="E7935">
        <v>0.22574159399999999</v>
      </c>
      <c r="F7935">
        <v>0.63469950900000005</v>
      </c>
      <c r="G7935">
        <v>0.99975043299999999</v>
      </c>
    </row>
    <row r="7936" spans="1:7" x14ac:dyDescent="0.4">
      <c r="A7936" s="70" t="s">
        <v>16231</v>
      </c>
      <c r="B7936" s="70" t="s">
        <v>16232</v>
      </c>
      <c r="C7936">
        <v>-6.1147008000000003E-2</v>
      </c>
      <c r="D7936">
        <v>4.2750522889999996</v>
      </c>
      <c r="E7936">
        <v>0.225719064</v>
      </c>
      <c r="F7936">
        <v>0.63471640799999995</v>
      </c>
      <c r="G7936">
        <v>0.99975043299999999</v>
      </c>
    </row>
    <row r="7937" spans="1:7" x14ac:dyDescent="0.4">
      <c r="A7937" s="70" t="s">
        <v>15819</v>
      </c>
      <c r="B7937" s="70" t="s">
        <v>15820</v>
      </c>
      <c r="C7937">
        <v>-0.292807398</v>
      </c>
      <c r="D7937">
        <v>-0.12124709</v>
      </c>
      <c r="E7937">
        <v>0.225690944</v>
      </c>
      <c r="F7937">
        <v>0.63473750100000004</v>
      </c>
      <c r="G7937">
        <v>0.99975043299999999</v>
      </c>
    </row>
    <row r="7938" spans="1:7" x14ac:dyDescent="0.4">
      <c r="A7938" s="70" t="s">
        <v>16283</v>
      </c>
      <c r="B7938" s="70" t="s">
        <v>16284</v>
      </c>
      <c r="C7938">
        <v>-0.28098917400000001</v>
      </c>
      <c r="D7938">
        <v>-0.70867993200000001</v>
      </c>
      <c r="E7938">
        <v>0.22566709500000001</v>
      </c>
      <c r="F7938">
        <v>0.63475539199999997</v>
      </c>
      <c r="G7938">
        <v>0.99975043299999999</v>
      </c>
    </row>
    <row r="7939" spans="1:7" x14ac:dyDescent="0.4">
      <c r="A7939" s="70" t="s">
        <v>16193</v>
      </c>
      <c r="B7939" s="70" t="s">
        <v>16194</v>
      </c>
      <c r="C7939">
        <v>-8.3644975999999996E-2</v>
      </c>
      <c r="D7939">
        <v>3.302732233</v>
      </c>
      <c r="E7939">
        <v>0.225647183</v>
      </c>
      <c r="F7939">
        <v>0.63477033000000005</v>
      </c>
      <c r="G7939">
        <v>0.99975043299999999</v>
      </c>
    </row>
    <row r="7940" spans="1:7" x14ac:dyDescent="0.4">
      <c r="A7940" s="70" t="s">
        <v>16814</v>
      </c>
      <c r="B7940" s="70" t="s">
        <v>16815</v>
      </c>
      <c r="C7940">
        <v>4.2509350000000001E-2</v>
      </c>
      <c r="D7940">
        <v>6.0651219840000001</v>
      </c>
      <c r="E7940">
        <v>0.22553209900000001</v>
      </c>
      <c r="F7940">
        <v>0.63485668399999995</v>
      </c>
      <c r="G7940">
        <v>0.99975043299999999</v>
      </c>
    </row>
    <row r="7941" spans="1:7" x14ac:dyDescent="0.4">
      <c r="A7941" s="70" t="s">
        <v>16606</v>
      </c>
      <c r="B7941" s="70" t="s">
        <v>16607</v>
      </c>
      <c r="C7941">
        <v>3.8005872000000003E-2</v>
      </c>
      <c r="D7941">
        <v>8.1183748799999993</v>
      </c>
      <c r="E7941">
        <v>0.225466631</v>
      </c>
      <c r="F7941">
        <v>0.63490581999999995</v>
      </c>
      <c r="G7941">
        <v>0.99975043299999999</v>
      </c>
    </row>
    <row r="7942" spans="1:7" x14ac:dyDescent="0.4">
      <c r="A7942" s="70" t="s">
        <v>16019</v>
      </c>
      <c r="B7942" s="70" t="s">
        <v>16020</v>
      </c>
      <c r="C7942">
        <v>-3.7336448000000001E-2</v>
      </c>
      <c r="D7942">
        <v>6.5813034420000003</v>
      </c>
      <c r="E7942">
        <v>0.225422922</v>
      </c>
      <c r="F7942">
        <v>0.63493862999999995</v>
      </c>
      <c r="G7942">
        <v>0.99975043299999999</v>
      </c>
    </row>
    <row r="7943" spans="1:7" x14ac:dyDescent="0.4">
      <c r="A7943" s="70" t="s">
        <v>15921</v>
      </c>
      <c r="B7943" s="70" t="s">
        <v>15922</v>
      </c>
      <c r="C7943">
        <v>-9.4398046999999999E-2</v>
      </c>
      <c r="D7943">
        <v>3.144231875</v>
      </c>
      <c r="E7943">
        <v>0.225378039</v>
      </c>
      <c r="F7943">
        <v>0.634972325</v>
      </c>
      <c r="G7943">
        <v>0.99975043299999999</v>
      </c>
    </row>
    <row r="7944" spans="1:7" x14ac:dyDescent="0.4">
      <c r="A7944" s="70" t="s">
        <v>16808</v>
      </c>
      <c r="B7944" s="70" t="s">
        <v>16809</v>
      </c>
      <c r="C7944">
        <v>5.6317674999999998E-2</v>
      </c>
      <c r="D7944">
        <v>4.6195483069999996</v>
      </c>
      <c r="E7944">
        <v>0.225242883</v>
      </c>
      <c r="F7944">
        <v>0.63507381600000001</v>
      </c>
      <c r="G7944">
        <v>0.99975043299999999</v>
      </c>
    </row>
    <row r="7945" spans="1:7" x14ac:dyDescent="0.4">
      <c r="A7945" s="70" t="s">
        <v>16199</v>
      </c>
      <c r="B7945" s="70" t="s">
        <v>16200</v>
      </c>
      <c r="C7945">
        <v>-0.10036909199999999</v>
      </c>
      <c r="D7945">
        <v>2.8641192850000001</v>
      </c>
      <c r="E7945">
        <v>0.22513655299999999</v>
      </c>
      <c r="F7945">
        <v>0.63515368800000005</v>
      </c>
      <c r="G7945">
        <v>0.99975043299999999</v>
      </c>
    </row>
    <row r="7946" spans="1:7" x14ac:dyDescent="0.4">
      <c r="A7946" s="70" t="s">
        <v>16309</v>
      </c>
      <c r="B7946" s="70" t="s">
        <v>16310</v>
      </c>
      <c r="C7946">
        <v>-5.0667318000000003E-2</v>
      </c>
      <c r="D7946">
        <v>5.072346048</v>
      </c>
      <c r="E7946">
        <v>0.22508716100000001</v>
      </c>
      <c r="F7946">
        <v>0.635190798</v>
      </c>
      <c r="G7946">
        <v>0.99975043299999999</v>
      </c>
    </row>
    <row r="7947" spans="1:7" x14ac:dyDescent="0.4">
      <c r="A7947" s="70" t="s">
        <v>16580</v>
      </c>
      <c r="B7947" s="70" t="s">
        <v>16581</v>
      </c>
      <c r="C7947">
        <v>0.205711001</v>
      </c>
      <c r="D7947">
        <v>0.99517431300000003</v>
      </c>
      <c r="E7947">
        <v>0.22498474700000001</v>
      </c>
      <c r="F7947">
        <v>0.63526775899999999</v>
      </c>
      <c r="G7947">
        <v>0.99975043299999999</v>
      </c>
    </row>
    <row r="7948" spans="1:7" x14ac:dyDescent="0.4">
      <c r="A7948" s="70" t="s">
        <v>16596</v>
      </c>
      <c r="B7948" s="70" t="s">
        <v>16597</v>
      </c>
      <c r="C7948">
        <v>0.33178523799999998</v>
      </c>
      <c r="D7948">
        <v>-0.673980884</v>
      </c>
      <c r="E7948">
        <v>0.224936733</v>
      </c>
      <c r="F7948">
        <v>0.63530384900000003</v>
      </c>
      <c r="G7948">
        <v>0.99975043299999999</v>
      </c>
    </row>
    <row r="7949" spans="1:7" x14ac:dyDescent="0.4">
      <c r="A7949" s="70" t="s">
        <v>17037</v>
      </c>
      <c r="B7949" s="70" t="s">
        <v>17038</v>
      </c>
      <c r="C7949">
        <v>4.4686217E-2</v>
      </c>
      <c r="D7949">
        <v>6.1522310229999997</v>
      </c>
      <c r="E7949">
        <v>0.22483735399999999</v>
      </c>
      <c r="F7949">
        <v>0.63537856100000001</v>
      </c>
      <c r="G7949">
        <v>0.99975043299999999</v>
      </c>
    </row>
    <row r="7950" spans="1:7" x14ac:dyDescent="0.4">
      <c r="A7950" s="70" t="s">
        <v>15911</v>
      </c>
      <c r="B7950" s="70" t="s">
        <v>15912</v>
      </c>
      <c r="C7950">
        <v>-3.9792118000000001E-2</v>
      </c>
      <c r="D7950">
        <v>6.0697259060000004</v>
      </c>
      <c r="E7950">
        <v>0.22455940899999999</v>
      </c>
      <c r="F7950">
        <v>0.63558762300000005</v>
      </c>
      <c r="G7950">
        <v>0.99975043299999999</v>
      </c>
    </row>
    <row r="7951" spans="1:7" x14ac:dyDescent="0.4">
      <c r="A7951" s="70" t="s">
        <v>16361</v>
      </c>
      <c r="B7951" s="70" t="s">
        <v>16362</v>
      </c>
      <c r="C7951">
        <v>-4.6714252999999997E-2</v>
      </c>
      <c r="D7951">
        <v>5.3614278119999996</v>
      </c>
      <c r="E7951">
        <v>0.22444098500000001</v>
      </c>
      <c r="F7951">
        <v>0.63567674699999999</v>
      </c>
      <c r="G7951">
        <v>0.99975043299999999</v>
      </c>
    </row>
    <row r="7952" spans="1:7" x14ac:dyDescent="0.4">
      <c r="A7952" s="70" t="s">
        <v>16181</v>
      </c>
      <c r="B7952" s="70" t="s">
        <v>16182</v>
      </c>
      <c r="C7952">
        <v>-0.13754369399999999</v>
      </c>
      <c r="D7952">
        <v>1.7694300489999999</v>
      </c>
      <c r="E7952">
        <v>0.224402993</v>
      </c>
      <c r="F7952">
        <v>0.63570534499999998</v>
      </c>
      <c r="G7952">
        <v>0.99975043299999999</v>
      </c>
    </row>
    <row r="7953" spans="1:7" x14ac:dyDescent="0.4">
      <c r="A7953" s="70" t="s">
        <v>16824</v>
      </c>
      <c r="B7953" s="70" t="s">
        <v>16825</v>
      </c>
      <c r="C7953">
        <v>6.6390520999999994E-2</v>
      </c>
      <c r="D7953">
        <v>3.959428849</v>
      </c>
      <c r="E7953">
        <v>0.22430741600000001</v>
      </c>
      <c r="F7953">
        <v>0.63577730200000004</v>
      </c>
      <c r="G7953">
        <v>0.99975043299999999</v>
      </c>
    </row>
    <row r="7954" spans="1:7" x14ac:dyDescent="0.4">
      <c r="A7954" s="70" t="s">
        <v>16369</v>
      </c>
      <c r="B7954" s="70" t="s">
        <v>16370</v>
      </c>
      <c r="C7954">
        <v>-5.3017828000000003E-2</v>
      </c>
      <c r="D7954">
        <v>5.0755361240000001</v>
      </c>
      <c r="E7954">
        <v>0.22430714900000001</v>
      </c>
      <c r="F7954">
        <v>0.63577750300000002</v>
      </c>
      <c r="G7954">
        <v>0.99975043299999999</v>
      </c>
    </row>
    <row r="7955" spans="1:7" x14ac:dyDescent="0.4">
      <c r="A7955" s="70" t="s">
        <v>16259</v>
      </c>
      <c r="B7955" s="70" t="s">
        <v>16260</v>
      </c>
      <c r="C7955">
        <v>-5.0186192999999997E-2</v>
      </c>
      <c r="D7955">
        <v>4.9479746929999999</v>
      </c>
      <c r="E7955">
        <v>0.22425667799999999</v>
      </c>
      <c r="F7955">
        <v>0.63581550899999995</v>
      </c>
      <c r="G7955">
        <v>0.99975043299999999</v>
      </c>
    </row>
    <row r="7956" spans="1:7" x14ac:dyDescent="0.4">
      <c r="A7956" s="70" t="s">
        <v>16159</v>
      </c>
      <c r="B7956" s="70" t="s">
        <v>16160</v>
      </c>
      <c r="C7956">
        <v>-0.14153753899999999</v>
      </c>
      <c r="D7956">
        <v>1.9545053130000001</v>
      </c>
      <c r="E7956">
        <v>0.224242581</v>
      </c>
      <c r="F7956">
        <v>0.63582612500000002</v>
      </c>
      <c r="G7956">
        <v>0.99975043299999999</v>
      </c>
    </row>
    <row r="7957" spans="1:7" x14ac:dyDescent="0.4">
      <c r="A7957" s="70" t="s">
        <v>16241</v>
      </c>
      <c r="B7957" s="70" t="s">
        <v>16242</v>
      </c>
      <c r="C7957">
        <v>-0.237608492</v>
      </c>
      <c r="D7957">
        <v>0.32105598299999999</v>
      </c>
      <c r="E7957">
        <v>0.22418259099999999</v>
      </c>
      <c r="F7957">
        <v>0.63587130800000002</v>
      </c>
      <c r="G7957">
        <v>0.99975043299999999</v>
      </c>
    </row>
    <row r="7958" spans="1:7" x14ac:dyDescent="0.4">
      <c r="A7958" s="70" t="s">
        <v>16237</v>
      </c>
      <c r="B7958" s="70" t="s">
        <v>16238</v>
      </c>
      <c r="C7958">
        <v>-7.1381218999999996E-2</v>
      </c>
      <c r="D7958">
        <v>3.8820791109999999</v>
      </c>
      <c r="E7958">
        <v>0.22413253599999999</v>
      </c>
      <c r="F7958">
        <v>0.63590901399999999</v>
      </c>
      <c r="G7958">
        <v>0.99975043299999999</v>
      </c>
    </row>
    <row r="7959" spans="1:7" x14ac:dyDescent="0.4">
      <c r="A7959" s="70" t="s">
        <v>16131</v>
      </c>
      <c r="B7959" s="70" t="s">
        <v>16132</v>
      </c>
      <c r="C7959">
        <v>-0.15688079999999999</v>
      </c>
      <c r="D7959">
        <v>1.6401345629999999</v>
      </c>
      <c r="E7959">
        <v>0.22411695000000001</v>
      </c>
      <c r="F7959">
        <v>0.63592075599999998</v>
      </c>
      <c r="G7959">
        <v>0.99975043299999999</v>
      </c>
    </row>
    <row r="7960" spans="1:7" x14ac:dyDescent="0.4">
      <c r="A7960" s="70" t="s">
        <v>17089</v>
      </c>
      <c r="B7960" s="70" t="s">
        <v>17090</v>
      </c>
      <c r="C7960">
        <v>5.0291348999999999E-2</v>
      </c>
      <c r="D7960">
        <v>5.1823726629999998</v>
      </c>
      <c r="E7960">
        <v>0.22409643500000001</v>
      </c>
      <c r="F7960">
        <v>0.63593621099999997</v>
      </c>
      <c r="G7960">
        <v>0.99975043299999999</v>
      </c>
    </row>
    <row r="7961" spans="1:7" x14ac:dyDescent="0.4">
      <c r="A7961" s="70" t="s">
        <v>16087</v>
      </c>
      <c r="B7961" s="70" t="s">
        <v>16088</v>
      </c>
      <c r="C7961">
        <v>-0.149157398</v>
      </c>
      <c r="D7961">
        <v>1.3306091659999999</v>
      </c>
      <c r="E7961">
        <v>0.22406874099999999</v>
      </c>
      <c r="F7961">
        <v>0.63595707700000004</v>
      </c>
      <c r="G7961">
        <v>0.99975043299999999</v>
      </c>
    </row>
    <row r="7962" spans="1:7" x14ac:dyDescent="0.4">
      <c r="A7962" s="70" t="s">
        <v>16784</v>
      </c>
      <c r="B7962" s="70" t="s">
        <v>16785</v>
      </c>
      <c r="C7962">
        <v>7.0083548999999995E-2</v>
      </c>
      <c r="D7962">
        <v>4.454448137</v>
      </c>
      <c r="E7962">
        <v>0.22398420099999999</v>
      </c>
      <c r="F7962">
        <v>0.63602078299999998</v>
      </c>
      <c r="G7962">
        <v>0.99975043299999999</v>
      </c>
    </row>
    <row r="7963" spans="1:7" x14ac:dyDescent="0.4">
      <c r="A7963" s="70" t="s">
        <v>16247</v>
      </c>
      <c r="B7963" s="70" t="s">
        <v>16248</v>
      </c>
      <c r="C7963">
        <v>-4.1994471999999998E-2</v>
      </c>
      <c r="D7963">
        <v>5.980640213</v>
      </c>
      <c r="E7963">
        <v>0.223972217</v>
      </c>
      <c r="F7963">
        <v>0.63602981400000003</v>
      </c>
      <c r="G7963">
        <v>0.99975043299999999</v>
      </c>
    </row>
    <row r="7964" spans="1:7" x14ac:dyDescent="0.4">
      <c r="A7964" s="70" t="s">
        <v>16135</v>
      </c>
      <c r="B7964" s="70" t="s">
        <v>16136</v>
      </c>
      <c r="C7964">
        <v>-5.7582517999999999E-2</v>
      </c>
      <c r="D7964">
        <v>4.5220889910000004</v>
      </c>
      <c r="E7964">
        <v>0.22396856600000001</v>
      </c>
      <c r="F7964">
        <v>0.63603256600000002</v>
      </c>
      <c r="G7964">
        <v>0.99975043299999999</v>
      </c>
    </row>
    <row r="7965" spans="1:7" x14ac:dyDescent="0.4">
      <c r="A7965" s="70" t="s">
        <v>16161</v>
      </c>
      <c r="B7965" s="70" t="s">
        <v>16162</v>
      </c>
      <c r="C7965">
        <v>-0.106989721</v>
      </c>
      <c r="D7965">
        <v>2.6764455119999999</v>
      </c>
      <c r="E7965">
        <v>0.22383567300000001</v>
      </c>
      <c r="F7965">
        <v>0.63613274200000003</v>
      </c>
      <c r="G7965">
        <v>0.99975043299999999</v>
      </c>
    </row>
    <row r="7966" spans="1:7" x14ac:dyDescent="0.4">
      <c r="A7966" s="70" t="s">
        <v>16564</v>
      </c>
      <c r="B7966" s="70" t="s">
        <v>16565</v>
      </c>
      <c r="C7966">
        <v>0.339136628</v>
      </c>
      <c r="D7966">
        <v>0.72988118999999996</v>
      </c>
      <c r="E7966">
        <v>0.22360226699999999</v>
      </c>
      <c r="F7966">
        <v>0.63630877399999997</v>
      </c>
      <c r="G7966">
        <v>0.99975043299999999</v>
      </c>
    </row>
    <row r="7967" spans="1:7" x14ac:dyDescent="0.4">
      <c r="A7967" s="70" t="s">
        <v>16145</v>
      </c>
      <c r="B7967" s="70" t="s">
        <v>16146</v>
      </c>
      <c r="C7967">
        <v>-7.2080189000000003E-2</v>
      </c>
      <c r="D7967">
        <v>3.6541055199999999</v>
      </c>
      <c r="E7967">
        <v>0.22342129599999999</v>
      </c>
      <c r="F7967">
        <v>0.63644533599999997</v>
      </c>
      <c r="G7967">
        <v>0.99975043299999999</v>
      </c>
    </row>
    <row r="7968" spans="1:7" x14ac:dyDescent="0.4">
      <c r="A7968" s="70" t="s">
        <v>16590</v>
      </c>
      <c r="B7968" s="70" t="s">
        <v>16591</v>
      </c>
      <c r="C7968">
        <v>3.8471471E-2</v>
      </c>
      <c r="D7968">
        <v>7.8629253129999999</v>
      </c>
      <c r="E7968">
        <v>0.223387635</v>
      </c>
      <c r="F7968">
        <v>0.636470745</v>
      </c>
      <c r="G7968">
        <v>0.99975043299999999</v>
      </c>
    </row>
    <row r="7969" spans="1:7" x14ac:dyDescent="0.4">
      <c r="A7969" s="70" t="s">
        <v>16151</v>
      </c>
      <c r="B7969" s="70" t="s">
        <v>16152</v>
      </c>
      <c r="C7969">
        <v>-5.6221622999999998E-2</v>
      </c>
      <c r="D7969">
        <v>4.8090748730000001</v>
      </c>
      <c r="E7969">
        <v>0.223265296</v>
      </c>
      <c r="F7969">
        <v>0.63656311099999996</v>
      </c>
      <c r="G7969">
        <v>0.99975043299999999</v>
      </c>
    </row>
    <row r="7970" spans="1:7" x14ac:dyDescent="0.4">
      <c r="A7970" s="70" t="s">
        <v>16327</v>
      </c>
      <c r="B7970" s="70" t="s">
        <v>16328</v>
      </c>
      <c r="C7970">
        <v>-0.15238001900000001</v>
      </c>
      <c r="D7970">
        <v>1.437987525</v>
      </c>
      <c r="E7970">
        <v>0.22324453899999999</v>
      </c>
      <c r="F7970">
        <v>0.63657878499999998</v>
      </c>
      <c r="G7970">
        <v>0.99975043299999999</v>
      </c>
    </row>
    <row r="7971" spans="1:7" x14ac:dyDescent="0.4">
      <c r="A7971" s="70" t="s">
        <v>16686</v>
      </c>
      <c r="B7971" s="70" t="s">
        <v>16687</v>
      </c>
      <c r="C7971">
        <v>0.25720290299999998</v>
      </c>
      <c r="D7971">
        <v>-1.0698717980000001</v>
      </c>
      <c r="E7971">
        <v>0.22300755</v>
      </c>
      <c r="F7971">
        <v>0.63675780999999998</v>
      </c>
      <c r="G7971">
        <v>0.99975043299999999</v>
      </c>
    </row>
    <row r="7972" spans="1:7" x14ac:dyDescent="0.4">
      <c r="A7972" s="70" t="s">
        <v>16786</v>
      </c>
      <c r="B7972" s="70" t="s">
        <v>16787</v>
      </c>
      <c r="C7972">
        <v>9.5459114999999997E-2</v>
      </c>
      <c r="D7972">
        <v>5.7286435950000003</v>
      </c>
      <c r="E7972">
        <v>0.222954972</v>
      </c>
      <c r="F7972">
        <v>0.63679754300000002</v>
      </c>
      <c r="G7972">
        <v>0.99975043299999999</v>
      </c>
    </row>
    <row r="7973" spans="1:7" x14ac:dyDescent="0.4">
      <c r="A7973" s="70" t="s">
        <v>17059</v>
      </c>
      <c r="B7973" s="70" t="s">
        <v>17060</v>
      </c>
      <c r="C7973">
        <v>5.2234805000000002E-2</v>
      </c>
      <c r="D7973">
        <v>5.063917225</v>
      </c>
      <c r="E7973">
        <v>0.22290117500000001</v>
      </c>
      <c r="F7973">
        <v>0.63683820499999999</v>
      </c>
      <c r="G7973">
        <v>0.99975043299999999</v>
      </c>
    </row>
    <row r="7974" spans="1:7" x14ac:dyDescent="0.4">
      <c r="A7974" s="70" t="s">
        <v>16566</v>
      </c>
      <c r="B7974" s="70" t="s">
        <v>16567</v>
      </c>
      <c r="C7974">
        <v>0.14214188699999999</v>
      </c>
      <c r="D7974">
        <v>1.5282629729999999</v>
      </c>
      <c r="E7974">
        <v>0.222880474</v>
      </c>
      <c r="F7974">
        <v>0.63685385299999997</v>
      </c>
      <c r="G7974">
        <v>0.99975043299999999</v>
      </c>
    </row>
    <row r="7975" spans="1:7" x14ac:dyDescent="0.4">
      <c r="A7975" s="70" t="s">
        <v>17043</v>
      </c>
      <c r="B7975" s="70" t="s">
        <v>17044</v>
      </c>
      <c r="C7975">
        <v>5.0362532000000002E-2</v>
      </c>
      <c r="D7975">
        <v>5.3101492199999996</v>
      </c>
      <c r="E7975">
        <v>0.222863114</v>
      </c>
      <c r="F7975">
        <v>0.63686697599999997</v>
      </c>
      <c r="G7975">
        <v>0.99975043299999999</v>
      </c>
    </row>
    <row r="7976" spans="1:7" x14ac:dyDescent="0.4">
      <c r="A7976" s="70" t="s">
        <v>16592</v>
      </c>
      <c r="B7976" s="70" t="s">
        <v>16593</v>
      </c>
      <c r="C7976">
        <v>0.19926134200000001</v>
      </c>
      <c r="D7976">
        <v>9.2017467000000006E-2</v>
      </c>
      <c r="E7976">
        <v>0.222829051</v>
      </c>
      <c r="F7976">
        <v>0.63689272699999999</v>
      </c>
      <c r="G7976">
        <v>0.99975043299999999</v>
      </c>
    </row>
    <row r="7977" spans="1:7" x14ac:dyDescent="0.4">
      <c r="A7977" s="70" t="s">
        <v>16790</v>
      </c>
      <c r="B7977" s="70" t="s">
        <v>16791</v>
      </c>
      <c r="C7977">
        <v>5.8647195999999999E-2</v>
      </c>
      <c r="D7977">
        <v>4.4402299620000001</v>
      </c>
      <c r="E7977">
        <v>0.22268173599999999</v>
      </c>
      <c r="F7977">
        <v>0.63700412399999995</v>
      </c>
      <c r="G7977">
        <v>0.99975043299999999</v>
      </c>
    </row>
    <row r="7978" spans="1:7" x14ac:dyDescent="0.4">
      <c r="A7978" s="70" t="s">
        <v>19905</v>
      </c>
      <c r="B7978" s="70" t="s">
        <v>19906</v>
      </c>
      <c r="C7978">
        <v>4.0137974E-2</v>
      </c>
      <c r="D7978">
        <v>10.022625100000001</v>
      </c>
      <c r="E7978">
        <v>0.222644599</v>
      </c>
      <c r="F7978">
        <v>0.63703221200000004</v>
      </c>
      <c r="G7978">
        <v>0.99975043299999999</v>
      </c>
    </row>
    <row r="7979" spans="1:7" x14ac:dyDescent="0.4">
      <c r="A7979" s="70" t="s">
        <v>17187</v>
      </c>
      <c r="B7979" s="70" t="s">
        <v>17188</v>
      </c>
      <c r="C7979">
        <v>4.8298069999999999E-2</v>
      </c>
      <c r="D7979">
        <v>5.2697510940000001</v>
      </c>
      <c r="E7979">
        <v>0.222268035</v>
      </c>
      <c r="F7979">
        <v>0.637317197</v>
      </c>
      <c r="G7979">
        <v>0.99975043299999999</v>
      </c>
    </row>
    <row r="7980" spans="1:7" x14ac:dyDescent="0.4">
      <c r="A7980" s="70" t="s">
        <v>16321</v>
      </c>
      <c r="B7980" s="70" t="s">
        <v>16322</v>
      </c>
      <c r="C7980">
        <v>-4.6202258000000003E-2</v>
      </c>
      <c r="D7980">
        <v>5.353832304</v>
      </c>
      <c r="E7980">
        <v>0.22222114200000001</v>
      </c>
      <c r="F7980">
        <v>0.63735270700000002</v>
      </c>
      <c r="G7980">
        <v>0.99975043299999999</v>
      </c>
    </row>
    <row r="7981" spans="1:7" x14ac:dyDescent="0.4">
      <c r="A7981" s="70" t="s">
        <v>16071</v>
      </c>
      <c r="B7981" s="70" t="s">
        <v>16072</v>
      </c>
      <c r="C7981">
        <v>-3.9825661999999998E-2</v>
      </c>
      <c r="D7981">
        <v>6.135587836</v>
      </c>
      <c r="E7981">
        <v>0.22215612000000001</v>
      </c>
      <c r="F7981">
        <v>0.63740195099999997</v>
      </c>
      <c r="G7981">
        <v>0.99975043299999999</v>
      </c>
    </row>
    <row r="7982" spans="1:7" x14ac:dyDescent="0.4">
      <c r="A7982" s="70" t="s">
        <v>17007</v>
      </c>
      <c r="B7982" s="70" t="s">
        <v>17008</v>
      </c>
      <c r="C7982">
        <v>4.2408767999999999E-2</v>
      </c>
      <c r="D7982">
        <v>5.7499908929999997</v>
      </c>
      <c r="E7982">
        <v>0.222065551</v>
      </c>
      <c r="F7982">
        <v>0.63747055900000005</v>
      </c>
      <c r="G7982">
        <v>0.99975043299999999</v>
      </c>
    </row>
    <row r="7983" spans="1:7" x14ac:dyDescent="0.4">
      <c r="A7983" s="70" t="s">
        <v>16103</v>
      </c>
      <c r="B7983" s="70" t="s">
        <v>16104</v>
      </c>
      <c r="C7983">
        <v>-0.23494975600000001</v>
      </c>
      <c r="D7983">
        <v>0.54784040000000001</v>
      </c>
      <c r="E7983">
        <v>0.22206171399999999</v>
      </c>
      <c r="F7983">
        <v>0.63747346599999999</v>
      </c>
      <c r="G7983">
        <v>0.99975043299999999</v>
      </c>
    </row>
    <row r="7984" spans="1:7" x14ac:dyDescent="0.4">
      <c r="A7984" s="70" t="s">
        <v>16113</v>
      </c>
      <c r="B7984" s="70" t="s">
        <v>16114</v>
      </c>
      <c r="C7984">
        <v>-5.0675902000000002E-2</v>
      </c>
      <c r="D7984">
        <v>5.110579296</v>
      </c>
      <c r="E7984">
        <v>0.22202935400000001</v>
      </c>
      <c r="F7984">
        <v>0.63749798400000002</v>
      </c>
      <c r="G7984">
        <v>0.99975043299999999</v>
      </c>
    </row>
    <row r="7985" spans="1:7" x14ac:dyDescent="0.4">
      <c r="A7985" s="70" t="s">
        <v>16373</v>
      </c>
      <c r="B7985" s="70" t="s">
        <v>16374</v>
      </c>
      <c r="C7985">
        <v>-4.9988026999999997E-2</v>
      </c>
      <c r="D7985">
        <v>5.1573390039999998</v>
      </c>
      <c r="E7985">
        <v>0.221896655</v>
      </c>
      <c r="F7985">
        <v>0.63759854699999996</v>
      </c>
      <c r="G7985">
        <v>0.99975043299999999</v>
      </c>
    </row>
    <row r="7986" spans="1:7" x14ac:dyDescent="0.4">
      <c r="A7986" s="70" t="s">
        <v>16215</v>
      </c>
      <c r="B7986" s="70" t="s">
        <v>16216</v>
      </c>
      <c r="C7986">
        <v>-4.1344573000000003E-2</v>
      </c>
      <c r="D7986">
        <v>5.8342014549999996</v>
      </c>
      <c r="E7986">
        <v>0.22161197699999999</v>
      </c>
      <c r="F7986">
        <v>0.637814408</v>
      </c>
      <c r="G7986">
        <v>0.99975043299999999</v>
      </c>
    </row>
    <row r="7987" spans="1:7" x14ac:dyDescent="0.4">
      <c r="A7987" s="70" t="s">
        <v>17203</v>
      </c>
      <c r="B7987" s="70" t="s">
        <v>17204</v>
      </c>
      <c r="C7987">
        <v>4.3991644000000003E-2</v>
      </c>
      <c r="D7987">
        <v>5.7823011409999996</v>
      </c>
      <c r="E7987">
        <v>0.22148137700000001</v>
      </c>
      <c r="F7987">
        <v>0.63791349399999997</v>
      </c>
      <c r="G7987">
        <v>0.99975043299999999</v>
      </c>
    </row>
    <row r="7988" spans="1:7" x14ac:dyDescent="0.4">
      <c r="A7988" s="70" t="s">
        <v>17105</v>
      </c>
      <c r="B7988" s="70" t="s">
        <v>17106</v>
      </c>
      <c r="C7988">
        <v>3.8486284000000003E-2</v>
      </c>
      <c r="D7988">
        <v>6.5919710699999996</v>
      </c>
      <c r="E7988">
        <v>0.221445538</v>
      </c>
      <c r="F7988">
        <v>0.63794069200000003</v>
      </c>
      <c r="G7988">
        <v>0.99975043299999999</v>
      </c>
    </row>
    <row r="7989" spans="1:7" x14ac:dyDescent="0.4">
      <c r="A7989" s="70" t="s">
        <v>16734</v>
      </c>
      <c r="B7989" s="70" t="s">
        <v>16735</v>
      </c>
      <c r="C7989">
        <v>0.18460152699999999</v>
      </c>
      <c r="D7989">
        <v>0.416587608</v>
      </c>
      <c r="E7989">
        <v>0.22141972900000001</v>
      </c>
      <c r="F7989">
        <v>0.63796027899999996</v>
      </c>
      <c r="G7989">
        <v>0.99975043299999999</v>
      </c>
    </row>
    <row r="7990" spans="1:7" x14ac:dyDescent="0.4">
      <c r="A7990" s="70" t="s">
        <v>16363</v>
      </c>
      <c r="B7990" s="70" t="s">
        <v>16364</v>
      </c>
      <c r="C7990">
        <v>-4.5439067999999999E-2</v>
      </c>
      <c r="D7990">
        <v>5.549503691</v>
      </c>
      <c r="E7990">
        <v>0.22131853000000001</v>
      </c>
      <c r="F7990">
        <v>0.63803709600000003</v>
      </c>
      <c r="G7990">
        <v>0.99975043299999999</v>
      </c>
    </row>
    <row r="7991" spans="1:7" x14ac:dyDescent="0.4">
      <c r="A7991" s="70" t="s">
        <v>16768</v>
      </c>
      <c r="B7991" s="70" t="s">
        <v>16769</v>
      </c>
      <c r="C7991">
        <v>7.2788925000000004E-2</v>
      </c>
      <c r="D7991">
        <v>3.6156710520000002</v>
      </c>
      <c r="E7991">
        <v>0.22128440399999999</v>
      </c>
      <c r="F7991">
        <v>0.63806300500000002</v>
      </c>
      <c r="G7991">
        <v>0.99975043299999999</v>
      </c>
    </row>
    <row r="7992" spans="1:7" x14ac:dyDescent="0.4">
      <c r="A7992" s="70" t="s">
        <v>16684</v>
      </c>
      <c r="B7992" s="70" t="s">
        <v>16685</v>
      </c>
      <c r="C7992">
        <v>8.1430852999999997E-2</v>
      </c>
      <c r="D7992">
        <v>3.3851317139999999</v>
      </c>
      <c r="E7992">
        <v>0.221172387</v>
      </c>
      <c r="F7992">
        <v>0.63814806700000004</v>
      </c>
      <c r="G7992">
        <v>0.99975043299999999</v>
      </c>
    </row>
    <row r="7993" spans="1:7" x14ac:dyDescent="0.4">
      <c r="A7993" s="70" t="s">
        <v>16225</v>
      </c>
      <c r="B7993" s="70" t="s">
        <v>16226</v>
      </c>
      <c r="C7993">
        <v>-0.14680837999999999</v>
      </c>
      <c r="D7993">
        <v>1.969706261</v>
      </c>
      <c r="E7993">
        <v>0.221137166</v>
      </c>
      <c r="F7993">
        <v>0.63817481700000001</v>
      </c>
      <c r="G7993">
        <v>0.99975043299999999</v>
      </c>
    </row>
    <row r="7994" spans="1:7" x14ac:dyDescent="0.4">
      <c r="A7994" s="70" t="s">
        <v>16357</v>
      </c>
      <c r="B7994" s="70" t="s">
        <v>16358</v>
      </c>
      <c r="C7994">
        <v>-4.7565929E-2</v>
      </c>
      <c r="D7994">
        <v>5.3507618260000003</v>
      </c>
      <c r="E7994">
        <v>0.22109875100000001</v>
      </c>
      <c r="F7994">
        <v>0.63820399699999997</v>
      </c>
      <c r="G7994">
        <v>0.99975043299999999</v>
      </c>
    </row>
    <row r="7995" spans="1:7" x14ac:dyDescent="0.4">
      <c r="A7995" s="70" t="s">
        <v>16551</v>
      </c>
      <c r="B7995" s="70" t="s">
        <v>5129</v>
      </c>
      <c r="C7995">
        <v>0.121091238</v>
      </c>
      <c r="D7995">
        <v>2.1728487859999999</v>
      </c>
      <c r="E7995">
        <v>0.22107049300000001</v>
      </c>
      <c r="F7995">
        <v>0.63822546400000002</v>
      </c>
      <c r="G7995">
        <v>0.99975043299999999</v>
      </c>
    </row>
    <row r="7996" spans="1:7" x14ac:dyDescent="0.4">
      <c r="A7996" s="70" t="s">
        <v>16943</v>
      </c>
      <c r="B7996" s="70" t="s">
        <v>16944</v>
      </c>
      <c r="C7996">
        <v>-3.8541981000000003E-2</v>
      </c>
      <c r="D7996">
        <v>8.6443096690000001</v>
      </c>
      <c r="E7996">
        <v>0.22106547400000001</v>
      </c>
      <c r="F7996">
        <v>0.63822927699999998</v>
      </c>
      <c r="G7996">
        <v>0.99975043299999999</v>
      </c>
    </row>
    <row r="7997" spans="1:7" x14ac:dyDescent="0.4">
      <c r="A7997" s="70" t="s">
        <v>16029</v>
      </c>
      <c r="B7997" s="70" t="s">
        <v>16030</v>
      </c>
      <c r="C7997">
        <v>-9.3972844999999999E-2</v>
      </c>
      <c r="D7997">
        <v>3.1389909729999999</v>
      </c>
      <c r="E7997">
        <v>0.221047783</v>
      </c>
      <c r="F7997">
        <v>0.63824271799999999</v>
      </c>
      <c r="G7997">
        <v>0.99975043299999999</v>
      </c>
    </row>
    <row r="7998" spans="1:7" x14ac:dyDescent="0.4">
      <c r="A7998" s="70" t="s">
        <v>16834</v>
      </c>
      <c r="B7998" s="70" t="s">
        <v>16835</v>
      </c>
      <c r="C7998">
        <v>5.8413957000000002E-2</v>
      </c>
      <c r="D7998">
        <v>5.0162534189999999</v>
      </c>
      <c r="E7998">
        <v>0.22092506100000001</v>
      </c>
      <c r="F7998">
        <v>0.63833596999999997</v>
      </c>
      <c r="G7998">
        <v>0.99975043299999999</v>
      </c>
    </row>
    <row r="7999" spans="1:7" x14ac:dyDescent="0.4">
      <c r="A7999" s="70" t="s">
        <v>17033</v>
      </c>
      <c r="B7999" s="70" t="s">
        <v>17034</v>
      </c>
      <c r="C7999">
        <v>5.2860793000000003E-2</v>
      </c>
      <c r="D7999">
        <v>6.8934758699999996</v>
      </c>
      <c r="E7999">
        <v>0.22088319000000001</v>
      </c>
      <c r="F7999">
        <v>0.63836779499999996</v>
      </c>
      <c r="G7999">
        <v>0.99975043299999999</v>
      </c>
    </row>
    <row r="8000" spans="1:7" x14ac:dyDescent="0.4">
      <c r="A8000" s="70" t="s">
        <v>17139</v>
      </c>
      <c r="B8000" s="70" t="s">
        <v>17140</v>
      </c>
      <c r="C8000">
        <v>4.7488521999999998E-2</v>
      </c>
      <c r="D8000">
        <v>5.2845032429999996</v>
      </c>
      <c r="E8000">
        <v>0.22079990799999999</v>
      </c>
      <c r="F8000">
        <v>0.63843110400000003</v>
      </c>
      <c r="G8000">
        <v>0.99975043299999999</v>
      </c>
    </row>
    <row r="8001" spans="1:7" x14ac:dyDescent="0.4">
      <c r="A8001" s="70" t="s">
        <v>16077</v>
      </c>
      <c r="B8001" s="70" t="s">
        <v>16078</v>
      </c>
      <c r="C8001">
        <v>-3.6669631000000001E-2</v>
      </c>
      <c r="D8001">
        <v>6.6623774649999996</v>
      </c>
      <c r="E8001">
        <v>0.22077548899999999</v>
      </c>
      <c r="F8001">
        <v>0.638449669</v>
      </c>
      <c r="G8001">
        <v>0.99975043299999999</v>
      </c>
    </row>
    <row r="8002" spans="1:7" x14ac:dyDescent="0.4">
      <c r="A8002" s="70" t="s">
        <v>17231</v>
      </c>
      <c r="B8002" s="70" t="s">
        <v>17232</v>
      </c>
      <c r="C8002">
        <v>3.7218306E-2</v>
      </c>
      <c r="D8002">
        <v>6.3213622750000003</v>
      </c>
      <c r="E8002">
        <v>0.22077103200000001</v>
      </c>
      <c r="F8002">
        <v>0.63845305799999996</v>
      </c>
      <c r="G8002">
        <v>0.99975043299999999</v>
      </c>
    </row>
    <row r="8003" spans="1:7" x14ac:dyDescent="0.4">
      <c r="A8003" s="70" t="s">
        <v>16622</v>
      </c>
      <c r="B8003" s="70" t="s">
        <v>16623</v>
      </c>
      <c r="C8003">
        <v>0.28929376499999998</v>
      </c>
      <c r="D8003">
        <v>-1.2554968390000001</v>
      </c>
      <c r="E8003">
        <v>0.22064201999999999</v>
      </c>
      <c r="F8003">
        <v>0.63855116599999995</v>
      </c>
      <c r="G8003">
        <v>0.99975043299999999</v>
      </c>
    </row>
    <row r="8004" spans="1:7" x14ac:dyDescent="0.4">
      <c r="A8004" s="70" t="s">
        <v>16794</v>
      </c>
      <c r="B8004" s="70" t="s">
        <v>16795</v>
      </c>
      <c r="C8004">
        <v>-4.5069551999999999E-2</v>
      </c>
      <c r="D8004">
        <v>8.6073810549999994</v>
      </c>
      <c r="E8004">
        <v>0.220601504</v>
      </c>
      <c r="F8004">
        <v>0.63858198399999999</v>
      </c>
      <c r="G8004">
        <v>0.99975043299999999</v>
      </c>
    </row>
    <row r="8005" spans="1:7" x14ac:dyDescent="0.4">
      <c r="A8005" s="70" t="s">
        <v>16620</v>
      </c>
      <c r="B8005" s="70" t="s">
        <v>16621</v>
      </c>
      <c r="C8005">
        <v>0.128962674</v>
      </c>
      <c r="D8005">
        <v>2.3950393619999999</v>
      </c>
      <c r="E8005">
        <v>0.22058847200000001</v>
      </c>
      <c r="F8005">
        <v>0.63859189800000005</v>
      </c>
      <c r="G8005">
        <v>0.99975043299999999</v>
      </c>
    </row>
    <row r="8006" spans="1:7" x14ac:dyDescent="0.4">
      <c r="A8006" s="70" t="s">
        <v>17165</v>
      </c>
      <c r="B8006" s="70" t="s">
        <v>17166</v>
      </c>
      <c r="C8006">
        <v>4.8676746E-2</v>
      </c>
      <c r="D8006">
        <v>5.1836998149999998</v>
      </c>
      <c r="E8006">
        <v>0.220583586</v>
      </c>
      <c r="F8006">
        <v>0.63859561499999995</v>
      </c>
      <c r="G8006">
        <v>0.99975043299999999</v>
      </c>
    </row>
    <row r="8007" spans="1:7" x14ac:dyDescent="0.4">
      <c r="A8007" s="70" t="s">
        <v>16762</v>
      </c>
      <c r="B8007" s="70" t="s">
        <v>16763</v>
      </c>
      <c r="C8007">
        <v>5.9241694999999997E-2</v>
      </c>
      <c r="D8007">
        <v>4.687378528</v>
      </c>
      <c r="E8007">
        <v>0.22012410600000001</v>
      </c>
      <c r="F8007">
        <v>0.63894537200000001</v>
      </c>
      <c r="G8007">
        <v>0.99975043299999999</v>
      </c>
    </row>
    <row r="8008" spans="1:7" x14ac:dyDescent="0.4">
      <c r="A8008" s="70" t="s">
        <v>17093</v>
      </c>
      <c r="B8008" s="70" t="s">
        <v>17094</v>
      </c>
      <c r="C8008">
        <v>4.0499258000000003E-2</v>
      </c>
      <c r="D8008">
        <v>5.8516702250000003</v>
      </c>
      <c r="E8008">
        <v>0.219851242</v>
      </c>
      <c r="F8008">
        <v>0.63915328800000004</v>
      </c>
      <c r="G8008">
        <v>0.99975043299999999</v>
      </c>
    </row>
    <row r="8009" spans="1:7" x14ac:dyDescent="0.4">
      <c r="A8009" s="70" t="s">
        <v>15731</v>
      </c>
      <c r="B8009" s="70" t="s">
        <v>15732</v>
      </c>
      <c r="C8009">
        <v>-4.0167028E-2</v>
      </c>
      <c r="D8009">
        <v>8.0405691790000002</v>
      </c>
      <c r="E8009">
        <v>0.219818187</v>
      </c>
      <c r="F8009">
        <v>0.63917848600000005</v>
      </c>
      <c r="G8009">
        <v>0.99975043299999999</v>
      </c>
    </row>
    <row r="8010" spans="1:7" x14ac:dyDescent="0.4">
      <c r="A8010" s="70" t="s">
        <v>16666</v>
      </c>
      <c r="B8010" s="70" t="s">
        <v>16667</v>
      </c>
      <c r="C8010">
        <v>-0.19369856999999999</v>
      </c>
      <c r="D8010">
        <v>0.51799755800000002</v>
      </c>
      <c r="E8010">
        <v>0.21981034799999999</v>
      </c>
      <c r="F8010">
        <v>0.63918446200000001</v>
      </c>
      <c r="G8010">
        <v>0.99975043299999999</v>
      </c>
    </row>
    <row r="8011" spans="1:7" x14ac:dyDescent="0.4">
      <c r="A8011" s="70" t="s">
        <v>16694</v>
      </c>
      <c r="B8011" s="70" t="s">
        <v>16695</v>
      </c>
      <c r="C8011">
        <v>0.172395456</v>
      </c>
      <c r="D8011">
        <v>1.8443714170000001</v>
      </c>
      <c r="E8011">
        <v>0.219718837</v>
      </c>
      <c r="F8011">
        <v>0.63925423400000003</v>
      </c>
      <c r="G8011">
        <v>0.99975043299999999</v>
      </c>
    </row>
    <row r="8012" spans="1:7" x14ac:dyDescent="0.4">
      <c r="A8012" s="70" t="s">
        <v>16389</v>
      </c>
      <c r="B8012" s="70" t="s">
        <v>16390</v>
      </c>
      <c r="C8012">
        <v>-0.13173851</v>
      </c>
      <c r="D8012">
        <v>2.0371272779999998</v>
      </c>
      <c r="E8012">
        <v>0.21961837300000001</v>
      </c>
      <c r="F8012">
        <v>0.63933085300000003</v>
      </c>
      <c r="G8012">
        <v>0.99975043299999999</v>
      </c>
    </row>
    <row r="8013" spans="1:7" x14ac:dyDescent="0.4">
      <c r="A8013" s="70" t="s">
        <v>16387</v>
      </c>
      <c r="B8013" s="70" t="s">
        <v>16388</v>
      </c>
      <c r="C8013">
        <v>-0.30105301899999998</v>
      </c>
      <c r="D8013">
        <v>-1.022380303</v>
      </c>
      <c r="E8013">
        <v>0.21960727299999999</v>
      </c>
      <c r="F8013">
        <v>0.63933931899999996</v>
      </c>
      <c r="G8013">
        <v>0.99975043299999999</v>
      </c>
    </row>
    <row r="8014" spans="1:7" x14ac:dyDescent="0.4">
      <c r="A8014" s="70" t="s">
        <v>16850</v>
      </c>
      <c r="B8014" s="70" t="s">
        <v>16851</v>
      </c>
      <c r="C8014">
        <v>0.21524470400000001</v>
      </c>
      <c r="D8014">
        <v>-0.340426903</v>
      </c>
      <c r="E8014">
        <v>0.21931320000000001</v>
      </c>
      <c r="F8014">
        <v>0.63956372500000003</v>
      </c>
      <c r="G8014">
        <v>0.99975043299999999</v>
      </c>
    </row>
    <row r="8015" spans="1:7" x14ac:dyDescent="0.4">
      <c r="A8015" s="70" t="s">
        <v>16658</v>
      </c>
      <c r="B8015" s="70" t="s">
        <v>16659</v>
      </c>
      <c r="C8015">
        <v>0.15913174199999999</v>
      </c>
      <c r="D8015">
        <v>0.95009259800000001</v>
      </c>
      <c r="E8015">
        <v>0.219260069</v>
      </c>
      <c r="F8015">
        <v>0.63960428800000002</v>
      </c>
      <c r="G8015">
        <v>0.99975043299999999</v>
      </c>
    </row>
    <row r="8016" spans="1:7" x14ac:dyDescent="0.4">
      <c r="A8016" s="70" t="s">
        <v>16901</v>
      </c>
      <c r="B8016" s="70" t="s">
        <v>16902</v>
      </c>
      <c r="C8016">
        <v>6.0427561999999997E-2</v>
      </c>
      <c r="D8016">
        <v>4.0734645809999996</v>
      </c>
      <c r="E8016">
        <v>0.21914453</v>
      </c>
      <c r="F8016">
        <v>0.63969251800000004</v>
      </c>
      <c r="G8016">
        <v>0.99975043299999999</v>
      </c>
    </row>
    <row r="8017" spans="1:7" x14ac:dyDescent="0.4">
      <c r="A8017" s="70" t="s">
        <v>16882</v>
      </c>
      <c r="B8017" s="70" t="s">
        <v>16883</v>
      </c>
      <c r="C8017">
        <v>0.173852017</v>
      </c>
      <c r="D8017">
        <v>0.52714735300000004</v>
      </c>
      <c r="E8017">
        <v>0.218967887</v>
      </c>
      <c r="F8017">
        <v>0.63982746400000001</v>
      </c>
      <c r="G8017">
        <v>0.99975043299999999</v>
      </c>
    </row>
    <row r="8018" spans="1:7" x14ac:dyDescent="0.4">
      <c r="A8018" s="70" t="s">
        <v>16157</v>
      </c>
      <c r="B8018" s="70" t="s">
        <v>16158</v>
      </c>
      <c r="C8018">
        <v>-4.1921829000000001E-2</v>
      </c>
      <c r="D8018">
        <v>5.6036743180000004</v>
      </c>
      <c r="E8018">
        <v>0.21891561600000001</v>
      </c>
      <c r="F8018">
        <v>0.63986740900000005</v>
      </c>
      <c r="G8018">
        <v>0.99975043299999999</v>
      </c>
    </row>
    <row r="8019" spans="1:7" x14ac:dyDescent="0.4">
      <c r="A8019" s="70" t="s">
        <v>16147</v>
      </c>
      <c r="B8019" s="70" t="s">
        <v>16148</v>
      </c>
      <c r="C8019">
        <v>-3.7854701999999997E-2</v>
      </c>
      <c r="D8019">
        <v>6.638124242</v>
      </c>
      <c r="E8019">
        <v>0.21891538599999999</v>
      </c>
      <c r="F8019">
        <v>0.63986758499999996</v>
      </c>
      <c r="G8019">
        <v>0.99975043299999999</v>
      </c>
    </row>
    <row r="8020" spans="1:7" x14ac:dyDescent="0.4">
      <c r="A8020" s="70" t="s">
        <v>15465</v>
      </c>
      <c r="B8020" s="70" t="s">
        <v>15466</v>
      </c>
      <c r="C8020">
        <v>-3.8465120999999998E-2</v>
      </c>
      <c r="D8020">
        <v>7.4475370129999998</v>
      </c>
      <c r="E8020">
        <v>0.21890770500000001</v>
      </c>
      <c r="F8020">
        <v>0.63987345500000004</v>
      </c>
      <c r="G8020">
        <v>0.99975043299999999</v>
      </c>
    </row>
    <row r="8021" spans="1:7" x14ac:dyDescent="0.4">
      <c r="A8021" s="70" t="s">
        <v>16335</v>
      </c>
      <c r="B8021" s="70" t="s">
        <v>16336</v>
      </c>
      <c r="C8021">
        <v>-6.3811238000000006E-2</v>
      </c>
      <c r="D8021">
        <v>4.0015956160000004</v>
      </c>
      <c r="E8021">
        <v>0.21853498499999999</v>
      </c>
      <c r="F8021">
        <v>0.64015845999999998</v>
      </c>
      <c r="G8021">
        <v>0.99975043299999999</v>
      </c>
    </row>
    <row r="8022" spans="1:7" x14ac:dyDescent="0.4">
      <c r="A8022" s="70" t="s">
        <v>16913</v>
      </c>
      <c r="B8022" s="70" t="s">
        <v>16914</v>
      </c>
      <c r="C8022">
        <v>4.1099476000000003E-2</v>
      </c>
      <c r="D8022">
        <v>8.1219412379999998</v>
      </c>
      <c r="E8022">
        <v>0.21851638000000001</v>
      </c>
      <c r="F8022">
        <v>0.64017269499999996</v>
      </c>
      <c r="G8022">
        <v>0.99975043299999999</v>
      </c>
    </row>
    <row r="8023" spans="1:7" x14ac:dyDescent="0.4">
      <c r="A8023" s="70" t="s">
        <v>17909</v>
      </c>
      <c r="B8023" s="70" t="s">
        <v>17910</v>
      </c>
      <c r="C8023">
        <v>4.0348329000000002E-2</v>
      </c>
      <c r="D8023">
        <v>8.6278702109999994</v>
      </c>
      <c r="E8023">
        <v>0.21850193500000001</v>
      </c>
      <c r="F8023">
        <v>0.64018374700000003</v>
      </c>
      <c r="G8023">
        <v>0.99975043299999999</v>
      </c>
    </row>
    <row r="8024" spans="1:7" x14ac:dyDescent="0.4">
      <c r="A8024" s="70" t="s">
        <v>16371</v>
      </c>
      <c r="B8024" s="70" t="s">
        <v>16372</v>
      </c>
      <c r="C8024">
        <v>-4.3113411999999997E-2</v>
      </c>
      <c r="D8024">
        <v>5.6417196589999996</v>
      </c>
      <c r="E8024">
        <v>0.21829905699999999</v>
      </c>
      <c r="F8024">
        <v>0.64033901900000001</v>
      </c>
      <c r="G8024">
        <v>0.99975043299999999</v>
      </c>
    </row>
    <row r="8025" spans="1:7" x14ac:dyDescent="0.4">
      <c r="A8025" s="70" t="s">
        <v>17295</v>
      </c>
      <c r="B8025" s="70" t="s">
        <v>17296</v>
      </c>
      <c r="C8025">
        <v>4.0317455000000002E-2</v>
      </c>
      <c r="D8025">
        <v>6.3254431430000002</v>
      </c>
      <c r="E8025">
        <v>0.21818585400000001</v>
      </c>
      <c r="F8025">
        <v>0.64042569699999996</v>
      </c>
      <c r="G8025">
        <v>0.99975043299999999</v>
      </c>
    </row>
    <row r="8026" spans="1:7" x14ac:dyDescent="0.4">
      <c r="A8026" s="70" t="s">
        <v>16648</v>
      </c>
      <c r="B8026" s="70" t="s">
        <v>16649</v>
      </c>
      <c r="C8026">
        <v>0.106423122</v>
      </c>
      <c r="D8026">
        <v>2.5384025669999999</v>
      </c>
      <c r="E8026">
        <v>0.217826408</v>
      </c>
      <c r="F8026">
        <v>0.640701101</v>
      </c>
      <c r="G8026">
        <v>0.99975043299999999</v>
      </c>
    </row>
    <row r="8027" spans="1:7" x14ac:dyDescent="0.4">
      <c r="A8027" s="70" t="s">
        <v>16017</v>
      </c>
      <c r="B8027" s="70" t="s">
        <v>16018</v>
      </c>
      <c r="C8027">
        <v>-0.24932808400000001</v>
      </c>
      <c r="D8027">
        <v>1.380553288</v>
      </c>
      <c r="E8027">
        <v>0.21775565599999999</v>
      </c>
      <c r="F8027">
        <v>0.64075534300000003</v>
      </c>
      <c r="G8027">
        <v>0.99975043299999999</v>
      </c>
    </row>
    <row r="8028" spans="1:7" x14ac:dyDescent="0.4">
      <c r="A8028" s="70" t="s">
        <v>16776</v>
      </c>
      <c r="B8028" s="70" t="s">
        <v>16777</v>
      </c>
      <c r="C8028">
        <v>0.215080202</v>
      </c>
      <c r="D8028">
        <v>-0.59704610800000002</v>
      </c>
      <c r="E8028">
        <v>0.217725153</v>
      </c>
      <c r="F8028">
        <v>0.64077873100000005</v>
      </c>
      <c r="G8028">
        <v>0.99975043299999999</v>
      </c>
    </row>
    <row r="8029" spans="1:7" x14ac:dyDescent="0.4">
      <c r="A8029" s="70" t="s">
        <v>15781</v>
      </c>
      <c r="B8029" s="70" t="s">
        <v>15782</v>
      </c>
      <c r="C8029">
        <v>-3.7452592999999999E-2</v>
      </c>
      <c r="D8029">
        <v>6.9792896449999997</v>
      </c>
      <c r="E8029">
        <v>0.217720572</v>
      </c>
      <c r="F8029">
        <v>0.64078224399999995</v>
      </c>
      <c r="G8029">
        <v>0.99975043299999999</v>
      </c>
    </row>
    <row r="8030" spans="1:7" x14ac:dyDescent="0.4">
      <c r="A8030" s="70" t="s">
        <v>17223</v>
      </c>
      <c r="B8030" s="70" t="s">
        <v>17224</v>
      </c>
      <c r="C8030">
        <v>4.9780499999999998E-2</v>
      </c>
      <c r="D8030">
        <v>5.1593011950000003</v>
      </c>
      <c r="E8030">
        <v>0.21766766000000001</v>
      </c>
      <c r="F8030">
        <v>0.64082282000000002</v>
      </c>
      <c r="G8030">
        <v>0.99975043299999999</v>
      </c>
    </row>
    <row r="8031" spans="1:7" x14ac:dyDescent="0.4">
      <c r="A8031" s="70" t="s">
        <v>16447</v>
      </c>
      <c r="B8031" s="70" t="s">
        <v>16448</v>
      </c>
      <c r="C8031">
        <v>3.7002605000000001E-2</v>
      </c>
      <c r="D8031">
        <v>7.2381849000000003</v>
      </c>
      <c r="E8031">
        <v>0.21761278000000001</v>
      </c>
      <c r="F8031">
        <v>0.64086491199999995</v>
      </c>
      <c r="G8031">
        <v>0.99975043299999999</v>
      </c>
    </row>
    <row r="8032" spans="1:7" x14ac:dyDescent="0.4">
      <c r="A8032" s="70" t="s">
        <v>17267</v>
      </c>
      <c r="B8032" s="70" t="s">
        <v>17268</v>
      </c>
      <c r="C8032">
        <v>4.6862247000000003E-2</v>
      </c>
      <c r="D8032">
        <v>5.3033204239999998</v>
      </c>
      <c r="E8032">
        <v>0.21758643799999999</v>
      </c>
      <c r="F8032">
        <v>0.64088511699999995</v>
      </c>
      <c r="G8032">
        <v>0.99975043299999999</v>
      </c>
    </row>
    <row r="8033" spans="1:7" x14ac:dyDescent="0.4">
      <c r="A8033" s="70" t="s">
        <v>16878</v>
      </c>
      <c r="B8033" s="70" t="s">
        <v>16879</v>
      </c>
      <c r="C8033">
        <v>0.14175527900000001</v>
      </c>
      <c r="D8033">
        <v>1.859121367</v>
      </c>
      <c r="E8033">
        <v>0.217399229</v>
      </c>
      <c r="F8033">
        <v>0.64102876099999995</v>
      </c>
      <c r="G8033">
        <v>0.99975043299999999</v>
      </c>
    </row>
    <row r="8034" spans="1:7" x14ac:dyDescent="0.4">
      <c r="A8034" s="70" t="s">
        <v>17175</v>
      </c>
      <c r="B8034" s="70" t="s">
        <v>17176</v>
      </c>
      <c r="C8034">
        <v>4.6803969000000001E-2</v>
      </c>
      <c r="D8034">
        <v>5.467659609</v>
      </c>
      <c r="E8034">
        <v>0.21736217599999999</v>
      </c>
      <c r="F8034">
        <v>0.64105719999999999</v>
      </c>
      <c r="G8034">
        <v>0.99975043299999999</v>
      </c>
    </row>
    <row r="8035" spans="1:7" x14ac:dyDescent="0.4">
      <c r="A8035" s="70" t="s">
        <v>16656</v>
      </c>
      <c r="B8035" s="70" t="s">
        <v>16657</v>
      </c>
      <c r="C8035">
        <v>0.164337909</v>
      </c>
      <c r="D8035">
        <v>1.0443353019999999</v>
      </c>
      <c r="E8035">
        <v>0.21732095700000001</v>
      </c>
      <c r="F8035">
        <v>0.64108883999999999</v>
      </c>
      <c r="G8035">
        <v>0.99975043299999999</v>
      </c>
    </row>
    <row r="8036" spans="1:7" x14ac:dyDescent="0.4">
      <c r="A8036" s="70" t="s">
        <v>17009</v>
      </c>
      <c r="B8036" s="70" t="s">
        <v>17010</v>
      </c>
      <c r="C8036">
        <v>3.6595904999999998E-2</v>
      </c>
      <c r="D8036">
        <v>6.7976480080000004</v>
      </c>
      <c r="E8036">
        <v>0.217025037</v>
      </c>
      <c r="F8036">
        <v>0.64131610100000003</v>
      </c>
      <c r="G8036">
        <v>0.99975043299999999</v>
      </c>
    </row>
    <row r="8037" spans="1:7" x14ac:dyDescent="0.4">
      <c r="A8037" s="70" t="s">
        <v>16826</v>
      </c>
      <c r="B8037" s="70" t="s">
        <v>16827</v>
      </c>
      <c r="C8037">
        <v>6.7617569000000002E-2</v>
      </c>
      <c r="D8037">
        <v>4.2672684419999998</v>
      </c>
      <c r="E8037">
        <v>0.216962672</v>
      </c>
      <c r="F8037">
        <v>0.64136401899999995</v>
      </c>
      <c r="G8037">
        <v>0.99975043299999999</v>
      </c>
    </row>
    <row r="8038" spans="1:7" x14ac:dyDescent="0.4">
      <c r="A8038" s="70" t="s">
        <v>16485</v>
      </c>
      <c r="B8038" s="70" t="s">
        <v>16486</v>
      </c>
      <c r="C8038">
        <v>-0.38844210400000001</v>
      </c>
      <c r="D8038">
        <v>1.496394223</v>
      </c>
      <c r="E8038">
        <v>0.216912412</v>
      </c>
      <c r="F8038">
        <v>0.64140264400000002</v>
      </c>
      <c r="G8038">
        <v>0.99975043299999999</v>
      </c>
    </row>
    <row r="8039" spans="1:7" x14ac:dyDescent="0.4">
      <c r="A8039" s="70" t="s">
        <v>16401</v>
      </c>
      <c r="B8039" s="70" t="s">
        <v>16402</v>
      </c>
      <c r="C8039">
        <v>-6.4224809999999993E-2</v>
      </c>
      <c r="D8039">
        <v>3.9805520909999998</v>
      </c>
      <c r="E8039">
        <v>0.21684425500000001</v>
      </c>
      <c r="F8039">
        <v>0.64145503000000004</v>
      </c>
      <c r="G8039">
        <v>0.99975043299999999</v>
      </c>
    </row>
    <row r="8040" spans="1:7" x14ac:dyDescent="0.4">
      <c r="A8040" s="70" t="s">
        <v>16487</v>
      </c>
      <c r="B8040" s="70" t="s">
        <v>16488</v>
      </c>
      <c r="C8040">
        <v>0.149682595</v>
      </c>
      <c r="D8040">
        <v>1.2706496869999999</v>
      </c>
      <c r="E8040">
        <v>0.21682469900000001</v>
      </c>
      <c r="F8040">
        <v>0.64147006299999998</v>
      </c>
      <c r="G8040">
        <v>0.99975043299999999</v>
      </c>
    </row>
    <row r="8041" spans="1:7" x14ac:dyDescent="0.4">
      <c r="A8041" s="70" t="s">
        <v>17273</v>
      </c>
      <c r="B8041" s="70" t="s">
        <v>17274</v>
      </c>
      <c r="C8041">
        <v>4.7675533999999999E-2</v>
      </c>
      <c r="D8041">
        <v>5.3364649780000004</v>
      </c>
      <c r="E8041">
        <v>0.21682448500000001</v>
      </c>
      <c r="F8041">
        <v>0.641470227</v>
      </c>
      <c r="G8041">
        <v>0.99975043299999999</v>
      </c>
    </row>
    <row r="8042" spans="1:7" x14ac:dyDescent="0.4">
      <c r="A8042" s="70" t="s">
        <v>16471</v>
      </c>
      <c r="B8042" s="70" t="s">
        <v>16472</v>
      </c>
      <c r="C8042">
        <v>-4.8690536E-2</v>
      </c>
      <c r="D8042">
        <v>5.2462214290000002</v>
      </c>
      <c r="E8042">
        <v>0.216784489</v>
      </c>
      <c r="F8042">
        <v>0.64150097500000003</v>
      </c>
      <c r="G8042">
        <v>0.99975043299999999</v>
      </c>
    </row>
    <row r="8043" spans="1:7" x14ac:dyDescent="0.4">
      <c r="A8043" s="70" t="s">
        <v>16636</v>
      </c>
      <c r="B8043" s="70" t="s">
        <v>16637</v>
      </c>
      <c r="C8043">
        <v>-0.24815695099999999</v>
      </c>
      <c r="D8043">
        <v>-0.95620303299999998</v>
      </c>
      <c r="E8043">
        <v>0.216726951</v>
      </c>
      <c r="F8043">
        <v>0.64154521499999995</v>
      </c>
      <c r="G8043">
        <v>0.99975043299999999</v>
      </c>
    </row>
    <row r="8044" spans="1:7" x14ac:dyDescent="0.4">
      <c r="A8044" s="70" t="s">
        <v>16319</v>
      </c>
      <c r="B8044" s="70" t="s">
        <v>16320</v>
      </c>
      <c r="C8044">
        <v>-6.0576737999999998E-2</v>
      </c>
      <c r="D8044">
        <v>4.1841604319999997</v>
      </c>
      <c r="E8044">
        <v>0.21652846100000001</v>
      </c>
      <c r="F8044">
        <v>0.64169788400000005</v>
      </c>
      <c r="G8044">
        <v>0.99975043299999999</v>
      </c>
    </row>
    <row r="8045" spans="1:7" x14ac:dyDescent="0.4">
      <c r="A8045" s="70" t="s">
        <v>16852</v>
      </c>
      <c r="B8045" s="70" t="s">
        <v>16853</v>
      </c>
      <c r="C8045">
        <v>0.19606630899999999</v>
      </c>
      <c r="D8045">
        <v>1.011774556</v>
      </c>
      <c r="E8045">
        <v>0.21630751000000001</v>
      </c>
      <c r="F8045">
        <v>0.641867929</v>
      </c>
      <c r="G8045">
        <v>0.99975043299999999</v>
      </c>
    </row>
    <row r="8046" spans="1:7" x14ac:dyDescent="0.4">
      <c r="A8046" s="70" t="s">
        <v>15823</v>
      </c>
      <c r="B8046" s="70" t="s">
        <v>15824</v>
      </c>
      <c r="C8046">
        <v>-3.9913635000000003E-2</v>
      </c>
      <c r="D8046">
        <v>7.1701883049999999</v>
      </c>
      <c r="E8046">
        <v>0.216236083</v>
      </c>
      <c r="F8046">
        <v>0.64192292299999998</v>
      </c>
      <c r="G8046">
        <v>0.99975043299999999</v>
      </c>
    </row>
    <row r="8047" spans="1:7" x14ac:dyDescent="0.4">
      <c r="A8047" s="70" t="s">
        <v>16539</v>
      </c>
      <c r="B8047" s="70" t="s">
        <v>16540</v>
      </c>
      <c r="C8047">
        <v>0.147411294</v>
      </c>
      <c r="D8047">
        <v>1.7642333139999999</v>
      </c>
      <c r="E8047">
        <v>0.216218886</v>
      </c>
      <c r="F8047">
        <v>0.64193616399999998</v>
      </c>
      <c r="G8047">
        <v>0.99975043299999999</v>
      </c>
    </row>
    <row r="8048" spans="1:7" x14ac:dyDescent="0.4">
      <c r="A8048" s="70" t="s">
        <v>16911</v>
      </c>
      <c r="B8048" s="70" t="s">
        <v>16912</v>
      </c>
      <c r="C8048">
        <v>6.7119614999999994E-2</v>
      </c>
      <c r="D8048">
        <v>4.3891300339999999</v>
      </c>
      <c r="E8048">
        <v>0.21604319499999999</v>
      </c>
      <c r="F8048">
        <v>0.64207148700000005</v>
      </c>
      <c r="G8048">
        <v>0.99975043299999999</v>
      </c>
    </row>
    <row r="8049" spans="1:7" x14ac:dyDescent="0.4">
      <c r="A8049" s="70" t="s">
        <v>16489</v>
      </c>
      <c r="B8049" s="70" t="s">
        <v>16490</v>
      </c>
      <c r="C8049">
        <v>-0.17323064599999999</v>
      </c>
      <c r="D8049">
        <v>1.037341745</v>
      </c>
      <c r="E8049">
        <v>0.21600055700000001</v>
      </c>
      <c r="F8049">
        <v>0.642104338</v>
      </c>
      <c r="G8049">
        <v>0.99975043299999999</v>
      </c>
    </row>
    <row r="8050" spans="1:7" x14ac:dyDescent="0.4">
      <c r="A8050" s="70" t="s">
        <v>16927</v>
      </c>
      <c r="B8050" s="70" t="s">
        <v>16928</v>
      </c>
      <c r="C8050">
        <v>5.9467229000000003E-2</v>
      </c>
      <c r="D8050">
        <v>4.3433010049999998</v>
      </c>
      <c r="E8050">
        <v>0.215793814</v>
      </c>
      <c r="F8050">
        <v>0.64226368199999995</v>
      </c>
      <c r="G8050">
        <v>0.99975043299999999</v>
      </c>
    </row>
    <row r="8051" spans="1:7" x14ac:dyDescent="0.4">
      <c r="A8051" s="70" t="s">
        <v>16437</v>
      </c>
      <c r="B8051" s="70" t="s">
        <v>16438</v>
      </c>
      <c r="C8051">
        <v>-5.5966454999999998E-2</v>
      </c>
      <c r="D8051">
        <v>4.5077615839999998</v>
      </c>
      <c r="E8051">
        <v>0.21578065599999999</v>
      </c>
      <c r="F8051">
        <v>0.64227382600000005</v>
      </c>
      <c r="G8051">
        <v>0.99975043299999999</v>
      </c>
    </row>
    <row r="8052" spans="1:7" x14ac:dyDescent="0.4">
      <c r="A8052" s="70" t="s">
        <v>16439</v>
      </c>
      <c r="B8052" s="70" t="s">
        <v>16440</v>
      </c>
      <c r="C8052">
        <v>-7.4166851000000006E-2</v>
      </c>
      <c r="D8052">
        <v>4.3056303680000001</v>
      </c>
      <c r="E8052">
        <v>0.21575464799999999</v>
      </c>
      <c r="F8052">
        <v>0.64229387800000004</v>
      </c>
      <c r="G8052">
        <v>0.99975043299999999</v>
      </c>
    </row>
    <row r="8053" spans="1:7" x14ac:dyDescent="0.4">
      <c r="A8053" s="70" t="s">
        <v>17015</v>
      </c>
      <c r="B8053" s="70" t="s">
        <v>17016</v>
      </c>
      <c r="C8053">
        <v>6.0544408000000001E-2</v>
      </c>
      <c r="D8053">
        <v>4.1151301680000003</v>
      </c>
      <c r="E8053">
        <v>0.21567230900000001</v>
      </c>
      <c r="F8053">
        <v>0.64235737299999995</v>
      </c>
      <c r="G8053">
        <v>0.99975043299999999</v>
      </c>
    </row>
    <row r="8054" spans="1:7" x14ac:dyDescent="0.4">
      <c r="A8054" s="70" t="s">
        <v>17259</v>
      </c>
      <c r="B8054" s="70" t="s">
        <v>17260</v>
      </c>
      <c r="C8054">
        <v>4.4778287E-2</v>
      </c>
      <c r="D8054">
        <v>5.4816960330000004</v>
      </c>
      <c r="E8054">
        <v>0.21562531600000001</v>
      </c>
      <c r="F8054">
        <v>0.64239361800000006</v>
      </c>
      <c r="G8054">
        <v>0.99975043299999999</v>
      </c>
    </row>
    <row r="8055" spans="1:7" x14ac:dyDescent="0.4">
      <c r="A8055" s="70" t="s">
        <v>16519</v>
      </c>
      <c r="B8055" s="70" t="s">
        <v>16520</v>
      </c>
      <c r="C8055">
        <v>-4.9975108999999997E-2</v>
      </c>
      <c r="D8055">
        <v>4.9464873660000004</v>
      </c>
      <c r="E8055">
        <v>0.21537761899999999</v>
      </c>
      <c r="F8055">
        <v>0.64258473999999999</v>
      </c>
      <c r="G8055">
        <v>0.99975043299999999</v>
      </c>
    </row>
    <row r="8056" spans="1:7" x14ac:dyDescent="0.4">
      <c r="A8056" s="70" t="s">
        <v>16509</v>
      </c>
      <c r="B8056" s="70" t="s">
        <v>16510</v>
      </c>
      <c r="C8056">
        <v>8.3678242E-2</v>
      </c>
      <c r="D8056">
        <v>4.2285923859999999</v>
      </c>
      <c r="E8056">
        <v>0.215339013</v>
      </c>
      <c r="F8056">
        <v>0.64261453999999996</v>
      </c>
      <c r="G8056">
        <v>0.99975043299999999</v>
      </c>
    </row>
    <row r="8057" spans="1:7" x14ac:dyDescent="0.4">
      <c r="A8057" s="70" t="s">
        <v>16463</v>
      </c>
      <c r="B8057" s="70" t="s">
        <v>16464</v>
      </c>
      <c r="C8057">
        <v>-6.8812739999999997E-2</v>
      </c>
      <c r="D8057">
        <v>3.8033299249999999</v>
      </c>
      <c r="E8057">
        <v>0.21530771600000001</v>
      </c>
      <c r="F8057">
        <v>0.64263870099999998</v>
      </c>
      <c r="G8057">
        <v>0.99975043299999999</v>
      </c>
    </row>
    <row r="8058" spans="1:7" x14ac:dyDescent="0.4">
      <c r="A8058" s="70" t="s">
        <v>16305</v>
      </c>
      <c r="B8058" s="70" t="s">
        <v>16306</v>
      </c>
      <c r="C8058">
        <v>-0.151917833</v>
      </c>
      <c r="D8058">
        <v>1.6287803759999999</v>
      </c>
      <c r="E8058">
        <v>0.215298725</v>
      </c>
      <c r="F8058">
        <v>0.64264564099999999</v>
      </c>
      <c r="G8058">
        <v>0.99975043299999999</v>
      </c>
    </row>
    <row r="8059" spans="1:7" x14ac:dyDescent="0.4">
      <c r="A8059" s="70" t="s">
        <v>16929</v>
      </c>
      <c r="B8059" s="70" t="s">
        <v>16930</v>
      </c>
      <c r="C8059">
        <v>0.19658015600000001</v>
      </c>
      <c r="D8059">
        <v>0.29449570200000003</v>
      </c>
      <c r="E8059">
        <v>0.215077725</v>
      </c>
      <c r="F8059">
        <v>0.64281631500000003</v>
      </c>
      <c r="G8059">
        <v>0.99975043299999999</v>
      </c>
    </row>
    <row r="8060" spans="1:7" x14ac:dyDescent="0.4">
      <c r="A8060" s="70" t="s">
        <v>16780</v>
      </c>
      <c r="B8060" s="70" t="s">
        <v>16781</v>
      </c>
      <c r="C8060">
        <v>0.140616407</v>
      </c>
      <c r="D8060">
        <v>1.834821104</v>
      </c>
      <c r="E8060">
        <v>0.21507240999999999</v>
      </c>
      <c r="F8060">
        <v>0.64282042100000003</v>
      </c>
      <c r="G8060">
        <v>0.99975043299999999</v>
      </c>
    </row>
    <row r="8061" spans="1:7" x14ac:dyDescent="0.4">
      <c r="A8061" s="70" t="s">
        <v>16243</v>
      </c>
      <c r="B8061" s="70" t="s">
        <v>16244</v>
      </c>
      <c r="C8061">
        <v>-4.2093386000000003E-2</v>
      </c>
      <c r="D8061">
        <v>6.6742967689999997</v>
      </c>
      <c r="E8061">
        <v>0.21504926699999999</v>
      </c>
      <c r="F8061">
        <v>0.64283829999999997</v>
      </c>
      <c r="G8061">
        <v>0.99975043299999999</v>
      </c>
    </row>
    <row r="8062" spans="1:7" x14ac:dyDescent="0.4">
      <c r="A8062" s="70" t="s">
        <v>16399</v>
      </c>
      <c r="B8062" s="70" t="s">
        <v>16400</v>
      </c>
      <c r="C8062">
        <v>-6.6038737E-2</v>
      </c>
      <c r="D8062">
        <v>3.8200673869999999</v>
      </c>
      <c r="E8062">
        <v>0.21496032400000001</v>
      </c>
      <c r="F8062">
        <v>0.64290702499999997</v>
      </c>
      <c r="G8062">
        <v>0.99975043299999999</v>
      </c>
    </row>
    <row r="8063" spans="1:7" x14ac:dyDescent="0.4">
      <c r="A8063" s="70" t="s">
        <v>17623</v>
      </c>
      <c r="B8063" s="70" t="s">
        <v>17624</v>
      </c>
      <c r="C8063">
        <v>0.48057631000000001</v>
      </c>
      <c r="D8063">
        <v>-1.368905915</v>
      </c>
      <c r="E8063">
        <v>0.21468852099999999</v>
      </c>
      <c r="F8063">
        <v>0.643117147</v>
      </c>
      <c r="G8063">
        <v>0.99975043299999999</v>
      </c>
    </row>
    <row r="8064" spans="1:7" x14ac:dyDescent="0.4">
      <c r="A8064" s="70" t="s">
        <v>16810</v>
      </c>
      <c r="B8064" s="70" t="s">
        <v>16811</v>
      </c>
      <c r="C8064">
        <v>0.101329578</v>
      </c>
      <c r="D8064">
        <v>2.8692005109999998</v>
      </c>
      <c r="E8064">
        <v>0.21462619299999999</v>
      </c>
      <c r="F8064">
        <v>0.64316535399999997</v>
      </c>
      <c r="G8064">
        <v>0.99975043299999999</v>
      </c>
    </row>
    <row r="8065" spans="1:7" x14ac:dyDescent="0.4">
      <c r="A8065" s="70" t="s">
        <v>16511</v>
      </c>
      <c r="B8065" s="70" t="s">
        <v>16512</v>
      </c>
      <c r="C8065">
        <v>-4.1215793000000001E-2</v>
      </c>
      <c r="D8065">
        <v>5.6455943509999997</v>
      </c>
      <c r="E8065">
        <v>0.21451789299999999</v>
      </c>
      <c r="F8065">
        <v>0.64324913800000005</v>
      </c>
      <c r="G8065">
        <v>0.99975043299999999</v>
      </c>
    </row>
    <row r="8066" spans="1:7" x14ac:dyDescent="0.4">
      <c r="A8066" s="70" t="s">
        <v>16297</v>
      </c>
      <c r="B8066" s="70" t="s">
        <v>16298</v>
      </c>
      <c r="C8066">
        <v>-3.9925241E-2</v>
      </c>
      <c r="D8066">
        <v>5.9357204499999998</v>
      </c>
      <c r="E8066">
        <v>0.214309423</v>
      </c>
      <c r="F8066">
        <v>0.643410488</v>
      </c>
      <c r="G8066">
        <v>0.99975043299999999</v>
      </c>
    </row>
    <row r="8067" spans="1:7" x14ac:dyDescent="0.4">
      <c r="A8067" s="70" t="s">
        <v>16377</v>
      </c>
      <c r="B8067" s="70" t="s">
        <v>16378</v>
      </c>
      <c r="C8067">
        <v>-7.3714568999999994E-2</v>
      </c>
      <c r="D8067">
        <v>3.5831857249999999</v>
      </c>
      <c r="E8067">
        <v>0.21413153200000001</v>
      </c>
      <c r="F8067">
        <v>0.64354824600000005</v>
      </c>
      <c r="G8067">
        <v>0.99975043299999999</v>
      </c>
    </row>
    <row r="8068" spans="1:7" x14ac:dyDescent="0.4">
      <c r="A8068" s="70" t="s">
        <v>16545</v>
      </c>
      <c r="B8068" s="70" t="s">
        <v>16546</v>
      </c>
      <c r="C8068">
        <v>-5.2635792000000001E-2</v>
      </c>
      <c r="D8068">
        <v>5.0966303110000002</v>
      </c>
      <c r="E8068">
        <v>0.214084311</v>
      </c>
      <c r="F8068">
        <v>0.64358482500000003</v>
      </c>
      <c r="G8068">
        <v>0.99975043299999999</v>
      </c>
    </row>
    <row r="8069" spans="1:7" x14ac:dyDescent="0.4">
      <c r="A8069" s="70" t="s">
        <v>16989</v>
      </c>
      <c r="B8069" s="70" t="s">
        <v>16990</v>
      </c>
      <c r="C8069">
        <v>3.8644164000000002E-2</v>
      </c>
      <c r="D8069">
        <v>7.0563834129999998</v>
      </c>
      <c r="E8069">
        <v>0.21401160499999999</v>
      </c>
      <c r="F8069">
        <v>0.64364115600000005</v>
      </c>
      <c r="G8069">
        <v>0.99975043299999999</v>
      </c>
    </row>
    <row r="8070" spans="1:7" x14ac:dyDescent="0.4">
      <c r="A8070" s="70" t="s">
        <v>16692</v>
      </c>
      <c r="B8070" s="70" t="s">
        <v>16693</v>
      </c>
      <c r="C8070">
        <v>-0.224653463</v>
      </c>
      <c r="D8070">
        <v>-0.45508718599999998</v>
      </c>
      <c r="E8070">
        <v>0.21380738799999999</v>
      </c>
      <c r="F8070">
        <v>0.64379943900000003</v>
      </c>
      <c r="G8070">
        <v>0.99975043299999999</v>
      </c>
    </row>
    <row r="8071" spans="1:7" x14ac:dyDescent="0.4">
      <c r="A8071" s="70" t="s">
        <v>16716</v>
      </c>
      <c r="B8071" s="70" t="s">
        <v>16717</v>
      </c>
      <c r="C8071">
        <v>0.35140705</v>
      </c>
      <c r="D8071">
        <v>-0.44296846600000001</v>
      </c>
      <c r="E8071">
        <v>0.21379531700000001</v>
      </c>
      <c r="F8071">
        <v>0.64380879800000002</v>
      </c>
      <c r="G8071">
        <v>0.99975043299999999</v>
      </c>
    </row>
    <row r="8072" spans="1:7" x14ac:dyDescent="0.4">
      <c r="A8072" s="70" t="s">
        <v>16909</v>
      </c>
      <c r="B8072" s="70" t="s">
        <v>16910</v>
      </c>
      <c r="C8072">
        <v>3.7134825000000003E-2</v>
      </c>
      <c r="D8072">
        <v>6.9920503939999996</v>
      </c>
      <c r="E8072">
        <v>0.21363697700000001</v>
      </c>
      <c r="F8072">
        <v>0.64393159099999997</v>
      </c>
      <c r="G8072">
        <v>0.99975043299999999</v>
      </c>
    </row>
    <row r="8073" spans="1:7" x14ac:dyDescent="0.4">
      <c r="A8073" s="70" t="s">
        <v>16726</v>
      </c>
      <c r="B8073" s="70" t="s">
        <v>16727</v>
      </c>
      <c r="C8073">
        <v>-5.7240121999999997E-2</v>
      </c>
      <c r="D8073">
        <v>5.5079277629999996</v>
      </c>
      <c r="E8073">
        <v>0.213598819</v>
      </c>
      <c r="F8073">
        <v>0.64396119100000004</v>
      </c>
      <c r="G8073">
        <v>0.99975043299999999</v>
      </c>
    </row>
    <row r="8074" spans="1:7" x14ac:dyDescent="0.4">
      <c r="A8074" s="70" t="s">
        <v>17145</v>
      </c>
      <c r="B8074" s="70" t="s">
        <v>17146</v>
      </c>
      <c r="C8074">
        <v>4.8750436000000001E-2</v>
      </c>
      <c r="D8074">
        <v>5.1003780489999997</v>
      </c>
      <c r="E8074">
        <v>0.213590002</v>
      </c>
      <c r="F8074">
        <v>0.64396803199999997</v>
      </c>
      <c r="G8074">
        <v>0.99975043299999999</v>
      </c>
    </row>
    <row r="8075" spans="1:7" x14ac:dyDescent="0.4">
      <c r="A8075" s="70" t="s">
        <v>17243</v>
      </c>
      <c r="B8075" s="70" t="s">
        <v>17244</v>
      </c>
      <c r="C8075">
        <v>3.7105656000000001E-2</v>
      </c>
      <c r="D8075">
        <v>6.19348732</v>
      </c>
      <c r="E8075">
        <v>0.213513011</v>
      </c>
      <c r="F8075">
        <v>0.644027766</v>
      </c>
      <c r="G8075">
        <v>0.99975043299999999</v>
      </c>
    </row>
    <row r="8076" spans="1:7" x14ac:dyDescent="0.4">
      <c r="A8076" s="70" t="s">
        <v>16560</v>
      </c>
      <c r="B8076" s="70" t="s">
        <v>16561</v>
      </c>
      <c r="C8076">
        <v>-5.3615514000000003E-2</v>
      </c>
      <c r="D8076">
        <v>4.8178889790000001</v>
      </c>
      <c r="E8076">
        <v>0.21341247499999999</v>
      </c>
      <c r="F8076">
        <v>0.64410578799999996</v>
      </c>
      <c r="G8076">
        <v>0.99975043299999999</v>
      </c>
    </row>
    <row r="8077" spans="1:7" x14ac:dyDescent="0.4">
      <c r="A8077" s="70" t="s">
        <v>16866</v>
      </c>
      <c r="B8077" s="70" t="s">
        <v>16867</v>
      </c>
      <c r="C8077">
        <v>9.0460393E-2</v>
      </c>
      <c r="D8077">
        <v>3.055133557</v>
      </c>
      <c r="E8077">
        <v>0.21340463600000001</v>
      </c>
      <c r="F8077">
        <v>0.64411187199999997</v>
      </c>
      <c r="G8077">
        <v>0.99975043299999999</v>
      </c>
    </row>
    <row r="8078" spans="1:7" x14ac:dyDescent="0.4">
      <c r="A8078" s="70" t="s">
        <v>16893</v>
      </c>
      <c r="B8078" s="70" t="s">
        <v>16894</v>
      </c>
      <c r="C8078">
        <v>0.219046512</v>
      </c>
      <c r="D8078">
        <v>-0.76542807300000004</v>
      </c>
      <c r="E8078">
        <v>0.21334428499999999</v>
      </c>
      <c r="F8078">
        <v>0.64415872100000005</v>
      </c>
      <c r="G8078">
        <v>0.99975043299999999</v>
      </c>
    </row>
    <row r="8079" spans="1:7" x14ac:dyDescent="0.4">
      <c r="A8079" s="70" t="s">
        <v>17325</v>
      </c>
      <c r="B8079" s="70" t="s">
        <v>17326</v>
      </c>
      <c r="C8079">
        <v>4.7971699E-2</v>
      </c>
      <c r="D8079">
        <v>5.0015228560000002</v>
      </c>
      <c r="E8079">
        <v>0.21334172400000001</v>
      </c>
      <c r="F8079">
        <v>0.644160709</v>
      </c>
      <c r="G8079">
        <v>0.99975043299999999</v>
      </c>
    </row>
    <row r="8080" spans="1:7" x14ac:dyDescent="0.4">
      <c r="A8080" s="70" t="s">
        <v>17403</v>
      </c>
      <c r="B8080" s="70" t="s">
        <v>17404</v>
      </c>
      <c r="C8080">
        <v>3.8554183999999998E-2</v>
      </c>
      <c r="D8080">
        <v>6.1047999329999998</v>
      </c>
      <c r="E8080">
        <v>0.21325198400000001</v>
      </c>
      <c r="F8080">
        <v>0.64423038499999996</v>
      </c>
      <c r="G8080">
        <v>0.99975043299999999</v>
      </c>
    </row>
    <row r="8081" spans="1:7" x14ac:dyDescent="0.4">
      <c r="A8081" s="70" t="s">
        <v>16367</v>
      </c>
      <c r="B8081" s="70" t="s">
        <v>16368</v>
      </c>
      <c r="C8081">
        <v>-4.8499184000000001E-2</v>
      </c>
      <c r="D8081">
        <v>5.6486989120000004</v>
      </c>
      <c r="E8081">
        <v>0.213089572</v>
      </c>
      <c r="F8081">
        <v>0.64435653100000001</v>
      </c>
      <c r="G8081">
        <v>0.99975043299999999</v>
      </c>
    </row>
    <row r="8082" spans="1:7" x14ac:dyDescent="0.4">
      <c r="A8082" s="70" t="s">
        <v>17283</v>
      </c>
      <c r="B8082" s="70" t="s">
        <v>17284</v>
      </c>
      <c r="C8082">
        <v>5.1438297000000001E-2</v>
      </c>
      <c r="D8082">
        <v>4.7712093680000001</v>
      </c>
      <c r="E8082">
        <v>0.21300614800000001</v>
      </c>
      <c r="F8082">
        <v>0.64442135</v>
      </c>
      <c r="G8082">
        <v>0.99975043299999999</v>
      </c>
    </row>
    <row r="8083" spans="1:7" x14ac:dyDescent="0.4">
      <c r="A8083" s="70" t="s">
        <v>17361</v>
      </c>
      <c r="B8083" s="70" t="s">
        <v>17362</v>
      </c>
      <c r="C8083">
        <v>3.6476328000000002E-2</v>
      </c>
      <c r="D8083">
        <v>6.4338403389999996</v>
      </c>
      <c r="E8083">
        <v>0.21299306400000001</v>
      </c>
      <c r="F8083">
        <v>0.64443151700000001</v>
      </c>
      <c r="G8083">
        <v>0.99975043299999999</v>
      </c>
    </row>
    <row r="8084" spans="1:7" x14ac:dyDescent="0.4">
      <c r="A8084" s="70" t="s">
        <v>16957</v>
      </c>
      <c r="B8084" s="70" t="s">
        <v>16958</v>
      </c>
      <c r="C8084">
        <v>6.4185308999999996E-2</v>
      </c>
      <c r="D8084">
        <v>3.9281328009999998</v>
      </c>
      <c r="E8084">
        <v>0.21294443099999999</v>
      </c>
      <c r="F8084">
        <v>0.64446931299999999</v>
      </c>
      <c r="G8084">
        <v>0.99975043299999999</v>
      </c>
    </row>
    <row r="8085" spans="1:7" x14ac:dyDescent="0.4">
      <c r="A8085" s="70" t="s">
        <v>17683</v>
      </c>
      <c r="B8085" s="70" t="s">
        <v>17684</v>
      </c>
      <c r="C8085">
        <v>-0.37382907700000001</v>
      </c>
      <c r="D8085">
        <v>-1.437170485</v>
      </c>
      <c r="E8085">
        <v>0.21290213399999999</v>
      </c>
      <c r="F8085">
        <v>0.644502189</v>
      </c>
      <c r="G8085">
        <v>0.99975043299999999</v>
      </c>
    </row>
    <row r="8086" spans="1:7" x14ac:dyDescent="0.4">
      <c r="A8086" s="70" t="s">
        <v>17035</v>
      </c>
      <c r="B8086" s="70" t="s">
        <v>17036</v>
      </c>
      <c r="C8086">
        <v>3.7008449999999998E-2</v>
      </c>
      <c r="D8086">
        <v>7.0103927639999997</v>
      </c>
      <c r="E8086">
        <v>0.212888827</v>
      </c>
      <c r="F8086">
        <v>0.644512533</v>
      </c>
      <c r="G8086">
        <v>0.99975043299999999</v>
      </c>
    </row>
    <row r="8087" spans="1:7" x14ac:dyDescent="0.4">
      <c r="A8087" s="70" t="s">
        <v>16459</v>
      </c>
      <c r="B8087" s="70" t="s">
        <v>16460</v>
      </c>
      <c r="C8087">
        <v>-6.1810489000000003E-2</v>
      </c>
      <c r="D8087">
        <v>4.0416077079999999</v>
      </c>
      <c r="E8087">
        <v>0.21284667500000001</v>
      </c>
      <c r="F8087">
        <v>0.64454530099999996</v>
      </c>
      <c r="G8087">
        <v>0.99975043299999999</v>
      </c>
    </row>
    <row r="8088" spans="1:7" x14ac:dyDescent="0.4">
      <c r="A8088" s="70" t="s">
        <v>16329</v>
      </c>
      <c r="B8088" s="70" t="s">
        <v>16330</v>
      </c>
      <c r="C8088">
        <v>-3.8511363E-2</v>
      </c>
      <c r="D8088">
        <v>6.4944047439999997</v>
      </c>
      <c r="E8088">
        <v>0.212718712</v>
      </c>
      <c r="F8088">
        <v>0.64464480000000002</v>
      </c>
      <c r="G8088">
        <v>0.99975043299999999</v>
      </c>
    </row>
    <row r="8089" spans="1:7" x14ac:dyDescent="0.4">
      <c r="A8089" s="70" t="s">
        <v>16963</v>
      </c>
      <c r="B8089" s="70" t="s">
        <v>16964</v>
      </c>
      <c r="C8089">
        <v>0.17197114099999999</v>
      </c>
      <c r="D8089">
        <v>0.97728305599999998</v>
      </c>
      <c r="E8089">
        <v>0.21251563000000001</v>
      </c>
      <c r="F8089">
        <v>0.64480278400000002</v>
      </c>
      <c r="G8089">
        <v>0.99975043299999999</v>
      </c>
    </row>
    <row r="8090" spans="1:7" x14ac:dyDescent="0.4">
      <c r="A8090" s="70" t="s">
        <v>16543</v>
      </c>
      <c r="B8090" s="70" t="s">
        <v>16544</v>
      </c>
      <c r="C8090">
        <v>-6.1277917000000001E-2</v>
      </c>
      <c r="D8090">
        <v>4.3002545760000004</v>
      </c>
      <c r="E8090">
        <v>0.212411144</v>
      </c>
      <c r="F8090">
        <v>0.64488410200000001</v>
      </c>
      <c r="G8090">
        <v>0.99975043299999999</v>
      </c>
    </row>
    <row r="8091" spans="1:7" x14ac:dyDescent="0.4">
      <c r="A8091" s="70" t="s">
        <v>16931</v>
      </c>
      <c r="B8091" s="70" t="s">
        <v>16932</v>
      </c>
      <c r="C8091">
        <v>-0.37277507300000001</v>
      </c>
      <c r="D8091">
        <v>-1.249266859</v>
      </c>
      <c r="E8091">
        <v>0.21228202500000001</v>
      </c>
      <c r="F8091">
        <v>0.64498462599999995</v>
      </c>
      <c r="G8091">
        <v>0.99975043299999999</v>
      </c>
    </row>
    <row r="8092" spans="1:7" x14ac:dyDescent="0.4">
      <c r="A8092" s="70" t="s">
        <v>16493</v>
      </c>
      <c r="B8092" s="70" t="s">
        <v>16494</v>
      </c>
      <c r="C8092">
        <v>3.6477856000000003E-2</v>
      </c>
      <c r="D8092">
        <v>7.3109297949999998</v>
      </c>
      <c r="E8092">
        <v>0.212069226</v>
      </c>
      <c r="F8092">
        <v>0.64515037799999997</v>
      </c>
      <c r="G8092">
        <v>0.99975043299999999</v>
      </c>
    </row>
    <row r="8093" spans="1:7" x14ac:dyDescent="0.4">
      <c r="A8093" s="70" t="s">
        <v>17351</v>
      </c>
      <c r="B8093" s="70" t="s">
        <v>17352</v>
      </c>
      <c r="C8093">
        <v>4.8334952E-2</v>
      </c>
      <c r="D8093">
        <v>5.7287073279999996</v>
      </c>
      <c r="E8093">
        <v>0.211972571</v>
      </c>
      <c r="F8093">
        <v>0.64522569699999999</v>
      </c>
      <c r="G8093">
        <v>0.99975043299999999</v>
      </c>
    </row>
    <row r="8094" spans="1:7" x14ac:dyDescent="0.4">
      <c r="A8094" s="70" t="s">
        <v>17309</v>
      </c>
      <c r="B8094" s="70" t="s">
        <v>17310</v>
      </c>
      <c r="C8094">
        <v>5.6687553000000002E-2</v>
      </c>
      <c r="D8094">
        <v>4.8135820169999999</v>
      </c>
      <c r="E8094">
        <v>0.21190616600000001</v>
      </c>
      <c r="F8094">
        <v>0.645277455</v>
      </c>
      <c r="G8094">
        <v>0.99975043299999999</v>
      </c>
    </row>
    <row r="8095" spans="1:7" x14ac:dyDescent="0.4">
      <c r="A8095" s="70" t="s">
        <v>16664</v>
      </c>
      <c r="B8095" s="70" t="s">
        <v>16665</v>
      </c>
      <c r="C8095">
        <v>-4.1466441E-2</v>
      </c>
      <c r="D8095">
        <v>5.5546850919999997</v>
      </c>
      <c r="E8095">
        <v>0.211696418</v>
      </c>
      <c r="F8095">
        <v>0.64544100599999998</v>
      </c>
      <c r="G8095">
        <v>0.99975043299999999</v>
      </c>
    </row>
    <row r="8096" spans="1:7" x14ac:dyDescent="0.4">
      <c r="A8096" s="70" t="s">
        <v>16405</v>
      </c>
      <c r="B8096" s="70" t="s">
        <v>16406</v>
      </c>
      <c r="C8096">
        <v>-0.117595649</v>
      </c>
      <c r="D8096">
        <v>2.3271415150000001</v>
      </c>
      <c r="E8096">
        <v>0.211679275</v>
      </c>
      <c r="F8096">
        <v>0.64545437699999997</v>
      </c>
      <c r="G8096">
        <v>0.99975043299999999</v>
      </c>
    </row>
    <row r="8097" spans="1:7" x14ac:dyDescent="0.4">
      <c r="A8097" s="70" t="s">
        <v>16997</v>
      </c>
      <c r="B8097" s="70" t="s">
        <v>16998</v>
      </c>
      <c r="C8097">
        <v>0.30248541499999998</v>
      </c>
      <c r="D8097">
        <v>-0.23398851000000001</v>
      </c>
      <c r="E8097">
        <v>0.211671686</v>
      </c>
      <c r="F8097">
        <v>0.64546029699999996</v>
      </c>
      <c r="G8097">
        <v>0.99975043299999999</v>
      </c>
    </row>
    <row r="8098" spans="1:7" x14ac:dyDescent="0.4">
      <c r="A8098" s="70" t="s">
        <v>17199</v>
      </c>
      <c r="B8098" s="70" t="s">
        <v>17200</v>
      </c>
      <c r="C8098">
        <v>6.3442982999999994E-2</v>
      </c>
      <c r="D8098">
        <v>4.1269476120000004</v>
      </c>
      <c r="E8098">
        <v>0.21162066700000001</v>
      </c>
      <c r="F8098">
        <v>0.64550009699999999</v>
      </c>
      <c r="G8098">
        <v>0.99975043299999999</v>
      </c>
    </row>
    <row r="8099" spans="1:7" x14ac:dyDescent="0.4">
      <c r="A8099" s="70" t="s">
        <v>16291</v>
      </c>
      <c r="B8099" s="70" t="s">
        <v>16292</v>
      </c>
      <c r="C8099">
        <v>-3.7405669000000002E-2</v>
      </c>
      <c r="D8099">
        <v>6.7058635329999996</v>
      </c>
      <c r="E8099">
        <v>0.21138837199999999</v>
      </c>
      <c r="F8099">
        <v>0.64568138200000003</v>
      </c>
      <c r="G8099">
        <v>0.99975043299999999</v>
      </c>
    </row>
    <row r="8100" spans="1:7" x14ac:dyDescent="0.4">
      <c r="A8100" s="70" t="s">
        <v>16634</v>
      </c>
      <c r="B8100" s="70" t="s">
        <v>16635</v>
      </c>
      <c r="C8100">
        <v>-4.0046984000000001E-2</v>
      </c>
      <c r="D8100">
        <v>5.7982155430000004</v>
      </c>
      <c r="E8100">
        <v>0.211264906</v>
      </c>
      <c r="F8100">
        <v>0.64577778500000005</v>
      </c>
      <c r="G8100">
        <v>0.99975043299999999</v>
      </c>
    </row>
    <row r="8101" spans="1:7" x14ac:dyDescent="0.4">
      <c r="A8101" s="70" t="s">
        <v>16660</v>
      </c>
      <c r="B8101" s="70" t="s">
        <v>16661</v>
      </c>
      <c r="C8101">
        <v>-5.1502808999999997E-2</v>
      </c>
      <c r="D8101">
        <v>5.8030724810000001</v>
      </c>
      <c r="E8101">
        <v>0.21120893800000001</v>
      </c>
      <c r="F8101">
        <v>0.64582149600000005</v>
      </c>
      <c r="G8101">
        <v>0.99975043299999999</v>
      </c>
    </row>
    <row r="8102" spans="1:7" x14ac:dyDescent="0.4">
      <c r="A8102" s="70" t="s">
        <v>16674</v>
      </c>
      <c r="B8102" s="70" t="s">
        <v>16675</v>
      </c>
      <c r="C8102">
        <v>4.8323605999999998E-2</v>
      </c>
      <c r="D8102">
        <v>7.5612862539999997</v>
      </c>
      <c r="E8102">
        <v>0.21117945699999999</v>
      </c>
      <c r="F8102">
        <v>0.64584452400000003</v>
      </c>
      <c r="G8102">
        <v>0.99975043299999999</v>
      </c>
    </row>
    <row r="8103" spans="1:7" x14ac:dyDescent="0.4">
      <c r="A8103" s="70" t="s">
        <v>16981</v>
      </c>
      <c r="B8103" s="70" t="s">
        <v>16982</v>
      </c>
      <c r="C8103">
        <v>0.14476</v>
      </c>
      <c r="D8103">
        <v>1.4865550059999999</v>
      </c>
      <c r="E8103">
        <v>0.21105905799999999</v>
      </c>
      <c r="F8103">
        <v>0.64593858900000001</v>
      </c>
      <c r="G8103">
        <v>0.99975043299999999</v>
      </c>
    </row>
    <row r="8104" spans="1:7" x14ac:dyDescent="0.4">
      <c r="A8104" s="70" t="s">
        <v>17453</v>
      </c>
      <c r="B8104" s="70" t="s">
        <v>17454</v>
      </c>
      <c r="C8104">
        <v>3.7882111000000003E-2</v>
      </c>
      <c r="D8104">
        <v>6.5625026120000003</v>
      </c>
      <c r="E8104">
        <v>0.21099113999999999</v>
      </c>
      <c r="F8104">
        <v>0.64599166600000002</v>
      </c>
      <c r="G8104">
        <v>0.99975043299999999</v>
      </c>
    </row>
    <row r="8105" spans="1:7" x14ac:dyDescent="0.4">
      <c r="A8105" s="70" t="s">
        <v>19099</v>
      </c>
      <c r="B8105" s="70" t="s">
        <v>19100</v>
      </c>
      <c r="C8105">
        <v>3.6082796E-2</v>
      </c>
      <c r="D8105">
        <v>9.1691966370000006</v>
      </c>
      <c r="E8105">
        <v>0.210957494</v>
      </c>
      <c r="F8105">
        <v>0.64601796300000003</v>
      </c>
      <c r="G8105">
        <v>0.99975043299999999</v>
      </c>
    </row>
    <row r="8106" spans="1:7" x14ac:dyDescent="0.4">
      <c r="A8106" s="70" t="s">
        <v>16917</v>
      </c>
      <c r="B8106" s="70" t="s">
        <v>16918</v>
      </c>
      <c r="C8106">
        <v>0.100014349</v>
      </c>
      <c r="D8106">
        <v>2.7232009960000001</v>
      </c>
      <c r="E8106">
        <v>0.21095514800000001</v>
      </c>
      <c r="F8106">
        <v>0.64601979700000001</v>
      </c>
      <c r="G8106">
        <v>0.99975043299999999</v>
      </c>
    </row>
    <row r="8107" spans="1:7" x14ac:dyDescent="0.4">
      <c r="A8107" s="70" t="s">
        <v>17123</v>
      </c>
      <c r="B8107" s="70" t="s">
        <v>17124</v>
      </c>
      <c r="C8107">
        <v>7.0042593E-2</v>
      </c>
      <c r="D8107">
        <v>3.8002160809999999</v>
      </c>
      <c r="E8107">
        <v>0.21079542600000001</v>
      </c>
      <c r="F8107">
        <v>0.64614467099999995</v>
      </c>
      <c r="G8107">
        <v>0.99975043299999999</v>
      </c>
    </row>
    <row r="8108" spans="1:7" x14ac:dyDescent="0.4">
      <c r="A8108" s="70" t="s">
        <v>16409</v>
      </c>
      <c r="B8108" s="70" t="s">
        <v>16410</v>
      </c>
      <c r="C8108">
        <v>-5.9736443E-2</v>
      </c>
      <c r="D8108">
        <v>4.1823781560000004</v>
      </c>
      <c r="E8108">
        <v>0.210777042</v>
      </c>
      <c r="F8108">
        <v>0.64615904700000004</v>
      </c>
      <c r="G8108">
        <v>0.99975043299999999</v>
      </c>
    </row>
    <row r="8109" spans="1:7" x14ac:dyDescent="0.4">
      <c r="A8109" s="70" t="s">
        <v>17463</v>
      </c>
      <c r="B8109" s="70" t="s">
        <v>17464</v>
      </c>
      <c r="C8109">
        <v>3.7161391000000002E-2</v>
      </c>
      <c r="D8109">
        <v>6.4898768899999997</v>
      </c>
      <c r="E8109">
        <v>0.210741277</v>
      </c>
      <c r="F8109">
        <v>0.646187018</v>
      </c>
      <c r="G8109">
        <v>0.99975043299999999</v>
      </c>
    </row>
    <row r="8110" spans="1:7" x14ac:dyDescent="0.4">
      <c r="A8110" s="70" t="s">
        <v>16552</v>
      </c>
      <c r="B8110" s="70" t="s">
        <v>16553</v>
      </c>
      <c r="C8110">
        <v>4.1379082999999997E-2</v>
      </c>
      <c r="D8110">
        <v>7.2830048600000001</v>
      </c>
      <c r="E8110">
        <v>0.21069807800000001</v>
      </c>
      <c r="F8110">
        <v>0.64622080699999995</v>
      </c>
      <c r="G8110">
        <v>0.99975043299999999</v>
      </c>
    </row>
    <row r="8111" spans="1:7" x14ac:dyDescent="0.4">
      <c r="A8111" s="70" t="s">
        <v>17135</v>
      </c>
      <c r="B8111" s="70" t="s">
        <v>17136</v>
      </c>
      <c r="C8111">
        <v>6.2900081999999996E-2</v>
      </c>
      <c r="D8111">
        <v>3.9903106849999999</v>
      </c>
      <c r="E8111">
        <v>0.21047212400000001</v>
      </c>
      <c r="F8111">
        <v>0.64639760999999996</v>
      </c>
      <c r="G8111">
        <v>0.99975043299999999</v>
      </c>
    </row>
    <row r="8112" spans="1:7" x14ac:dyDescent="0.4">
      <c r="A8112" s="70" t="s">
        <v>16670</v>
      </c>
      <c r="B8112" s="70" t="s">
        <v>16671</v>
      </c>
      <c r="C8112">
        <v>-8.5649987999999996E-2</v>
      </c>
      <c r="D8112">
        <v>4.4866181420000002</v>
      </c>
      <c r="E8112">
        <v>0.21041451</v>
      </c>
      <c r="F8112">
        <v>0.646442709</v>
      </c>
      <c r="G8112">
        <v>0.99975043299999999</v>
      </c>
    </row>
    <row r="8113" spans="1:7" x14ac:dyDescent="0.4">
      <c r="A8113" s="70" t="s">
        <v>16828</v>
      </c>
      <c r="B8113" s="70" t="s">
        <v>16829</v>
      </c>
      <c r="C8113">
        <v>-0.16937375499999999</v>
      </c>
      <c r="D8113">
        <v>0.57944025899999996</v>
      </c>
      <c r="E8113">
        <v>0.21041061699999999</v>
      </c>
      <c r="F8113">
        <v>0.64644575699999995</v>
      </c>
      <c r="G8113">
        <v>0.99975043299999999</v>
      </c>
    </row>
    <row r="8114" spans="1:7" x14ac:dyDescent="0.4">
      <c r="A8114" s="70" t="s">
        <v>16722</v>
      </c>
      <c r="B8114" s="70" t="s">
        <v>16723</v>
      </c>
      <c r="C8114">
        <v>-0.35734569900000002</v>
      </c>
      <c r="D8114">
        <v>-1.2964456959999999</v>
      </c>
      <c r="E8114">
        <v>0.21039033400000001</v>
      </c>
      <c r="F8114">
        <v>0.64646163599999995</v>
      </c>
      <c r="G8114">
        <v>0.99975043299999999</v>
      </c>
    </row>
    <row r="8115" spans="1:7" x14ac:dyDescent="0.4">
      <c r="A8115" s="70" t="s">
        <v>17133</v>
      </c>
      <c r="B8115" s="70" t="s">
        <v>17134</v>
      </c>
      <c r="C8115">
        <v>3.7957807000000003E-2</v>
      </c>
      <c r="D8115">
        <v>8.1235649599999995</v>
      </c>
      <c r="E8115">
        <v>0.210308193</v>
      </c>
      <c r="F8115">
        <v>0.64652595300000004</v>
      </c>
      <c r="G8115">
        <v>0.99975043299999999</v>
      </c>
    </row>
    <row r="8116" spans="1:7" x14ac:dyDescent="0.4">
      <c r="A8116" s="70" t="s">
        <v>17237</v>
      </c>
      <c r="B8116" s="70" t="s">
        <v>17238</v>
      </c>
      <c r="C8116">
        <v>5.5985686999999999E-2</v>
      </c>
      <c r="D8116">
        <v>4.8585705140000002</v>
      </c>
      <c r="E8116">
        <v>0.21024727300000001</v>
      </c>
      <c r="F8116">
        <v>0.64657366299999997</v>
      </c>
      <c r="G8116">
        <v>0.99975043299999999</v>
      </c>
    </row>
    <row r="8117" spans="1:7" x14ac:dyDescent="0.4">
      <c r="A8117" s="70" t="s">
        <v>16491</v>
      </c>
      <c r="B8117" s="70" t="s">
        <v>16492</v>
      </c>
      <c r="C8117">
        <v>-3.5682366E-2</v>
      </c>
      <c r="D8117">
        <v>6.4322555980000002</v>
      </c>
      <c r="E8117">
        <v>0.210157116</v>
      </c>
      <c r="F8117">
        <v>0.64664428600000001</v>
      </c>
      <c r="G8117">
        <v>0.99975043299999999</v>
      </c>
    </row>
    <row r="8118" spans="1:7" x14ac:dyDescent="0.4">
      <c r="A8118" s="70" t="s">
        <v>16618</v>
      </c>
      <c r="B8118" s="70" t="s">
        <v>16619</v>
      </c>
      <c r="C8118">
        <v>-0.101584696</v>
      </c>
      <c r="D8118">
        <v>3.595252871</v>
      </c>
      <c r="E8118">
        <v>0.209906288</v>
      </c>
      <c r="F8118">
        <v>0.64684086500000004</v>
      </c>
      <c r="G8118">
        <v>0.99975043299999999</v>
      </c>
    </row>
    <row r="8119" spans="1:7" x14ac:dyDescent="0.4">
      <c r="A8119" s="70" t="s">
        <v>16999</v>
      </c>
      <c r="B8119" s="70" t="s">
        <v>17000</v>
      </c>
      <c r="C8119">
        <v>0.232591609</v>
      </c>
      <c r="D8119">
        <v>-0.37038732000000002</v>
      </c>
      <c r="E8119">
        <v>0.20988892100000001</v>
      </c>
      <c r="F8119">
        <v>0.64685448000000001</v>
      </c>
      <c r="G8119">
        <v>0.99975043299999999</v>
      </c>
    </row>
    <row r="8120" spans="1:7" x14ac:dyDescent="0.4">
      <c r="A8120" s="70" t="s">
        <v>17589</v>
      </c>
      <c r="B8120" s="70" t="s">
        <v>17590</v>
      </c>
      <c r="C8120">
        <v>4.4051575000000003E-2</v>
      </c>
      <c r="D8120">
        <v>5.5445558220000004</v>
      </c>
      <c r="E8120">
        <v>0.209707013</v>
      </c>
      <c r="F8120">
        <v>0.64699714100000005</v>
      </c>
      <c r="G8120">
        <v>0.99975043299999999</v>
      </c>
    </row>
    <row r="8121" spans="1:7" x14ac:dyDescent="0.4">
      <c r="A8121" s="70" t="s">
        <v>16503</v>
      </c>
      <c r="B8121" s="70" t="s">
        <v>16504</v>
      </c>
      <c r="C8121">
        <v>-7.1058672000000003E-2</v>
      </c>
      <c r="D8121">
        <v>3.6843205060000002</v>
      </c>
      <c r="E8121">
        <v>0.20954589500000001</v>
      </c>
      <c r="F8121">
        <v>0.64712356000000004</v>
      </c>
      <c r="G8121">
        <v>0.99975043299999999</v>
      </c>
    </row>
    <row r="8122" spans="1:7" x14ac:dyDescent="0.4">
      <c r="A8122" s="70" t="s">
        <v>16820</v>
      </c>
      <c r="B8122" s="70" t="s">
        <v>16821</v>
      </c>
      <c r="C8122">
        <v>0.34527833000000002</v>
      </c>
      <c r="D8122">
        <v>-0.97519917499999997</v>
      </c>
      <c r="E8122">
        <v>0.20929772599999999</v>
      </c>
      <c r="F8122">
        <v>0.64731839700000005</v>
      </c>
      <c r="G8122">
        <v>0.99975043299999999</v>
      </c>
    </row>
    <row r="8123" spans="1:7" x14ac:dyDescent="0.4">
      <c r="A8123" s="70" t="s">
        <v>16698</v>
      </c>
      <c r="B8123" s="70" t="s">
        <v>16699</v>
      </c>
      <c r="C8123">
        <v>-4.7069485000000001E-2</v>
      </c>
      <c r="D8123">
        <v>5.4286984189999998</v>
      </c>
      <c r="E8123">
        <v>0.20921536299999999</v>
      </c>
      <c r="F8123">
        <v>0.64738309100000002</v>
      </c>
      <c r="G8123">
        <v>0.99975043299999999</v>
      </c>
    </row>
    <row r="8124" spans="1:7" x14ac:dyDescent="0.4">
      <c r="A8124" s="70" t="s">
        <v>16525</v>
      </c>
      <c r="B8124" s="70" t="s">
        <v>16526</v>
      </c>
      <c r="C8124">
        <v>-7.9179093000000006E-2</v>
      </c>
      <c r="D8124">
        <v>3.7148239470000002</v>
      </c>
      <c r="E8124">
        <v>0.209194615</v>
      </c>
      <c r="F8124">
        <v>0.64739939000000002</v>
      </c>
      <c r="G8124">
        <v>0.99975043299999999</v>
      </c>
    </row>
    <row r="8125" spans="1:7" x14ac:dyDescent="0.4">
      <c r="A8125" s="70" t="s">
        <v>15879</v>
      </c>
      <c r="B8125" s="70" t="s">
        <v>15880</v>
      </c>
      <c r="C8125">
        <v>-4.3643437E-2</v>
      </c>
      <c r="D8125">
        <v>7.586631788</v>
      </c>
      <c r="E8125">
        <v>0.20914511499999999</v>
      </c>
      <c r="F8125">
        <v>0.647438281</v>
      </c>
      <c r="G8125">
        <v>0.99975043299999999</v>
      </c>
    </row>
    <row r="8126" spans="1:7" x14ac:dyDescent="0.4">
      <c r="A8126" s="70" t="s">
        <v>16690</v>
      </c>
      <c r="B8126" s="70" t="s">
        <v>16691</v>
      </c>
      <c r="C8126">
        <v>-0.125900699</v>
      </c>
      <c r="D8126">
        <v>2.7609978260000001</v>
      </c>
      <c r="E8126">
        <v>0.208969829</v>
      </c>
      <c r="F8126">
        <v>0.64757604300000005</v>
      </c>
      <c r="G8126">
        <v>0.99975043299999999</v>
      </c>
    </row>
    <row r="8127" spans="1:7" x14ac:dyDescent="0.4">
      <c r="A8127" s="70" t="s">
        <v>16895</v>
      </c>
      <c r="B8127" s="70" t="s">
        <v>16896</v>
      </c>
      <c r="C8127">
        <v>0.12126679</v>
      </c>
      <c r="D8127">
        <v>2.254346016</v>
      </c>
      <c r="E8127">
        <v>0.20891298699999999</v>
      </c>
      <c r="F8127">
        <v>0.64762072999999998</v>
      </c>
      <c r="G8127">
        <v>0.99975043299999999</v>
      </c>
    </row>
    <row r="8128" spans="1:7" x14ac:dyDescent="0.4">
      <c r="A8128" s="70" t="s">
        <v>15669</v>
      </c>
      <c r="B8128" s="70" t="s">
        <v>15670</v>
      </c>
      <c r="C8128">
        <v>-3.7119322000000003E-2</v>
      </c>
      <c r="D8128">
        <v>7.3763599050000002</v>
      </c>
      <c r="E8128">
        <v>0.20879761799999999</v>
      </c>
      <c r="F8128">
        <v>0.64771145500000005</v>
      </c>
      <c r="G8128">
        <v>0.99975043299999999</v>
      </c>
    </row>
    <row r="8129" spans="1:7" x14ac:dyDescent="0.4">
      <c r="A8129" s="70" t="s">
        <v>16133</v>
      </c>
      <c r="B8129" s="70" t="s">
        <v>16134</v>
      </c>
      <c r="C8129">
        <v>-3.7468831000000001E-2</v>
      </c>
      <c r="D8129">
        <v>8.1291792760000003</v>
      </c>
      <c r="E8129">
        <v>0.208788798</v>
      </c>
      <c r="F8129">
        <v>0.647718393</v>
      </c>
      <c r="G8129">
        <v>0.99975043299999999</v>
      </c>
    </row>
    <row r="8130" spans="1:7" x14ac:dyDescent="0.4">
      <c r="A8130" s="70" t="s">
        <v>16616</v>
      </c>
      <c r="B8130" s="70" t="s">
        <v>16617</v>
      </c>
      <c r="C8130">
        <v>-5.0000243E-2</v>
      </c>
      <c r="D8130">
        <v>4.8645993599999997</v>
      </c>
      <c r="E8130">
        <v>0.208553407</v>
      </c>
      <c r="F8130">
        <v>0.64790359900000005</v>
      </c>
      <c r="G8130">
        <v>0.99975043299999999</v>
      </c>
    </row>
    <row r="8131" spans="1:7" x14ac:dyDescent="0.4">
      <c r="A8131" s="70" t="s">
        <v>16556</v>
      </c>
      <c r="B8131" s="70" t="s">
        <v>16557</v>
      </c>
      <c r="C8131">
        <v>-3.7868817999999999E-2</v>
      </c>
      <c r="D8131">
        <v>6.2107060770000002</v>
      </c>
      <c r="E8131">
        <v>0.20850621899999999</v>
      </c>
      <c r="F8131">
        <v>0.64794074199999996</v>
      </c>
      <c r="G8131">
        <v>0.99975043299999999</v>
      </c>
    </row>
    <row r="8132" spans="1:7" x14ac:dyDescent="0.4">
      <c r="A8132" s="70" t="s">
        <v>16582</v>
      </c>
      <c r="B8132" s="70" t="s">
        <v>16583</v>
      </c>
      <c r="C8132">
        <v>-9.2371987000000003E-2</v>
      </c>
      <c r="D8132">
        <v>2.9723416880000002</v>
      </c>
      <c r="E8132">
        <v>0.20827294700000001</v>
      </c>
      <c r="F8132">
        <v>0.64812443099999995</v>
      </c>
      <c r="G8132">
        <v>0.99975043299999999</v>
      </c>
    </row>
    <row r="8133" spans="1:7" x14ac:dyDescent="0.4">
      <c r="A8133" s="70" t="s">
        <v>17277</v>
      </c>
      <c r="B8133" s="70" t="s">
        <v>17278</v>
      </c>
      <c r="C8133">
        <v>5.5973818000000002E-2</v>
      </c>
      <c r="D8133">
        <v>4.3368425950000002</v>
      </c>
      <c r="E8133">
        <v>0.20815028799999999</v>
      </c>
      <c r="F8133">
        <v>0.64822106800000001</v>
      </c>
      <c r="G8133">
        <v>0.99975043299999999</v>
      </c>
    </row>
    <row r="8134" spans="1:7" x14ac:dyDescent="0.4">
      <c r="A8134" s="70" t="s">
        <v>16796</v>
      </c>
      <c r="B8134" s="70" t="s">
        <v>16797</v>
      </c>
      <c r="C8134">
        <v>-0.23363514499999999</v>
      </c>
      <c r="D8134">
        <v>0.96708862100000004</v>
      </c>
      <c r="E8134">
        <v>0.208130013</v>
      </c>
      <c r="F8134">
        <v>0.64823704500000001</v>
      </c>
      <c r="G8134">
        <v>0.99975043299999999</v>
      </c>
    </row>
    <row r="8135" spans="1:7" x14ac:dyDescent="0.4">
      <c r="A8135" s="70" t="s">
        <v>17153</v>
      </c>
      <c r="B8135" s="70" t="s">
        <v>17154</v>
      </c>
      <c r="C8135">
        <v>5.6555182000000002E-2</v>
      </c>
      <c r="D8135">
        <v>4.3454213949999998</v>
      </c>
      <c r="E8135">
        <v>0.20802414299999999</v>
      </c>
      <c r="F8135">
        <v>0.64832048799999997</v>
      </c>
      <c r="G8135">
        <v>0.99975043299999999</v>
      </c>
    </row>
    <row r="8136" spans="1:7" x14ac:dyDescent="0.4">
      <c r="A8136" s="70" t="s">
        <v>16411</v>
      </c>
      <c r="B8136" s="70" t="s">
        <v>16412</v>
      </c>
      <c r="C8136">
        <v>-4.0038885000000003E-2</v>
      </c>
      <c r="D8136">
        <v>8.1998144190000009</v>
      </c>
      <c r="E8136">
        <v>0.207998708</v>
      </c>
      <c r="F8136">
        <v>0.64834053800000002</v>
      </c>
      <c r="G8136">
        <v>0.99975043299999999</v>
      </c>
    </row>
    <row r="8137" spans="1:7" x14ac:dyDescent="0.4">
      <c r="A8137" s="70" t="s">
        <v>16608</v>
      </c>
      <c r="B8137" s="70" t="s">
        <v>16609</v>
      </c>
      <c r="C8137">
        <v>-4.2092605999999998E-2</v>
      </c>
      <c r="D8137">
        <v>5.9569374440000002</v>
      </c>
      <c r="E8137">
        <v>0.20797427600000001</v>
      </c>
      <c r="F8137">
        <v>0.64835980000000004</v>
      </c>
      <c r="G8137">
        <v>0.99975043299999999</v>
      </c>
    </row>
    <row r="8138" spans="1:7" x14ac:dyDescent="0.4">
      <c r="A8138" s="70" t="s">
        <v>17639</v>
      </c>
      <c r="B8138" s="70" t="s">
        <v>17640</v>
      </c>
      <c r="C8138">
        <v>4.3459865E-2</v>
      </c>
      <c r="D8138">
        <v>5.5404973100000001</v>
      </c>
      <c r="E8138">
        <v>0.20781971699999999</v>
      </c>
      <c r="F8138">
        <v>0.64848168100000003</v>
      </c>
      <c r="G8138">
        <v>0.99975043299999999</v>
      </c>
    </row>
    <row r="8139" spans="1:7" x14ac:dyDescent="0.4">
      <c r="A8139" s="70" t="s">
        <v>17407</v>
      </c>
      <c r="B8139" s="70" t="s">
        <v>17408</v>
      </c>
      <c r="C8139">
        <v>4.2108700999999998E-2</v>
      </c>
      <c r="D8139">
        <v>5.4740355139999997</v>
      </c>
      <c r="E8139">
        <v>0.20780915699999999</v>
      </c>
      <c r="F8139">
        <v>0.64849000999999995</v>
      </c>
      <c r="G8139">
        <v>0.99975043299999999</v>
      </c>
    </row>
    <row r="8140" spans="1:7" x14ac:dyDescent="0.4">
      <c r="A8140" s="70" t="s">
        <v>16614</v>
      </c>
      <c r="B8140" s="70" t="s">
        <v>16615</v>
      </c>
      <c r="C8140">
        <v>-4.1828313999999998E-2</v>
      </c>
      <c r="D8140">
        <v>5.7460782420000003</v>
      </c>
      <c r="E8140">
        <v>0.207570168</v>
      </c>
      <c r="F8140">
        <v>0.648678584</v>
      </c>
      <c r="G8140">
        <v>0.99975043299999999</v>
      </c>
    </row>
    <row r="8141" spans="1:7" x14ac:dyDescent="0.4">
      <c r="A8141" s="70" t="s">
        <v>17443</v>
      </c>
      <c r="B8141" s="70" t="s">
        <v>17444</v>
      </c>
      <c r="C8141">
        <v>4.5606465999999998E-2</v>
      </c>
      <c r="D8141">
        <v>5.339550805</v>
      </c>
      <c r="E8141">
        <v>0.20750597600000001</v>
      </c>
      <c r="F8141">
        <v>0.64872925699999995</v>
      </c>
      <c r="G8141">
        <v>0.99975043299999999</v>
      </c>
    </row>
    <row r="8142" spans="1:7" x14ac:dyDescent="0.4">
      <c r="A8142" s="70" t="s">
        <v>17247</v>
      </c>
      <c r="B8142" s="70" t="s">
        <v>17248</v>
      </c>
      <c r="C8142">
        <v>5.9667624000000002E-2</v>
      </c>
      <c r="D8142">
        <v>4.3383517940000003</v>
      </c>
      <c r="E8142">
        <v>0.20739656200000001</v>
      </c>
      <c r="F8142">
        <v>0.64881564999999997</v>
      </c>
      <c r="G8142">
        <v>0.99975043299999999</v>
      </c>
    </row>
    <row r="8143" spans="1:7" x14ac:dyDescent="0.4">
      <c r="A8143" s="70" t="s">
        <v>16562</v>
      </c>
      <c r="B8143" s="70" t="s">
        <v>16563</v>
      </c>
      <c r="C8143">
        <v>-6.5547418999999996E-2</v>
      </c>
      <c r="D8143">
        <v>3.9472933330000002</v>
      </c>
      <c r="E8143">
        <v>0.20713906000000001</v>
      </c>
      <c r="F8143">
        <v>0.64901908100000005</v>
      </c>
      <c r="G8143">
        <v>0.99975043299999999</v>
      </c>
    </row>
    <row r="8144" spans="1:7" x14ac:dyDescent="0.4">
      <c r="A8144" s="70" t="s">
        <v>16746</v>
      </c>
      <c r="B8144" s="70" t="s">
        <v>16747</v>
      </c>
      <c r="C8144">
        <v>-4.7699239999999997E-2</v>
      </c>
      <c r="D8144">
        <v>5.0783831719999997</v>
      </c>
      <c r="E8144">
        <v>0.207117731</v>
      </c>
      <c r="F8144">
        <v>0.64903593800000003</v>
      </c>
      <c r="G8144">
        <v>0.99975043299999999</v>
      </c>
    </row>
    <row r="8145" spans="1:7" x14ac:dyDescent="0.4">
      <c r="A8145" s="70" t="s">
        <v>16732</v>
      </c>
      <c r="B8145" s="70" t="s">
        <v>16733</v>
      </c>
      <c r="C8145">
        <v>-6.1190106000000001E-2</v>
      </c>
      <c r="D8145">
        <v>4.1479355140000003</v>
      </c>
      <c r="E8145">
        <v>0.20711363499999999</v>
      </c>
      <c r="F8145">
        <v>0.64903917499999997</v>
      </c>
      <c r="G8145">
        <v>0.99975043299999999</v>
      </c>
    </row>
    <row r="8146" spans="1:7" x14ac:dyDescent="0.4">
      <c r="A8146" s="70" t="s">
        <v>15645</v>
      </c>
      <c r="B8146" s="70" t="s">
        <v>15646</v>
      </c>
      <c r="C8146">
        <v>-3.6034212000000003E-2</v>
      </c>
      <c r="D8146">
        <v>7.2679154300000004</v>
      </c>
      <c r="E8146">
        <v>0.20698950299999999</v>
      </c>
      <c r="F8146">
        <v>0.64913730300000005</v>
      </c>
      <c r="G8146">
        <v>0.99975043299999999</v>
      </c>
    </row>
    <row r="8147" spans="1:7" x14ac:dyDescent="0.4">
      <c r="A8147" s="70" t="s">
        <v>17125</v>
      </c>
      <c r="B8147" s="70" t="s">
        <v>17126</v>
      </c>
      <c r="C8147">
        <v>3.7531367000000003E-2</v>
      </c>
      <c r="D8147">
        <v>7.9191604829999998</v>
      </c>
      <c r="E8147">
        <v>0.20697310699999999</v>
      </c>
      <c r="F8147">
        <v>0.649150267</v>
      </c>
      <c r="G8147">
        <v>0.99975043299999999</v>
      </c>
    </row>
    <row r="8148" spans="1:7" x14ac:dyDescent="0.4">
      <c r="A8148" s="70" t="s">
        <v>16702</v>
      </c>
      <c r="B8148" s="70" t="s">
        <v>16703</v>
      </c>
      <c r="C8148">
        <v>-5.0760847999999997E-2</v>
      </c>
      <c r="D8148">
        <v>5.0538620439999997</v>
      </c>
      <c r="E8148">
        <v>0.20693457200000001</v>
      </c>
      <c r="F8148">
        <v>0.64918073799999998</v>
      </c>
      <c r="G8148">
        <v>0.99975043299999999</v>
      </c>
    </row>
    <row r="8149" spans="1:7" x14ac:dyDescent="0.4">
      <c r="A8149" s="70" t="s">
        <v>17159</v>
      </c>
      <c r="B8149" s="70" t="s">
        <v>17160</v>
      </c>
      <c r="C8149">
        <v>3.6558026E-2</v>
      </c>
      <c r="D8149">
        <v>7.9625178669999999</v>
      </c>
      <c r="E8149">
        <v>0.20688720099999999</v>
      </c>
      <c r="F8149">
        <v>0.64921820100000005</v>
      </c>
      <c r="G8149">
        <v>0.99975043299999999</v>
      </c>
    </row>
    <row r="8150" spans="1:7" x14ac:dyDescent="0.4">
      <c r="A8150" s="70" t="s">
        <v>16758</v>
      </c>
      <c r="B8150" s="70" t="s">
        <v>16759</v>
      </c>
      <c r="C8150">
        <v>-4.0976692000000002E-2</v>
      </c>
      <c r="D8150">
        <v>5.5509072750000001</v>
      </c>
      <c r="E8150">
        <v>0.20684112900000001</v>
      </c>
      <c r="F8150">
        <v>0.64925464200000005</v>
      </c>
      <c r="G8150">
        <v>0.99975043299999999</v>
      </c>
    </row>
    <row r="8151" spans="1:7" x14ac:dyDescent="0.4">
      <c r="A8151" s="70" t="s">
        <v>16782</v>
      </c>
      <c r="B8151" s="70" t="s">
        <v>16783</v>
      </c>
      <c r="C8151">
        <v>-0.22620024899999999</v>
      </c>
      <c r="D8151">
        <v>-0.94096648699999996</v>
      </c>
      <c r="E8151">
        <v>0.20680933800000001</v>
      </c>
      <c r="F8151">
        <v>0.64927979000000002</v>
      </c>
      <c r="G8151">
        <v>0.99975043299999999</v>
      </c>
    </row>
    <row r="8152" spans="1:7" x14ac:dyDescent="0.4">
      <c r="A8152" s="70" t="s">
        <v>17071</v>
      </c>
      <c r="B8152" s="70" t="s">
        <v>17072</v>
      </c>
      <c r="C8152">
        <v>4.9866006999999997E-2</v>
      </c>
      <c r="D8152">
        <v>5.0304017720000003</v>
      </c>
      <c r="E8152">
        <v>0.206662442</v>
      </c>
      <c r="F8152">
        <v>0.64939601999999996</v>
      </c>
      <c r="G8152">
        <v>0.99975043299999999</v>
      </c>
    </row>
    <row r="8153" spans="1:7" x14ac:dyDescent="0.4">
      <c r="A8153" s="70" t="s">
        <v>16889</v>
      </c>
      <c r="B8153" s="70" t="s">
        <v>16890</v>
      </c>
      <c r="C8153">
        <v>0.13322630499999999</v>
      </c>
      <c r="D8153">
        <v>1.997089715</v>
      </c>
      <c r="E8153">
        <v>0.20664687900000001</v>
      </c>
      <c r="F8153">
        <v>0.64940833799999997</v>
      </c>
      <c r="G8153">
        <v>0.99975043299999999</v>
      </c>
    </row>
    <row r="8154" spans="1:7" x14ac:dyDescent="0.4">
      <c r="A8154" s="70" t="s">
        <v>18283</v>
      </c>
      <c r="B8154" s="70" t="s">
        <v>18284</v>
      </c>
      <c r="C8154">
        <v>-3.6022041999999997E-2</v>
      </c>
      <c r="D8154">
        <v>9.1144041920000003</v>
      </c>
      <c r="E8154">
        <v>0.206598791</v>
      </c>
      <c r="F8154">
        <v>0.64944639900000001</v>
      </c>
      <c r="G8154">
        <v>0.99975043299999999</v>
      </c>
    </row>
    <row r="8155" spans="1:7" x14ac:dyDescent="0.4">
      <c r="A8155" s="70" t="s">
        <v>16748</v>
      </c>
      <c r="B8155" s="70" t="s">
        <v>16749</v>
      </c>
      <c r="C8155">
        <v>-4.8617816000000001E-2</v>
      </c>
      <c r="D8155">
        <v>4.916210295</v>
      </c>
      <c r="E8155">
        <v>0.20651866599999999</v>
      </c>
      <c r="F8155">
        <v>0.64950982999999995</v>
      </c>
      <c r="G8155">
        <v>0.99975043299999999</v>
      </c>
    </row>
    <row r="8156" spans="1:7" x14ac:dyDescent="0.4">
      <c r="A8156" s="70" t="s">
        <v>17681</v>
      </c>
      <c r="B8156" s="70" t="s">
        <v>17682</v>
      </c>
      <c r="C8156">
        <v>4.3874656999999997E-2</v>
      </c>
      <c r="D8156">
        <v>5.4447578209999996</v>
      </c>
      <c r="E8156">
        <v>0.20646318499999999</v>
      </c>
      <c r="F8156">
        <v>0.64955375999999998</v>
      </c>
      <c r="G8156">
        <v>0.99975043299999999</v>
      </c>
    </row>
    <row r="8157" spans="1:7" x14ac:dyDescent="0.4">
      <c r="A8157" s="70" t="s">
        <v>17491</v>
      </c>
      <c r="B8157" s="70" t="s">
        <v>17492</v>
      </c>
      <c r="C8157">
        <v>4.8943193000000003E-2</v>
      </c>
      <c r="D8157">
        <v>5.4982889930000001</v>
      </c>
      <c r="E8157">
        <v>0.206433109</v>
      </c>
      <c r="F8157">
        <v>0.64957757800000004</v>
      </c>
      <c r="G8157">
        <v>0.99975043299999999</v>
      </c>
    </row>
    <row r="8158" spans="1:7" x14ac:dyDescent="0.4">
      <c r="A8158" s="70" t="s">
        <v>16668</v>
      </c>
      <c r="B8158" s="70" t="s">
        <v>16669</v>
      </c>
      <c r="C8158">
        <v>-4.1202539000000003E-2</v>
      </c>
      <c r="D8158">
        <v>5.7793630650000001</v>
      </c>
      <c r="E8158">
        <v>0.20637298300000001</v>
      </c>
      <c r="F8158">
        <v>0.64962519900000004</v>
      </c>
      <c r="G8158">
        <v>0.99975043299999999</v>
      </c>
    </row>
    <row r="8159" spans="1:7" x14ac:dyDescent="0.4">
      <c r="A8159" s="70" t="s">
        <v>16628</v>
      </c>
      <c r="B8159" s="70" t="s">
        <v>16629</v>
      </c>
      <c r="C8159">
        <v>-9.1875186999999997E-2</v>
      </c>
      <c r="D8159">
        <v>3.0534714439999999</v>
      </c>
      <c r="E8159">
        <v>0.206361298</v>
      </c>
      <c r="F8159">
        <v>0.64963445399999997</v>
      </c>
      <c r="G8159">
        <v>0.99975043299999999</v>
      </c>
    </row>
    <row r="8160" spans="1:7" x14ac:dyDescent="0.4">
      <c r="A8160" s="70" t="s">
        <v>17167</v>
      </c>
      <c r="B8160" s="70" t="s">
        <v>17168</v>
      </c>
      <c r="C8160">
        <v>0.104635751</v>
      </c>
      <c r="D8160">
        <v>2.8254917260000001</v>
      </c>
      <c r="E8160">
        <v>0.20630273800000001</v>
      </c>
      <c r="F8160">
        <v>0.64968084400000004</v>
      </c>
      <c r="G8160">
        <v>0.99975043299999999</v>
      </c>
    </row>
    <row r="8161" spans="1:7" x14ac:dyDescent="0.4">
      <c r="A8161" s="70" t="s">
        <v>17629</v>
      </c>
      <c r="B8161" s="70" t="s">
        <v>17630</v>
      </c>
      <c r="C8161">
        <v>4.3525191999999997E-2</v>
      </c>
      <c r="D8161">
        <v>5.798288683</v>
      </c>
      <c r="E8161">
        <v>0.20614828900000001</v>
      </c>
      <c r="F8161">
        <v>0.64980323299999998</v>
      </c>
      <c r="G8161">
        <v>0.99975043299999999</v>
      </c>
    </row>
    <row r="8162" spans="1:7" x14ac:dyDescent="0.4">
      <c r="A8162" s="70" t="s">
        <v>17385</v>
      </c>
      <c r="B8162" s="70" t="s">
        <v>17386</v>
      </c>
      <c r="C8162">
        <v>6.6643042E-2</v>
      </c>
      <c r="D8162">
        <v>4.1538257200000004</v>
      </c>
      <c r="E8162">
        <v>0.206146776</v>
      </c>
      <c r="F8162">
        <v>0.64980443300000001</v>
      </c>
      <c r="G8162">
        <v>0.99975043299999999</v>
      </c>
    </row>
    <row r="8163" spans="1:7" x14ac:dyDescent="0.4">
      <c r="A8163" s="70" t="s">
        <v>16874</v>
      </c>
      <c r="B8163" s="70" t="s">
        <v>16875</v>
      </c>
      <c r="C8163">
        <v>4.5135967999999999E-2</v>
      </c>
      <c r="D8163">
        <v>7.5361852679999997</v>
      </c>
      <c r="E8163">
        <v>0.206008208</v>
      </c>
      <c r="F8163">
        <v>0.64991428500000004</v>
      </c>
      <c r="G8163">
        <v>0.99975043299999999</v>
      </c>
    </row>
    <row r="8164" spans="1:7" x14ac:dyDescent="0.4">
      <c r="A8164" s="70" t="s">
        <v>17603</v>
      </c>
      <c r="B8164" s="70" t="s">
        <v>17604</v>
      </c>
      <c r="C8164">
        <v>3.6881988999999997E-2</v>
      </c>
      <c r="D8164">
        <v>6.3125579309999997</v>
      </c>
      <c r="E8164">
        <v>0.20594884899999999</v>
      </c>
      <c r="F8164">
        <v>0.64996135600000005</v>
      </c>
      <c r="G8164">
        <v>0.99975043299999999</v>
      </c>
    </row>
    <row r="8165" spans="1:7" x14ac:dyDescent="0.4">
      <c r="A8165" s="70" t="s">
        <v>17515</v>
      </c>
      <c r="B8165" s="70" t="s">
        <v>17516</v>
      </c>
      <c r="C8165">
        <v>4.1947694000000001E-2</v>
      </c>
      <c r="D8165">
        <v>5.6594823610000002</v>
      </c>
      <c r="E8165">
        <v>0.20586484499999999</v>
      </c>
      <c r="F8165">
        <v>0.65002798500000003</v>
      </c>
      <c r="G8165">
        <v>0.99975043299999999</v>
      </c>
    </row>
    <row r="8166" spans="1:7" x14ac:dyDescent="0.4">
      <c r="A8166" s="70" t="s">
        <v>16802</v>
      </c>
      <c r="B8166" s="70" t="s">
        <v>16803</v>
      </c>
      <c r="C8166">
        <v>-0.164915693</v>
      </c>
      <c r="D8166">
        <v>1.56540375</v>
      </c>
      <c r="E8166">
        <v>0.20585752600000001</v>
      </c>
      <c r="F8166">
        <v>0.65003379100000003</v>
      </c>
      <c r="G8166">
        <v>0.99975043299999999</v>
      </c>
    </row>
    <row r="8167" spans="1:7" x14ac:dyDescent="0.4">
      <c r="A8167" s="70" t="s">
        <v>16696</v>
      </c>
      <c r="B8167" s="70" t="s">
        <v>16697</v>
      </c>
      <c r="C8167">
        <v>-4.6229718000000003E-2</v>
      </c>
      <c r="D8167">
        <v>5.2820191520000002</v>
      </c>
      <c r="E8167">
        <v>0.20585308199999999</v>
      </c>
      <c r="F8167">
        <v>0.65003731600000003</v>
      </c>
      <c r="G8167">
        <v>0.99975043299999999</v>
      </c>
    </row>
    <row r="8168" spans="1:7" x14ac:dyDescent="0.4">
      <c r="A8168" s="70" t="s">
        <v>16672</v>
      </c>
      <c r="B8168" s="70" t="s">
        <v>16673</v>
      </c>
      <c r="C8168">
        <v>-5.6765972999999997E-2</v>
      </c>
      <c r="D8168">
        <v>4.7101007419999998</v>
      </c>
      <c r="E8168">
        <v>0.20575705699999999</v>
      </c>
      <c r="F8168">
        <v>0.65011350300000004</v>
      </c>
      <c r="G8168">
        <v>0.99975043299999999</v>
      </c>
    </row>
    <row r="8169" spans="1:7" x14ac:dyDescent="0.4">
      <c r="A8169" s="70" t="s">
        <v>17005</v>
      </c>
      <c r="B8169" s="70" t="s">
        <v>17006</v>
      </c>
      <c r="C8169">
        <v>-0.220008229</v>
      </c>
      <c r="D8169">
        <v>-0.24356196799999999</v>
      </c>
      <c r="E8169">
        <v>0.20568962399999999</v>
      </c>
      <c r="F8169">
        <v>0.65016701700000001</v>
      </c>
      <c r="G8169">
        <v>0.99975043299999999</v>
      </c>
    </row>
    <row r="8170" spans="1:7" x14ac:dyDescent="0.4">
      <c r="A8170" s="70" t="s">
        <v>17103</v>
      </c>
      <c r="B8170" s="70" t="s">
        <v>17104</v>
      </c>
      <c r="C8170">
        <v>-0.192114439</v>
      </c>
      <c r="D8170">
        <v>-0.23195231699999999</v>
      </c>
      <c r="E8170">
        <v>0.20557629799999999</v>
      </c>
      <c r="F8170">
        <v>0.65025697500000001</v>
      </c>
      <c r="G8170">
        <v>0.99975043299999999</v>
      </c>
    </row>
    <row r="8171" spans="1:7" x14ac:dyDescent="0.4">
      <c r="A8171" s="70" t="s">
        <v>16830</v>
      </c>
      <c r="B8171" s="70" t="s">
        <v>16831</v>
      </c>
      <c r="C8171">
        <v>-6.5479608999999994E-2</v>
      </c>
      <c r="D8171">
        <v>3.878828307</v>
      </c>
      <c r="E8171">
        <v>0.205364502</v>
      </c>
      <c r="F8171">
        <v>0.65042517799999999</v>
      </c>
      <c r="G8171">
        <v>0.99975043299999999</v>
      </c>
    </row>
    <row r="8172" spans="1:7" x14ac:dyDescent="0.4">
      <c r="A8172" s="70" t="s">
        <v>17229</v>
      </c>
      <c r="B8172" s="70" t="s">
        <v>17230</v>
      </c>
      <c r="C8172">
        <v>7.6724720999999996E-2</v>
      </c>
      <c r="D8172">
        <v>3.6440205940000001</v>
      </c>
      <c r="E8172">
        <v>0.20530076799999999</v>
      </c>
      <c r="F8172">
        <v>0.65047581499999996</v>
      </c>
      <c r="G8172">
        <v>0.99975043299999999</v>
      </c>
    </row>
    <row r="8173" spans="1:7" x14ac:dyDescent="0.4">
      <c r="A8173" s="70" t="s">
        <v>16774</v>
      </c>
      <c r="B8173" s="70" t="s">
        <v>16775</v>
      </c>
      <c r="C8173">
        <v>-0.102256927</v>
      </c>
      <c r="D8173">
        <v>3.2066629569999998</v>
      </c>
      <c r="E8173">
        <v>0.205243865</v>
      </c>
      <c r="F8173">
        <v>0.65052103299999997</v>
      </c>
      <c r="G8173">
        <v>0.99975043299999999</v>
      </c>
    </row>
    <row r="8174" spans="1:7" x14ac:dyDescent="0.4">
      <c r="A8174" s="70" t="s">
        <v>16822</v>
      </c>
      <c r="B8174" s="70" t="s">
        <v>16823</v>
      </c>
      <c r="C8174">
        <v>-4.9157289E-2</v>
      </c>
      <c r="D8174">
        <v>5.0068707080000001</v>
      </c>
      <c r="E8174">
        <v>0.20522400299999999</v>
      </c>
      <c r="F8174">
        <v>0.65053681699999999</v>
      </c>
      <c r="G8174">
        <v>0.99975043299999999</v>
      </c>
    </row>
    <row r="8175" spans="1:7" x14ac:dyDescent="0.4">
      <c r="A8175" s="70" t="s">
        <v>16049</v>
      </c>
      <c r="B8175" s="70" t="s">
        <v>16050</v>
      </c>
      <c r="C8175">
        <v>-3.5946692000000002E-2</v>
      </c>
      <c r="D8175">
        <v>7.1110546819999998</v>
      </c>
      <c r="E8175">
        <v>0.20503735200000001</v>
      </c>
      <c r="F8175">
        <v>0.65068519999999996</v>
      </c>
      <c r="G8175">
        <v>0.99975043299999999</v>
      </c>
    </row>
    <row r="8176" spans="1:7" x14ac:dyDescent="0.4">
      <c r="A8176" s="70" t="s">
        <v>17545</v>
      </c>
      <c r="B8176" s="70" t="s">
        <v>17546</v>
      </c>
      <c r="C8176">
        <v>4.8381050000000002E-2</v>
      </c>
      <c r="D8176">
        <v>5.1173268939999996</v>
      </c>
      <c r="E8176">
        <v>0.205036629</v>
      </c>
      <c r="F8176">
        <v>0.65068577500000002</v>
      </c>
      <c r="G8176">
        <v>0.99975043299999999</v>
      </c>
    </row>
    <row r="8177" spans="1:7" x14ac:dyDescent="0.4">
      <c r="A8177" s="70" t="s">
        <v>16772</v>
      </c>
      <c r="B8177" s="70" t="s">
        <v>16773</v>
      </c>
      <c r="C8177">
        <v>-7.1195495999999997E-2</v>
      </c>
      <c r="D8177">
        <v>3.818973583</v>
      </c>
      <c r="E8177">
        <v>0.20502527100000001</v>
      </c>
      <c r="F8177">
        <v>0.65069480599999996</v>
      </c>
      <c r="G8177">
        <v>0.99975043299999999</v>
      </c>
    </row>
    <row r="8178" spans="1:7" x14ac:dyDescent="0.4">
      <c r="A8178" s="70" t="s">
        <v>16407</v>
      </c>
      <c r="B8178" s="70" t="s">
        <v>16408</v>
      </c>
      <c r="C8178">
        <v>-3.7830153999999998E-2</v>
      </c>
      <c r="D8178">
        <v>6.2379099140000003</v>
      </c>
      <c r="E8178">
        <v>0.204984891</v>
      </c>
      <c r="F8178">
        <v>0.65072691900000001</v>
      </c>
      <c r="G8178">
        <v>0.99975043299999999</v>
      </c>
    </row>
    <row r="8179" spans="1:7" x14ac:dyDescent="0.4">
      <c r="A8179" s="70" t="s">
        <v>17539</v>
      </c>
      <c r="B8179" s="70" t="s">
        <v>17540</v>
      </c>
      <c r="C8179">
        <v>4.2864547000000003E-2</v>
      </c>
      <c r="D8179">
        <v>6.5331011830000003</v>
      </c>
      <c r="E8179">
        <v>0.20496445799999999</v>
      </c>
      <c r="F8179">
        <v>0.65074317000000004</v>
      </c>
      <c r="G8179">
        <v>0.99975043299999999</v>
      </c>
    </row>
    <row r="8180" spans="1:7" x14ac:dyDescent="0.4">
      <c r="A8180" s="70" t="s">
        <v>17547</v>
      </c>
      <c r="B8180" s="70" t="s">
        <v>17548</v>
      </c>
      <c r="C8180">
        <v>4.7167527000000001E-2</v>
      </c>
      <c r="D8180">
        <v>5.7665669050000004</v>
      </c>
      <c r="E8180">
        <v>0.20495224200000001</v>
      </c>
      <c r="F8180">
        <v>0.650752887</v>
      </c>
      <c r="G8180">
        <v>0.99975043299999999</v>
      </c>
    </row>
    <row r="8181" spans="1:7" x14ac:dyDescent="0.4">
      <c r="A8181" s="70" t="s">
        <v>17461</v>
      </c>
      <c r="B8181" s="70" t="s">
        <v>17462</v>
      </c>
      <c r="C8181">
        <v>5.3720240000000002E-2</v>
      </c>
      <c r="D8181">
        <v>4.4989410149999998</v>
      </c>
      <c r="E8181">
        <v>0.20489025899999999</v>
      </c>
      <c r="F8181">
        <v>0.650802192</v>
      </c>
      <c r="G8181">
        <v>0.99975043299999999</v>
      </c>
    </row>
    <row r="8182" spans="1:7" x14ac:dyDescent="0.4">
      <c r="A8182" s="70" t="s">
        <v>16704</v>
      </c>
      <c r="B8182" s="70" t="s">
        <v>16705</v>
      </c>
      <c r="C8182">
        <v>-3.8722297000000003E-2</v>
      </c>
      <c r="D8182">
        <v>6.5475534939999998</v>
      </c>
      <c r="E8182">
        <v>0.204856029</v>
      </c>
      <c r="F8182">
        <v>0.65082942399999999</v>
      </c>
      <c r="G8182">
        <v>0.99975043299999999</v>
      </c>
    </row>
    <row r="8183" spans="1:7" x14ac:dyDescent="0.4">
      <c r="A8183" s="70" t="s">
        <v>16537</v>
      </c>
      <c r="B8183" s="70" t="s">
        <v>16538</v>
      </c>
      <c r="C8183">
        <v>-9.4092752000000002E-2</v>
      </c>
      <c r="D8183">
        <v>3.142960145</v>
      </c>
      <c r="E8183">
        <v>0.20478007400000001</v>
      </c>
      <c r="F8183">
        <v>0.65088986199999999</v>
      </c>
      <c r="G8183">
        <v>0.99975043299999999</v>
      </c>
    </row>
    <row r="8184" spans="1:7" x14ac:dyDescent="0.4">
      <c r="A8184" s="70" t="s">
        <v>16275</v>
      </c>
      <c r="B8184" s="70" t="s">
        <v>16276</v>
      </c>
      <c r="C8184">
        <v>-4.0153179999999997E-2</v>
      </c>
      <c r="D8184">
        <v>6.0914124970000003</v>
      </c>
      <c r="E8184">
        <v>0.20476223700000001</v>
      </c>
      <c r="F8184">
        <v>0.65090405699999998</v>
      </c>
      <c r="G8184">
        <v>0.99975043299999999</v>
      </c>
    </row>
    <row r="8185" spans="1:7" x14ac:dyDescent="0.4">
      <c r="A8185" s="70" t="s">
        <v>17241</v>
      </c>
      <c r="B8185" s="70" t="s">
        <v>17242</v>
      </c>
      <c r="C8185">
        <v>0.212725109</v>
      </c>
      <c r="D8185">
        <v>-0.30375198599999997</v>
      </c>
      <c r="E8185">
        <v>0.20474282699999999</v>
      </c>
      <c r="F8185">
        <v>0.65091950399999998</v>
      </c>
      <c r="G8185">
        <v>0.99975043299999999</v>
      </c>
    </row>
    <row r="8186" spans="1:7" x14ac:dyDescent="0.4">
      <c r="A8186" s="70" t="s">
        <v>16736</v>
      </c>
      <c r="B8186" s="70" t="s">
        <v>16737</v>
      </c>
      <c r="C8186">
        <v>-5.2238990999999999E-2</v>
      </c>
      <c r="D8186">
        <v>4.7833500320000004</v>
      </c>
      <c r="E8186">
        <v>0.204665125</v>
      </c>
      <c r="F8186">
        <v>0.65098135300000004</v>
      </c>
      <c r="G8186">
        <v>0.99975043299999999</v>
      </c>
    </row>
    <row r="8187" spans="1:7" x14ac:dyDescent="0.4">
      <c r="A8187" s="70" t="s">
        <v>16612</v>
      </c>
      <c r="B8187" s="70" t="s">
        <v>16613</v>
      </c>
      <c r="C8187">
        <v>3.5655579E-2</v>
      </c>
      <c r="D8187">
        <v>7.3648153440000002</v>
      </c>
      <c r="E8187">
        <v>0.20465344899999999</v>
      </c>
      <c r="F8187">
        <v>0.65099064699999998</v>
      </c>
      <c r="G8187">
        <v>0.99975043299999999</v>
      </c>
    </row>
    <row r="8188" spans="1:7" x14ac:dyDescent="0.4">
      <c r="A8188" s="70" t="s">
        <v>17151</v>
      </c>
      <c r="B8188" s="70" t="s">
        <v>17152</v>
      </c>
      <c r="C8188">
        <v>6.3063721000000003E-2</v>
      </c>
      <c r="D8188">
        <v>4.366046023</v>
      </c>
      <c r="E8188">
        <v>0.204644562</v>
      </c>
      <c r="F8188">
        <v>0.65099772199999995</v>
      </c>
      <c r="G8188">
        <v>0.99975043299999999</v>
      </c>
    </row>
    <row r="8189" spans="1:7" x14ac:dyDescent="0.4">
      <c r="A8189" s="70" t="s">
        <v>17113</v>
      </c>
      <c r="B8189" s="70" t="s">
        <v>17114</v>
      </c>
      <c r="C8189">
        <v>3.6056649000000003E-2</v>
      </c>
      <c r="D8189">
        <v>7.9277757380000002</v>
      </c>
      <c r="E8189">
        <v>0.204641609</v>
      </c>
      <c r="F8189">
        <v>0.65100007400000004</v>
      </c>
      <c r="G8189">
        <v>0.99975043299999999</v>
      </c>
    </row>
    <row r="8190" spans="1:7" x14ac:dyDescent="0.4">
      <c r="A8190" s="70" t="s">
        <v>16816</v>
      </c>
      <c r="B8190" s="70" t="s">
        <v>16817</v>
      </c>
      <c r="C8190">
        <v>-0.22475431200000001</v>
      </c>
      <c r="D8190">
        <v>-9.6552039000000006E-2</v>
      </c>
      <c r="E8190">
        <v>0.20464157499999999</v>
      </c>
      <c r="F8190">
        <v>0.65100009999999997</v>
      </c>
      <c r="G8190">
        <v>0.99975043299999999</v>
      </c>
    </row>
    <row r="8191" spans="1:7" x14ac:dyDescent="0.4">
      <c r="A8191" s="70" t="s">
        <v>17261</v>
      </c>
      <c r="B8191" s="70" t="s">
        <v>17262</v>
      </c>
      <c r="C8191">
        <v>6.9944575999999994E-2</v>
      </c>
      <c r="D8191">
        <v>3.677697159</v>
      </c>
      <c r="E8191">
        <v>0.20463945</v>
      </c>
      <c r="F8191">
        <v>0.65100179199999997</v>
      </c>
      <c r="G8191">
        <v>0.99975043299999999</v>
      </c>
    </row>
    <row r="8192" spans="1:7" x14ac:dyDescent="0.4">
      <c r="A8192" s="70" t="s">
        <v>17459</v>
      </c>
      <c r="B8192" s="70" t="s">
        <v>17460</v>
      </c>
      <c r="C8192">
        <v>0.30346933399999998</v>
      </c>
      <c r="D8192">
        <v>-0.88093443599999999</v>
      </c>
      <c r="E8192">
        <v>0.20463419099999999</v>
      </c>
      <c r="F8192">
        <v>0.65100597900000001</v>
      </c>
      <c r="G8192">
        <v>0.99975043299999999</v>
      </c>
    </row>
    <row r="8193" spans="1:7" x14ac:dyDescent="0.4">
      <c r="A8193" s="70" t="s">
        <v>16588</v>
      </c>
      <c r="B8193" s="70" t="s">
        <v>16589</v>
      </c>
      <c r="C8193">
        <v>-6.8081411999999994E-2</v>
      </c>
      <c r="D8193">
        <v>3.7809871049999999</v>
      </c>
      <c r="E8193">
        <v>0.20461694999999999</v>
      </c>
      <c r="F8193">
        <v>0.65101970499999995</v>
      </c>
      <c r="G8193">
        <v>0.99975043299999999</v>
      </c>
    </row>
    <row r="8194" spans="1:7" x14ac:dyDescent="0.4">
      <c r="A8194" s="70" t="s">
        <v>16598</v>
      </c>
      <c r="B8194" s="70" t="s">
        <v>16599</v>
      </c>
      <c r="C8194">
        <v>-6.2296016000000003E-2</v>
      </c>
      <c r="D8194">
        <v>4.6923703049999999</v>
      </c>
      <c r="E8194">
        <v>0.20450847</v>
      </c>
      <c r="F8194">
        <v>0.65110608800000003</v>
      </c>
      <c r="G8194">
        <v>0.99975043299999999</v>
      </c>
    </row>
    <row r="8195" spans="1:7" x14ac:dyDescent="0.4">
      <c r="A8195" s="70" t="s">
        <v>17269</v>
      </c>
      <c r="B8195" s="70" t="s">
        <v>17270</v>
      </c>
      <c r="C8195">
        <v>0.16638180299999999</v>
      </c>
      <c r="D8195">
        <v>0.47361057299999998</v>
      </c>
      <c r="E8195">
        <v>0.20447796300000001</v>
      </c>
      <c r="F8195">
        <v>0.65113038599999995</v>
      </c>
      <c r="G8195">
        <v>0.99975043299999999</v>
      </c>
    </row>
    <row r="8196" spans="1:7" x14ac:dyDescent="0.4">
      <c r="A8196" s="70" t="s">
        <v>16554</v>
      </c>
      <c r="B8196" s="70" t="s">
        <v>16555</v>
      </c>
      <c r="C8196">
        <v>-3.7384995999999997E-2</v>
      </c>
      <c r="D8196">
        <v>6.5009828619999999</v>
      </c>
      <c r="E8196">
        <v>0.20446072700000001</v>
      </c>
      <c r="F8196">
        <v>0.65114411400000005</v>
      </c>
      <c r="G8196">
        <v>0.99975043299999999</v>
      </c>
    </row>
    <row r="8197" spans="1:7" x14ac:dyDescent="0.4">
      <c r="A8197" s="70" t="s">
        <v>17575</v>
      </c>
      <c r="B8197" s="70" t="s">
        <v>17576</v>
      </c>
      <c r="C8197">
        <v>5.1692960000000003E-2</v>
      </c>
      <c r="D8197">
        <v>5.3090459130000003</v>
      </c>
      <c r="E8197">
        <v>0.204335395</v>
      </c>
      <c r="F8197">
        <v>0.65124396500000004</v>
      </c>
      <c r="G8197">
        <v>0.99975043299999999</v>
      </c>
    </row>
    <row r="8198" spans="1:7" x14ac:dyDescent="0.4">
      <c r="A8198" s="70" t="s">
        <v>16652</v>
      </c>
      <c r="B8198" s="70" t="s">
        <v>16653</v>
      </c>
      <c r="C8198">
        <v>-0.137719862</v>
      </c>
      <c r="D8198">
        <v>1.601551033</v>
      </c>
      <c r="E8198">
        <v>0.20425722199999999</v>
      </c>
      <c r="F8198">
        <v>0.65130626300000005</v>
      </c>
      <c r="G8198">
        <v>0.99975043299999999</v>
      </c>
    </row>
    <row r="8199" spans="1:7" x14ac:dyDescent="0.4">
      <c r="A8199" s="70" t="s">
        <v>16766</v>
      </c>
      <c r="B8199" s="70" t="s">
        <v>16767</v>
      </c>
      <c r="C8199">
        <v>-4.3301856999999999E-2</v>
      </c>
      <c r="D8199">
        <v>5.9978391320000002</v>
      </c>
      <c r="E8199">
        <v>0.20425103999999999</v>
      </c>
      <c r="F8199">
        <v>0.65131119000000004</v>
      </c>
      <c r="G8199">
        <v>0.99975043299999999</v>
      </c>
    </row>
    <row r="8200" spans="1:7" x14ac:dyDescent="0.4">
      <c r="A8200" s="70" t="s">
        <v>17357</v>
      </c>
      <c r="B8200" s="70" t="s">
        <v>17358</v>
      </c>
      <c r="C8200">
        <v>-0.36357777400000002</v>
      </c>
      <c r="D8200">
        <v>-0.805021396</v>
      </c>
      <c r="E8200">
        <v>0.20420845000000001</v>
      </c>
      <c r="F8200">
        <v>0.65134513800000005</v>
      </c>
      <c r="G8200">
        <v>0.99975043299999999</v>
      </c>
    </row>
    <row r="8201" spans="1:7" x14ac:dyDescent="0.4">
      <c r="A8201" s="70" t="s">
        <v>17077</v>
      </c>
      <c r="B8201" s="70" t="s">
        <v>17078</v>
      </c>
      <c r="C8201">
        <v>0.145400223</v>
      </c>
      <c r="D8201">
        <v>1.4930015210000001</v>
      </c>
      <c r="E8201">
        <v>0.20415609900000001</v>
      </c>
      <c r="F8201">
        <v>0.65138687100000003</v>
      </c>
      <c r="G8201">
        <v>0.99975043299999999</v>
      </c>
    </row>
    <row r="8202" spans="1:7" x14ac:dyDescent="0.4">
      <c r="A8202" s="70" t="s">
        <v>16941</v>
      </c>
      <c r="B8202" s="70" t="s">
        <v>16942</v>
      </c>
      <c r="C8202">
        <v>-0.24702410899999999</v>
      </c>
      <c r="D8202">
        <v>-1.0106027339999999</v>
      </c>
      <c r="E8202">
        <v>0.20413705400000001</v>
      </c>
      <c r="F8202">
        <v>0.65140205600000001</v>
      </c>
      <c r="G8202">
        <v>0.99975043299999999</v>
      </c>
    </row>
    <row r="8203" spans="1:7" x14ac:dyDescent="0.4">
      <c r="A8203" s="70" t="s">
        <v>16359</v>
      </c>
      <c r="B8203" s="70" t="s">
        <v>16360</v>
      </c>
      <c r="C8203">
        <v>-8.8246265000000004E-2</v>
      </c>
      <c r="D8203">
        <v>3.135923741</v>
      </c>
      <c r="E8203">
        <v>0.20413289900000001</v>
      </c>
      <c r="F8203">
        <v>0.65140536800000004</v>
      </c>
      <c r="G8203">
        <v>0.99975043299999999</v>
      </c>
    </row>
    <row r="8204" spans="1:7" x14ac:dyDescent="0.4">
      <c r="A8204" s="70" t="s">
        <v>17489</v>
      </c>
      <c r="B8204" s="70" t="s">
        <v>17490</v>
      </c>
      <c r="C8204">
        <v>5.3416989999999998E-2</v>
      </c>
      <c r="D8204">
        <v>4.8427406550000001</v>
      </c>
      <c r="E8204">
        <v>0.20408816199999999</v>
      </c>
      <c r="F8204">
        <v>0.65144104000000003</v>
      </c>
      <c r="G8204">
        <v>0.99975043299999999</v>
      </c>
    </row>
    <row r="8205" spans="1:7" x14ac:dyDescent="0.4">
      <c r="A8205" s="70" t="s">
        <v>16688</v>
      </c>
      <c r="B8205" s="70" t="s">
        <v>16689</v>
      </c>
      <c r="C8205">
        <v>-3.5354416999999999E-2</v>
      </c>
      <c r="D8205">
        <v>6.4453738889999999</v>
      </c>
      <c r="E8205">
        <v>0.204046112</v>
      </c>
      <c r="F8205">
        <v>0.651474573</v>
      </c>
      <c r="G8205">
        <v>0.99975043299999999</v>
      </c>
    </row>
    <row r="8206" spans="1:7" x14ac:dyDescent="0.4">
      <c r="A8206" s="70" t="s">
        <v>16644</v>
      </c>
      <c r="B8206" s="70" t="s">
        <v>16645</v>
      </c>
      <c r="C8206">
        <v>-4.5739282999999999E-2</v>
      </c>
      <c r="D8206">
        <v>5.5974928459999997</v>
      </c>
      <c r="E8206">
        <v>0.203817901</v>
      </c>
      <c r="F8206">
        <v>0.65165663600000001</v>
      </c>
      <c r="G8206">
        <v>0.99975043299999999</v>
      </c>
    </row>
    <row r="8207" spans="1:7" x14ac:dyDescent="0.4">
      <c r="A8207" s="70" t="s">
        <v>17383</v>
      </c>
      <c r="B8207" s="70" t="s">
        <v>17384</v>
      </c>
      <c r="C8207">
        <v>8.8294884000000004E-2</v>
      </c>
      <c r="D8207">
        <v>3.9324901319999999</v>
      </c>
      <c r="E8207">
        <v>0.20379238699999999</v>
      </c>
      <c r="F8207">
        <v>0.65167699800000001</v>
      </c>
      <c r="G8207">
        <v>0.99975043299999999</v>
      </c>
    </row>
    <row r="8208" spans="1:7" x14ac:dyDescent="0.4">
      <c r="A8208" s="70" t="s">
        <v>16728</v>
      </c>
      <c r="B8208" s="70" t="s">
        <v>16729</v>
      </c>
      <c r="C8208">
        <v>-3.8612054E-2</v>
      </c>
      <c r="D8208">
        <v>6.4720486939999997</v>
      </c>
      <c r="E8208">
        <v>0.20365324800000001</v>
      </c>
      <c r="F8208">
        <v>0.65178806899999997</v>
      </c>
      <c r="G8208">
        <v>0.99975043299999999</v>
      </c>
    </row>
    <row r="8209" spans="1:7" x14ac:dyDescent="0.4">
      <c r="A8209" s="70" t="s">
        <v>16682</v>
      </c>
      <c r="B8209" s="70" t="s">
        <v>16683</v>
      </c>
      <c r="C8209">
        <v>-3.8776702000000003E-2</v>
      </c>
      <c r="D8209">
        <v>6.1976340490000004</v>
      </c>
      <c r="E8209">
        <v>0.203652848</v>
      </c>
      <c r="F8209">
        <v>0.65178838900000002</v>
      </c>
      <c r="G8209">
        <v>0.99975043299999999</v>
      </c>
    </row>
    <row r="8210" spans="1:7" x14ac:dyDescent="0.4">
      <c r="A8210" s="70" t="s">
        <v>16967</v>
      </c>
      <c r="B8210" s="70" t="s">
        <v>16968</v>
      </c>
      <c r="C8210">
        <v>0.36872048800000001</v>
      </c>
      <c r="D8210">
        <v>-1.6191390400000001</v>
      </c>
      <c r="E8210">
        <v>0.20364581600000001</v>
      </c>
      <c r="F8210">
        <v>0.65179400300000001</v>
      </c>
      <c r="G8210">
        <v>0.99975043299999999</v>
      </c>
    </row>
    <row r="8211" spans="1:7" x14ac:dyDescent="0.4">
      <c r="A8211" s="70" t="s">
        <v>17695</v>
      </c>
      <c r="B8211" s="70" t="s">
        <v>17696</v>
      </c>
      <c r="C8211">
        <v>4.7046268000000002E-2</v>
      </c>
      <c r="D8211">
        <v>5.2091765280000004</v>
      </c>
      <c r="E8211">
        <v>0.20362222499999999</v>
      </c>
      <c r="F8211">
        <v>0.65181283999999995</v>
      </c>
      <c r="G8211">
        <v>0.99975043299999999</v>
      </c>
    </row>
    <row r="8212" spans="1:7" x14ac:dyDescent="0.4">
      <c r="A8212" s="70" t="s">
        <v>16349</v>
      </c>
      <c r="B8212" s="70" t="s">
        <v>16350</v>
      </c>
      <c r="C8212">
        <v>-3.8491562999999999E-2</v>
      </c>
      <c r="D8212">
        <v>6.9171349319999997</v>
      </c>
      <c r="E8212">
        <v>0.203607661</v>
      </c>
      <c r="F8212">
        <v>0.65182446999999999</v>
      </c>
      <c r="G8212">
        <v>0.99975043299999999</v>
      </c>
    </row>
    <row r="8213" spans="1:7" x14ac:dyDescent="0.4">
      <c r="A8213" s="70" t="s">
        <v>17417</v>
      </c>
      <c r="B8213" s="70" t="s">
        <v>17418</v>
      </c>
      <c r="C8213">
        <v>5.8773437999999997E-2</v>
      </c>
      <c r="D8213">
        <v>4.7226402419999998</v>
      </c>
      <c r="E8213">
        <v>0.20350400599999999</v>
      </c>
      <c r="F8213">
        <v>0.65190725599999999</v>
      </c>
      <c r="G8213">
        <v>0.99975043299999999</v>
      </c>
    </row>
    <row r="8214" spans="1:7" x14ac:dyDescent="0.4">
      <c r="A8214" s="70" t="s">
        <v>17521</v>
      </c>
      <c r="B8214" s="70" t="s">
        <v>17522</v>
      </c>
      <c r="C8214">
        <v>6.0525496999999998E-2</v>
      </c>
      <c r="D8214">
        <v>4.764172662</v>
      </c>
      <c r="E8214">
        <v>0.20349250699999999</v>
      </c>
      <c r="F8214">
        <v>0.65191644100000001</v>
      </c>
      <c r="G8214">
        <v>0.99975043299999999</v>
      </c>
    </row>
    <row r="8215" spans="1:7" x14ac:dyDescent="0.4">
      <c r="A8215" s="70" t="s">
        <v>17693</v>
      </c>
      <c r="B8215" s="70" t="s">
        <v>17694</v>
      </c>
      <c r="C8215">
        <v>4.0174849999999998E-2</v>
      </c>
      <c r="D8215">
        <v>5.6784234820000004</v>
      </c>
      <c r="E8215">
        <v>0.203488162</v>
      </c>
      <c r="F8215">
        <v>0.65191991199999999</v>
      </c>
      <c r="G8215">
        <v>0.99975043299999999</v>
      </c>
    </row>
    <row r="8216" spans="1:7" x14ac:dyDescent="0.4">
      <c r="A8216" s="70" t="s">
        <v>16505</v>
      </c>
      <c r="B8216" s="70" t="s">
        <v>16506</v>
      </c>
      <c r="C8216">
        <v>7.7866777999999998E-2</v>
      </c>
      <c r="D8216">
        <v>5.1474978570000003</v>
      </c>
      <c r="E8216">
        <v>0.20346402699999999</v>
      </c>
      <c r="F8216">
        <v>0.65193919300000003</v>
      </c>
      <c r="G8216">
        <v>0.99975043299999999</v>
      </c>
    </row>
    <row r="8217" spans="1:7" x14ac:dyDescent="0.4">
      <c r="A8217" s="70" t="s">
        <v>16706</v>
      </c>
      <c r="B8217" s="70" t="s">
        <v>16707</v>
      </c>
      <c r="C8217">
        <v>-6.9467596000000006E-2</v>
      </c>
      <c r="D8217">
        <v>3.6503367080000002</v>
      </c>
      <c r="E8217">
        <v>0.20342497400000001</v>
      </c>
      <c r="F8217">
        <v>0.65197039400000001</v>
      </c>
      <c r="G8217">
        <v>0.99975043299999999</v>
      </c>
    </row>
    <row r="8218" spans="1:7" x14ac:dyDescent="0.4">
      <c r="A8218" s="70" t="s">
        <v>16640</v>
      </c>
      <c r="B8218" s="70" t="s">
        <v>16641</v>
      </c>
      <c r="C8218">
        <v>-3.5900291000000001E-2</v>
      </c>
      <c r="D8218">
        <v>6.4898059430000004</v>
      </c>
      <c r="E8218">
        <v>0.20340076800000001</v>
      </c>
      <c r="F8218">
        <v>0.65198973500000001</v>
      </c>
      <c r="G8218">
        <v>0.99975043299999999</v>
      </c>
    </row>
    <row r="8219" spans="1:7" x14ac:dyDescent="0.4">
      <c r="A8219" s="70" t="s">
        <v>17189</v>
      </c>
      <c r="B8219" s="70" t="s">
        <v>17190</v>
      </c>
      <c r="C8219">
        <v>6.3889591999999995E-2</v>
      </c>
      <c r="D8219">
        <v>4.3492472529999997</v>
      </c>
      <c r="E8219">
        <v>0.203307301</v>
      </c>
      <c r="F8219">
        <v>0.65206442799999997</v>
      </c>
      <c r="G8219">
        <v>0.99975043299999999</v>
      </c>
    </row>
    <row r="8220" spans="1:7" x14ac:dyDescent="0.4">
      <c r="A8220" s="70" t="s">
        <v>16165</v>
      </c>
      <c r="B8220" s="70" t="s">
        <v>16166</v>
      </c>
      <c r="C8220">
        <v>-4.0028779E-2</v>
      </c>
      <c r="D8220">
        <v>7.6778277160000004</v>
      </c>
      <c r="E8220">
        <v>0.20315393900000001</v>
      </c>
      <c r="F8220">
        <v>0.65218703099999997</v>
      </c>
      <c r="G8220">
        <v>0.99975043299999999</v>
      </c>
    </row>
    <row r="8221" spans="1:7" x14ac:dyDescent="0.4">
      <c r="A8221" s="70" t="s">
        <v>16155</v>
      </c>
      <c r="B8221" s="70" t="s">
        <v>16156</v>
      </c>
      <c r="C8221">
        <v>-3.9389287000000002E-2</v>
      </c>
      <c r="D8221">
        <v>7.7545394979999998</v>
      </c>
      <c r="E8221">
        <v>0.20313816300000001</v>
      </c>
      <c r="F8221">
        <v>0.65219964600000002</v>
      </c>
      <c r="G8221">
        <v>0.99975043299999999</v>
      </c>
    </row>
    <row r="8222" spans="1:7" x14ac:dyDescent="0.4">
      <c r="A8222" s="70" t="s">
        <v>17749</v>
      </c>
      <c r="B8222" s="70" t="s">
        <v>17750</v>
      </c>
      <c r="C8222">
        <v>3.9062316E-2</v>
      </c>
      <c r="D8222">
        <v>5.8092568529999999</v>
      </c>
      <c r="E8222">
        <v>0.203127065</v>
      </c>
      <c r="F8222">
        <v>0.65220852100000004</v>
      </c>
      <c r="G8222">
        <v>0.99975043299999999</v>
      </c>
    </row>
    <row r="8223" spans="1:7" x14ac:dyDescent="0.4">
      <c r="A8223" s="70" t="s">
        <v>17537</v>
      </c>
      <c r="B8223" s="70" t="s">
        <v>17538</v>
      </c>
      <c r="C8223">
        <v>4.9612481999999999E-2</v>
      </c>
      <c r="D8223">
        <v>4.8150208330000002</v>
      </c>
      <c r="E8223">
        <v>0.20298000799999999</v>
      </c>
      <c r="F8223">
        <v>0.65232614600000005</v>
      </c>
      <c r="G8223">
        <v>0.99975043299999999</v>
      </c>
    </row>
    <row r="8224" spans="1:7" x14ac:dyDescent="0.4">
      <c r="A8224" s="70" t="s">
        <v>16846</v>
      </c>
      <c r="B8224" s="70" t="s">
        <v>16847</v>
      </c>
      <c r="C8224">
        <v>-3.8755845999999997E-2</v>
      </c>
      <c r="D8224">
        <v>6.0300154939999997</v>
      </c>
      <c r="E8224">
        <v>0.202864088</v>
      </c>
      <c r="F8224">
        <v>0.65241890199999997</v>
      </c>
      <c r="G8224">
        <v>0.99975043299999999</v>
      </c>
    </row>
    <row r="8225" spans="1:7" x14ac:dyDescent="0.4">
      <c r="A8225" s="70" t="s">
        <v>17661</v>
      </c>
      <c r="B8225" s="70" t="s">
        <v>17662</v>
      </c>
      <c r="C8225">
        <v>4.7736570999999998E-2</v>
      </c>
      <c r="D8225">
        <v>5.1747319100000002</v>
      </c>
      <c r="E8225">
        <v>0.202861661</v>
      </c>
      <c r="F8225">
        <v>0.652420844</v>
      </c>
      <c r="G8225">
        <v>0.99975043299999999</v>
      </c>
    </row>
    <row r="8226" spans="1:7" x14ac:dyDescent="0.4">
      <c r="A8226" s="70" t="s">
        <v>16662</v>
      </c>
      <c r="B8226" s="70" t="s">
        <v>16663</v>
      </c>
      <c r="C8226">
        <v>-4.3949849999999999E-2</v>
      </c>
      <c r="D8226">
        <v>5.3982534190000004</v>
      </c>
      <c r="E8226">
        <v>0.20282132899999999</v>
      </c>
      <c r="F8226">
        <v>0.652453124</v>
      </c>
      <c r="G8226">
        <v>0.99975043299999999</v>
      </c>
    </row>
    <row r="8227" spans="1:7" x14ac:dyDescent="0.4">
      <c r="A8227" s="70" t="s">
        <v>16712</v>
      </c>
      <c r="B8227" s="70" t="s">
        <v>16713</v>
      </c>
      <c r="C8227">
        <v>-3.5102675E-2</v>
      </c>
      <c r="D8227">
        <v>6.5440347360000004</v>
      </c>
      <c r="E8227">
        <v>0.202769324</v>
      </c>
      <c r="F8227">
        <v>0.65249475199999996</v>
      </c>
      <c r="G8227">
        <v>0.99975043299999999</v>
      </c>
    </row>
    <row r="8228" spans="1:7" x14ac:dyDescent="0.4">
      <c r="A8228" s="70" t="s">
        <v>17493</v>
      </c>
      <c r="B8228" s="70" t="s">
        <v>17494</v>
      </c>
      <c r="C8228">
        <v>5.5982450000000003E-2</v>
      </c>
      <c r="D8228">
        <v>4.3092212300000003</v>
      </c>
      <c r="E8228">
        <v>0.20263679000000001</v>
      </c>
      <c r="F8228">
        <v>0.65260087</v>
      </c>
      <c r="G8228">
        <v>0.99975043299999999</v>
      </c>
    </row>
    <row r="8229" spans="1:7" x14ac:dyDescent="0.4">
      <c r="A8229" s="70" t="s">
        <v>17251</v>
      </c>
      <c r="B8229" s="70" t="s">
        <v>17252</v>
      </c>
      <c r="C8229">
        <v>8.0987266000000002E-2</v>
      </c>
      <c r="D8229">
        <v>3.2531306579999999</v>
      </c>
      <c r="E8229">
        <v>0.20263418399999999</v>
      </c>
      <c r="F8229">
        <v>0.65260295800000001</v>
      </c>
      <c r="G8229">
        <v>0.99975043299999999</v>
      </c>
    </row>
    <row r="8230" spans="1:7" x14ac:dyDescent="0.4">
      <c r="A8230" s="70" t="s">
        <v>16971</v>
      </c>
      <c r="B8230" s="70" t="s">
        <v>16972</v>
      </c>
      <c r="C8230">
        <v>8.6431895999999994E-2</v>
      </c>
      <c r="D8230">
        <v>3.1694968370000001</v>
      </c>
      <c r="E8230">
        <v>0.20262834599999999</v>
      </c>
      <c r="F8230">
        <v>0.65260763300000002</v>
      </c>
      <c r="G8230">
        <v>0.99975043299999999</v>
      </c>
    </row>
    <row r="8231" spans="1:7" x14ac:dyDescent="0.4">
      <c r="A8231" s="70" t="s">
        <v>16700</v>
      </c>
      <c r="B8231" s="70" t="s">
        <v>16701</v>
      </c>
      <c r="C8231">
        <v>-7.1251413999999999E-2</v>
      </c>
      <c r="D8231">
        <v>3.6091455039999998</v>
      </c>
      <c r="E8231">
        <v>0.20256904000000001</v>
      </c>
      <c r="F8231">
        <v>0.65265513399999997</v>
      </c>
      <c r="G8231">
        <v>0.99975043299999999</v>
      </c>
    </row>
    <row r="8232" spans="1:7" x14ac:dyDescent="0.4">
      <c r="A8232" s="70" t="s">
        <v>16756</v>
      </c>
      <c r="B8232" s="70" t="s">
        <v>16757</v>
      </c>
      <c r="C8232">
        <v>-3.5936553000000003E-2</v>
      </c>
      <c r="D8232">
        <v>6.4111754809999999</v>
      </c>
      <c r="E8232">
        <v>0.20255515299999999</v>
      </c>
      <c r="F8232">
        <v>0.65266625700000003</v>
      </c>
      <c r="G8232">
        <v>0.99975043299999999</v>
      </c>
    </row>
    <row r="8233" spans="1:7" x14ac:dyDescent="0.4">
      <c r="A8233" s="70" t="s">
        <v>17543</v>
      </c>
      <c r="B8233" s="70" t="s">
        <v>17544</v>
      </c>
      <c r="C8233">
        <v>5.1750298E-2</v>
      </c>
      <c r="D8233">
        <v>4.6483382720000002</v>
      </c>
      <c r="E8233">
        <v>0.20249945499999999</v>
      </c>
      <c r="F8233">
        <v>0.65271087699999997</v>
      </c>
      <c r="G8233">
        <v>0.99975043299999999</v>
      </c>
    </row>
    <row r="8234" spans="1:7" x14ac:dyDescent="0.4">
      <c r="A8234" s="70" t="s">
        <v>16624</v>
      </c>
      <c r="B8234" s="70" t="s">
        <v>16625</v>
      </c>
      <c r="C8234">
        <v>-0.13525103599999999</v>
      </c>
      <c r="D8234">
        <v>2.3896574570000002</v>
      </c>
      <c r="E8234">
        <v>0.20247678999999999</v>
      </c>
      <c r="F8234">
        <v>0.65272903699999996</v>
      </c>
      <c r="G8234">
        <v>0.99975043299999999</v>
      </c>
    </row>
    <row r="8235" spans="1:7" x14ac:dyDescent="0.4">
      <c r="A8235" s="70" t="s">
        <v>16730</v>
      </c>
      <c r="B8235" s="70" t="s">
        <v>16731</v>
      </c>
      <c r="C8235">
        <v>-4.2437437000000001E-2</v>
      </c>
      <c r="D8235">
        <v>5.7478437839999996</v>
      </c>
      <c r="E8235">
        <v>0.20247544200000001</v>
      </c>
      <c r="F8235">
        <v>0.65273011599999997</v>
      </c>
      <c r="G8235">
        <v>0.99975043299999999</v>
      </c>
    </row>
    <row r="8236" spans="1:7" x14ac:dyDescent="0.4">
      <c r="A8236" s="70" t="s">
        <v>17131</v>
      </c>
      <c r="B8236" s="70" t="s">
        <v>17132</v>
      </c>
      <c r="C8236">
        <v>0.12952126799999999</v>
      </c>
      <c r="D8236">
        <v>1.942387147</v>
      </c>
      <c r="E8236">
        <v>0.202351165</v>
      </c>
      <c r="F8236">
        <v>0.65282971000000001</v>
      </c>
      <c r="G8236">
        <v>0.99975043299999999</v>
      </c>
    </row>
    <row r="8237" spans="1:7" x14ac:dyDescent="0.4">
      <c r="A8237" s="70" t="s">
        <v>19521</v>
      </c>
      <c r="B8237" s="70" t="s">
        <v>19522</v>
      </c>
      <c r="C8237">
        <v>4.0336482999999999E-2</v>
      </c>
      <c r="D8237">
        <v>9.5162948230000008</v>
      </c>
      <c r="E8237">
        <v>0.202308822</v>
      </c>
      <c r="F8237">
        <v>0.65286365000000002</v>
      </c>
      <c r="G8237">
        <v>0.99975043299999999</v>
      </c>
    </row>
    <row r="8238" spans="1:7" x14ac:dyDescent="0.4">
      <c r="A8238" s="70" t="s">
        <v>17355</v>
      </c>
      <c r="B8238" s="70" t="s">
        <v>17356</v>
      </c>
      <c r="C8238">
        <v>-0.28194704300000001</v>
      </c>
      <c r="D8238">
        <v>-0.58456506399999997</v>
      </c>
      <c r="E8238">
        <v>0.20228317400000001</v>
      </c>
      <c r="F8238">
        <v>0.65288421100000005</v>
      </c>
      <c r="G8238">
        <v>0.99975043299999999</v>
      </c>
    </row>
    <row r="8239" spans="1:7" x14ac:dyDescent="0.4">
      <c r="A8239" s="70" t="s">
        <v>17399</v>
      </c>
      <c r="B8239" s="70" t="s">
        <v>17400</v>
      </c>
      <c r="C8239">
        <v>0.311819075</v>
      </c>
      <c r="D8239">
        <v>-0.28063659499999999</v>
      </c>
      <c r="E8239">
        <v>0.20224041200000001</v>
      </c>
      <c r="F8239">
        <v>0.65291849499999999</v>
      </c>
      <c r="G8239">
        <v>0.99975043299999999</v>
      </c>
    </row>
    <row r="8240" spans="1:7" x14ac:dyDescent="0.4">
      <c r="A8240" s="70" t="s">
        <v>17979</v>
      </c>
      <c r="B8240" s="70" t="s">
        <v>17980</v>
      </c>
      <c r="C8240">
        <v>-4.4058062000000002E-2</v>
      </c>
      <c r="D8240">
        <v>9.1405940300000008</v>
      </c>
      <c r="E8240">
        <v>0.202202412</v>
      </c>
      <c r="F8240">
        <v>0.65294896499999999</v>
      </c>
      <c r="G8240">
        <v>0.99975043299999999</v>
      </c>
    </row>
    <row r="8241" spans="1:7" x14ac:dyDescent="0.4">
      <c r="A8241" s="70" t="s">
        <v>16724</v>
      </c>
      <c r="B8241" s="70" t="s">
        <v>16725</v>
      </c>
      <c r="C8241">
        <v>-6.3261603E-2</v>
      </c>
      <c r="D8241">
        <v>3.93016802</v>
      </c>
      <c r="E8241">
        <v>0.202167874</v>
      </c>
      <c r="F8241">
        <v>0.65297666099999996</v>
      </c>
      <c r="G8241">
        <v>0.99975043299999999</v>
      </c>
    </row>
    <row r="8242" spans="1:7" x14ac:dyDescent="0.4">
      <c r="A8242" s="70" t="s">
        <v>16323</v>
      </c>
      <c r="B8242" s="70" t="s">
        <v>16324</v>
      </c>
      <c r="C8242">
        <v>-3.6566518999999999E-2</v>
      </c>
      <c r="D8242">
        <v>6.9638545790000004</v>
      </c>
      <c r="E8242">
        <v>0.20192996799999999</v>
      </c>
      <c r="F8242">
        <v>0.65316752099999997</v>
      </c>
      <c r="G8242">
        <v>0.99975043299999999</v>
      </c>
    </row>
    <row r="8243" spans="1:7" x14ac:dyDescent="0.4">
      <c r="A8243" s="70" t="s">
        <v>16417</v>
      </c>
      <c r="B8243" s="70" t="s">
        <v>16418</v>
      </c>
      <c r="C8243">
        <v>-3.4826964000000002E-2</v>
      </c>
      <c r="D8243">
        <v>6.8678766280000003</v>
      </c>
      <c r="E8243">
        <v>0.201854279</v>
      </c>
      <c r="F8243">
        <v>0.65322827000000006</v>
      </c>
      <c r="G8243">
        <v>0.99975043299999999</v>
      </c>
    </row>
    <row r="8244" spans="1:7" x14ac:dyDescent="0.4">
      <c r="A8244" s="70" t="s">
        <v>16626</v>
      </c>
      <c r="B8244" s="70" t="s">
        <v>16627</v>
      </c>
      <c r="C8244">
        <v>-6.5243205999999998E-2</v>
      </c>
      <c r="D8244">
        <v>4.266474477</v>
      </c>
      <c r="E8244">
        <v>0.201839093</v>
      </c>
      <c r="F8244">
        <v>0.65324046099999999</v>
      </c>
      <c r="G8244">
        <v>0.99975043299999999</v>
      </c>
    </row>
    <row r="8245" spans="1:7" x14ac:dyDescent="0.4">
      <c r="A8245" s="70" t="s">
        <v>17413</v>
      </c>
      <c r="B8245" s="70" t="s">
        <v>17414</v>
      </c>
      <c r="C8245">
        <v>3.7406170000000002E-2</v>
      </c>
      <c r="D8245">
        <v>7.0657940669999997</v>
      </c>
      <c r="E8245">
        <v>0.2018279</v>
      </c>
      <c r="F8245">
        <v>0.65324944600000001</v>
      </c>
      <c r="G8245">
        <v>0.99975043299999999</v>
      </c>
    </row>
    <row r="8246" spans="1:7" x14ac:dyDescent="0.4">
      <c r="A8246" s="70" t="s">
        <v>17505</v>
      </c>
      <c r="B8246" s="70" t="s">
        <v>17506</v>
      </c>
      <c r="C8246">
        <v>4.006494E-2</v>
      </c>
      <c r="D8246">
        <v>6.0805879540000003</v>
      </c>
      <c r="E8246">
        <v>0.201790742</v>
      </c>
      <c r="F8246">
        <v>0.65327927699999999</v>
      </c>
      <c r="G8246">
        <v>0.99975043299999999</v>
      </c>
    </row>
    <row r="8247" spans="1:7" x14ac:dyDescent="0.4">
      <c r="A8247" s="70" t="s">
        <v>16854</v>
      </c>
      <c r="B8247" s="70" t="s">
        <v>16855</v>
      </c>
      <c r="C8247">
        <v>-3.6332841999999997E-2</v>
      </c>
      <c r="D8247">
        <v>6.1637640710000001</v>
      </c>
      <c r="E8247">
        <v>0.201767523</v>
      </c>
      <c r="F8247">
        <v>0.653297919</v>
      </c>
      <c r="G8247">
        <v>0.99975043299999999</v>
      </c>
    </row>
    <row r="8248" spans="1:7" x14ac:dyDescent="0.4">
      <c r="A8248" s="70" t="s">
        <v>16117</v>
      </c>
      <c r="B8248" s="70" t="s">
        <v>16118</v>
      </c>
      <c r="C8248">
        <v>-0.18111447999999999</v>
      </c>
      <c r="D8248">
        <v>2.6767599780000002</v>
      </c>
      <c r="E8248">
        <v>0.20175970700000001</v>
      </c>
      <c r="F8248">
        <v>0.65330419500000003</v>
      </c>
      <c r="G8248">
        <v>0.99975043299999999</v>
      </c>
    </row>
    <row r="8249" spans="1:7" x14ac:dyDescent="0.4">
      <c r="A8249" s="70" t="s">
        <v>16265</v>
      </c>
      <c r="B8249" s="70" t="s">
        <v>16266</v>
      </c>
      <c r="C8249">
        <v>-3.9511883999999997E-2</v>
      </c>
      <c r="D8249">
        <v>7.2459221649999996</v>
      </c>
      <c r="E8249">
        <v>0.20175673899999999</v>
      </c>
      <c r="F8249">
        <v>0.65330657800000003</v>
      </c>
      <c r="G8249">
        <v>0.99975043299999999</v>
      </c>
    </row>
    <row r="8250" spans="1:7" x14ac:dyDescent="0.4">
      <c r="A8250" s="70" t="s">
        <v>16832</v>
      </c>
      <c r="B8250" s="70" t="s">
        <v>16833</v>
      </c>
      <c r="C8250">
        <v>-6.6542181000000006E-2</v>
      </c>
      <c r="D8250">
        <v>4.1635255129999997</v>
      </c>
      <c r="E8250">
        <v>0.201669351</v>
      </c>
      <c r="F8250">
        <v>0.65337675500000003</v>
      </c>
      <c r="G8250">
        <v>0.99975043299999999</v>
      </c>
    </row>
    <row r="8251" spans="1:7" x14ac:dyDescent="0.4">
      <c r="A8251" s="70" t="s">
        <v>16818</v>
      </c>
      <c r="B8251" s="70" t="s">
        <v>16819</v>
      </c>
      <c r="C8251">
        <v>-8.1856163999999995E-2</v>
      </c>
      <c r="D8251">
        <v>3.2734353020000002</v>
      </c>
      <c r="E8251">
        <v>0.201549492</v>
      </c>
      <c r="F8251">
        <v>0.65347303700000003</v>
      </c>
      <c r="G8251">
        <v>0.99975043299999999</v>
      </c>
    </row>
    <row r="8252" spans="1:7" x14ac:dyDescent="0.4">
      <c r="A8252" s="70" t="s">
        <v>16880</v>
      </c>
      <c r="B8252" s="70" t="s">
        <v>16881</v>
      </c>
      <c r="C8252">
        <v>-5.0730480000000001E-2</v>
      </c>
      <c r="D8252">
        <v>4.7500863080000002</v>
      </c>
      <c r="E8252">
        <v>0.201539777</v>
      </c>
      <c r="F8252">
        <v>0.65348084200000001</v>
      </c>
      <c r="G8252">
        <v>0.99975043299999999</v>
      </c>
    </row>
    <row r="8253" spans="1:7" x14ac:dyDescent="0.4">
      <c r="A8253" s="70" t="s">
        <v>16858</v>
      </c>
      <c r="B8253" s="70" t="s">
        <v>16859</v>
      </c>
      <c r="C8253">
        <v>-0.1213847</v>
      </c>
      <c r="D8253">
        <v>2.2592343829999999</v>
      </c>
      <c r="E8253">
        <v>0.20153891800000001</v>
      </c>
      <c r="F8253">
        <v>0.653481533</v>
      </c>
      <c r="G8253">
        <v>0.99975043299999999</v>
      </c>
    </row>
    <row r="8254" spans="1:7" x14ac:dyDescent="0.4">
      <c r="A8254" s="70" t="s">
        <v>17057</v>
      </c>
      <c r="B8254" s="70" t="s">
        <v>17058</v>
      </c>
      <c r="C8254">
        <v>3.7427000000000002E-2</v>
      </c>
      <c r="D8254">
        <v>7.6203939490000003</v>
      </c>
      <c r="E8254">
        <v>0.20151807299999999</v>
      </c>
      <c r="F8254">
        <v>0.65349828200000004</v>
      </c>
      <c r="G8254">
        <v>0.99975043299999999</v>
      </c>
    </row>
    <row r="8255" spans="1:7" x14ac:dyDescent="0.4">
      <c r="A8255" s="70" t="s">
        <v>18647</v>
      </c>
      <c r="B8255" s="70" t="s">
        <v>18648</v>
      </c>
      <c r="C8255">
        <v>3.7544623999999999E-2</v>
      </c>
      <c r="D8255">
        <v>8.8593035039999997</v>
      </c>
      <c r="E8255">
        <v>0.20149093500000001</v>
      </c>
      <c r="F8255">
        <v>0.65352008800000005</v>
      </c>
      <c r="G8255">
        <v>0.99975043299999999</v>
      </c>
    </row>
    <row r="8256" spans="1:7" x14ac:dyDescent="0.4">
      <c r="A8256" s="70" t="s">
        <v>16650</v>
      </c>
      <c r="B8256" s="70" t="s">
        <v>16651</v>
      </c>
      <c r="C8256">
        <v>-3.5941873999999999E-2</v>
      </c>
      <c r="D8256">
        <v>6.5206244959999999</v>
      </c>
      <c r="E8256">
        <v>0.20142468199999999</v>
      </c>
      <c r="F8256">
        <v>0.65357333299999998</v>
      </c>
      <c r="G8256">
        <v>0.99975043299999999</v>
      </c>
    </row>
    <row r="8257" spans="1:7" x14ac:dyDescent="0.4">
      <c r="A8257" s="70" t="s">
        <v>17197</v>
      </c>
      <c r="B8257" s="70" t="s">
        <v>17198</v>
      </c>
      <c r="C8257">
        <v>5.6928604000000001E-2</v>
      </c>
      <c r="D8257">
        <v>4.3508078540000001</v>
      </c>
      <c r="E8257">
        <v>0.201395976</v>
      </c>
      <c r="F8257">
        <v>0.65359640600000002</v>
      </c>
      <c r="G8257">
        <v>0.99975043299999999</v>
      </c>
    </row>
    <row r="8258" spans="1:7" x14ac:dyDescent="0.4">
      <c r="A8258" s="70" t="s">
        <v>17785</v>
      </c>
      <c r="B8258" s="70" t="s">
        <v>17786</v>
      </c>
      <c r="C8258">
        <v>4.4954710000000002E-2</v>
      </c>
      <c r="D8258">
        <v>5.3168719109999998</v>
      </c>
      <c r="E8258">
        <v>0.20087941300000001</v>
      </c>
      <c r="F8258">
        <v>0.65401194299999998</v>
      </c>
      <c r="G8258">
        <v>0.99975043299999999</v>
      </c>
    </row>
    <row r="8259" spans="1:7" x14ac:dyDescent="0.4">
      <c r="A8259" s="70" t="s">
        <v>17363</v>
      </c>
      <c r="B8259" s="70" t="s">
        <v>17364</v>
      </c>
      <c r="C8259">
        <v>0.18151804199999999</v>
      </c>
      <c r="D8259">
        <v>-0.26605535800000002</v>
      </c>
      <c r="E8259">
        <v>0.20059146899999999</v>
      </c>
      <c r="F8259">
        <v>0.65424385200000001</v>
      </c>
      <c r="G8259">
        <v>0.99975043299999999</v>
      </c>
    </row>
    <row r="8260" spans="1:7" x14ac:dyDescent="0.4">
      <c r="A8260" s="70" t="s">
        <v>17369</v>
      </c>
      <c r="B8260" s="70" t="s">
        <v>17370</v>
      </c>
      <c r="C8260">
        <v>3.5587924E-2</v>
      </c>
      <c r="D8260">
        <v>7.0104588430000003</v>
      </c>
      <c r="E8260">
        <v>0.20058346399999999</v>
      </c>
      <c r="F8260">
        <v>0.65425030299999998</v>
      </c>
      <c r="G8260">
        <v>0.99975043299999999</v>
      </c>
    </row>
    <row r="8261" spans="1:7" x14ac:dyDescent="0.4">
      <c r="A8261" s="70" t="s">
        <v>17141</v>
      </c>
      <c r="B8261" s="70" t="s">
        <v>17142</v>
      </c>
      <c r="C8261">
        <v>-0.16326112100000001</v>
      </c>
      <c r="D8261">
        <v>0.860154164</v>
      </c>
      <c r="E8261">
        <v>0.200571156</v>
      </c>
      <c r="F8261">
        <v>0.65426021899999998</v>
      </c>
      <c r="G8261">
        <v>0.99975043299999999</v>
      </c>
    </row>
    <row r="8262" spans="1:7" x14ac:dyDescent="0.4">
      <c r="A8262" s="70" t="s">
        <v>16903</v>
      </c>
      <c r="B8262" s="70" t="s">
        <v>16904</v>
      </c>
      <c r="C8262">
        <v>-7.8993640000000004E-2</v>
      </c>
      <c r="D8262">
        <v>3.3130679340000002</v>
      </c>
      <c r="E8262">
        <v>0.20053953499999999</v>
      </c>
      <c r="F8262">
        <v>0.65428570100000005</v>
      </c>
      <c r="G8262">
        <v>0.99975043299999999</v>
      </c>
    </row>
    <row r="8263" spans="1:7" x14ac:dyDescent="0.4">
      <c r="A8263" s="70" t="s">
        <v>17081</v>
      </c>
      <c r="B8263" s="70" t="s">
        <v>17082</v>
      </c>
      <c r="C8263">
        <v>0.29263864299999998</v>
      </c>
      <c r="D8263">
        <v>-1.3231685740000001</v>
      </c>
      <c r="E8263">
        <v>0.200530508</v>
      </c>
      <c r="F8263">
        <v>0.65429297600000003</v>
      </c>
      <c r="G8263">
        <v>0.99975043299999999</v>
      </c>
    </row>
    <row r="8264" spans="1:7" x14ac:dyDescent="0.4">
      <c r="A8264" s="70" t="s">
        <v>16838</v>
      </c>
      <c r="B8264" s="70" t="s">
        <v>16839</v>
      </c>
      <c r="C8264">
        <v>-9.6677237999999999E-2</v>
      </c>
      <c r="D8264">
        <v>2.9172618529999998</v>
      </c>
      <c r="E8264">
        <v>0.200480191</v>
      </c>
      <c r="F8264">
        <v>0.65433352899999997</v>
      </c>
      <c r="G8264">
        <v>0.99975043299999999</v>
      </c>
    </row>
    <row r="8265" spans="1:7" x14ac:dyDescent="0.4">
      <c r="A8265" s="70" t="s">
        <v>16800</v>
      </c>
      <c r="B8265" s="70" t="s">
        <v>16801</v>
      </c>
      <c r="C8265">
        <v>-9.0672391000000005E-2</v>
      </c>
      <c r="D8265">
        <v>3.31855374</v>
      </c>
      <c r="E8265">
        <v>0.20045375600000001</v>
      </c>
      <c r="F8265">
        <v>0.654354836</v>
      </c>
      <c r="G8265">
        <v>0.99975043299999999</v>
      </c>
    </row>
    <row r="8266" spans="1:7" x14ac:dyDescent="0.4">
      <c r="A8266" s="70" t="s">
        <v>16888</v>
      </c>
      <c r="B8266" s="70" t="s">
        <v>2158</v>
      </c>
      <c r="C8266">
        <v>-4.4994738999999999E-2</v>
      </c>
      <c r="D8266">
        <v>5.2879314070000003</v>
      </c>
      <c r="E8266">
        <v>0.200422238</v>
      </c>
      <c r="F8266">
        <v>0.65438024299999997</v>
      </c>
      <c r="G8266">
        <v>0.99975043299999999</v>
      </c>
    </row>
    <row r="8267" spans="1:7" x14ac:dyDescent="0.4">
      <c r="A8267" s="70" t="s">
        <v>20475</v>
      </c>
      <c r="B8267" s="70" t="s">
        <v>20476</v>
      </c>
      <c r="C8267">
        <v>-3.9648447000000003E-2</v>
      </c>
      <c r="D8267">
        <v>10.8258311</v>
      </c>
      <c r="E8267">
        <v>0.20032493000000001</v>
      </c>
      <c r="F8267">
        <v>0.65445869899999998</v>
      </c>
      <c r="G8267">
        <v>0.99975043299999999</v>
      </c>
    </row>
    <row r="8268" spans="1:7" x14ac:dyDescent="0.4">
      <c r="A8268" s="70" t="s">
        <v>18333</v>
      </c>
      <c r="B8268" s="70" t="s">
        <v>18334</v>
      </c>
      <c r="C8268">
        <v>-3.4840906999999997E-2</v>
      </c>
      <c r="D8268">
        <v>9.0568753139999991</v>
      </c>
      <c r="E8268">
        <v>0.200288301</v>
      </c>
      <c r="F8268">
        <v>0.654488238</v>
      </c>
      <c r="G8268">
        <v>0.99975043299999999</v>
      </c>
    </row>
    <row r="8269" spans="1:7" x14ac:dyDescent="0.4">
      <c r="A8269" s="70" t="s">
        <v>16933</v>
      </c>
      <c r="B8269" s="70" t="s">
        <v>16934</v>
      </c>
      <c r="C8269">
        <v>3.6435996999999998E-2</v>
      </c>
      <c r="D8269">
        <v>7.4966869579999997</v>
      </c>
      <c r="E8269">
        <v>0.200233094</v>
      </c>
      <c r="F8269">
        <v>0.65453276500000002</v>
      </c>
      <c r="G8269">
        <v>0.99975043299999999</v>
      </c>
    </row>
    <row r="8270" spans="1:7" x14ac:dyDescent="0.4">
      <c r="A8270" s="70" t="s">
        <v>17063</v>
      </c>
      <c r="B8270" s="70" t="s">
        <v>17064</v>
      </c>
      <c r="C8270">
        <v>-7.4868644999999998E-2</v>
      </c>
      <c r="D8270">
        <v>4.9106458999999996</v>
      </c>
      <c r="E8270">
        <v>0.20022690600000001</v>
      </c>
      <c r="F8270">
        <v>0.65453775599999997</v>
      </c>
      <c r="G8270">
        <v>0.99975043299999999</v>
      </c>
    </row>
    <row r="8271" spans="1:7" x14ac:dyDescent="0.4">
      <c r="A8271" s="70" t="s">
        <v>17577</v>
      </c>
      <c r="B8271" s="70" t="s">
        <v>17578</v>
      </c>
      <c r="C8271">
        <v>5.5482376E-2</v>
      </c>
      <c r="D8271">
        <v>4.5976788109999998</v>
      </c>
      <c r="E8271">
        <v>0.20018803900000001</v>
      </c>
      <c r="F8271">
        <v>0.65456910899999998</v>
      </c>
      <c r="G8271">
        <v>0.99975043299999999</v>
      </c>
    </row>
    <row r="8272" spans="1:7" x14ac:dyDescent="0.4">
      <c r="A8272" s="70" t="s">
        <v>17651</v>
      </c>
      <c r="B8272" s="70" t="s">
        <v>17652</v>
      </c>
      <c r="C8272">
        <v>5.1363878000000002E-2</v>
      </c>
      <c r="D8272">
        <v>4.9985572620000003</v>
      </c>
      <c r="E8272">
        <v>0.20015128300000001</v>
      </c>
      <c r="F8272">
        <v>0.654598762</v>
      </c>
      <c r="G8272">
        <v>0.99975043299999999</v>
      </c>
    </row>
    <row r="8273" spans="1:7" x14ac:dyDescent="0.4">
      <c r="A8273" s="70" t="s">
        <v>17581</v>
      </c>
      <c r="B8273" s="70" t="s">
        <v>17582</v>
      </c>
      <c r="C8273">
        <v>5.1601103000000002E-2</v>
      </c>
      <c r="D8273">
        <v>4.9508879820000002</v>
      </c>
      <c r="E8273">
        <v>0.20014025399999999</v>
      </c>
      <c r="F8273">
        <v>0.65460766100000001</v>
      </c>
      <c r="G8273">
        <v>0.99975043299999999</v>
      </c>
    </row>
    <row r="8274" spans="1:7" x14ac:dyDescent="0.4">
      <c r="A8274" s="70" t="s">
        <v>18691</v>
      </c>
      <c r="B8274" s="70" t="s">
        <v>18692</v>
      </c>
      <c r="C8274">
        <v>-3.5471337999999998E-2</v>
      </c>
      <c r="D8274">
        <v>9.2785540999999991</v>
      </c>
      <c r="E8274">
        <v>0.20006705999999999</v>
      </c>
      <c r="F8274">
        <v>0.65466672299999995</v>
      </c>
      <c r="G8274">
        <v>0.99975043299999999</v>
      </c>
    </row>
    <row r="8275" spans="1:7" x14ac:dyDescent="0.4">
      <c r="A8275" s="70" t="s">
        <v>17605</v>
      </c>
      <c r="B8275" s="70" t="s">
        <v>17606</v>
      </c>
      <c r="C8275">
        <v>0.27102007099999997</v>
      </c>
      <c r="D8275">
        <v>-0.92591524199999997</v>
      </c>
      <c r="E8275">
        <v>0.20004888200000001</v>
      </c>
      <c r="F8275">
        <v>0.65468139299999994</v>
      </c>
      <c r="G8275">
        <v>0.99975043299999999</v>
      </c>
    </row>
    <row r="8276" spans="1:7" x14ac:dyDescent="0.4">
      <c r="A8276" s="70" t="s">
        <v>17075</v>
      </c>
      <c r="B8276" s="70" t="s">
        <v>17076</v>
      </c>
      <c r="C8276">
        <v>-4.6618921000000001E-2</v>
      </c>
      <c r="D8276">
        <v>5.377028675</v>
      </c>
      <c r="E8276">
        <v>0.199976186</v>
      </c>
      <c r="F8276">
        <v>0.65474006799999995</v>
      </c>
      <c r="G8276">
        <v>0.99975043299999999</v>
      </c>
    </row>
    <row r="8277" spans="1:7" x14ac:dyDescent="0.4">
      <c r="A8277" s="70" t="s">
        <v>17249</v>
      </c>
      <c r="B8277" s="70" t="s">
        <v>17250</v>
      </c>
      <c r="C8277">
        <v>7.2857859999999997E-2</v>
      </c>
      <c r="D8277">
        <v>3.53365054</v>
      </c>
      <c r="E8277">
        <v>0.19996366300000001</v>
      </c>
      <c r="F8277">
        <v>0.65475017800000002</v>
      </c>
      <c r="G8277">
        <v>0.99975043299999999</v>
      </c>
    </row>
    <row r="8278" spans="1:7" x14ac:dyDescent="0.4">
      <c r="A8278" s="70" t="s">
        <v>17733</v>
      </c>
      <c r="B8278" s="70" t="s">
        <v>17734</v>
      </c>
      <c r="C8278">
        <v>4.8611350999999997E-2</v>
      </c>
      <c r="D8278">
        <v>5.4898614659999998</v>
      </c>
      <c r="E8278">
        <v>0.199932375</v>
      </c>
      <c r="F8278">
        <v>0.65477543699999996</v>
      </c>
      <c r="G8278">
        <v>0.99975043299999999</v>
      </c>
    </row>
    <row r="8279" spans="1:7" x14ac:dyDescent="0.4">
      <c r="A8279" s="70" t="s">
        <v>17735</v>
      </c>
      <c r="B8279" s="70" t="s">
        <v>17736</v>
      </c>
      <c r="C8279">
        <v>4.8168414999999999E-2</v>
      </c>
      <c r="D8279">
        <v>5.2465722579999996</v>
      </c>
      <c r="E8279">
        <v>0.19985803499999999</v>
      </c>
      <c r="F8279">
        <v>0.65483546000000004</v>
      </c>
      <c r="G8279">
        <v>0.99975043299999999</v>
      </c>
    </row>
    <row r="8280" spans="1:7" x14ac:dyDescent="0.4">
      <c r="A8280" s="70" t="s">
        <v>16840</v>
      </c>
      <c r="B8280" s="70" t="s">
        <v>16841</v>
      </c>
      <c r="C8280">
        <v>-8.1224924000000004E-2</v>
      </c>
      <c r="D8280">
        <v>3.5627075810000002</v>
      </c>
      <c r="E8280">
        <v>0.199795798</v>
      </c>
      <c r="F8280">
        <v>0.65488572300000003</v>
      </c>
      <c r="G8280">
        <v>0.99975043299999999</v>
      </c>
    </row>
    <row r="8281" spans="1:7" x14ac:dyDescent="0.4">
      <c r="A8281" s="70" t="s">
        <v>16862</v>
      </c>
      <c r="B8281" s="70" t="s">
        <v>16863</v>
      </c>
      <c r="C8281">
        <v>-0.11299099</v>
      </c>
      <c r="D8281">
        <v>2.266348324</v>
      </c>
      <c r="E8281">
        <v>0.19978700599999999</v>
      </c>
      <c r="F8281">
        <v>0.65489282299999996</v>
      </c>
      <c r="G8281">
        <v>0.99975043299999999</v>
      </c>
    </row>
    <row r="8282" spans="1:7" x14ac:dyDescent="0.4">
      <c r="A8282" s="70" t="s">
        <v>16979</v>
      </c>
      <c r="B8282" s="70" t="s">
        <v>16980</v>
      </c>
      <c r="C8282">
        <v>-5.3493686999999998E-2</v>
      </c>
      <c r="D8282">
        <v>4.5885204970000002</v>
      </c>
      <c r="E8282">
        <v>0.19975522500000001</v>
      </c>
      <c r="F8282">
        <v>0.65491849400000002</v>
      </c>
      <c r="G8282">
        <v>0.99975043299999999</v>
      </c>
    </row>
    <row r="8283" spans="1:7" x14ac:dyDescent="0.4">
      <c r="A8283" s="70" t="s">
        <v>17061</v>
      </c>
      <c r="B8283" s="70" t="s">
        <v>17062</v>
      </c>
      <c r="C8283">
        <v>3.7716896999999999E-2</v>
      </c>
      <c r="D8283">
        <v>7.5009088869999996</v>
      </c>
      <c r="E8283">
        <v>0.19971248699999999</v>
      </c>
      <c r="F8283">
        <v>0.65495301900000003</v>
      </c>
      <c r="G8283">
        <v>0.99975043299999999</v>
      </c>
    </row>
    <row r="8284" spans="1:7" x14ac:dyDescent="0.4">
      <c r="A8284" s="70" t="s">
        <v>17687</v>
      </c>
      <c r="B8284" s="70" t="s">
        <v>17688</v>
      </c>
      <c r="C8284">
        <v>3.5622180000000003E-2</v>
      </c>
      <c r="D8284">
        <v>6.7248553639999997</v>
      </c>
      <c r="E8284">
        <v>0.19969118199999999</v>
      </c>
      <c r="F8284">
        <v>0.65497023099999996</v>
      </c>
      <c r="G8284">
        <v>0.99975043299999999</v>
      </c>
    </row>
    <row r="8285" spans="1:7" x14ac:dyDescent="0.4">
      <c r="A8285" s="70" t="s">
        <v>17217</v>
      </c>
      <c r="B8285" s="70" t="s">
        <v>17218</v>
      </c>
      <c r="C8285">
        <v>0.12387276899999999</v>
      </c>
      <c r="D8285">
        <v>2.4240704900000001</v>
      </c>
      <c r="E8285">
        <v>0.19964237700000001</v>
      </c>
      <c r="F8285">
        <v>0.65500966400000005</v>
      </c>
      <c r="G8285">
        <v>0.99975043299999999</v>
      </c>
    </row>
    <row r="8286" spans="1:7" x14ac:dyDescent="0.4">
      <c r="A8286" s="70" t="s">
        <v>17565</v>
      </c>
      <c r="B8286" s="70" t="s">
        <v>17566</v>
      </c>
      <c r="C8286">
        <v>6.1943137000000002E-2</v>
      </c>
      <c r="D8286">
        <v>4.0453678279999998</v>
      </c>
      <c r="E8286">
        <v>0.19961763199999999</v>
      </c>
      <c r="F8286">
        <v>0.65502965899999999</v>
      </c>
      <c r="G8286">
        <v>0.99975043299999999</v>
      </c>
    </row>
    <row r="8287" spans="1:7" x14ac:dyDescent="0.4">
      <c r="A8287" s="70" t="s">
        <v>17741</v>
      </c>
      <c r="B8287" s="70" t="s">
        <v>17742</v>
      </c>
      <c r="C8287">
        <v>4.7355732999999997E-2</v>
      </c>
      <c r="D8287">
        <v>5.1571822630000002</v>
      </c>
      <c r="E8287">
        <v>0.19960910800000001</v>
      </c>
      <c r="F8287">
        <v>0.655036548</v>
      </c>
      <c r="G8287">
        <v>0.99975043299999999</v>
      </c>
    </row>
    <row r="8288" spans="1:7" x14ac:dyDescent="0.4">
      <c r="A8288" s="70" t="s">
        <v>17305</v>
      </c>
      <c r="B8288" s="70" t="s">
        <v>17306</v>
      </c>
      <c r="C8288">
        <v>0.20430949500000001</v>
      </c>
      <c r="D8288">
        <v>-0.46337679999999998</v>
      </c>
      <c r="E8288">
        <v>0.19955067400000001</v>
      </c>
      <c r="F8288">
        <v>0.65508377399999995</v>
      </c>
      <c r="G8288">
        <v>0.99975043299999999</v>
      </c>
    </row>
    <row r="8289" spans="1:7" x14ac:dyDescent="0.4">
      <c r="A8289" s="70" t="s">
        <v>16953</v>
      </c>
      <c r="B8289" s="70" t="s">
        <v>16954</v>
      </c>
      <c r="C8289">
        <v>-5.5019387000000003E-2</v>
      </c>
      <c r="D8289">
        <v>4.2313270489999999</v>
      </c>
      <c r="E8289">
        <v>0.19940896599999999</v>
      </c>
      <c r="F8289">
        <v>0.65519833500000002</v>
      </c>
      <c r="G8289">
        <v>0.99975043299999999</v>
      </c>
    </row>
    <row r="8290" spans="1:7" x14ac:dyDescent="0.4">
      <c r="A8290" s="70" t="s">
        <v>17609</v>
      </c>
      <c r="B8290" s="70" t="s">
        <v>17610</v>
      </c>
      <c r="C8290">
        <v>5.2368348000000002E-2</v>
      </c>
      <c r="D8290">
        <v>5.0066002989999996</v>
      </c>
      <c r="E8290">
        <v>0.199364877</v>
      </c>
      <c r="F8290">
        <v>0.65523398799999999</v>
      </c>
      <c r="G8290">
        <v>0.99975043299999999</v>
      </c>
    </row>
    <row r="8291" spans="1:7" x14ac:dyDescent="0.4">
      <c r="A8291" s="70" t="s">
        <v>17181</v>
      </c>
      <c r="B8291" s="70" t="s">
        <v>17182</v>
      </c>
      <c r="C8291">
        <v>0.27390212000000003</v>
      </c>
      <c r="D8291">
        <v>-0.74794633799999999</v>
      </c>
      <c r="E8291">
        <v>0.19932819299999999</v>
      </c>
      <c r="F8291">
        <v>0.65526365600000003</v>
      </c>
      <c r="G8291">
        <v>0.99975043299999999</v>
      </c>
    </row>
    <row r="8292" spans="1:7" x14ac:dyDescent="0.4">
      <c r="A8292" s="70" t="s">
        <v>17371</v>
      </c>
      <c r="B8292" s="70" t="s">
        <v>17372</v>
      </c>
      <c r="C8292">
        <v>5.8294249999999999E-2</v>
      </c>
      <c r="D8292">
        <v>4.057382917</v>
      </c>
      <c r="E8292">
        <v>0.19932096599999999</v>
      </c>
      <c r="F8292">
        <v>0.655269502</v>
      </c>
      <c r="G8292">
        <v>0.99975043299999999</v>
      </c>
    </row>
    <row r="8293" spans="1:7" x14ac:dyDescent="0.4">
      <c r="A8293" s="70" t="s">
        <v>16778</v>
      </c>
      <c r="B8293" s="70" t="s">
        <v>16779</v>
      </c>
      <c r="C8293">
        <v>-7.8376750999999995E-2</v>
      </c>
      <c r="D8293">
        <v>3.3915707949999998</v>
      </c>
      <c r="E8293">
        <v>0.19931396100000001</v>
      </c>
      <c r="F8293">
        <v>0.65527516799999996</v>
      </c>
      <c r="G8293">
        <v>0.99975043299999999</v>
      </c>
    </row>
    <row r="8294" spans="1:7" x14ac:dyDescent="0.4">
      <c r="A8294" s="70" t="s">
        <v>16983</v>
      </c>
      <c r="B8294" s="70" t="s">
        <v>16984</v>
      </c>
      <c r="C8294">
        <v>-0.134999701</v>
      </c>
      <c r="D8294">
        <v>1.526245946</v>
      </c>
      <c r="E8294">
        <v>0.199084436</v>
      </c>
      <c r="F8294">
        <v>0.65546088000000002</v>
      </c>
      <c r="G8294">
        <v>0.99975043299999999</v>
      </c>
    </row>
    <row r="8295" spans="1:7" x14ac:dyDescent="0.4">
      <c r="A8295" s="70" t="s">
        <v>16891</v>
      </c>
      <c r="B8295" s="70" t="s">
        <v>16892</v>
      </c>
      <c r="C8295">
        <v>-3.9968034999999999E-2</v>
      </c>
      <c r="D8295">
        <v>5.6421777229999996</v>
      </c>
      <c r="E8295">
        <v>0.198986257</v>
      </c>
      <c r="F8295">
        <v>0.65554035700000002</v>
      </c>
      <c r="G8295">
        <v>0.99975043299999999</v>
      </c>
    </row>
    <row r="8296" spans="1:7" x14ac:dyDescent="0.4">
      <c r="A8296" s="70" t="s">
        <v>16233</v>
      </c>
      <c r="B8296" s="70" t="s">
        <v>16234</v>
      </c>
      <c r="C8296">
        <v>-3.7357739000000001E-2</v>
      </c>
      <c r="D8296">
        <v>7.1298788440000003</v>
      </c>
      <c r="E8296">
        <v>0.19874313399999999</v>
      </c>
      <c r="F8296">
        <v>0.65573727000000004</v>
      </c>
      <c r="G8296">
        <v>0.99975043299999999</v>
      </c>
    </row>
    <row r="8297" spans="1:7" x14ac:dyDescent="0.4">
      <c r="A8297" s="70" t="s">
        <v>19143</v>
      </c>
      <c r="B8297" s="70" t="s">
        <v>19144</v>
      </c>
      <c r="C8297">
        <v>3.6566738000000001E-2</v>
      </c>
      <c r="D8297">
        <v>9.1180078120000001</v>
      </c>
      <c r="E8297">
        <v>0.19867267599999999</v>
      </c>
      <c r="F8297">
        <v>0.65579436400000002</v>
      </c>
      <c r="G8297">
        <v>0.99975043299999999</v>
      </c>
    </row>
    <row r="8298" spans="1:7" x14ac:dyDescent="0.4">
      <c r="A8298" s="70" t="s">
        <v>17065</v>
      </c>
      <c r="B8298" s="70" t="s">
        <v>17066</v>
      </c>
      <c r="C8298">
        <v>-0.30121240700000002</v>
      </c>
      <c r="D8298">
        <v>-0.85530841800000001</v>
      </c>
      <c r="E8298">
        <v>0.198653421</v>
      </c>
      <c r="F8298">
        <v>0.65580996800000002</v>
      </c>
      <c r="G8298">
        <v>0.99975043299999999</v>
      </c>
    </row>
    <row r="8299" spans="1:7" x14ac:dyDescent="0.4">
      <c r="A8299" s="70" t="s">
        <v>17437</v>
      </c>
      <c r="B8299" s="70" t="s">
        <v>17438</v>
      </c>
      <c r="C8299">
        <v>0.20299563700000001</v>
      </c>
      <c r="D8299">
        <v>-0.40257983800000002</v>
      </c>
      <c r="E8299">
        <v>0.19833387599999999</v>
      </c>
      <c r="F8299">
        <v>0.65606906700000001</v>
      </c>
      <c r="G8299">
        <v>0.99975043299999999</v>
      </c>
    </row>
    <row r="8300" spans="1:7" x14ac:dyDescent="0.4">
      <c r="A8300" s="70" t="s">
        <v>17019</v>
      </c>
      <c r="B8300" s="70" t="s">
        <v>17020</v>
      </c>
      <c r="C8300">
        <v>3.520769E-2</v>
      </c>
      <c r="D8300">
        <v>7.5452404849999999</v>
      </c>
      <c r="E8300">
        <v>0.198333279</v>
      </c>
      <c r="F8300">
        <v>0.65606955199999994</v>
      </c>
      <c r="G8300">
        <v>0.99975043299999999</v>
      </c>
    </row>
    <row r="8301" spans="1:7" x14ac:dyDescent="0.4">
      <c r="A8301" s="70" t="s">
        <v>16856</v>
      </c>
      <c r="B8301" s="70" t="s">
        <v>16857</v>
      </c>
      <c r="C8301">
        <v>-3.6040450000000002E-2</v>
      </c>
      <c r="D8301">
        <v>6.5457245750000004</v>
      </c>
      <c r="E8301">
        <v>0.19830798699999999</v>
      </c>
      <c r="F8301">
        <v>0.65609006999999997</v>
      </c>
      <c r="G8301">
        <v>0.99975043299999999</v>
      </c>
    </row>
    <row r="8302" spans="1:7" x14ac:dyDescent="0.4">
      <c r="A8302" s="70" t="s">
        <v>17445</v>
      </c>
      <c r="B8302" s="70" t="s">
        <v>17446</v>
      </c>
      <c r="C8302">
        <v>0.17541010000000001</v>
      </c>
      <c r="D8302">
        <v>0.45411158000000001</v>
      </c>
      <c r="E8302">
        <v>0.198298209</v>
      </c>
      <c r="F8302">
        <v>0.65609800399999996</v>
      </c>
      <c r="G8302">
        <v>0.99975043299999999</v>
      </c>
    </row>
    <row r="8303" spans="1:7" x14ac:dyDescent="0.4">
      <c r="A8303" s="70" t="s">
        <v>17099</v>
      </c>
      <c r="B8303" s="70" t="s">
        <v>17100</v>
      </c>
      <c r="C8303">
        <v>-5.9372921000000002E-2</v>
      </c>
      <c r="D8303">
        <v>4.7412765339999998</v>
      </c>
      <c r="E8303">
        <v>0.198291835</v>
      </c>
      <c r="F8303">
        <v>0.65610317500000004</v>
      </c>
      <c r="G8303">
        <v>0.99975043299999999</v>
      </c>
    </row>
    <row r="8304" spans="1:7" x14ac:dyDescent="0.4">
      <c r="A8304" s="70" t="s">
        <v>17901</v>
      </c>
      <c r="B8304" s="70" t="s">
        <v>17902</v>
      </c>
      <c r="C8304">
        <v>3.4721532999999999E-2</v>
      </c>
      <c r="D8304">
        <v>6.3541576060000002</v>
      </c>
      <c r="E8304">
        <v>0.19825915199999999</v>
      </c>
      <c r="F8304">
        <v>0.65612969300000001</v>
      </c>
      <c r="G8304">
        <v>0.99975043299999999</v>
      </c>
    </row>
    <row r="8305" spans="1:7" x14ac:dyDescent="0.4">
      <c r="A8305" s="70" t="s">
        <v>16897</v>
      </c>
      <c r="B8305" s="70" t="s">
        <v>16898</v>
      </c>
      <c r="C8305">
        <v>-4.7278922000000001E-2</v>
      </c>
      <c r="D8305">
        <v>5.6635890330000001</v>
      </c>
      <c r="E8305">
        <v>0.19819944</v>
      </c>
      <c r="F8305">
        <v>0.65617814900000004</v>
      </c>
      <c r="G8305">
        <v>0.99975043299999999</v>
      </c>
    </row>
    <row r="8306" spans="1:7" x14ac:dyDescent="0.4">
      <c r="A8306" s="70" t="s">
        <v>17317</v>
      </c>
      <c r="B8306" s="70" t="s">
        <v>17318</v>
      </c>
      <c r="C8306">
        <v>8.9867833999999994E-2</v>
      </c>
      <c r="D8306">
        <v>2.9679153839999999</v>
      </c>
      <c r="E8306">
        <v>0.19818416699999999</v>
      </c>
      <c r="F8306">
        <v>0.65619054399999999</v>
      </c>
      <c r="G8306">
        <v>0.99975043299999999</v>
      </c>
    </row>
    <row r="8307" spans="1:7" x14ac:dyDescent="0.4">
      <c r="A8307" s="70" t="s">
        <v>17815</v>
      </c>
      <c r="B8307" s="70" t="s">
        <v>17816</v>
      </c>
      <c r="C8307">
        <v>3.6844507999999998E-2</v>
      </c>
      <c r="D8307">
        <v>6.5704332860000001</v>
      </c>
      <c r="E8307">
        <v>0.19815516</v>
      </c>
      <c r="F8307">
        <v>0.65621408599999997</v>
      </c>
      <c r="G8307">
        <v>0.99975043299999999</v>
      </c>
    </row>
    <row r="8308" spans="1:7" x14ac:dyDescent="0.4">
      <c r="A8308" s="70" t="s">
        <v>17831</v>
      </c>
      <c r="B8308" s="70" t="s">
        <v>17832</v>
      </c>
      <c r="C8308">
        <v>3.8590979999999997E-2</v>
      </c>
      <c r="D8308">
        <v>5.9627018510000003</v>
      </c>
      <c r="E8308">
        <v>0.198152784</v>
      </c>
      <c r="F8308">
        <v>0.65621601500000004</v>
      </c>
      <c r="G8308">
        <v>0.99975043299999999</v>
      </c>
    </row>
    <row r="8309" spans="1:7" x14ac:dyDescent="0.4">
      <c r="A8309" s="70" t="s">
        <v>17031</v>
      </c>
      <c r="B8309" s="70" t="s">
        <v>17032</v>
      </c>
      <c r="C8309">
        <v>-5.4370426999999999E-2</v>
      </c>
      <c r="D8309">
        <v>4.9965699189999997</v>
      </c>
      <c r="E8309">
        <v>0.19808484800000001</v>
      </c>
      <c r="F8309">
        <v>0.65627116299999999</v>
      </c>
      <c r="G8309">
        <v>0.99975043299999999</v>
      </c>
    </row>
    <row r="8310" spans="1:7" x14ac:dyDescent="0.4">
      <c r="A8310" s="70" t="s">
        <v>16868</v>
      </c>
      <c r="B8310" s="70" t="s">
        <v>16869</v>
      </c>
      <c r="C8310">
        <v>-3.6113013999999999E-2</v>
      </c>
      <c r="D8310">
        <v>6.26178086</v>
      </c>
      <c r="E8310">
        <v>0.19798622900000001</v>
      </c>
      <c r="F8310">
        <v>0.65635123699999998</v>
      </c>
      <c r="G8310">
        <v>0.99975043299999999</v>
      </c>
    </row>
    <row r="8311" spans="1:7" x14ac:dyDescent="0.4">
      <c r="A8311" s="70" t="s">
        <v>16451</v>
      </c>
      <c r="B8311" s="70" t="s">
        <v>16452</v>
      </c>
      <c r="C8311">
        <v>-3.7067636000000001E-2</v>
      </c>
      <c r="D8311">
        <v>6.7964905069999997</v>
      </c>
      <c r="E8311">
        <v>0.19791003200000001</v>
      </c>
      <c r="F8311">
        <v>0.65641312299999999</v>
      </c>
      <c r="G8311">
        <v>0.99975043299999999</v>
      </c>
    </row>
    <row r="8312" spans="1:7" x14ac:dyDescent="0.4">
      <c r="A8312" s="70" t="s">
        <v>17115</v>
      </c>
      <c r="B8312" s="70" t="s">
        <v>17116</v>
      </c>
      <c r="C8312">
        <v>-0.203158476</v>
      </c>
      <c r="D8312">
        <v>-0.62676951599999997</v>
      </c>
      <c r="E8312">
        <v>0.19766076799999999</v>
      </c>
      <c r="F8312">
        <v>0.65661566900000001</v>
      </c>
      <c r="G8312">
        <v>0.99975043299999999</v>
      </c>
    </row>
    <row r="8313" spans="1:7" x14ac:dyDescent="0.4">
      <c r="A8313" s="70" t="s">
        <v>17253</v>
      </c>
      <c r="B8313" s="70" t="s">
        <v>17254</v>
      </c>
      <c r="C8313">
        <v>-0.23922887000000001</v>
      </c>
      <c r="D8313">
        <v>-0.79004151</v>
      </c>
      <c r="E8313">
        <v>0.197579805</v>
      </c>
      <c r="F8313">
        <v>0.65668149099999995</v>
      </c>
      <c r="G8313">
        <v>0.99975043299999999</v>
      </c>
    </row>
    <row r="8314" spans="1:7" x14ac:dyDescent="0.4">
      <c r="A8314" s="70" t="s">
        <v>17109</v>
      </c>
      <c r="B8314" s="70" t="s">
        <v>17110</v>
      </c>
      <c r="C8314">
        <v>-0.13569170799999999</v>
      </c>
      <c r="D8314">
        <v>1.402843032</v>
      </c>
      <c r="E8314">
        <v>0.19750171999999999</v>
      </c>
      <c r="F8314">
        <v>0.65674498699999995</v>
      </c>
      <c r="G8314">
        <v>0.99975043299999999</v>
      </c>
    </row>
    <row r="8315" spans="1:7" x14ac:dyDescent="0.4">
      <c r="A8315" s="70" t="s">
        <v>17291</v>
      </c>
      <c r="B8315" s="70" t="s">
        <v>17292</v>
      </c>
      <c r="C8315">
        <v>7.8763108999999998E-2</v>
      </c>
      <c r="D8315">
        <v>3.3908903389999998</v>
      </c>
      <c r="E8315">
        <v>0.197439208</v>
      </c>
      <c r="F8315">
        <v>0.65679583200000002</v>
      </c>
      <c r="G8315">
        <v>0.99975043299999999</v>
      </c>
    </row>
    <row r="8316" spans="1:7" x14ac:dyDescent="0.4">
      <c r="A8316" s="70" t="s">
        <v>16752</v>
      </c>
      <c r="B8316" s="70" t="s">
        <v>16753</v>
      </c>
      <c r="C8316">
        <v>0.38575176900000002</v>
      </c>
      <c r="D8316">
        <v>-1.3792282709999999</v>
      </c>
      <c r="E8316">
        <v>0.19735092300000001</v>
      </c>
      <c r="F8316">
        <v>0.65686765499999999</v>
      </c>
      <c r="G8316">
        <v>0.99975043299999999</v>
      </c>
    </row>
    <row r="8317" spans="1:7" x14ac:dyDescent="0.4">
      <c r="A8317" s="70" t="s">
        <v>17049</v>
      </c>
      <c r="B8317" s="70" t="s">
        <v>17050</v>
      </c>
      <c r="C8317">
        <v>-8.1862610000000002E-2</v>
      </c>
      <c r="D8317">
        <v>3.3014981620000001</v>
      </c>
      <c r="E8317">
        <v>0.19732158</v>
      </c>
      <c r="F8317">
        <v>0.65689153099999997</v>
      </c>
      <c r="G8317">
        <v>0.99975043299999999</v>
      </c>
    </row>
    <row r="8318" spans="1:7" x14ac:dyDescent="0.4">
      <c r="A8318" s="70" t="s">
        <v>17593</v>
      </c>
      <c r="B8318" s="70" t="s">
        <v>17594</v>
      </c>
      <c r="C8318">
        <v>0.193431937</v>
      </c>
      <c r="D8318">
        <v>-9.2421242000000001E-2</v>
      </c>
      <c r="E8318">
        <v>0.19715604</v>
      </c>
      <c r="F8318">
        <v>0.65702626799999997</v>
      </c>
      <c r="G8318">
        <v>0.99975043299999999</v>
      </c>
    </row>
    <row r="8319" spans="1:7" x14ac:dyDescent="0.4">
      <c r="A8319" s="70" t="s">
        <v>16995</v>
      </c>
      <c r="B8319" s="70" t="s">
        <v>16996</v>
      </c>
      <c r="C8319">
        <v>-0.15293580400000001</v>
      </c>
      <c r="D8319">
        <v>1.5679379040000001</v>
      </c>
      <c r="E8319">
        <v>0.197133314</v>
      </c>
      <c r="F8319">
        <v>0.65704477100000003</v>
      </c>
      <c r="G8319">
        <v>0.99975043299999999</v>
      </c>
    </row>
    <row r="8320" spans="1:7" x14ac:dyDescent="0.4">
      <c r="A8320" s="70" t="s">
        <v>17533</v>
      </c>
      <c r="B8320" s="70" t="s">
        <v>17534</v>
      </c>
      <c r="C8320">
        <v>0.24009430200000001</v>
      </c>
      <c r="D8320">
        <v>-0.84055549200000002</v>
      </c>
      <c r="E8320">
        <v>0.197033917</v>
      </c>
      <c r="F8320">
        <v>0.65712571099999995</v>
      </c>
      <c r="G8320">
        <v>0.99975043299999999</v>
      </c>
    </row>
    <row r="8321" spans="1:7" x14ac:dyDescent="0.4">
      <c r="A8321" s="70" t="s">
        <v>16475</v>
      </c>
      <c r="B8321" s="70" t="s">
        <v>16476</v>
      </c>
      <c r="C8321">
        <v>-3.7394015000000003E-2</v>
      </c>
      <c r="D8321">
        <v>7.9430528740000002</v>
      </c>
      <c r="E8321">
        <v>0.197000971</v>
      </c>
      <c r="F8321">
        <v>0.65715254400000001</v>
      </c>
      <c r="G8321">
        <v>0.99975043299999999</v>
      </c>
    </row>
    <row r="8322" spans="1:7" x14ac:dyDescent="0.4">
      <c r="A8322" s="70" t="s">
        <v>16955</v>
      </c>
      <c r="B8322" s="70" t="s">
        <v>16956</v>
      </c>
      <c r="C8322">
        <v>-6.0852570000000002E-2</v>
      </c>
      <c r="D8322">
        <v>4.0098186599999996</v>
      </c>
      <c r="E8322">
        <v>0.19699638999999999</v>
      </c>
      <c r="F8322">
        <v>0.65715627499999996</v>
      </c>
      <c r="G8322">
        <v>0.99975043299999999</v>
      </c>
    </row>
    <row r="8323" spans="1:7" x14ac:dyDescent="0.4">
      <c r="A8323" s="70" t="s">
        <v>17337</v>
      </c>
      <c r="B8323" s="70" t="s">
        <v>17338</v>
      </c>
      <c r="C8323">
        <v>0.23210483700000001</v>
      </c>
      <c r="D8323">
        <v>-0.90554004899999996</v>
      </c>
      <c r="E8323">
        <v>0.19699292099999999</v>
      </c>
      <c r="F8323">
        <v>0.65715910099999997</v>
      </c>
      <c r="G8323">
        <v>0.99975043299999999</v>
      </c>
    </row>
    <row r="8324" spans="1:7" x14ac:dyDescent="0.4">
      <c r="A8324" s="70" t="s">
        <v>17825</v>
      </c>
      <c r="B8324" s="70" t="s">
        <v>17826</v>
      </c>
      <c r="C8324">
        <v>3.5611380999999998E-2</v>
      </c>
      <c r="D8324">
        <v>6.1349843540000002</v>
      </c>
      <c r="E8324">
        <v>0.19693767100000001</v>
      </c>
      <c r="F8324">
        <v>0.65720410799999995</v>
      </c>
      <c r="G8324">
        <v>0.99975043299999999</v>
      </c>
    </row>
    <row r="8325" spans="1:7" x14ac:dyDescent="0.4">
      <c r="A8325" s="70" t="s">
        <v>16973</v>
      </c>
      <c r="B8325" s="70" t="s">
        <v>16974</v>
      </c>
      <c r="C8325">
        <v>-3.4746556999999997E-2</v>
      </c>
      <c r="D8325">
        <v>8.3219804659999994</v>
      </c>
      <c r="E8325">
        <v>0.19687916699999999</v>
      </c>
      <c r="F8325">
        <v>0.65725177400000001</v>
      </c>
      <c r="G8325">
        <v>0.99975043299999999</v>
      </c>
    </row>
    <row r="8326" spans="1:7" x14ac:dyDescent="0.4">
      <c r="A8326" s="70" t="s">
        <v>16714</v>
      </c>
      <c r="B8326" s="70" t="s">
        <v>16715</v>
      </c>
      <c r="C8326">
        <v>-5.8361430999999998E-2</v>
      </c>
      <c r="D8326">
        <v>4.2609543179999996</v>
      </c>
      <c r="E8326">
        <v>0.19677328499999999</v>
      </c>
      <c r="F8326">
        <v>0.65733806100000003</v>
      </c>
      <c r="G8326">
        <v>0.99975043299999999</v>
      </c>
    </row>
    <row r="8327" spans="1:7" x14ac:dyDescent="0.4">
      <c r="A8327" s="70" t="s">
        <v>16899</v>
      </c>
      <c r="B8327" s="70" t="s">
        <v>16900</v>
      </c>
      <c r="C8327">
        <v>-9.7768397000000007E-2</v>
      </c>
      <c r="D8327">
        <v>3.0296042449999998</v>
      </c>
      <c r="E8327">
        <v>0.196736944</v>
      </c>
      <c r="F8327">
        <v>0.65736768400000001</v>
      </c>
      <c r="G8327">
        <v>0.99975043299999999</v>
      </c>
    </row>
    <row r="8328" spans="1:7" x14ac:dyDescent="0.4">
      <c r="A8328" s="70" t="s">
        <v>18575</v>
      </c>
      <c r="B8328" s="70" t="s">
        <v>18576</v>
      </c>
      <c r="C8328">
        <v>3.5744312E-2</v>
      </c>
      <c r="D8328">
        <v>8.7449374669999997</v>
      </c>
      <c r="E8328">
        <v>0.196683989</v>
      </c>
      <c r="F8328">
        <v>0.65741085399999999</v>
      </c>
      <c r="G8328">
        <v>0.99975043299999999</v>
      </c>
    </row>
    <row r="8329" spans="1:7" x14ac:dyDescent="0.4">
      <c r="A8329" s="70" t="s">
        <v>16915</v>
      </c>
      <c r="B8329" s="70" t="s">
        <v>16916</v>
      </c>
      <c r="C8329">
        <v>-6.9635643999999997E-2</v>
      </c>
      <c r="D8329">
        <v>3.6070480210000002</v>
      </c>
      <c r="E8329">
        <v>0.19664039699999999</v>
      </c>
      <c r="F8329">
        <v>0.65744639699999996</v>
      </c>
      <c r="G8329">
        <v>0.99975043299999999</v>
      </c>
    </row>
    <row r="8330" spans="1:7" x14ac:dyDescent="0.4">
      <c r="A8330" s="70" t="s">
        <v>17513</v>
      </c>
      <c r="B8330" s="70" t="s">
        <v>17514</v>
      </c>
      <c r="C8330">
        <v>3.7872591999999997E-2</v>
      </c>
      <c r="D8330">
        <v>7.0385871739999999</v>
      </c>
      <c r="E8330">
        <v>0.19612135999999999</v>
      </c>
      <c r="F8330">
        <v>0.65786995800000003</v>
      </c>
      <c r="G8330">
        <v>0.99975043299999999</v>
      </c>
    </row>
    <row r="8331" spans="1:7" x14ac:dyDescent="0.4">
      <c r="A8331" s="70" t="s">
        <v>16149</v>
      </c>
      <c r="B8331" s="70" t="s">
        <v>16150</v>
      </c>
      <c r="C8331">
        <v>-3.8621558E-2</v>
      </c>
      <c r="D8331">
        <v>7.5392119849999997</v>
      </c>
      <c r="E8331">
        <v>0.19600438100000001</v>
      </c>
      <c r="F8331">
        <v>0.657965511</v>
      </c>
      <c r="G8331">
        <v>0.99975043299999999</v>
      </c>
    </row>
    <row r="8332" spans="1:7" x14ac:dyDescent="0.4">
      <c r="A8332" s="70" t="s">
        <v>16925</v>
      </c>
      <c r="B8332" s="70" t="s">
        <v>16926</v>
      </c>
      <c r="C8332">
        <v>-4.7326728999999998E-2</v>
      </c>
      <c r="D8332">
        <v>5.8583896439999998</v>
      </c>
      <c r="E8332">
        <v>0.195979297</v>
      </c>
      <c r="F8332">
        <v>0.65798600500000004</v>
      </c>
      <c r="G8332">
        <v>0.99975043299999999</v>
      </c>
    </row>
    <row r="8333" spans="1:7" x14ac:dyDescent="0.4">
      <c r="A8333" s="70" t="s">
        <v>17333</v>
      </c>
      <c r="B8333" s="70" t="s">
        <v>17334</v>
      </c>
      <c r="C8333">
        <v>9.7281003000000005E-2</v>
      </c>
      <c r="D8333">
        <v>2.7205871199999998</v>
      </c>
      <c r="E8333">
        <v>0.19597320500000001</v>
      </c>
      <c r="F8333">
        <v>0.65799098199999995</v>
      </c>
      <c r="G8333">
        <v>0.99975043299999999</v>
      </c>
    </row>
    <row r="8334" spans="1:7" x14ac:dyDescent="0.4">
      <c r="A8334" s="70" t="s">
        <v>17607</v>
      </c>
      <c r="B8334" s="70" t="s">
        <v>17608</v>
      </c>
      <c r="C8334">
        <v>3.8019925000000003E-2</v>
      </c>
      <c r="D8334">
        <v>6.226285506</v>
      </c>
      <c r="E8334">
        <v>0.19594235099999999</v>
      </c>
      <c r="F8334">
        <v>0.65801619300000003</v>
      </c>
      <c r="G8334">
        <v>0.99975043299999999</v>
      </c>
    </row>
    <row r="8335" spans="1:7" x14ac:dyDescent="0.4">
      <c r="A8335" s="70" t="s">
        <v>16884</v>
      </c>
      <c r="B8335" s="70" t="s">
        <v>16885</v>
      </c>
      <c r="C8335">
        <v>-4.0633299999999997E-2</v>
      </c>
      <c r="D8335">
        <v>5.9730309799999999</v>
      </c>
      <c r="E8335">
        <v>0.19588501</v>
      </c>
      <c r="F8335">
        <v>0.65806305300000001</v>
      </c>
      <c r="G8335">
        <v>0.99975043299999999</v>
      </c>
    </row>
    <row r="8336" spans="1:7" x14ac:dyDescent="0.4">
      <c r="A8336" s="70" t="s">
        <v>17457</v>
      </c>
      <c r="B8336" s="70" t="s">
        <v>17458</v>
      </c>
      <c r="C8336">
        <v>3.5053187E-2</v>
      </c>
      <c r="D8336">
        <v>7.9757978610000002</v>
      </c>
      <c r="E8336">
        <v>0.19585918999999999</v>
      </c>
      <c r="F8336">
        <v>0.65808415600000003</v>
      </c>
      <c r="G8336">
        <v>0.99975043299999999</v>
      </c>
    </row>
    <row r="8337" spans="1:7" x14ac:dyDescent="0.4">
      <c r="A8337" s="70" t="s">
        <v>17041</v>
      </c>
      <c r="B8337" s="70" t="s">
        <v>17042</v>
      </c>
      <c r="C8337">
        <v>-4.7523786999999998E-2</v>
      </c>
      <c r="D8337">
        <v>5.0739086880000004</v>
      </c>
      <c r="E8337">
        <v>0.19558262600000001</v>
      </c>
      <c r="F8337">
        <v>0.65831030099999999</v>
      </c>
      <c r="G8337">
        <v>0.99975043299999999</v>
      </c>
    </row>
    <row r="8338" spans="1:7" x14ac:dyDescent="0.4">
      <c r="A8338" s="70" t="s">
        <v>17119</v>
      </c>
      <c r="B8338" s="70" t="s">
        <v>17120</v>
      </c>
      <c r="C8338">
        <v>-0.200450775</v>
      </c>
      <c r="D8338">
        <v>2.2600599890000002</v>
      </c>
      <c r="E8338">
        <v>0.19556796800000001</v>
      </c>
      <c r="F8338">
        <v>0.65832229200000003</v>
      </c>
      <c r="G8338">
        <v>0.99975043299999999</v>
      </c>
    </row>
    <row r="8339" spans="1:7" x14ac:dyDescent="0.4">
      <c r="A8339" s="70" t="s">
        <v>17469</v>
      </c>
      <c r="B8339" s="70" t="s">
        <v>17470</v>
      </c>
      <c r="C8339">
        <v>0.156660032</v>
      </c>
      <c r="D8339">
        <v>0.67989758700000003</v>
      </c>
      <c r="E8339">
        <v>0.19549903399999999</v>
      </c>
      <c r="F8339">
        <v>0.65837869100000002</v>
      </c>
      <c r="G8339">
        <v>0.99975043299999999</v>
      </c>
    </row>
    <row r="8340" spans="1:7" x14ac:dyDescent="0.4">
      <c r="A8340" s="70" t="s">
        <v>17339</v>
      </c>
      <c r="B8340" s="70" t="s">
        <v>17340</v>
      </c>
      <c r="C8340">
        <v>0.23096367400000001</v>
      </c>
      <c r="D8340">
        <v>-0.52902318699999995</v>
      </c>
      <c r="E8340">
        <v>0.195498699</v>
      </c>
      <c r="F8340">
        <v>0.65837896600000001</v>
      </c>
      <c r="G8340">
        <v>0.99975043299999999</v>
      </c>
    </row>
    <row r="8341" spans="1:7" x14ac:dyDescent="0.4">
      <c r="A8341" s="70" t="s">
        <v>16754</v>
      </c>
      <c r="B8341" s="70" t="s">
        <v>16755</v>
      </c>
      <c r="C8341">
        <v>-4.2752235999999999E-2</v>
      </c>
      <c r="D8341">
        <v>6.2418347020000002</v>
      </c>
      <c r="E8341">
        <v>0.195490946</v>
      </c>
      <c r="F8341">
        <v>0.65838530900000003</v>
      </c>
      <c r="G8341">
        <v>0.99975043299999999</v>
      </c>
    </row>
    <row r="8342" spans="1:7" x14ac:dyDescent="0.4">
      <c r="A8342" s="70" t="s">
        <v>17171</v>
      </c>
      <c r="B8342" s="70" t="s">
        <v>17172</v>
      </c>
      <c r="C8342">
        <v>-4.6730582E-2</v>
      </c>
      <c r="D8342">
        <v>5.1808864889999997</v>
      </c>
      <c r="E8342">
        <v>0.195402306</v>
      </c>
      <c r="F8342">
        <v>0.65845785099999998</v>
      </c>
      <c r="G8342">
        <v>0.99975043299999999</v>
      </c>
    </row>
    <row r="8343" spans="1:7" x14ac:dyDescent="0.4">
      <c r="A8343" s="70" t="s">
        <v>17945</v>
      </c>
      <c r="B8343" s="70" t="s">
        <v>17946</v>
      </c>
      <c r="C8343">
        <v>3.8534870999999998E-2</v>
      </c>
      <c r="D8343">
        <v>6.0339407989999998</v>
      </c>
      <c r="E8343">
        <v>0.195256822</v>
      </c>
      <c r="F8343">
        <v>0.65857695500000002</v>
      </c>
      <c r="G8343">
        <v>0.99975043299999999</v>
      </c>
    </row>
    <row r="8344" spans="1:7" x14ac:dyDescent="0.4">
      <c r="A8344" s="70" t="s">
        <v>17331</v>
      </c>
      <c r="B8344" s="70" t="s">
        <v>17332</v>
      </c>
      <c r="C8344">
        <v>6.8870159E-2</v>
      </c>
      <c r="D8344">
        <v>3.6909353459999998</v>
      </c>
      <c r="E8344">
        <v>0.19512826799999999</v>
      </c>
      <c r="F8344">
        <v>0.658682243</v>
      </c>
      <c r="G8344">
        <v>0.99975043299999999</v>
      </c>
    </row>
    <row r="8345" spans="1:7" x14ac:dyDescent="0.4">
      <c r="A8345" s="70" t="s">
        <v>19117</v>
      </c>
      <c r="B8345" s="70" t="s">
        <v>19118</v>
      </c>
      <c r="C8345">
        <v>-3.7375041999999997E-2</v>
      </c>
      <c r="D8345">
        <v>9.5430030729999995</v>
      </c>
      <c r="E8345">
        <v>0.195066029</v>
      </c>
      <c r="F8345">
        <v>0.65873323299999997</v>
      </c>
      <c r="G8345">
        <v>0.99975043299999999</v>
      </c>
    </row>
    <row r="8346" spans="1:7" x14ac:dyDescent="0.4">
      <c r="A8346" s="70" t="s">
        <v>17219</v>
      </c>
      <c r="B8346" s="70" t="s">
        <v>17220</v>
      </c>
      <c r="C8346">
        <v>0.166018571</v>
      </c>
      <c r="D8346">
        <v>2.2994726569999999</v>
      </c>
      <c r="E8346">
        <v>0.19500552099999999</v>
      </c>
      <c r="F8346">
        <v>0.65878281400000005</v>
      </c>
      <c r="G8346">
        <v>0.99975043299999999</v>
      </c>
    </row>
    <row r="8347" spans="1:7" x14ac:dyDescent="0.4">
      <c r="A8347" s="70" t="s">
        <v>17663</v>
      </c>
      <c r="B8347" s="70" t="s">
        <v>17664</v>
      </c>
      <c r="C8347">
        <v>6.2940369999999995E-2</v>
      </c>
      <c r="D8347">
        <v>3.8829952259999998</v>
      </c>
      <c r="E8347">
        <v>0.19487234000000001</v>
      </c>
      <c r="F8347">
        <v>0.65889197499999996</v>
      </c>
      <c r="G8347">
        <v>0.99975043299999999</v>
      </c>
    </row>
    <row r="8348" spans="1:7" x14ac:dyDescent="0.4">
      <c r="A8348" s="70" t="s">
        <v>17689</v>
      </c>
      <c r="B8348" s="70" t="s">
        <v>17690</v>
      </c>
      <c r="C8348">
        <v>5.7902911000000001E-2</v>
      </c>
      <c r="D8348">
        <v>4.0157255779999996</v>
      </c>
      <c r="E8348">
        <v>0.19479813300000001</v>
      </c>
      <c r="F8348">
        <v>0.65895281900000002</v>
      </c>
      <c r="G8348">
        <v>0.99975043299999999</v>
      </c>
    </row>
    <row r="8349" spans="1:7" x14ac:dyDescent="0.4">
      <c r="A8349" s="70" t="s">
        <v>17091</v>
      </c>
      <c r="B8349" s="70" t="s">
        <v>17092</v>
      </c>
      <c r="C8349">
        <v>-6.3097611999999997E-2</v>
      </c>
      <c r="D8349">
        <v>4.1419384790000002</v>
      </c>
      <c r="E8349">
        <v>0.19476919700000001</v>
      </c>
      <c r="F8349">
        <v>0.65897654800000005</v>
      </c>
      <c r="G8349">
        <v>0.99975043299999999</v>
      </c>
    </row>
    <row r="8350" spans="1:7" x14ac:dyDescent="0.4">
      <c r="A8350" s="70" t="s">
        <v>17387</v>
      </c>
      <c r="B8350" s="70" t="s">
        <v>17388</v>
      </c>
      <c r="C8350">
        <v>3.4995045000000002E-2</v>
      </c>
      <c r="D8350">
        <v>7.170709789</v>
      </c>
      <c r="E8350">
        <v>0.194715535</v>
      </c>
      <c r="F8350">
        <v>0.65902055900000001</v>
      </c>
      <c r="G8350">
        <v>0.99975043299999999</v>
      </c>
    </row>
    <row r="8351" spans="1:7" x14ac:dyDescent="0.4">
      <c r="A8351" s="70" t="s">
        <v>17395</v>
      </c>
      <c r="B8351" s="70" t="s">
        <v>17396</v>
      </c>
      <c r="C8351">
        <v>0.168707036</v>
      </c>
      <c r="D8351">
        <v>0.65267487499999999</v>
      </c>
      <c r="E8351">
        <v>0.194695117</v>
      </c>
      <c r="F8351">
        <v>0.65903730599999999</v>
      </c>
      <c r="G8351">
        <v>0.99975043299999999</v>
      </c>
    </row>
    <row r="8352" spans="1:7" x14ac:dyDescent="0.4">
      <c r="A8352" s="70" t="s">
        <v>17213</v>
      </c>
      <c r="B8352" s="70" t="s">
        <v>17214</v>
      </c>
      <c r="C8352">
        <v>-4.6938082999999999E-2</v>
      </c>
      <c r="D8352">
        <v>5.1737048720000001</v>
      </c>
      <c r="E8352">
        <v>0.19464973899999999</v>
      </c>
      <c r="F8352">
        <v>0.65907453100000002</v>
      </c>
      <c r="G8352">
        <v>0.99975043299999999</v>
      </c>
    </row>
    <row r="8353" spans="1:7" x14ac:dyDescent="0.4">
      <c r="A8353" s="70" t="s">
        <v>17207</v>
      </c>
      <c r="B8353" s="70" t="s">
        <v>17208</v>
      </c>
      <c r="C8353">
        <v>-0.137614079</v>
      </c>
      <c r="D8353">
        <v>1.455710311</v>
      </c>
      <c r="E8353">
        <v>0.19462452399999999</v>
      </c>
      <c r="F8353">
        <v>0.65909521800000004</v>
      </c>
      <c r="G8353">
        <v>0.99975043299999999</v>
      </c>
    </row>
    <row r="8354" spans="1:7" x14ac:dyDescent="0.4">
      <c r="A8354" s="70" t="s">
        <v>17307</v>
      </c>
      <c r="B8354" s="70" t="s">
        <v>17308</v>
      </c>
      <c r="C8354">
        <v>0.110129489</v>
      </c>
      <c r="D8354">
        <v>2.3710320810000001</v>
      </c>
      <c r="E8354">
        <v>0.194614491</v>
      </c>
      <c r="F8354">
        <v>0.65910345000000004</v>
      </c>
      <c r="G8354">
        <v>0.99975043299999999</v>
      </c>
    </row>
    <row r="8355" spans="1:7" x14ac:dyDescent="0.4">
      <c r="A8355" s="70" t="s">
        <v>18295</v>
      </c>
      <c r="B8355" s="70" t="s">
        <v>18296</v>
      </c>
      <c r="C8355">
        <v>0.35535617200000003</v>
      </c>
      <c r="D8355">
        <v>-1.7124383169999999</v>
      </c>
      <c r="E8355">
        <v>0.19444936099999999</v>
      </c>
      <c r="F8355">
        <v>0.65923896800000004</v>
      </c>
      <c r="G8355">
        <v>0.99975043299999999</v>
      </c>
    </row>
    <row r="8356" spans="1:7" x14ac:dyDescent="0.4">
      <c r="A8356" s="70" t="s">
        <v>17087</v>
      </c>
      <c r="B8356" s="70" t="s">
        <v>17088</v>
      </c>
      <c r="C8356">
        <v>-5.3744119999999999E-2</v>
      </c>
      <c r="D8356">
        <v>4.7242359409999999</v>
      </c>
      <c r="E8356">
        <v>0.19430476199999999</v>
      </c>
      <c r="F8356">
        <v>0.65935769300000002</v>
      </c>
      <c r="G8356">
        <v>0.99975043299999999</v>
      </c>
    </row>
    <row r="8357" spans="1:7" x14ac:dyDescent="0.4">
      <c r="A8357" s="70" t="s">
        <v>16961</v>
      </c>
      <c r="B8357" s="70" t="s">
        <v>16962</v>
      </c>
      <c r="C8357">
        <v>-3.5956747999999997E-2</v>
      </c>
      <c r="D8357">
        <v>6.5897799350000001</v>
      </c>
      <c r="E8357">
        <v>0.194299313</v>
      </c>
      <c r="F8357">
        <v>0.65936216800000003</v>
      </c>
      <c r="G8357">
        <v>0.99975043299999999</v>
      </c>
    </row>
    <row r="8358" spans="1:7" x14ac:dyDescent="0.4">
      <c r="A8358" s="70" t="s">
        <v>17095</v>
      </c>
      <c r="B8358" s="70" t="s">
        <v>17096</v>
      </c>
      <c r="C8358">
        <v>-4.8378048999999999E-2</v>
      </c>
      <c r="D8358">
        <v>5.1559012600000003</v>
      </c>
      <c r="E8358">
        <v>0.19429380299999999</v>
      </c>
      <c r="F8358">
        <v>0.65936669299999995</v>
      </c>
      <c r="G8358">
        <v>0.99975043299999999</v>
      </c>
    </row>
    <row r="8359" spans="1:7" x14ac:dyDescent="0.4">
      <c r="A8359" s="70" t="s">
        <v>17255</v>
      </c>
      <c r="B8359" s="70" t="s">
        <v>17256</v>
      </c>
      <c r="C8359">
        <v>-0.237464757</v>
      </c>
      <c r="D8359">
        <v>-1.0059383159999999</v>
      </c>
      <c r="E8359">
        <v>0.19423288599999999</v>
      </c>
      <c r="F8359">
        <v>0.65941672799999995</v>
      </c>
      <c r="G8359">
        <v>0.99975043299999999</v>
      </c>
    </row>
    <row r="8360" spans="1:7" x14ac:dyDescent="0.4">
      <c r="A8360" s="70" t="s">
        <v>17055</v>
      </c>
      <c r="B8360" s="70" t="s">
        <v>17056</v>
      </c>
      <c r="C8360">
        <v>-0.10434451</v>
      </c>
      <c r="D8360">
        <v>2.634752084</v>
      </c>
      <c r="E8360">
        <v>0.19412305899999999</v>
      </c>
      <c r="F8360">
        <v>0.65950695800000003</v>
      </c>
      <c r="G8360">
        <v>0.99975043299999999</v>
      </c>
    </row>
    <row r="8361" spans="1:7" x14ac:dyDescent="0.4">
      <c r="A8361" s="70" t="s">
        <v>16969</v>
      </c>
      <c r="B8361" s="70" t="s">
        <v>16970</v>
      </c>
      <c r="C8361">
        <v>-8.9000716999999993E-2</v>
      </c>
      <c r="D8361">
        <v>3.1177955939999999</v>
      </c>
      <c r="E8361">
        <v>0.19411751299999999</v>
      </c>
      <c r="F8361">
        <v>0.65951151600000002</v>
      </c>
      <c r="G8361">
        <v>0.99975043299999999</v>
      </c>
    </row>
    <row r="8362" spans="1:7" x14ac:dyDescent="0.4">
      <c r="A8362" s="70" t="s">
        <v>17847</v>
      </c>
      <c r="B8362" s="70" t="s">
        <v>17848</v>
      </c>
      <c r="C8362">
        <v>3.614709E-2</v>
      </c>
      <c r="D8362">
        <v>6.8266231319999999</v>
      </c>
      <c r="E8362">
        <v>0.193964831</v>
      </c>
      <c r="F8362">
        <v>0.65963700800000002</v>
      </c>
      <c r="G8362">
        <v>0.99975043299999999</v>
      </c>
    </row>
    <row r="8363" spans="1:7" x14ac:dyDescent="0.4">
      <c r="A8363" s="70" t="s">
        <v>16935</v>
      </c>
      <c r="B8363" s="70" t="s">
        <v>16936</v>
      </c>
      <c r="C8363">
        <v>-7.4083320999999994E-2</v>
      </c>
      <c r="D8363">
        <v>3.4285718080000001</v>
      </c>
      <c r="E8363">
        <v>0.19392060999999999</v>
      </c>
      <c r="F8363">
        <v>0.65967336499999996</v>
      </c>
      <c r="G8363">
        <v>0.99975043299999999</v>
      </c>
    </row>
    <row r="8364" spans="1:7" x14ac:dyDescent="0.4">
      <c r="A8364" s="70" t="s">
        <v>17107</v>
      </c>
      <c r="B8364" s="70" t="s">
        <v>17108</v>
      </c>
      <c r="C8364">
        <v>-3.9288892999999998E-2</v>
      </c>
      <c r="D8364">
        <v>5.6845407610000001</v>
      </c>
      <c r="E8364">
        <v>0.19387210499999999</v>
      </c>
      <c r="F8364">
        <v>0.65971325000000003</v>
      </c>
      <c r="G8364">
        <v>0.99975043299999999</v>
      </c>
    </row>
    <row r="8365" spans="1:7" x14ac:dyDescent="0.4">
      <c r="A8365" s="70" t="s">
        <v>17079</v>
      </c>
      <c r="B8365" s="70" t="s">
        <v>17080</v>
      </c>
      <c r="C8365">
        <v>3.6340160000000003E-2</v>
      </c>
      <c r="D8365">
        <v>7.2747618599999999</v>
      </c>
      <c r="E8365">
        <v>0.193871669</v>
      </c>
      <c r="F8365">
        <v>0.65971360800000001</v>
      </c>
      <c r="G8365">
        <v>0.99975043299999999</v>
      </c>
    </row>
    <row r="8366" spans="1:7" x14ac:dyDescent="0.4">
      <c r="A8366" s="70" t="s">
        <v>17485</v>
      </c>
      <c r="B8366" s="70" t="s">
        <v>17486</v>
      </c>
      <c r="C8366">
        <v>8.0899856000000006E-2</v>
      </c>
      <c r="D8366">
        <v>3.2665779289999999</v>
      </c>
      <c r="E8366">
        <v>0.19386362500000001</v>
      </c>
      <c r="F8366">
        <v>0.65972022299999999</v>
      </c>
      <c r="G8366">
        <v>0.99975043299999999</v>
      </c>
    </row>
    <row r="8367" spans="1:7" x14ac:dyDescent="0.4">
      <c r="A8367" s="70" t="s">
        <v>16975</v>
      </c>
      <c r="B8367" s="70" t="s">
        <v>16976</v>
      </c>
      <c r="C8367">
        <v>-0.107510681</v>
      </c>
      <c r="D8367">
        <v>2.5153919830000002</v>
      </c>
      <c r="E8367">
        <v>0.19381913000000001</v>
      </c>
      <c r="F8367">
        <v>0.659756817</v>
      </c>
      <c r="G8367">
        <v>0.99975043299999999</v>
      </c>
    </row>
    <row r="8368" spans="1:7" x14ac:dyDescent="0.4">
      <c r="A8368" s="70" t="s">
        <v>17163</v>
      </c>
      <c r="B8368" s="70" t="s">
        <v>17164</v>
      </c>
      <c r="C8368">
        <v>-4.5108616999999997E-2</v>
      </c>
      <c r="D8368">
        <v>5.5842679500000001</v>
      </c>
      <c r="E8368">
        <v>0.193807796</v>
      </c>
      <c r="F8368">
        <v>0.65976613900000003</v>
      </c>
      <c r="G8368">
        <v>0.99975043299999999</v>
      </c>
    </row>
    <row r="8369" spans="1:7" x14ac:dyDescent="0.4">
      <c r="A8369" s="70" t="s">
        <v>17047</v>
      </c>
      <c r="B8369" s="70" t="s">
        <v>17048</v>
      </c>
      <c r="C8369">
        <v>-9.4728257999999996E-2</v>
      </c>
      <c r="D8369">
        <v>2.8731872059999999</v>
      </c>
      <c r="E8369">
        <v>0.19380665599999999</v>
      </c>
      <c r="F8369">
        <v>0.65976707700000004</v>
      </c>
      <c r="G8369">
        <v>0.99975043299999999</v>
      </c>
    </row>
    <row r="8370" spans="1:7" x14ac:dyDescent="0.4">
      <c r="A8370" s="70" t="s">
        <v>17625</v>
      </c>
      <c r="B8370" s="70" t="s">
        <v>17626</v>
      </c>
      <c r="C8370">
        <v>5.7960521000000001E-2</v>
      </c>
      <c r="D8370">
        <v>3.9947487650000002</v>
      </c>
      <c r="E8370">
        <v>0.19380212299999999</v>
      </c>
      <c r="F8370">
        <v>0.65977080499999996</v>
      </c>
      <c r="G8370">
        <v>0.99975043299999999</v>
      </c>
    </row>
    <row r="8371" spans="1:7" x14ac:dyDescent="0.4">
      <c r="A8371" s="70" t="s">
        <v>17659</v>
      </c>
      <c r="B8371" s="70" t="s">
        <v>17660</v>
      </c>
      <c r="C8371">
        <v>3.7172838E-2</v>
      </c>
      <c r="D8371">
        <v>6.8702402730000003</v>
      </c>
      <c r="E8371">
        <v>0.193785917</v>
      </c>
      <c r="F8371">
        <v>0.65978413499999999</v>
      </c>
      <c r="G8371">
        <v>0.99975043299999999</v>
      </c>
    </row>
    <row r="8372" spans="1:7" x14ac:dyDescent="0.4">
      <c r="A8372" s="70" t="s">
        <v>16949</v>
      </c>
      <c r="B8372" s="70" t="s">
        <v>16950</v>
      </c>
      <c r="C8372">
        <v>-5.5341913999999999E-2</v>
      </c>
      <c r="D8372">
        <v>4.3847024269999997</v>
      </c>
      <c r="E8372">
        <v>0.19373014399999999</v>
      </c>
      <c r="F8372">
        <v>0.65983001600000002</v>
      </c>
      <c r="G8372">
        <v>0.99975043299999999</v>
      </c>
    </row>
    <row r="8373" spans="1:7" x14ac:dyDescent="0.4">
      <c r="A8373" s="70" t="s">
        <v>17287</v>
      </c>
      <c r="B8373" s="70" t="s">
        <v>17288</v>
      </c>
      <c r="C8373">
        <v>0.232133325</v>
      </c>
      <c r="D8373">
        <v>-0.54655195599999995</v>
      </c>
      <c r="E8373">
        <v>0.19364467399999999</v>
      </c>
      <c r="F8373">
        <v>0.65990034200000003</v>
      </c>
      <c r="G8373">
        <v>0.99975043299999999</v>
      </c>
    </row>
    <row r="8374" spans="1:7" x14ac:dyDescent="0.4">
      <c r="A8374" s="70" t="s">
        <v>17875</v>
      </c>
      <c r="B8374" s="70" t="s">
        <v>17876</v>
      </c>
      <c r="C8374">
        <v>3.8529582999999999E-2</v>
      </c>
      <c r="D8374">
        <v>6.3770145139999999</v>
      </c>
      <c r="E8374">
        <v>0.193427767</v>
      </c>
      <c r="F8374">
        <v>0.66007889799999997</v>
      </c>
      <c r="G8374">
        <v>0.99975043299999999</v>
      </c>
    </row>
    <row r="8375" spans="1:7" x14ac:dyDescent="0.4">
      <c r="A8375" s="70" t="s">
        <v>17195</v>
      </c>
      <c r="B8375" s="70" t="s">
        <v>17196</v>
      </c>
      <c r="C8375">
        <v>-4.8926427000000001E-2</v>
      </c>
      <c r="D8375">
        <v>4.893622004</v>
      </c>
      <c r="E8375">
        <v>0.19332855199999999</v>
      </c>
      <c r="F8375">
        <v>0.66016061100000001</v>
      </c>
      <c r="G8375">
        <v>0.99975043299999999</v>
      </c>
    </row>
    <row r="8376" spans="1:7" x14ac:dyDescent="0.4">
      <c r="A8376" s="70" t="s">
        <v>17085</v>
      </c>
      <c r="B8376" s="70" t="s">
        <v>17086</v>
      </c>
      <c r="C8376">
        <v>-0.13066718199999999</v>
      </c>
      <c r="D8376">
        <v>1.69811559</v>
      </c>
      <c r="E8376">
        <v>0.193303382</v>
      </c>
      <c r="F8376">
        <v>0.660181346</v>
      </c>
      <c r="G8376">
        <v>0.99975043299999999</v>
      </c>
    </row>
    <row r="8377" spans="1:7" x14ac:dyDescent="0.4">
      <c r="A8377" s="70" t="s">
        <v>17941</v>
      </c>
      <c r="B8377" s="70" t="s">
        <v>17942</v>
      </c>
      <c r="C8377">
        <v>3.4442338000000003E-2</v>
      </c>
      <c r="D8377">
        <v>6.4641317410000001</v>
      </c>
      <c r="E8377">
        <v>0.19323420799999999</v>
      </c>
      <c r="F8377">
        <v>0.66023833700000001</v>
      </c>
      <c r="G8377">
        <v>0.99975043299999999</v>
      </c>
    </row>
    <row r="8378" spans="1:7" x14ac:dyDescent="0.4">
      <c r="A8378" s="70" t="s">
        <v>16443</v>
      </c>
      <c r="B8378" s="70" t="s">
        <v>16444</v>
      </c>
      <c r="C8378">
        <v>-3.4972506E-2</v>
      </c>
      <c r="D8378">
        <v>6.9744610820000004</v>
      </c>
      <c r="E8378">
        <v>0.19323090100000001</v>
      </c>
      <c r="F8378">
        <v>0.66024106100000002</v>
      </c>
      <c r="G8378">
        <v>0.99975043299999999</v>
      </c>
    </row>
    <row r="8379" spans="1:7" x14ac:dyDescent="0.4">
      <c r="A8379" s="70" t="s">
        <v>16905</v>
      </c>
      <c r="B8379" s="70" t="s">
        <v>16906</v>
      </c>
      <c r="C8379">
        <v>-8.5992788000000001E-2</v>
      </c>
      <c r="D8379">
        <v>3.1792024749999999</v>
      </c>
      <c r="E8379">
        <v>0.19319054299999999</v>
      </c>
      <c r="F8379">
        <v>0.66027431700000005</v>
      </c>
      <c r="G8379">
        <v>0.99975043299999999</v>
      </c>
    </row>
    <row r="8380" spans="1:7" x14ac:dyDescent="0.4">
      <c r="A8380" s="70" t="s">
        <v>17025</v>
      </c>
      <c r="B8380" s="70" t="s">
        <v>17026</v>
      </c>
      <c r="C8380">
        <v>-0.117251538</v>
      </c>
      <c r="D8380">
        <v>2.3477445979999998</v>
      </c>
      <c r="E8380">
        <v>0.193153783</v>
      </c>
      <c r="F8380">
        <v>0.66030461200000001</v>
      </c>
      <c r="G8380">
        <v>0.99975043299999999</v>
      </c>
    </row>
    <row r="8381" spans="1:7" x14ac:dyDescent="0.4">
      <c r="A8381" s="70" t="s">
        <v>17245</v>
      </c>
      <c r="B8381" s="70" t="s">
        <v>17246</v>
      </c>
      <c r="C8381">
        <v>8.2522353000000007E-2</v>
      </c>
      <c r="D8381">
        <v>3.1798538380000001</v>
      </c>
      <c r="E8381">
        <v>0.19304613200000001</v>
      </c>
      <c r="F8381">
        <v>0.66039334900000002</v>
      </c>
      <c r="G8381">
        <v>0.99975043299999999</v>
      </c>
    </row>
    <row r="8382" spans="1:7" x14ac:dyDescent="0.4">
      <c r="A8382" s="70" t="s">
        <v>16919</v>
      </c>
      <c r="B8382" s="70" t="s">
        <v>16920</v>
      </c>
      <c r="C8382">
        <v>-3.5725501E-2</v>
      </c>
      <c r="D8382">
        <v>6.1906760099999998</v>
      </c>
      <c r="E8382">
        <v>0.19295331700000001</v>
      </c>
      <c r="F8382">
        <v>0.66046988100000004</v>
      </c>
      <c r="G8382">
        <v>0.99975043299999999</v>
      </c>
    </row>
    <row r="8383" spans="1:7" x14ac:dyDescent="0.4">
      <c r="A8383" s="70" t="s">
        <v>17859</v>
      </c>
      <c r="B8383" s="70" t="s">
        <v>17860</v>
      </c>
      <c r="C8383">
        <v>4.1602348999999997E-2</v>
      </c>
      <c r="D8383">
        <v>5.6607454859999997</v>
      </c>
      <c r="E8383">
        <v>0.19294673200000001</v>
      </c>
      <c r="F8383">
        <v>0.66047531100000001</v>
      </c>
      <c r="G8383">
        <v>0.99975043299999999</v>
      </c>
    </row>
    <row r="8384" spans="1:7" x14ac:dyDescent="0.4">
      <c r="A8384" s="70" t="s">
        <v>16907</v>
      </c>
      <c r="B8384" s="70" t="s">
        <v>16908</v>
      </c>
      <c r="C8384">
        <v>-7.0044078999999995E-2</v>
      </c>
      <c r="D8384">
        <v>3.6013322689999998</v>
      </c>
      <c r="E8384">
        <v>0.192939744</v>
      </c>
      <c r="F8384">
        <v>0.660481074</v>
      </c>
      <c r="G8384">
        <v>0.99975043299999999</v>
      </c>
    </row>
    <row r="8385" spans="1:7" x14ac:dyDescent="0.4">
      <c r="A8385" s="70" t="s">
        <v>17789</v>
      </c>
      <c r="B8385" s="70" t="s">
        <v>17790</v>
      </c>
      <c r="C8385">
        <v>5.9649375999999997E-2</v>
      </c>
      <c r="D8385">
        <v>4.1511425529999997</v>
      </c>
      <c r="E8385">
        <v>0.19284467499999999</v>
      </c>
      <c r="F8385">
        <v>0.660559491</v>
      </c>
      <c r="G8385">
        <v>0.99975043299999999</v>
      </c>
    </row>
    <row r="8386" spans="1:7" x14ac:dyDescent="0.4">
      <c r="A8386" s="70" t="s">
        <v>17067</v>
      </c>
      <c r="B8386" s="70" t="s">
        <v>17068</v>
      </c>
      <c r="C8386">
        <v>-3.7644061999999999E-2</v>
      </c>
      <c r="D8386">
        <v>5.8045584760000004</v>
      </c>
      <c r="E8386">
        <v>0.19279162899999999</v>
      </c>
      <c r="F8386">
        <v>0.66060325499999994</v>
      </c>
      <c r="G8386">
        <v>0.99975043299999999</v>
      </c>
    </row>
    <row r="8387" spans="1:7" x14ac:dyDescent="0.4">
      <c r="A8387" s="70" t="s">
        <v>17013</v>
      </c>
      <c r="B8387" s="70" t="s">
        <v>17014</v>
      </c>
      <c r="C8387">
        <v>-3.4271163E-2</v>
      </c>
      <c r="D8387">
        <v>6.4105356840000001</v>
      </c>
      <c r="E8387">
        <v>0.19267340199999999</v>
      </c>
      <c r="F8387">
        <v>0.66070081999999997</v>
      </c>
      <c r="G8387">
        <v>0.99975043299999999</v>
      </c>
    </row>
    <row r="8388" spans="1:7" x14ac:dyDescent="0.4">
      <c r="A8388" s="70" t="s">
        <v>17321</v>
      </c>
      <c r="B8388" s="70" t="s">
        <v>17322</v>
      </c>
      <c r="C8388">
        <v>0.25435398199999998</v>
      </c>
      <c r="D8388">
        <v>-1.181637319</v>
      </c>
      <c r="E8388">
        <v>0.192654357</v>
      </c>
      <c r="F8388">
        <v>0.66071654099999999</v>
      </c>
      <c r="G8388">
        <v>0.99975043299999999</v>
      </c>
    </row>
    <row r="8389" spans="1:7" x14ac:dyDescent="0.4">
      <c r="A8389" s="70" t="s">
        <v>17101</v>
      </c>
      <c r="B8389" s="70" t="s">
        <v>17102</v>
      </c>
      <c r="C8389">
        <v>-5.1451535999999999E-2</v>
      </c>
      <c r="D8389">
        <v>4.5035835689999999</v>
      </c>
      <c r="E8389">
        <v>0.19264985400000001</v>
      </c>
      <c r="F8389">
        <v>0.66072025700000003</v>
      </c>
      <c r="G8389">
        <v>0.99975043299999999</v>
      </c>
    </row>
    <row r="8390" spans="1:7" x14ac:dyDescent="0.4">
      <c r="A8390" s="70" t="s">
        <v>17183</v>
      </c>
      <c r="B8390" s="70" t="s">
        <v>17184</v>
      </c>
      <c r="C8390">
        <v>-6.6751658000000005E-2</v>
      </c>
      <c r="D8390">
        <v>3.9576745940000002</v>
      </c>
      <c r="E8390">
        <v>0.19261842200000001</v>
      </c>
      <c r="F8390">
        <v>0.66074620500000003</v>
      </c>
      <c r="G8390">
        <v>0.99975043299999999</v>
      </c>
    </row>
    <row r="8391" spans="1:7" x14ac:dyDescent="0.4">
      <c r="A8391" s="70" t="s">
        <v>17779</v>
      </c>
      <c r="B8391" s="70" t="s">
        <v>17780</v>
      </c>
      <c r="C8391">
        <v>6.5158882000000001E-2</v>
      </c>
      <c r="D8391">
        <v>4.3277799320000003</v>
      </c>
      <c r="E8391">
        <v>0.19244487199999999</v>
      </c>
      <c r="F8391">
        <v>0.66088951399999996</v>
      </c>
      <c r="G8391">
        <v>0.99975043299999999</v>
      </c>
    </row>
    <row r="8392" spans="1:7" x14ac:dyDescent="0.4">
      <c r="A8392" s="70" t="s">
        <v>17117</v>
      </c>
      <c r="B8392" s="70" t="s">
        <v>17118</v>
      </c>
      <c r="C8392">
        <v>-6.6465862000000001E-2</v>
      </c>
      <c r="D8392">
        <v>3.7976979580000001</v>
      </c>
      <c r="E8392">
        <v>0.192443582</v>
      </c>
      <c r="F8392">
        <v>0.66089057900000003</v>
      </c>
      <c r="G8392">
        <v>0.99975043299999999</v>
      </c>
    </row>
    <row r="8393" spans="1:7" x14ac:dyDescent="0.4">
      <c r="A8393" s="70" t="s">
        <v>16710</v>
      </c>
      <c r="B8393" s="70" t="s">
        <v>16711</v>
      </c>
      <c r="C8393">
        <v>-3.4329700999999997E-2</v>
      </c>
      <c r="D8393">
        <v>6.9280186749999997</v>
      </c>
      <c r="E8393">
        <v>0.19238360700000001</v>
      </c>
      <c r="F8393">
        <v>0.66094012300000005</v>
      </c>
      <c r="G8393">
        <v>0.99975043299999999</v>
      </c>
    </row>
    <row r="8394" spans="1:7" x14ac:dyDescent="0.4">
      <c r="A8394" s="70" t="s">
        <v>17673</v>
      </c>
      <c r="B8394" s="70" t="s">
        <v>17674</v>
      </c>
      <c r="C8394">
        <v>6.3091534000000005E-2</v>
      </c>
      <c r="D8394">
        <v>4.5463716160000001</v>
      </c>
      <c r="E8394">
        <v>0.192367488</v>
      </c>
      <c r="F8394">
        <v>0.66095344</v>
      </c>
      <c r="G8394">
        <v>0.99975043299999999</v>
      </c>
    </row>
    <row r="8395" spans="1:7" x14ac:dyDescent="0.4">
      <c r="A8395" s="70" t="s">
        <v>17375</v>
      </c>
      <c r="B8395" s="70" t="s">
        <v>17376</v>
      </c>
      <c r="C8395">
        <v>0.10093969999999999</v>
      </c>
      <c r="D8395">
        <v>2.6517227069999998</v>
      </c>
      <c r="E8395">
        <v>0.19235248699999999</v>
      </c>
      <c r="F8395">
        <v>0.660965833</v>
      </c>
      <c r="G8395">
        <v>0.99975043299999999</v>
      </c>
    </row>
    <row r="8396" spans="1:7" x14ac:dyDescent="0.4">
      <c r="A8396" s="70" t="s">
        <v>17027</v>
      </c>
      <c r="B8396" s="70" t="s">
        <v>17028</v>
      </c>
      <c r="C8396">
        <v>-7.3945788999999998E-2</v>
      </c>
      <c r="D8396">
        <v>3.506737749</v>
      </c>
      <c r="E8396">
        <v>0.192350097</v>
      </c>
      <c r="F8396">
        <v>0.66096780700000002</v>
      </c>
      <c r="G8396">
        <v>0.99975043299999999</v>
      </c>
    </row>
    <row r="8397" spans="1:7" x14ac:dyDescent="0.4">
      <c r="A8397" s="70" t="s">
        <v>16921</v>
      </c>
      <c r="B8397" s="70" t="s">
        <v>16922</v>
      </c>
      <c r="C8397">
        <v>-5.6187918000000003E-2</v>
      </c>
      <c r="D8397">
        <v>4.1123857079999997</v>
      </c>
      <c r="E8397">
        <v>0.19234000000000001</v>
      </c>
      <c r="F8397">
        <v>0.66097615099999996</v>
      </c>
      <c r="G8397">
        <v>0.99975043299999999</v>
      </c>
    </row>
    <row r="8398" spans="1:7" x14ac:dyDescent="0.4">
      <c r="A8398" s="70" t="s">
        <v>17191</v>
      </c>
      <c r="B8398" s="70" t="s">
        <v>17192</v>
      </c>
      <c r="C8398">
        <v>-4.2751748999999999E-2</v>
      </c>
      <c r="D8398">
        <v>5.4173058740000002</v>
      </c>
      <c r="E8398">
        <v>0.192326786</v>
      </c>
      <c r="F8398">
        <v>0.66098706799999996</v>
      </c>
      <c r="G8398">
        <v>0.99975043299999999</v>
      </c>
    </row>
    <row r="8399" spans="1:7" x14ac:dyDescent="0.4">
      <c r="A8399" s="70" t="s">
        <v>17797</v>
      </c>
      <c r="B8399" s="70" t="s">
        <v>17798</v>
      </c>
      <c r="C8399">
        <v>3.5021855999999997E-2</v>
      </c>
      <c r="D8399">
        <v>6.6963046110000004</v>
      </c>
      <c r="E8399">
        <v>0.19231015200000001</v>
      </c>
      <c r="F8399">
        <v>0.66100081399999999</v>
      </c>
      <c r="G8399">
        <v>0.99975043299999999</v>
      </c>
    </row>
    <row r="8400" spans="1:7" x14ac:dyDescent="0.4">
      <c r="A8400" s="70" t="s">
        <v>17621</v>
      </c>
      <c r="B8400" s="70" t="s">
        <v>17622</v>
      </c>
      <c r="C8400">
        <v>0.16294450099999999</v>
      </c>
      <c r="D8400">
        <v>0.29684274999999999</v>
      </c>
      <c r="E8400">
        <v>0.19229553599999999</v>
      </c>
      <c r="F8400">
        <v>0.66101289100000005</v>
      </c>
      <c r="G8400">
        <v>0.99975043299999999</v>
      </c>
    </row>
    <row r="8401" spans="1:7" x14ac:dyDescent="0.4">
      <c r="A8401" s="70" t="s">
        <v>17631</v>
      </c>
      <c r="B8401" s="70" t="s">
        <v>17632</v>
      </c>
      <c r="C8401">
        <v>7.2877745999999993E-2</v>
      </c>
      <c r="D8401">
        <v>3.4701986580000002</v>
      </c>
      <c r="E8401">
        <v>0.19225493099999999</v>
      </c>
      <c r="F8401">
        <v>0.66104644700000004</v>
      </c>
      <c r="G8401">
        <v>0.99975043299999999</v>
      </c>
    </row>
    <row r="8402" spans="1:7" x14ac:dyDescent="0.4">
      <c r="A8402" s="70" t="s">
        <v>17677</v>
      </c>
      <c r="B8402" s="70" t="s">
        <v>17678</v>
      </c>
      <c r="C8402">
        <v>6.6310221000000003E-2</v>
      </c>
      <c r="D8402">
        <v>4.0159938000000004</v>
      </c>
      <c r="E8402">
        <v>0.19224675499999999</v>
      </c>
      <c r="F8402">
        <v>0.66105320499999998</v>
      </c>
      <c r="G8402">
        <v>0.99975043299999999</v>
      </c>
    </row>
    <row r="8403" spans="1:7" x14ac:dyDescent="0.4">
      <c r="A8403" s="70" t="s">
        <v>17451</v>
      </c>
      <c r="B8403" s="70" t="s">
        <v>17452</v>
      </c>
      <c r="C8403">
        <v>0.299528448</v>
      </c>
      <c r="D8403">
        <v>-0.36296595700000001</v>
      </c>
      <c r="E8403">
        <v>0.19193811699999999</v>
      </c>
      <c r="F8403">
        <v>0.66130841100000004</v>
      </c>
      <c r="G8403">
        <v>0.99975043299999999</v>
      </c>
    </row>
    <row r="8404" spans="1:7" x14ac:dyDescent="0.4">
      <c r="A8404" s="70" t="s">
        <v>17343</v>
      </c>
      <c r="B8404" s="70" t="s">
        <v>17344</v>
      </c>
      <c r="C8404">
        <v>-0.26968668699999998</v>
      </c>
      <c r="D8404">
        <v>-1.4605532160000001</v>
      </c>
      <c r="E8404">
        <v>0.19188570099999999</v>
      </c>
      <c r="F8404">
        <v>0.66135177700000003</v>
      </c>
      <c r="G8404">
        <v>0.99975043299999999</v>
      </c>
    </row>
    <row r="8405" spans="1:7" x14ac:dyDescent="0.4">
      <c r="A8405" s="70" t="s">
        <v>16977</v>
      </c>
      <c r="B8405" s="70" t="s">
        <v>16978</v>
      </c>
      <c r="C8405">
        <v>-3.8727994000000002E-2</v>
      </c>
      <c r="D8405">
        <v>5.8631236109999998</v>
      </c>
      <c r="E8405">
        <v>0.19183529199999999</v>
      </c>
      <c r="F8405">
        <v>0.66139348899999995</v>
      </c>
      <c r="G8405">
        <v>0.99975043299999999</v>
      </c>
    </row>
    <row r="8406" spans="1:7" x14ac:dyDescent="0.4">
      <c r="A8406" s="70" t="s">
        <v>17517</v>
      </c>
      <c r="B8406" s="70" t="s">
        <v>17518</v>
      </c>
      <c r="C8406">
        <v>0.19765807799999999</v>
      </c>
      <c r="D8406">
        <v>0.24437139099999999</v>
      </c>
      <c r="E8406">
        <v>0.19175054</v>
      </c>
      <c r="F8406">
        <v>0.66146363399999997</v>
      </c>
      <c r="G8406">
        <v>0.99975043299999999</v>
      </c>
    </row>
    <row r="8407" spans="1:7" x14ac:dyDescent="0.4">
      <c r="A8407" s="70" t="s">
        <v>17029</v>
      </c>
      <c r="B8407" s="70" t="s">
        <v>17030</v>
      </c>
      <c r="C8407">
        <v>-4.1106983999999999E-2</v>
      </c>
      <c r="D8407">
        <v>5.9731072540000003</v>
      </c>
      <c r="E8407">
        <v>0.19171165600000001</v>
      </c>
      <c r="F8407">
        <v>0.66149582299999998</v>
      </c>
      <c r="G8407">
        <v>0.99975043299999999</v>
      </c>
    </row>
    <row r="8408" spans="1:7" x14ac:dyDescent="0.4">
      <c r="A8408" s="70" t="s">
        <v>17799</v>
      </c>
      <c r="B8408" s="70" t="s">
        <v>17800</v>
      </c>
      <c r="C8408">
        <v>5.2911637999999997E-2</v>
      </c>
      <c r="D8408">
        <v>4.4271067520000003</v>
      </c>
      <c r="E8408">
        <v>0.19168880499999999</v>
      </c>
      <c r="F8408">
        <v>0.66151474099999996</v>
      </c>
      <c r="G8408">
        <v>0.99975043299999999</v>
      </c>
    </row>
    <row r="8409" spans="1:7" x14ac:dyDescent="0.4">
      <c r="A8409" s="70" t="s">
        <v>17173</v>
      </c>
      <c r="B8409" s="70" t="s">
        <v>17174</v>
      </c>
      <c r="C8409">
        <v>-3.4559683000000001E-2</v>
      </c>
      <c r="D8409">
        <v>8.3389208089999993</v>
      </c>
      <c r="E8409">
        <v>0.191644864</v>
      </c>
      <c r="F8409">
        <v>0.66155112299999996</v>
      </c>
      <c r="G8409">
        <v>0.99975043299999999</v>
      </c>
    </row>
    <row r="8410" spans="1:7" x14ac:dyDescent="0.4">
      <c r="A8410" s="70" t="s">
        <v>17127</v>
      </c>
      <c r="B8410" s="70" t="s">
        <v>17128</v>
      </c>
      <c r="C8410">
        <v>-6.7143611000000006E-2</v>
      </c>
      <c r="D8410">
        <v>3.6708596390000001</v>
      </c>
      <c r="E8410">
        <v>0.19163814000000001</v>
      </c>
      <c r="F8410">
        <v>0.66155669100000003</v>
      </c>
      <c r="G8410">
        <v>0.99975043299999999</v>
      </c>
    </row>
    <row r="8411" spans="1:7" x14ac:dyDescent="0.4">
      <c r="A8411" s="70" t="s">
        <v>16574</v>
      </c>
      <c r="B8411" s="70" t="s">
        <v>16575</v>
      </c>
      <c r="C8411">
        <v>-3.4510170999999999E-2</v>
      </c>
      <c r="D8411">
        <v>7.0155206080000001</v>
      </c>
      <c r="E8411">
        <v>0.191625409</v>
      </c>
      <c r="F8411">
        <v>0.66156723299999998</v>
      </c>
      <c r="G8411">
        <v>0.99975043299999999</v>
      </c>
    </row>
    <row r="8412" spans="1:7" x14ac:dyDescent="0.4">
      <c r="A8412" s="70" t="s">
        <v>17311</v>
      </c>
      <c r="B8412" s="70" t="s">
        <v>17312</v>
      </c>
      <c r="C8412">
        <v>-0.22521782500000001</v>
      </c>
      <c r="D8412">
        <v>-0.88210955199999996</v>
      </c>
      <c r="E8412">
        <v>0.191522999</v>
      </c>
      <c r="F8412">
        <v>0.66165205000000005</v>
      </c>
      <c r="G8412">
        <v>0.99975043299999999</v>
      </c>
    </row>
    <row r="8413" spans="1:7" x14ac:dyDescent="0.4">
      <c r="A8413" s="70" t="s">
        <v>17531</v>
      </c>
      <c r="B8413" s="70" t="s">
        <v>17532</v>
      </c>
      <c r="C8413">
        <v>0.22797773099999999</v>
      </c>
      <c r="D8413">
        <v>-0.94790442100000005</v>
      </c>
      <c r="E8413">
        <v>0.19142097599999999</v>
      </c>
      <c r="F8413">
        <v>0.66173657399999997</v>
      </c>
      <c r="G8413">
        <v>0.99975043299999999</v>
      </c>
    </row>
    <row r="8414" spans="1:7" x14ac:dyDescent="0.4">
      <c r="A8414" s="70" t="s">
        <v>16027</v>
      </c>
      <c r="B8414" s="70" t="s">
        <v>16028</v>
      </c>
      <c r="C8414">
        <v>-3.4703828999999999E-2</v>
      </c>
      <c r="D8414">
        <v>7.2680035209999998</v>
      </c>
      <c r="E8414">
        <v>0.191389051</v>
      </c>
      <c r="F8414">
        <v>0.66176302799999998</v>
      </c>
      <c r="G8414">
        <v>0.99975043299999999</v>
      </c>
    </row>
    <row r="8415" spans="1:7" x14ac:dyDescent="0.4">
      <c r="A8415" s="70" t="s">
        <v>17205</v>
      </c>
      <c r="B8415" s="70" t="s">
        <v>17206</v>
      </c>
      <c r="C8415">
        <v>-0.13616565899999999</v>
      </c>
      <c r="D8415">
        <v>1.4704883639999999</v>
      </c>
      <c r="E8415">
        <v>0.19128125500000001</v>
      </c>
      <c r="F8415">
        <v>0.66185237200000002</v>
      </c>
      <c r="G8415">
        <v>0.99975043299999999</v>
      </c>
    </row>
    <row r="8416" spans="1:7" x14ac:dyDescent="0.4">
      <c r="A8416" s="70" t="s">
        <v>17851</v>
      </c>
      <c r="B8416" s="70" t="s">
        <v>17852</v>
      </c>
      <c r="C8416">
        <v>5.4337586E-2</v>
      </c>
      <c r="D8416">
        <v>4.8593188969999996</v>
      </c>
      <c r="E8416">
        <v>0.19125118999999999</v>
      </c>
      <c r="F8416">
        <v>0.66187729699999998</v>
      </c>
      <c r="G8416">
        <v>0.99975043299999999</v>
      </c>
    </row>
    <row r="8417" spans="1:7" x14ac:dyDescent="0.4">
      <c r="A8417" s="70" t="s">
        <v>17157</v>
      </c>
      <c r="B8417" s="70" t="s">
        <v>17158</v>
      </c>
      <c r="C8417">
        <v>-4.8318276E-2</v>
      </c>
      <c r="D8417">
        <v>5.0467464770000001</v>
      </c>
      <c r="E8417">
        <v>0.19114694700000001</v>
      </c>
      <c r="F8417">
        <v>0.661963733</v>
      </c>
      <c r="G8417">
        <v>0.99975043299999999</v>
      </c>
    </row>
    <row r="8418" spans="1:7" x14ac:dyDescent="0.4">
      <c r="A8418" s="70" t="s">
        <v>17155</v>
      </c>
      <c r="B8418" s="70" t="s">
        <v>17156</v>
      </c>
      <c r="C8418">
        <v>-4.4149909000000001E-2</v>
      </c>
      <c r="D8418">
        <v>5.4404221330000002</v>
      </c>
      <c r="E8418">
        <v>0.19113316999999999</v>
      </c>
      <c r="F8418">
        <v>0.66197515799999995</v>
      </c>
      <c r="G8418">
        <v>0.99975043299999999</v>
      </c>
    </row>
    <row r="8419" spans="1:7" x14ac:dyDescent="0.4">
      <c r="A8419" s="70" t="s">
        <v>17149</v>
      </c>
      <c r="B8419" s="70" t="s">
        <v>17150</v>
      </c>
      <c r="C8419">
        <v>-9.1400548999999998E-2</v>
      </c>
      <c r="D8419">
        <v>2.9783624259999999</v>
      </c>
      <c r="E8419">
        <v>0.191126094</v>
      </c>
      <c r="F8419">
        <v>0.66198102700000006</v>
      </c>
      <c r="G8419">
        <v>0.99975043299999999</v>
      </c>
    </row>
    <row r="8420" spans="1:7" x14ac:dyDescent="0.4">
      <c r="A8420" s="70" t="s">
        <v>17951</v>
      </c>
      <c r="B8420" s="70" t="s">
        <v>17952</v>
      </c>
      <c r="C8420">
        <v>3.6671635000000001E-2</v>
      </c>
      <c r="D8420">
        <v>6.2812291489999996</v>
      </c>
      <c r="E8420">
        <v>0.19108984200000001</v>
      </c>
      <c r="F8420">
        <v>0.66201109499999999</v>
      </c>
      <c r="G8420">
        <v>0.99975043299999999</v>
      </c>
    </row>
    <row r="8421" spans="1:7" x14ac:dyDescent="0.4">
      <c r="A8421" s="70" t="s">
        <v>17583</v>
      </c>
      <c r="B8421" s="70" t="s">
        <v>17584</v>
      </c>
      <c r="C8421">
        <v>5.1331851999999997E-2</v>
      </c>
      <c r="D8421">
        <v>5.028879753</v>
      </c>
      <c r="E8421">
        <v>0.19108662900000001</v>
      </c>
      <c r="F8421">
        <v>0.66201376000000001</v>
      </c>
      <c r="G8421">
        <v>0.99975043299999999</v>
      </c>
    </row>
    <row r="8422" spans="1:7" x14ac:dyDescent="0.4">
      <c r="A8422" s="70" t="s">
        <v>17429</v>
      </c>
      <c r="B8422" s="70" t="s">
        <v>17430</v>
      </c>
      <c r="C8422">
        <v>0.10075601100000001</v>
      </c>
      <c r="D8422">
        <v>2.5259194740000002</v>
      </c>
      <c r="E8422">
        <v>0.19105913599999999</v>
      </c>
      <c r="F8422">
        <v>0.66203656600000005</v>
      </c>
      <c r="G8422">
        <v>0.99975043299999999</v>
      </c>
    </row>
    <row r="8423" spans="1:7" x14ac:dyDescent="0.4">
      <c r="A8423" s="70" t="s">
        <v>17111</v>
      </c>
      <c r="B8423" s="70" t="s">
        <v>17112</v>
      </c>
      <c r="C8423">
        <v>-0.10782773900000001</v>
      </c>
      <c r="D8423">
        <v>2.264627242</v>
      </c>
      <c r="E8423">
        <v>0.190949072</v>
      </c>
      <c r="F8423">
        <v>0.662127884</v>
      </c>
      <c r="G8423">
        <v>0.99975043299999999</v>
      </c>
    </row>
    <row r="8424" spans="1:7" x14ac:dyDescent="0.4">
      <c r="A8424" s="70" t="s">
        <v>17473</v>
      </c>
      <c r="B8424" s="70" t="s">
        <v>17474</v>
      </c>
      <c r="C8424">
        <v>0.25794251499999998</v>
      </c>
      <c r="D8424">
        <v>-1.1441227920000001</v>
      </c>
      <c r="E8424">
        <v>0.190919862</v>
      </c>
      <c r="F8424">
        <v>0.66215212499999998</v>
      </c>
      <c r="G8424">
        <v>0.99975043299999999</v>
      </c>
    </row>
    <row r="8425" spans="1:7" x14ac:dyDescent="0.4">
      <c r="A8425" s="70" t="s">
        <v>18081</v>
      </c>
      <c r="B8425" s="70" t="s">
        <v>18082</v>
      </c>
      <c r="C8425">
        <v>0.132865913</v>
      </c>
      <c r="D8425">
        <v>3.2939469099999998</v>
      </c>
      <c r="E8425">
        <v>0.19088666500000001</v>
      </c>
      <c r="F8425">
        <v>0.66217967700000002</v>
      </c>
      <c r="G8425">
        <v>0.99975043299999999</v>
      </c>
    </row>
    <row r="8426" spans="1:7" x14ac:dyDescent="0.4">
      <c r="A8426" s="70" t="s">
        <v>16987</v>
      </c>
      <c r="B8426" s="70" t="s">
        <v>16988</v>
      </c>
      <c r="C8426">
        <v>-3.5600115000000002E-2</v>
      </c>
      <c r="D8426">
        <v>6.3951456310000001</v>
      </c>
      <c r="E8426">
        <v>0.19081234999999999</v>
      </c>
      <c r="F8426">
        <v>0.662241364</v>
      </c>
      <c r="G8426">
        <v>0.99975043299999999</v>
      </c>
    </row>
    <row r="8427" spans="1:7" x14ac:dyDescent="0.4">
      <c r="A8427" s="70" t="s">
        <v>17627</v>
      </c>
      <c r="B8427" s="70" t="s">
        <v>17628</v>
      </c>
      <c r="C8427">
        <v>7.6532927000000001E-2</v>
      </c>
      <c r="D8427">
        <v>3.4124429699999999</v>
      </c>
      <c r="E8427">
        <v>0.190811809</v>
      </c>
      <c r="F8427">
        <v>0.66224181299999996</v>
      </c>
      <c r="G8427">
        <v>0.99975043299999999</v>
      </c>
    </row>
    <row r="8428" spans="1:7" x14ac:dyDescent="0.4">
      <c r="A8428" s="70" t="s">
        <v>17169</v>
      </c>
      <c r="B8428" s="70" t="s">
        <v>17170</v>
      </c>
      <c r="C8428">
        <v>-4.8195071999999999E-2</v>
      </c>
      <c r="D8428">
        <v>4.8148726489999998</v>
      </c>
      <c r="E8428">
        <v>0.19078731900000001</v>
      </c>
      <c r="F8428">
        <v>0.66226214500000002</v>
      </c>
      <c r="G8428">
        <v>0.99975043299999999</v>
      </c>
    </row>
    <row r="8429" spans="1:7" x14ac:dyDescent="0.4">
      <c r="A8429" s="70" t="s">
        <v>16842</v>
      </c>
      <c r="B8429" s="70" t="s">
        <v>16843</v>
      </c>
      <c r="C8429">
        <v>-3.7433154000000003E-2</v>
      </c>
      <c r="D8429">
        <v>6.2390954790000004</v>
      </c>
      <c r="E8429">
        <v>0.190773153</v>
      </c>
      <c r="F8429">
        <v>0.66227390600000002</v>
      </c>
      <c r="G8429">
        <v>0.99975043299999999</v>
      </c>
    </row>
    <row r="8430" spans="1:7" x14ac:dyDescent="0.4">
      <c r="A8430" s="70" t="s">
        <v>17073</v>
      </c>
      <c r="B8430" s="70" t="s">
        <v>17074</v>
      </c>
      <c r="C8430">
        <v>-5.1671064000000003E-2</v>
      </c>
      <c r="D8430">
        <v>4.5480817020000002</v>
      </c>
      <c r="E8430">
        <v>0.190459824</v>
      </c>
      <c r="F8430">
        <v>0.66253418500000005</v>
      </c>
      <c r="G8430">
        <v>0.99975043299999999</v>
      </c>
    </row>
    <row r="8431" spans="1:7" x14ac:dyDescent="0.4">
      <c r="A8431" s="70" t="s">
        <v>17021</v>
      </c>
      <c r="B8431" s="70" t="s">
        <v>17022</v>
      </c>
      <c r="C8431">
        <v>-0.14565420100000001</v>
      </c>
      <c r="D8431">
        <v>1.9625407859999999</v>
      </c>
      <c r="E8431">
        <v>0.190270619</v>
      </c>
      <c r="F8431">
        <v>0.66269147900000003</v>
      </c>
      <c r="G8431">
        <v>0.99975043299999999</v>
      </c>
    </row>
    <row r="8432" spans="1:7" x14ac:dyDescent="0.4">
      <c r="A8432" s="70" t="s">
        <v>17257</v>
      </c>
      <c r="B8432" s="70" t="s">
        <v>17258</v>
      </c>
      <c r="C8432">
        <v>-5.7639807000000001E-2</v>
      </c>
      <c r="D8432">
        <v>5.2359498450000004</v>
      </c>
      <c r="E8432">
        <v>0.190132361</v>
      </c>
      <c r="F8432">
        <v>0.66280647800000003</v>
      </c>
      <c r="G8432">
        <v>0.99975043299999999</v>
      </c>
    </row>
    <row r="8433" spans="1:7" x14ac:dyDescent="0.4">
      <c r="A8433" s="70" t="s">
        <v>17265</v>
      </c>
      <c r="B8433" s="70" t="s">
        <v>17266</v>
      </c>
      <c r="C8433">
        <v>-5.3225290000000001E-2</v>
      </c>
      <c r="D8433">
        <v>4.6388006690000001</v>
      </c>
      <c r="E8433">
        <v>0.19008798700000001</v>
      </c>
      <c r="F8433">
        <v>0.66284339699999995</v>
      </c>
      <c r="G8433">
        <v>0.99975043299999999</v>
      </c>
    </row>
    <row r="8434" spans="1:7" x14ac:dyDescent="0.4">
      <c r="A8434" s="70" t="s">
        <v>17263</v>
      </c>
      <c r="B8434" s="70" t="s">
        <v>17264</v>
      </c>
      <c r="C8434">
        <v>-4.7333361999999997E-2</v>
      </c>
      <c r="D8434">
        <v>4.893188447</v>
      </c>
      <c r="E8434">
        <v>0.18987072699999999</v>
      </c>
      <c r="F8434">
        <v>0.66302423200000005</v>
      </c>
      <c r="G8434">
        <v>0.99975043299999999</v>
      </c>
    </row>
    <row r="8435" spans="1:7" x14ac:dyDescent="0.4">
      <c r="A8435" s="70" t="s">
        <v>17803</v>
      </c>
      <c r="B8435" s="70" t="s">
        <v>17804</v>
      </c>
      <c r="C8435">
        <v>0.101502331</v>
      </c>
      <c r="D8435">
        <v>3.6852917820000002</v>
      </c>
      <c r="E8435">
        <v>0.18983877199999999</v>
      </c>
      <c r="F8435">
        <v>0.66305084000000003</v>
      </c>
      <c r="G8435">
        <v>0.99975043299999999</v>
      </c>
    </row>
    <row r="8436" spans="1:7" x14ac:dyDescent="0.4">
      <c r="A8436" s="70" t="s">
        <v>18047</v>
      </c>
      <c r="B8436" s="70" t="s">
        <v>18048</v>
      </c>
      <c r="C8436">
        <v>3.4600952999999997E-2</v>
      </c>
      <c r="D8436">
        <v>6.2764656009999999</v>
      </c>
      <c r="E8436">
        <v>0.18982879899999999</v>
      </c>
      <c r="F8436">
        <v>0.66305914499999996</v>
      </c>
      <c r="G8436">
        <v>0.99975043299999999</v>
      </c>
    </row>
    <row r="8437" spans="1:7" x14ac:dyDescent="0.4">
      <c r="A8437" s="70" t="s">
        <v>17143</v>
      </c>
      <c r="B8437" s="70" t="s">
        <v>17144</v>
      </c>
      <c r="C8437">
        <v>-4.5760159000000002E-2</v>
      </c>
      <c r="D8437">
        <v>5.1110499349999996</v>
      </c>
      <c r="E8437">
        <v>0.189827422</v>
      </c>
      <c r="F8437">
        <v>0.66306029200000005</v>
      </c>
      <c r="G8437">
        <v>0.99975043299999999</v>
      </c>
    </row>
    <row r="8438" spans="1:7" x14ac:dyDescent="0.4">
      <c r="A8438" s="70" t="s">
        <v>17895</v>
      </c>
      <c r="B8438" s="70" t="s">
        <v>17896</v>
      </c>
      <c r="C8438">
        <v>3.9822273999999998E-2</v>
      </c>
      <c r="D8438">
        <v>6.1067031360000001</v>
      </c>
      <c r="E8438">
        <v>0.18980783200000001</v>
      </c>
      <c r="F8438">
        <v>0.66307660599999996</v>
      </c>
      <c r="G8438">
        <v>0.99975043299999999</v>
      </c>
    </row>
    <row r="8439" spans="1:7" x14ac:dyDescent="0.4">
      <c r="A8439" s="70" t="s">
        <v>17535</v>
      </c>
      <c r="B8439" s="70" t="s">
        <v>17536</v>
      </c>
      <c r="C8439">
        <v>3.6767013000000001E-2</v>
      </c>
      <c r="D8439">
        <v>6.7760208559999997</v>
      </c>
      <c r="E8439">
        <v>0.189776004</v>
      </c>
      <c r="F8439">
        <v>0.66310311300000002</v>
      </c>
      <c r="G8439">
        <v>0.99975043299999999</v>
      </c>
    </row>
    <row r="8440" spans="1:7" x14ac:dyDescent="0.4">
      <c r="A8440" s="70" t="s">
        <v>17097</v>
      </c>
      <c r="B8440" s="70" t="s">
        <v>17098</v>
      </c>
      <c r="C8440">
        <v>-8.8560431999999994E-2</v>
      </c>
      <c r="D8440">
        <v>3.2898023539999999</v>
      </c>
      <c r="E8440">
        <v>0.189739782</v>
      </c>
      <c r="F8440">
        <v>0.66313328299999996</v>
      </c>
      <c r="G8440">
        <v>0.99975043299999999</v>
      </c>
    </row>
    <row r="8441" spans="1:7" x14ac:dyDescent="0.4">
      <c r="A8441" s="70" t="s">
        <v>17285</v>
      </c>
      <c r="B8441" s="70" t="s">
        <v>17286</v>
      </c>
      <c r="C8441">
        <v>-5.0061716999999999E-2</v>
      </c>
      <c r="D8441">
        <v>5.1323070130000001</v>
      </c>
      <c r="E8441">
        <v>0.189737198</v>
      </c>
      <c r="F8441">
        <v>0.66313543500000005</v>
      </c>
      <c r="G8441">
        <v>0.99975043299999999</v>
      </c>
    </row>
    <row r="8442" spans="1:7" x14ac:dyDescent="0.4">
      <c r="A8442" s="70" t="s">
        <v>17975</v>
      </c>
      <c r="B8442" s="70" t="s">
        <v>17976</v>
      </c>
      <c r="C8442">
        <v>4.8077196000000003E-2</v>
      </c>
      <c r="D8442">
        <v>5.0969035070000004</v>
      </c>
      <c r="E8442">
        <v>0.18970482999999999</v>
      </c>
      <c r="F8442">
        <v>0.66316239899999996</v>
      </c>
      <c r="G8442">
        <v>0.99975043299999999</v>
      </c>
    </row>
    <row r="8443" spans="1:7" x14ac:dyDescent="0.4">
      <c r="A8443" s="70" t="s">
        <v>17563</v>
      </c>
      <c r="B8443" s="70" t="s">
        <v>17564</v>
      </c>
      <c r="C8443">
        <v>9.5385472999999998E-2</v>
      </c>
      <c r="D8443">
        <v>2.9598091050000002</v>
      </c>
      <c r="E8443">
        <v>0.18933408700000001</v>
      </c>
      <c r="F8443">
        <v>0.66347142999999997</v>
      </c>
      <c r="G8443">
        <v>0.99975043299999999</v>
      </c>
    </row>
    <row r="8444" spans="1:7" x14ac:dyDescent="0.4">
      <c r="A8444" s="70" t="s">
        <v>17449</v>
      </c>
      <c r="B8444" s="70" t="s">
        <v>17450</v>
      </c>
      <c r="C8444">
        <v>0.11608239400000001</v>
      </c>
      <c r="D8444">
        <v>2.6069263469999999</v>
      </c>
      <c r="E8444">
        <v>0.18922745899999999</v>
      </c>
      <c r="F8444">
        <v>0.66356037599999995</v>
      </c>
      <c r="G8444">
        <v>0.99975043299999999</v>
      </c>
    </row>
    <row r="8445" spans="1:7" x14ac:dyDescent="0.4">
      <c r="A8445" s="70" t="s">
        <v>17567</v>
      </c>
      <c r="B8445" s="70" t="s">
        <v>17568</v>
      </c>
      <c r="C8445">
        <v>0.23392864699999999</v>
      </c>
      <c r="D8445">
        <v>-0.94540980100000005</v>
      </c>
      <c r="E8445">
        <v>0.18917456299999999</v>
      </c>
      <c r="F8445">
        <v>0.66360451099999995</v>
      </c>
      <c r="G8445">
        <v>0.99975043299999999</v>
      </c>
    </row>
    <row r="8446" spans="1:7" x14ac:dyDescent="0.4">
      <c r="A8446" s="70" t="s">
        <v>17903</v>
      </c>
      <c r="B8446" s="70" t="s">
        <v>17904</v>
      </c>
      <c r="C8446">
        <v>4.6106022000000003E-2</v>
      </c>
      <c r="D8446">
        <v>5.1043740629999999</v>
      </c>
      <c r="E8446">
        <v>0.18907787700000001</v>
      </c>
      <c r="F8446">
        <v>0.663685203</v>
      </c>
      <c r="G8446">
        <v>0.99975043299999999</v>
      </c>
    </row>
    <row r="8447" spans="1:7" x14ac:dyDescent="0.4">
      <c r="A8447" s="70" t="s">
        <v>17415</v>
      </c>
      <c r="B8447" s="70" t="s">
        <v>17416</v>
      </c>
      <c r="C8447">
        <v>-0.194632306</v>
      </c>
      <c r="D8447">
        <v>-0.33427293699999999</v>
      </c>
      <c r="E8447">
        <v>0.188820867</v>
      </c>
      <c r="F8447">
        <v>0.66389981600000003</v>
      </c>
      <c r="G8447">
        <v>0.99975043299999999</v>
      </c>
    </row>
    <row r="8448" spans="1:7" x14ac:dyDescent="0.4">
      <c r="A8448" s="70" t="s">
        <v>16267</v>
      </c>
      <c r="B8448" s="70" t="s">
        <v>16268</v>
      </c>
      <c r="C8448">
        <v>-3.4245025999999998E-2</v>
      </c>
      <c r="D8448">
        <v>7.5088194230000003</v>
      </c>
      <c r="E8448">
        <v>0.18880493000000001</v>
      </c>
      <c r="F8448">
        <v>0.66391313100000005</v>
      </c>
      <c r="G8448">
        <v>0.99975043299999999</v>
      </c>
    </row>
    <row r="8449" spans="1:7" x14ac:dyDescent="0.4">
      <c r="A8449" s="70" t="s">
        <v>17421</v>
      </c>
      <c r="B8449" s="70" t="s">
        <v>17422</v>
      </c>
      <c r="C8449">
        <v>0.22736217</v>
      </c>
      <c r="D8449">
        <v>-1.0921940299999999</v>
      </c>
      <c r="E8449">
        <v>0.18878883099999999</v>
      </c>
      <c r="F8449">
        <v>0.66392658000000004</v>
      </c>
      <c r="G8449">
        <v>0.99975043299999999</v>
      </c>
    </row>
    <row r="8450" spans="1:7" x14ac:dyDescent="0.4">
      <c r="A8450" s="70" t="s">
        <v>17193</v>
      </c>
      <c r="B8450" s="70" t="s">
        <v>17194</v>
      </c>
      <c r="C8450">
        <v>-4.8158310000000003E-2</v>
      </c>
      <c r="D8450">
        <v>5.0961757329999999</v>
      </c>
      <c r="E8450">
        <v>0.18873894299999999</v>
      </c>
      <c r="F8450">
        <v>0.66396826399999997</v>
      </c>
      <c r="G8450">
        <v>0.99975043299999999</v>
      </c>
    </row>
    <row r="8451" spans="1:7" x14ac:dyDescent="0.4">
      <c r="A8451" s="70" t="s">
        <v>17301</v>
      </c>
      <c r="B8451" s="70" t="s">
        <v>17302</v>
      </c>
      <c r="C8451">
        <v>-4.5783799999999999E-2</v>
      </c>
      <c r="D8451">
        <v>5.2857297970000001</v>
      </c>
      <c r="E8451">
        <v>0.18861475699999999</v>
      </c>
      <c r="F8451">
        <v>0.66407205300000005</v>
      </c>
      <c r="G8451">
        <v>0.99975043299999999</v>
      </c>
    </row>
    <row r="8452" spans="1:7" x14ac:dyDescent="0.4">
      <c r="A8452" s="70" t="s">
        <v>17299</v>
      </c>
      <c r="B8452" s="70" t="s">
        <v>17300</v>
      </c>
      <c r="C8452">
        <v>-4.9586890000000002E-2</v>
      </c>
      <c r="D8452">
        <v>5.2412033009999996</v>
      </c>
      <c r="E8452">
        <v>0.188346392</v>
      </c>
      <c r="F8452">
        <v>0.664296479</v>
      </c>
      <c r="G8452">
        <v>0.99975043299999999</v>
      </c>
    </row>
    <row r="8453" spans="1:7" x14ac:dyDescent="0.4">
      <c r="A8453" s="70" t="s">
        <v>18625</v>
      </c>
      <c r="B8453" s="70" t="s">
        <v>18626</v>
      </c>
      <c r="C8453">
        <v>-3.4542859000000002E-2</v>
      </c>
      <c r="D8453">
        <v>9.0679283999999996</v>
      </c>
      <c r="E8453">
        <v>0.18830453799999999</v>
      </c>
      <c r="F8453">
        <v>0.66433149800000002</v>
      </c>
      <c r="G8453">
        <v>0.99975043299999999</v>
      </c>
    </row>
    <row r="8454" spans="1:7" x14ac:dyDescent="0.4">
      <c r="A8454" s="70" t="s">
        <v>20469</v>
      </c>
      <c r="B8454" s="70" t="s">
        <v>20470</v>
      </c>
      <c r="C8454">
        <v>-3.3919406999999999E-2</v>
      </c>
      <c r="D8454">
        <v>10.24643247</v>
      </c>
      <c r="E8454">
        <v>0.18807611499999999</v>
      </c>
      <c r="F8454">
        <v>0.664522697</v>
      </c>
      <c r="G8454">
        <v>0.99975043299999999</v>
      </c>
    </row>
    <row r="8455" spans="1:7" x14ac:dyDescent="0.4">
      <c r="A8455" s="70" t="s">
        <v>16483</v>
      </c>
      <c r="B8455" s="70" t="s">
        <v>16484</v>
      </c>
      <c r="C8455">
        <v>-3.8435058000000001E-2</v>
      </c>
      <c r="D8455">
        <v>7.794641275</v>
      </c>
      <c r="E8455">
        <v>0.188029898</v>
      </c>
      <c r="F8455">
        <v>0.664561399</v>
      </c>
      <c r="G8455">
        <v>0.99975043299999999</v>
      </c>
    </row>
    <row r="8456" spans="1:7" x14ac:dyDescent="0.4">
      <c r="A8456" s="70" t="s">
        <v>17271</v>
      </c>
      <c r="B8456" s="70" t="s">
        <v>17272</v>
      </c>
      <c r="C8456">
        <v>-4.4745795999999997E-2</v>
      </c>
      <c r="D8456">
        <v>5.3469910089999999</v>
      </c>
      <c r="E8456">
        <v>0.18802481099999999</v>
      </c>
      <c r="F8456">
        <v>0.66456565899999998</v>
      </c>
      <c r="G8456">
        <v>0.99975043299999999</v>
      </c>
    </row>
    <row r="8457" spans="1:7" x14ac:dyDescent="0.4">
      <c r="A8457" s="70" t="s">
        <v>17293</v>
      </c>
      <c r="B8457" s="70" t="s">
        <v>17294</v>
      </c>
      <c r="C8457">
        <v>-4.9350574000000001E-2</v>
      </c>
      <c r="D8457">
        <v>4.9052269500000003</v>
      </c>
      <c r="E8457">
        <v>0.18791192300000001</v>
      </c>
      <c r="F8457">
        <v>0.66466021799999997</v>
      </c>
      <c r="G8457">
        <v>0.99975043299999999</v>
      </c>
    </row>
    <row r="8458" spans="1:7" x14ac:dyDescent="0.4">
      <c r="A8458" s="70" t="s">
        <v>17839</v>
      </c>
      <c r="B8458" s="70" t="s">
        <v>17840</v>
      </c>
      <c r="C8458">
        <v>4.6694283000000003E-2</v>
      </c>
      <c r="D8458">
        <v>5.0542254800000004</v>
      </c>
      <c r="E8458">
        <v>0.18784036600000001</v>
      </c>
      <c r="F8458">
        <v>0.66472017299999997</v>
      </c>
      <c r="G8458">
        <v>0.99975043299999999</v>
      </c>
    </row>
    <row r="8459" spans="1:7" x14ac:dyDescent="0.4">
      <c r="A8459" s="70" t="s">
        <v>17179</v>
      </c>
      <c r="B8459" s="70" t="s">
        <v>17180</v>
      </c>
      <c r="C8459">
        <v>-0.30425289300000002</v>
      </c>
      <c r="D8459">
        <v>-1.548354142</v>
      </c>
      <c r="E8459">
        <v>0.18783335700000001</v>
      </c>
      <c r="F8459">
        <v>0.66472604599999996</v>
      </c>
      <c r="G8459">
        <v>0.99975043299999999</v>
      </c>
    </row>
    <row r="8460" spans="1:7" x14ac:dyDescent="0.4">
      <c r="A8460" s="70" t="s">
        <v>18839</v>
      </c>
      <c r="B8460" s="70" t="s">
        <v>18840</v>
      </c>
      <c r="C8460">
        <v>4.2767738E-2</v>
      </c>
      <c r="D8460">
        <v>9.0901328509999999</v>
      </c>
      <c r="E8460">
        <v>0.187809161</v>
      </c>
      <c r="F8460">
        <v>0.664746324</v>
      </c>
      <c r="G8460">
        <v>0.99975043299999999</v>
      </c>
    </row>
    <row r="8461" spans="1:7" x14ac:dyDescent="0.4">
      <c r="A8461" s="70" t="s">
        <v>17297</v>
      </c>
      <c r="B8461" s="70" t="s">
        <v>17298</v>
      </c>
      <c r="C8461">
        <v>3.4134846000000003E-2</v>
      </c>
      <c r="D8461">
        <v>7.5750678210000002</v>
      </c>
      <c r="E8461">
        <v>0.18779853899999999</v>
      </c>
      <c r="F8461">
        <v>0.66475522600000003</v>
      </c>
      <c r="G8461">
        <v>0.99975043299999999</v>
      </c>
    </row>
    <row r="8462" spans="1:7" x14ac:dyDescent="0.4">
      <c r="A8462" s="70" t="s">
        <v>16075</v>
      </c>
      <c r="B8462" s="70" t="s">
        <v>16076</v>
      </c>
      <c r="C8462">
        <v>-3.5315761000000001E-2</v>
      </c>
      <c r="D8462">
        <v>7.3486612390000001</v>
      </c>
      <c r="E8462">
        <v>0.18777255600000001</v>
      </c>
      <c r="F8462">
        <v>0.66477700200000001</v>
      </c>
      <c r="G8462">
        <v>0.99975043299999999</v>
      </c>
    </row>
    <row r="8463" spans="1:7" x14ac:dyDescent="0.4">
      <c r="A8463" s="70" t="s">
        <v>17883</v>
      </c>
      <c r="B8463" s="70" t="s">
        <v>17884</v>
      </c>
      <c r="C8463">
        <v>0.177284415</v>
      </c>
      <c r="D8463">
        <v>0.53082765300000001</v>
      </c>
      <c r="E8463">
        <v>0.18776409799999999</v>
      </c>
      <c r="F8463">
        <v>0.66478409100000002</v>
      </c>
      <c r="G8463">
        <v>0.99975043299999999</v>
      </c>
    </row>
    <row r="8464" spans="1:7" x14ac:dyDescent="0.4">
      <c r="A8464" s="70" t="s">
        <v>18057</v>
      </c>
      <c r="B8464" s="70" t="s">
        <v>18058</v>
      </c>
      <c r="C8464">
        <v>4.3835369999999999E-2</v>
      </c>
      <c r="D8464">
        <v>5.2678334580000001</v>
      </c>
      <c r="E8464">
        <v>0.18773358100000001</v>
      </c>
      <c r="F8464">
        <v>0.66480967000000002</v>
      </c>
      <c r="G8464">
        <v>0.99975043299999999</v>
      </c>
    </row>
    <row r="8465" spans="1:7" x14ac:dyDescent="0.4">
      <c r="A8465" s="70" t="s">
        <v>17497</v>
      </c>
      <c r="B8465" s="70" t="s">
        <v>17498</v>
      </c>
      <c r="C8465">
        <v>-0.19148411100000001</v>
      </c>
      <c r="D8465">
        <v>-0.45621531999999998</v>
      </c>
      <c r="E8465">
        <v>0.18771137500000001</v>
      </c>
      <c r="F8465">
        <v>0.66482828500000002</v>
      </c>
      <c r="G8465">
        <v>0.99975043299999999</v>
      </c>
    </row>
    <row r="8466" spans="1:7" x14ac:dyDescent="0.4">
      <c r="A8466" s="70" t="s">
        <v>17475</v>
      </c>
      <c r="B8466" s="70" t="s">
        <v>17476</v>
      </c>
      <c r="C8466">
        <v>3.4380628000000003E-2</v>
      </c>
      <c r="D8466">
        <v>7.7900457650000003</v>
      </c>
      <c r="E8466">
        <v>0.18761270099999999</v>
      </c>
      <c r="F8466">
        <v>0.66491101699999999</v>
      </c>
      <c r="G8466">
        <v>0.99975043299999999</v>
      </c>
    </row>
    <row r="8467" spans="1:7" x14ac:dyDescent="0.4">
      <c r="A8467" s="70" t="s">
        <v>17807</v>
      </c>
      <c r="B8467" s="70" t="s">
        <v>17808</v>
      </c>
      <c r="C8467">
        <v>5.9039037000000003E-2</v>
      </c>
      <c r="D8467">
        <v>4.1037896439999999</v>
      </c>
      <c r="E8467">
        <v>0.18756252500000001</v>
      </c>
      <c r="F8467">
        <v>0.66495309700000005</v>
      </c>
      <c r="G8467">
        <v>0.99975043299999999</v>
      </c>
    </row>
    <row r="8468" spans="1:7" x14ac:dyDescent="0.4">
      <c r="A8468" s="70" t="s">
        <v>17137</v>
      </c>
      <c r="B8468" s="70" t="s">
        <v>17138</v>
      </c>
      <c r="C8468">
        <v>-9.9253338999999996E-2</v>
      </c>
      <c r="D8468">
        <v>2.55931994</v>
      </c>
      <c r="E8468">
        <v>0.18749775299999999</v>
      </c>
      <c r="F8468">
        <v>0.66500742700000004</v>
      </c>
      <c r="G8468">
        <v>0.99975043299999999</v>
      </c>
    </row>
    <row r="8469" spans="1:7" x14ac:dyDescent="0.4">
      <c r="A8469" s="70" t="s">
        <v>17549</v>
      </c>
      <c r="B8469" s="70" t="s">
        <v>17550</v>
      </c>
      <c r="C8469">
        <v>0.10416779399999999</v>
      </c>
      <c r="D8469">
        <v>2.477717288</v>
      </c>
      <c r="E8469">
        <v>0.18748021100000001</v>
      </c>
      <c r="F8469">
        <v>0.66502214299999995</v>
      </c>
      <c r="G8469">
        <v>0.99975043299999999</v>
      </c>
    </row>
    <row r="8470" spans="1:7" x14ac:dyDescent="0.4">
      <c r="A8470" s="70" t="s">
        <v>17409</v>
      </c>
      <c r="B8470" s="70" t="s">
        <v>17410</v>
      </c>
      <c r="C8470">
        <v>-0.33473713300000002</v>
      </c>
      <c r="D8470">
        <v>-1.8617784719999999</v>
      </c>
      <c r="E8470">
        <v>0.18746832899999999</v>
      </c>
      <c r="F8470">
        <v>0.66503211200000001</v>
      </c>
      <c r="G8470">
        <v>0.99975043299999999</v>
      </c>
    </row>
    <row r="8471" spans="1:7" x14ac:dyDescent="0.4">
      <c r="A8471" s="70" t="s">
        <v>17555</v>
      </c>
      <c r="B8471" s="70" t="s">
        <v>17556</v>
      </c>
      <c r="C8471">
        <v>-0.197233098</v>
      </c>
      <c r="D8471">
        <v>-0.48540488799999998</v>
      </c>
      <c r="E8471">
        <v>0.187450954</v>
      </c>
      <c r="F8471">
        <v>0.665046688</v>
      </c>
      <c r="G8471">
        <v>0.99975043299999999</v>
      </c>
    </row>
    <row r="8472" spans="1:7" x14ac:dyDescent="0.4">
      <c r="A8472" s="70" t="s">
        <v>17129</v>
      </c>
      <c r="B8472" s="70" t="s">
        <v>17130</v>
      </c>
      <c r="C8472">
        <v>-4.8301710999999997E-2</v>
      </c>
      <c r="D8472">
        <v>5.0876317240000004</v>
      </c>
      <c r="E8472">
        <v>0.187391486</v>
      </c>
      <c r="F8472">
        <v>0.66509658699999996</v>
      </c>
      <c r="G8472">
        <v>0.99975043299999999</v>
      </c>
    </row>
    <row r="8473" spans="1:7" x14ac:dyDescent="0.4">
      <c r="A8473" s="70" t="s">
        <v>17023</v>
      </c>
      <c r="B8473" s="70" t="s">
        <v>17024</v>
      </c>
      <c r="C8473">
        <v>-3.3986106000000002E-2</v>
      </c>
      <c r="D8473">
        <v>6.7152442959999998</v>
      </c>
      <c r="E8473">
        <v>0.187292081</v>
      </c>
      <c r="F8473">
        <v>0.66518001699999996</v>
      </c>
      <c r="G8473">
        <v>0.99975043299999999</v>
      </c>
    </row>
    <row r="8474" spans="1:7" x14ac:dyDescent="0.4">
      <c r="A8474" s="70" t="s">
        <v>18129</v>
      </c>
      <c r="B8474" s="70" t="s">
        <v>18130</v>
      </c>
      <c r="C8474">
        <v>3.5154468000000001E-2</v>
      </c>
      <c r="D8474">
        <v>6.5620796319999997</v>
      </c>
      <c r="E8474">
        <v>0.18727966600000001</v>
      </c>
      <c r="F8474">
        <v>0.665190438</v>
      </c>
      <c r="G8474">
        <v>0.99975043299999999</v>
      </c>
    </row>
    <row r="8475" spans="1:7" x14ac:dyDescent="0.4">
      <c r="A8475" s="70" t="s">
        <v>17221</v>
      </c>
      <c r="B8475" s="70" t="s">
        <v>17222</v>
      </c>
      <c r="C8475">
        <v>-4.8270419000000002E-2</v>
      </c>
      <c r="D8475">
        <v>4.9630389289999997</v>
      </c>
      <c r="E8475">
        <v>0.18720930099999999</v>
      </c>
      <c r="F8475">
        <v>0.66524951300000001</v>
      </c>
      <c r="G8475">
        <v>0.99975043299999999</v>
      </c>
    </row>
    <row r="8476" spans="1:7" x14ac:dyDescent="0.4">
      <c r="A8476" s="70" t="s">
        <v>17185</v>
      </c>
      <c r="B8476" s="70" t="s">
        <v>17186</v>
      </c>
      <c r="C8476">
        <v>-5.4734392999999999E-2</v>
      </c>
      <c r="D8476">
        <v>4.6611052710000003</v>
      </c>
      <c r="E8476">
        <v>0.187162627</v>
      </c>
      <c r="F8476">
        <v>0.66528870600000001</v>
      </c>
      <c r="G8476">
        <v>0.99975043299999999</v>
      </c>
    </row>
    <row r="8477" spans="1:7" x14ac:dyDescent="0.4">
      <c r="A8477" s="70" t="s">
        <v>17353</v>
      </c>
      <c r="B8477" s="70" t="s">
        <v>17354</v>
      </c>
      <c r="C8477">
        <v>-4.5526768000000002E-2</v>
      </c>
      <c r="D8477">
        <v>5.2729796259999997</v>
      </c>
      <c r="E8477">
        <v>0.18705140100000001</v>
      </c>
      <c r="F8477">
        <v>0.66538212600000002</v>
      </c>
      <c r="G8477">
        <v>0.99975043299999999</v>
      </c>
    </row>
    <row r="8478" spans="1:7" x14ac:dyDescent="0.4">
      <c r="A8478" s="70" t="s">
        <v>20889</v>
      </c>
      <c r="B8478" s="70" t="s">
        <v>20890</v>
      </c>
      <c r="C8478">
        <v>3.6133167000000001E-2</v>
      </c>
      <c r="D8478">
        <v>10.2058012</v>
      </c>
      <c r="E8478">
        <v>0.18691439000000001</v>
      </c>
      <c r="F8478">
        <v>0.66549724899999996</v>
      </c>
      <c r="G8478">
        <v>0.99975043299999999</v>
      </c>
    </row>
    <row r="8479" spans="1:7" x14ac:dyDescent="0.4">
      <c r="A8479" s="70" t="s">
        <v>17323</v>
      </c>
      <c r="B8479" s="70" t="s">
        <v>17324</v>
      </c>
      <c r="C8479">
        <v>-4.1838182000000002E-2</v>
      </c>
      <c r="D8479">
        <v>5.6871058379999999</v>
      </c>
      <c r="E8479">
        <v>0.18685980599999999</v>
      </c>
      <c r="F8479">
        <v>0.66554312699999996</v>
      </c>
      <c r="G8479">
        <v>0.99975043299999999</v>
      </c>
    </row>
    <row r="8480" spans="1:7" x14ac:dyDescent="0.4">
      <c r="A8480" s="70" t="s">
        <v>17501</v>
      </c>
      <c r="B8480" s="70" t="s">
        <v>17502</v>
      </c>
      <c r="C8480">
        <v>-0.166979606</v>
      </c>
      <c r="D8480">
        <v>0.69988550000000005</v>
      </c>
      <c r="E8480">
        <v>0.18677385799999999</v>
      </c>
      <c r="F8480">
        <v>0.66561538200000003</v>
      </c>
      <c r="G8480">
        <v>0.99975043299999999</v>
      </c>
    </row>
    <row r="8481" spans="1:7" x14ac:dyDescent="0.4">
      <c r="A8481" s="70" t="s">
        <v>17557</v>
      </c>
      <c r="B8481" s="70" t="s">
        <v>17558</v>
      </c>
      <c r="C8481">
        <v>9.2897311999999996E-2</v>
      </c>
      <c r="D8481">
        <v>3.087182168</v>
      </c>
      <c r="E8481">
        <v>0.18675766699999999</v>
      </c>
      <c r="F8481">
        <v>0.66562899600000003</v>
      </c>
      <c r="G8481">
        <v>0.99975043299999999</v>
      </c>
    </row>
    <row r="8482" spans="1:7" x14ac:dyDescent="0.4">
      <c r="A8482" s="70" t="s">
        <v>16804</v>
      </c>
      <c r="B8482" s="70" t="s">
        <v>16805</v>
      </c>
      <c r="C8482">
        <v>-0.16644531400000001</v>
      </c>
      <c r="D8482">
        <v>1.6885571859999999</v>
      </c>
      <c r="E8482">
        <v>0.18667762299999999</v>
      </c>
      <c r="F8482">
        <v>0.66569630899999999</v>
      </c>
      <c r="G8482">
        <v>0.99975043299999999</v>
      </c>
    </row>
    <row r="8483" spans="1:7" x14ac:dyDescent="0.4">
      <c r="A8483" s="70" t="s">
        <v>17835</v>
      </c>
      <c r="B8483" s="70" t="s">
        <v>17836</v>
      </c>
      <c r="C8483">
        <v>3.8455030000000001E-2</v>
      </c>
      <c r="D8483">
        <v>7.062964</v>
      </c>
      <c r="E8483">
        <v>0.18666904200000001</v>
      </c>
      <c r="F8483">
        <v>0.66570352600000005</v>
      </c>
      <c r="G8483">
        <v>0.99975043299999999</v>
      </c>
    </row>
    <row r="8484" spans="1:7" x14ac:dyDescent="0.4">
      <c r="A8484" s="70" t="s">
        <v>17519</v>
      </c>
      <c r="B8484" s="70" t="s">
        <v>17520</v>
      </c>
      <c r="C8484">
        <v>-0.18544143199999999</v>
      </c>
      <c r="D8484">
        <v>9.1452900000000004E-3</v>
      </c>
      <c r="E8484">
        <v>0.18664070099999999</v>
      </c>
      <c r="F8484">
        <v>0.66572736499999996</v>
      </c>
      <c r="G8484">
        <v>0.99975043299999999</v>
      </c>
    </row>
    <row r="8485" spans="1:7" x14ac:dyDescent="0.4">
      <c r="A8485" s="70" t="s">
        <v>17499</v>
      </c>
      <c r="B8485" s="70" t="s">
        <v>17500</v>
      </c>
      <c r="C8485">
        <v>-0.16192911099999999</v>
      </c>
      <c r="D8485">
        <v>0.21266595799999999</v>
      </c>
      <c r="E8485">
        <v>0.186597968</v>
      </c>
      <c r="F8485">
        <v>0.66576331200000005</v>
      </c>
      <c r="G8485">
        <v>0.99975043299999999</v>
      </c>
    </row>
    <row r="8486" spans="1:7" x14ac:dyDescent="0.4">
      <c r="A8486" s="70" t="s">
        <v>17289</v>
      </c>
      <c r="B8486" s="70" t="s">
        <v>17290</v>
      </c>
      <c r="C8486">
        <v>-4.1431730999999999E-2</v>
      </c>
      <c r="D8486">
        <v>5.7488104160000004</v>
      </c>
      <c r="E8486">
        <v>0.18656829899999999</v>
      </c>
      <c r="F8486">
        <v>0.66578827299999999</v>
      </c>
      <c r="G8486">
        <v>0.99975043299999999</v>
      </c>
    </row>
    <row r="8487" spans="1:7" x14ac:dyDescent="0.4">
      <c r="A8487" s="70" t="s">
        <v>17771</v>
      </c>
      <c r="B8487" s="70" t="s">
        <v>17772</v>
      </c>
      <c r="C8487">
        <v>0.16024720200000001</v>
      </c>
      <c r="D8487">
        <v>0.45375903499999998</v>
      </c>
      <c r="E8487">
        <v>0.186547777</v>
      </c>
      <c r="F8487">
        <v>0.66580554000000003</v>
      </c>
      <c r="G8487">
        <v>0.99975043299999999</v>
      </c>
    </row>
    <row r="8488" spans="1:7" x14ac:dyDescent="0.4">
      <c r="A8488" s="70" t="s">
        <v>16812</v>
      </c>
      <c r="B8488" s="70" t="s">
        <v>16813</v>
      </c>
      <c r="C8488">
        <v>-0.16669500800000001</v>
      </c>
      <c r="D8488">
        <v>2.4211527410000002</v>
      </c>
      <c r="E8488">
        <v>0.18653243799999999</v>
      </c>
      <c r="F8488">
        <v>0.66581844700000004</v>
      </c>
      <c r="G8488">
        <v>0.99975043299999999</v>
      </c>
    </row>
    <row r="8489" spans="1:7" x14ac:dyDescent="0.4">
      <c r="A8489" s="70" t="s">
        <v>17721</v>
      </c>
      <c r="B8489" s="70" t="s">
        <v>17722</v>
      </c>
      <c r="C8489">
        <v>8.0110435999999993E-2</v>
      </c>
      <c r="D8489">
        <v>3.223050067</v>
      </c>
      <c r="E8489">
        <v>0.18649964799999999</v>
      </c>
      <c r="F8489">
        <v>0.66584603899999995</v>
      </c>
      <c r="G8489">
        <v>0.99975043299999999</v>
      </c>
    </row>
    <row r="8490" spans="1:7" x14ac:dyDescent="0.4">
      <c r="A8490" s="70" t="s">
        <v>19171</v>
      </c>
      <c r="B8490" s="70" t="s">
        <v>19172</v>
      </c>
      <c r="C8490">
        <v>3.4126544000000002E-2</v>
      </c>
      <c r="D8490">
        <v>8.9099428229999997</v>
      </c>
      <c r="E8490">
        <v>0.186418316</v>
      </c>
      <c r="F8490">
        <v>0.66591449199999997</v>
      </c>
      <c r="G8490">
        <v>0.99975043299999999</v>
      </c>
    </row>
    <row r="8491" spans="1:7" x14ac:dyDescent="0.4">
      <c r="A8491" s="70" t="s">
        <v>17613</v>
      </c>
      <c r="B8491" s="70" t="s">
        <v>17614</v>
      </c>
      <c r="C8491">
        <v>0.11261916299999999</v>
      </c>
      <c r="D8491">
        <v>2.2784126140000001</v>
      </c>
      <c r="E8491">
        <v>0.18640517000000001</v>
      </c>
      <c r="F8491">
        <v>0.66592555799999997</v>
      </c>
      <c r="G8491">
        <v>0.99975043299999999</v>
      </c>
    </row>
    <row r="8492" spans="1:7" x14ac:dyDescent="0.4">
      <c r="A8492" s="70" t="s">
        <v>17327</v>
      </c>
      <c r="B8492" s="70" t="s">
        <v>17328</v>
      </c>
      <c r="C8492">
        <v>-4.2623189999999998E-2</v>
      </c>
      <c r="D8492">
        <v>5.5330707419999996</v>
      </c>
      <c r="E8492">
        <v>0.186366478</v>
      </c>
      <c r="F8492">
        <v>0.66595813100000001</v>
      </c>
      <c r="G8492">
        <v>0.99975043299999999</v>
      </c>
    </row>
    <row r="8493" spans="1:7" x14ac:dyDescent="0.4">
      <c r="A8493" s="70" t="s">
        <v>17275</v>
      </c>
      <c r="B8493" s="70" t="s">
        <v>17276</v>
      </c>
      <c r="C8493">
        <v>-4.0974824999999999E-2</v>
      </c>
      <c r="D8493">
        <v>5.4658502960000002</v>
      </c>
      <c r="E8493">
        <v>0.186233863</v>
      </c>
      <c r="F8493">
        <v>0.66606980199999999</v>
      </c>
      <c r="G8493">
        <v>0.99975043299999999</v>
      </c>
    </row>
    <row r="8494" spans="1:7" x14ac:dyDescent="0.4">
      <c r="A8494" s="70" t="s">
        <v>17707</v>
      </c>
      <c r="B8494" s="70" t="s">
        <v>17708</v>
      </c>
      <c r="C8494">
        <v>0.11285355399999999</v>
      </c>
      <c r="D8494">
        <v>2.3428970140000001</v>
      </c>
      <c r="E8494">
        <v>0.186062644</v>
      </c>
      <c r="F8494">
        <v>0.66621405</v>
      </c>
      <c r="G8494">
        <v>0.99975043299999999</v>
      </c>
    </row>
    <row r="8495" spans="1:7" x14ac:dyDescent="0.4">
      <c r="A8495" s="70" t="s">
        <v>17161</v>
      </c>
      <c r="B8495" s="70" t="s">
        <v>17162</v>
      </c>
      <c r="C8495">
        <v>-4.0520069999999998E-2</v>
      </c>
      <c r="D8495">
        <v>5.6715134139999996</v>
      </c>
      <c r="E8495">
        <v>0.18603455199999999</v>
      </c>
      <c r="F8495">
        <v>0.66623772400000003</v>
      </c>
      <c r="G8495">
        <v>0.99975043299999999</v>
      </c>
    </row>
    <row r="8496" spans="1:7" x14ac:dyDescent="0.4">
      <c r="A8496" s="70" t="s">
        <v>17335</v>
      </c>
      <c r="B8496" s="70" t="s">
        <v>17336</v>
      </c>
      <c r="C8496">
        <v>-6.3582956999999996E-2</v>
      </c>
      <c r="D8496">
        <v>4.3208114320000002</v>
      </c>
      <c r="E8496">
        <v>0.185961501</v>
      </c>
      <c r="F8496">
        <v>0.66629929799999998</v>
      </c>
      <c r="G8496">
        <v>0.99975043299999999</v>
      </c>
    </row>
    <row r="8497" spans="1:7" x14ac:dyDescent="0.4">
      <c r="A8497" s="70" t="s">
        <v>18085</v>
      </c>
      <c r="B8497" s="70" t="s">
        <v>18086</v>
      </c>
      <c r="C8497">
        <v>4.7802995000000001E-2</v>
      </c>
      <c r="D8497">
        <v>5.133627905</v>
      </c>
      <c r="E8497">
        <v>0.185902918</v>
      </c>
      <c r="F8497">
        <v>0.66634868700000005</v>
      </c>
      <c r="G8497">
        <v>0.99975043299999999</v>
      </c>
    </row>
    <row r="8498" spans="1:7" x14ac:dyDescent="0.4">
      <c r="A8498" s="70" t="s">
        <v>17761</v>
      </c>
      <c r="B8498" s="70" t="s">
        <v>17762</v>
      </c>
      <c r="C8498">
        <v>0.14298665799999999</v>
      </c>
      <c r="D8498">
        <v>1.8802708340000001</v>
      </c>
      <c r="E8498">
        <v>0.18585696299999999</v>
      </c>
      <c r="F8498">
        <v>0.66638743600000006</v>
      </c>
      <c r="G8498">
        <v>0.99975043299999999</v>
      </c>
    </row>
    <row r="8499" spans="1:7" x14ac:dyDescent="0.4">
      <c r="A8499" s="70" t="s">
        <v>17571</v>
      </c>
      <c r="B8499" s="70" t="s">
        <v>17572</v>
      </c>
      <c r="C8499">
        <v>-0.209390611</v>
      </c>
      <c r="D8499">
        <v>-0.806901439</v>
      </c>
      <c r="E8499">
        <v>0.185643699</v>
      </c>
      <c r="F8499">
        <v>0.66656733400000001</v>
      </c>
      <c r="G8499">
        <v>0.99975043299999999</v>
      </c>
    </row>
    <row r="8500" spans="1:7" x14ac:dyDescent="0.4">
      <c r="A8500" s="70" t="s">
        <v>17685</v>
      </c>
      <c r="B8500" s="70" t="s">
        <v>17686</v>
      </c>
      <c r="C8500">
        <v>0.21766866800000001</v>
      </c>
      <c r="D8500">
        <v>-0.49631234899999999</v>
      </c>
      <c r="E8500">
        <v>0.185623019</v>
      </c>
      <c r="F8500">
        <v>0.66658478600000004</v>
      </c>
      <c r="G8500">
        <v>0.99975043299999999</v>
      </c>
    </row>
    <row r="8501" spans="1:7" x14ac:dyDescent="0.4">
      <c r="A8501" s="70" t="s">
        <v>17177</v>
      </c>
      <c r="B8501" s="70" t="s">
        <v>17178</v>
      </c>
      <c r="C8501">
        <v>-3.8134751000000001E-2</v>
      </c>
      <c r="D8501">
        <v>5.8386774990000001</v>
      </c>
      <c r="E8501">
        <v>0.18560137900000001</v>
      </c>
      <c r="F8501">
        <v>0.66660304800000003</v>
      </c>
      <c r="G8501">
        <v>0.99975043299999999</v>
      </c>
    </row>
    <row r="8502" spans="1:7" x14ac:dyDescent="0.4">
      <c r="A8502" s="70" t="s">
        <v>18719</v>
      </c>
      <c r="B8502" s="70" t="s">
        <v>18720</v>
      </c>
      <c r="C8502">
        <v>4.8522243E-2</v>
      </c>
      <c r="D8502">
        <v>8.9565550680000001</v>
      </c>
      <c r="E8502">
        <v>0.18555698000000001</v>
      </c>
      <c r="F8502">
        <v>0.66664052200000001</v>
      </c>
      <c r="G8502">
        <v>0.99975043299999999</v>
      </c>
    </row>
    <row r="8503" spans="1:7" x14ac:dyDescent="0.4">
      <c r="A8503" s="70" t="s">
        <v>17987</v>
      </c>
      <c r="B8503" s="70" t="s">
        <v>17988</v>
      </c>
      <c r="C8503">
        <v>3.3973259999999998E-2</v>
      </c>
      <c r="D8503">
        <v>8.1560790139999995</v>
      </c>
      <c r="E8503">
        <v>0.18555326699999999</v>
      </c>
      <c r="F8503">
        <v>0.666643655</v>
      </c>
      <c r="G8503">
        <v>0.99975043299999999</v>
      </c>
    </row>
    <row r="8504" spans="1:7" x14ac:dyDescent="0.4">
      <c r="A8504" s="70" t="s">
        <v>17391</v>
      </c>
      <c r="B8504" s="70" t="s">
        <v>17392</v>
      </c>
      <c r="C8504">
        <v>-0.207170192</v>
      </c>
      <c r="D8504">
        <v>-0.65881245399999999</v>
      </c>
      <c r="E8504">
        <v>0.185443629</v>
      </c>
      <c r="F8504">
        <v>0.66673621500000002</v>
      </c>
      <c r="G8504">
        <v>0.99975043299999999</v>
      </c>
    </row>
    <row r="8505" spans="1:7" x14ac:dyDescent="0.4">
      <c r="A8505" s="70" t="s">
        <v>17211</v>
      </c>
      <c r="B8505" s="70" t="s">
        <v>17212</v>
      </c>
      <c r="C8505">
        <v>-6.0373623000000001E-2</v>
      </c>
      <c r="D8505">
        <v>4.4052065999999996</v>
      </c>
      <c r="E8505">
        <v>0.18541950300000001</v>
      </c>
      <c r="F8505">
        <v>0.66675658699999996</v>
      </c>
      <c r="G8505">
        <v>0.99975043299999999</v>
      </c>
    </row>
    <row r="8506" spans="1:7" x14ac:dyDescent="0.4">
      <c r="A8506" s="70" t="s">
        <v>17281</v>
      </c>
      <c r="B8506" s="70" t="s">
        <v>17282</v>
      </c>
      <c r="C8506">
        <v>-4.0228725E-2</v>
      </c>
      <c r="D8506">
        <v>5.5050739139999996</v>
      </c>
      <c r="E8506">
        <v>0.185290868</v>
      </c>
      <c r="F8506">
        <v>0.66686523399999997</v>
      </c>
      <c r="G8506">
        <v>0.99975043299999999</v>
      </c>
    </row>
    <row r="8507" spans="1:7" x14ac:dyDescent="0.4">
      <c r="A8507" s="70" t="s">
        <v>17349</v>
      </c>
      <c r="B8507" s="70" t="s">
        <v>17350</v>
      </c>
      <c r="C8507">
        <v>-5.3704081000000001E-2</v>
      </c>
      <c r="D8507">
        <v>4.3142364359999998</v>
      </c>
      <c r="E8507">
        <v>0.185114256</v>
      </c>
      <c r="F8507">
        <v>0.66701447599999997</v>
      </c>
      <c r="G8507">
        <v>0.99975043299999999</v>
      </c>
    </row>
    <row r="8508" spans="1:7" x14ac:dyDescent="0.4">
      <c r="A8508" s="70" t="s">
        <v>17455</v>
      </c>
      <c r="B8508" s="70" t="s">
        <v>17456</v>
      </c>
      <c r="C8508">
        <v>-0.126875022</v>
      </c>
      <c r="D8508">
        <v>1.49531645</v>
      </c>
      <c r="E8508">
        <v>0.18508844899999999</v>
      </c>
      <c r="F8508">
        <v>0.66703629099999995</v>
      </c>
      <c r="G8508">
        <v>0.99975043299999999</v>
      </c>
    </row>
    <row r="8509" spans="1:7" x14ac:dyDescent="0.4">
      <c r="A8509" s="70" t="s">
        <v>17401</v>
      </c>
      <c r="B8509" s="70" t="s">
        <v>17402</v>
      </c>
      <c r="C8509">
        <v>-0.13694686</v>
      </c>
      <c r="D8509">
        <v>1.2168431850000001</v>
      </c>
      <c r="E8509">
        <v>0.18506608499999999</v>
      </c>
      <c r="F8509">
        <v>0.66705519599999996</v>
      </c>
      <c r="G8509">
        <v>0.99975043299999999</v>
      </c>
    </row>
    <row r="8510" spans="1:7" x14ac:dyDescent="0.4">
      <c r="A8510" s="70" t="s">
        <v>17669</v>
      </c>
      <c r="B8510" s="70" t="s">
        <v>17670</v>
      </c>
      <c r="C8510">
        <v>0.105766552</v>
      </c>
      <c r="D8510">
        <v>2.6771772829999998</v>
      </c>
      <c r="E8510">
        <v>0.18503493200000001</v>
      </c>
      <c r="F8510">
        <v>0.66708153400000003</v>
      </c>
      <c r="G8510">
        <v>0.99975043299999999</v>
      </c>
    </row>
    <row r="8511" spans="1:7" x14ac:dyDescent="0.4">
      <c r="A8511" s="70" t="s">
        <v>17699</v>
      </c>
      <c r="B8511" s="70" t="s">
        <v>17700</v>
      </c>
      <c r="C8511">
        <v>0.13415115999999999</v>
      </c>
      <c r="D8511">
        <v>1.5041045829999999</v>
      </c>
      <c r="E8511">
        <v>0.18498274100000001</v>
      </c>
      <c r="F8511">
        <v>0.66712566500000003</v>
      </c>
      <c r="G8511">
        <v>0.99975043299999999</v>
      </c>
    </row>
    <row r="8512" spans="1:7" x14ac:dyDescent="0.4">
      <c r="A8512" s="70" t="s">
        <v>17587</v>
      </c>
      <c r="B8512" s="70" t="s">
        <v>17588</v>
      </c>
      <c r="C8512">
        <v>8.3236187000000003E-2</v>
      </c>
      <c r="D8512">
        <v>3.1395582110000002</v>
      </c>
      <c r="E8512">
        <v>0.184863941</v>
      </c>
      <c r="F8512">
        <v>0.66722614300000005</v>
      </c>
      <c r="G8512">
        <v>0.99975043299999999</v>
      </c>
    </row>
    <row r="8513" spans="1:7" x14ac:dyDescent="0.4">
      <c r="A8513" s="70" t="s">
        <v>17523</v>
      </c>
      <c r="B8513" s="70" t="s">
        <v>17524</v>
      </c>
      <c r="C8513">
        <v>0.13509389999999999</v>
      </c>
      <c r="D8513">
        <v>1.253698215</v>
      </c>
      <c r="E8513">
        <v>0.18474280900000001</v>
      </c>
      <c r="F8513">
        <v>0.66732863399999998</v>
      </c>
      <c r="G8513">
        <v>0.99975043299999999</v>
      </c>
    </row>
    <row r="8514" spans="1:7" x14ac:dyDescent="0.4">
      <c r="A8514" s="70" t="s">
        <v>17993</v>
      </c>
      <c r="B8514" s="70" t="s">
        <v>17994</v>
      </c>
      <c r="C8514">
        <v>3.3854793000000001E-2</v>
      </c>
      <c r="D8514">
        <v>6.6504739500000003</v>
      </c>
      <c r="E8514">
        <v>0.18470308099999999</v>
      </c>
      <c r="F8514">
        <v>0.66736225699999996</v>
      </c>
      <c r="G8514">
        <v>0.99975043299999999</v>
      </c>
    </row>
    <row r="8515" spans="1:7" x14ac:dyDescent="0.4">
      <c r="A8515" s="70" t="s">
        <v>17367</v>
      </c>
      <c r="B8515" s="70" t="s">
        <v>17368</v>
      </c>
      <c r="C8515">
        <v>0.183056417</v>
      </c>
      <c r="D8515">
        <v>2.3695146619999998</v>
      </c>
      <c r="E8515">
        <v>0.18454741999999999</v>
      </c>
      <c r="F8515">
        <v>0.66749403799999996</v>
      </c>
      <c r="G8515">
        <v>0.99975043299999999</v>
      </c>
    </row>
    <row r="8516" spans="1:7" x14ac:dyDescent="0.4">
      <c r="A8516" s="70" t="s">
        <v>18075</v>
      </c>
      <c r="B8516" s="70" t="s">
        <v>18076</v>
      </c>
      <c r="C8516">
        <v>4.3279027999999997E-2</v>
      </c>
      <c r="D8516">
        <v>5.4022489199999999</v>
      </c>
      <c r="E8516">
        <v>0.18452501299999999</v>
      </c>
      <c r="F8516">
        <v>0.66751301299999999</v>
      </c>
      <c r="G8516">
        <v>0.99975043299999999</v>
      </c>
    </row>
    <row r="8517" spans="1:7" x14ac:dyDescent="0.4">
      <c r="A8517" s="70" t="s">
        <v>17837</v>
      </c>
      <c r="B8517" s="70" t="s">
        <v>17838</v>
      </c>
      <c r="C8517">
        <v>5.6665056999999998E-2</v>
      </c>
      <c r="D8517">
        <v>4.1688605949999999</v>
      </c>
      <c r="E8517">
        <v>0.184413145</v>
      </c>
      <c r="F8517">
        <v>0.66760776700000002</v>
      </c>
      <c r="G8517">
        <v>0.99975043299999999</v>
      </c>
    </row>
    <row r="8518" spans="1:7" x14ac:dyDescent="0.4">
      <c r="A8518" s="70" t="s">
        <v>17731</v>
      </c>
      <c r="B8518" s="70" t="s">
        <v>17732</v>
      </c>
      <c r="C8518">
        <v>8.5104810000000003E-2</v>
      </c>
      <c r="D8518">
        <v>3.3150853859999998</v>
      </c>
      <c r="E8518">
        <v>0.18435343400000001</v>
      </c>
      <c r="F8518">
        <v>0.66765835699999998</v>
      </c>
      <c r="G8518">
        <v>0.99975043299999999</v>
      </c>
    </row>
    <row r="8519" spans="1:7" x14ac:dyDescent="0.4">
      <c r="A8519" s="70" t="s">
        <v>17965</v>
      </c>
      <c r="B8519" s="70" t="s">
        <v>17966</v>
      </c>
      <c r="C8519">
        <v>3.6219265E-2</v>
      </c>
      <c r="D8519">
        <v>6.066980096</v>
      </c>
      <c r="E8519">
        <v>0.18427879</v>
      </c>
      <c r="F8519">
        <v>0.66772161299999999</v>
      </c>
      <c r="G8519">
        <v>0.99975043299999999</v>
      </c>
    </row>
    <row r="8520" spans="1:7" x14ac:dyDescent="0.4">
      <c r="A8520" s="70" t="s">
        <v>17233</v>
      </c>
      <c r="B8520" s="70" t="s">
        <v>17234</v>
      </c>
      <c r="C8520">
        <v>-9.8357469000000003E-2</v>
      </c>
      <c r="D8520">
        <v>2.603624371</v>
      </c>
      <c r="E8520">
        <v>0.18396989899999999</v>
      </c>
      <c r="F8520">
        <v>0.66798353799999999</v>
      </c>
      <c r="G8520">
        <v>0.99975043299999999</v>
      </c>
    </row>
    <row r="8521" spans="1:7" x14ac:dyDescent="0.4">
      <c r="A8521" s="70" t="s">
        <v>18077</v>
      </c>
      <c r="B8521" s="70" t="s">
        <v>18078</v>
      </c>
      <c r="C8521">
        <v>4.5287587999999997E-2</v>
      </c>
      <c r="D8521">
        <v>4.968901196</v>
      </c>
      <c r="E8521">
        <v>0.18395809499999999</v>
      </c>
      <c r="F8521">
        <v>0.66799355299999996</v>
      </c>
      <c r="G8521">
        <v>0.99975043299999999</v>
      </c>
    </row>
    <row r="8522" spans="1:7" x14ac:dyDescent="0.4">
      <c r="A8522" s="70" t="s">
        <v>16507</v>
      </c>
      <c r="B8522" s="70" t="s">
        <v>16508</v>
      </c>
      <c r="C8522">
        <v>-3.8771359999999998E-2</v>
      </c>
      <c r="D8522">
        <v>7.2682193049999997</v>
      </c>
      <c r="E8522">
        <v>0.18395025800000001</v>
      </c>
      <c r="F8522">
        <v>0.66800020199999999</v>
      </c>
      <c r="G8522">
        <v>0.99975043299999999</v>
      </c>
    </row>
    <row r="8523" spans="1:7" x14ac:dyDescent="0.4">
      <c r="A8523" s="70" t="s">
        <v>18169</v>
      </c>
      <c r="B8523" s="70" t="s">
        <v>18170</v>
      </c>
      <c r="C8523">
        <v>4.1142426000000003E-2</v>
      </c>
      <c r="D8523">
        <v>6.0518767540000002</v>
      </c>
      <c r="E8523">
        <v>0.18389886599999999</v>
      </c>
      <c r="F8523">
        <v>0.66804380799999996</v>
      </c>
      <c r="G8523">
        <v>0.99975043299999999</v>
      </c>
    </row>
    <row r="8524" spans="1:7" x14ac:dyDescent="0.4">
      <c r="A8524" s="70" t="s">
        <v>17559</v>
      </c>
      <c r="B8524" s="70" t="s">
        <v>17560</v>
      </c>
      <c r="C8524">
        <v>3.6490925E-2</v>
      </c>
      <c r="D8524">
        <v>7.4527663339999997</v>
      </c>
      <c r="E8524">
        <v>0.18384851999999999</v>
      </c>
      <c r="F8524">
        <v>0.66808653299999998</v>
      </c>
      <c r="G8524">
        <v>0.99975043299999999</v>
      </c>
    </row>
    <row r="8525" spans="1:7" x14ac:dyDescent="0.4">
      <c r="A8525" s="70" t="s">
        <v>17679</v>
      </c>
      <c r="B8525" s="70" t="s">
        <v>17680</v>
      </c>
      <c r="C8525">
        <v>0.14023601399999999</v>
      </c>
      <c r="D8525">
        <v>1.833108381</v>
      </c>
      <c r="E8525">
        <v>0.183832416</v>
      </c>
      <c r="F8525">
        <v>0.668100201</v>
      </c>
      <c r="G8525">
        <v>0.99975043299999999</v>
      </c>
    </row>
    <row r="8526" spans="1:7" x14ac:dyDescent="0.4">
      <c r="A8526" s="70" t="s">
        <v>17215</v>
      </c>
      <c r="B8526" s="70" t="s">
        <v>17216</v>
      </c>
      <c r="C8526">
        <v>-0.12968265200000001</v>
      </c>
      <c r="D8526">
        <v>1.6626132339999999</v>
      </c>
      <c r="E8526">
        <v>0.183759485</v>
      </c>
      <c r="F8526">
        <v>0.66816210899999995</v>
      </c>
      <c r="G8526">
        <v>0.99975043299999999</v>
      </c>
    </row>
    <row r="8527" spans="1:7" x14ac:dyDescent="0.4">
      <c r="A8527" s="70" t="s">
        <v>18121</v>
      </c>
      <c r="B8527" s="70" t="s">
        <v>18122</v>
      </c>
      <c r="C8527">
        <v>3.3462424999999997E-2</v>
      </c>
      <c r="D8527">
        <v>6.6171931319999997</v>
      </c>
      <c r="E8527">
        <v>0.18374521399999999</v>
      </c>
      <c r="F8527">
        <v>0.66817422500000001</v>
      </c>
      <c r="G8527">
        <v>0.99975043299999999</v>
      </c>
    </row>
    <row r="8528" spans="1:7" x14ac:dyDescent="0.4">
      <c r="A8528" s="70" t="s">
        <v>17529</v>
      </c>
      <c r="B8528" s="70" t="s">
        <v>17530</v>
      </c>
      <c r="C8528">
        <v>0.14953920200000001</v>
      </c>
      <c r="D8528">
        <v>1.6816900180000001</v>
      </c>
      <c r="E8528">
        <v>0.18365131500000001</v>
      </c>
      <c r="F8528">
        <v>0.66825395600000004</v>
      </c>
      <c r="G8528">
        <v>0.99975043299999999</v>
      </c>
    </row>
    <row r="8529" spans="1:7" x14ac:dyDescent="0.4">
      <c r="A8529" s="70" t="s">
        <v>18005</v>
      </c>
      <c r="B8529" s="70" t="s">
        <v>18006</v>
      </c>
      <c r="C8529">
        <v>3.3522040000000003E-2</v>
      </c>
      <c r="D8529">
        <v>6.905286512</v>
      </c>
      <c r="E8529">
        <v>0.183646801</v>
      </c>
      <c r="F8529">
        <v>0.66825778899999999</v>
      </c>
      <c r="G8529">
        <v>0.99975043299999999</v>
      </c>
    </row>
    <row r="8530" spans="1:7" x14ac:dyDescent="0.4">
      <c r="A8530" s="70" t="s">
        <v>17957</v>
      </c>
      <c r="B8530" s="70" t="s">
        <v>17958</v>
      </c>
      <c r="C8530">
        <v>0.351209355</v>
      </c>
      <c r="D8530">
        <v>-1.313029813</v>
      </c>
      <c r="E8530">
        <v>0.18363368599999999</v>
      </c>
      <c r="F8530">
        <v>0.66826892800000004</v>
      </c>
      <c r="G8530">
        <v>0.99975043299999999</v>
      </c>
    </row>
    <row r="8531" spans="1:7" x14ac:dyDescent="0.4">
      <c r="A8531" s="70" t="s">
        <v>18123</v>
      </c>
      <c r="B8531" s="70" t="s">
        <v>18124</v>
      </c>
      <c r="C8531">
        <v>3.5384475999999998E-2</v>
      </c>
      <c r="D8531">
        <v>6.5842036740000003</v>
      </c>
      <c r="E8531">
        <v>0.18355867200000001</v>
      </c>
      <c r="F8531">
        <v>0.66833264400000003</v>
      </c>
      <c r="G8531">
        <v>0.99975043299999999</v>
      </c>
    </row>
    <row r="8532" spans="1:7" x14ac:dyDescent="0.4">
      <c r="A8532" s="70" t="s">
        <v>17495</v>
      </c>
      <c r="B8532" s="70" t="s">
        <v>17496</v>
      </c>
      <c r="C8532">
        <v>-0.21281032699999999</v>
      </c>
      <c r="D8532">
        <v>-0.131993003</v>
      </c>
      <c r="E8532">
        <v>0.183548461</v>
      </c>
      <c r="F8532">
        <v>0.66834131900000004</v>
      </c>
      <c r="G8532">
        <v>0.99975043299999999</v>
      </c>
    </row>
    <row r="8533" spans="1:7" x14ac:dyDescent="0.4">
      <c r="A8533" s="70" t="s">
        <v>17051</v>
      </c>
      <c r="B8533" s="70" t="s">
        <v>17052</v>
      </c>
      <c r="C8533">
        <v>-3.6816205999999997E-2</v>
      </c>
      <c r="D8533">
        <v>6.6811751780000002</v>
      </c>
      <c r="E8533">
        <v>0.183487177</v>
      </c>
      <c r="F8533">
        <v>0.66839338599999998</v>
      </c>
      <c r="G8533">
        <v>0.99975043299999999</v>
      </c>
    </row>
    <row r="8534" spans="1:7" x14ac:dyDescent="0.4">
      <c r="A8534" s="70" t="s">
        <v>17471</v>
      </c>
      <c r="B8534" s="70" t="s">
        <v>17472</v>
      </c>
      <c r="C8534">
        <v>3.4862208999999998E-2</v>
      </c>
      <c r="D8534">
        <v>7.2670569990000002</v>
      </c>
      <c r="E8534">
        <v>0.18335341599999999</v>
      </c>
      <c r="F8534">
        <v>0.66850706699999995</v>
      </c>
      <c r="G8534">
        <v>0.99975043299999999</v>
      </c>
    </row>
    <row r="8535" spans="1:7" x14ac:dyDescent="0.4">
      <c r="A8535" s="70" t="s">
        <v>16646</v>
      </c>
      <c r="B8535" s="70" t="s">
        <v>16647</v>
      </c>
      <c r="C8535">
        <v>-3.4288264999999998E-2</v>
      </c>
      <c r="D8535">
        <v>7.1158492510000002</v>
      </c>
      <c r="E8535">
        <v>0.183313216</v>
      </c>
      <c r="F8535">
        <v>0.66854124100000001</v>
      </c>
      <c r="G8535">
        <v>0.99975043299999999</v>
      </c>
    </row>
    <row r="8536" spans="1:7" x14ac:dyDescent="0.4">
      <c r="A8536" s="70" t="s">
        <v>17359</v>
      </c>
      <c r="B8536" s="70" t="s">
        <v>17360</v>
      </c>
      <c r="C8536">
        <v>-6.1293164999999997E-2</v>
      </c>
      <c r="D8536">
        <v>3.816873535</v>
      </c>
      <c r="E8536">
        <v>0.18321863899999999</v>
      </c>
      <c r="F8536">
        <v>0.66862166099999998</v>
      </c>
      <c r="G8536">
        <v>0.99975043299999999</v>
      </c>
    </row>
    <row r="8537" spans="1:7" x14ac:dyDescent="0.4">
      <c r="A8537" s="70" t="s">
        <v>17447</v>
      </c>
      <c r="B8537" s="70" t="s">
        <v>17448</v>
      </c>
      <c r="C8537">
        <v>-5.8041704999999999E-2</v>
      </c>
      <c r="D8537">
        <v>4.1513140010000003</v>
      </c>
      <c r="E8537">
        <v>0.18312614299999999</v>
      </c>
      <c r="F8537">
        <v>0.66870033399999995</v>
      </c>
      <c r="G8537">
        <v>0.99975043299999999</v>
      </c>
    </row>
    <row r="8538" spans="1:7" x14ac:dyDescent="0.4">
      <c r="A8538" s="70" t="s">
        <v>17795</v>
      </c>
      <c r="B8538" s="70" t="s">
        <v>17796</v>
      </c>
      <c r="C8538">
        <v>0.189177236</v>
      </c>
      <c r="D8538">
        <v>-0.416524546</v>
      </c>
      <c r="E8538">
        <v>0.183089479</v>
      </c>
      <c r="F8538">
        <v>0.66873152599999997</v>
      </c>
      <c r="G8538">
        <v>0.99975043299999999</v>
      </c>
    </row>
    <row r="8539" spans="1:7" x14ac:dyDescent="0.4">
      <c r="A8539" s="70" t="s">
        <v>17477</v>
      </c>
      <c r="B8539" s="70" t="s">
        <v>17478</v>
      </c>
      <c r="C8539">
        <v>-4.6698358000000002E-2</v>
      </c>
      <c r="D8539">
        <v>5.1409214079999996</v>
      </c>
      <c r="E8539">
        <v>0.182633615</v>
      </c>
      <c r="F8539">
        <v>0.66911965399999995</v>
      </c>
      <c r="G8539">
        <v>0.99975043299999999</v>
      </c>
    </row>
    <row r="8540" spans="1:7" x14ac:dyDescent="0.4">
      <c r="A8540" s="70" t="s">
        <v>17379</v>
      </c>
      <c r="B8540" s="70" t="s">
        <v>17380</v>
      </c>
      <c r="C8540">
        <v>-8.2070992999999995E-2</v>
      </c>
      <c r="D8540">
        <v>3.2685919069999998</v>
      </c>
      <c r="E8540">
        <v>0.18253655899999999</v>
      </c>
      <c r="F8540">
        <v>0.66920236300000002</v>
      </c>
      <c r="G8540">
        <v>0.99975043299999999</v>
      </c>
    </row>
    <row r="8541" spans="1:7" x14ac:dyDescent="0.4">
      <c r="A8541" s="70" t="s">
        <v>17691</v>
      </c>
      <c r="B8541" s="70" t="s">
        <v>17692</v>
      </c>
      <c r="C8541">
        <v>0.192378202</v>
      </c>
      <c r="D8541">
        <v>0.54337005299999996</v>
      </c>
      <c r="E8541">
        <v>0.182463558</v>
      </c>
      <c r="F8541">
        <v>0.66926459100000002</v>
      </c>
      <c r="G8541">
        <v>0.99975043299999999</v>
      </c>
    </row>
    <row r="8542" spans="1:7" x14ac:dyDescent="0.4">
      <c r="A8542" s="70" t="s">
        <v>17769</v>
      </c>
      <c r="B8542" s="70" t="s">
        <v>17770</v>
      </c>
      <c r="C8542">
        <v>0.157683824</v>
      </c>
      <c r="D8542">
        <v>0.960651582</v>
      </c>
      <c r="E8542">
        <v>0.182459924</v>
      </c>
      <c r="F8542">
        <v>0.669267689</v>
      </c>
      <c r="G8542">
        <v>0.99975043299999999</v>
      </c>
    </row>
    <row r="8543" spans="1:7" x14ac:dyDescent="0.4">
      <c r="A8543" s="70" t="s">
        <v>17727</v>
      </c>
      <c r="B8543" s="70" t="s">
        <v>17728</v>
      </c>
      <c r="C8543">
        <v>-0.174560137</v>
      </c>
      <c r="D8543">
        <v>-0.12626612000000001</v>
      </c>
      <c r="E8543">
        <v>0.18241205299999999</v>
      </c>
      <c r="F8543">
        <v>0.66930850200000003</v>
      </c>
      <c r="G8543">
        <v>0.99975043299999999</v>
      </c>
    </row>
    <row r="8544" spans="1:7" x14ac:dyDescent="0.4">
      <c r="A8544" s="70" t="s">
        <v>16959</v>
      </c>
      <c r="B8544" s="70" t="s">
        <v>16960</v>
      </c>
      <c r="C8544">
        <v>-3.6312036999999998E-2</v>
      </c>
      <c r="D8544">
        <v>6.754735996</v>
      </c>
      <c r="E8544">
        <v>0.18238420299999999</v>
      </c>
      <c r="F8544">
        <v>0.66933224999999996</v>
      </c>
      <c r="G8544">
        <v>0.99975043299999999</v>
      </c>
    </row>
    <row r="8545" spans="1:7" x14ac:dyDescent="0.4">
      <c r="A8545" s="70" t="s">
        <v>18109</v>
      </c>
      <c r="B8545" s="70" t="s">
        <v>18110</v>
      </c>
      <c r="C8545">
        <v>4.3320474999999997E-2</v>
      </c>
      <c r="D8545">
        <v>5.3999140179999996</v>
      </c>
      <c r="E8545">
        <v>0.182375331</v>
      </c>
      <c r="F8545">
        <v>0.66933981499999995</v>
      </c>
      <c r="G8545">
        <v>0.99975043299999999</v>
      </c>
    </row>
    <row r="8546" spans="1:7" x14ac:dyDescent="0.4">
      <c r="A8546" s="70" t="s">
        <v>16844</v>
      </c>
      <c r="B8546" s="70" t="s">
        <v>16845</v>
      </c>
      <c r="C8546">
        <v>-3.8647158000000001E-2</v>
      </c>
      <c r="D8546">
        <v>7.2110119490000004</v>
      </c>
      <c r="E8546">
        <v>0.18233928899999999</v>
      </c>
      <c r="F8546">
        <v>0.66937055300000003</v>
      </c>
      <c r="G8546">
        <v>0.99975043299999999</v>
      </c>
    </row>
    <row r="8547" spans="1:7" x14ac:dyDescent="0.4">
      <c r="A8547" s="70" t="s">
        <v>18069</v>
      </c>
      <c r="B8547" s="70" t="s">
        <v>18070</v>
      </c>
      <c r="C8547">
        <v>5.9055010999999998E-2</v>
      </c>
      <c r="D8547">
        <v>5.3540185989999998</v>
      </c>
      <c r="E8547">
        <v>0.182268866</v>
      </c>
      <c r="F8547">
        <v>0.66943061999999998</v>
      </c>
      <c r="G8547">
        <v>0.99975043299999999</v>
      </c>
    </row>
    <row r="8548" spans="1:7" x14ac:dyDescent="0.4">
      <c r="A8548" s="70" t="s">
        <v>17373</v>
      </c>
      <c r="B8548" s="70" t="s">
        <v>17374</v>
      </c>
      <c r="C8548">
        <v>-0.104006347</v>
      </c>
      <c r="D8548">
        <v>2.364637557</v>
      </c>
      <c r="E8548">
        <v>0.18200529400000001</v>
      </c>
      <c r="F8548">
        <v>0.66965555600000004</v>
      </c>
      <c r="G8548">
        <v>0.99975043299999999</v>
      </c>
    </row>
    <row r="8549" spans="1:7" x14ac:dyDescent="0.4">
      <c r="A8549" s="70" t="s">
        <v>17655</v>
      </c>
      <c r="B8549" s="70" t="s">
        <v>17656</v>
      </c>
      <c r="C8549">
        <v>0.33762265200000002</v>
      </c>
      <c r="D8549">
        <v>-1.3258813780000001</v>
      </c>
      <c r="E8549">
        <v>0.18199358199999999</v>
      </c>
      <c r="F8549">
        <v>0.669665556</v>
      </c>
      <c r="G8549">
        <v>0.99975043299999999</v>
      </c>
    </row>
    <row r="8550" spans="1:7" x14ac:dyDescent="0.4">
      <c r="A8550" s="70" t="s">
        <v>17303</v>
      </c>
      <c r="B8550" s="70" t="s">
        <v>17304</v>
      </c>
      <c r="C8550">
        <v>-3.4512072999999997E-2</v>
      </c>
      <c r="D8550">
        <v>6.1749190580000004</v>
      </c>
      <c r="E8550">
        <v>0.18198840699999999</v>
      </c>
      <c r="F8550">
        <v>0.66966997500000003</v>
      </c>
      <c r="G8550">
        <v>0.99975043299999999</v>
      </c>
    </row>
    <row r="8551" spans="1:7" x14ac:dyDescent="0.4">
      <c r="A8551" s="70" t="s">
        <v>17777</v>
      </c>
      <c r="B8551" s="70" t="s">
        <v>17778</v>
      </c>
      <c r="C8551">
        <v>0.219476644</v>
      </c>
      <c r="D8551">
        <v>-0.96290392300000005</v>
      </c>
      <c r="E8551">
        <v>0.18196128</v>
      </c>
      <c r="F8551">
        <v>0.66969313699999999</v>
      </c>
      <c r="G8551">
        <v>0.99975043299999999</v>
      </c>
    </row>
    <row r="8552" spans="1:7" x14ac:dyDescent="0.4">
      <c r="A8552" s="70" t="s">
        <v>20571</v>
      </c>
      <c r="B8552" s="70" t="s">
        <v>20572</v>
      </c>
      <c r="C8552">
        <v>-3.3078886000000002E-2</v>
      </c>
      <c r="D8552">
        <v>10.22132317</v>
      </c>
      <c r="E8552">
        <v>0.18194922399999999</v>
      </c>
      <c r="F8552">
        <v>0.66970343200000004</v>
      </c>
      <c r="G8552">
        <v>0.99975043299999999</v>
      </c>
    </row>
    <row r="8553" spans="1:7" x14ac:dyDescent="0.4">
      <c r="A8553" s="70" t="s">
        <v>17827</v>
      </c>
      <c r="B8553" s="70" t="s">
        <v>17828</v>
      </c>
      <c r="C8553">
        <v>0.227137386</v>
      </c>
      <c r="D8553">
        <v>-0.81892695999999998</v>
      </c>
      <c r="E8553">
        <v>0.18193455</v>
      </c>
      <c r="F8553">
        <v>0.66971596300000003</v>
      </c>
      <c r="G8553">
        <v>0.99975043299999999</v>
      </c>
    </row>
    <row r="8554" spans="1:7" x14ac:dyDescent="0.4">
      <c r="A8554" s="70" t="s">
        <v>17861</v>
      </c>
      <c r="B8554" s="70" t="s">
        <v>17862</v>
      </c>
      <c r="C8554">
        <v>0.25239609600000001</v>
      </c>
      <c r="D8554">
        <v>-1.09856182</v>
      </c>
      <c r="E8554">
        <v>0.181860885</v>
      </c>
      <c r="F8554">
        <v>0.66977887899999999</v>
      </c>
      <c r="G8554">
        <v>0.99975043299999999</v>
      </c>
    </row>
    <row r="8555" spans="1:7" x14ac:dyDescent="0.4">
      <c r="A8555" s="70" t="s">
        <v>18255</v>
      </c>
      <c r="B8555" s="70" t="s">
        <v>18256</v>
      </c>
      <c r="C8555">
        <v>3.3941731000000003E-2</v>
      </c>
      <c r="D8555">
        <v>6.3583121040000004</v>
      </c>
      <c r="E8555">
        <v>0.18183566300000001</v>
      </c>
      <c r="F8555">
        <v>0.66980042399999995</v>
      </c>
      <c r="G8555">
        <v>0.99975043299999999</v>
      </c>
    </row>
    <row r="8556" spans="1:7" x14ac:dyDescent="0.4">
      <c r="A8556" s="70" t="s">
        <v>17597</v>
      </c>
      <c r="B8556" s="70" t="s">
        <v>17598</v>
      </c>
      <c r="C8556">
        <v>-0.20176490699999999</v>
      </c>
      <c r="D8556">
        <v>-0.42525999799999997</v>
      </c>
      <c r="E8556">
        <v>0.181754688</v>
      </c>
      <c r="F8556">
        <v>0.66986960600000001</v>
      </c>
      <c r="G8556">
        <v>0.99975043299999999</v>
      </c>
    </row>
    <row r="8557" spans="1:7" x14ac:dyDescent="0.4">
      <c r="A8557" s="70" t="s">
        <v>17319</v>
      </c>
      <c r="B8557" s="70" t="s">
        <v>17320</v>
      </c>
      <c r="C8557">
        <v>-0.31476161499999999</v>
      </c>
      <c r="D8557">
        <v>-0.95382863900000003</v>
      </c>
      <c r="E8557">
        <v>0.181705054</v>
      </c>
      <c r="F8557">
        <v>0.66991202100000002</v>
      </c>
      <c r="G8557">
        <v>0.99975043299999999</v>
      </c>
    </row>
    <row r="8558" spans="1:7" x14ac:dyDescent="0.4">
      <c r="A8558" s="70" t="s">
        <v>18213</v>
      </c>
      <c r="B8558" s="70" t="s">
        <v>18214</v>
      </c>
      <c r="C8558">
        <v>3.3333939999999999E-2</v>
      </c>
      <c r="D8558">
        <v>6.598010865</v>
      </c>
      <c r="E8558">
        <v>0.18164630600000001</v>
      </c>
      <c r="F8558">
        <v>0.66996223200000005</v>
      </c>
      <c r="G8558">
        <v>0.99975043299999999</v>
      </c>
    </row>
    <row r="8559" spans="1:7" x14ac:dyDescent="0.4">
      <c r="A8559" s="70" t="s">
        <v>17907</v>
      </c>
      <c r="B8559" s="70" t="s">
        <v>17908</v>
      </c>
      <c r="C8559">
        <v>3.7513241000000003E-2</v>
      </c>
      <c r="D8559">
        <v>6.9818867339999997</v>
      </c>
      <c r="E8559">
        <v>0.18154410000000001</v>
      </c>
      <c r="F8559">
        <v>0.67004960999999996</v>
      </c>
      <c r="G8559">
        <v>0.99975043299999999</v>
      </c>
    </row>
    <row r="8560" spans="1:7" x14ac:dyDescent="0.4">
      <c r="A8560" s="70" t="s">
        <v>17427</v>
      </c>
      <c r="B8560" s="70" t="s">
        <v>17428</v>
      </c>
      <c r="C8560">
        <v>-4.9870393999999998E-2</v>
      </c>
      <c r="D8560">
        <v>4.5665599569999999</v>
      </c>
      <c r="E8560">
        <v>0.181409185</v>
      </c>
      <c r="F8560">
        <v>0.67016499600000001</v>
      </c>
      <c r="G8560">
        <v>0.99975043299999999</v>
      </c>
    </row>
    <row r="8561" spans="1:7" x14ac:dyDescent="0.4">
      <c r="A8561" s="70" t="s">
        <v>17917</v>
      </c>
      <c r="B8561" s="70" t="s">
        <v>17918</v>
      </c>
      <c r="C8561">
        <v>0.148662723</v>
      </c>
      <c r="D8561">
        <v>1.429637525</v>
      </c>
      <c r="E8561">
        <v>0.18130763699999999</v>
      </c>
      <c r="F8561">
        <v>0.67025187799999997</v>
      </c>
      <c r="G8561">
        <v>0.99975043299999999</v>
      </c>
    </row>
    <row r="8562" spans="1:7" x14ac:dyDescent="0.4">
      <c r="A8562" s="70" t="s">
        <v>17435</v>
      </c>
      <c r="B8562" s="70" t="s">
        <v>17436</v>
      </c>
      <c r="C8562">
        <v>-5.6312908000000002E-2</v>
      </c>
      <c r="D8562">
        <v>4.0426933800000002</v>
      </c>
      <c r="E8562">
        <v>0.181304885</v>
      </c>
      <c r="F8562">
        <v>0.67025423299999998</v>
      </c>
      <c r="G8562">
        <v>0.99975043299999999</v>
      </c>
    </row>
    <row r="8563" spans="1:7" x14ac:dyDescent="0.4">
      <c r="A8563" s="70" t="s">
        <v>17467</v>
      </c>
      <c r="B8563" s="70" t="s">
        <v>17468</v>
      </c>
      <c r="C8563">
        <v>-6.5464413999999999E-2</v>
      </c>
      <c r="D8563">
        <v>3.6278103129999999</v>
      </c>
      <c r="E8563">
        <v>0.18130232900000001</v>
      </c>
      <c r="F8563">
        <v>0.67025641999999996</v>
      </c>
      <c r="G8563">
        <v>0.99975043299999999</v>
      </c>
    </row>
    <row r="8564" spans="1:7" x14ac:dyDescent="0.4">
      <c r="A8564" s="70" t="s">
        <v>17991</v>
      </c>
      <c r="B8564" s="70" t="s">
        <v>17992</v>
      </c>
      <c r="C8564">
        <v>3.7863678999999997E-2</v>
      </c>
      <c r="D8564">
        <v>7.0631497190000001</v>
      </c>
      <c r="E8564">
        <v>0.18123977899999999</v>
      </c>
      <c r="F8564">
        <v>0.67030995199999999</v>
      </c>
      <c r="G8564">
        <v>0.99975043299999999</v>
      </c>
    </row>
    <row r="8565" spans="1:7" x14ac:dyDescent="0.4">
      <c r="A8565" s="70" t="s">
        <v>18181</v>
      </c>
      <c r="B8565" s="70" t="s">
        <v>18182</v>
      </c>
      <c r="C8565">
        <v>3.8220783000000001E-2</v>
      </c>
      <c r="D8565">
        <v>5.6601490840000004</v>
      </c>
      <c r="E8565">
        <v>0.18120889400000001</v>
      </c>
      <c r="F8565">
        <v>0.67033638799999995</v>
      </c>
      <c r="G8565">
        <v>0.99975043299999999</v>
      </c>
    </row>
    <row r="8566" spans="1:7" x14ac:dyDescent="0.4">
      <c r="A8566" s="70" t="s">
        <v>17553</v>
      </c>
      <c r="B8566" s="70" t="s">
        <v>17554</v>
      </c>
      <c r="C8566">
        <v>-4.5405769999999998E-2</v>
      </c>
      <c r="D8566">
        <v>5.0822262050000004</v>
      </c>
      <c r="E8566">
        <v>0.18100274399999999</v>
      </c>
      <c r="F8566">
        <v>0.67051291099999999</v>
      </c>
      <c r="G8566">
        <v>0.99975043299999999</v>
      </c>
    </row>
    <row r="8567" spans="1:7" x14ac:dyDescent="0.4">
      <c r="A8567" s="70" t="s">
        <v>19791</v>
      </c>
      <c r="B8567" s="70" t="s">
        <v>19792</v>
      </c>
      <c r="C8567">
        <v>3.9259291000000002E-2</v>
      </c>
      <c r="D8567">
        <v>9.4498908180000001</v>
      </c>
      <c r="E8567">
        <v>0.180981799</v>
      </c>
      <c r="F8567">
        <v>0.67053085199999996</v>
      </c>
      <c r="G8567">
        <v>0.99975043299999999</v>
      </c>
    </row>
    <row r="8568" spans="1:7" x14ac:dyDescent="0.4">
      <c r="A8568" s="70" t="s">
        <v>17717</v>
      </c>
      <c r="B8568" s="70" t="s">
        <v>17718</v>
      </c>
      <c r="C8568">
        <v>0.13337299399999999</v>
      </c>
      <c r="D8568">
        <v>1.5672328170000001</v>
      </c>
      <c r="E8568">
        <v>0.18093435899999999</v>
      </c>
      <c r="F8568">
        <v>0.67057149400000005</v>
      </c>
      <c r="G8568">
        <v>0.99975043299999999</v>
      </c>
    </row>
    <row r="8569" spans="1:7" x14ac:dyDescent="0.4">
      <c r="A8569" s="70" t="s">
        <v>17791</v>
      </c>
      <c r="B8569" s="70" t="s">
        <v>17792</v>
      </c>
      <c r="C8569">
        <v>0.25905747299999998</v>
      </c>
      <c r="D8569">
        <v>-0.97821986699999997</v>
      </c>
      <c r="E8569">
        <v>0.18086138500000001</v>
      </c>
      <c r="F8569">
        <v>0.67063402299999997</v>
      </c>
      <c r="G8569">
        <v>0.99975043299999999</v>
      </c>
    </row>
    <row r="8570" spans="1:7" x14ac:dyDescent="0.4">
      <c r="A8570" s="70" t="s">
        <v>17997</v>
      </c>
      <c r="B8570" s="70" t="s">
        <v>17998</v>
      </c>
      <c r="C8570">
        <v>-3.5159731999999999E-2</v>
      </c>
      <c r="D8570">
        <v>8.6017289560000005</v>
      </c>
      <c r="E8570">
        <v>0.180770918</v>
      </c>
      <c r="F8570">
        <v>0.67071156099999996</v>
      </c>
      <c r="G8570">
        <v>0.99975043299999999</v>
      </c>
    </row>
    <row r="8571" spans="1:7" x14ac:dyDescent="0.4">
      <c r="A8571" s="70" t="s">
        <v>17389</v>
      </c>
      <c r="B8571" s="70" t="s">
        <v>17390</v>
      </c>
      <c r="C8571">
        <v>-0.110210645</v>
      </c>
      <c r="D8571">
        <v>2.2065789109999998</v>
      </c>
      <c r="E8571">
        <v>0.180746461</v>
      </c>
      <c r="F8571">
        <v>0.67073252699999997</v>
      </c>
      <c r="G8571">
        <v>0.99975043299999999</v>
      </c>
    </row>
    <row r="8572" spans="1:7" x14ac:dyDescent="0.4">
      <c r="A8572" s="70" t="s">
        <v>18101</v>
      </c>
      <c r="B8572" s="70" t="s">
        <v>18102</v>
      </c>
      <c r="C8572">
        <v>3.5270384000000002E-2</v>
      </c>
      <c r="D8572">
        <v>8.1459327810000008</v>
      </c>
      <c r="E8572">
        <v>0.18070956199999999</v>
      </c>
      <c r="F8572">
        <v>0.670764162</v>
      </c>
      <c r="G8572">
        <v>0.99975043299999999</v>
      </c>
    </row>
    <row r="8573" spans="1:7" x14ac:dyDescent="0.4">
      <c r="A8573" s="70" t="s">
        <v>18245</v>
      </c>
      <c r="B8573" s="70" t="s">
        <v>18246</v>
      </c>
      <c r="C8573">
        <v>4.1351657E-2</v>
      </c>
      <c r="D8573">
        <v>6.0369100040000001</v>
      </c>
      <c r="E8573">
        <v>0.18069359700000001</v>
      </c>
      <c r="F8573">
        <v>0.67077785099999998</v>
      </c>
      <c r="G8573">
        <v>0.99975043299999999</v>
      </c>
    </row>
    <row r="8574" spans="1:7" x14ac:dyDescent="0.4">
      <c r="A8574" s="70" t="s">
        <v>18175</v>
      </c>
      <c r="B8574" s="70" t="s">
        <v>18176</v>
      </c>
      <c r="C8574">
        <v>3.5078842999999998E-2</v>
      </c>
      <c r="D8574">
        <v>6.2539018090000003</v>
      </c>
      <c r="E8574">
        <v>0.18064994700000001</v>
      </c>
      <c r="F8574">
        <v>0.67081528000000001</v>
      </c>
      <c r="G8574">
        <v>0.99975043299999999</v>
      </c>
    </row>
    <row r="8575" spans="1:7" x14ac:dyDescent="0.4">
      <c r="A8575" s="70" t="s">
        <v>17431</v>
      </c>
      <c r="B8575" s="70" t="s">
        <v>17432</v>
      </c>
      <c r="C8575">
        <v>-0.10523142100000001</v>
      </c>
      <c r="D8575">
        <v>2.8880398029999998</v>
      </c>
      <c r="E8575">
        <v>0.180607674</v>
      </c>
      <c r="F8575">
        <v>0.67085153399999997</v>
      </c>
      <c r="G8575">
        <v>0.99975043299999999</v>
      </c>
    </row>
    <row r="8576" spans="1:7" x14ac:dyDescent="0.4">
      <c r="A8576" s="70" t="s">
        <v>17525</v>
      </c>
      <c r="B8576" s="70" t="s">
        <v>17526</v>
      </c>
      <c r="C8576">
        <v>-4.4451882999999998E-2</v>
      </c>
      <c r="D8576">
        <v>5.2517004470000002</v>
      </c>
      <c r="E8576">
        <v>0.18059154599999999</v>
      </c>
      <c r="F8576">
        <v>0.67086536799999996</v>
      </c>
      <c r="G8576">
        <v>0.99975043299999999</v>
      </c>
    </row>
    <row r="8577" spans="1:7" x14ac:dyDescent="0.4">
      <c r="A8577" s="70" t="s">
        <v>17341</v>
      </c>
      <c r="B8577" s="70" t="s">
        <v>17342</v>
      </c>
      <c r="C8577">
        <v>-3.9743515E-2</v>
      </c>
      <c r="D8577">
        <v>5.6514020660000002</v>
      </c>
      <c r="E8577">
        <v>0.18058646</v>
      </c>
      <c r="F8577">
        <v>0.67086973000000005</v>
      </c>
      <c r="G8577">
        <v>0.99975043299999999</v>
      </c>
    </row>
    <row r="8578" spans="1:7" x14ac:dyDescent="0.4">
      <c r="A8578" s="70" t="s">
        <v>17201</v>
      </c>
      <c r="B8578" s="70" t="s">
        <v>17202</v>
      </c>
      <c r="C8578">
        <v>-0.111919635</v>
      </c>
      <c r="D8578">
        <v>2.7348319820000002</v>
      </c>
      <c r="E8578">
        <v>0.180561105</v>
      </c>
      <c r="F8578">
        <v>0.67089147800000004</v>
      </c>
      <c r="G8578">
        <v>0.99975043299999999</v>
      </c>
    </row>
    <row r="8579" spans="1:7" x14ac:dyDescent="0.4">
      <c r="A8579" s="70" t="s">
        <v>17425</v>
      </c>
      <c r="B8579" s="70" t="s">
        <v>17426</v>
      </c>
      <c r="C8579">
        <v>-4.5272263E-2</v>
      </c>
      <c r="D8579">
        <v>5.1074535059999997</v>
      </c>
      <c r="E8579">
        <v>0.18051429799999999</v>
      </c>
      <c r="F8579">
        <v>0.67093163300000003</v>
      </c>
      <c r="G8579">
        <v>0.99975043299999999</v>
      </c>
    </row>
    <row r="8580" spans="1:7" x14ac:dyDescent="0.4">
      <c r="A8580" s="70" t="s">
        <v>18061</v>
      </c>
      <c r="B8580" s="70" t="s">
        <v>18062</v>
      </c>
      <c r="C8580">
        <v>5.2751327000000001E-2</v>
      </c>
      <c r="D8580">
        <v>4.3252826769999997</v>
      </c>
      <c r="E8580">
        <v>0.18044587100000001</v>
      </c>
      <c r="F8580">
        <v>0.67099034599999996</v>
      </c>
      <c r="G8580">
        <v>0.99975043299999999</v>
      </c>
    </row>
    <row r="8581" spans="1:7" x14ac:dyDescent="0.4">
      <c r="A8581" s="70" t="s">
        <v>17423</v>
      </c>
      <c r="B8581" s="70" t="s">
        <v>17424</v>
      </c>
      <c r="C8581">
        <v>-3.6670683000000003E-2</v>
      </c>
      <c r="D8581">
        <v>5.8291029339999998</v>
      </c>
      <c r="E8581">
        <v>0.180419356</v>
      </c>
      <c r="F8581">
        <v>0.67101310000000003</v>
      </c>
      <c r="G8581">
        <v>0.99975043299999999</v>
      </c>
    </row>
    <row r="8582" spans="1:7" x14ac:dyDescent="0.4">
      <c r="A8582" s="70" t="s">
        <v>17433</v>
      </c>
      <c r="B8582" s="70" t="s">
        <v>17434</v>
      </c>
      <c r="C8582">
        <v>0.182027313</v>
      </c>
      <c r="D8582">
        <v>2.3967314790000001</v>
      </c>
      <c r="E8582">
        <v>0.18031792499999999</v>
      </c>
      <c r="F8582">
        <v>0.67110016299999997</v>
      </c>
      <c r="G8582">
        <v>0.99975043299999999</v>
      </c>
    </row>
    <row r="8583" spans="1:7" x14ac:dyDescent="0.4">
      <c r="A8583" s="70" t="s">
        <v>17671</v>
      </c>
      <c r="B8583" s="70" t="s">
        <v>17672</v>
      </c>
      <c r="C8583">
        <v>-0.22724873300000001</v>
      </c>
      <c r="D8583">
        <v>-0.98639658200000002</v>
      </c>
      <c r="E8583">
        <v>0.180292077</v>
      </c>
      <c r="F8583">
        <v>0.67112235399999998</v>
      </c>
      <c r="G8583">
        <v>0.99975043299999999</v>
      </c>
    </row>
    <row r="8584" spans="1:7" x14ac:dyDescent="0.4">
      <c r="A8584" s="70" t="s">
        <v>18229</v>
      </c>
      <c r="B8584" s="70" t="s">
        <v>18230</v>
      </c>
      <c r="C8584">
        <v>3.7653774000000001E-2</v>
      </c>
      <c r="D8584">
        <v>6.0006866140000001</v>
      </c>
      <c r="E8584">
        <v>0.18022512299999999</v>
      </c>
      <c r="F8584">
        <v>0.67117984500000005</v>
      </c>
      <c r="G8584">
        <v>0.99975043299999999</v>
      </c>
    </row>
    <row r="8585" spans="1:7" x14ac:dyDescent="0.4">
      <c r="A8585" s="70" t="s">
        <v>17551</v>
      </c>
      <c r="B8585" s="70" t="s">
        <v>17552</v>
      </c>
      <c r="C8585">
        <v>-5.1424632999999997E-2</v>
      </c>
      <c r="D8585">
        <v>4.7316089870000004</v>
      </c>
      <c r="E8585">
        <v>0.180154277</v>
      </c>
      <c r="F8585">
        <v>0.67124069099999994</v>
      </c>
      <c r="G8585">
        <v>0.99975043299999999</v>
      </c>
    </row>
    <row r="8586" spans="1:7" x14ac:dyDescent="0.4">
      <c r="A8586" s="70" t="s">
        <v>17773</v>
      </c>
      <c r="B8586" s="70" t="s">
        <v>17774</v>
      </c>
      <c r="C8586">
        <v>0.12675956399999999</v>
      </c>
      <c r="D8586">
        <v>1.5871631070000001</v>
      </c>
      <c r="E8586">
        <v>0.17986165600000001</v>
      </c>
      <c r="F8586">
        <v>0.67149215799999995</v>
      </c>
      <c r="G8586">
        <v>0.99975043299999999</v>
      </c>
    </row>
    <row r="8587" spans="1:7" x14ac:dyDescent="0.4">
      <c r="A8587" s="70" t="s">
        <v>17573</v>
      </c>
      <c r="B8587" s="70" t="s">
        <v>17574</v>
      </c>
      <c r="C8587">
        <v>-4.5211425E-2</v>
      </c>
      <c r="D8587">
        <v>4.9605800550000003</v>
      </c>
      <c r="E8587">
        <v>0.17978869</v>
      </c>
      <c r="F8587">
        <v>0.67155489999999995</v>
      </c>
      <c r="G8587">
        <v>0.99975043299999999</v>
      </c>
    </row>
    <row r="8588" spans="1:7" x14ac:dyDescent="0.4">
      <c r="A8588" s="70" t="s">
        <v>17953</v>
      </c>
      <c r="B8588" s="70" t="s">
        <v>17954</v>
      </c>
      <c r="C8588">
        <v>6.0592159999999999E-2</v>
      </c>
      <c r="D8588">
        <v>4.0092703260000002</v>
      </c>
      <c r="E8588">
        <v>0.17974857799999999</v>
      </c>
      <c r="F8588">
        <v>0.67158939699999998</v>
      </c>
      <c r="G8588">
        <v>0.99975043299999999</v>
      </c>
    </row>
    <row r="8589" spans="1:7" x14ac:dyDescent="0.4">
      <c r="A8589" s="70" t="s">
        <v>17611</v>
      </c>
      <c r="B8589" s="70" t="s">
        <v>17612</v>
      </c>
      <c r="C8589">
        <v>-0.15317051200000001</v>
      </c>
      <c r="D8589">
        <v>0.72318691400000001</v>
      </c>
      <c r="E8589">
        <v>0.179668996</v>
      </c>
      <c r="F8589">
        <v>0.671657854</v>
      </c>
      <c r="G8589">
        <v>0.99975043299999999</v>
      </c>
    </row>
    <row r="8590" spans="1:7" x14ac:dyDescent="0.4">
      <c r="A8590" s="70" t="s">
        <v>17393</v>
      </c>
      <c r="B8590" s="70" t="s">
        <v>17394</v>
      </c>
      <c r="C8590">
        <v>-5.3710346999999999E-2</v>
      </c>
      <c r="D8590">
        <v>4.3579521919999999</v>
      </c>
      <c r="E8590">
        <v>0.17961693200000001</v>
      </c>
      <c r="F8590">
        <v>0.67170264999999996</v>
      </c>
      <c r="G8590">
        <v>0.99975043299999999</v>
      </c>
    </row>
    <row r="8591" spans="1:7" x14ac:dyDescent="0.4">
      <c r="A8591" s="70" t="s">
        <v>17511</v>
      </c>
      <c r="B8591" s="70" t="s">
        <v>17512</v>
      </c>
      <c r="C8591">
        <v>-0.13762671900000001</v>
      </c>
      <c r="D8591">
        <v>1.2906613709999999</v>
      </c>
      <c r="E8591">
        <v>0.179613354</v>
      </c>
      <c r="F8591">
        <v>0.67170572799999995</v>
      </c>
      <c r="G8591">
        <v>0.99975043299999999</v>
      </c>
    </row>
    <row r="8592" spans="1:7" x14ac:dyDescent="0.4">
      <c r="A8592" s="70" t="s">
        <v>17713</v>
      </c>
      <c r="B8592" s="70" t="s">
        <v>17714</v>
      </c>
      <c r="C8592">
        <v>-0.15133100899999999</v>
      </c>
      <c r="D8592">
        <v>0.66621348000000002</v>
      </c>
      <c r="E8592">
        <v>0.179582139</v>
      </c>
      <c r="F8592">
        <v>0.67173258899999999</v>
      </c>
      <c r="G8592">
        <v>0.99975043299999999</v>
      </c>
    </row>
    <row r="8593" spans="1:7" x14ac:dyDescent="0.4">
      <c r="A8593" s="70" t="s">
        <v>17743</v>
      </c>
      <c r="B8593" s="70" t="s">
        <v>17744</v>
      </c>
      <c r="C8593">
        <v>-0.21021274700000001</v>
      </c>
      <c r="D8593">
        <v>4.9699931340000001</v>
      </c>
      <c r="E8593">
        <v>0.179566264</v>
      </c>
      <c r="F8593">
        <v>0.67174625200000004</v>
      </c>
      <c r="G8593">
        <v>0.99975043299999999</v>
      </c>
    </row>
    <row r="8594" spans="1:7" x14ac:dyDescent="0.4">
      <c r="A8594" s="70" t="s">
        <v>18041</v>
      </c>
      <c r="B8594" s="70" t="s">
        <v>18042</v>
      </c>
      <c r="C8594">
        <v>0.140509098</v>
      </c>
      <c r="D8594">
        <v>2.1812334029999998</v>
      </c>
      <c r="E8594">
        <v>0.17950964599999999</v>
      </c>
      <c r="F8594">
        <v>0.67179498199999998</v>
      </c>
      <c r="G8594">
        <v>0.99975043299999999</v>
      </c>
    </row>
    <row r="8595" spans="1:7" x14ac:dyDescent="0.4">
      <c r="A8595" s="70" t="s">
        <v>17937</v>
      </c>
      <c r="B8595" s="70" t="s">
        <v>17938</v>
      </c>
      <c r="C8595">
        <v>0.136229191</v>
      </c>
      <c r="D8595">
        <v>1.153593761</v>
      </c>
      <c r="E8595">
        <v>0.179465976</v>
      </c>
      <c r="F8595">
        <v>0.67183257399999996</v>
      </c>
      <c r="G8595">
        <v>0.99975043299999999</v>
      </c>
    </row>
    <row r="8596" spans="1:7" x14ac:dyDescent="0.4">
      <c r="A8596" s="70" t="s">
        <v>16720</v>
      </c>
      <c r="B8596" s="70" t="s">
        <v>16721</v>
      </c>
      <c r="C8596">
        <v>-3.4894166999999997E-2</v>
      </c>
      <c r="D8596">
        <v>7.5092039359999996</v>
      </c>
      <c r="E8596">
        <v>0.179433172</v>
      </c>
      <c r="F8596">
        <v>0.671860817</v>
      </c>
      <c r="G8596">
        <v>0.99975043299999999</v>
      </c>
    </row>
    <row r="8597" spans="1:7" x14ac:dyDescent="0.4">
      <c r="A8597" s="70" t="s">
        <v>17841</v>
      </c>
      <c r="B8597" s="70" t="s">
        <v>17842</v>
      </c>
      <c r="C8597">
        <v>7.8019499000000006E-2</v>
      </c>
      <c r="D8597">
        <v>3.3905081309999998</v>
      </c>
      <c r="E8597">
        <v>0.179394053</v>
      </c>
      <c r="F8597">
        <v>0.67189449999999995</v>
      </c>
      <c r="G8597">
        <v>0.99975043299999999</v>
      </c>
    </row>
    <row r="8598" spans="1:7" x14ac:dyDescent="0.4">
      <c r="A8598" s="70" t="s">
        <v>17541</v>
      </c>
      <c r="B8598" s="70" t="s">
        <v>17542</v>
      </c>
      <c r="C8598">
        <v>3.3034932000000003E-2</v>
      </c>
      <c r="D8598">
        <v>7.4559672250000002</v>
      </c>
      <c r="E8598">
        <v>0.17934515200000001</v>
      </c>
      <c r="F8598">
        <v>0.67193661100000002</v>
      </c>
      <c r="G8598">
        <v>0.99975043299999999</v>
      </c>
    </row>
    <row r="8599" spans="1:7" x14ac:dyDescent="0.4">
      <c r="A8599" s="70" t="s">
        <v>17365</v>
      </c>
      <c r="B8599" s="70" t="s">
        <v>17366</v>
      </c>
      <c r="C8599">
        <v>-6.1976848000000001E-2</v>
      </c>
      <c r="D8599">
        <v>3.7808208219999999</v>
      </c>
      <c r="E8599">
        <v>0.17931355600000001</v>
      </c>
      <c r="F8599">
        <v>0.67196382499999996</v>
      </c>
      <c r="G8599">
        <v>0.99975043299999999</v>
      </c>
    </row>
    <row r="8600" spans="1:7" x14ac:dyDescent="0.4">
      <c r="A8600" s="70" t="s">
        <v>17897</v>
      </c>
      <c r="B8600" s="70" t="s">
        <v>17898</v>
      </c>
      <c r="C8600">
        <v>8.8161784000000007E-2</v>
      </c>
      <c r="D8600">
        <v>3.0442775979999999</v>
      </c>
      <c r="E8600">
        <v>0.179200307</v>
      </c>
      <c r="F8600">
        <v>0.67206138699999995</v>
      </c>
      <c r="G8600">
        <v>0.99975043299999999</v>
      </c>
    </row>
    <row r="8601" spans="1:7" x14ac:dyDescent="0.4">
      <c r="A8601" s="70" t="s">
        <v>17381</v>
      </c>
      <c r="B8601" s="70" t="s">
        <v>17382</v>
      </c>
      <c r="C8601">
        <v>-0.21301483800000001</v>
      </c>
      <c r="D8601">
        <v>1.237985399</v>
      </c>
      <c r="E8601">
        <v>0.179110678</v>
      </c>
      <c r="F8601">
        <v>0.67213862599999996</v>
      </c>
      <c r="G8601">
        <v>0.99975043299999999</v>
      </c>
    </row>
    <row r="8602" spans="1:7" x14ac:dyDescent="0.4">
      <c r="A8602" s="70" t="s">
        <v>18351</v>
      </c>
      <c r="B8602" s="70" t="s">
        <v>18352</v>
      </c>
      <c r="C8602">
        <v>4.3060711000000002E-2</v>
      </c>
      <c r="D8602">
        <v>5.495402092</v>
      </c>
      <c r="E8602">
        <v>0.17909618199999999</v>
      </c>
      <c r="F8602">
        <v>0.67215112099999996</v>
      </c>
      <c r="G8602">
        <v>0.99975043299999999</v>
      </c>
    </row>
    <row r="8603" spans="1:7" x14ac:dyDescent="0.4">
      <c r="A8603" s="70" t="s">
        <v>16798</v>
      </c>
      <c r="B8603" s="70" t="s">
        <v>16799</v>
      </c>
      <c r="C8603">
        <v>-3.7572888999999998E-2</v>
      </c>
      <c r="D8603">
        <v>7.1994914720000001</v>
      </c>
      <c r="E8603">
        <v>0.17902427400000001</v>
      </c>
      <c r="F8603">
        <v>0.67221310899999998</v>
      </c>
      <c r="G8603">
        <v>0.99975043299999999</v>
      </c>
    </row>
    <row r="8604" spans="1:7" x14ac:dyDescent="0.4">
      <c r="A8604" s="70" t="s">
        <v>17377</v>
      </c>
      <c r="B8604" s="70" t="s">
        <v>17378</v>
      </c>
      <c r="C8604">
        <v>-4.2959031000000002E-2</v>
      </c>
      <c r="D8604">
        <v>6.125196775</v>
      </c>
      <c r="E8604">
        <v>0.17896157200000001</v>
      </c>
      <c r="F8604">
        <v>0.67226717199999997</v>
      </c>
      <c r="G8604">
        <v>0.99975043299999999</v>
      </c>
    </row>
    <row r="8605" spans="1:7" x14ac:dyDescent="0.4">
      <c r="A8605" s="70" t="s">
        <v>17595</v>
      </c>
      <c r="B8605" s="70" t="s">
        <v>17596</v>
      </c>
      <c r="C8605">
        <v>-0.16502863500000001</v>
      </c>
      <c r="D8605">
        <v>0.375890799</v>
      </c>
      <c r="E8605">
        <v>0.17888383699999999</v>
      </c>
      <c r="F8605">
        <v>0.67233421299999996</v>
      </c>
      <c r="G8605">
        <v>0.99975043299999999</v>
      </c>
    </row>
    <row r="8606" spans="1:7" x14ac:dyDescent="0.4">
      <c r="A8606" s="70" t="s">
        <v>17981</v>
      </c>
      <c r="B8606" s="70" t="s">
        <v>17982</v>
      </c>
      <c r="C8606">
        <v>0.13552841700000001</v>
      </c>
      <c r="D8606">
        <v>1.157153627</v>
      </c>
      <c r="E8606">
        <v>0.17880149300000001</v>
      </c>
      <c r="F8606">
        <v>0.67240524800000001</v>
      </c>
      <c r="G8606">
        <v>0.99975043299999999</v>
      </c>
    </row>
    <row r="8607" spans="1:7" x14ac:dyDescent="0.4">
      <c r="A8607" s="70" t="s">
        <v>17419</v>
      </c>
      <c r="B8607" s="70" t="s">
        <v>17420</v>
      </c>
      <c r="C8607">
        <v>-7.3930801000000004E-2</v>
      </c>
      <c r="D8607">
        <v>3.359821035</v>
      </c>
      <c r="E8607">
        <v>0.17878013400000001</v>
      </c>
      <c r="F8607">
        <v>0.67242367700000005</v>
      </c>
      <c r="G8607">
        <v>0.99975043299999999</v>
      </c>
    </row>
    <row r="8608" spans="1:7" x14ac:dyDescent="0.4">
      <c r="A8608" s="70" t="s">
        <v>18271</v>
      </c>
      <c r="B8608" s="70" t="s">
        <v>18272</v>
      </c>
      <c r="C8608">
        <v>4.3004289000000001E-2</v>
      </c>
      <c r="D8608">
        <v>5.4983555510000004</v>
      </c>
      <c r="E8608">
        <v>0.178713767</v>
      </c>
      <c r="F8608">
        <v>0.67248094700000005</v>
      </c>
      <c r="G8608">
        <v>0.99975043299999999</v>
      </c>
    </row>
    <row r="8609" spans="1:7" x14ac:dyDescent="0.4">
      <c r="A8609" s="70" t="s">
        <v>17585</v>
      </c>
      <c r="B8609" s="70" t="s">
        <v>17586</v>
      </c>
      <c r="C8609">
        <v>-5.3384349999999997E-2</v>
      </c>
      <c r="D8609">
        <v>4.3080475859999998</v>
      </c>
      <c r="E8609">
        <v>0.17869474599999999</v>
      </c>
      <c r="F8609">
        <v>0.67249736299999996</v>
      </c>
      <c r="G8609">
        <v>0.99975043299999999</v>
      </c>
    </row>
    <row r="8610" spans="1:7" x14ac:dyDescent="0.4">
      <c r="A8610" s="70" t="s">
        <v>18173</v>
      </c>
      <c r="B8610" s="70" t="s">
        <v>18174</v>
      </c>
      <c r="C8610">
        <v>5.1278559000000001E-2</v>
      </c>
      <c r="D8610">
        <v>4.4908804870000001</v>
      </c>
      <c r="E8610">
        <v>0.178563793</v>
      </c>
      <c r="F8610">
        <v>0.67261041099999996</v>
      </c>
      <c r="G8610">
        <v>0.99975043299999999</v>
      </c>
    </row>
    <row r="8611" spans="1:7" x14ac:dyDescent="0.4">
      <c r="A8611" s="70" t="s">
        <v>17995</v>
      </c>
      <c r="B8611" s="70" t="s">
        <v>17996</v>
      </c>
      <c r="C8611">
        <v>6.5016227999999995E-2</v>
      </c>
      <c r="D8611">
        <v>3.6488245500000001</v>
      </c>
      <c r="E8611">
        <v>0.178444294</v>
      </c>
      <c r="F8611">
        <v>0.67271361299999999</v>
      </c>
      <c r="G8611">
        <v>0.99975043299999999</v>
      </c>
    </row>
    <row r="8612" spans="1:7" x14ac:dyDescent="0.4">
      <c r="A8612" s="70" t="s">
        <v>20957</v>
      </c>
      <c r="B8612" s="70" t="s">
        <v>20958</v>
      </c>
      <c r="C8612">
        <v>3.6701788999999999E-2</v>
      </c>
      <c r="D8612">
        <v>10.21382844</v>
      </c>
      <c r="E8612">
        <v>0.17841447899999999</v>
      </c>
      <c r="F8612">
        <v>0.67273936700000003</v>
      </c>
      <c r="G8612">
        <v>0.99975043299999999</v>
      </c>
    </row>
    <row r="8613" spans="1:7" x14ac:dyDescent="0.4">
      <c r="A8613" s="70" t="s">
        <v>16937</v>
      </c>
      <c r="B8613" s="70" t="s">
        <v>16938</v>
      </c>
      <c r="C8613">
        <v>-3.5101080999999999E-2</v>
      </c>
      <c r="D8613">
        <v>7.1992070129999997</v>
      </c>
      <c r="E8613">
        <v>0.17838296200000001</v>
      </c>
      <c r="F8613">
        <v>0.67276659599999999</v>
      </c>
      <c r="G8613">
        <v>0.99975043299999999</v>
      </c>
    </row>
    <row r="8614" spans="1:7" x14ac:dyDescent="0.4">
      <c r="A8614" s="70" t="s">
        <v>18259</v>
      </c>
      <c r="B8614" s="70" t="s">
        <v>18260</v>
      </c>
      <c r="C8614">
        <v>0.31416229800000001</v>
      </c>
      <c r="D8614">
        <v>-1.1129598730000001</v>
      </c>
      <c r="E8614">
        <v>0.17835383099999999</v>
      </c>
      <c r="F8614">
        <v>0.67279176500000004</v>
      </c>
      <c r="G8614">
        <v>0.99975043299999999</v>
      </c>
    </row>
    <row r="8615" spans="1:7" x14ac:dyDescent="0.4">
      <c r="A8615" s="70" t="s">
        <v>18133</v>
      </c>
      <c r="B8615" s="70" t="s">
        <v>18134</v>
      </c>
      <c r="C8615">
        <v>5.1271311E-2</v>
      </c>
      <c r="D8615">
        <v>4.645329598</v>
      </c>
      <c r="E8615">
        <v>0.178304241</v>
      </c>
      <c r="F8615">
        <v>0.672834618</v>
      </c>
      <c r="G8615">
        <v>0.99975043299999999</v>
      </c>
    </row>
    <row r="8616" spans="1:7" x14ac:dyDescent="0.4">
      <c r="A8616" s="70" t="s">
        <v>16584</v>
      </c>
      <c r="B8616" s="70" t="s">
        <v>16585</v>
      </c>
      <c r="C8616">
        <v>-3.3431623000000001E-2</v>
      </c>
      <c r="D8616">
        <v>7.5679873459999998</v>
      </c>
      <c r="E8616">
        <v>0.178286049</v>
      </c>
      <c r="F8616">
        <v>0.67285033900000002</v>
      </c>
      <c r="G8616">
        <v>0.99975043299999999</v>
      </c>
    </row>
    <row r="8617" spans="1:7" x14ac:dyDescent="0.4">
      <c r="A8617" s="70" t="s">
        <v>17879</v>
      </c>
      <c r="B8617" s="70" t="s">
        <v>17880</v>
      </c>
      <c r="C8617">
        <v>0.109339454</v>
      </c>
      <c r="D8617">
        <v>2.0377635079999998</v>
      </c>
      <c r="E8617">
        <v>0.17827315499999999</v>
      </c>
      <c r="F8617">
        <v>0.67286148300000004</v>
      </c>
      <c r="G8617">
        <v>0.99975043299999999</v>
      </c>
    </row>
    <row r="8618" spans="1:7" x14ac:dyDescent="0.4">
      <c r="A8618" s="70" t="s">
        <v>17723</v>
      </c>
      <c r="B8618" s="70" t="s">
        <v>17724</v>
      </c>
      <c r="C8618">
        <v>-4.6611871999999999E-2</v>
      </c>
      <c r="D8618">
        <v>5.1726417400000004</v>
      </c>
      <c r="E8618">
        <v>0.17794148600000001</v>
      </c>
      <c r="F8618">
        <v>0.67314829600000003</v>
      </c>
      <c r="G8618">
        <v>0.99975043299999999</v>
      </c>
    </row>
    <row r="8619" spans="1:7" x14ac:dyDescent="0.4">
      <c r="A8619" s="70" t="s">
        <v>18039</v>
      </c>
      <c r="B8619" s="70" t="s">
        <v>18040</v>
      </c>
      <c r="C8619">
        <v>5.3081484999999998E-2</v>
      </c>
      <c r="D8619">
        <v>7.8657614589999998</v>
      </c>
      <c r="E8619">
        <v>0.177845697</v>
      </c>
      <c r="F8619">
        <v>0.67323118900000001</v>
      </c>
      <c r="G8619">
        <v>0.99975043299999999</v>
      </c>
    </row>
    <row r="8620" spans="1:7" x14ac:dyDescent="0.4">
      <c r="A8620" s="70" t="s">
        <v>16642</v>
      </c>
      <c r="B8620" s="70" t="s">
        <v>16643</v>
      </c>
      <c r="C8620">
        <v>-3.4710363000000001E-2</v>
      </c>
      <c r="D8620">
        <v>7.367024271</v>
      </c>
      <c r="E8620">
        <v>0.17782255799999999</v>
      </c>
      <c r="F8620">
        <v>0.67325121600000004</v>
      </c>
      <c r="G8620">
        <v>0.99975043299999999</v>
      </c>
    </row>
    <row r="8621" spans="1:7" x14ac:dyDescent="0.4">
      <c r="A8621" s="70" t="s">
        <v>17793</v>
      </c>
      <c r="B8621" s="70" t="s">
        <v>17794</v>
      </c>
      <c r="C8621">
        <v>-0.81106072500000004</v>
      </c>
      <c r="D8621">
        <v>-0.55840262600000001</v>
      </c>
      <c r="E8621">
        <v>0.17775824300000001</v>
      </c>
      <c r="F8621">
        <v>0.67330689200000005</v>
      </c>
      <c r="G8621">
        <v>0.99975043299999999</v>
      </c>
    </row>
    <row r="8622" spans="1:7" x14ac:dyDescent="0.4">
      <c r="A8622" s="70" t="s">
        <v>17601</v>
      </c>
      <c r="B8622" s="70" t="s">
        <v>17602</v>
      </c>
      <c r="C8622">
        <v>-4.7839266999999998E-2</v>
      </c>
      <c r="D8622">
        <v>4.7820001449999996</v>
      </c>
      <c r="E8622">
        <v>0.177708374</v>
      </c>
      <c r="F8622">
        <v>0.67335006900000005</v>
      </c>
      <c r="G8622">
        <v>0.99975043299999999</v>
      </c>
    </row>
    <row r="8623" spans="1:7" x14ac:dyDescent="0.4">
      <c r="A8623" s="70" t="s">
        <v>18111</v>
      </c>
      <c r="B8623" s="70" t="s">
        <v>18112</v>
      </c>
      <c r="C8623">
        <v>-0.25875600799999998</v>
      </c>
      <c r="D8623">
        <v>-0.88781744200000001</v>
      </c>
      <c r="E8623">
        <v>0.177627009</v>
      </c>
      <c r="F8623">
        <v>0.67342053199999996</v>
      </c>
      <c r="G8623">
        <v>0.99975043299999999</v>
      </c>
    </row>
    <row r="8624" spans="1:7" x14ac:dyDescent="0.4">
      <c r="A8624" s="70" t="s">
        <v>17561</v>
      </c>
      <c r="B8624" s="70" t="s">
        <v>17562</v>
      </c>
      <c r="C8624">
        <v>-6.4073379999999999E-2</v>
      </c>
      <c r="D8624">
        <v>3.9612660399999999</v>
      </c>
      <c r="E8624">
        <v>0.17757673600000001</v>
      </c>
      <c r="F8624">
        <v>0.67346407900000005</v>
      </c>
      <c r="G8624">
        <v>0.99975043299999999</v>
      </c>
    </row>
    <row r="8625" spans="1:7" x14ac:dyDescent="0.4">
      <c r="A8625" s="70" t="s">
        <v>18029</v>
      </c>
      <c r="B8625" s="70" t="s">
        <v>18030</v>
      </c>
      <c r="C8625">
        <v>6.5898745999999994E-2</v>
      </c>
      <c r="D8625">
        <v>4.0552932860000004</v>
      </c>
      <c r="E8625">
        <v>0.17740081199999999</v>
      </c>
      <c r="F8625">
        <v>0.67361652299999997</v>
      </c>
      <c r="G8625">
        <v>0.99975043299999999</v>
      </c>
    </row>
    <row r="8626" spans="1:7" x14ac:dyDescent="0.4">
      <c r="A8626" s="70" t="s">
        <v>18357</v>
      </c>
      <c r="B8626" s="70" t="s">
        <v>18358</v>
      </c>
      <c r="C8626">
        <v>3.9922450999999998E-2</v>
      </c>
      <c r="D8626">
        <v>5.5537204720000002</v>
      </c>
      <c r="E8626">
        <v>0.177334729</v>
      </c>
      <c r="F8626">
        <v>0.67367380899999996</v>
      </c>
      <c r="G8626">
        <v>0.99975043299999999</v>
      </c>
    </row>
    <row r="8627" spans="1:7" x14ac:dyDescent="0.4">
      <c r="A8627" s="70" t="s">
        <v>17579</v>
      </c>
      <c r="B8627" s="70" t="s">
        <v>17580</v>
      </c>
      <c r="C8627">
        <v>-4.1877337000000001E-2</v>
      </c>
      <c r="D8627">
        <v>5.6320335239999997</v>
      </c>
      <c r="E8627">
        <v>0.17723137799999999</v>
      </c>
      <c r="F8627">
        <v>0.67376342700000003</v>
      </c>
      <c r="G8627">
        <v>0.99975043299999999</v>
      </c>
    </row>
    <row r="8628" spans="1:7" x14ac:dyDescent="0.4">
      <c r="A8628" s="70" t="s">
        <v>17813</v>
      </c>
      <c r="B8628" s="70" t="s">
        <v>17814</v>
      </c>
      <c r="C8628">
        <v>-0.19688466299999999</v>
      </c>
      <c r="D8628">
        <v>-0.48929877199999999</v>
      </c>
      <c r="E8628">
        <v>0.17716201100000001</v>
      </c>
      <c r="F8628">
        <v>0.67382359300000005</v>
      </c>
      <c r="G8628">
        <v>0.99975043299999999</v>
      </c>
    </row>
    <row r="8629" spans="1:7" x14ac:dyDescent="0.4">
      <c r="A8629" s="70" t="s">
        <v>17465</v>
      </c>
      <c r="B8629" s="70" t="s">
        <v>17466</v>
      </c>
      <c r="C8629">
        <v>-6.0462136999999999E-2</v>
      </c>
      <c r="D8629">
        <v>4.0954156179999996</v>
      </c>
      <c r="E8629">
        <v>0.17677406700000001</v>
      </c>
      <c r="F8629">
        <v>0.67416034000000002</v>
      </c>
      <c r="G8629">
        <v>0.99975043299999999</v>
      </c>
    </row>
    <row r="8630" spans="1:7" x14ac:dyDescent="0.4">
      <c r="A8630" s="70" t="s">
        <v>17599</v>
      </c>
      <c r="B8630" s="70" t="s">
        <v>17600</v>
      </c>
      <c r="C8630">
        <v>3.448797E-2</v>
      </c>
      <c r="D8630">
        <v>7.3399662179999998</v>
      </c>
      <c r="E8630">
        <v>0.17673736000000001</v>
      </c>
      <c r="F8630">
        <v>0.67419222499999998</v>
      </c>
      <c r="G8630">
        <v>0.99975043299999999</v>
      </c>
    </row>
    <row r="8631" spans="1:7" x14ac:dyDescent="0.4">
      <c r="A8631" s="70" t="s">
        <v>17665</v>
      </c>
      <c r="B8631" s="70" t="s">
        <v>17666</v>
      </c>
      <c r="C8631">
        <v>-5.9583549999999999E-2</v>
      </c>
      <c r="D8631">
        <v>4.4986759279999999</v>
      </c>
      <c r="E8631">
        <v>0.176661658</v>
      </c>
      <c r="F8631">
        <v>0.67425799600000003</v>
      </c>
      <c r="G8631">
        <v>0.99975043299999999</v>
      </c>
    </row>
    <row r="8632" spans="1:7" x14ac:dyDescent="0.4">
      <c r="A8632" s="70" t="s">
        <v>17347</v>
      </c>
      <c r="B8632" s="70" t="s">
        <v>17348</v>
      </c>
      <c r="C8632">
        <v>-3.3247738999999998E-2</v>
      </c>
      <c r="D8632">
        <v>6.7231816000000002</v>
      </c>
      <c r="E8632">
        <v>0.176619204</v>
      </c>
      <c r="F8632">
        <v>0.67429488800000004</v>
      </c>
      <c r="G8632">
        <v>0.99975043299999999</v>
      </c>
    </row>
    <row r="8633" spans="1:7" x14ac:dyDescent="0.4">
      <c r="A8633" s="70" t="s">
        <v>18391</v>
      </c>
      <c r="B8633" s="70" t="s">
        <v>18392</v>
      </c>
      <c r="C8633">
        <v>3.8603727999999997E-2</v>
      </c>
      <c r="D8633">
        <v>5.5518614849999999</v>
      </c>
      <c r="E8633">
        <v>0.17650249300000001</v>
      </c>
      <c r="F8633">
        <v>0.67439633399999999</v>
      </c>
      <c r="G8633">
        <v>0.99975043299999999</v>
      </c>
    </row>
    <row r="8634" spans="1:7" x14ac:dyDescent="0.4">
      <c r="A8634" s="70" t="s">
        <v>18019</v>
      </c>
      <c r="B8634" s="70" t="s">
        <v>18020</v>
      </c>
      <c r="C8634">
        <v>8.8215163999999999E-2</v>
      </c>
      <c r="D8634">
        <v>4.3815414720000003</v>
      </c>
      <c r="E8634">
        <v>0.176484579</v>
      </c>
      <c r="F8634">
        <v>0.67441190799999995</v>
      </c>
      <c r="G8634">
        <v>0.99975043299999999</v>
      </c>
    </row>
    <row r="8635" spans="1:7" x14ac:dyDescent="0.4">
      <c r="A8635" s="70" t="s">
        <v>17569</v>
      </c>
      <c r="B8635" s="70" t="s">
        <v>17570</v>
      </c>
      <c r="C8635">
        <v>-0.121389466</v>
      </c>
      <c r="D8635">
        <v>1.9849385369999999</v>
      </c>
      <c r="E8635">
        <v>0.17647979</v>
      </c>
      <c r="F8635">
        <v>0.67441607199999998</v>
      </c>
      <c r="G8635">
        <v>0.99975043299999999</v>
      </c>
    </row>
    <row r="8636" spans="1:7" x14ac:dyDescent="0.4">
      <c r="A8636" s="70" t="s">
        <v>20005</v>
      </c>
      <c r="B8636" s="70" t="s">
        <v>20006</v>
      </c>
      <c r="C8636">
        <v>3.2856252000000002E-2</v>
      </c>
      <c r="D8636">
        <v>9.231921539</v>
      </c>
      <c r="E8636">
        <v>0.176473352</v>
      </c>
      <c r="F8636">
        <v>0.67442166999999997</v>
      </c>
      <c r="G8636">
        <v>0.99975043299999999</v>
      </c>
    </row>
    <row r="8637" spans="1:7" x14ac:dyDescent="0.4">
      <c r="A8637" s="70" t="s">
        <v>18315</v>
      </c>
      <c r="B8637" s="70" t="s">
        <v>18316</v>
      </c>
      <c r="C8637">
        <v>7.5627716999999997E-2</v>
      </c>
      <c r="D8637">
        <v>5.2072918020000003</v>
      </c>
      <c r="E8637">
        <v>0.17639413500000001</v>
      </c>
      <c r="F8637">
        <v>0.67449055499999999</v>
      </c>
      <c r="G8637">
        <v>0.99975043299999999</v>
      </c>
    </row>
    <row r="8638" spans="1:7" x14ac:dyDescent="0.4">
      <c r="A8638" s="70" t="s">
        <v>17527</v>
      </c>
      <c r="B8638" s="70" t="s">
        <v>17528</v>
      </c>
      <c r="C8638">
        <v>-4.0735361999999997E-2</v>
      </c>
      <c r="D8638">
        <v>5.6696258740000003</v>
      </c>
      <c r="E8638">
        <v>0.17634507399999999</v>
      </c>
      <c r="F8638">
        <v>0.67453322500000001</v>
      </c>
      <c r="G8638">
        <v>0.99975043299999999</v>
      </c>
    </row>
    <row r="8639" spans="1:7" x14ac:dyDescent="0.4">
      <c r="A8639" s="70" t="s">
        <v>17913</v>
      </c>
      <c r="B8639" s="70" t="s">
        <v>17914</v>
      </c>
      <c r="C8639">
        <v>-0.31052669799999999</v>
      </c>
      <c r="D8639">
        <v>-1.4942436560000001</v>
      </c>
      <c r="E8639">
        <v>0.17633089099999999</v>
      </c>
      <c r="F8639">
        <v>0.67454556300000001</v>
      </c>
      <c r="G8639">
        <v>0.99975043299999999</v>
      </c>
    </row>
    <row r="8640" spans="1:7" x14ac:dyDescent="0.4">
      <c r="A8640" s="70" t="s">
        <v>17411</v>
      </c>
      <c r="B8640" s="70" t="s">
        <v>17412</v>
      </c>
      <c r="C8640">
        <v>-5.154852E-2</v>
      </c>
      <c r="D8640">
        <v>4.6778574129999999</v>
      </c>
      <c r="E8640">
        <v>0.176309787</v>
      </c>
      <c r="F8640">
        <v>0.67456392200000004</v>
      </c>
      <c r="G8640">
        <v>0.99975043299999999</v>
      </c>
    </row>
    <row r="8641" spans="1:7" x14ac:dyDescent="0.4">
      <c r="A8641" s="70" t="s">
        <v>18263</v>
      </c>
      <c r="B8641" s="70" t="s">
        <v>18264</v>
      </c>
      <c r="C8641">
        <v>0.16587254400000001</v>
      </c>
      <c r="D8641">
        <v>1.656710302</v>
      </c>
      <c r="E8641">
        <v>0.17623941700000001</v>
      </c>
      <c r="F8641">
        <v>0.67462514500000004</v>
      </c>
      <c r="G8641">
        <v>0.99975043299999999</v>
      </c>
    </row>
    <row r="8642" spans="1:7" x14ac:dyDescent="0.4">
      <c r="A8642" s="70" t="s">
        <v>18103</v>
      </c>
      <c r="B8642" s="70" t="s">
        <v>18104</v>
      </c>
      <c r="C8642">
        <v>-3.5701913000000002E-2</v>
      </c>
      <c r="D8642">
        <v>8.6090891949999993</v>
      </c>
      <c r="E8642">
        <v>0.17620273</v>
      </c>
      <c r="F8642">
        <v>0.67465707100000005</v>
      </c>
      <c r="G8642">
        <v>0.99975043299999999</v>
      </c>
    </row>
    <row r="8643" spans="1:7" x14ac:dyDescent="0.4">
      <c r="A8643" s="70" t="s">
        <v>17867</v>
      </c>
      <c r="B8643" s="70" t="s">
        <v>17868</v>
      </c>
      <c r="C8643">
        <v>0.145723824</v>
      </c>
      <c r="D8643">
        <v>0.99977915299999998</v>
      </c>
      <c r="E8643">
        <v>0.175874002</v>
      </c>
      <c r="F8643">
        <v>0.674943301</v>
      </c>
      <c r="G8643">
        <v>0.99975043299999999</v>
      </c>
    </row>
    <row r="8644" spans="1:7" x14ac:dyDescent="0.4">
      <c r="A8644" s="70" t="s">
        <v>17503</v>
      </c>
      <c r="B8644" s="70" t="s">
        <v>17504</v>
      </c>
      <c r="C8644">
        <v>-3.5252137000000003E-2</v>
      </c>
      <c r="D8644">
        <v>6.5110809420000004</v>
      </c>
      <c r="E8644">
        <v>0.17581919600000001</v>
      </c>
      <c r="F8644">
        <v>0.67499105400000003</v>
      </c>
      <c r="G8644">
        <v>0.99975043299999999</v>
      </c>
    </row>
    <row r="8645" spans="1:7" x14ac:dyDescent="0.4">
      <c r="A8645" s="70" t="s">
        <v>17279</v>
      </c>
      <c r="B8645" s="70" t="s">
        <v>17280</v>
      </c>
      <c r="C8645">
        <v>-3.3955753999999998E-2</v>
      </c>
      <c r="D8645">
        <v>6.9222932290000001</v>
      </c>
      <c r="E8645">
        <v>0.17573813399999999</v>
      </c>
      <c r="F8645">
        <v>0.67506169699999996</v>
      </c>
      <c r="G8645">
        <v>0.99975043299999999</v>
      </c>
    </row>
    <row r="8646" spans="1:7" x14ac:dyDescent="0.4">
      <c r="A8646" s="70" t="s">
        <v>17647</v>
      </c>
      <c r="B8646" s="70" t="s">
        <v>17648</v>
      </c>
      <c r="C8646">
        <v>-7.1199329000000006E-2</v>
      </c>
      <c r="D8646">
        <v>3.5020875669999998</v>
      </c>
      <c r="E8646">
        <v>0.17569135499999999</v>
      </c>
      <c r="F8646">
        <v>0.67510247300000004</v>
      </c>
      <c r="G8646">
        <v>0.99975043299999999</v>
      </c>
    </row>
    <row r="8647" spans="1:7" x14ac:dyDescent="0.4">
      <c r="A8647" s="70" t="s">
        <v>17591</v>
      </c>
      <c r="B8647" s="70" t="s">
        <v>17592</v>
      </c>
      <c r="C8647">
        <v>-3.8218659000000002E-2</v>
      </c>
      <c r="D8647">
        <v>5.5284589820000001</v>
      </c>
      <c r="E8647">
        <v>0.175571438</v>
      </c>
      <c r="F8647">
        <v>0.67520702899999996</v>
      </c>
      <c r="G8647">
        <v>0.99975043299999999</v>
      </c>
    </row>
    <row r="8648" spans="1:7" x14ac:dyDescent="0.4">
      <c r="A8648" s="70" t="s">
        <v>17775</v>
      </c>
      <c r="B8648" s="70" t="s">
        <v>17776</v>
      </c>
      <c r="C8648">
        <v>-4.7719297000000001E-2</v>
      </c>
      <c r="D8648">
        <v>5.2510300790000004</v>
      </c>
      <c r="E8648">
        <v>0.17550258499999999</v>
      </c>
      <c r="F8648">
        <v>0.67526708199999996</v>
      </c>
      <c r="G8648">
        <v>0.99975043299999999</v>
      </c>
    </row>
    <row r="8649" spans="1:7" x14ac:dyDescent="0.4">
      <c r="A8649" s="70" t="s">
        <v>17641</v>
      </c>
      <c r="B8649" s="70" t="s">
        <v>17642</v>
      </c>
      <c r="C8649">
        <v>-5.719784E-2</v>
      </c>
      <c r="D8649">
        <v>4.9628354979999996</v>
      </c>
      <c r="E8649">
        <v>0.17540640499999999</v>
      </c>
      <c r="F8649">
        <v>0.67535099200000004</v>
      </c>
      <c r="G8649">
        <v>0.99975043299999999</v>
      </c>
    </row>
    <row r="8650" spans="1:7" x14ac:dyDescent="0.4">
      <c r="A8650" s="70" t="s">
        <v>18117</v>
      </c>
      <c r="B8650" s="70" t="s">
        <v>18118</v>
      </c>
      <c r="C8650">
        <v>5.5787771999999999E-2</v>
      </c>
      <c r="D8650">
        <v>3.992816237</v>
      </c>
      <c r="E8650">
        <v>0.17537676299999999</v>
      </c>
      <c r="F8650">
        <v>0.67537685800000002</v>
      </c>
      <c r="G8650">
        <v>0.99975043299999999</v>
      </c>
    </row>
    <row r="8651" spans="1:7" x14ac:dyDescent="0.4">
      <c r="A8651" s="70" t="s">
        <v>18403</v>
      </c>
      <c r="B8651" s="70" t="s">
        <v>18404</v>
      </c>
      <c r="C8651">
        <v>3.4094975E-2</v>
      </c>
      <c r="D8651">
        <v>6.1423733670000003</v>
      </c>
      <c r="E8651">
        <v>0.17531716899999999</v>
      </c>
      <c r="F8651">
        <v>0.67542886800000002</v>
      </c>
      <c r="G8651">
        <v>0.99975043299999999</v>
      </c>
    </row>
    <row r="8652" spans="1:7" x14ac:dyDescent="0.4">
      <c r="A8652" s="70" t="s">
        <v>17853</v>
      </c>
      <c r="B8652" s="70" t="s">
        <v>17854</v>
      </c>
      <c r="C8652">
        <v>3.3370368999999997E-2</v>
      </c>
      <c r="D8652">
        <v>7.8113009199999999</v>
      </c>
      <c r="E8652">
        <v>0.17527264100000001</v>
      </c>
      <c r="F8652">
        <v>0.67546773599999999</v>
      </c>
      <c r="G8652">
        <v>0.99975043299999999</v>
      </c>
    </row>
    <row r="8653" spans="1:7" x14ac:dyDescent="0.4">
      <c r="A8653" s="70" t="s">
        <v>17483</v>
      </c>
      <c r="B8653" s="70" t="s">
        <v>17484</v>
      </c>
      <c r="C8653">
        <v>-5.0762448000000002E-2</v>
      </c>
      <c r="D8653">
        <v>4.5295989749999999</v>
      </c>
      <c r="E8653">
        <v>0.17524002899999999</v>
      </c>
      <c r="F8653">
        <v>0.67549620700000002</v>
      </c>
      <c r="G8653">
        <v>0.99975043299999999</v>
      </c>
    </row>
    <row r="8654" spans="1:7" x14ac:dyDescent="0.4">
      <c r="A8654" s="70" t="s">
        <v>18063</v>
      </c>
      <c r="B8654" s="70" t="s">
        <v>18064</v>
      </c>
      <c r="C8654">
        <v>6.6188840999999998E-2</v>
      </c>
      <c r="D8654">
        <v>3.6808001739999998</v>
      </c>
      <c r="E8654">
        <v>0.17523392400000001</v>
      </c>
      <c r="F8654">
        <v>0.67550153599999996</v>
      </c>
      <c r="G8654">
        <v>0.99975043299999999</v>
      </c>
    </row>
    <row r="8655" spans="1:7" x14ac:dyDescent="0.4">
      <c r="A8655" s="70" t="s">
        <v>17919</v>
      </c>
      <c r="B8655" s="70" t="s">
        <v>17920</v>
      </c>
      <c r="C8655">
        <v>-0.21147712299999999</v>
      </c>
      <c r="D8655">
        <v>-0.84814479799999998</v>
      </c>
      <c r="E8655">
        <v>0.17508754400000001</v>
      </c>
      <c r="F8655">
        <v>0.67562936799999995</v>
      </c>
      <c r="G8655">
        <v>0.99975043299999999</v>
      </c>
    </row>
    <row r="8656" spans="1:7" x14ac:dyDescent="0.4">
      <c r="A8656" s="70" t="s">
        <v>17615</v>
      </c>
      <c r="B8656" s="70" t="s">
        <v>17616</v>
      </c>
      <c r="C8656">
        <v>-0.107107701</v>
      </c>
      <c r="D8656">
        <v>2.347563676</v>
      </c>
      <c r="E8656">
        <v>0.17506350600000001</v>
      </c>
      <c r="F8656">
        <v>0.67565036599999995</v>
      </c>
      <c r="G8656">
        <v>0.99975043299999999</v>
      </c>
    </row>
    <row r="8657" spans="1:7" x14ac:dyDescent="0.4">
      <c r="A8657" s="70" t="s">
        <v>17649</v>
      </c>
      <c r="B8657" s="70" t="s">
        <v>17650</v>
      </c>
      <c r="C8657">
        <v>-4.1081204000000003E-2</v>
      </c>
      <c r="D8657">
        <v>5.3465614099999996</v>
      </c>
      <c r="E8657">
        <v>0.17504834899999999</v>
      </c>
      <c r="F8657">
        <v>0.67566360700000005</v>
      </c>
      <c r="G8657">
        <v>0.99975043299999999</v>
      </c>
    </row>
    <row r="8658" spans="1:7" x14ac:dyDescent="0.4">
      <c r="A8658" s="70" t="s">
        <v>17929</v>
      </c>
      <c r="B8658" s="70" t="s">
        <v>17930</v>
      </c>
      <c r="C8658">
        <v>8.9583445999999997E-2</v>
      </c>
      <c r="D8658">
        <v>4.2527372760000004</v>
      </c>
      <c r="E8658">
        <v>0.17499499299999999</v>
      </c>
      <c r="F8658">
        <v>0.67571022400000003</v>
      </c>
      <c r="G8658">
        <v>0.99975043299999999</v>
      </c>
    </row>
    <row r="8659" spans="1:7" x14ac:dyDescent="0.4">
      <c r="A8659" s="70" t="s">
        <v>17657</v>
      </c>
      <c r="B8659" s="70" t="s">
        <v>17658</v>
      </c>
      <c r="C8659">
        <v>-0.10803683</v>
      </c>
      <c r="D8659">
        <v>2.6146096820000002</v>
      </c>
      <c r="E8659">
        <v>0.17476570199999999</v>
      </c>
      <c r="F8659">
        <v>0.67591064899999997</v>
      </c>
      <c r="G8659">
        <v>0.99975043299999999</v>
      </c>
    </row>
    <row r="8660" spans="1:7" x14ac:dyDescent="0.4">
      <c r="A8660" s="70" t="s">
        <v>17821</v>
      </c>
      <c r="B8660" s="70" t="s">
        <v>17822</v>
      </c>
      <c r="C8660">
        <v>3.4142446E-2</v>
      </c>
      <c r="D8660">
        <v>7.4675164279999997</v>
      </c>
      <c r="E8660">
        <v>0.174761098</v>
      </c>
      <c r="F8660">
        <v>0.67591467400000005</v>
      </c>
      <c r="G8660">
        <v>0.99975043299999999</v>
      </c>
    </row>
    <row r="8661" spans="1:7" x14ac:dyDescent="0.4">
      <c r="A8661" s="70" t="s">
        <v>18469</v>
      </c>
      <c r="B8661" s="70" t="s">
        <v>18470</v>
      </c>
      <c r="C8661">
        <v>3.4516004000000003E-2</v>
      </c>
      <c r="D8661">
        <v>6.1551900850000001</v>
      </c>
      <c r="E8661">
        <v>0.174579387</v>
      </c>
      <c r="F8661">
        <v>0.67607362199999999</v>
      </c>
      <c r="G8661">
        <v>0.99975043299999999</v>
      </c>
    </row>
    <row r="8662" spans="1:7" x14ac:dyDescent="0.4">
      <c r="A8662" s="70" t="s">
        <v>18355</v>
      </c>
      <c r="B8662" s="70" t="s">
        <v>18356</v>
      </c>
      <c r="C8662">
        <v>5.0054037000000003E-2</v>
      </c>
      <c r="D8662">
        <v>5.0713986379999998</v>
      </c>
      <c r="E8662">
        <v>0.174540585</v>
      </c>
      <c r="F8662">
        <v>0.67610757600000004</v>
      </c>
      <c r="G8662">
        <v>0.99975043299999999</v>
      </c>
    </row>
    <row r="8663" spans="1:7" x14ac:dyDescent="0.4">
      <c r="A8663" s="70" t="s">
        <v>17633</v>
      </c>
      <c r="B8663" s="70" t="s">
        <v>17634</v>
      </c>
      <c r="C8663">
        <v>-7.3132483999999998E-2</v>
      </c>
      <c r="D8663">
        <v>3.3286361200000001</v>
      </c>
      <c r="E8663">
        <v>0.17430398599999999</v>
      </c>
      <c r="F8663">
        <v>0.67631470699999996</v>
      </c>
      <c r="G8663">
        <v>0.99975043299999999</v>
      </c>
    </row>
    <row r="8664" spans="1:7" x14ac:dyDescent="0.4">
      <c r="A8664" s="70" t="s">
        <v>17711</v>
      </c>
      <c r="B8664" s="70" t="s">
        <v>17712</v>
      </c>
      <c r="C8664">
        <v>-0.160790616</v>
      </c>
      <c r="D8664">
        <v>2.3357766660000001</v>
      </c>
      <c r="E8664">
        <v>0.17425412300000001</v>
      </c>
      <c r="F8664">
        <v>0.67635838100000001</v>
      </c>
      <c r="G8664">
        <v>0.99975043299999999</v>
      </c>
    </row>
    <row r="8665" spans="1:7" x14ac:dyDescent="0.4">
      <c r="A8665" s="70" t="s">
        <v>18001</v>
      </c>
      <c r="B8665" s="70" t="s">
        <v>18002</v>
      </c>
      <c r="C8665">
        <v>0.107031855</v>
      </c>
      <c r="D8665">
        <v>2.4151161480000001</v>
      </c>
      <c r="E8665">
        <v>0.174054773</v>
      </c>
      <c r="F8665">
        <v>0.67653306099999999</v>
      </c>
      <c r="G8665">
        <v>0.99975043299999999</v>
      </c>
    </row>
    <row r="8666" spans="1:7" x14ac:dyDescent="0.4">
      <c r="A8666" s="70" t="s">
        <v>17643</v>
      </c>
      <c r="B8666" s="70" t="s">
        <v>17644</v>
      </c>
      <c r="C8666">
        <v>-0.129158575</v>
      </c>
      <c r="D8666">
        <v>2.228813471</v>
      </c>
      <c r="E8666">
        <v>0.17405184900000001</v>
      </c>
      <c r="F8666">
        <v>0.67653562300000003</v>
      </c>
      <c r="G8666">
        <v>0.99975043299999999</v>
      </c>
    </row>
    <row r="8667" spans="1:7" x14ac:dyDescent="0.4">
      <c r="A8667" s="70" t="s">
        <v>17701</v>
      </c>
      <c r="B8667" s="70" t="s">
        <v>17702</v>
      </c>
      <c r="C8667">
        <v>-5.7845280999999998E-2</v>
      </c>
      <c r="D8667">
        <v>5.3342435320000003</v>
      </c>
      <c r="E8667">
        <v>0.17396481599999999</v>
      </c>
      <c r="F8667">
        <v>0.67661192299999995</v>
      </c>
      <c r="G8667">
        <v>0.99975043299999999</v>
      </c>
    </row>
    <row r="8668" spans="1:7" x14ac:dyDescent="0.4">
      <c r="A8668" s="70" t="s">
        <v>17961</v>
      </c>
      <c r="B8668" s="70" t="s">
        <v>17962</v>
      </c>
      <c r="C8668">
        <v>-0.15378269</v>
      </c>
      <c r="D8668">
        <v>0.12524733099999999</v>
      </c>
      <c r="E8668">
        <v>0.17385805600000001</v>
      </c>
      <c r="F8668">
        <v>0.67670554800000005</v>
      </c>
      <c r="G8668">
        <v>0.99975043299999999</v>
      </c>
    </row>
    <row r="8669" spans="1:7" x14ac:dyDescent="0.4">
      <c r="A8669" s="70" t="s">
        <v>18037</v>
      </c>
      <c r="B8669" s="70" t="s">
        <v>18038</v>
      </c>
      <c r="C8669">
        <v>0.16462131499999999</v>
      </c>
      <c r="D8669">
        <v>0.91414670399999998</v>
      </c>
      <c r="E8669">
        <v>0.173778131</v>
      </c>
      <c r="F8669">
        <v>0.67677566199999994</v>
      </c>
      <c r="G8669">
        <v>0.99975043299999999</v>
      </c>
    </row>
    <row r="8670" spans="1:7" x14ac:dyDescent="0.4">
      <c r="A8670" s="70" t="s">
        <v>17441</v>
      </c>
      <c r="B8670" s="70" t="s">
        <v>17442</v>
      </c>
      <c r="C8670">
        <v>-3.4512283999999997E-2</v>
      </c>
      <c r="D8670">
        <v>6.7130733029999998</v>
      </c>
      <c r="E8670">
        <v>0.173712596</v>
      </c>
      <c r="F8670">
        <v>0.67683316599999999</v>
      </c>
      <c r="G8670">
        <v>0.99975043299999999</v>
      </c>
    </row>
    <row r="8671" spans="1:7" x14ac:dyDescent="0.4">
      <c r="A8671" s="70" t="s">
        <v>17705</v>
      </c>
      <c r="B8671" s="70" t="s">
        <v>17706</v>
      </c>
      <c r="C8671">
        <v>-5.9702183999999998E-2</v>
      </c>
      <c r="D8671">
        <v>3.8851002910000001</v>
      </c>
      <c r="E8671">
        <v>0.173409497</v>
      </c>
      <c r="F8671">
        <v>0.67709928699999999</v>
      </c>
      <c r="G8671">
        <v>0.99975043299999999</v>
      </c>
    </row>
    <row r="8672" spans="1:7" x14ac:dyDescent="0.4">
      <c r="A8672" s="70" t="s">
        <v>18265</v>
      </c>
      <c r="B8672" s="70" t="s">
        <v>18266</v>
      </c>
      <c r="C8672">
        <v>3.7363564000000002E-2</v>
      </c>
      <c r="D8672">
        <v>6.6584562299999996</v>
      </c>
      <c r="E8672">
        <v>0.17328054600000001</v>
      </c>
      <c r="F8672">
        <v>0.67721258900000003</v>
      </c>
      <c r="G8672">
        <v>0.99975043299999999</v>
      </c>
    </row>
    <row r="8673" spans="1:7" x14ac:dyDescent="0.4">
      <c r="A8673" s="70" t="s">
        <v>17739</v>
      </c>
      <c r="B8673" s="70" t="s">
        <v>17740</v>
      </c>
      <c r="C8673">
        <v>-5.9753975000000001E-2</v>
      </c>
      <c r="D8673">
        <v>3.8793399260000001</v>
      </c>
      <c r="E8673">
        <v>0.17326308500000001</v>
      </c>
      <c r="F8673">
        <v>0.677227935</v>
      </c>
      <c r="G8673">
        <v>0.99975043299999999</v>
      </c>
    </row>
    <row r="8674" spans="1:7" x14ac:dyDescent="0.4">
      <c r="A8674" s="70" t="s">
        <v>18431</v>
      </c>
      <c r="B8674" s="70" t="s">
        <v>18432</v>
      </c>
      <c r="C8674">
        <v>3.2553107999999997E-2</v>
      </c>
      <c r="D8674">
        <v>6.3887419699999999</v>
      </c>
      <c r="E8674">
        <v>0.173242746</v>
      </c>
      <c r="F8674">
        <v>0.67724581100000003</v>
      </c>
      <c r="G8674">
        <v>0.99975043299999999</v>
      </c>
    </row>
    <row r="8675" spans="1:7" x14ac:dyDescent="0.4">
      <c r="A8675" s="70" t="s">
        <v>17819</v>
      </c>
      <c r="B8675" s="70" t="s">
        <v>17820</v>
      </c>
      <c r="C8675">
        <v>-4.2189905999999999E-2</v>
      </c>
      <c r="D8675">
        <v>5.4357899529999996</v>
      </c>
      <c r="E8675">
        <v>0.173232462</v>
      </c>
      <c r="F8675">
        <v>0.67725485100000005</v>
      </c>
      <c r="G8675">
        <v>0.99975043299999999</v>
      </c>
    </row>
    <row r="8676" spans="1:7" x14ac:dyDescent="0.4">
      <c r="A8676" s="70" t="s">
        <v>17927</v>
      </c>
      <c r="B8676" s="70" t="s">
        <v>17928</v>
      </c>
      <c r="C8676">
        <v>0.214608036</v>
      </c>
      <c r="D8676">
        <v>-9.5913290999999998E-2</v>
      </c>
      <c r="E8676">
        <v>0.173001293</v>
      </c>
      <c r="F8676">
        <v>0.67745812299999997</v>
      </c>
      <c r="G8676">
        <v>0.99975043299999999</v>
      </c>
    </row>
    <row r="8677" spans="1:7" x14ac:dyDescent="0.4">
      <c r="A8677" s="70" t="s">
        <v>18147</v>
      </c>
      <c r="B8677" s="70" t="s">
        <v>18148</v>
      </c>
      <c r="C8677">
        <v>4.0249390000000003E-2</v>
      </c>
      <c r="D8677">
        <v>6.9972470299999996</v>
      </c>
      <c r="E8677">
        <v>0.172964596</v>
      </c>
      <c r="F8677">
        <v>0.67749040599999999</v>
      </c>
      <c r="G8677">
        <v>0.99975043299999999</v>
      </c>
    </row>
    <row r="8678" spans="1:7" x14ac:dyDescent="0.4">
      <c r="A8678" s="70" t="s">
        <v>18105</v>
      </c>
      <c r="B8678" s="70" t="s">
        <v>18106</v>
      </c>
      <c r="C8678">
        <v>0.23407159499999999</v>
      </c>
      <c r="D8678">
        <v>-1.7818773E-2</v>
      </c>
      <c r="E8678">
        <v>0.172904852</v>
      </c>
      <c r="F8678">
        <v>0.67754297299999999</v>
      </c>
      <c r="G8678">
        <v>0.99975043299999999</v>
      </c>
    </row>
    <row r="8679" spans="1:7" x14ac:dyDescent="0.4">
      <c r="A8679" s="70" t="s">
        <v>17617</v>
      </c>
      <c r="B8679" s="70" t="s">
        <v>17618</v>
      </c>
      <c r="C8679">
        <v>-3.6951308000000002E-2</v>
      </c>
      <c r="D8679">
        <v>5.6939282599999999</v>
      </c>
      <c r="E8679">
        <v>0.172838138</v>
      </c>
      <c r="F8679">
        <v>0.67760168499999995</v>
      </c>
      <c r="G8679">
        <v>0.99975043299999999</v>
      </c>
    </row>
    <row r="8680" spans="1:7" x14ac:dyDescent="0.4">
      <c r="A8680" s="70" t="s">
        <v>17715</v>
      </c>
      <c r="B8680" s="70" t="s">
        <v>17716</v>
      </c>
      <c r="C8680">
        <v>-5.1858339000000003E-2</v>
      </c>
      <c r="D8680">
        <v>4.2895690479999997</v>
      </c>
      <c r="E8680">
        <v>0.17282781799999999</v>
      </c>
      <c r="F8680">
        <v>0.67761076799999997</v>
      </c>
      <c r="G8680">
        <v>0.99975043299999999</v>
      </c>
    </row>
    <row r="8681" spans="1:7" x14ac:dyDescent="0.4">
      <c r="A8681" s="70" t="s">
        <v>17729</v>
      </c>
      <c r="B8681" s="70" t="s">
        <v>17730</v>
      </c>
      <c r="C8681">
        <v>-3.8228149000000003E-2</v>
      </c>
      <c r="D8681">
        <v>8.3658189269999994</v>
      </c>
      <c r="E8681">
        <v>0.172825807</v>
      </c>
      <c r="F8681">
        <v>0.67761253799999999</v>
      </c>
      <c r="G8681">
        <v>0.99975043299999999</v>
      </c>
    </row>
    <row r="8682" spans="1:7" x14ac:dyDescent="0.4">
      <c r="A8682" s="70" t="s">
        <v>18285</v>
      </c>
      <c r="B8682" s="70" t="s">
        <v>18286</v>
      </c>
      <c r="C8682">
        <v>4.8915137999999997E-2</v>
      </c>
      <c r="D8682">
        <v>4.4842468750000002</v>
      </c>
      <c r="E8682">
        <v>0.17267604</v>
      </c>
      <c r="F8682">
        <v>0.67774439500000005</v>
      </c>
      <c r="G8682">
        <v>0.99975043299999999</v>
      </c>
    </row>
    <row r="8683" spans="1:7" x14ac:dyDescent="0.4">
      <c r="A8683" s="70" t="s">
        <v>18385</v>
      </c>
      <c r="B8683" s="70" t="s">
        <v>18386</v>
      </c>
      <c r="C8683">
        <v>3.7679944E-2</v>
      </c>
      <c r="D8683">
        <v>5.6310474230000001</v>
      </c>
      <c r="E8683">
        <v>0.17259015599999999</v>
      </c>
      <c r="F8683">
        <v>0.67782003899999999</v>
      </c>
      <c r="G8683">
        <v>0.99975043299999999</v>
      </c>
    </row>
    <row r="8684" spans="1:7" x14ac:dyDescent="0.4">
      <c r="A8684" s="70" t="s">
        <v>18193</v>
      </c>
      <c r="B8684" s="70" t="s">
        <v>18194</v>
      </c>
      <c r="C8684">
        <v>3.2774415000000001E-2</v>
      </c>
      <c r="D8684">
        <v>6.8503000790000002</v>
      </c>
      <c r="E8684">
        <v>0.17247676000000001</v>
      </c>
      <c r="F8684">
        <v>0.67791994799999999</v>
      </c>
      <c r="G8684">
        <v>0.99975043299999999</v>
      </c>
    </row>
    <row r="8685" spans="1:7" x14ac:dyDescent="0.4">
      <c r="A8685" s="70" t="s">
        <v>17745</v>
      </c>
      <c r="B8685" s="70" t="s">
        <v>17746</v>
      </c>
      <c r="C8685">
        <v>-6.4055024000000002E-2</v>
      </c>
      <c r="D8685">
        <v>3.8248423109999998</v>
      </c>
      <c r="E8685">
        <v>0.17243171800000001</v>
      </c>
      <c r="F8685">
        <v>0.67795964399999997</v>
      </c>
      <c r="G8685">
        <v>0.99975043299999999</v>
      </c>
    </row>
    <row r="8686" spans="1:7" x14ac:dyDescent="0.4">
      <c r="A8686" s="70" t="s">
        <v>17619</v>
      </c>
      <c r="B8686" s="70" t="s">
        <v>17620</v>
      </c>
      <c r="C8686">
        <v>-6.3486588999999996E-2</v>
      </c>
      <c r="D8686">
        <v>3.8464507170000002</v>
      </c>
      <c r="E8686">
        <v>0.17241620499999999</v>
      </c>
      <c r="F8686">
        <v>0.67797331699999996</v>
      </c>
      <c r="G8686">
        <v>0.99975043299999999</v>
      </c>
    </row>
    <row r="8687" spans="1:7" x14ac:dyDescent="0.4">
      <c r="A8687" s="70" t="s">
        <v>17925</v>
      </c>
      <c r="B8687" s="70" t="s">
        <v>17926</v>
      </c>
      <c r="C8687">
        <v>-0.22565331199999999</v>
      </c>
      <c r="D8687">
        <v>-1.098298741</v>
      </c>
      <c r="E8687">
        <v>0.17237537999999999</v>
      </c>
      <c r="F8687">
        <v>0.67800930400000003</v>
      </c>
      <c r="G8687">
        <v>0.99975043299999999</v>
      </c>
    </row>
    <row r="8688" spans="1:7" x14ac:dyDescent="0.4">
      <c r="A8688" s="70" t="s">
        <v>17209</v>
      </c>
      <c r="B8688" s="70" t="s">
        <v>17210</v>
      </c>
      <c r="C8688">
        <v>-6.3847427999999998E-2</v>
      </c>
      <c r="D8688">
        <v>4.8234538379999998</v>
      </c>
      <c r="E8688">
        <v>0.17236262999999999</v>
      </c>
      <c r="F8688">
        <v>0.67802054300000003</v>
      </c>
      <c r="G8688">
        <v>0.99975043299999999</v>
      </c>
    </row>
    <row r="8689" spans="1:7" x14ac:dyDescent="0.4">
      <c r="A8689" s="70" t="s">
        <v>17653</v>
      </c>
      <c r="B8689" s="70" t="s">
        <v>17654</v>
      </c>
      <c r="C8689">
        <v>-5.0384208999999999E-2</v>
      </c>
      <c r="D8689">
        <v>4.5537713359999996</v>
      </c>
      <c r="E8689">
        <v>0.172284887</v>
      </c>
      <c r="F8689">
        <v>0.67808908899999998</v>
      </c>
      <c r="G8689">
        <v>0.99975043299999999</v>
      </c>
    </row>
    <row r="8690" spans="1:7" x14ac:dyDescent="0.4">
      <c r="A8690" s="70" t="s">
        <v>17801</v>
      </c>
      <c r="B8690" s="70" t="s">
        <v>17802</v>
      </c>
      <c r="C8690">
        <v>-0.121195969</v>
      </c>
      <c r="D8690">
        <v>1.5264978520000001</v>
      </c>
      <c r="E8690">
        <v>0.17226679</v>
      </c>
      <c r="F8690">
        <v>0.67810504699999996</v>
      </c>
      <c r="G8690">
        <v>0.99975043299999999</v>
      </c>
    </row>
    <row r="8691" spans="1:7" x14ac:dyDescent="0.4">
      <c r="A8691" s="70" t="s">
        <v>17667</v>
      </c>
      <c r="B8691" s="70" t="s">
        <v>17668</v>
      </c>
      <c r="C8691">
        <v>-4.2302013999999999E-2</v>
      </c>
      <c r="D8691">
        <v>5.3973091169999998</v>
      </c>
      <c r="E8691">
        <v>0.17208119099999999</v>
      </c>
      <c r="F8691">
        <v>0.67826877200000002</v>
      </c>
      <c r="G8691">
        <v>0.99975043299999999</v>
      </c>
    </row>
    <row r="8692" spans="1:7" x14ac:dyDescent="0.4">
      <c r="A8692" s="70" t="s">
        <v>17479</v>
      </c>
      <c r="B8692" s="70" t="s">
        <v>17480</v>
      </c>
      <c r="C8692">
        <v>-3.4509091999999998E-2</v>
      </c>
      <c r="D8692">
        <v>6.6821712189999998</v>
      </c>
      <c r="E8692">
        <v>0.17203506499999999</v>
      </c>
      <c r="F8692">
        <v>0.67830947799999997</v>
      </c>
      <c r="G8692">
        <v>0.99975043299999999</v>
      </c>
    </row>
    <row r="8693" spans="1:7" x14ac:dyDescent="0.4">
      <c r="A8693" s="70" t="s">
        <v>18307</v>
      </c>
      <c r="B8693" s="70" t="s">
        <v>18308</v>
      </c>
      <c r="C8693">
        <v>4.8730076999999997E-2</v>
      </c>
      <c r="D8693">
        <v>4.5534549030000004</v>
      </c>
      <c r="E8693">
        <v>0.17200984599999999</v>
      </c>
      <c r="F8693">
        <v>0.67833173700000005</v>
      </c>
      <c r="G8693">
        <v>0.99975043299999999</v>
      </c>
    </row>
    <row r="8694" spans="1:7" x14ac:dyDescent="0.4">
      <c r="A8694" s="70" t="s">
        <v>17507</v>
      </c>
      <c r="B8694" s="70" t="s">
        <v>17508</v>
      </c>
      <c r="C8694">
        <v>-6.6012581000000001E-2</v>
      </c>
      <c r="D8694">
        <v>3.5971894789999999</v>
      </c>
      <c r="E8694">
        <v>0.17195679799999999</v>
      </c>
      <c r="F8694">
        <v>0.67837856200000002</v>
      </c>
      <c r="G8694">
        <v>0.99975043299999999</v>
      </c>
    </row>
    <row r="8695" spans="1:7" x14ac:dyDescent="0.4">
      <c r="A8695" s="70" t="s">
        <v>17781</v>
      </c>
      <c r="B8695" s="70" t="s">
        <v>17782</v>
      </c>
      <c r="C8695">
        <v>-4.1932085000000001E-2</v>
      </c>
      <c r="D8695">
        <v>5.3366126920000001</v>
      </c>
      <c r="E8695">
        <v>0.17175610399999999</v>
      </c>
      <c r="F8695">
        <v>0.67855579600000004</v>
      </c>
      <c r="G8695">
        <v>0.99975043299999999</v>
      </c>
    </row>
    <row r="8696" spans="1:7" x14ac:dyDescent="0.4">
      <c r="A8696" s="70" t="s">
        <v>17865</v>
      </c>
      <c r="B8696" s="70" t="s">
        <v>17866</v>
      </c>
      <c r="C8696">
        <v>-0.128177072</v>
      </c>
      <c r="D8696">
        <v>1.4660290920000001</v>
      </c>
      <c r="E8696">
        <v>0.17175243400000001</v>
      </c>
      <c r="F8696">
        <v>0.67855903699999998</v>
      </c>
      <c r="G8696">
        <v>0.99975043299999999</v>
      </c>
    </row>
    <row r="8697" spans="1:7" x14ac:dyDescent="0.4">
      <c r="A8697" s="70" t="s">
        <v>18113</v>
      </c>
      <c r="B8697" s="70" t="s">
        <v>18114</v>
      </c>
      <c r="C8697">
        <v>7.5724469000000003E-2</v>
      </c>
      <c r="D8697">
        <v>3.2771740600000001</v>
      </c>
      <c r="E8697">
        <v>0.171730206</v>
      </c>
      <c r="F8697">
        <v>0.67857867500000002</v>
      </c>
      <c r="G8697">
        <v>0.99975043299999999</v>
      </c>
    </row>
    <row r="8698" spans="1:7" x14ac:dyDescent="0.4">
      <c r="A8698" s="70" t="s">
        <v>17083</v>
      </c>
      <c r="B8698" s="70" t="s">
        <v>17084</v>
      </c>
      <c r="C8698">
        <v>-3.6433410999999999E-2</v>
      </c>
      <c r="D8698">
        <v>7.5137653870000003</v>
      </c>
      <c r="E8698">
        <v>0.17167916499999999</v>
      </c>
      <c r="F8698">
        <v>0.67862377200000001</v>
      </c>
      <c r="G8698">
        <v>0.99975043299999999</v>
      </c>
    </row>
    <row r="8699" spans="1:7" x14ac:dyDescent="0.4">
      <c r="A8699" s="70" t="s">
        <v>17635</v>
      </c>
      <c r="B8699" s="70" t="s">
        <v>17636</v>
      </c>
      <c r="C8699">
        <v>-3.2445000000000002E-2</v>
      </c>
      <c r="D8699">
        <v>6.4434023079999996</v>
      </c>
      <c r="E8699">
        <v>0.171585024</v>
      </c>
      <c r="F8699">
        <v>0.67870697199999996</v>
      </c>
      <c r="G8699">
        <v>0.99975043299999999</v>
      </c>
    </row>
    <row r="8700" spans="1:7" x14ac:dyDescent="0.4">
      <c r="A8700" s="70" t="s">
        <v>18135</v>
      </c>
      <c r="B8700" s="70" t="s">
        <v>18136</v>
      </c>
      <c r="C8700">
        <v>0.122259833</v>
      </c>
      <c r="D8700">
        <v>1.8537711320000001</v>
      </c>
      <c r="E8700">
        <v>0.17157319100000001</v>
      </c>
      <c r="F8700">
        <v>0.67871743100000004</v>
      </c>
      <c r="G8700">
        <v>0.99975043299999999</v>
      </c>
    </row>
    <row r="8701" spans="1:7" x14ac:dyDescent="0.4">
      <c r="A8701" s="70" t="s">
        <v>18235</v>
      </c>
      <c r="B8701" s="70" t="s">
        <v>18236</v>
      </c>
      <c r="C8701">
        <v>5.3207651000000002E-2</v>
      </c>
      <c r="D8701">
        <v>4.4702517579999999</v>
      </c>
      <c r="E8701">
        <v>0.17151951100000001</v>
      </c>
      <c r="F8701">
        <v>0.67876488599999996</v>
      </c>
      <c r="G8701">
        <v>0.99975043299999999</v>
      </c>
    </row>
    <row r="8702" spans="1:7" x14ac:dyDescent="0.4">
      <c r="A8702" s="70" t="s">
        <v>17069</v>
      </c>
      <c r="B8702" s="70" t="s">
        <v>17070</v>
      </c>
      <c r="C8702">
        <v>-3.3191507000000002E-2</v>
      </c>
      <c r="D8702">
        <v>7.1332840820000003</v>
      </c>
      <c r="E8702">
        <v>0.171485473</v>
      </c>
      <c r="F8702">
        <v>0.67879498100000002</v>
      </c>
      <c r="G8702">
        <v>0.99975043299999999</v>
      </c>
    </row>
    <row r="8703" spans="1:7" x14ac:dyDescent="0.4">
      <c r="A8703" s="70" t="s">
        <v>18593</v>
      </c>
      <c r="B8703" s="70" t="s">
        <v>18594</v>
      </c>
      <c r="C8703">
        <v>4.3717079999999998E-2</v>
      </c>
      <c r="D8703">
        <v>8.545912392</v>
      </c>
      <c r="E8703">
        <v>0.171467281</v>
      </c>
      <c r="F8703">
        <v>0.67881106800000002</v>
      </c>
      <c r="G8703">
        <v>0.99975043299999999</v>
      </c>
    </row>
    <row r="8704" spans="1:7" x14ac:dyDescent="0.4">
      <c r="A8704" s="70" t="s">
        <v>17757</v>
      </c>
      <c r="B8704" s="70" t="s">
        <v>17758</v>
      </c>
      <c r="C8704">
        <v>-6.3436197999999999E-2</v>
      </c>
      <c r="D8704">
        <v>3.671361783</v>
      </c>
      <c r="E8704">
        <v>0.171290995</v>
      </c>
      <c r="F8704">
        <v>0.67896699900000002</v>
      </c>
      <c r="G8704">
        <v>0.99975043299999999</v>
      </c>
    </row>
    <row r="8705" spans="1:7" x14ac:dyDescent="0.4">
      <c r="A8705" s="70" t="s">
        <v>17889</v>
      </c>
      <c r="B8705" s="70" t="s">
        <v>17890</v>
      </c>
      <c r="C8705">
        <v>-0.31356752999999998</v>
      </c>
      <c r="D8705">
        <v>0.37439470200000002</v>
      </c>
      <c r="E8705">
        <v>0.17123034300000001</v>
      </c>
      <c r="F8705">
        <v>0.67902066999999999</v>
      </c>
      <c r="G8705">
        <v>0.99975043299999999</v>
      </c>
    </row>
    <row r="8706" spans="1:7" x14ac:dyDescent="0.4">
      <c r="A8706" s="70" t="s">
        <v>17751</v>
      </c>
      <c r="B8706" s="70" t="s">
        <v>17752</v>
      </c>
      <c r="C8706">
        <v>-4.3205568999999999E-2</v>
      </c>
      <c r="D8706">
        <v>5.1087563459999998</v>
      </c>
      <c r="E8706">
        <v>0.171210686</v>
      </c>
      <c r="F8706">
        <v>0.67903806600000005</v>
      </c>
      <c r="G8706">
        <v>0.99975043299999999</v>
      </c>
    </row>
    <row r="8707" spans="1:7" x14ac:dyDescent="0.4">
      <c r="A8707" s="70" t="s">
        <v>17439</v>
      </c>
      <c r="B8707" s="70" t="s">
        <v>17440</v>
      </c>
      <c r="C8707">
        <v>-3.5748956999999998E-2</v>
      </c>
      <c r="D8707">
        <v>6.6625465950000002</v>
      </c>
      <c r="E8707">
        <v>0.17114963</v>
      </c>
      <c r="F8707">
        <v>0.67909211000000003</v>
      </c>
      <c r="G8707">
        <v>0.99975043299999999</v>
      </c>
    </row>
    <row r="8708" spans="1:7" x14ac:dyDescent="0.4">
      <c r="A8708" s="70" t="s">
        <v>18067</v>
      </c>
      <c r="B8708" s="70" t="s">
        <v>18068</v>
      </c>
      <c r="C8708">
        <v>0.11419620799999999</v>
      </c>
      <c r="D8708">
        <v>4.0032998299999996</v>
      </c>
      <c r="E8708">
        <v>0.170985998</v>
      </c>
      <c r="F8708">
        <v>0.67923700200000003</v>
      </c>
      <c r="G8708">
        <v>0.99975043299999999</v>
      </c>
    </row>
    <row r="8709" spans="1:7" x14ac:dyDescent="0.4">
      <c r="A8709" s="70" t="s">
        <v>17969</v>
      </c>
      <c r="B8709" s="70" t="s">
        <v>17970</v>
      </c>
      <c r="C8709">
        <v>-0.199606906</v>
      </c>
      <c r="D8709">
        <v>-0.59816145099999996</v>
      </c>
      <c r="E8709">
        <v>0.17093772400000001</v>
      </c>
      <c r="F8709">
        <v>0.67927976400000001</v>
      </c>
      <c r="G8709">
        <v>0.99975043299999999</v>
      </c>
    </row>
    <row r="8710" spans="1:7" x14ac:dyDescent="0.4">
      <c r="A8710" s="70" t="s">
        <v>19421</v>
      </c>
      <c r="B8710" s="70" t="s">
        <v>19422</v>
      </c>
      <c r="C8710">
        <v>3.2576497000000003E-2</v>
      </c>
      <c r="D8710">
        <v>8.8430245149999998</v>
      </c>
      <c r="E8710">
        <v>0.17081601699999999</v>
      </c>
      <c r="F8710">
        <v>0.67938760399999998</v>
      </c>
      <c r="G8710">
        <v>0.99975043299999999</v>
      </c>
    </row>
    <row r="8711" spans="1:7" x14ac:dyDescent="0.4">
      <c r="A8711" s="70" t="s">
        <v>17787</v>
      </c>
      <c r="B8711" s="70" t="s">
        <v>17788</v>
      </c>
      <c r="C8711">
        <v>-4.9401061000000003E-2</v>
      </c>
      <c r="D8711">
        <v>4.595281376</v>
      </c>
      <c r="E8711">
        <v>0.17053813900000001</v>
      </c>
      <c r="F8711">
        <v>0.67963398799999997</v>
      </c>
      <c r="G8711">
        <v>0.99975043299999999</v>
      </c>
    </row>
    <row r="8712" spans="1:7" x14ac:dyDescent="0.4">
      <c r="A8712" s="70" t="s">
        <v>17637</v>
      </c>
      <c r="B8712" s="70" t="s">
        <v>17638</v>
      </c>
      <c r="C8712">
        <v>-3.7620765E-2</v>
      </c>
      <c r="D8712">
        <v>6.7234232760000001</v>
      </c>
      <c r="E8712">
        <v>0.17049419699999999</v>
      </c>
      <c r="F8712">
        <v>0.67967297199999999</v>
      </c>
      <c r="G8712">
        <v>0.99975043299999999</v>
      </c>
    </row>
    <row r="8713" spans="1:7" x14ac:dyDescent="0.4">
      <c r="A8713" s="70" t="s">
        <v>17747</v>
      </c>
      <c r="B8713" s="70" t="s">
        <v>17748</v>
      </c>
      <c r="C8713">
        <v>-8.3879577999999996E-2</v>
      </c>
      <c r="D8713">
        <v>3.0406804460000001</v>
      </c>
      <c r="E8713">
        <v>0.17049336600000001</v>
      </c>
      <c r="F8713">
        <v>0.67967370999999999</v>
      </c>
      <c r="G8713">
        <v>0.99975043299999999</v>
      </c>
    </row>
    <row r="8714" spans="1:7" x14ac:dyDescent="0.4">
      <c r="A8714" s="70" t="s">
        <v>18281</v>
      </c>
      <c r="B8714" s="70" t="s">
        <v>18282</v>
      </c>
      <c r="C8714">
        <v>0.20318993900000001</v>
      </c>
      <c r="D8714">
        <v>4.6378401E-2</v>
      </c>
      <c r="E8714">
        <v>0.170289154</v>
      </c>
      <c r="F8714">
        <v>0.67985495500000004</v>
      </c>
      <c r="G8714">
        <v>0.99975043299999999</v>
      </c>
    </row>
    <row r="8715" spans="1:7" x14ac:dyDescent="0.4">
      <c r="A8715" s="70" t="s">
        <v>17915</v>
      </c>
      <c r="B8715" s="70" t="s">
        <v>17916</v>
      </c>
      <c r="C8715">
        <v>-0.22925205500000001</v>
      </c>
      <c r="D8715">
        <v>0.49177473700000002</v>
      </c>
      <c r="E8715">
        <v>0.17008269200000001</v>
      </c>
      <c r="F8715">
        <v>0.680038327</v>
      </c>
      <c r="G8715">
        <v>0.99975043299999999</v>
      </c>
    </row>
    <row r="8716" spans="1:7" x14ac:dyDescent="0.4">
      <c r="A8716" s="70" t="s">
        <v>17703</v>
      </c>
      <c r="B8716" s="70" t="s">
        <v>17704</v>
      </c>
      <c r="C8716">
        <v>-0.120649279</v>
      </c>
      <c r="D8716">
        <v>1.9437819519999999</v>
      </c>
      <c r="E8716">
        <v>0.16990744899999999</v>
      </c>
      <c r="F8716">
        <v>0.68019407399999998</v>
      </c>
      <c r="G8716">
        <v>0.99975043299999999</v>
      </c>
    </row>
    <row r="8717" spans="1:7" x14ac:dyDescent="0.4">
      <c r="A8717" s="70" t="s">
        <v>17809</v>
      </c>
      <c r="B8717" s="70" t="s">
        <v>17810</v>
      </c>
      <c r="C8717">
        <v>-5.2984738000000003E-2</v>
      </c>
      <c r="D8717">
        <v>4.2876004529999996</v>
      </c>
      <c r="E8717">
        <v>0.16987163899999999</v>
      </c>
      <c r="F8717">
        <v>0.68022591200000004</v>
      </c>
      <c r="G8717">
        <v>0.99975043299999999</v>
      </c>
    </row>
    <row r="8718" spans="1:7" x14ac:dyDescent="0.4">
      <c r="A8718" s="70" t="s">
        <v>23571</v>
      </c>
      <c r="B8718" s="70" t="s">
        <v>23572</v>
      </c>
      <c r="C8718">
        <v>3.0422540000000001E-2</v>
      </c>
      <c r="D8718">
        <v>12.274011789999999</v>
      </c>
      <c r="E8718">
        <v>0.169756036</v>
      </c>
      <c r="F8718">
        <v>0.68032871699999997</v>
      </c>
      <c r="G8718">
        <v>0.99975043299999999</v>
      </c>
    </row>
    <row r="8719" spans="1:7" x14ac:dyDescent="0.4">
      <c r="A8719" s="70" t="s">
        <v>17509</v>
      </c>
      <c r="B8719" s="70" t="s">
        <v>17510</v>
      </c>
      <c r="C8719">
        <v>-3.5751960999999999E-2</v>
      </c>
      <c r="D8719">
        <v>6.6614442479999996</v>
      </c>
      <c r="E8719">
        <v>0.16958453200000001</v>
      </c>
      <c r="F8719">
        <v>0.68048131099999998</v>
      </c>
      <c r="G8719">
        <v>0.99975043299999999</v>
      </c>
    </row>
    <row r="8720" spans="1:7" x14ac:dyDescent="0.4">
      <c r="A8720" s="70" t="s">
        <v>18065</v>
      </c>
      <c r="B8720" s="70" t="s">
        <v>18066</v>
      </c>
      <c r="C8720">
        <v>0.10258076200000001</v>
      </c>
      <c r="D8720">
        <v>2.3005921370000002</v>
      </c>
      <c r="E8720">
        <v>0.16951175199999999</v>
      </c>
      <c r="F8720">
        <v>0.68054609399999999</v>
      </c>
      <c r="G8720">
        <v>0.99975043299999999</v>
      </c>
    </row>
    <row r="8721" spans="1:7" x14ac:dyDescent="0.4">
      <c r="A8721" s="70" t="s">
        <v>17823</v>
      </c>
      <c r="B8721" s="70" t="s">
        <v>17824</v>
      </c>
      <c r="C8721">
        <v>-8.3315958999999995E-2</v>
      </c>
      <c r="D8721">
        <v>3.3517007809999999</v>
      </c>
      <c r="E8721">
        <v>0.16948060500000001</v>
      </c>
      <c r="F8721">
        <v>0.68057382399999999</v>
      </c>
      <c r="G8721">
        <v>0.99975043299999999</v>
      </c>
    </row>
    <row r="8722" spans="1:7" x14ac:dyDescent="0.4">
      <c r="A8722" s="70" t="s">
        <v>17719</v>
      </c>
      <c r="B8722" s="70" t="s">
        <v>17720</v>
      </c>
      <c r="C8722">
        <v>-5.7232693000000001E-2</v>
      </c>
      <c r="D8722">
        <v>4.3784493830000004</v>
      </c>
      <c r="E8722">
        <v>0.169385111</v>
      </c>
      <c r="F8722">
        <v>0.68065885800000003</v>
      </c>
      <c r="G8722">
        <v>0.99975043299999999</v>
      </c>
    </row>
    <row r="8723" spans="1:7" x14ac:dyDescent="0.4">
      <c r="A8723" s="70" t="s">
        <v>18467</v>
      </c>
      <c r="B8723" s="70" t="s">
        <v>18468</v>
      </c>
      <c r="C8723">
        <v>4.6131751999999998E-2</v>
      </c>
      <c r="D8723">
        <v>5.0365827440000004</v>
      </c>
      <c r="E8723">
        <v>0.16935038799999999</v>
      </c>
      <c r="F8723">
        <v>0.68068978499999999</v>
      </c>
      <c r="G8723">
        <v>0.99975043299999999</v>
      </c>
    </row>
    <row r="8724" spans="1:7" x14ac:dyDescent="0.4">
      <c r="A8724" s="70" t="s">
        <v>18227</v>
      </c>
      <c r="B8724" s="70" t="s">
        <v>18228</v>
      </c>
      <c r="C8724">
        <v>0.14974394299999999</v>
      </c>
      <c r="D8724">
        <v>0.47627449500000002</v>
      </c>
      <c r="E8724">
        <v>0.169324643</v>
      </c>
      <c r="F8724">
        <v>0.68071271700000002</v>
      </c>
      <c r="G8724">
        <v>0.99975043299999999</v>
      </c>
    </row>
    <row r="8725" spans="1:7" x14ac:dyDescent="0.4">
      <c r="A8725" s="70" t="s">
        <v>18489</v>
      </c>
      <c r="B8725" s="70" t="s">
        <v>18490</v>
      </c>
      <c r="C8725">
        <v>3.4582928999999998E-2</v>
      </c>
      <c r="D8725">
        <v>6.5811442060000003</v>
      </c>
      <c r="E8725">
        <v>0.16923640700000001</v>
      </c>
      <c r="F8725">
        <v>0.68079133000000003</v>
      </c>
      <c r="G8725">
        <v>0.99975043299999999</v>
      </c>
    </row>
    <row r="8726" spans="1:7" x14ac:dyDescent="0.4">
      <c r="A8726" s="70" t="s">
        <v>18149</v>
      </c>
      <c r="B8726" s="70" t="s">
        <v>18150</v>
      </c>
      <c r="C8726">
        <v>0.17497821799999999</v>
      </c>
      <c r="D8726">
        <v>-0.181674643</v>
      </c>
      <c r="E8726">
        <v>0.16918011699999999</v>
      </c>
      <c r="F8726">
        <v>0.68084149400000005</v>
      </c>
      <c r="G8726">
        <v>0.99975043299999999</v>
      </c>
    </row>
    <row r="8727" spans="1:7" x14ac:dyDescent="0.4">
      <c r="A8727" s="70" t="s">
        <v>17709</v>
      </c>
      <c r="B8727" s="70" t="s">
        <v>17710</v>
      </c>
      <c r="C8727">
        <v>-3.3759298E-2</v>
      </c>
      <c r="D8727">
        <v>6.1020107030000004</v>
      </c>
      <c r="E8727">
        <v>0.16915206799999999</v>
      </c>
      <c r="F8727">
        <v>0.68086649399999999</v>
      </c>
      <c r="G8727">
        <v>0.99975043299999999</v>
      </c>
    </row>
    <row r="8728" spans="1:7" x14ac:dyDescent="0.4">
      <c r="A8728" s="70" t="s">
        <v>18413</v>
      </c>
      <c r="B8728" s="70" t="s">
        <v>18414</v>
      </c>
      <c r="C8728">
        <v>4.0762817999999999E-2</v>
      </c>
      <c r="D8728">
        <v>6.7430170330000001</v>
      </c>
      <c r="E8728">
        <v>0.16905867499999999</v>
      </c>
      <c r="F8728">
        <v>0.68094975099999999</v>
      </c>
      <c r="G8728">
        <v>0.99975043299999999</v>
      </c>
    </row>
    <row r="8729" spans="1:7" x14ac:dyDescent="0.4">
      <c r="A8729" s="70" t="s">
        <v>18157</v>
      </c>
      <c r="B8729" s="70" t="s">
        <v>18158</v>
      </c>
      <c r="C8729">
        <v>0.30073308999999998</v>
      </c>
      <c r="D8729">
        <v>-1.060109041</v>
      </c>
      <c r="E8729">
        <v>0.169015782</v>
      </c>
      <c r="F8729">
        <v>0.68098799799999998</v>
      </c>
      <c r="G8729">
        <v>0.99975043299999999</v>
      </c>
    </row>
    <row r="8730" spans="1:7" x14ac:dyDescent="0.4">
      <c r="A8730" s="70" t="s">
        <v>18331</v>
      </c>
      <c r="B8730" s="70" t="s">
        <v>18332</v>
      </c>
      <c r="C8730">
        <v>0.25918871700000001</v>
      </c>
      <c r="D8730">
        <v>-1.071187171</v>
      </c>
      <c r="E8730">
        <v>0.168800065</v>
      </c>
      <c r="F8730">
        <v>0.68118043699999997</v>
      </c>
      <c r="G8730">
        <v>0.99975043299999999</v>
      </c>
    </row>
    <row r="8731" spans="1:7" x14ac:dyDescent="0.4">
      <c r="A8731" s="70" t="s">
        <v>18497</v>
      </c>
      <c r="B8731" s="70" t="s">
        <v>18498</v>
      </c>
      <c r="C8731">
        <v>3.597272E-2</v>
      </c>
      <c r="D8731">
        <v>5.9586065269999997</v>
      </c>
      <c r="E8731">
        <v>0.168707248</v>
      </c>
      <c r="F8731">
        <v>0.68126328199999997</v>
      </c>
      <c r="G8731">
        <v>0.99975043299999999</v>
      </c>
    </row>
    <row r="8732" spans="1:7" x14ac:dyDescent="0.4">
      <c r="A8732" s="70" t="s">
        <v>18539</v>
      </c>
      <c r="B8732" s="70" t="s">
        <v>18540</v>
      </c>
      <c r="C8732">
        <v>0.29702832099999998</v>
      </c>
      <c r="D8732">
        <v>-0.93738676399999998</v>
      </c>
      <c r="E8732">
        <v>0.16855337400000001</v>
      </c>
      <c r="F8732">
        <v>0.68140068300000001</v>
      </c>
      <c r="G8732">
        <v>0.99975043299999999</v>
      </c>
    </row>
    <row r="8733" spans="1:7" x14ac:dyDescent="0.4">
      <c r="A8733" s="70" t="s">
        <v>17755</v>
      </c>
      <c r="B8733" s="70" t="s">
        <v>17756</v>
      </c>
      <c r="C8733">
        <v>-3.8259508999999997E-2</v>
      </c>
      <c r="D8733">
        <v>5.6647770619999998</v>
      </c>
      <c r="E8733">
        <v>0.16854506899999999</v>
      </c>
      <c r="F8733">
        <v>0.68140810100000004</v>
      </c>
      <c r="G8733">
        <v>0.99975043299999999</v>
      </c>
    </row>
    <row r="8734" spans="1:7" x14ac:dyDescent="0.4">
      <c r="A8734" s="70" t="s">
        <v>18669</v>
      </c>
      <c r="B8734" s="70" t="s">
        <v>18670</v>
      </c>
      <c r="C8734">
        <v>3.2760891E-2</v>
      </c>
      <c r="D8734">
        <v>6.357514933</v>
      </c>
      <c r="E8734">
        <v>0.168510148</v>
      </c>
      <c r="F8734">
        <v>0.681439295</v>
      </c>
      <c r="G8734">
        <v>0.99975043299999999</v>
      </c>
    </row>
    <row r="8735" spans="1:7" x14ac:dyDescent="0.4">
      <c r="A8735" s="70" t="s">
        <v>17481</v>
      </c>
      <c r="B8735" s="70" t="s">
        <v>17482</v>
      </c>
      <c r="C8735">
        <v>-3.4933433E-2</v>
      </c>
      <c r="D8735">
        <v>6.6882858450000002</v>
      </c>
      <c r="E8735">
        <v>0.16850278099999999</v>
      </c>
      <c r="F8735">
        <v>0.68144587599999995</v>
      </c>
      <c r="G8735">
        <v>0.99975043299999999</v>
      </c>
    </row>
    <row r="8736" spans="1:7" x14ac:dyDescent="0.4">
      <c r="A8736" s="70" t="s">
        <v>18527</v>
      </c>
      <c r="B8736" s="70" t="s">
        <v>18528</v>
      </c>
      <c r="C8736">
        <v>4.0392348000000002E-2</v>
      </c>
      <c r="D8736">
        <v>5.4816068209999997</v>
      </c>
      <c r="E8736">
        <v>0.16847071299999999</v>
      </c>
      <c r="F8736">
        <v>0.68147452500000005</v>
      </c>
      <c r="G8736">
        <v>0.99975043299999999</v>
      </c>
    </row>
    <row r="8737" spans="1:7" x14ac:dyDescent="0.4">
      <c r="A8737" s="70" t="s">
        <v>17675</v>
      </c>
      <c r="B8737" s="70" t="s">
        <v>17676</v>
      </c>
      <c r="C8737">
        <v>-3.5968607999999999E-2</v>
      </c>
      <c r="D8737">
        <v>6.2178719850000004</v>
      </c>
      <c r="E8737">
        <v>0.16841732800000001</v>
      </c>
      <c r="F8737">
        <v>0.68152222600000001</v>
      </c>
      <c r="G8737">
        <v>0.99975043299999999</v>
      </c>
    </row>
    <row r="8738" spans="1:7" x14ac:dyDescent="0.4">
      <c r="A8738" s="70" t="s">
        <v>18543</v>
      </c>
      <c r="B8738" s="70" t="s">
        <v>18544</v>
      </c>
      <c r="C8738">
        <v>3.4827101999999999E-2</v>
      </c>
      <c r="D8738">
        <v>5.9045744830000002</v>
      </c>
      <c r="E8738">
        <v>0.16841716400000001</v>
      </c>
      <c r="F8738">
        <v>0.68152237199999999</v>
      </c>
      <c r="G8738">
        <v>0.99975043299999999</v>
      </c>
    </row>
    <row r="8739" spans="1:7" x14ac:dyDescent="0.4">
      <c r="A8739" s="70" t="s">
        <v>18145</v>
      </c>
      <c r="B8739" s="70" t="s">
        <v>18146</v>
      </c>
      <c r="C8739">
        <v>8.5011736000000004E-2</v>
      </c>
      <c r="D8739">
        <v>2.9724312140000002</v>
      </c>
      <c r="E8739">
        <v>0.168411691</v>
      </c>
      <c r="F8739">
        <v>0.68152726299999999</v>
      </c>
      <c r="G8739">
        <v>0.99975043299999999</v>
      </c>
    </row>
    <row r="8740" spans="1:7" x14ac:dyDescent="0.4">
      <c r="A8740" s="70" t="s">
        <v>18397</v>
      </c>
      <c r="B8740" s="70" t="s">
        <v>18398</v>
      </c>
      <c r="C8740">
        <v>4.9952260999999998E-2</v>
      </c>
      <c r="D8740">
        <v>4.9061326879999996</v>
      </c>
      <c r="E8740">
        <v>0.16839895799999999</v>
      </c>
      <c r="F8740">
        <v>0.68153864099999995</v>
      </c>
      <c r="G8740">
        <v>0.99975043299999999</v>
      </c>
    </row>
    <row r="8741" spans="1:7" x14ac:dyDescent="0.4">
      <c r="A8741" s="70" t="s">
        <v>17899</v>
      </c>
      <c r="B8741" s="70" t="s">
        <v>17900</v>
      </c>
      <c r="C8741">
        <v>3.1981995999999999E-2</v>
      </c>
      <c r="D8741">
        <v>7.4564492759999998</v>
      </c>
      <c r="E8741">
        <v>0.16832192100000001</v>
      </c>
      <c r="F8741">
        <v>0.68160749600000003</v>
      </c>
      <c r="G8741">
        <v>0.99975043299999999</v>
      </c>
    </row>
    <row r="8742" spans="1:7" x14ac:dyDescent="0.4">
      <c r="A8742" s="70" t="s">
        <v>18247</v>
      </c>
      <c r="B8742" s="70" t="s">
        <v>18248</v>
      </c>
      <c r="C8742">
        <v>5.8702946999999998E-2</v>
      </c>
      <c r="D8742">
        <v>3.8342321340000001</v>
      </c>
      <c r="E8742">
        <v>0.168300379</v>
      </c>
      <c r="F8742">
        <v>0.68162675299999997</v>
      </c>
      <c r="G8742">
        <v>0.99975043299999999</v>
      </c>
    </row>
    <row r="8743" spans="1:7" x14ac:dyDescent="0.4">
      <c r="A8743" s="70" t="s">
        <v>17759</v>
      </c>
      <c r="B8743" s="70" t="s">
        <v>17760</v>
      </c>
      <c r="C8743">
        <v>-3.3743806000000001E-2</v>
      </c>
      <c r="D8743">
        <v>6.1452399189999998</v>
      </c>
      <c r="E8743">
        <v>0.16827231300000001</v>
      </c>
      <c r="F8743">
        <v>0.68165184400000001</v>
      </c>
      <c r="G8743">
        <v>0.99975043299999999</v>
      </c>
    </row>
    <row r="8744" spans="1:7" x14ac:dyDescent="0.4">
      <c r="A8744" s="70" t="s">
        <v>18089</v>
      </c>
      <c r="B8744" s="70" t="s">
        <v>18090</v>
      </c>
      <c r="C8744">
        <v>9.5070043000000007E-2</v>
      </c>
      <c r="D8744">
        <v>2.503477164</v>
      </c>
      <c r="E8744">
        <v>0.16823727099999999</v>
      </c>
      <c r="F8744">
        <v>0.68168317499999997</v>
      </c>
      <c r="G8744">
        <v>0.99975043299999999</v>
      </c>
    </row>
    <row r="8745" spans="1:7" x14ac:dyDescent="0.4">
      <c r="A8745" s="70" t="s">
        <v>20417</v>
      </c>
      <c r="B8745" s="70" t="s">
        <v>20418</v>
      </c>
      <c r="C8745">
        <v>3.2947973999999998E-2</v>
      </c>
      <c r="D8745">
        <v>9.4220307499999993</v>
      </c>
      <c r="E8745">
        <v>0.16819330299999999</v>
      </c>
      <c r="F8745">
        <v>0.68172249299999998</v>
      </c>
      <c r="G8745">
        <v>0.99975043299999999</v>
      </c>
    </row>
    <row r="8746" spans="1:7" x14ac:dyDescent="0.4">
      <c r="A8746" s="70" t="s">
        <v>17817</v>
      </c>
      <c r="B8746" s="70" t="s">
        <v>17818</v>
      </c>
      <c r="C8746">
        <v>-5.2214409000000003E-2</v>
      </c>
      <c r="D8746">
        <v>4.1475669499999999</v>
      </c>
      <c r="E8746">
        <v>0.16814501900000001</v>
      </c>
      <c r="F8746">
        <v>0.68176567700000001</v>
      </c>
      <c r="G8746">
        <v>0.99975043299999999</v>
      </c>
    </row>
    <row r="8747" spans="1:7" x14ac:dyDescent="0.4">
      <c r="A8747" s="70" t="s">
        <v>18661</v>
      </c>
      <c r="B8747" s="70" t="s">
        <v>18662</v>
      </c>
      <c r="C8747">
        <v>3.2166041999999999E-2</v>
      </c>
      <c r="D8747">
        <v>6.3358008870000004</v>
      </c>
      <c r="E8747">
        <v>0.168138221</v>
      </c>
      <c r="F8747">
        <v>0.68177175700000003</v>
      </c>
      <c r="G8747">
        <v>0.99975043299999999</v>
      </c>
    </row>
    <row r="8748" spans="1:7" x14ac:dyDescent="0.4">
      <c r="A8748" s="70" t="s">
        <v>18185</v>
      </c>
      <c r="B8748" s="70" t="s">
        <v>18186</v>
      </c>
      <c r="C8748">
        <v>9.7101818000000006E-2</v>
      </c>
      <c r="D8748">
        <v>2.7370508359999999</v>
      </c>
      <c r="E8748">
        <v>0.16803612100000001</v>
      </c>
      <c r="F8748">
        <v>0.68186310000000006</v>
      </c>
      <c r="G8748">
        <v>0.99975043299999999</v>
      </c>
    </row>
    <row r="8749" spans="1:7" x14ac:dyDescent="0.4">
      <c r="A8749" s="70" t="s">
        <v>18471</v>
      </c>
      <c r="B8749" s="70" t="s">
        <v>18472</v>
      </c>
      <c r="C8749">
        <v>5.0499039000000003E-2</v>
      </c>
      <c r="D8749">
        <v>4.8058577949999997</v>
      </c>
      <c r="E8749">
        <v>0.16801846500000001</v>
      </c>
      <c r="F8749">
        <v>0.68187889800000001</v>
      </c>
      <c r="G8749">
        <v>0.99975043299999999</v>
      </c>
    </row>
    <row r="8750" spans="1:7" x14ac:dyDescent="0.4">
      <c r="A8750" s="70" t="s">
        <v>18091</v>
      </c>
      <c r="B8750" s="70" t="s">
        <v>18092</v>
      </c>
      <c r="C8750">
        <v>0.120041698</v>
      </c>
      <c r="D8750">
        <v>1.982504161</v>
      </c>
      <c r="E8750">
        <v>0.16801612599999999</v>
      </c>
      <c r="F8750">
        <v>0.68188099099999999</v>
      </c>
      <c r="G8750">
        <v>0.99975043299999999</v>
      </c>
    </row>
    <row r="8751" spans="1:7" x14ac:dyDescent="0.4">
      <c r="A8751" s="70" t="s">
        <v>18461</v>
      </c>
      <c r="B8751" s="70" t="s">
        <v>18462</v>
      </c>
      <c r="C8751">
        <v>4.6689041000000001E-2</v>
      </c>
      <c r="D8751">
        <v>4.8850307409999996</v>
      </c>
      <c r="E8751">
        <v>0.16796978700000001</v>
      </c>
      <c r="F8751">
        <v>0.68192246099999998</v>
      </c>
      <c r="G8751">
        <v>0.99975043299999999</v>
      </c>
    </row>
    <row r="8752" spans="1:7" x14ac:dyDescent="0.4">
      <c r="A8752" s="70" t="s">
        <v>16876</v>
      </c>
      <c r="B8752" s="70" t="s">
        <v>16877</v>
      </c>
      <c r="C8752">
        <v>-3.4038933E-2</v>
      </c>
      <c r="D8752">
        <v>7.3221339070000004</v>
      </c>
      <c r="E8752">
        <v>0.16796637</v>
      </c>
      <c r="F8752">
        <v>0.68192551999999995</v>
      </c>
      <c r="G8752">
        <v>0.99975043299999999</v>
      </c>
    </row>
    <row r="8753" spans="1:7" x14ac:dyDescent="0.4">
      <c r="A8753" s="70" t="s">
        <v>17877</v>
      </c>
      <c r="B8753" s="70" t="s">
        <v>17878</v>
      </c>
      <c r="C8753">
        <v>3.2369644000000003E-2</v>
      </c>
      <c r="D8753">
        <v>7.3598183810000002</v>
      </c>
      <c r="E8753">
        <v>0.167789044</v>
      </c>
      <c r="F8753">
        <v>0.68208427599999999</v>
      </c>
      <c r="G8753">
        <v>0.99975043299999999</v>
      </c>
    </row>
    <row r="8754" spans="1:7" x14ac:dyDescent="0.4">
      <c r="A8754" s="70" t="s">
        <v>18645</v>
      </c>
      <c r="B8754" s="70" t="s">
        <v>18646</v>
      </c>
      <c r="C8754">
        <v>3.4935830000000001E-2</v>
      </c>
      <c r="D8754">
        <v>5.933306065</v>
      </c>
      <c r="E8754">
        <v>0.167540887</v>
      </c>
      <c r="F8754">
        <v>0.68230661100000001</v>
      </c>
      <c r="G8754">
        <v>0.99975043299999999</v>
      </c>
    </row>
    <row r="8755" spans="1:7" x14ac:dyDescent="0.4">
      <c r="A8755" s="70" t="s">
        <v>18343</v>
      </c>
      <c r="B8755" s="70" t="s">
        <v>18344</v>
      </c>
      <c r="C8755">
        <v>0.15153968200000001</v>
      </c>
      <c r="D8755">
        <v>0.49606255300000002</v>
      </c>
      <c r="E8755">
        <v>0.16735297199999999</v>
      </c>
      <c r="F8755">
        <v>0.6824751</v>
      </c>
      <c r="G8755">
        <v>0.99975043299999999</v>
      </c>
    </row>
    <row r="8756" spans="1:7" x14ac:dyDescent="0.4">
      <c r="A8756" s="70" t="s">
        <v>17873</v>
      </c>
      <c r="B8756" s="70" t="s">
        <v>17874</v>
      </c>
      <c r="C8756">
        <v>-3.8228787E-2</v>
      </c>
      <c r="D8756">
        <v>5.5254115390000003</v>
      </c>
      <c r="E8756">
        <v>0.16732501</v>
      </c>
      <c r="F8756">
        <v>0.68250018099999998</v>
      </c>
      <c r="G8756">
        <v>0.99975043299999999</v>
      </c>
    </row>
    <row r="8757" spans="1:7" x14ac:dyDescent="0.4">
      <c r="A8757" s="70" t="s">
        <v>20357</v>
      </c>
      <c r="B8757" s="70" t="s">
        <v>20358</v>
      </c>
      <c r="C8757">
        <v>-3.4164736000000001E-2</v>
      </c>
      <c r="D8757">
        <v>9.9767155899999995</v>
      </c>
      <c r="E8757">
        <v>0.16730107399999999</v>
      </c>
      <c r="F8757">
        <v>0.68252165200000003</v>
      </c>
      <c r="G8757">
        <v>0.99975043299999999</v>
      </c>
    </row>
    <row r="8758" spans="1:7" x14ac:dyDescent="0.4">
      <c r="A8758" s="70" t="s">
        <v>18187</v>
      </c>
      <c r="B8758" s="70" t="s">
        <v>18188</v>
      </c>
      <c r="C8758">
        <v>9.0496631999999994E-2</v>
      </c>
      <c r="D8758">
        <v>2.6878942179999998</v>
      </c>
      <c r="E8758">
        <v>0.16714052600000001</v>
      </c>
      <c r="F8758">
        <v>0.68266571700000001</v>
      </c>
      <c r="G8758">
        <v>0.99975043299999999</v>
      </c>
    </row>
    <row r="8759" spans="1:7" x14ac:dyDescent="0.4">
      <c r="A8759" s="70" t="s">
        <v>17857</v>
      </c>
      <c r="B8759" s="70" t="s">
        <v>17858</v>
      </c>
      <c r="C8759">
        <v>-3.4615649999999998E-2</v>
      </c>
      <c r="D8759">
        <v>6.4603518800000002</v>
      </c>
      <c r="E8759">
        <v>0.166808756</v>
      </c>
      <c r="F8759">
        <v>0.68296368200000002</v>
      </c>
      <c r="G8759">
        <v>0.99975043299999999</v>
      </c>
    </row>
    <row r="8760" spans="1:7" x14ac:dyDescent="0.4">
      <c r="A8760" s="70" t="s">
        <v>18231</v>
      </c>
      <c r="B8760" s="70" t="s">
        <v>18232</v>
      </c>
      <c r="C8760">
        <v>0.18325382700000001</v>
      </c>
      <c r="D8760">
        <v>-0.43161036000000003</v>
      </c>
      <c r="E8760">
        <v>0.16670812800000001</v>
      </c>
      <c r="F8760">
        <v>0.68305412399999998</v>
      </c>
      <c r="G8760">
        <v>0.99975043299999999</v>
      </c>
    </row>
    <row r="8761" spans="1:7" x14ac:dyDescent="0.4">
      <c r="A8761" s="70" t="s">
        <v>17939</v>
      </c>
      <c r="B8761" s="70" t="s">
        <v>17940</v>
      </c>
      <c r="C8761">
        <v>-4.0687569E-2</v>
      </c>
      <c r="D8761">
        <v>5.3142999690000003</v>
      </c>
      <c r="E8761">
        <v>0.16648984</v>
      </c>
      <c r="F8761">
        <v>0.68325042700000005</v>
      </c>
      <c r="G8761">
        <v>0.99975043299999999</v>
      </c>
    </row>
    <row r="8762" spans="1:7" x14ac:dyDescent="0.4">
      <c r="A8762" s="70" t="s">
        <v>18379</v>
      </c>
      <c r="B8762" s="70" t="s">
        <v>18380</v>
      </c>
      <c r="C8762">
        <v>0.151457974</v>
      </c>
      <c r="D8762">
        <v>0.54520827199999999</v>
      </c>
      <c r="E8762">
        <v>0.166468227</v>
      </c>
      <c r="F8762">
        <v>0.683269872</v>
      </c>
      <c r="G8762">
        <v>0.99975043299999999</v>
      </c>
    </row>
    <row r="8763" spans="1:7" x14ac:dyDescent="0.4">
      <c r="A8763" s="70" t="s">
        <v>18643</v>
      </c>
      <c r="B8763" s="70" t="s">
        <v>18644</v>
      </c>
      <c r="C8763">
        <v>3.6232266999999999E-2</v>
      </c>
      <c r="D8763">
        <v>6.5287523670000001</v>
      </c>
      <c r="E8763">
        <v>0.166394816</v>
      </c>
      <c r="F8763">
        <v>0.68333592799999998</v>
      </c>
      <c r="G8763">
        <v>0.99975043299999999</v>
      </c>
    </row>
    <row r="8764" spans="1:7" x14ac:dyDescent="0.4">
      <c r="A8764" s="70" t="s">
        <v>18275</v>
      </c>
      <c r="B8764" s="70" t="s">
        <v>18276</v>
      </c>
      <c r="C8764">
        <v>5.6166366000000002E-2</v>
      </c>
      <c r="D8764">
        <v>4.3886545019999996</v>
      </c>
      <c r="E8764">
        <v>0.166314974</v>
      </c>
      <c r="F8764">
        <v>0.68340778999999996</v>
      </c>
      <c r="G8764">
        <v>0.99975043299999999</v>
      </c>
    </row>
    <row r="8765" spans="1:7" x14ac:dyDescent="0.4">
      <c r="A8765" s="70" t="s">
        <v>17753</v>
      </c>
      <c r="B8765" s="70" t="s">
        <v>17754</v>
      </c>
      <c r="C8765">
        <v>-6.2545886999999994E-2</v>
      </c>
      <c r="D8765">
        <v>3.7320088660000001</v>
      </c>
      <c r="E8765">
        <v>0.166063723</v>
      </c>
      <c r="F8765">
        <v>0.68363406100000002</v>
      </c>
      <c r="G8765">
        <v>0.99975043299999999</v>
      </c>
    </row>
    <row r="8766" spans="1:7" x14ac:dyDescent="0.4">
      <c r="A8766" s="70" t="s">
        <v>18571</v>
      </c>
      <c r="B8766" s="70" t="s">
        <v>18572</v>
      </c>
      <c r="C8766">
        <v>3.444349E-2</v>
      </c>
      <c r="D8766">
        <v>6.2963392770000004</v>
      </c>
      <c r="E8766">
        <v>0.16603359100000001</v>
      </c>
      <c r="F8766">
        <v>0.68366121099999999</v>
      </c>
      <c r="G8766">
        <v>0.99975043299999999</v>
      </c>
    </row>
    <row r="8767" spans="1:7" x14ac:dyDescent="0.4">
      <c r="A8767" s="70" t="s">
        <v>18349</v>
      </c>
      <c r="B8767" s="70" t="s">
        <v>18350</v>
      </c>
      <c r="C8767">
        <v>0.14596567799999999</v>
      </c>
      <c r="D8767">
        <v>0.44237620900000002</v>
      </c>
      <c r="E8767">
        <v>0.1659041</v>
      </c>
      <c r="F8767">
        <v>0.68377791799999998</v>
      </c>
      <c r="G8767">
        <v>0.99975043299999999</v>
      </c>
    </row>
    <row r="8768" spans="1:7" x14ac:dyDescent="0.4">
      <c r="A8768" s="70" t="s">
        <v>18481</v>
      </c>
      <c r="B8768" s="70" t="s">
        <v>18482</v>
      </c>
      <c r="C8768">
        <v>5.2382339999999999E-2</v>
      </c>
      <c r="D8768">
        <v>4.292132016</v>
      </c>
      <c r="E8768">
        <v>0.16571729700000001</v>
      </c>
      <c r="F8768">
        <v>0.68394637199999997</v>
      </c>
      <c r="G8768">
        <v>0.99975043299999999</v>
      </c>
    </row>
    <row r="8769" spans="1:7" x14ac:dyDescent="0.4">
      <c r="A8769" s="70" t="s">
        <v>17931</v>
      </c>
      <c r="B8769" s="70" t="s">
        <v>17932</v>
      </c>
      <c r="C8769">
        <v>-5.2046046999999998E-2</v>
      </c>
      <c r="D8769">
        <v>4.157261353</v>
      </c>
      <c r="E8769">
        <v>0.16570771300000001</v>
      </c>
      <c r="F8769">
        <v>0.68395501800000003</v>
      </c>
      <c r="G8769">
        <v>0.99975043299999999</v>
      </c>
    </row>
    <row r="8770" spans="1:7" x14ac:dyDescent="0.4">
      <c r="A8770" s="70" t="s">
        <v>18045</v>
      </c>
      <c r="B8770" s="70" t="s">
        <v>18046</v>
      </c>
      <c r="C8770">
        <v>-8.1486826999999998E-2</v>
      </c>
      <c r="D8770">
        <v>3.4687289269999999</v>
      </c>
      <c r="E8770">
        <v>0.16568640700000001</v>
      </c>
      <c r="F8770">
        <v>0.68397423800000001</v>
      </c>
      <c r="G8770">
        <v>0.99975043299999999</v>
      </c>
    </row>
    <row r="8771" spans="1:7" x14ac:dyDescent="0.4">
      <c r="A8771" s="70" t="s">
        <v>18007</v>
      </c>
      <c r="B8771" s="70" t="s">
        <v>18008</v>
      </c>
      <c r="C8771">
        <v>-0.14164096500000001</v>
      </c>
      <c r="D8771">
        <v>1.8489969509999999</v>
      </c>
      <c r="E8771">
        <v>0.16567580600000001</v>
      </c>
      <c r="F8771">
        <v>0.68398380299999995</v>
      </c>
      <c r="G8771">
        <v>0.99975043299999999</v>
      </c>
    </row>
    <row r="8772" spans="1:7" x14ac:dyDescent="0.4">
      <c r="A8772" s="70" t="s">
        <v>18115</v>
      </c>
      <c r="B8772" s="70" t="s">
        <v>18116</v>
      </c>
      <c r="C8772">
        <v>-0.15929745100000001</v>
      </c>
      <c r="D8772">
        <v>-1.3540080000000001E-3</v>
      </c>
      <c r="E8772">
        <v>0.165584342</v>
      </c>
      <c r="F8772">
        <v>0.68406633500000003</v>
      </c>
      <c r="G8772">
        <v>0.99975043299999999</v>
      </c>
    </row>
    <row r="8773" spans="1:7" x14ac:dyDescent="0.4">
      <c r="A8773" s="70" t="s">
        <v>18325</v>
      </c>
      <c r="B8773" s="70" t="s">
        <v>18326</v>
      </c>
      <c r="C8773">
        <v>0.16337958899999999</v>
      </c>
      <c r="D8773">
        <v>-0.23480927700000001</v>
      </c>
      <c r="E8773">
        <v>0.16542892200000001</v>
      </c>
      <c r="F8773">
        <v>0.68420663900000001</v>
      </c>
      <c r="G8773">
        <v>0.99975043299999999</v>
      </c>
    </row>
    <row r="8774" spans="1:7" x14ac:dyDescent="0.4">
      <c r="A8774" s="70" t="s">
        <v>17345</v>
      </c>
      <c r="B8774" s="70" t="s">
        <v>17346</v>
      </c>
      <c r="C8774">
        <v>-4.0911686000000003E-2</v>
      </c>
      <c r="D8774">
        <v>7.1986330450000002</v>
      </c>
      <c r="E8774">
        <v>0.16533835599999999</v>
      </c>
      <c r="F8774">
        <v>0.684288432</v>
      </c>
      <c r="G8774">
        <v>0.99975043299999999</v>
      </c>
    </row>
    <row r="8775" spans="1:7" x14ac:dyDescent="0.4">
      <c r="A8775" s="70" t="s">
        <v>18671</v>
      </c>
      <c r="B8775" s="70" t="s">
        <v>18672</v>
      </c>
      <c r="C8775">
        <v>4.3288463999999999E-2</v>
      </c>
      <c r="D8775">
        <v>5.2040621680000001</v>
      </c>
      <c r="E8775">
        <v>0.16530251600000001</v>
      </c>
      <c r="F8775">
        <v>0.68432080699999998</v>
      </c>
      <c r="G8775">
        <v>0.99975043299999999</v>
      </c>
    </row>
    <row r="8776" spans="1:7" x14ac:dyDescent="0.4">
      <c r="A8776" s="70" t="s">
        <v>18521</v>
      </c>
      <c r="B8776" s="70" t="s">
        <v>18522</v>
      </c>
      <c r="C8776">
        <v>4.1713813000000002E-2</v>
      </c>
      <c r="D8776">
        <v>5.2546228130000001</v>
      </c>
      <c r="E8776">
        <v>0.16529379</v>
      </c>
      <c r="F8776">
        <v>0.68432869100000004</v>
      </c>
      <c r="G8776">
        <v>0.99975043299999999</v>
      </c>
    </row>
    <row r="8777" spans="1:7" x14ac:dyDescent="0.4">
      <c r="A8777" s="70" t="s">
        <v>17891</v>
      </c>
      <c r="B8777" s="70" t="s">
        <v>17892</v>
      </c>
      <c r="C8777">
        <v>-9.2040236999999997E-2</v>
      </c>
      <c r="D8777">
        <v>2.5716270589999999</v>
      </c>
      <c r="E8777">
        <v>0.16522345999999999</v>
      </c>
      <c r="F8777">
        <v>0.68439223599999999</v>
      </c>
      <c r="G8777">
        <v>0.99975043299999999</v>
      </c>
    </row>
    <row r="8778" spans="1:7" x14ac:dyDescent="0.4">
      <c r="A8778" s="70" t="s">
        <v>18267</v>
      </c>
      <c r="B8778" s="70" t="s">
        <v>18268</v>
      </c>
      <c r="C8778">
        <v>7.5827685000000006E-2</v>
      </c>
      <c r="D8778">
        <v>3.2380773779999998</v>
      </c>
      <c r="E8778">
        <v>0.165203406</v>
      </c>
      <c r="F8778">
        <v>0.68441035800000005</v>
      </c>
      <c r="G8778">
        <v>0.99975043299999999</v>
      </c>
    </row>
    <row r="8779" spans="1:7" x14ac:dyDescent="0.4">
      <c r="A8779" s="70" t="s">
        <v>17943</v>
      </c>
      <c r="B8779" s="70" t="s">
        <v>17944</v>
      </c>
      <c r="C8779">
        <v>-3.7673645999999998E-2</v>
      </c>
      <c r="D8779">
        <v>5.5317292069999997</v>
      </c>
      <c r="E8779">
        <v>0.165107634</v>
      </c>
      <c r="F8779">
        <v>0.68449692200000001</v>
      </c>
      <c r="G8779">
        <v>0.99975043299999999</v>
      </c>
    </row>
    <row r="8780" spans="1:7" x14ac:dyDescent="0.4">
      <c r="A8780" s="70" t="s">
        <v>17783</v>
      </c>
      <c r="B8780" s="70" t="s">
        <v>17784</v>
      </c>
      <c r="C8780">
        <v>-5.4871953000000001E-2</v>
      </c>
      <c r="D8780">
        <v>4.261488666</v>
      </c>
      <c r="E8780">
        <v>0.16503900399999999</v>
      </c>
      <c r="F8780">
        <v>0.68455897200000004</v>
      </c>
      <c r="G8780">
        <v>0.99975043299999999</v>
      </c>
    </row>
    <row r="8781" spans="1:7" x14ac:dyDescent="0.4">
      <c r="A8781" s="70" t="s">
        <v>18313</v>
      </c>
      <c r="B8781" s="70" t="s">
        <v>18314</v>
      </c>
      <c r="C8781">
        <v>0.14120914900000001</v>
      </c>
      <c r="D8781">
        <v>0.79124935600000001</v>
      </c>
      <c r="E8781">
        <v>0.16503741999999999</v>
      </c>
      <c r="F8781">
        <v>0.68456040500000004</v>
      </c>
      <c r="G8781">
        <v>0.99975043299999999</v>
      </c>
    </row>
    <row r="8782" spans="1:7" x14ac:dyDescent="0.4">
      <c r="A8782" s="70" t="s">
        <v>18141</v>
      </c>
      <c r="B8782" s="70" t="s">
        <v>18142</v>
      </c>
      <c r="C8782">
        <v>3.3337249999999999E-2</v>
      </c>
      <c r="D8782">
        <v>7.6703385280000003</v>
      </c>
      <c r="E8782">
        <v>0.16503255</v>
      </c>
      <c r="F8782">
        <v>0.68456480799999997</v>
      </c>
      <c r="G8782">
        <v>0.99975043299999999</v>
      </c>
    </row>
    <row r="8783" spans="1:7" x14ac:dyDescent="0.4">
      <c r="A8783" s="70" t="s">
        <v>17765</v>
      </c>
      <c r="B8783" s="70" t="s">
        <v>17766</v>
      </c>
      <c r="C8783">
        <v>-5.1559136999999998E-2</v>
      </c>
      <c r="D8783">
        <v>4.2500661060000002</v>
      </c>
      <c r="E8783">
        <v>0.164948762</v>
      </c>
      <c r="F8783">
        <v>0.68464058500000002</v>
      </c>
      <c r="G8783">
        <v>0.99975043299999999</v>
      </c>
    </row>
    <row r="8784" spans="1:7" x14ac:dyDescent="0.4">
      <c r="A8784" s="70" t="s">
        <v>17849</v>
      </c>
      <c r="B8784" s="70" t="s">
        <v>17850</v>
      </c>
      <c r="C8784">
        <v>-5.9453105999999999E-2</v>
      </c>
      <c r="D8784">
        <v>4.0823510010000001</v>
      </c>
      <c r="E8784">
        <v>0.164924494</v>
      </c>
      <c r="F8784">
        <v>0.68466253600000004</v>
      </c>
      <c r="G8784">
        <v>0.99975043299999999</v>
      </c>
    </row>
    <row r="8785" spans="1:7" x14ac:dyDescent="0.4">
      <c r="A8785" s="70" t="s">
        <v>18195</v>
      </c>
      <c r="B8785" s="70" t="s">
        <v>18196</v>
      </c>
      <c r="C8785">
        <v>0.100541852</v>
      </c>
      <c r="D8785">
        <v>2.3052551050000001</v>
      </c>
      <c r="E8785">
        <v>0.16486696000000001</v>
      </c>
      <c r="F8785">
        <v>0.68471458600000001</v>
      </c>
      <c r="G8785">
        <v>0.99975043299999999</v>
      </c>
    </row>
    <row r="8786" spans="1:7" x14ac:dyDescent="0.4">
      <c r="A8786" s="70" t="s">
        <v>18305</v>
      </c>
      <c r="B8786" s="70" t="s">
        <v>18306</v>
      </c>
      <c r="C8786">
        <v>5.1991539000000003E-2</v>
      </c>
      <c r="D8786">
        <v>4.6930416709999996</v>
      </c>
      <c r="E8786">
        <v>0.164471746</v>
      </c>
      <c r="F8786">
        <v>0.68507241900000004</v>
      </c>
      <c r="G8786">
        <v>0.99975043299999999</v>
      </c>
    </row>
    <row r="8787" spans="1:7" x14ac:dyDescent="0.4">
      <c r="A8787" s="70" t="s">
        <v>18759</v>
      </c>
      <c r="B8787" s="70" t="s">
        <v>18760</v>
      </c>
      <c r="C8787">
        <v>3.2799821E-2</v>
      </c>
      <c r="D8787">
        <v>6.1498589250000002</v>
      </c>
      <c r="E8787">
        <v>0.16440539500000001</v>
      </c>
      <c r="F8787">
        <v>0.68513254199999996</v>
      </c>
      <c r="G8787">
        <v>0.99975043299999999</v>
      </c>
    </row>
    <row r="8788" spans="1:7" x14ac:dyDescent="0.4">
      <c r="A8788" s="70" t="s">
        <v>18441</v>
      </c>
      <c r="B8788" s="70" t="s">
        <v>18442</v>
      </c>
      <c r="C8788">
        <v>4.8246163000000002E-2</v>
      </c>
      <c r="D8788">
        <v>4.5126957399999998</v>
      </c>
      <c r="E8788">
        <v>0.16417844300000001</v>
      </c>
      <c r="F8788">
        <v>0.68533830200000001</v>
      </c>
      <c r="G8788">
        <v>0.99975043299999999</v>
      </c>
    </row>
    <row r="8789" spans="1:7" x14ac:dyDescent="0.4">
      <c r="A8789" s="70" t="s">
        <v>18371</v>
      </c>
      <c r="B8789" s="70" t="s">
        <v>18372</v>
      </c>
      <c r="C8789">
        <v>0.16808532000000001</v>
      </c>
      <c r="D8789">
        <v>0.16581280200000001</v>
      </c>
      <c r="E8789">
        <v>0.16416608899999999</v>
      </c>
      <c r="F8789">
        <v>0.68534950699999997</v>
      </c>
      <c r="G8789">
        <v>0.99975043299999999</v>
      </c>
    </row>
    <row r="8790" spans="1:7" x14ac:dyDescent="0.4">
      <c r="A8790" s="70" t="s">
        <v>18143</v>
      </c>
      <c r="B8790" s="70" t="s">
        <v>18144</v>
      </c>
      <c r="C8790">
        <v>-0.224147862</v>
      </c>
      <c r="D8790">
        <v>-0.99289829100000004</v>
      </c>
      <c r="E8790">
        <v>0.16404457</v>
      </c>
      <c r="F8790">
        <v>0.68545975199999998</v>
      </c>
      <c r="G8790">
        <v>0.99975043299999999</v>
      </c>
    </row>
    <row r="8791" spans="1:7" x14ac:dyDescent="0.4">
      <c r="A8791" s="70" t="s">
        <v>17989</v>
      </c>
      <c r="B8791" s="70" t="s">
        <v>17990</v>
      </c>
      <c r="C8791">
        <v>-6.0212923000000002E-2</v>
      </c>
      <c r="D8791">
        <v>3.8045059550000002</v>
      </c>
      <c r="E8791">
        <v>0.16403553800000001</v>
      </c>
      <c r="F8791">
        <v>0.68546794799999999</v>
      </c>
      <c r="G8791">
        <v>0.99975043299999999</v>
      </c>
    </row>
    <row r="8792" spans="1:7" x14ac:dyDescent="0.4">
      <c r="A8792" s="70" t="s">
        <v>18183</v>
      </c>
      <c r="B8792" s="70" t="s">
        <v>18184</v>
      </c>
      <c r="C8792">
        <v>-0.171017163</v>
      </c>
      <c r="D8792">
        <v>-0.40943673800000002</v>
      </c>
      <c r="E8792">
        <v>0.16396248599999999</v>
      </c>
      <c r="F8792">
        <v>0.68553424799999996</v>
      </c>
      <c r="G8792">
        <v>0.99975043299999999</v>
      </c>
    </row>
    <row r="8793" spans="1:7" x14ac:dyDescent="0.4">
      <c r="A8793" s="70" t="s">
        <v>17881</v>
      </c>
      <c r="B8793" s="70" t="s">
        <v>17882</v>
      </c>
      <c r="C8793">
        <v>-4.3347757000000001E-2</v>
      </c>
      <c r="D8793">
        <v>5.04431238</v>
      </c>
      <c r="E8793">
        <v>0.163929249</v>
      </c>
      <c r="F8793">
        <v>0.68556441800000001</v>
      </c>
      <c r="G8793">
        <v>0.99975043299999999</v>
      </c>
    </row>
    <row r="8794" spans="1:7" x14ac:dyDescent="0.4">
      <c r="A8794" s="70" t="s">
        <v>17805</v>
      </c>
      <c r="B8794" s="70" t="s">
        <v>17806</v>
      </c>
      <c r="C8794">
        <v>-3.1883564000000003E-2</v>
      </c>
      <c r="D8794">
        <v>6.7447631829999999</v>
      </c>
      <c r="E8794">
        <v>0.16383625299999999</v>
      </c>
      <c r="F8794">
        <v>0.68564885200000003</v>
      </c>
      <c r="G8794">
        <v>0.99975043299999999</v>
      </c>
    </row>
    <row r="8795" spans="1:7" x14ac:dyDescent="0.4">
      <c r="A8795" s="70" t="s">
        <v>18033</v>
      </c>
      <c r="B8795" s="70" t="s">
        <v>18034</v>
      </c>
      <c r="C8795">
        <v>-7.0706371000000004E-2</v>
      </c>
      <c r="D8795">
        <v>3.3695685530000001</v>
      </c>
      <c r="E8795">
        <v>0.16377196699999999</v>
      </c>
      <c r="F8795">
        <v>0.68570723700000002</v>
      </c>
      <c r="G8795">
        <v>0.99975043299999999</v>
      </c>
    </row>
    <row r="8796" spans="1:7" x14ac:dyDescent="0.4">
      <c r="A8796" s="70" t="s">
        <v>17999</v>
      </c>
      <c r="B8796" s="70" t="s">
        <v>18000</v>
      </c>
      <c r="C8796">
        <v>-8.5305434999999999E-2</v>
      </c>
      <c r="D8796">
        <v>5.6701825850000001</v>
      </c>
      <c r="E8796">
        <v>0.16371274199999999</v>
      </c>
      <c r="F8796">
        <v>0.68576103600000005</v>
      </c>
      <c r="G8796">
        <v>0.99975043299999999</v>
      </c>
    </row>
    <row r="8797" spans="1:7" x14ac:dyDescent="0.4">
      <c r="A8797" s="70" t="s">
        <v>17725</v>
      </c>
      <c r="B8797" s="70" t="s">
        <v>17726</v>
      </c>
      <c r="C8797">
        <v>-3.5622984000000003E-2</v>
      </c>
      <c r="D8797">
        <v>6.9077329719999998</v>
      </c>
      <c r="E8797">
        <v>0.163641236</v>
      </c>
      <c r="F8797">
        <v>0.68582600699999996</v>
      </c>
      <c r="G8797">
        <v>0.99975043299999999</v>
      </c>
    </row>
    <row r="8798" spans="1:7" x14ac:dyDescent="0.4">
      <c r="A8798" s="70" t="s">
        <v>18701</v>
      </c>
      <c r="B8798" s="70" t="s">
        <v>18702</v>
      </c>
      <c r="C8798">
        <v>4.3903389000000001E-2</v>
      </c>
      <c r="D8798">
        <v>5.240128629</v>
      </c>
      <c r="E8798">
        <v>0.163635751</v>
      </c>
      <c r="F8798">
        <v>0.685830991</v>
      </c>
      <c r="G8798">
        <v>0.99975043299999999</v>
      </c>
    </row>
    <row r="8799" spans="1:7" x14ac:dyDescent="0.4">
      <c r="A8799" s="70" t="s">
        <v>18327</v>
      </c>
      <c r="B8799" s="70" t="s">
        <v>18328</v>
      </c>
      <c r="C8799">
        <v>8.7857300999999999E-2</v>
      </c>
      <c r="D8799">
        <v>2.8110265000000001</v>
      </c>
      <c r="E8799">
        <v>0.16351945100000001</v>
      </c>
      <c r="F8799">
        <v>0.68593669899999998</v>
      </c>
      <c r="G8799">
        <v>0.99975043299999999</v>
      </c>
    </row>
    <row r="8800" spans="1:7" x14ac:dyDescent="0.4">
      <c r="A8800" s="70" t="s">
        <v>17829</v>
      </c>
      <c r="B8800" s="70" t="s">
        <v>17830</v>
      </c>
      <c r="C8800">
        <v>-3.8865416999999999E-2</v>
      </c>
      <c r="D8800">
        <v>5.6111237100000002</v>
      </c>
      <c r="E8800">
        <v>0.163435995</v>
      </c>
      <c r="F8800">
        <v>0.68601258099999995</v>
      </c>
      <c r="G8800">
        <v>0.99975043299999999</v>
      </c>
    </row>
    <row r="8801" spans="1:7" x14ac:dyDescent="0.4">
      <c r="A8801" s="70" t="s">
        <v>18555</v>
      </c>
      <c r="B8801" s="70" t="s">
        <v>18556</v>
      </c>
      <c r="C8801">
        <v>3.1728758000000003E-2</v>
      </c>
      <c r="D8801">
        <v>6.8827493510000002</v>
      </c>
      <c r="E8801">
        <v>0.16343443199999999</v>
      </c>
      <c r="F8801">
        <v>0.68601400199999996</v>
      </c>
      <c r="G8801">
        <v>0.99975043299999999</v>
      </c>
    </row>
    <row r="8802" spans="1:7" x14ac:dyDescent="0.4">
      <c r="A8802" s="70" t="s">
        <v>17921</v>
      </c>
      <c r="B8802" s="70" t="s">
        <v>17922</v>
      </c>
      <c r="C8802">
        <v>-3.4691392000000001E-2</v>
      </c>
      <c r="D8802">
        <v>6.1070649960000001</v>
      </c>
      <c r="E8802">
        <v>0.163286087</v>
      </c>
      <c r="F8802">
        <v>0.68614894100000001</v>
      </c>
      <c r="G8802">
        <v>0.99975043299999999</v>
      </c>
    </row>
    <row r="8803" spans="1:7" x14ac:dyDescent="0.4">
      <c r="A8803" s="70" t="s">
        <v>18905</v>
      </c>
      <c r="B8803" s="70" t="s">
        <v>18906</v>
      </c>
      <c r="C8803">
        <v>3.3270881000000002E-2</v>
      </c>
      <c r="D8803">
        <v>8.3274681150000003</v>
      </c>
      <c r="E8803">
        <v>0.16323995899999999</v>
      </c>
      <c r="F8803">
        <v>0.68619091499999996</v>
      </c>
      <c r="G8803">
        <v>0.99975043299999999</v>
      </c>
    </row>
    <row r="8804" spans="1:7" x14ac:dyDescent="0.4">
      <c r="A8804" s="70" t="s">
        <v>18523</v>
      </c>
      <c r="B8804" s="70" t="s">
        <v>18524</v>
      </c>
      <c r="C8804">
        <v>3.5961108999999998E-2</v>
      </c>
      <c r="D8804">
        <v>6.0810021289999998</v>
      </c>
      <c r="E8804">
        <v>0.163152884</v>
      </c>
      <c r="F8804">
        <v>0.68627016699999999</v>
      </c>
      <c r="G8804">
        <v>0.99975043299999999</v>
      </c>
    </row>
    <row r="8805" spans="1:7" x14ac:dyDescent="0.4">
      <c r="A8805" s="70" t="s">
        <v>18179</v>
      </c>
      <c r="B8805" s="70" t="s">
        <v>18180</v>
      </c>
      <c r="C8805">
        <v>0.114361461</v>
      </c>
      <c r="D8805">
        <v>1.769912785</v>
      </c>
      <c r="E8805">
        <v>0.16314040199999999</v>
      </c>
      <c r="F8805">
        <v>0.68628153000000003</v>
      </c>
      <c r="G8805">
        <v>0.99975043299999999</v>
      </c>
    </row>
    <row r="8806" spans="1:7" x14ac:dyDescent="0.4">
      <c r="A8806" s="70" t="s">
        <v>18027</v>
      </c>
      <c r="B8806" s="70" t="s">
        <v>18028</v>
      </c>
      <c r="C8806">
        <v>-0.111919159</v>
      </c>
      <c r="D8806">
        <v>2.412292791</v>
      </c>
      <c r="E8806">
        <v>0.16300974900000001</v>
      </c>
      <c r="F8806">
        <v>0.68640049599999997</v>
      </c>
      <c r="G8806">
        <v>0.99975043299999999</v>
      </c>
    </row>
    <row r="8807" spans="1:7" x14ac:dyDescent="0.4">
      <c r="A8807" s="70" t="s">
        <v>17893</v>
      </c>
      <c r="B8807" s="70" t="s">
        <v>17894</v>
      </c>
      <c r="C8807">
        <v>-4.9060395999999999E-2</v>
      </c>
      <c r="D8807">
        <v>4.5435080040000004</v>
      </c>
      <c r="E8807">
        <v>0.16299191599999999</v>
      </c>
      <c r="F8807">
        <v>0.68641673800000003</v>
      </c>
      <c r="G8807">
        <v>0.99975043299999999</v>
      </c>
    </row>
    <row r="8808" spans="1:7" x14ac:dyDescent="0.4">
      <c r="A8808" s="70" t="s">
        <v>18009</v>
      </c>
      <c r="B8808" s="70" t="s">
        <v>18010</v>
      </c>
      <c r="C8808">
        <v>-5.0696623000000003E-2</v>
      </c>
      <c r="D8808">
        <v>4.3085888270000003</v>
      </c>
      <c r="E8808">
        <v>0.16298230599999999</v>
      </c>
      <c r="F8808">
        <v>0.68642549200000003</v>
      </c>
      <c r="G8808">
        <v>0.99975043299999999</v>
      </c>
    </row>
    <row r="8809" spans="1:7" x14ac:dyDescent="0.4">
      <c r="A8809" s="70" t="s">
        <v>18097</v>
      </c>
      <c r="B8809" s="70" t="s">
        <v>18098</v>
      </c>
      <c r="C8809">
        <v>-0.13359968799999999</v>
      </c>
      <c r="D8809">
        <v>1.2092094609999999</v>
      </c>
      <c r="E8809">
        <v>0.16297709799999999</v>
      </c>
      <c r="F8809">
        <v>0.686430235</v>
      </c>
      <c r="G8809">
        <v>0.99975043299999999</v>
      </c>
    </row>
    <row r="8810" spans="1:7" x14ac:dyDescent="0.4">
      <c r="A8810" s="70" t="s">
        <v>18093</v>
      </c>
      <c r="B8810" s="70" t="s">
        <v>18094</v>
      </c>
      <c r="C8810">
        <v>-0.13410544499999999</v>
      </c>
      <c r="D8810">
        <v>0.93097154299999996</v>
      </c>
      <c r="E8810">
        <v>0.162925871</v>
      </c>
      <c r="F8810">
        <v>0.68647690100000003</v>
      </c>
      <c r="G8810">
        <v>0.99975043299999999</v>
      </c>
    </row>
    <row r="8811" spans="1:7" x14ac:dyDescent="0.4">
      <c r="A8811" s="70" t="s">
        <v>18779</v>
      </c>
      <c r="B8811" s="70" t="s">
        <v>18780</v>
      </c>
      <c r="C8811">
        <v>4.1711643999999999E-2</v>
      </c>
      <c r="D8811">
        <v>5.3157265699999998</v>
      </c>
      <c r="E8811">
        <v>0.16269865999999999</v>
      </c>
      <c r="F8811">
        <v>0.68668398200000003</v>
      </c>
      <c r="G8811">
        <v>0.99975043299999999</v>
      </c>
    </row>
    <row r="8812" spans="1:7" x14ac:dyDescent="0.4">
      <c r="A8812" s="70" t="s">
        <v>18373</v>
      </c>
      <c r="B8812" s="70" t="s">
        <v>18374</v>
      </c>
      <c r="C8812">
        <v>0.14264795699999999</v>
      </c>
      <c r="D8812">
        <v>1.837751803</v>
      </c>
      <c r="E8812">
        <v>0.162673022</v>
      </c>
      <c r="F8812">
        <v>0.68670735999999999</v>
      </c>
      <c r="G8812">
        <v>0.99975043299999999</v>
      </c>
    </row>
    <row r="8813" spans="1:7" x14ac:dyDescent="0.4">
      <c r="A8813" s="70" t="s">
        <v>17911</v>
      </c>
      <c r="B8813" s="70" t="s">
        <v>17912</v>
      </c>
      <c r="C8813">
        <v>-3.4579216000000003E-2</v>
      </c>
      <c r="D8813">
        <v>6.2915858670000002</v>
      </c>
      <c r="E8813">
        <v>0.16256373900000001</v>
      </c>
      <c r="F8813">
        <v>0.68680702999999999</v>
      </c>
      <c r="G8813">
        <v>0.99975043299999999</v>
      </c>
    </row>
    <row r="8814" spans="1:7" x14ac:dyDescent="0.4">
      <c r="A8814" s="70" t="s">
        <v>18723</v>
      </c>
      <c r="B8814" s="70" t="s">
        <v>18724</v>
      </c>
      <c r="C8814">
        <v>3.3755234000000002E-2</v>
      </c>
      <c r="D8814">
        <v>6.5089564949999996</v>
      </c>
      <c r="E8814">
        <v>0.162474496</v>
      </c>
      <c r="F8814">
        <v>0.68688845099999996</v>
      </c>
      <c r="G8814">
        <v>0.99975043299999999</v>
      </c>
    </row>
    <row r="8815" spans="1:7" x14ac:dyDescent="0.4">
      <c r="A8815" s="70" t="s">
        <v>18217</v>
      </c>
      <c r="B8815" s="70" t="s">
        <v>18218</v>
      </c>
      <c r="C8815">
        <v>-0.187007163</v>
      </c>
      <c r="D8815">
        <v>-0.348283707</v>
      </c>
      <c r="E8815">
        <v>0.16243898700000001</v>
      </c>
      <c r="F8815">
        <v>0.68692085599999997</v>
      </c>
      <c r="G8815">
        <v>0.99975043299999999</v>
      </c>
    </row>
    <row r="8816" spans="1:7" x14ac:dyDescent="0.4">
      <c r="A8816" s="70" t="s">
        <v>18803</v>
      </c>
      <c r="B8816" s="70" t="s">
        <v>18804</v>
      </c>
      <c r="C8816">
        <v>3.5790638999999999E-2</v>
      </c>
      <c r="D8816">
        <v>5.7941542459999997</v>
      </c>
      <c r="E8816">
        <v>0.16243103</v>
      </c>
      <c r="F8816">
        <v>0.68692811799999998</v>
      </c>
      <c r="G8816">
        <v>0.99975043299999999</v>
      </c>
    </row>
    <row r="8817" spans="1:7" x14ac:dyDescent="0.4">
      <c r="A8817" s="70" t="s">
        <v>17869</v>
      </c>
      <c r="B8817" s="70" t="s">
        <v>17870</v>
      </c>
      <c r="C8817">
        <v>-6.0528523000000001E-2</v>
      </c>
      <c r="D8817">
        <v>3.705084899</v>
      </c>
      <c r="E8817">
        <v>0.16241143699999999</v>
      </c>
      <c r="F8817">
        <v>0.68694599999999995</v>
      </c>
      <c r="G8817">
        <v>0.99975043299999999</v>
      </c>
    </row>
    <row r="8818" spans="1:7" x14ac:dyDescent="0.4">
      <c r="A8818" s="70" t="s">
        <v>18503</v>
      </c>
      <c r="B8818" s="70" t="s">
        <v>18504</v>
      </c>
      <c r="C8818">
        <v>5.2687557000000003E-2</v>
      </c>
      <c r="D8818">
        <v>4.2471103619999999</v>
      </c>
      <c r="E8818">
        <v>0.16238772300000001</v>
      </c>
      <c r="F8818">
        <v>0.68696764499999996</v>
      </c>
      <c r="G8818">
        <v>0.99975043299999999</v>
      </c>
    </row>
    <row r="8819" spans="1:7" x14ac:dyDescent="0.4">
      <c r="A8819" s="70" t="s">
        <v>18409</v>
      </c>
      <c r="B8819" s="70" t="s">
        <v>18410</v>
      </c>
      <c r="C8819">
        <v>0.15361936200000001</v>
      </c>
      <c r="D8819">
        <v>1.7051688999999998E-2</v>
      </c>
      <c r="E8819">
        <v>0.162386488</v>
      </c>
      <c r="F8819">
        <v>0.68696877300000003</v>
      </c>
      <c r="G8819">
        <v>0.99975043299999999</v>
      </c>
    </row>
    <row r="8820" spans="1:7" x14ac:dyDescent="0.4">
      <c r="A8820" s="70" t="s">
        <v>18677</v>
      </c>
      <c r="B8820" s="70" t="s">
        <v>18678</v>
      </c>
      <c r="C8820">
        <v>3.2345112000000002E-2</v>
      </c>
      <c r="D8820">
        <v>6.744228873</v>
      </c>
      <c r="E8820">
        <v>0.16236909899999999</v>
      </c>
      <c r="F8820">
        <v>0.686984645</v>
      </c>
      <c r="G8820">
        <v>0.99975043299999999</v>
      </c>
    </row>
    <row r="8821" spans="1:7" x14ac:dyDescent="0.4">
      <c r="A8821" s="70" t="s">
        <v>18165</v>
      </c>
      <c r="B8821" s="70" t="s">
        <v>18166</v>
      </c>
      <c r="C8821">
        <v>3.5068510999999997E-2</v>
      </c>
      <c r="D8821">
        <v>7.4235667599999999</v>
      </c>
      <c r="E8821">
        <v>0.16231066499999999</v>
      </c>
      <c r="F8821">
        <v>0.68703799200000004</v>
      </c>
      <c r="G8821">
        <v>0.99975043299999999</v>
      </c>
    </row>
    <row r="8822" spans="1:7" x14ac:dyDescent="0.4">
      <c r="A8822" s="70" t="s">
        <v>17971</v>
      </c>
      <c r="B8822" s="70" t="s">
        <v>17972</v>
      </c>
      <c r="C8822">
        <v>-3.5050867999999999E-2</v>
      </c>
      <c r="D8822">
        <v>5.9763808599999999</v>
      </c>
      <c r="E8822">
        <v>0.16230381099999999</v>
      </c>
      <c r="F8822">
        <v>0.68704425099999999</v>
      </c>
      <c r="G8822">
        <v>0.99975043299999999</v>
      </c>
    </row>
    <row r="8823" spans="1:7" x14ac:dyDescent="0.4">
      <c r="A8823" s="70" t="s">
        <v>17935</v>
      </c>
      <c r="B8823" s="70" t="s">
        <v>17936</v>
      </c>
      <c r="C8823">
        <v>-4.3076160000000002E-2</v>
      </c>
      <c r="D8823">
        <v>5.0433952230000001</v>
      </c>
      <c r="E8823">
        <v>0.16230367600000001</v>
      </c>
      <c r="F8823">
        <v>0.68704437399999996</v>
      </c>
      <c r="G8823">
        <v>0.99975043299999999</v>
      </c>
    </row>
    <row r="8824" spans="1:7" x14ac:dyDescent="0.4">
      <c r="A8824" s="70" t="s">
        <v>18703</v>
      </c>
      <c r="B8824" s="70" t="s">
        <v>18704</v>
      </c>
      <c r="C8824">
        <v>4.7334175999999999E-2</v>
      </c>
      <c r="D8824">
        <v>4.7443080780000004</v>
      </c>
      <c r="E8824">
        <v>0.16217804599999999</v>
      </c>
      <c r="F8824">
        <v>0.68715910800000002</v>
      </c>
      <c r="G8824">
        <v>0.99975043299999999</v>
      </c>
    </row>
    <row r="8825" spans="1:7" x14ac:dyDescent="0.4">
      <c r="A8825" s="70" t="s">
        <v>18011</v>
      </c>
      <c r="B8825" s="70" t="s">
        <v>18012</v>
      </c>
      <c r="C8825">
        <v>-0.10829738899999999</v>
      </c>
      <c r="D8825">
        <v>2.4424645100000002</v>
      </c>
      <c r="E8825">
        <v>0.162129785</v>
      </c>
      <c r="F8825">
        <v>0.68720319699999999</v>
      </c>
      <c r="G8825">
        <v>0.99975043299999999</v>
      </c>
    </row>
    <row r="8826" spans="1:7" x14ac:dyDescent="0.4">
      <c r="A8826" s="70" t="s">
        <v>17977</v>
      </c>
      <c r="B8826" s="70" t="s">
        <v>17978</v>
      </c>
      <c r="C8826">
        <v>-8.0849526000000005E-2</v>
      </c>
      <c r="D8826">
        <v>3.2380171299999998</v>
      </c>
      <c r="E8826">
        <v>0.16204822599999999</v>
      </c>
      <c r="F8826">
        <v>0.68727772300000001</v>
      </c>
      <c r="G8826">
        <v>0.99975043299999999</v>
      </c>
    </row>
    <row r="8827" spans="1:7" x14ac:dyDescent="0.4">
      <c r="A8827" s="70" t="s">
        <v>19915</v>
      </c>
      <c r="B8827" s="70" t="s">
        <v>19916</v>
      </c>
      <c r="C8827">
        <v>-3.3768597999999997E-2</v>
      </c>
      <c r="D8827">
        <v>9.5265926150000002</v>
      </c>
      <c r="E8827">
        <v>0.16198615499999999</v>
      </c>
      <c r="F8827">
        <v>0.68733445699999995</v>
      </c>
      <c r="G8827">
        <v>0.99975043299999999</v>
      </c>
    </row>
    <row r="8828" spans="1:7" x14ac:dyDescent="0.4">
      <c r="A8828" s="70" t="s">
        <v>18249</v>
      </c>
      <c r="B8828" s="70" t="s">
        <v>18250</v>
      </c>
      <c r="C8828">
        <v>0.12468630999999999</v>
      </c>
      <c r="D8828">
        <v>1.3526630180000001</v>
      </c>
      <c r="E8828">
        <v>0.16193511699999999</v>
      </c>
      <c r="F8828">
        <v>0.68738111499999999</v>
      </c>
      <c r="G8828">
        <v>0.99975043299999999</v>
      </c>
    </row>
    <row r="8829" spans="1:7" x14ac:dyDescent="0.4">
      <c r="A8829" s="70" t="s">
        <v>18013</v>
      </c>
      <c r="B8829" s="70" t="s">
        <v>18014</v>
      </c>
      <c r="C8829">
        <v>-4.6493126000000003E-2</v>
      </c>
      <c r="D8829">
        <v>4.8369108330000001</v>
      </c>
      <c r="E8829">
        <v>0.16193165000000001</v>
      </c>
      <c r="F8829">
        <v>0.68738428500000004</v>
      </c>
      <c r="G8829">
        <v>0.99975043299999999</v>
      </c>
    </row>
    <row r="8830" spans="1:7" x14ac:dyDescent="0.4">
      <c r="A8830" s="70" t="s">
        <v>19347</v>
      </c>
      <c r="B8830" s="70" t="s">
        <v>19348</v>
      </c>
      <c r="C8830">
        <v>3.5026007999999997E-2</v>
      </c>
      <c r="D8830">
        <v>8.7377119380000003</v>
      </c>
      <c r="E8830">
        <v>0.16192245899999999</v>
      </c>
      <c r="F8830">
        <v>0.68739268799999997</v>
      </c>
      <c r="G8830">
        <v>0.99975043299999999</v>
      </c>
    </row>
    <row r="8831" spans="1:7" x14ac:dyDescent="0.4">
      <c r="A8831" s="70" t="s">
        <v>18311</v>
      </c>
      <c r="B8831" s="70" t="s">
        <v>18312</v>
      </c>
      <c r="C8831">
        <v>6.3918072000000006E-2</v>
      </c>
      <c r="D8831">
        <v>3.591176811</v>
      </c>
      <c r="E8831">
        <v>0.16176627399999999</v>
      </c>
      <c r="F8831">
        <v>0.68753553099999998</v>
      </c>
      <c r="G8831">
        <v>0.99975043299999999</v>
      </c>
    </row>
    <row r="8832" spans="1:7" x14ac:dyDescent="0.4">
      <c r="A8832" s="70" t="s">
        <v>17985</v>
      </c>
      <c r="B8832" s="70" t="s">
        <v>17986</v>
      </c>
      <c r="C8832">
        <v>-4.8304419000000001E-2</v>
      </c>
      <c r="D8832">
        <v>4.6084339429999996</v>
      </c>
      <c r="E8832">
        <v>0.16164209700000001</v>
      </c>
      <c r="F8832">
        <v>0.68764915599999998</v>
      </c>
      <c r="G8832">
        <v>0.99975043299999999</v>
      </c>
    </row>
    <row r="8833" spans="1:7" x14ac:dyDescent="0.4">
      <c r="A8833" s="70" t="s">
        <v>20873</v>
      </c>
      <c r="B8833" s="70" t="s">
        <v>20874</v>
      </c>
      <c r="C8833">
        <v>-3.0937585E-2</v>
      </c>
      <c r="D8833">
        <v>10.11135758</v>
      </c>
      <c r="E8833">
        <v>0.16159352099999999</v>
      </c>
      <c r="F8833">
        <v>0.68769361900000003</v>
      </c>
      <c r="G8833">
        <v>0.99975043299999999</v>
      </c>
    </row>
    <row r="8834" spans="1:7" x14ac:dyDescent="0.4">
      <c r="A8834" s="70" t="s">
        <v>17955</v>
      </c>
      <c r="B8834" s="70" t="s">
        <v>17956</v>
      </c>
      <c r="C8834">
        <v>-3.5255854000000003E-2</v>
      </c>
      <c r="D8834">
        <v>5.9359795479999997</v>
      </c>
      <c r="E8834">
        <v>0.16156330299999999</v>
      </c>
      <c r="F8834">
        <v>0.68772128099999996</v>
      </c>
      <c r="G8834">
        <v>0.99975043299999999</v>
      </c>
    </row>
    <row r="8835" spans="1:7" x14ac:dyDescent="0.4">
      <c r="A8835" s="70" t="s">
        <v>18043</v>
      </c>
      <c r="B8835" s="70" t="s">
        <v>18044</v>
      </c>
      <c r="C8835">
        <v>0.179479061</v>
      </c>
      <c r="D8835">
        <v>1.5598807480000001</v>
      </c>
      <c r="E8835">
        <v>0.16138461700000001</v>
      </c>
      <c r="F8835">
        <v>0.68788492000000001</v>
      </c>
      <c r="G8835">
        <v>0.99975043299999999</v>
      </c>
    </row>
    <row r="8836" spans="1:7" x14ac:dyDescent="0.4">
      <c r="A8836" s="70" t="s">
        <v>18073</v>
      </c>
      <c r="B8836" s="70" t="s">
        <v>18074</v>
      </c>
      <c r="C8836">
        <v>-0.14739269699999999</v>
      </c>
      <c r="D8836">
        <v>0.35757242900000002</v>
      </c>
      <c r="E8836">
        <v>0.161256708</v>
      </c>
      <c r="F8836">
        <v>0.68800212199999999</v>
      </c>
      <c r="G8836">
        <v>0.99975043299999999</v>
      </c>
    </row>
    <row r="8837" spans="1:7" x14ac:dyDescent="0.4">
      <c r="A8837" s="70" t="s">
        <v>18761</v>
      </c>
      <c r="B8837" s="70" t="s">
        <v>18762</v>
      </c>
      <c r="C8837">
        <v>4.1429685000000001E-2</v>
      </c>
      <c r="D8837">
        <v>5.2098185609999996</v>
      </c>
      <c r="E8837">
        <v>0.16117261499999999</v>
      </c>
      <c r="F8837">
        <v>0.68807920499999997</v>
      </c>
      <c r="G8837">
        <v>0.99975043299999999</v>
      </c>
    </row>
    <row r="8838" spans="1:7" x14ac:dyDescent="0.4">
      <c r="A8838" s="70" t="s">
        <v>21565</v>
      </c>
      <c r="B8838" s="70" t="s">
        <v>21566</v>
      </c>
      <c r="C8838">
        <v>-3.0472216999999999E-2</v>
      </c>
      <c r="D8838">
        <v>10.617358530000001</v>
      </c>
      <c r="E8838">
        <v>0.16111992</v>
      </c>
      <c r="F8838">
        <v>0.68812751999999999</v>
      </c>
      <c r="G8838">
        <v>0.99975043299999999</v>
      </c>
    </row>
    <row r="8839" spans="1:7" x14ac:dyDescent="0.4">
      <c r="A8839" s="70" t="s">
        <v>18883</v>
      </c>
      <c r="B8839" s="70" t="s">
        <v>18884</v>
      </c>
      <c r="C8839">
        <v>3.688106E-2</v>
      </c>
      <c r="D8839">
        <v>8.4030907129999992</v>
      </c>
      <c r="E8839">
        <v>0.16109515899999999</v>
      </c>
      <c r="F8839">
        <v>0.68815022599999998</v>
      </c>
      <c r="G8839">
        <v>0.99975043299999999</v>
      </c>
    </row>
    <row r="8840" spans="1:7" x14ac:dyDescent="0.4">
      <c r="A8840" s="70" t="s">
        <v>18035</v>
      </c>
      <c r="B8840" s="70" t="s">
        <v>18036</v>
      </c>
      <c r="C8840">
        <v>-4.2657907000000002E-2</v>
      </c>
      <c r="D8840">
        <v>5.118614182</v>
      </c>
      <c r="E8840">
        <v>0.16094318699999999</v>
      </c>
      <c r="F8840">
        <v>0.68828962800000004</v>
      </c>
      <c r="G8840">
        <v>0.99975043299999999</v>
      </c>
    </row>
    <row r="8841" spans="1:7" x14ac:dyDescent="0.4">
      <c r="A8841" s="70" t="s">
        <v>17933</v>
      </c>
      <c r="B8841" s="70" t="s">
        <v>17934</v>
      </c>
      <c r="C8841">
        <v>-0.12227825</v>
      </c>
      <c r="D8841">
        <v>1.9511712999999999</v>
      </c>
      <c r="E8841">
        <v>0.16094201</v>
      </c>
      <c r="F8841">
        <v>0.68829070800000003</v>
      </c>
      <c r="G8841">
        <v>0.99975043299999999</v>
      </c>
    </row>
    <row r="8842" spans="1:7" x14ac:dyDescent="0.4">
      <c r="A8842" s="70" t="s">
        <v>18017</v>
      </c>
      <c r="B8842" s="70" t="s">
        <v>18018</v>
      </c>
      <c r="C8842">
        <v>-4.2417573E-2</v>
      </c>
      <c r="D8842">
        <v>5.1077951949999996</v>
      </c>
      <c r="E8842">
        <v>0.16092594900000001</v>
      </c>
      <c r="F8842">
        <v>0.68830544500000002</v>
      </c>
      <c r="G8842">
        <v>0.99975043299999999</v>
      </c>
    </row>
    <row r="8843" spans="1:7" x14ac:dyDescent="0.4">
      <c r="A8843" s="70" t="s">
        <v>18425</v>
      </c>
      <c r="B8843" s="70" t="s">
        <v>18426</v>
      </c>
      <c r="C8843">
        <v>0.20281280199999999</v>
      </c>
      <c r="D8843">
        <v>-0.86378396300000004</v>
      </c>
      <c r="E8843">
        <v>0.16080394100000001</v>
      </c>
      <c r="F8843">
        <v>0.68841742399999994</v>
      </c>
      <c r="G8843">
        <v>0.99975043299999999</v>
      </c>
    </row>
    <row r="8844" spans="1:7" x14ac:dyDescent="0.4">
      <c r="A8844" s="70" t="s">
        <v>18273</v>
      </c>
      <c r="B8844" s="70" t="s">
        <v>18274</v>
      </c>
      <c r="C8844">
        <v>-0.15558419300000001</v>
      </c>
      <c r="D8844">
        <v>0.61827286599999998</v>
      </c>
      <c r="E8844">
        <v>0.16069128299999999</v>
      </c>
      <c r="F8844">
        <v>0.68852086499999998</v>
      </c>
      <c r="G8844">
        <v>0.99975043299999999</v>
      </c>
    </row>
    <row r="8845" spans="1:7" x14ac:dyDescent="0.4">
      <c r="A8845" s="70" t="s">
        <v>18619</v>
      </c>
      <c r="B8845" s="70" t="s">
        <v>18620</v>
      </c>
      <c r="C8845">
        <v>4.7938952999999999E-2</v>
      </c>
      <c r="D8845">
        <v>4.4496479510000002</v>
      </c>
      <c r="E8845">
        <v>0.16067081699999999</v>
      </c>
      <c r="F8845">
        <v>0.68853966099999997</v>
      </c>
      <c r="G8845">
        <v>0.99975043299999999</v>
      </c>
    </row>
    <row r="8846" spans="1:7" x14ac:dyDescent="0.4">
      <c r="A8846" s="70" t="s">
        <v>18055</v>
      </c>
      <c r="B8846" s="70" t="s">
        <v>18056</v>
      </c>
      <c r="C8846">
        <v>-9.5274372999999996E-2</v>
      </c>
      <c r="D8846">
        <v>2.627035947</v>
      </c>
      <c r="E8846">
        <v>0.160576204</v>
      </c>
      <c r="F8846">
        <v>0.68862657299999996</v>
      </c>
      <c r="G8846">
        <v>0.99975043299999999</v>
      </c>
    </row>
    <row r="8847" spans="1:7" x14ac:dyDescent="0.4">
      <c r="A8847" s="70" t="s">
        <v>17983</v>
      </c>
      <c r="B8847" s="70" t="s">
        <v>17984</v>
      </c>
      <c r="C8847">
        <v>-5.9036938999999997E-2</v>
      </c>
      <c r="D8847">
        <v>4.056236985</v>
      </c>
      <c r="E8847">
        <v>0.160571415</v>
      </c>
      <c r="F8847">
        <v>0.68863097299999998</v>
      </c>
      <c r="G8847">
        <v>0.99975043299999999</v>
      </c>
    </row>
    <row r="8848" spans="1:7" x14ac:dyDescent="0.4">
      <c r="A8848" s="70" t="s">
        <v>18407</v>
      </c>
      <c r="B8848" s="70" t="s">
        <v>18408</v>
      </c>
      <c r="C8848">
        <v>0.14116736299999999</v>
      </c>
      <c r="D8848">
        <v>0.74302433199999995</v>
      </c>
      <c r="E8848">
        <v>0.160568407</v>
      </c>
      <c r="F8848">
        <v>0.688633736</v>
      </c>
      <c r="G8848">
        <v>0.99975043299999999</v>
      </c>
    </row>
    <row r="8849" spans="1:7" x14ac:dyDescent="0.4">
      <c r="A8849" s="70" t="s">
        <v>18727</v>
      </c>
      <c r="B8849" s="70" t="s">
        <v>18728</v>
      </c>
      <c r="C8849">
        <v>4.7059398000000002E-2</v>
      </c>
      <c r="D8849">
        <v>4.7305455050000003</v>
      </c>
      <c r="E8849">
        <v>0.16045949000000001</v>
      </c>
      <c r="F8849">
        <v>0.68873382800000005</v>
      </c>
      <c r="G8849">
        <v>0.99975043299999999</v>
      </c>
    </row>
    <row r="8850" spans="1:7" x14ac:dyDescent="0.4">
      <c r="A8850" s="70" t="s">
        <v>18365</v>
      </c>
      <c r="B8850" s="70" t="s">
        <v>18366</v>
      </c>
      <c r="C8850">
        <v>0.17950776199999999</v>
      </c>
      <c r="D8850">
        <v>1.3041706749999999</v>
      </c>
      <c r="E8850">
        <v>0.16044139900000001</v>
      </c>
      <c r="F8850">
        <v>0.68875045700000004</v>
      </c>
      <c r="G8850">
        <v>0.99975043299999999</v>
      </c>
    </row>
    <row r="8851" spans="1:7" x14ac:dyDescent="0.4">
      <c r="A8851" s="70" t="s">
        <v>18583</v>
      </c>
      <c r="B8851" s="70" t="s">
        <v>18584</v>
      </c>
      <c r="C8851">
        <v>-3.1777237999999999E-2</v>
      </c>
      <c r="D8851">
        <v>8.6503249390000008</v>
      </c>
      <c r="E8851">
        <v>0.160412525</v>
      </c>
      <c r="F8851">
        <v>0.688776999</v>
      </c>
      <c r="G8851">
        <v>0.99975043299999999</v>
      </c>
    </row>
    <row r="8852" spans="1:7" x14ac:dyDescent="0.4">
      <c r="A8852" s="70" t="s">
        <v>18589</v>
      </c>
      <c r="B8852" s="70" t="s">
        <v>18590</v>
      </c>
      <c r="C8852">
        <v>7.5619248E-2</v>
      </c>
      <c r="D8852">
        <v>5.0595822569999997</v>
      </c>
      <c r="E8852">
        <v>0.160382899</v>
      </c>
      <c r="F8852">
        <v>0.68880423599999996</v>
      </c>
      <c r="G8852">
        <v>0.99975043299999999</v>
      </c>
    </row>
    <row r="8853" spans="1:7" x14ac:dyDescent="0.4">
      <c r="A8853" s="70" t="s">
        <v>18059</v>
      </c>
      <c r="B8853" s="70" t="s">
        <v>18060</v>
      </c>
      <c r="C8853">
        <v>-4.6379150000000001E-2</v>
      </c>
      <c r="D8853">
        <v>4.6044443749999999</v>
      </c>
      <c r="E8853">
        <v>0.160330481</v>
      </c>
      <c r="F8853">
        <v>0.68885243399999996</v>
      </c>
      <c r="G8853">
        <v>0.99975043299999999</v>
      </c>
    </row>
    <row r="8854" spans="1:7" x14ac:dyDescent="0.4">
      <c r="A8854" s="70" t="s">
        <v>17923</v>
      </c>
      <c r="B8854" s="70" t="s">
        <v>17924</v>
      </c>
      <c r="C8854">
        <v>-5.0382089999999997E-2</v>
      </c>
      <c r="D8854">
        <v>4.355419511</v>
      </c>
      <c r="E8854">
        <v>0.16024071400000001</v>
      </c>
      <c r="F8854">
        <v>0.68893499400000002</v>
      </c>
      <c r="G8854">
        <v>0.99975043299999999</v>
      </c>
    </row>
    <row r="8855" spans="1:7" x14ac:dyDescent="0.4">
      <c r="A8855" s="70" t="s">
        <v>18907</v>
      </c>
      <c r="B8855" s="70" t="s">
        <v>18908</v>
      </c>
      <c r="C8855">
        <v>3.1816641999999999E-2</v>
      </c>
      <c r="D8855">
        <v>6.3331482980000002</v>
      </c>
      <c r="E8855">
        <v>0.16021764799999999</v>
      </c>
      <c r="F8855">
        <v>0.68895621200000001</v>
      </c>
      <c r="G8855">
        <v>0.99975043299999999</v>
      </c>
    </row>
    <row r="8856" spans="1:7" x14ac:dyDescent="0.4">
      <c r="A8856" s="70" t="s">
        <v>19005</v>
      </c>
      <c r="B8856" s="70" t="s">
        <v>19006</v>
      </c>
      <c r="C8856">
        <v>-3.1461731E-2</v>
      </c>
      <c r="D8856">
        <v>8.8967698100000003</v>
      </c>
      <c r="E8856">
        <v>0.16013747</v>
      </c>
      <c r="F8856">
        <v>0.68902998299999996</v>
      </c>
      <c r="G8856">
        <v>0.99975043299999999</v>
      </c>
    </row>
    <row r="8857" spans="1:7" x14ac:dyDescent="0.4">
      <c r="A8857" s="70" t="s">
        <v>18189</v>
      </c>
      <c r="B8857" s="70" t="s">
        <v>18190</v>
      </c>
      <c r="C8857">
        <v>-0.191260549</v>
      </c>
      <c r="D8857">
        <v>-0.75230544700000002</v>
      </c>
      <c r="E8857">
        <v>0.16010347699999999</v>
      </c>
      <c r="F8857">
        <v>0.68906126599999995</v>
      </c>
      <c r="G8857">
        <v>0.99975043299999999</v>
      </c>
    </row>
    <row r="8858" spans="1:7" x14ac:dyDescent="0.4">
      <c r="A8858" s="70" t="s">
        <v>18095</v>
      </c>
      <c r="B8858" s="70" t="s">
        <v>18096</v>
      </c>
      <c r="C8858">
        <v>-0.324018262</v>
      </c>
      <c r="D8858">
        <v>-1.185589419</v>
      </c>
      <c r="E8858">
        <v>0.16004639000000001</v>
      </c>
      <c r="F8858">
        <v>0.68911381000000005</v>
      </c>
      <c r="G8858">
        <v>0.99975043299999999</v>
      </c>
    </row>
    <row r="8859" spans="1:7" x14ac:dyDescent="0.4">
      <c r="A8859" s="70" t="s">
        <v>18383</v>
      </c>
      <c r="B8859" s="70" t="s">
        <v>18384</v>
      </c>
      <c r="C8859">
        <v>0.135920864</v>
      </c>
      <c r="D8859">
        <v>2.472663576</v>
      </c>
      <c r="E8859">
        <v>0.15999123300000001</v>
      </c>
      <c r="F8859">
        <v>0.68916458800000002</v>
      </c>
      <c r="G8859">
        <v>0.99975043299999999</v>
      </c>
    </row>
    <row r="8860" spans="1:7" x14ac:dyDescent="0.4">
      <c r="A8860" s="70" t="s">
        <v>18843</v>
      </c>
      <c r="B8860" s="70" t="s">
        <v>18844</v>
      </c>
      <c r="C8860">
        <v>4.8201585999999998E-2</v>
      </c>
      <c r="D8860">
        <v>4.9462971720000004</v>
      </c>
      <c r="E8860">
        <v>0.15997948100000001</v>
      </c>
      <c r="F8860">
        <v>0.68917540899999996</v>
      </c>
      <c r="G8860">
        <v>0.99975043299999999</v>
      </c>
    </row>
    <row r="8861" spans="1:7" x14ac:dyDescent="0.4">
      <c r="A8861" s="70" t="s">
        <v>19951</v>
      </c>
      <c r="B8861" s="70" t="s">
        <v>19952</v>
      </c>
      <c r="C8861">
        <v>3.3468053999999997E-2</v>
      </c>
      <c r="D8861">
        <v>9.0181434320000005</v>
      </c>
      <c r="E8861">
        <v>0.15993893100000001</v>
      </c>
      <c r="F8861">
        <v>0.68921274799999999</v>
      </c>
      <c r="G8861">
        <v>0.99975043299999999</v>
      </c>
    </row>
    <row r="8862" spans="1:7" x14ac:dyDescent="0.4">
      <c r="A8862" s="70" t="s">
        <v>18223</v>
      </c>
      <c r="B8862" s="70" t="s">
        <v>18224</v>
      </c>
      <c r="C8862">
        <v>-0.167938897</v>
      </c>
      <c r="D8862">
        <v>-0.15976650000000001</v>
      </c>
      <c r="E8862">
        <v>0.15987184300000001</v>
      </c>
      <c r="F8862">
        <v>0.68927453500000002</v>
      </c>
      <c r="G8862">
        <v>0.99975043299999999</v>
      </c>
    </row>
    <row r="8863" spans="1:7" x14ac:dyDescent="0.4">
      <c r="A8863" s="70" t="s">
        <v>18667</v>
      </c>
      <c r="B8863" s="70" t="s">
        <v>18668</v>
      </c>
      <c r="C8863">
        <v>3.1468001000000002E-2</v>
      </c>
      <c r="D8863">
        <v>8.1473616119999992</v>
      </c>
      <c r="E8863">
        <v>0.15981364300000001</v>
      </c>
      <c r="F8863">
        <v>0.68932814899999995</v>
      </c>
      <c r="G8863">
        <v>0.99975043299999999</v>
      </c>
    </row>
    <row r="8864" spans="1:7" x14ac:dyDescent="0.4">
      <c r="A8864" s="70" t="s">
        <v>18203</v>
      </c>
      <c r="B8864" s="70" t="s">
        <v>18204</v>
      </c>
      <c r="C8864">
        <v>-4.4786908E-2</v>
      </c>
      <c r="D8864">
        <v>5.126817473</v>
      </c>
      <c r="E8864">
        <v>0.159740563</v>
      </c>
      <c r="F8864">
        <v>0.689395486</v>
      </c>
      <c r="G8864">
        <v>0.99975043299999999</v>
      </c>
    </row>
    <row r="8865" spans="1:7" x14ac:dyDescent="0.4">
      <c r="A8865" s="70" t="s">
        <v>18211</v>
      </c>
      <c r="B8865" s="70" t="s">
        <v>18212</v>
      </c>
      <c r="C8865">
        <v>-0.19512427600000001</v>
      </c>
      <c r="D8865">
        <v>-0.71823031100000001</v>
      </c>
      <c r="E8865">
        <v>0.15961720600000001</v>
      </c>
      <c r="F8865">
        <v>0.68950919099999997</v>
      </c>
      <c r="G8865">
        <v>0.99975043299999999</v>
      </c>
    </row>
    <row r="8866" spans="1:7" x14ac:dyDescent="0.4">
      <c r="A8866" s="70" t="s">
        <v>18739</v>
      </c>
      <c r="B8866" s="70" t="s">
        <v>18740</v>
      </c>
      <c r="C8866">
        <v>3.7093447000000002E-2</v>
      </c>
      <c r="D8866">
        <v>5.7718310309999996</v>
      </c>
      <c r="E8866">
        <v>0.159541563</v>
      </c>
      <c r="F8866">
        <v>0.68957893999999997</v>
      </c>
      <c r="G8866">
        <v>0.99975043299999999</v>
      </c>
    </row>
    <row r="8867" spans="1:7" x14ac:dyDescent="0.4">
      <c r="A8867" s="70" t="s">
        <v>18015</v>
      </c>
      <c r="B8867" s="70" t="s">
        <v>18016</v>
      </c>
      <c r="C8867">
        <v>-5.7251586E-2</v>
      </c>
      <c r="D8867">
        <v>3.9418690019999998</v>
      </c>
      <c r="E8867">
        <v>0.15950291899999999</v>
      </c>
      <c r="F8867">
        <v>0.68961457999999998</v>
      </c>
      <c r="G8867">
        <v>0.99975043299999999</v>
      </c>
    </row>
    <row r="8868" spans="1:7" x14ac:dyDescent="0.4">
      <c r="A8868" s="70" t="s">
        <v>17963</v>
      </c>
      <c r="B8868" s="70" t="s">
        <v>17964</v>
      </c>
      <c r="C8868">
        <v>-3.3011787000000001E-2</v>
      </c>
      <c r="D8868">
        <v>6.0938225299999997</v>
      </c>
      <c r="E8868">
        <v>0.15929500099999999</v>
      </c>
      <c r="F8868">
        <v>0.68980642299999995</v>
      </c>
      <c r="G8868">
        <v>0.99975043299999999</v>
      </c>
    </row>
    <row r="8869" spans="1:7" x14ac:dyDescent="0.4">
      <c r="A8869" s="70" t="s">
        <v>18303</v>
      </c>
      <c r="B8869" s="70" t="s">
        <v>18304</v>
      </c>
      <c r="C8869">
        <v>-0.19680115200000001</v>
      </c>
      <c r="D8869">
        <v>1.223842933</v>
      </c>
      <c r="E8869">
        <v>0.15912954300000001</v>
      </c>
      <c r="F8869">
        <v>0.68995919299999997</v>
      </c>
      <c r="G8869">
        <v>0.99975043299999999</v>
      </c>
    </row>
    <row r="8870" spans="1:7" x14ac:dyDescent="0.4">
      <c r="A8870" s="70" t="s">
        <v>18003</v>
      </c>
      <c r="B8870" s="70" t="s">
        <v>18004</v>
      </c>
      <c r="C8870">
        <v>-3.7310495999999999E-2</v>
      </c>
      <c r="D8870">
        <v>5.9835127369999999</v>
      </c>
      <c r="E8870">
        <v>0.15903468700000001</v>
      </c>
      <c r="F8870">
        <v>0.69004681599999995</v>
      </c>
      <c r="G8870">
        <v>0.99975043299999999</v>
      </c>
    </row>
    <row r="8871" spans="1:7" x14ac:dyDescent="0.4">
      <c r="A8871" s="70" t="s">
        <v>18139</v>
      </c>
      <c r="B8871" s="70" t="s">
        <v>18140</v>
      </c>
      <c r="C8871">
        <v>-4.0457913999999998E-2</v>
      </c>
      <c r="D8871">
        <v>5.2666297530000001</v>
      </c>
      <c r="E8871">
        <v>0.159017562</v>
      </c>
      <c r="F8871">
        <v>0.69006263899999998</v>
      </c>
      <c r="G8871">
        <v>0.99975043299999999</v>
      </c>
    </row>
    <row r="8872" spans="1:7" x14ac:dyDescent="0.4">
      <c r="A8872" s="70" t="s">
        <v>19565</v>
      </c>
      <c r="B8872" s="70" t="s">
        <v>19566</v>
      </c>
      <c r="C8872">
        <v>-3.1619489000000001E-2</v>
      </c>
      <c r="D8872">
        <v>9.2064584190000005</v>
      </c>
      <c r="E8872">
        <v>0.15879254000000001</v>
      </c>
      <c r="F8872">
        <v>0.69027063700000002</v>
      </c>
      <c r="G8872">
        <v>0.99975043299999999</v>
      </c>
    </row>
    <row r="8873" spans="1:7" x14ac:dyDescent="0.4">
      <c r="A8873" s="70" t="s">
        <v>18163</v>
      </c>
      <c r="B8873" s="70" t="s">
        <v>18164</v>
      </c>
      <c r="C8873">
        <v>-4.6608543000000002E-2</v>
      </c>
      <c r="D8873">
        <v>4.7310541710000003</v>
      </c>
      <c r="E8873">
        <v>0.158604949</v>
      </c>
      <c r="F8873">
        <v>0.690444167</v>
      </c>
      <c r="G8873">
        <v>0.99975043299999999</v>
      </c>
    </row>
    <row r="8874" spans="1:7" x14ac:dyDescent="0.4">
      <c r="A8874" s="70" t="s">
        <v>18487</v>
      </c>
      <c r="B8874" s="70" t="s">
        <v>18488</v>
      </c>
      <c r="C8874">
        <v>0.179472362</v>
      </c>
      <c r="D8874">
        <v>-0.45567438599999999</v>
      </c>
      <c r="E8874">
        <v>0.158545355</v>
      </c>
      <c r="F8874">
        <v>0.69049931899999994</v>
      </c>
      <c r="G8874">
        <v>0.99975043299999999</v>
      </c>
    </row>
    <row r="8875" spans="1:7" x14ac:dyDescent="0.4">
      <c r="A8875" s="70" t="s">
        <v>18605</v>
      </c>
      <c r="B8875" s="70" t="s">
        <v>18606</v>
      </c>
      <c r="C8875">
        <v>0.17341728000000001</v>
      </c>
      <c r="D8875">
        <v>0.206307449</v>
      </c>
      <c r="E8875">
        <v>0.158454332</v>
      </c>
      <c r="F8875">
        <v>0.69058358099999995</v>
      </c>
      <c r="G8875">
        <v>0.99975043299999999</v>
      </c>
    </row>
    <row r="8876" spans="1:7" x14ac:dyDescent="0.4">
      <c r="A8876" s="70" t="s">
        <v>18499</v>
      </c>
      <c r="B8876" s="70" t="s">
        <v>18500</v>
      </c>
      <c r="C8876">
        <v>3.316355E-2</v>
      </c>
      <c r="D8876">
        <v>7.0953513289999997</v>
      </c>
      <c r="E8876">
        <v>0.15838018000000001</v>
      </c>
      <c r="F8876">
        <v>0.690652245</v>
      </c>
      <c r="G8876">
        <v>0.99975043299999999</v>
      </c>
    </row>
    <row r="8877" spans="1:7" x14ac:dyDescent="0.4">
      <c r="A8877" s="70" t="s">
        <v>17947</v>
      </c>
      <c r="B8877" s="70" t="s">
        <v>17948</v>
      </c>
      <c r="C8877">
        <v>-6.6784595000000002E-2</v>
      </c>
      <c r="D8877">
        <v>3.7679601379999998</v>
      </c>
      <c r="E8877">
        <v>0.15833090499999999</v>
      </c>
      <c r="F8877">
        <v>0.69069788300000001</v>
      </c>
      <c r="G8877">
        <v>0.99975043299999999</v>
      </c>
    </row>
    <row r="8878" spans="1:7" x14ac:dyDescent="0.4">
      <c r="A8878" s="70" t="s">
        <v>18167</v>
      </c>
      <c r="B8878" s="70" t="s">
        <v>18168</v>
      </c>
      <c r="C8878">
        <v>-4.382453E-2</v>
      </c>
      <c r="D8878">
        <v>5.0358465309999998</v>
      </c>
      <c r="E8878">
        <v>0.15831794499999999</v>
      </c>
      <c r="F8878">
        <v>0.69070988799999999</v>
      </c>
      <c r="G8878">
        <v>0.99975043299999999</v>
      </c>
    </row>
    <row r="8879" spans="1:7" x14ac:dyDescent="0.4">
      <c r="A8879" s="70" t="s">
        <v>18155</v>
      </c>
      <c r="B8879" s="70" t="s">
        <v>18156</v>
      </c>
      <c r="C8879">
        <v>3.1495532999999999E-2</v>
      </c>
      <c r="D8879">
        <v>7.2977135430000004</v>
      </c>
      <c r="E8879">
        <v>0.15823654700000001</v>
      </c>
      <c r="F8879">
        <v>0.69078530199999999</v>
      </c>
      <c r="G8879">
        <v>0.99975043299999999</v>
      </c>
    </row>
    <row r="8880" spans="1:7" x14ac:dyDescent="0.4">
      <c r="A8880" s="70" t="s">
        <v>18377</v>
      </c>
      <c r="B8880" s="70" t="s">
        <v>18378</v>
      </c>
      <c r="C8880">
        <v>0.19327422999999999</v>
      </c>
      <c r="D8880">
        <v>-0.66888568100000001</v>
      </c>
      <c r="E8880">
        <v>0.158215195</v>
      </c>
      <c r="F8880">
        <v>0.69080508699999998</v>
      </c>
      <c r="G8880">
        <v>0.99975043299999999</v>
      </c>
    </row>
    <row r="8881" spans="1:7" x14ac:dyDescent="0.4">
      <c r="A8881" s="70" t="s">
        <v>18563</v>
      </c>
      <c r="B8881" s="70" t="s">
        <v>18564</v>
      </c>
      <c r="C8881">
        <v>4.2321277999999997E-2</v>
      </c>
      <c r="D8881">
        <v>7.9699619439999996</v>
      </c>
      <c r="E8881">
        <v>0.15812705399999999</v>
      </c>
      <c r="F8881">
        <v>0.69088677899999995</v>
      </c>
      <c r="G8881">
        <v>0.99975043299999999</v>
      </c>
    </row>
    <row r="8882" spans="1:7" x14ac:dyDescent="0.4">
      <c r="A8882" s="70" t="s">
        <v>18087</v>
      </c>
      <c r="B8882" s="70" t="s">
        <v>18088</v>
      </c>
      <c r="C8882">
        <v>-3.3641784000000001E-2</v>
      </c>
      <c r="D8882">
        <v>5.9263904680000001</v>
      </c>
      <c r="E8882">
        <v>0.158073247</v>
      </c>
      <c r="F8882">
        <v>0.69093666200000003</v>
      </c>
      <c r="G8882">
        <v>0.99975043299999999</v>
      </c>
    </row>
    <row r="8883" spans="1:7" x14ac:dyDescent="0.4">
      <c r="A8883" s="70" t="s">
        <v>18049</v>
      </c>
      <c r="B8883" s="70" t="s">
        <v>18050</v>
      </c>
      <c r="C8883">
        <v>-6.9538573000000006E-2</v>
      </c>
      <c r="D8883">
        <v>3.4065507039999998</v>
      </c>
      <c r="E8883">
        <v>0.15806959000000001</v>
      </c>
      <c r="F8883">
        <v>0.69094005300000005</v>
      </c>
      <c r="G8883">
        <v>0.99975043299999999</v>
      </c>
    </row>
    <row r="8884" spans="1:7" x14ac:dyDescent="0.4">
      <c r="A8884" s="70" t="s">
        <v>18679</v>
      </c>
      <c r="B8884" s="70" t="s">
        <v>18680</v>
      </c>
      <c r="C8884">
        <v>0.156944316</v>
      </c>
      <c r="D8884">
        <v>-2.8967625E-2</v>
      </c>
      <c r="E8884">
        <v>0.158035544</v>
      </c>
      <c r="F8884">
        <v>0.69097162099999998</v>
      </c>
      <c r="G8884">
        <v>0.99975043299999999</v>
      </c>
    </row>
    <row r="8885" spans="1:7" x14ac:dyDescent="0.4">
      <c r="A8885" s="70" t="s">
        <v>18243</v>
      </c>
      <c r="B8885" s="70" t="s">
        <v>18244</v>
      </c>
      <c r="C8885">
        <v>-4.1602044999999997E-2</v>
      </c>
      <c r="D8885">
        <v>5.6359218850000001</v>
      </c>
      <c r="E8885">
        <v>0.157861899</v>
      </c>
      <c r="F8885">
        <v>0.69113269099999997</v>
      </c>
      <c r="G8885">
        <v>0.99975043299999999</v>
      </c>
    </row>
    <row r="8886" spans="1:7" x14ac:dyDescent="0.4">
      <c r="A8886" s="70" t="s">
        <v>18863</v>
      </c>
      <c r="B8886" s="70" t="s">
        <v>18864</v>
      </c>
      <c r="C8886">
        <v>3.3061192000000003E-2</v>
      </c>
      <c r="D8886">
        <v>6.1750278969999997</v>
      </c>
      <c r="E8886">
        <v>0.15783998299999999</v>
      </c>
      <c r="F8886">
        <v>0.691153028</v>
      </c>
      <c r="G8886">
        <v>0.99975043299999999</v>
      </c>
    </row>
    <row r="8887" spans="1:7" x14ac:dyDescent="0.4">
      <c r="A8887" s="70" t="s">
        <v>18219</v>
      </c>
      <c r="B8887" s="70" t="s">
        <v>18220</v>
      </c>
      <c r="C8887">
        <v>-0.15273651399999999</v>
      </c>
      <c r="D8887">
        <v>0.72122799699999995</v>
      </c>
      <c r="E8887">
        <v>0.15782522299999999</v>
      </c>
      <c r="F8887">
        <v>0.69116672499999998</v>
      </c>
      <c r="G8887">
        <v>0.99975043299999999</v>
      </c>
    </row>
    <row r="8888" spans="1:7" x14ac:dyDescent="0.4">
      <c r="A8888" s="70" t="s">
        <v>18131</v>
      </c>
      <c r="B8888" s="70" t="s">
        <v>18132</v>
      </c>
      <c r="C8888">
        <v>-5.3249237999999997E-2</v>
      </c>
      <c r="D8888">
        <v>4.4708975039999999</v>
      </c>
      <c r="E8888">
        <v>0.15767346300000001</v>
      </c>
      <c r="F8888">
        <v>0.69130759799999997</v>
      </c>
      <c r="G8888">
        <v>0.99975043299999999</v>
      </c>
    </row>
    <row r="8889" spans="1:7" x14ac:dyDescent="0.4">
      <c r="A8889" s="70" t="s">
        <v>18967</v>
      </c>
      <c r="B8889" s="70" t="s">
        <v>18968</v>
      </c>
      <c r="C8889">
        <v>3.5981283000000003E-2</v>
      </c>
      <c r="D8889">
        <v>5.8073885440000002</v>
      </c>
      <c r="E8889">
        <v>0.15764410800000001</v>
      </c>
      <c r="F8889">
        <v>0.691334856</v>
      </c>
      <c r="G8889">
        <v>0.99975043299999999</v>
      </c>
    </row>
    <row r="8890" spans="1:7" x14ac:dyDescent="0.4">
      <c r="A8890" s="70" t="s">
        <v>18323</v>
      </c>
      <c r="B8890" s="70" t="s">
        <v>18324</v>
      </c>
      <c r="C8890">
        <v>3.2332637999999997E-2</v>
      </c>
      <c r="D8890">
        <v>7.7109669270000003</v>
      </c>
      <c r="E8890">
        <v>0.15763673</v>
      </c>
      <c r="F8890">
        <v>0.69134170800000005</v>
      </c>
      <c r="G8890">
        <v>0.99975043299999999</v>
      </c>
    </row>
    <row r="8891" spans="1:7" x14ac:dyDescent="0.4">
      <c r="A8891" s="70" t="s">
        <v>18421</v>
      </c>
      <c r="B8891" s="70" t="s">
        <v>18422</v>
      </c>
      <c r="C8891">
        <v>6.0306811000000002E-2</v>
      </c>
      <c r="D8891">
        <v>3.7266609310000001</v>
      </c>
      <c r="E8891">
        <v>0.157556216</v>
      </c>
      <c r="F8891">
        <v>0.691416488</v>
      </c>
      <c r="G8891">
        <v>0.99975043299999999</v>
      </c>
    </row>
    <row r="8892" spans="1:7" x14ac:dyDescent="0.4">
      <c r="A8892" s="70" t="s">
        <v>17871</v>
      </c>
      <c r="B8892" s="70" t="s">
        <v>17872</v>
      </c>
      <c r="C8892">
        <v>-3.4660496999999998E-2</v>
      </c>
      <c r="D8892">
        <v>6.2298725680000002</v>
      </c>
      <c r="E8892">
        <v>0.157534377</v>
      </c>
      <c r="F8892">
        <v>0.69143677599999998</v>
      </c>
      <c r="G8892">
        <v>0.99975043299999999</v>
      </c>
    </row>
    <row r="8893" spans="1:7" x14ac:dyDescent="0.4">
      <c r="A8893" s="70" t="s">
        <v>18911</v>
      </c>
      <c r="B8893" s="70" t="s">
        <v>18912</v>
      </c>
      <c r="C8893">
        <v>3.8543921000000002E-2</v>
      </c>
      <c r="D8893">
        <v>6.1319579219999998</v>
      </c>
      <c r="E8893">
        <v>0.15745029099999999</v>
      </c>
      <c r="F8893">
        <v>0.69151490299999996</v>
      </c>
      <c r="G8893">
        <v>0.99975043299999999</v>
      </c>
    </row>
    <row r="8894" spans="1:7" x14ac:dyDescent="0.4">
      <c r="A8894" s="70" t="s">
        <v>18279</v>
      </c>
      <c r="B8894" s="70" t="s">
        <v>18280</v>
      </c>
      <c r="C8894">
        <v>-0.123731865</v>
      </c>
      <c r="D8894">
        <v>1.8526563899999999</v>
      </c>
      <c r="E8894">
        <v>0.157429126</v>
      </c>
      <c r="F8894">
        <v>0.69153457200000001</v>
      </c>
      <c r="G8894">
        <v>0.99975043299999999</v>
      </c>
    </row>
    <row r="8895" spans="1:7" x14ac:dyDescent="0.4">
      <c r="A8895" s="70" t="s">
        <v>18161</v>
      </c>
      <c r="B8895" s="70" t="s">
        <v>18162</v>
      </c>
      <c r="C8895">
        <v>-0.24083030799999999</v>
      </c>
      <c r="D8895">
        <v>-1.4866717229999999</v>
      </c>
      <c r="E8895">
        <v>0.15740183399999999</v>
      </c>
      <c r="F8895">
        <v>0.69155993699999996</v>
      </c>
      <c r="G8895">
        <v>0.99975043299999999</v>
      </c>
    </row>
    <row r="8896" spans="1:7" x14ac:dyDescent="0.4">
      <c r="A8896" s="70" t="s">
        <v>17737</v>
      </c>
      <c r="B8896" s="70" t="s">
        <v>17738</v>
      </c>
      <c r="C8896">
        <v>-3.3300518000000001E-2</v>
      </c>
      <c r="D8896">
        <v>6.8500083839999997</v>
      </c>
      <c r="E8896">
        <v>0.157358688</v>
      </c>
      <c r="F8896">
        <v>0.69160004200000003</v>
      </c>
      <c r="G8896">
        <v>0.99975043299999999</v>
      </c>
    </row>
    <row r="8897" spans="1:7" x14ac:dyDescent="0.4">
      <c r="A8897" s="70" t="s">
        <v>18725</v>
      </c>
      <c r="B8897" s="70" t="s">
        <v>18726</v>
      </c>
      <c r="C8897">
        <v>5.3624980000000003E-2</v>
      </c>
      <c r="D8897">
        <v>5.1765698999999996</v>
      </c>
      <c r="E8897">
        <v>0.15735000800000001</v>
      </c>
      <c r="F8897">
        <v>0.69160811200000005</v>
      </c>
      <c r="G8897">
        <v>0.99975043299999999</v>
      </c>
    </row>
    <row r="8898" spans="1:7" x14ac:dyDescent="0.4">
      <c r="A8898" s="70" t="s">
        <v>18191</v>
      </c>
      <c r="B8898" s="70" t="s">
        <v>18192</v>
      </c>
      <c r="C8898">
        <v>-3.7877780999999999E-2</v>
      </c>
      <c r="D8898">
        <v>5.6735324880000002</v>
      </c>
      <c r="E8898">
        <v>0.15724611299999999</v>
      </c>
      <c r="F8898">
        <v>0.691704714</v>
      </c>
      <c r="G8898">
        <v>0.99975043299999999</v>
      </c>
    </row>
    <row r="8899" spans="1:7" x14ac:dyDescent="0.4">
      <c r="A8899" s="70" t="s">
        <v>18665</v>
      </c>
      <c r="B8899" s="70" t="s">
        <v>18666</v>
      </c>
      <c r="C8899">
        <v>4.8593933999999998E-2</v>
      </c>
      <c r="D8899">
        <v>4.4068678639999996</v>
      </c>
      <c r="E8899">
        <v>0.15719393700000001</v>
      </c>
      <c r="F8899">
        <v>0.69175324100000002</v>
      </c>
      <c r="G8899">
        <v>0.99975043299999999</v>
      </c>
    </row>
    <row r="8900" spans="1:7" x14ac:dyDescent="0.4">
      <c r="A8900" s="70" t="s">
        <v>17967</v>
      </c>
      <c r="B8900" s="70" t="s">
        <v>17968</v>
      </c>
      <c r="C8900">
        <v>-4.7045545000000001E-2</v>
      </c>
      <c r="D8900">
        <v>4.6979314370000003</v>
      </c>
      <c r="E8900">
        <v>0.15698674200000001</v>
      </c>
      <c r="F8900">
        <v>0.69194603899999996</v>
      </c>
      <c r="G8900">
        <v>0.99975043299999999</v>
      </c>
    </row>
    <row r="8901" spans="1:7" x14ac:dyDescent="0.4">
      <c r="A8901" s="70" t="s">
        <v>18261</v>
      </c>
      <c r="B8901" s="70" t="s">
        <v>18262</v>
      </c>
      <c r="C8901">
        <v>-3.5579633999999999E-2</v>
      </c>
      <c r="D8901">
        <v>8.3717649979999997</v>
      </c>
      <c r="E8901">
        <v>0.15695701300000001</v>
      </c>
      <c r="F8901">
        <v>0.69197371500000004</v>
      </c>
      <c r="G8901">
        <v>0.99975043299999999</v>
      </c>
    </row>
    <row r="8902" spans="1:7" x14ac:dyDescent="0.4">
      <c r="A8902" s="70" t="s">
        <v>18533</v>
      </c>
      <c r="B8902" s="70" t="s">
        <v>18534</v>
      </c>
      <c r="C8902">
        <v>0.18843663399999999</v>
      </c>
      <c r="D8902">
        <v>-0.53147244400000004</v>
      </c>
      <c r="E8902">
        <v>0.15692904699999999</v>
      </c>
      <c r="F8902">
        <v>0.69199975199999997</v>
      </c>
      <c r="G8902">
        <v>0.99975043299999999</v>
      </c>
    </row>
    <row r="8903" spans="1:7" x14ac:dyDescent="0.4">
      <c r="A8903" s="70" t="s">
        <v>18917</v>
      </c>
      <c r="B8903" s="70" t="s">
        <v>18918</v>
      </c>
      <c r="C8903">
        <v>3.6844865999999997E-2</v>
      </c>
      <c r="D8903">
        <v>5.8389335630000003</v>
      </c>
      <c r="E8903">
        <v>0.15676343600000001</v>
      </c>
      <c r="F8903">
        <v>0.69215399399999999</v>
      </c>
      <c r="G8903">
        <v>0.99975043299999999</v>
      </c>
    </row>
    <row r="8904" spans="1:7" x14ac:dyDescent="0.4">
      <c r="A8904" s="70" t="s">
        <v>18745</v>
      </c>
      <c r="B8904" s="70" t="s">
        <v>18746</v>
      </c>
      <c r="C8904">
        <v>4.8677227000000003E-2</v>
      </c>
      <c r="D8904">
        <v>4.6091142390000002</v>
      </c>
      <c r="E8904">
        <v>0.156735653</v>
      </c>
      <c r="F8904">
        <v>0.692179879</v>
      </c>
      <c r="G8904">
        <v>0.99975043299999999</v>
      </c>
    </row>
    <row r="8905" spans="1:7" x14ac:dyDescent="0.4">
      <c r="A8905" s="70" t="s">
        <v>18389</v>
      </c>
      <c r="B8905" s="70" t="s">
        <v>18390</v>
      </c>
      <c r="C8905">
        <v>0.116702271</v>
      </c>
      <c r="D8905">
        <v>1.8279388009999999</v>
      </c>
      <c r="E8905">
        <v>0.15663960499999999</v>
      </c>
      <c r="F8905">
        <v>0.69226938599999999</v>
      </c>
      <c r="G8905">
        <v>0.99975043299999999</v>
      </c>
    </row>
    <row r="8906" spans="1:7" x14ac:dyDescent="0.4">
      <c r="A8906" s="70" t="s">
        <v>18943</v>
      </c>
      <c r="B8906" s="70" t="s">
        <v>18944</v>
      </c>
      <c r="C8906">
        <v>3.4628918000000002E-2</v>
      </c>
      <c r="D8906">
        <v>5.7661518520000001</v>
      </c>
      <c r="E8906">
        <v>0.15644762400000001</v>
      </c>
      <c r="F8906">
        <v>0.69244838799999997</v>
      </c>
      <c r="G8906">
        <v>0.99975043299999999</v>
      </c>
    </row>
    <row r="8907" spans="1:7" x14ac:dyDescent="0.4">
      <c r="A8907" s="70" t="s">
        <v>18437</v>
      </c>
      <c r="B8907" s="70" t="s">
        <v>18438</v>
      </c>
      <c r="C8907">
        <v>0.23941931799999999</v>
      </c>
      <c r="D8907">
        <v>-1.40284349</v>
      </c>
      <c r="E8907">
        <v>0.156434246</v>
      </c>
      <c r="F8907">
        <v>0.69246086600000001</v>
      </c>
      <c r="G8907">
        <v>0.99975043299999999</v>
      </c>
    </row>
    <row r="8908" spans="1:7" x14ac:dyDescent="0.4">
      <c r="A8908" s="70" t="s">
        <v>18569</v>
      </c>
      <c r="B8908" s="70" t="s">
        <v>18570</v>
      </c>
      <c r="C8908">
        <v>3.156784E-2</v>
      </c>
      <c r="D8908">
        <v>7.0601884930000001</v>
      </c>
      <c r="E8908">
        <v>0.15641344500000001</v>
      </c>
      <c r="F8908">
        <v>0.69248027000000001</v>
      </c>
      <c r="G8908">
        <v>0.99975043299999999</v>
      </c>
    </row>
    <row r="8909" spans="1:7" x14ac:dyDescent="0.4">
      <c r="A8909" s="70" t="s">
        <v>18127</v>
      </c>
      <c r="B8909" s="70" t="s">
        <v>18128</v>
      </c>
      <c r="C8909">
        <v>-3.7842800000000003E-2</v>
      </c>
      <c r="D8909">
        <v>6.5886518929999998</v>
      </c>
      <c r="E8909">
        <v>0.156375345</v>
      </c>
      <c r="F8909">
        <v>0.69251581399999995</v>
      </c>
      <c r="G8909">
        <v>0.99975043299999999</v>
      </c>
    </row>
    <row r="8910" spans="1:7" x14ac:dyDescent="0.4">
      <c r="A8910" s="70" t="s">
        <v>18023</v>
      </c>
      <c r="B8910" s="70" t="s">
        <v>18024</v>
      </c>
      <c r="C8910">
        <v>-3.9919677000000001E-2</v>
      </c>
      <c r="D8910">
        <v>5.8429717539999997</v>
      </c>
      <c r="E8910">
        <v>0.15635385199999999</v>
      </c>
      <c r="F8910">
        <v>0.69253586700000003</v>
      </c>
      <c r="G8910">
        <v>0.99975043299999999</v>
      </c>
    </row>
    <row r="8911" spans="1:7" x14ac:dyDescent="0.4">
      <c r="A8911" s="70" t="s">
        <v>18021</v>
      </c>
      <c r="B8911" s="70" t="s">
        <v>18022</v>
      </c>
      <c r="C8911">
        <v>-3.0975697999999999E-2</v>
      </c>
      <c r="D8911">
        <v>6.6303415829999999</v>
      </c>
      <c r="E8911">
        <v>0.15634262600000001</v>
      </c>
      <c r="F8911">
        <v>0.69254634100000001</v>
      </c>
      <c r="G8911">
        <v>0.99975043299999999</v>
      </c>
    </row>
    <row r="8912" spans="1:7" x14ac:dyDescent="0.4">
      <c r="A8912" s="70" t="s">
        <v>19011</v>
      </c>
      <c r="B8912" s="70" t="s">
        <v>19012</v>
      </c>
      <c r="C8912">
        <v>3.4613597000000003E-2</v>
      </c>
      <c r="D8912">
        <v>5.8042362829999998</v>
      </c>
      <c r="E8912">
        <v>0.156326142</v>
      </c>
      <c r="F8912">
        <v>0.69256172299999996</v>
      </c>
      <c r="G8912">
        <v>0.99975043299999999</v>
      </c>
    </row>
    <row r="8913" spans="1:7" x14ac:dyDescent="0.4">
      <c r="A8913" s="70" t="s">
        <v>18239</v>
      </c>
      <c r="B8913" s="70" t="s">
        <v>18240</v>
      </c>
      <c r="C8913">
        <v>-0.15451885900000001</v>
      </c>
      <c r="D8913">
        <v>0.36216653700000001</v>
      </c>
      <c r="E8913">
        <v>0.15631152000000001</v>
      </c>
      <c r="F8913">
        <v>0.692575367</v>
      </c>
      <c r="G8913">
        <v>0.99975043299999999</v>
      </c>
    </row>
    <row r="8914" spans="1:7" x14ac:dyDescent="0.4">
      <c r="A8914" s="70" t="s">
        <v>18125</v>
      </c>
      <c r="B8914" s="70" t="s">
        <v>18126</v>
      </c>
      <c r="C8914">
        <v>-3.2217764000000003E-2</v>
      </c>
      <c r="D8914">
        <v>6.1298983749999998</v>
      </c>
      <c r="E8914">
        <v>0.155888795</v>
      </c>
      <c r="F8914">
        <v>0.69297016099999997</v>
      </c>
      <c r="G8914">
        <v>0.99975043299999999</v>
      </c>
    </row>
    <row r="8915" spans="1:7" x14ac:dyDescent="0.4">
      <c r="A8915" s="70" t="s">
        <v>17487</v>
      </c>
      <c r="B8915" s="70" t="s">
        <v>17488</v>
      </c>
      <c r="C8915">
        <v>-3.3363364999999999E-2</v>
      </c>
      <c r="D8915">
        <v>7.2114045710000001</v>
      </c>
      <c r="E8915">
        <v>0.15581450799999999</v>
      </c>
      <c r="F8915">
        <v>0.693039603</v>
      </c>
      <c r="G8915">
        <v>0.99975043299999999</v>
      </c>
    </row>
    <row r="8916" spans="1:7" x14ac:dyDescent="0.4">
      <c r="A8916" s="70" t="s">
        <v>18531</v>
      </c>
      <c r="B8916" s="70" t="s">
        <v>18532</v>
      </c>
      <c r="C8916">
        <v>6.6553659000000001E-2</v>
      </c>
      <c r="D8916">
        <v>3.444094099</v>
      </c>
      <c r="E8916">
        <v>0.155731062</v>
      </c>
      <c r="F8916">
        <v>0.69311763000000004</v>
      </c>
      <c r="G8916">
        <v>0.99975043299999999</v>
      </c>
    </row>
    <row r="8917" spans="1:7" x14ac:dyDescent="0.4">
      <c r="A8917" s="70" t="s">
        <v>18099</v>
      </c>
      <c r="B8917" s="70" t="s">
        <v>18100</v>
      </c>
      <c r="C8917">
        <v>-9.4784434000000001E-2</v>
      </c>
      <c r="D8917">
        <v>2.7197032170000002</v>
      </c>
      <c r="E8917">
        <v>0.15563521</v>
      </c>
      <c r="F8917">
        <v>0.69320728700000001</v>
      </c>
      <c r="G8917">
        <v>0.99975043299999999</v>
      </c>
    </row>
    <row r="8918" spans="1:7" x14ac:dyDescent="0.4">
      <c r="A8918" s="70" t="s">
        <v>18925</v>
      </c>
      <c r="B8918" s="70" t="s">
        <v>18926</v>
      </c>
      <c r="C8918">
        <v>4.0348673000000002E-2</v>
      </c>
      <c r="D8918">
        <v>5.2889615279999997</v>
      </c>
      <c r="E8918">
        <v>0.15552617499999999</v>
      </c>
      <c r="F8918">
        <v>0.69330931399999995</v>
      </c>
      <c r="G8918">
        <v>0.99975043299999999</v>
      </c>
    </row>
    <row r="8919" spans="1:7" x14ac:dyDescent="0.4">
      <c r="A8919" s="70" t="s">
        <v>18177</v>
      </c>
      <c r="B8919" s="70" t="s">
        <v>18178</v>
      </c>
      <c r="C8919">
        <v>-4.4338616999999997E-2</v>
      </c>
      <c r="D8919">
        <v>5.0871654169999996</v>
      </c>
      <c r="E8919">
        <v>0.155454762</v>
      </c>
      <c r="F8919">
        <v>0.69337615900000005</v>
      </c>
      <c r="G8919">
        <v>0.99975043299999999</v>
      </c>
    </row>
    <row r="8920" spans="1:7" x14ac:dyDescent="0.4">
      <c r="A8920" s="70" t="s">
        <v>18137</v>
      </c>
      <c r="B8920" s="70" t="s">
        <v>18138</v>
      </c>
      <c r="C8920">
        <v>-3.4567373999999998E-2</v>
      </c>
      <c r="D8920">
        <v>6.3619087910000003</v>
      </c>
      <c r="E8920">
        <v>0.15536113500000001</v>
      </c>
      <c r="F8920">
        <v>0.69346382500000003</v>
      </c>
      <c r="G8920">
        <v>0.99975043299999999</v>
      </c>
    </row>
    <row r="8921" spans="1:7" x14ac:dyDescent="0.4">
      <c r="A8921" s="70" t="s">
        <v>17239</v>
      </c>
      <c r="B8921" s="70" t="s">
        <v>17240</v>
      </c>
      <c r="C8921">
        <v>-3.1632966999999998E-2</v>
      </c>
      <c r="D8921">
        <v>7.4736828119999998</v>
      </c>
      <c r="E8921">
        <v>0.155345967</v>
      </c>
      <c r="F8921">
        <v>0.693478029</v>
      </c>
      <c r="G8921">
        <v>0.99975043299999999</v>
      </c>
    </row>
    <row r="8922" spans="1:7" x14ac:dyDescent="0.4">
      <c r="A8922" s="70" t="s">
        <v>18957</v>
      </c>
      <c r="B8922" s="70" t="s">
        <v>18958</v>
      </c>
      <c r="C8922">
        <v>4.144283E-2</v>
      </c>
      <c r="D8922">
        <v>5.4311933960000003</v>
      </c>
      <c r="E8922">
        <v>0.155221726</v>
      </c>
      <c r="F8922">
        <v>0.69359441399999999</v>
      </c>
      <c r="G8922">
        <v>0.99975043299999999</v>
      </c>
    </row>
    <row r="8923" spans="1:7" x14ac:dyDescent="0.4">
      <c r="A8923" s="70" t="s">
        <v>18769</v>
      </c>
      <c r="B8923" s="70" t="s">
        <v>18770</v>
      </c>
      <c r="C8923">
        <v>0.15792475</v>
      </c>
      <c r="D8923">
        <v>-4.6962230000000002E-3</v>
      </c>
      <c r="E8923">
        <v>0.155216032</v>
      </c>
      <c r="F8923">
        <v>0.69359974800000002</v>
      </c>
      <c r="G8923">
        <v>0.99975043299999999</v>
      </c>
    </row>
    <row r="8924" spans="1:7" x14ac:dyDescent="0.4">
      <c r="A8924" s="70" t="s">
        <v>18335</v>
      </c>
      <c r="B8924" s="70" t="s">
        <v>18336</v>
      </c>
      <c r="C8924">
        <v>-8.7623159000000006E-2</v>
      </c>
      <c r="D8924">
        <v>2.9062708119999998</v>
      </c>
      <c r="E8924">
        <v>0.155152031</v>
      </c>
      <c r="F8924">
        <v>0.69365972399999998</v>
      </c>
      <c r="G8924">
        <v>0.99975043299999999</v>
      </c>
    </row>
    <row r="8925" spans="1:7" x14ac:dyDescent="0.4">
      <c r="A8925" s="70" t="s">
        <v>18083</v>
      </c>
      <c r="B8925" s="70" t="s">
        <v>18084</v>
      </c>
      <c r="C8925">
        <v>-3.5532001000000001E-2</v>
      </c>
      <c r="D8925">
        <v>5.8617950380000003</v>
      </c>
      <c r="E8925">
        <v>0.15507568099999999</v>
      </c>
      <c r="F8925">
        <v>0.69373129099999997</v>
      </c>
      <c r="G8925">
        <v>0.99975043299999999</v>
      </c>
    </row>
    <row r="8926" spans="1:7" x14ac:dyDescent="0.4">
      <c r="A8926" s="70" t="s">
        <v>18765</v>
      </c>
      <c r="B8926" s="70" t="s">
        <v>18766</v>
      </c>
      <c r="C8926">
        <v>5.2371260000000003E-2</v>
      </c>
      <c r="D8926">
        <v>4.2334261790000003</v>
      </c>
      <c r="E8926">
        <v>0.15501034899999999</v>
      </c>
      <c r="F8926">
        <v>0.69379254599999995</v>
      </c>
      <c r="G8926">
        <v>0.99975043299999999</v>
      </c>
    </row>
    <row r="8927" spans="1:7" x14ac:dyDescent="0.4">
      <c r="A8927" s="70" t="s">
        <v>18411</v>
      </c>
      <c r="B8927" s="70" t="s">
        <v>18412</v>
      </c>
      <c r="C8927">
        <v>0.120572095</v>
      </c>
      <c r="D8927">
        <v>1.76330951</v>
      </c>
      <c r="E8927">
        <v>0.15498493399999999</v>
      </c>
      <c r="F8927">
        <v>0.69381637900000004</v>
      </c>
      <c r="G8927">
        <v>0.99975043299999999</v>
      </c>
    </row>
    <row r="8928" spans="1:7" x14ac:dyDescent="0.4">
      <c r="A8928" s="70" t="s">
        <v>18415</v>
      </c>
      <c r="B8928" s="70" t="s">
        <v>18416</v>
      </c>
      <c r="C8928">
        <v>0.14080594499999999</v>
      </c>
      <c r="D8928">
        <v>1.228018834</v>
      </c>
      <c r="E8928">
        <v>0.15489989200000001</v>
      </c>
      <c r="F8928">
        <v>0.69389614399999999</v>
      </c>
      <c r="G8928">
        <v>0.99975043299999999</v>
      </c>
    </row>
    <row r="8929" spans="1:7" x14ac:dyDescent="0.4">
      <c r="A8929" s="70" t="s">
        <v>18399</v>
      </c>
      <c r="B8929" s="70" t="s">
        <v>18400</v>
      </c>
      <c r="C8929">
        <v>9.4822701999999995E-2</v>
      </c>
      <c r="D8929">
        <v>2.5524989059999998</v>
      </c>
      <c r="E8929">
        <v>0.15465731699999999</v>
      </c>
      <c r="F8929">
        <v>0.69412380600000001</v>
      </c>
      <c r="G8929">
        <v>0.99975043299999999</v>
      </c>
    </row>
    <row r="8930" spans="1:7" x14ac:dyDescent="0.4">
      <c r="A8930" s="70" t="s">
        <v>18711</v>
      </c>
      <c r="B8930" s="70" t="s">
        <v>18712</v>
      </c>
      <c r="C8930">
        <v>5.5720330999999998E-2</v>
      </c>
      <c r="D8930">
        <v>3.8640846579999999</v>
      </c>
      <c r="E8930">
        <v>0.15452491800000001</v>
      </c>
      <c r="F8930">
        <v>0.69424815299999998</v>
      </c>
      <c r="G8930">
        <v>0.99975043299999999</v>
      </c>
    </row>
    <row r="8931" spans="1:7" x14ac:dyDescent="0.4">
      <c r="A8931" s="70" t="s">
        <v>18537</v>
      </c>
      <c r="B8931" s="70" t="s">
        <v>18538</v>
      </c>
      <c r="C8931">
        <v>-0.19296809600000001</v>
      </c>
      <c r="D8931">
        <v>-0.38157971699999998</v>
      </c>
      <c r="E8931">
        <v>0.15450387800000001</v>
      </c>
      <c r="F8931">
        <v>0.69426791899999996</v>
      </c>
      <c r="G8931">
        <v>0.99975043299999999</v>
      </c>
    </row>
    <row r="8932" spans="1:7" x14ac:dyDescent="0.4">
      <c r="A8932" s="70" t="s">
        <v>19057</v>
      </c>
      <c r="B8932" s="70" t="s">
        <v>19058</v>
      </c>
      <c r="C8932">
        <v>0.30545210900000003</v>
      </c>
      <c r="D8932">
        <v>-1.0808351169999999</v>
      </c>
      <c r="E8932">
        <v>0.15447084799999999</v>
      </c>
      <c r="F8932">
        <v>0.69429895200000002</v>
      </c>
      <c r="G8932">
        <v>0.99975043299999999</v>
      </c>
    </row>
    <row r="8933" spans="1:7" x14ac:dyDescent="0.4">
      <c r="A8933" s="70" t="s">
        <v>18591</v>
      </c>
      <c r="B8933" s="70" t="s">
        <v>18592</v>
      </c>
      <c r="C8933">
        <v>0.17269263500000001</v>
      </c>
      <c r="D8933">
        <v>0.196101673</v>
      </c>
      <c r="E8933">
        <v>0.1543445</v>
      </c>
      <c r="F8933">
        <v>0.694417697</v>
      </c>
      <c r="G8933">
        <v>0.99975043299999999</v>
      </c>
    </row>
    <row r="8934" spans="1:7" x14ac:dyDescent="0.4">
      <c r="A8934" s="70" t="s">
        <v>17959</v>
      </c>
      <c r="B8934" s="70" t="s">
        <v>17960</v>
      </c>
      <c r="C8934">
        <v>-4.3025214999999999E-2</v>
      </c>
      <c r="D8934">
        <v>5.0271702869999997</v>
      </c>
      <c r="E8934">
        <v>0.15434167300000001</v>
      </c>
      <c r="F8934">
        <v>0.69442035400000002</v>
      </c>
      <c r="G8934">
        <v>0.99975043299999999</v>
      </c>
    </row>
    <row r="8935" spans="1:7" x14ac:dyDescent="0.4">
      <c r="A8935" s="70" t="s">
        <v>18197</v>
      </c>
      <c r="B8935" s="70" t="s">
        <v>18198</v>
      </c>
      <c r="C8935">
        <v>-4.1876741000000002E-2</v>
      </c>
      <c r="D8935">
        <v>5.1016781770000001</v>
      </c>
      <c r="E8935">
        <v>0.15434066499999999</v>
      </c>
      <c r="F8935">
        <v>0.69442130199999996</v>
      </c>
      <c r="G8935">
        <v>0.99975043299999999</v>
      </c>
    </row>
    <row r="8936" spans="1:7" x14ac:dyDescent="0.4">
      <c r="A8936" s="70" t="s">
        <v>18119</v>
      </c>
      <c r="B8936" s="70" t="s">
        <v>18120</v>
      </c>
      <c r="C8936">
        <v>-6.0310096000000001E-2</v>
      </c>
      <c r="D8936">
        <v>3.7033721210000001</v>
      </c>
      <c r="E8936">
        <v>0.154340422</v>
      </c>
      <c r="F8936">
        <v>0.69442153100000004</v>
      </c>
      <c r="G8936">
        <v>0.99975043299999999</v>
      </c>
    </row>
    <row r="8937" spans="1:7" x14ac:dyDescent="0.4">
      <c r="A8937" s="70" t="s">
        <v>19219</v>
      </c>
      <c r="B8937" s="70" t="s">
        <v>19220</v>
      </c>
      <c r="C8937">
        <v>-3.2476418999999999E-2</v>
      </c>
      <c r="D8937">
        <v>8.9283317209999993</v>
      </c>
      <c r="E8937">
        <v>0.15432629</v>
      </c>
      <c r="F8937">
        <v>0.69443481600000001</v>
      </c>
      <c r="G8937">
        <v>0.99975043299999999</v>
      </c>
    </row>
    <row r="8938" spans="1:7" x14ac:dyDescent="0.4">
      <c r="A8938" s="70" t="s">
        <v>18257</v>
      </c>
      <c r="B8938" s="70" t="s">
        <v>18258</v>
      </c>
      <c r="C8938">
        <v>-8.5677001000000003E-2</v>
      </c>
      <c r="D8938">
        <v>2.7958352319999999</v>
      </c>
      <c r="E8938">
        <v>0.15425878200000001</v>
      </c>
      <c r="F8938">
        <v>0.69449828800000002</v>
      </c>
      <c r="G8938">
        <v>0.99975043299999999</v>
      </c>
    </row>
    <row r="8939" spans="1:7" x14ac:dyDescent="0.4">
      <c r="A8939" s="70" t="s">
        <v>19007</v>
      </c>
      <c r="B8939" s="70" t="s">
        <v>19008</v>
      </c>
      <c r="C8939">
        <v>3.4199726999999999E-2</v>
      </c>
      <c r="D8939">
        <v>5.9131127389999998</v>
      </c>
      <c r="E8939">
        <v>0.154162677</v>
      </c>
      <c r="F8939">
        <v>0.69458867700000004</v>
      </c>
      <c r="G8939">
        <v>0.99975043299999999</v>
      </c>
    </row>
    <row r="8940" spans="1:7" x14ac:dyDescent="0.4">
      <c r="A8940" s="70" t="s">
        <v>18053</v>
      </c>
      <c r="B8940" s="70" t="s">
        <v>18054</v>
      </c>
      <c r="C8940">
        <v>-3.5051590000000001E-2</v>
      </c>
      <c r="D8940">
        <v>5.8434745149999996</v>
      </c>
      <c r="E8940">
        <v>0.15410633400000001</v>
      </c>
      <c r="F8940">
        <v>0.69464168299999995</v>
      </c>
      <c r="G8940">
        <v>0.99975043299999999</v>
      </c>
    </row>
    <row r="8941" spans="1:7" x14ac:dyDescent="0.4">
      <c r="A8941" s="70" t="s">
        <v>17833</v>
      </c>
      <c r="B8941" s="70" t="s">
        <v>17834</v>
      </c>
      <c r="C8941">
        <v>-3.0808362999999998E-2</v>
      </c>
      <c r="D8941">
        <v>7.06012854</v>
      </c>
      <c r="E8941">
        <v>0.154076565</v>
      </c>
      <c r="F8941">
        <v>0.69466969499999998</v>
      </c>
      <c r="G8941">
        <v>0.99975043299999999</v>
      </c>
    </row>
    <row r="8942" spans="1:7" x14ac:dyDescent="0.4">
      <c r="A8942" s="70" t="s">
        <v>18233</v>
      </c>
      <c r="B8942" s="70" t="s">
        <v>18234</v>
      </c>
      <c r="C8942">
        <v>-9.8437785E-2</v>
      </c>
      <c r="D8942">
        <v>2.2858889859999998</v>
      </c>
      <c r="E8942">
        <v>0.154076298</v>
      </c>
      <c r="F8942">
        <v>0.69466994500000001</v>
      </c>
      <c r="G8942">
        <v>0.99975043299999999</v>
      </c>
    </row>
    <row r="8943" spans="1:7" x14ac:dyDescent="0.4">
      <c r="A8943" s="70" t="s">
        <v>18419</v>
      </c>
      <c r="B8943" s="70" t="s">
        <v>18420</v>
      </c>
      <c r="C8943">
        <v>3.2543323999999998E-2</v>
      </c>
      <c r="D8943">
        <v>7.4160425160000001</v>
      </c>
      <c r="E8943">
        <v>0.15402110499999999</v>
      </c>
      <c r="F8943">
        <v>0.69472188700000004</v>
      </c>
      <c r="G8943">
        <v>0.99975043299999999</v>
      </c>
    </row>
    <row r="8944" spans="1:7" x14ac:dyDescent="0.4">
      <c r="A8944" s="70" t="s">
        <v>18209</v>
      </c>
      <c r="B8944" s="70" t="s">
        <v>18210</v>
      </c>
      <c r="C8944">
        <v>-6.4918319000000002E-2</v>
      </c>
      <c r="D8944">
        <v>3.5158629879999999</v>
      </c>
      <c r="E8944">
        <v>0.154018451</v>
      </c>
      <c r="F8944">
        <v>0.694724385</v>
      </c>
      <c r="G8944">
        <v>0.99975043299999999</v>
      </c>
    </row>
    <row r="8945" spans="1:7" x14ac:dyDescent="0.4">
      <c r="A8945" s="70" t="s">
        <v>17329</v>
      </c>
      <c r="B8945" s="70" t="s">
        <v>17330</v>
      </c>
      <c r="C8945">
        <v>-3.1312698999999999E-2</v>
      </c>
      <c r="D8945">
        <v>7.4911746020000001</v>
      </c>
      <c r="E8945">
        <v>0.15401552800000001</v>
      </c>
      <c r="F8945">
        <v>0.69472713600000002</v>
      </c>
      <c r="G8945">
        <v>0.99975043299999999</v>
      </c>
    </row>
    <row r="8946" spans="1:7" x14ac:dyDescent="0.4">
      <c r="A8946" s="70" t="s">
        <v>18347</v>
      </c>
      <c r="B8946" s="70" t="s">
        <v>18348</v>
      </c>
      <c r="C8946">
        <v>-0.145355699</v>
      </c>
      <c r="D8946">
        <v>1.057145754</v>
      </c>
      <c r="E8946">
        <v>0.15396154100000001</v>
      </c>
      <c r="F8946">
        <v>0.69477795399999998</v>
      </c>
      <c r="G8946">
        <v>0.99975043299999999</v>
      </c>
    </row>
    <row r="8947" spans="1:7" x14ac:dyDescent="0.4">
      <c r="A8947" s="70" t="s">
        <v>18513</v>
      </c>
      <c r="B8947" s="70" t="s">
        <v>18514</v>
      </c>
      <c r="C8947">
        <v>9.3336658000000003E-2</v>
      </c>
      <c r="D8947">
        <v>2.9484076720000001</v>
      </c>
      <c r="E8947">
        <v>0.15392201</v>
      </c>
      <c r="F8947">
        <v>0.69481517100000001</v>
      </c>
      <c r="G8947">
        <v>0.99975043299999999</v>
      </c>
    </row>
    <row r="8948" spans="1:7" x14ac:dyDescent="0.4">
      <c r="A8948" s="70" t="s">
        <v>18603</v>
      </c>
      <c r="B8948" s="70" t="s">
        <v>18604</v>
      </c>
      <c r="C8948">
        <v>0.13901714800000001</v>
      </c>
      <c r="D8948">
        <v>0.89766893400000003</v>
      </c>
      <c r="E8948">
        <v>0.153716766</v>
      </c>
      <c r="F8948">
        <v>0.69500848999999998</v>
      </c>
      <c r="G8948">
        <v>0.99975043299999999</v>
      </c>
    </row>
    <row r="8949" spans="1:7" x14ac:dyDescent="0.4">
      <c r="A8949" s="70" t="s">
        <v>18159</v>
      </c>
      <c r="B8949" s="70" t="s">
        <v>18160</v>
      </c>
      <c r="C8949">
        <v>-3.0659720000000001E-2</v>
      </c>
      <c r="D8949">
        <v>6.5341321639999999</v>
      </c>
      <c r="E8949">
        <v>0.153669788</v>
      </c>
      <c r="F8949">
        <v>0.69505275899999996</v>
      </c>
      <c r="G8949">
        <v>0.99975043299999999</v>
      </c>
    </row>
    <row r="8950" spans="1:7" x14ac:dyDescent="0.4">
      <c r="A8950" s="70" t="s">
        <v>19021</v>
      </c>
      <c r="B8950" s="70" t="s">
        <v>19022</v>
      </c>
      <c r="C8950">
        <v>4.0825712E-2</v>
      </c>
      <c r="D8950">
        <v>5.1744550419999999</v>
      </c>
      <c r="E8950">
        <v>0.15363080800000001</v>
      </c>
      <c r="F8950">
        <v>0.695089497</v>
      </c>
      <c r="G8950">
        <v>0.99975043299999999</v>
      </c>
    </row>
    <row r="8951" spans="1:7" x14ac:dyDescent="0.4">
      <c r="A8951" s="70" t="s">
        <v>18079</v>
      </c>
      <c r="B8951" s="70" t="s">
        <v>18080</v>
      </c>
      <c r="C8951">
        <v>-3.0795785999999999E-2</v>
      </c>
      <c r="D8951">
        <v>6.4813482750000002</v>
      </c>
      <c r="E8951">
        <v>0.15345484700000001</v>
      </c>
      <c r="F8951">
        <v>0.69525540699999999</v>
      </c>
      <c r="G8951">
        <v>0.99975043299999999</v>
      </c>
    </row>
    <row r="8952" spans="1:7" x14ac:dyDescent="0.4">
      <c r="A8952" s="70" t="s">
        <v>19471</v>
      </c>
      <c r="B8952" s="70" t="s">
        <v>19472</v>
      </c>
      <c r="C8952">
        <v>-0.29931833099999999</v>
      </c>
      <c r="D8952">
        <v>-0.89425063699999996</v>
      </c>
      <c r="E8952">
        <v>0.15341374099999999</v>
      </c>
      <c r="F8952">
        <v>0.69529417999999998</v>
      </c>
      <c r="G8952">
        <v>0.99975043299999999</v>
      </c>
    </row>
    <row r="8953" spans="1:7" x14ac:dyDescent="0.4">
      <c r="A8953" s="70" t="s">
        <v>18215</v>
      </c>
      <c r="B8953" s="70" t="s">
        <v>18216</v>
      </c>
      <c r="C8953">
        <v>-0.118188389</v>
      </c>
      <c r="D8953">
        <v>1.692570015</v>
      </c>
      <c r="E8953">
        <v>0.15334887699999999</v>
      </c>
      <c r="F8953">
        <v>0.69535537599999997</v>
      </c>
      <c r="G8953">
        <v>0.99975043299999999</v>
      </c>
    </row>
    <row r="8954" spans="1:7" x14ac:dyDescent="0.4">
      <c r="A8954" s="70" t="s">
        <v>18457</v>
      </c>
      <c r="B8954" s="70" t="s">
        <v>18458</v>
      </c>
      <c r="C8954">
        <v>9.3997929999999993E-2</v>
      </c>
      <c r="D8954">
        <v>2.4278550989999998</v>
      </c>
      <c r="E8954">
        <v>0.15306940299999999</v>
      </c>
      <c r="F8954">
        <v>0.69561921500000001</v>
      </c>
      <c r="G8954">
        <v>0.99975043299999999</v>
      </c>
    </row>
    <row r="8955" spans="1:7" x14ac:dyDescent="0.4">
      <c r="A8955" s="70" t="s">
        <v>18395</v>
      </c>
      <c r="B8955" s="70" t="s">
        <v>18396</v>
      </c>
      <c r="C8955">
        <v>0.294595622</v>
      </c>
      <c r="D8955">
        <v>-1.0178629340000001</v>
      </c>
      <c r="E8955">
        <v>0.15293675000000001</v>
      </c>
      <c r="F8955">
        <v>0.69574454500000005</v>
      </c>
      <c r="G8955">
        <v>0.99975043299999999</v>
      </c>
    </row>
    <row r="8956" spans="1:7" x14ac:dyDescent="0.4">
      <c r="A8956" s="70" t="s">
        <v>18297</v>
      </c>
      <c r="B8956" s="70" t="s">
        <v>18298</v>
      </c>
      <c r="C8956">
        <v>-3.5528039999999997E-2</v>
      </c>
      <c r="D8956">
        <v>5.879781736</v>
      </c>
      <c r="E8956">
        <v>0.15292863300000001</v>
      </c>
      <c r="F8956">
        <v>0.69575221600000003</v>
      </c>
      <c r="G8956">
        <v>0.99975043299999999</v>
      </c>
    </row>
    <row r="8957" spans="1:7" x14ac:dyDescent="0.4">
      <c r="A8957" s="70" t="s">
        <v>18329</v>
      </c>
      <c r="B8957" s="70" t="s">
        <v>18330</v>
      </c>
      <c r="C8957">
        <v>-9.0854051000000005E-2</v>
      </c>
      <c r="D8957">
        <v>3.5115884519999998</v>
      </c>
      <c r="E8957">
        <v>0.15290705199999999</v>
      </c>
      <c r="F8957">
        <v>0.69577261199999996</v>
      </c>
      <c r="G8957">
        <v>0.99975043299999999</v>
      </c>
    </row>
    <row r="8958" spans="1:7" x14ac:dyDescent="0.4">
      <c r="A8958" s="70" t="s">
        <v>19101</v>
      </c>
      <c r="B8958" s="70" t="s">
        <v>19102</v>
      </c>
      <c r="C8958">
        <v>3.2379168999999999E-2</v>
      </c>
      <c r="D8958">
        <v>6.3421970849999996</v>
      </c>
      <c r="E8958">
        <v>0.15283482000000001</v>
      </c>
      <c r="F8958">
        <v>0.69584089000000005</v>
      </c>
      <c r="G8958">
        <v>0.99975043299999999</v>
      </c>
    </row>
    <row r="8959" spans="1:7" x14ac:dyDescent="0.4">
      <c r="A8959" s="70" t="s">
        <v>18269</v>
      </c>
      <c r="B8959" s="70" t="s">
        <v>18270</v>
      </c>
      <c r="C8959">
        <v>-0.14179698800000001</v>
      </c>
      <c r="D8959">
        <v>1.992725388</v>
      </c>
      <c r="E8959">
        <v>0.15251082199999999</v>
      </c>
      <c r="F8959">
        <v>0.69614738200000004</v>
      </c>
      <c r="G8959">
        <v>0.99975043299999999</v>
      </c>
    </row>
    <row r="8960" spans="1:7" x14ac:dyDescent="0.4">
      <c r="A8960" s="70" t="s">
        <v>18199</v>
      </c>
      <c r="B8960" s="70" t="s">
        <v>18200</v>
      </c>
      <c r="C8960">
        <v>-3.1484691000000002E-2</v>
      </c>
      <c r="D8960">
        <v>6.3117267930000001</v>
      </c>
      <c r="E8960">
        <v>0.15242486599999999</v>
      </c>
      <c r="F8960">
        <v>0.69622875699999998</v>
      </c>
      <c r="G8960">
        <v>0.99975043299999999</v>
      </c>
    </row>
    <row r="8961" spans="1:7" x14ac:dyDescent="0.4">
      <c r="A8961" s="70" t="s">
        <v>18201</v>
      </c>
      <c r="B8961" s="70" t="s">
        <v>18202</v>
      </c>
      <c r="C8961">
        <v>-5.2243404E-2</v>
      </c>
      <c r="D8961">
        <v>4.0732616950000002</v>
      </c>
      <c r="E8961">
        <v>0.152297457</v>
      </c>
      <c r="F8961">
        <v>0.69634942399999999</v>
      </c>
      <c r="G8961">
        <v>0.99975043299999999</v>
      </c>
    </row>
    <row r="8962" spans="1:7" x14ac:dyDescent="0.4">
      <c r="A8962" s="70" t="s">
        <v>19059</v>
      </c>
      <c r="B8962" s="70" t="s">
        <v>19060</v>
      </c>
      <c r="C8962">
        <v>3.4202845000000003E-2</v>
      </c>
      <c r="D8962">
        <v>5.7669384170000004</v>
      </c>
      <c r="E8962">
        <v>0.15217597799999999</v>
      </c>
      <c r="F8962">
        <v>0.696464529</v>
      </c>
      <c r="G8962">
        <v>0.99975043299999999</v>
      </c>
    </row>
    <row r="8963" spans="1:7" x14ac:dyDescent="0.4">
      <c r="A8963" s="70" t="s">
        <v>18485</v>
      </c>
      <c r="B8963" s="70" t="s">
        <v>18486</v>
      </c>
      <c r="C8963">
        <v>0.124776025</v>
      </c>
      <c r="D8963">
        <v>1.2370453800000001</v>
      </c>
      <c r="E8963">
        <v>0.152138937</v>
      </c>
      <c r="F8963">
        <v>0.69649963699999995</v>
      </c>
      <c r="G8963">
        <v>0.99975043299999999</v>
      </c>
    </row>
    <row r="8964" spans="1:7" x14ac:dyDescent="0.4">
      <c r="A8964" s="70" t="s">
        <v>18277</v>
      </c>
      <c r="B8964" s="70" t="s">
        <v>18278</v>
      </c>
      <c r="C8964">
        <v>-3.5494721E-2</v>
      </c>
      <c r="D8964">
        <v>6.5383365409999996</v>
      </c>
      <c r="E8964">
        <v>0.15213780900000001</v>
      </c>
      <c r="F8964">
        <v>0.69650070600000002</v>
      </c>
      <c r="G8964">
        <v>0.99975043299999999</v>
      </c>
    </row>
    <row r="8965" spans="1:7" x14ac:dyDescent="0.4">
      <c r="A8965" s="70" t="s">
        <v>19405</v>
      </c>
      <c r="B8965" s="70" t="s">
        <v>19406</v>
      </c>
      <c r="C8965">
        <v>7.7823092999999996E-2</v>
      </c>
      <c r="D8965">
        <v>4.6841736479999998</v>
      </c>
      <c r="E8965">
        <v>0.15212866799999999</v>
      </c>
      <c r="F8965">
        <v>0.69650937099999999</v>
      </c>
      <c r="G8965">
        <v>0.99975043299999999</v>
      </c>
    </row>
    <row r="8966" spans="1:7" x14ac:dyDescent="0.4">
      <c r="A8966" s="70" t="s">
        <v>18697</v>
      </c>
      <c r="B8966" s="70" t="s">
        <v>18698</v>
      </c>
      <c r="C8966">
        <v>5.7966428E-2</v>
      </c>
      <c r="D8966">
        <v>3.7826146669999998</v>
      </c>
      <c r="E8966">
        <v>0.15212281599999999</v>
      </c>
      <c r="F8966">
        <v>0.69651491799999998</v>
      </c>
      <c r="G8966">
        <v>0.99975043299999999</v>
      </c>
    </row>
    <row r="8967" spans="1:7" x14ac:dyDescent="0.4">
      <c r="A8967" s="70" t="s">
        <v>18519</v>
      </c>
      <c r="B8967" s="70" t="s">
        <v>18520</v>
      </c>
      <c r="C8967">
        <v>0.26731468899999999</v>
      </c>
      <c r="D8967">
        <v>-1.3502123829999999</v>
      </c>
      <c r="E8967">
        <v>0.15204835899999999</v>
      </c>
      <c r="F8967">
        <v>0.69658550799999996</v>
      </c>
      <c r="G8967">
        <v>0.99975043299999999</v>
      </c>
    </row>
    <row r="8968" spans="1:7" x14ac:dyDescent="0.4">
      <c r="A8968" s="70" t="s">
        <v>18241</v>
      </c>
      <c r="B8968" s="70" t="s">
        <v>18242</v>
      </c>
      <c r="C8968">
        <v>-6.1304177000000001E-2</v>
      </c>
      <c r="D8968">
        <v>3.7827247430000002</v>
      </c>
      <c r="E8968">
        <v>0.15204710499999999</v>
      </c>
      <c r="F8968">
        <v>0.69658669699999998</v>
      </c>
      <c r="G8968">
        <v>0.99975043299999999</v>
      </c>
    </row>
    <row r="8969" spans="1:7" x14ac:dyDescent="0.4">
      <c r="A8969" s="70" t="s">
        <v>18367</v>
      </c>
      <c r="B8969" s="70" t="s">
        <v>18368</v>
      </c>
      <c r="C8969">
        <v>-4.4497499000000003E-2</v>
      </c>
      <c r="D8969">
        <v>4.7412893560000002</v>
      </c>
      <c r="E8969">
        <v>0.15194917599999999</v>
      </c>
      <c r="F8969">
        <v>0.69667957199999997</v>
      </c>
      <c r="G8969">
        <v>0.99975043299999999</v>
      </c>
    </row>
    <row r="8970" spans="1:7" x14ac:dyDescent="0.4">
      <c r="A8970" s="70" t="s">
        <v>18479</v>
      </c>
      <c r="B8970" s="70" t="s">
        <v>18480</v>
      </c>
      <c r="C8970">
        <v>-0.19397070399999999</v>
      </c>
      <c r="D8970">
        <v>0.68209300299999998</v>
      </c>
      <c r="E8970">
        <v>0.15193463099999999</v>
      </c>
      <c r="F8970">
        <v>0.69669336900000001</v>
      </c>
      <c r="G8970">
        <v>0.99975043299999999</v>
      </c>
    </row>
    <row r="8971" spans="1:7" x14ac:dyDescent="0.4">
      <c r="A8971" s="70" t="s">
        <v>18291</v>
      </c>
      <c r="B8971" s="70" t="s">
        <v>18292</v>
      </c>
      <c r="C8971">
        <v>3.1270877000000002E-2</v>
      </c>
      <c r="D8971">
        <v>7.3452795220000002</v>
      </c>
      <c r="E8971">
        <v>0.15193420299999999</v>
      </c>
      <c r="F8971">
        <v>0.69669377499999996</v>
      </c>
      <c r="G8971">
        <v>0.99975043299999999</v>
      </c>
    </row>
    <row r="8972" spans="1:7" x14ac:dyDescent="0.4">
      <c r="A8972" s="70" t="s">
        <v>18225</v>
      </c>
      <c r="B8972" s="70" t="s">
        <v>18226</v>
      </c>
      <c r="C8972">
        <v>-3.8831202000000002E-2</v>
      </c>
      <c r="D8972">
        <v>5.3266881279999998</v>
      </c>
      <c r="E8972">
        <v>0.15189127599999999</v>
      </c>
      <c r="F8972">
        <v>0.69673450000000003</v>
      </c>
      <c r="G8972">
        <v>0.99975043299999999</v>
      </c>
    </row>
    <row r="8973" spans="1:7" x14ac:dyDescent="0.4">
      <c r="A8973" s="70" t="s">
        <v>17645</v>
      </c>
      <c r="B8973" s="70" t="s">
        <v>17646</v>
      </c>
      <c r="C8973">
        <v>-3.2162693999999999E-2</v>
      </c>
      <c r="D8973">
        <v>7.7311527150000003</v>
      </c>
      <c r="E8973">
        <v>0.15188264800000001</v>
      </c>
      <c r="F8973">
        <v>0.696742686</v>
      </c>
      <c r="G8973">
        <v>0.99975043299999999</v>
      </c>
    </row>
    <row r="8974" spans="1:7" x14ac:dyDescent="0.4">
      <c r="A8974" s="70" t="s">
        <v>21549</v>
      </c>
      <c r="B8974" s="70" t="s">
        <v>21550</v>
      </c>
      <c r="C8974">
        <v>3.0063705E-2</v>
      </c>
      <c r="D8974">
        <v>9.8861909800000003</v>
      </c>
      <c r="E8974">
        <v>0.15187871</v>
      </c>
      <c r="F8974">
        <v>0.69674642200000003</v>
      </c>
      <c r="G8974">
        <v>0.99975043299999999</v>
      </c>
    </row>
    <row r="8975" spans="1:7" x14ac:dyDescent="0.4">
      <c r="A8975" s="70" t="s">
        <v>18289</v>
      </c>
      <c r="B8975" s="70" t="s">
        <v>18290</v>
      </c>
      <c r="C8975">
        <v>-3.4356074E-2</v>
      </c>
      <c r="D8975">
        <v>6.0233939200000002</v>
      </c>
      <c r="E8975">
        <v>0.15187798599999999</v>
      </c>
      <c r="F8975">
        <v>0.69674710900000003</v>
      </c>
      <c r="G8975">
        <v>0.99975043299999999</v>
      </c>
    </row>
    <row r="8976" spans="1:7" x14ac:dyDescent="0.4">
      <c r="A8976" s="70" t="s">
        <v>17843</v>
      </c>
      <c r="B8976" s="70" t="s">
        <v>17844</v>
      </c>
      <c r="C8976">
        <v>-3.2253658999999997E-2</v>
      </c>
      <c r="D8976">
        <v>7.0247780359999998</v>
      </c>
      <c r="E8976">
        <v>0.151867276</v>
      </c>
      <c r="F8976">
        <v>0.69675727099999996</v>
      </c>
      <c r="G8976">
        <v>0.99975043299999999</v>
      </c>
    </row>
    <row r="8977" spans="1:7" x14ac:dyDescent="0.4">
      <c r="A8977" s="70" t="s">
        <v>19025</v>
      </c>
      <c r="B8977" s="70" t="s">
        <v>19026</v>
      </c>
      <c r="C8977">
        <v>3.556339E-2</v>
      </c>
      <c r="D8977">
        <v>5.7171364990000004</v>
      </c>
      <c r="E8977">
        <v>0.151798879</v>
      </c>
      <c r="F8977">
        <v>0.69682217899999999</v>
      </c>
      <c r="G8977">
        <v>0.99975043299999999</v>
      </c>
    </row>
    <row r="8978" spans="1:7" x14ac:dyDescent="0.4">
      <c r="A8978" s="70" t="s">
        <v>18449</v>
      </c>
      <c r="B8978" s="70" t="s">
        <v>18450</v>
      </c>
      <c r="C8978">
        <v>-3.2173872999999999E-2</v>
      </c>
      <c r="D8978">
        <v>8.437436344</v>
      </c>
      <c r="E8978">
        <v>0.151795965</v>
      </c>
      <c r="F8978">
        <v>0.69682494399999995</v>
      </c>
      <c r="G8978">
        <v>0.99975043299999999</v>
      </c>
    </row>
    <row r="8979" spans="1:7" x14ac:dyDescent="0.4">
      <c r="A8979" s="70" t="s">
        <v>18207</v>
      </c>
      <c r="B8979" s="70" t="s">
        <v>18208</v>
      </c>
      <c r="C8979">
        <v>-6.5783541000000001E-2</v>
      </c>
      <c r="D8979">
        <v>3.7323566609999999</v>
      </c>
      <c r="E8979">
        <v>0.15177279199999999</v>
      </c>
      <c r="F8979">
        <v>0.69684693900000005</v>
      </c>
      <c r="G8979">
        <v>0.99975043299999999</v>
      </c>
    </row>
    <row r="8980" spans="1:7" x14ac:dyDescent="0.4">
      <c r="A8980" s="70" t="s">
        <v>20407</v>
      </c>
      <c r="B8980" s="70" t="s">
        <v>20408</v>
      </c>
      <c r="C8980">
        <v>-3.1798798000000003E-2</v>
      </c>
      <c r="D8980">
        <v>9.6817633280000006</v>
      </c>
      <c r="E8980">
        <v>0.15175007600000001</v>
      </c>
      <c r="F8980">
        <v>0.69686850099999997</v>
      </c>
      <c r="G8980">
        <v>0.99975043299999999</v>
      </c>
    </row>
    <row r="8981" spans="1:7" x14ac:dyDescent="0.4">
      <c r="A8981" s="70" t="s">
        <v>18321</v>
      </c>
      <c r="B8981" s="70" t="s">
        <v>18322</v>
      </c>
      <c r="C8981">
        <v>-4.3993986999999998E-2</v>
      </c>
      <c r="D8981">
        <v>5.1471592030000002</v>
      </c>
      <c r="E8981">
        <v>0.15156103700000001</v>
      </c>
      <c r="F8981">
        <v>0.69704801599999999</v>
      </c>
      <c r="G8981">
        <v>0.99975043299999999</v>
      </c>
    </row>
    <row r="8982" spans="1:7" x14ac:dyDescent="0.4">
      <c r="A8982" s="70" t="s">
        <v>18491</v>
      </c>
      <c r="B8982" s="70" t="s">
        <v>18492</v>
      </c>
      <c r="C8982">
        <v>0.15354696800000001</v>
      </c>
      <c r="D8982">
        <v>0.55511158299999996</v>
      </c>
      <c r="E8982">
        <v>0.15149531299999999</v>
      </c>
      <c r="F8982">
        <v>0.69711045999999999</v>
      </c>
      <c r="G8982">
        <v>0.99975043299999999</v>
      </c>
    </row>
    <row r="8983" spans="1:7" x14ac:dyDescent="0.4">
      <c r="A8983" s="70" t="s">
        <v>18891</v>
      </c>
      <c r="B8983" s="70" t="s">
        <v>18892</v>
      </c>
      <c r="C8983">
        <v>3.3767307000000003E-2</v>
      </c>
      <c r="D8983">
        <v>6.0566417799999996</v>
      </c>
      <c r="E8983">
        <v>0.15129842099999999</v>
      </c>
      <c r="F8983">
        <v>0.69729761599999995</v>
      </c>
      <c r="G8983">
        <v>0.99975043299999999</v>
      </c>
    </row>
    <row r="8984" spans="1:7" x14ac:dyDescent="0.4">
      <c r="A8984" s="70" t="s">
        <v>18107</v>
      </c>
      <c r="B8984" s="70" t="s">
        <v>18108</v>
      </c>
      <c r="C8984">
        <v>-3.4683963999999998E-2</v>
      </c>
      <c r="D8984">
        <v>6.4890018669999998</v>
      </c>
      <c r="E8984">
        <v>0.15117789100000001</v>
      </c>
      <c r="F8984">
        <v>0.69741225500000004</v>
      </c>
      <c r="G8984">
        <v>0.99975043299999999</v>
      </c>
    </row>
    <row r="8985" spans="1:7" x14ac:dyDescent="0.4">
      <c r="A8985" s="70" t="s">
        <v>18309</v>
      </c>
      <c r="B8985" s="70" t="s">
        <v>18310</v>
      </c>
      <c r="C8985">
        <v>-4.1546987000000001E-2</v>
      </c>
      <c r="D8985">
        <v>5.0626802150000003</v>
      </c>
      <c r="E8985">
        <v>0.151122956</v>
      </c>
      <c r="F8985">
        <v>0.69746452299999995</v>
      </c>
      <c r="G8985">
        <v>0.99975043299999999</v>
      </c>
    </row>
    <row r="8986" spans="1:7" x14ac:dyDescent="0.4">
      <c r="A8986" s="70" t="s">
        <v>18205</v>
      </c>
      <c r="B8986" s="70" t="s">
        <v>18206</v>
      </c>
      <c r="C8986">
        <v>-0.11642542</v>
      </c>
      <c r="D8986">
        <v>1.953015178</v>
      </c>
      <c r="E8986">
        <v>0.15110900599999999</v>
      </c>
      <c r="F8986">
        <v>0.69747779700000001</v>
      </c>
      <c r="G8986">
        <v>0.99975043299999999</v>
      </c>
    </row>
    <row r="8987" spans="1:7" x14ac:dyDescent="0.4">
      <c r="A8987" s="70" t="s">
        <v>18301</v>
      </c>
      <c r="B8987" s="70" t="s">
        <v>18302</v>
      </c>
      <c r="C8987">
        <v>-3.5182362000000002E-2</v>
      </c>
      <c r="D8987">
        <v>5.9877248749999996</v>
      </c>
      <c r="E8987">
        <v>0.15108548999999999</v>
      </c>
      <c r="F8987">
        <v>0.697500177</v>
      </c>
      <c r="G8987">
        <v>0.99975043299999999</v>
      </c>
    </row>
    <row r="8988" spans="1:7" x14ac:dyDescent="0.4">
      <c r="A8988" s="70" t="s">
        <v>18237</v>
      </c>
      <c r="B8988" s="70" t="s">
        <v>18238</v>
      </c>
      <c r="C8988">
        <v>-7.9655235000000005E-2</v>
      </c>
      <c r="D8988">
        <v>3.1658040199999999</v>
      </c>
      <c r="E8988">
        <v>0.15095432</v>
      </c>
      <c r="F8988">
        <v>0.69762504000000003</v>
      </c>
      <c r="G8988">
        <v>0.99975043299999999</v>
      </c>
    </row>
    <row r="8989" spans="1:7" x14ac:dyDescent="0.4">
      <c r="A8989" s="70" t="s">
        <v>18879</v>
      </c>
      <c r="B8989" s="70" t="s">
        <v>18880</v>
      </c>
      <c r="C8989">
        <v>5.5069495000000003E-2</v>
      </c>
      <c r="D8989">
        <v>4.9782711830000004</v>
      </c>
      <c r="E8989">
        <v>0.150910555</v>
      </c>
      <c r="F8989">
        <v>0.69766671400000002</v>
      </c>
      <c r="G8989">
        <v>0.99975043299999999</v>
      </c>
    </row>
    <row r="8990" spans="1:7" x14ac:dyDescent="0.4">
      <c r="A8990" s="70" t="s">
        <v>19055</v>
      </c>
      <c r="B8990" s="70" t="s">
        <v>19056</v>
      </c>
      <c r="C8990">
        <v>3.2198415000000001E-2</v>
      </c>
      <c r="D8990">
        <v>6.4853169990000001</v>
      </c>
      <c r="E8990">
        <v>0.15087059999999999</v>
      </c>
      <c r="F8990">
        <v>0.69770476599999998</v>
      </c>
      <c r="G8990">
        <v>0.99975043299999999</v>
      </c>
    </row>
    <row r="8991" spans="1:7" x14ac:dyDescent="0.4">
      <c r="A8991" s="70" t="s">
        <v>18153</v>
      </c>
      <c r="B8991" s="70" t="s">
        <v>18154</v>
      </c>
      <c r="C8991">
        <v>-3.0549275000000001E-2</v>
      </c>
      <c r="D8991">
        <v>6.7332545000000001</v>
      </c>
      <c r="E8991">
        <v>0.150719463</v>
      </c>
      <c r="F8991">
        <v>0.69784875999999996</v>
      </c>
      <c r="G8991">
        <v>0.99975043299999999</v>
      </c>
    </row>
    <row r="8992" spans="1:7" x14ac:dyDescent="0.4">
      <c r="A8992" s="70" t="s">
        <v>18337</v>
      </c>
      <c r="B8992" s="70" t="s">
        <v>18338</v>
      </c>
      <c r="C8992">
        <v>-0.124519397</v>
      </c>
      <c r="D8992">
        <v>1.6131266769999999</v>
      </c>
      <c r="E8992">
        <v>0.15067634899999999</v>
      </c>
      <c r="F8992">
        <v>0.69788985100000001</v>
      </c>
      <c r="G8992">
        <v>0.99975043299999999</v>
      </c>
    </row>
    <row r="8993" spans="1:7" x14ac:dyDescent="0.4">
      <c r="A8993" s="70" t="s">
        <v>18655</v>
      </c>
      <c r="B8993" s="70" t="s">
        <v>18656</v>
      </c>
      <c r="C8993">
        <v>-0.189266353</v>
      </c>
      <c r="D8993">
        <v>-0.39781881299999999</v>
      </c>
      <c r="E8993">
        <v>0.15060947399999999</v>
      </c>
      <c r="F8993">
        <v>0.69795360200000001</v>
      </c>
      <c r="G8993">
        <v>0.99975043299999999</v>
      </c>
    </row>
    <row r="8994" spans="1:7" x14ac:dyDescent="0.4">
      <c r="A8994" s="70" t="s">
        <v>18689</v>
      </c>
      <c r="B8994" s="70" t="s">
        <v>18690</v>
      </c>
      <c r="C8994">
        <v>3.2576224000000001E-2</v>
      </c>
      <c r="D8994">
        <v>7.1266616660000004</v>
      </c>
      <c r="E8994">
        <v>0.15051363000000001</v>
      </c>
      <c r="F8994">
        <v>0.69804499799999997</v>
      </c>
      <c r="G8994">
        <v>0.99975043299999999</v>
      </c>
    </row>
    <row r="8995" spans="1:7" x14ac:dyDescent="0.4">
      <c r="A8995" s="70" t="s">
        <v>18773</v>
      </c>
      <c r="B8995" s="70" t="s">
        <v>18774</v>
      </c>
      <c r="C8995">
        <v>6.0902994000000002E-2</v>
      </c>
      <c r="D8995">
        <v>3.653626322</v>
      </c>
      <c r="E8995">
        <v>0.150509173</v>
      </c>
      <c r="F8995">
        <v>0.69804924800000001</v>
      </c>
      <c r="G8995">
        <v>0.99975043299999999</v>
      </c>
    </row>
    <row r="8996" spans="1:7" x14ac:dyDescent="0.4">
      <c r="A8996" s="70" t="s">
        <v>19163</v>
      </c>
      <c r="B8996" s="70" t="s">
        <v>19164</v>
      </c>
      <c r="C8996">
        <v>3.0452645E-2</v>
      </c>
      <c r="D8996">
        <v>6.3275024000000002</v>
      </c>
      <c r="E8996">
        <v>0.150448529</v>
      </c>
      <c r="F8996">
        <v>0.69810709599999998</v>
      </c>
      <c r="G8996">
        <v>0.99975043299999999</v>
      </c>
    </row>
    <row r="8997" spans="1:7" x14ac:dyDescent="0.4">
      <c r="A8997" s="70" t="s">
        <v>17811</v>
      </c>
      <c r="B8997" s="70" t="s">
        <v>17812</v>
      </c>
      <c r="C8997">
        <v>-3.1720608999999997E-2</v>
      </c>
      <c r="D8997">
        <v>6.7774812679999998</v>
      </c>
      <c r="E8997">
        <v>0.150428966</v>
      </c>
      <c r="F8997">
        <v>0.69812575899999996</v>
      </c>
      <c r="G8997">
        <v>0.99975043299999999</v>
      </c>
    </row>
    <row r="8998" spans="1:7" x14ac:dyDescent="0.4">
      <c r="A8998" s="70" t="s">
        <v>18369</v>
      </c>
      <c r="B8998" s="70" t="s">
        <v>18370</v>
      </c>
      <c r="C8998">
        <v>-0.141140602</v>
      </c>
      <c r="D8998">
        <v>1.3945166369999999</v>
      </c>
      <c r="E8998">
        <v>0.15040414299999999</v>
      </c>
      <c r="F8998">
        <v>0.69814944300000004</v>
      </c>
      <c r="G8998">
        <v>0.99975043299999999</v>
      </c>
    </row>
    <row r="8999" spans="1:7" x14ac:dyDescent="0.4">
      <c r="A8999" s="70" t="s">
        <v>18299</v>
      </c>
      <c r="B8999" s="70" t="s">
        <v>18300</v>
      </c>
      <c r="C8999">
        <v>-4.0262047000000002E-2</v>
      </c>
      <c r="D8999">
        <v>5.4139010580000004</v>
      </c>
      <c r="E8999">
        <v>0.150400903</v>
      </c>
      <c r="F8999">
        <v>0.69815253499999996</v>
      </c>
      <c r="G8999">
        <v>0.99975043299999999</v>
      </c>
    </row>
    <row r="9000" spans="1:7" x14ac:dyDescent="0.4">
      <c r="A9000" s="70" t="s">
        <v>18339</v>
      </c>
      <c r="B9000" s="70" t="s">
        <v>18340</v>
      </c>
      <c r="C9000">
        <v>-4.4529698999999999E-2</v>
      </c>
      <c r="D9000">
        <v>4.651320718</v>
      </c>
      <c r="E9000">
        <v>0.150379191</v>
      </c>
      <c r="F9000">
        <v>0.69817325299999999</v>
      </c>
      <c r="G9000">
        <v>0.99975043299999999</v>
      </c>
    </row>
    <row r="9001" spans="1:7" x14ac:dyDescent="0.4">
      <c r="A9001" s="70" t="s">
        <v>18693</v>
      </c>
      <c r="B9001" s="70" t="s">
        <v>18694</v>
      </c>
      <c r="C9001">
        <v>3.2097068999999999E-2</v>
      </c>
      <c r="D9001">
        <v>6.9880986470000002</v>
      </c>
      <c r="E9001">
        <v>0.15035614999999999</v>
      </c>
      <c r="F9001">
        <v>0.69819524099999997</v>
      </c>
      <c r="G9001">
        <v>0.99975043299999999</v>
      </c>
    </row>
    <row r="9002" spans="1:7" x14ac:dyDescent="0.4">
      <c r="A9002" s="70" t="s">
        <v>18815</v>
      </c>
      <c r="B9002" s="70" t="s">
        <v>18816</v>
      </c>
      <c r="C9002">
        <v>0.167285977</v>
      </c>
      <c r="D9002">
        <v>-0.32784094800000002</v>
      </c>
      <c r="E9002">
        <v>0.15027178699999999</v>
      </c>
      <c r="F9002">
        <v>0.69827576400000002</v>
      </c>
      <c r="G9002">
        <v>0.99975043299999999</v>
      </c>
    </row>
    <row r="9003" spans="1:7" x14ac:dyDescent="0.4">
      <c r="A9003" s="70" t="s">
        <v>18483</v>
      </c>
      <c r="B9003" s="70" t="s">
        <v>18484</v>
      </c>
      <c r="C9003">
        <v>0.13125468600000001</v>
      </c>
      <c r="D9003">
        <v>1.2430029849999999</v>
      </c>
      <c r="E9003">
        <v>0.15023241200000001</v>
      </c>
      <c r="F9003">
        <v>0.698313356</v>
      </c>
      <c r="G9003">
        <v>0.99975043299999999</v>
      </c>
    </row>
    <row r="9004" spans="1:7" x14ac:dyDescent="0.4">
      <c r="A9004" s="70" t="s">
        <v>18805</v>
      </c>
      <c r="B9004" s="70" t="s">
        <v>18806</v>
      </c>
      <c r="C9004">
        <v>0.235500764</v>
      </c>
      <c r="D9004">
        <v>-0.98374573899999995</v>
      </c>
      <c r="E9004">
        <v>0.150133928</v>
      </c>
      <c r="F9004">
        <v>0.69840740499999998</v>
      </c>
      <c r="G9004">
        <v>0.99975043299999999</v>
      </c>
    </row>
    <row r="9005" spans="1:7" x14ac:dyDescent="0.4">
      <c r="A9005" s="70" t="s">
        <v>18393</v>
      </c>
      <c r="B9005" s="70" t="s">
        <v>18394</v>
      </c>
      <c r="C9005">
        <v>-3.5697089000000001E-2</v>
      </c>
      <c r="D9005">
        <v>5.8658431880000004</v>
      </c>
      <c r="E9005">
        <v>0.14994410899999999</v>
      </c>
      <c r="F9005">
        <v>0.69858877500000005</v>
      </c>
      <c r="G9005">
        <v>0.99975043299999999</v>
      </c>
    </row>
    <row r="9006" spans="1:7" x14ac:dyDescent="0.4">
      <c r="A9006" s="70" t="s">
        <v>18545</v>
      </c>
      <c r="B9006" s="70" t="s">
        <v>18546</v>
      </c>
      <c r="C9006">
        <v>-0.131104418</v>
      </c>
      <c r="D9006">
        <v>0.75540376499999995</v>
      </c>
      <c r="E9006">
        <v>0.14984172900000001</v>
      </c>
      <c r="F9006">
        <v>0.69868665299999999</v>
      </c>
      <c r="G9006">
        <v>0.99975043299999999</v>
      </c>
    </row>
    <row r="9007" spans="1:7" x14ac:dyDescent="0.4">
      <c r="A9007" s="70" t="s">
        <v>18717</v>
      </c>
      <c r="B9007" s="70" t="s">
        <v>18718</v>
      </c>
      <c r="C9007">
        <v>0.29134251300000003</v>
      </c>
      <c r="D9007">
        <v>3.0091683360000001</v>
      </c>
      <c r="E9007">
        <v>0.149576982</v>
      </c>
      <c r="F9007">
        <v>0.69893993799999998</v>
      </c>
      <c r="G9007">
        <v>0.99975043299999999</v>
      </c>
    </row>
    <row r="9008" spans="1:7" x14ac:dyDescent="0.4">
      <c r="A9008" s="70" t="s">
        <v>18947</v>
      </c>
      <c r="B9008" s="70" t="s">
        <v>18948</v>
      </c>
      <c r="C9008">
        <v>0.14385643200000001</v>
      </c>
      <c r="D9008">
        <v>2.3675030349999999</v>
      </c>
      <c r="E9008">
        <v>0.149515489</v>
      </c>
      <c r="F9008">
        <v>0.69899880400000003</v>
      </c>
      <c r="G9008">
        <v>0.99975043299999999</v>
      </c>
    </row>
    <row r="9009" spans="1:7" x14ac:dyDescent="0.4">
      <c r="A9009" s="70" t="s">
        <v>17845</v>
      </c>
      <c r="B9009" s="70" t="s">
        <v>17846</v>
      </c>
      <c r="C9009">
        <v>-3.5005946000000003E-2</v>
      </c>
      <c r="D9009">
        <v>7.2292240520000002</v>
      </c>
      <c r="E9009">
        <v>0.14932827500000001</v>
      </c>
      <c r="F9009">
        <v>0.69917811100000005</v>
      </c>
      <c r="G9009">
        <v>0.99975043299999999</v>
      </c>
    </row>
    <row r="9010" spans="1:7" x14ac:dyDescent="0.4">
      <c r="A9010" s="70" t="s">
        <v>18417</v>
      </c>
      <c r="B9010" s="70" t="s">
        <v>18418</v>
      </c>
      <c r="C9010">
        <v>-3.7987351000000003E-2</v>
      </c>
      <c r="D9010">
        <v>6.0277623709999997</v>
      </c>
      <c r="E9010">
        <v>0.149311735</v>
      </c>
      <c r="F9010">
        <v>0.69919395799999995</v>
      </c>
      <c r="G9010">
        <v>0.99975043299999999</v>
      </c>
    </row>
    <row r="9011" spans="1:7" x14ac:dyDescent="0.4">
      <c r="A9011" s="70" t="s">
        <v>18319</v>
      </c>
      <c r="B9011" s="70" t="s">
        <v>18320</v>
      </c>
      <c r="C9011">
        <v>-4.3985217E-2</v>
      </c>
      <c r="D9011">
        <v>4.7052072579999997</v>
      </c>
      <c r="E9011">
        <v>0.149297441</v>
      </c>
      <c r="F9011">
        <v>0.69920765500000004</v>
      </c>
      <c r="G9011">
        <v>0.99975043299999999</v>
      </c>
    </row>
    <row r="9012" spans="1:7" x14ac:dyDescent="0.4">
      <c r="A9012" s="70" t="s">
        <v>18439</v>
      </c>
      <c r="B9012" s="70" t="s">
        <v>18440</v>
      </c>
      <c r="C9012">
        <v>3.0783089E-2</v>
      </c>
      <c r="D9012">
        <v>7.4211862799999997</v>
      </c>
      <c r="E9012">
        <v>0.149233012</v>
      </c>
      <c r="F9012">
        <v>0.69926940000000004</v>
      </c>
      <c r="G9012">
        <v>0.99975043299999999</v>
      </c>
    </row>
    <row r="9013" spans="1:7" x14ac:dyDescent="0.4">
      <c r="A9013" s="70" t="s">
        <v>18517</v>
      </c>
      <c r="B9013" s="70" t="s">
        <v>18518</v>
      </c>
      <c r="C9013">
        <v>-0.13721196299999999</v>
      </c>
      <c r="D9013">
        <v>0.98577728200000003</v>
      </c>
      <c r="E9013">
        <v>0.149199103</v>
      </c>
      <c r="F9013">
        <v>0.69930190199999998</v>
      </c>
      <c r="G9013">
        <v>0.99975043299999999</v>
      </c>
    </row>
    <row r="9014" spans="1:7" x14ac:dyDescent="0.4">
      <c r="A9014" s="70" t="s">
        <v>18433</v>
      </c>
      <c r="B9014" s="70" t="s">
        <v>18434</v>
      </c>
      <c r="C9014">
        <v>-0.13277413800000001</v>
      </c>
      <c r="D9014">
        <v>1.5368602440000001</v>
      </c>
      <c r="E9014">
        <v>0.149148217</v>
      </c>
      <c r="F9014">
        <v>0.69935068499999997</v>
      </c>
      <c r="G9014">
        <v>0.99975043299999999</v>
      </c>
    </row>
    <row r="9015" spans="1:7" x14ac:dyDescent="0.4">
      <c r="A9015" s="70" t="s">
        <v>19823</v>
      </c>
      <c r="B9015" s="70" t="s">
        <v>19824</v>
      </c>
      <c r="C9015">
        <v>3.5908313999999997E-2</v>
      </c>
      <c r="D9015">
        <v>8.8428619410000007</v>
      </c>
      <c r="E9015">
        <v>0.149108885</v>
      </c>
      <c r="F9015">
        <v>0.69938839799999997</v>
      </c>
      <c r="G9015">
        <v>0.99975043299999999</v>
      </c>
    </row>
    <row r="9016" spans="1:7" x14ac:dyDescent="0.4">
      <c r="A9016" s="70" t="s">
        <v>19153</v>
      </c>
      <c r="B9016" s="70" t="s">
        <v>19154</v>
      </c>
      <c r="C9016">
        <v>4.1504824000000003E-2</v>
      </c>
      <c r="D9016">
        <v>5.1610631170000003</v>
      </c>
      <c r="E9016">
        <v>0.14900850600000001</v>
      </c>
      <c r="F9016">
        <v>0.699484671</v>
      </c>
      <c r="G9016">
        <v>0.99975043299999999</v>
      </c>
    </row>
    <row r="9017" spans="1:7" x14ac:dyDescent="0.4">
      <c r="A9017" s="70" t="s">
        <v>18753</v>
      </c>
      <c r="B9017" s="70" t="s">
        <v>18754</v>
      </c>
      <c r="C9017">
        <v>0.113620321</v>
      </c>
      <c r="D9017">
        <v>1.4649899340000001</v>
      </c>
      <c r="E9017">
        <v>0.14896923000000001</v>
      </c>
      <c r="F9017">
        <v>0.69952235200000001</v>
      </c>
      <c r="G9017">
        <v>0.99975043299999999</v>
      </c>
    </row>
    <row r="9018" spans="1:7" x14ac:dyDescent="0.4">
      <c r="A9018" s="70" t="s">
        <v>19135</v>
      </c>
      <c r="B9018" s="70" t="s">
        <v>19136</v>
      </c>
      <c r="C9018">
        <v>3.3020075000000003E-2</v>
      </c>
      <c r="D9018">
        <v>5.9221048209999996</v>
      </c>
      <c r="E9018">
        <v>0.148961284</v>
      </c>
      <c r="F9018">
        <v>0.69952997500000003</v>
      </c>
      <c r="G9018">
        <v>0.99975043299999999</v>
      </c>
    </row>
    <row r="9019" spans="1:7" x14ac:dyDescent="0.4">
      <c r="A9019" s="70" t="s">
        <v>19223</v>
      </c>
      <c r="B9019" s="70" t="s">
        <v>19224</v>
      </c>
      <c r="C9019">
        <v>3.6529434E-2</v>
      </c>
      <c r="D9019">
        <v>5.4253497399999997</v>
      </c>
      <c r="E9019">
        <v>0.1488246</v>
      </c>
      <c r="F9019">
        <v>0.69966115299999998</v>
      </c>
      <c r="G9019">
        <v>0.99975043299999999</v>
      </c>
    </row>
    <row r="9020" spans="1:7" x14ac:dyDescent="0.4">
      <c r="A9020" s="70" t="s">
        <v>19149</v>
      </c>
      <c r="B9020" s="70" t="s">
        <v>19150</v>
      </c>
      <c r="C9020">
        <v>3.1583899999999998E-2</v>
      </c>
      <c r="D9020">
        <v>6.4339784419999999</v>
      </c>
      <c r="E9020">
        <v>0.14878803800000001</v>
      </c>
      <c r="F9020">
        <v>0.69969625300000005</v>
      </c>
      <c r="G9020">
        <v>0.99975043299999999</v>
      </c>
    </row>
    <row r="9021" spans="1:7" x14ac:dyDescent="0.4">
      <c r="A9021" s="70" t="s">
        <v>18889</v>
      </c>
      <c r="B9021" s="70" t="s">
        <v>18890</v>
      </c>
      <c r="C9021">
        <v>5.3583003999999997E-2</v>
      </c>
      <c r="D9021">
        <v>4.1209263859999998</v>
      </c>
      <c r="E9021">
        <v>0.14876138</v>
      </c>
      <c r="F9021">
        <v>0.69972184900000001</v>
      </c>
      <c r="G9021">
        <v>0.99975043299999999</v>
      </c>
    </row>
    <row r="9022" spans="1:7" x14ac:dyDescent="0.4">
      <c r="A9022" s="70" t="s">
        <v>20321</v>
      </c>
      <c r="B9022" s="70" t="s">
        <v>20322</v>
      </c>
      <c r="C9022">
        <v>3.1313642000000003E-2</v>
      </c>
      <c r="D9022">
        <v>9.0343933409999995</v>
      </c>
      <c r="E9022">
        <v>0.14865641499999999</v>
      </c>
      <c r="F9022">
        <v>0.69982265700000001</v>
      </c>
      <c r="G9022">
        <v>0.99975043299999999</v>
      </c>
    </row>
    <row r="9023" spans="1:7" x14ac:dyDescent="0.4">
      <c r="A9023" s="70" t="s">
        <v>18445</v>
      </c>
      <c r="B9023" s="70" t="s">
        <v>18446</v>
      </c>
      <c r="C9023">
        <v>-0.12605592299999999</v>
      </c>
      <c r="D9023">
        <v>1.056746604</v>
      </c>
      <c r="E9023">
        <v>0.14857372499999999</v>
      </c>
      <c r="F9023">
        <v>0.69990210100000005</v>
      </c>
      <c r="G9023">
        <v>0.99975043299999999</v>
      </c>
    </row>
    <row r="9024" spans="1:7" x14ac:dyDescent="0.4">
      <c r="A9024" s="70" t="s">
        <v>19189</v>
      </c>
      <c r="B9024" s="70" t="s">
        <v>19190</v>
      </c>
      <c r="C9024">
        <v>3.1256526E-2</v>
      </c>
      <c r="D9024">
        <v>6.1243336389999996</v>
      </c>
      <c r="E9024">
        <v>0.14857264000000001</v>
      </c>
      <c r="F9024">
        <v>0.69990314300000001</v>
      </c>
      <c r="G9024">
        <v>0.99975043299999999</v>
      </c>
    </row>
    <row r="9025" spans="1:7" x14ac:dyDescent="0.4">
      <c r="A9025" s="70" t="s">
        <v>19095</v>
      </c>
      <c r="B9025" s="70" t="s">
        <v>19096</v>
      </c>
      <c r="C9025">
        <v>3.4591441000000001E-2</v>
      </c>
      <c r="D9025">
        <v>5.599405966</v>
      </c>
      <c r="E9025">
        <v>0.14851947700000001</v>
      </c>
      <c r="F9025">
        <v>0.69995423300000004</v>
      </c>
      <c r="G9025">
        <v>0.99975043299999999</v>
      </c>
    </row>
    <row r="9026" spans="1:7" x14ac:dyDescent="0.4">
      <c r="A9026" s="70" t="s">
        <v>18423</v>
      </c>
      <c r="B9026" s="70" t="s">
        <v>18424</v>
      </c>
      <c r="C9026">
        <v>-6.5451694000000005E-2</v>
      </c>
      <c r="D9026">
        <v>3.496943286</v>
      </c>
      <c r="E9026">
        <v>0.14838420699999999</v>
      </c>
      <c r="F9026">
        <v>0.70008427500000003</v>
      </c>
      <c r="G9026">
        <v>0.99975043299999999</v>
      </c>
    </row>
    <row r="9027" spans="1:7" x14ac:dyDescent="0.4">
      <c r="A9027" s="70" t="s">
        <v>17697</v>
      </c>
      <c r="B9027" s="70" t="s">
        <v>17698</v>
      </c>
      <c r="C9027">
        <v>-3.0551488000000002E-2</v>
      </c>
      <c r="D9027">
        <v>7.750697315</v>
      </c>
      <c r="E9027">
        <v>0.14837874000000001</v>
      </c>
      <c r="F9027">
        <v>0.70008953100000004</v>
      </c>
      <c r="G9027">
        <v>0.99975043299999999</v>
      </c>
    </row>
    <row r="9028" spans="1:7" x14ac:dyDescent="0.4">
      <c r="A9028" s="70" t="s">
        <v>18353</v>
      </c>
      <c r="B9028" s="70" t="s">
        <v>18354</v>
      </c>
      <c r="C9028">
        <v>-6.9350577999999996E-2</v>
      </c>
      <c r="D9028">
        <v>3.3729108060000002</v>
      </c>
      <c r="E9028">
        <v>0.14835453700000001</v>
      </c>
      <c r="F9028">
        <v>0.700112807</v>
      </c>
      <c r="G9028">
        <v>0.99975043299999999</v>
      </c>
    </row>
    <row r="9029" spans="1:7" x14ac:dyDescent="0.4">
      <c r="A9029" s="70" t="s">
        <v>18945</v>
      </c>
      <c r="B9029" s="70" t="s">
        <v>18946</v>
      </c>
      <c r="C9029">
        <v>0.33351878600000001</v>
      </c>
      <c r="D9029">
        <v>-1.70865662</v>
      </c>
      <c r="E9029">
        <v>0.14821515499999999</v>
      </c>
      <c r="F9029">
        <v>0.70024688899999998</v>
      </c>
      <c r="G9029">
        <v>0.99975043299999999</v>
      </c>
    </row>
    <row r="9030" spans="1:7" x14ac:dyDescent="0.4">
      <c r="A9030" s="70" t="s">
        <v>18567</v>
      </c>
      <c r="B9030" s="70" t="s">
        <v>18568</v>
      </c>
      <c r="C9030">
        <v>3.7072542999999999E-2</v>
      </c>
      <c r="D9030">
        <v>7.3172256920000001</v>
      </c>
      <c r="E9030">
        <v>0.148172674</v>
      </c>
      <c r="F9030">
        <v>0.70028776800000003</v>
      </c>
      <c r="G9030">
        <v>0.99975043299999999</v>
      </c>
    </row>
    <row r="9031" spans="1:7" x14ac:dyDescent="0.4">
      <c r="A9031" s="70" t="s">
        <v>18995</v>
      </c>
      <c r="B9031" s="70" t="s">
        <v>18996</v>
      </c>
      <c r="C9031">
        <v>4.5175658E-2</v>
      </c>
      <c r="D9031">
        <v>4.610321077</v>
      </c>
      <c r="E9031">
        <v>0.148137618</v>
      </c>
      <c r="F9031">
        <v>0.70032150800000004</v>
      </c>
      <c r="G9031">
        <v>0.99975043299999999</v>
      </c>
    </row>
    <row r="9032" spans="1:7" x14ac:dyDescent="0.4">
      <c r="A9032" s="70" t="s">
        <v>18861</v>
      </c>
      <c r="B9032" s="70" t="s">
        <v>18862</v>
      </c>
      <c r="C9032">
        <v>-0.218190315</v>
      </c>
      <c r="D9032">
        <v>-0.41415560800000001</v>
      </c>
      <c r="E9032">
        <v>0.14812101999999999</v>
      </c>
      <c r="F9032">
        <v>0.70033748399999995</v>
      </c>
      <c r="G9032">
        <v>0.99975043299999999</v>
      </c>
    </row>
    <row r="9033" spans="1:7" x14ac:dyDescent="0.4">
      <c r="A9033" s="70" t="s">
        <v>20323</v>
      </c>
      <c r="B9033" s="70" t="s">
        <v>20324</v>
      </c>
      <c r="C9033">
        <v>3.1204504000000001E-2</v>
      </c>
      <c r="D9033">
        <v>8.9786105359999997</v>
      </c>
      <c r="E9033">
        <v>0.14810173200000001</v>
      </c>
      <c r="F9033">
        <v>0.70035605199999995</v>
      </c>
      <c r="G9033">
        <v>0.99975043299999999</v>
      </c>
    </row>
    <row r="9034" spans="1:7" x14ac:dyDescent="0.4">
      <c r="A9034" s="70" t="s">
        <v>18929</v>
      </c>
      <c r="B9034" s="70" t="s">
        <v>18930</v>
      </c>
      <c r="C9034">
        <v>5.0697357999999998E-2</v>
      </c>
      <c r="D9034">
        <v>4.122802879</v>
      </c>
      <c r="E9034">
        <v>0.148030516</v>
      </c>
      <c r="F9034">
        <v>0.700424618</v>
      </c>
      <c r="G9034">
        <v>0.99975043299999999</v>
      </c>
    </row>
    <row r="9035" spans="1:7" x14ac:dyDescent="0.4">
      <c r="A9035" s="70" t="s">
        <v>18293</v>
      </c>
      <c r="B9035" s="70" t="s">
        <v>18294</v>
      </c>
      <c r="C9035">
        <v>-3.6772481000000003E-2</v>
      </c>
      <c r="D9035">
        <v>6.6989475479999996</v>
      </c>
      <c r="E9035">
        <v>0.147732171</v>
      </c>
      <c r="F9035">
        <v>0.70071206600000002</v>
      </c>
      <c r="G9035">
        <v>0.99975043299999999</v>
      </c>
    </row>
    <row r="9036" spans="1:7" x14ac:dyDescent="0.4">
      <c r="A9036" s="70" t="s">
        <v>18405</v>
      </c>
      <c r="B9036" s="70" t="s">
        <v>18406</v>
      </c>
      <c r="C9036">
        <v>-6.4455625000000003E-2</v>
      </c>
      <c r="D9036">
        <v>3.6418240050000001</v>
      </c>
      <c r="E9036">
        <v>0.147552656</v>
      </c>
      <c r="F9036">
        <v>0.70088518499999997</v>
      </c>
      <c r="G9036">
        <v>0.99975043299999999</v>
      </c>
    </row>
    <row r="9037" spans="1:7" x14ac:dyDescent="0.4">
      <c r="A9037" s="70" t="s">
        <v>19297</v>
      </c>
      <c r="B9037" s="70" t="s">
        <v>19298</v>
      </c>
      <c r="C9037">
        <v>3.0976835000000001E-2</v>
      </c>
      <c r="D9037">
        <v>6.1942153180000004</v>
      </c>
      <c r="E9037">
        <v>0.147497392</v>
      </c>
      <c r="F9037">
        <v>0.70093850499999999</v>
      </c>
      <c r="G9037">
        <v>0.99975043299999999</v>
      </c>
    </row>
    <row r="9038" spans="1:7" x14ac:dyDescent="0.4">
      <c r="A9038" s="70" t="s">
        <v>18463</v>
      </c>
      <c r="B9038" s="70" t="s">
        <v>18464</v>
      </c>
      <c r="C9038">
        <v>-4.0484610999999997E-2</v>
      </c>
      <c r="D9038">
        <v>5.1310662980000004</v>
      </c>
      <c r="E9038">
        <v>0.14747364800000001</v>
      </c>
      <c r="F9038">
        <v>0.70096141700000003</v>
      </c>
      <c r="G9038">
        <v>0.99975043299999999</v>
      </c>
    </row>
    <row r="9039" spans="1:7" x14ac:dyDescent="0.4">
      <c r="A9039" s="70" t="s">
        <v>18743</v>
      </c>
      <c r="B9039" s="70" t="s">
        <v>18744</v>
      </c>
      <c r="C9039">
        <v>-0.249409984</v>
      </c>
      <c r="D9039">
        <v>-1.1169005139999999</v>
      </c>
      <c r="E9039">
        <v>0.14746286</v>
      </c>
      <c r="F9039">
        <v>0.70097182700000005</v>
      </c>
      <c r="G9039">
        <v>0.99975043299999999</v>
      </c>
    </row>
    <row r="9040" spans="1:7" x14ac:dyDescent="0.4">
      <c r="A9040" s="70" t="s">
        <v>18253</v>
      </c>
      <c r="B9040" s="70" t="s">
        <v>18254</v>
      </c>
      <c r="C9040">
        <v>-2.9966828000000001E-2</v>
      </c>
      <c r="D9040">
        <v>6.5168329849999997</v>
      </c>
      <c r="E9040">
        <v>0.14738172699999999</v>
      </c>
      <c r="F9040">
        <v>0.70105013599999999</v>
      </c>
      <c r="G9040">
        <v>0.99975043299999999</v>
      </c>
    </row>
    <row r="9041" spans="1:7" x14ac:dyDescent="0.4">
      <c r="A9041" s="70" t="s">
        <v>18507</v>
      </c>
      <c r="B9041" s="70" t="s">
        <v>18508</v>
      </c>
      <c r="C9041">
        <v>-3.7928167999999998E-2</v>
      </c>
      <c r="D9041">
        <v>5.5122648449999998</v>
      </c>
      <c r="E9041">
        <v>0.147357928</v>
      </c>
      <c r="F9041">
        <v>0.701073112</v>
      </c>
      <c r="G9041">
        <v>0.99975043299999999</v>
      </c>
    </row>
    <row r="9042" spans="1:7" x14ac:dyDescent="0.4">
      <c r="A9042" s="70" t="s">
        <v>18683</v>
      </c>
      <c r="B9042" s="70" t="s">
        <v>18684</v>
      </c>
      <c r="C9042">
        <v>0.119801608</v>
      </c>
      <c r="D9042">
        <v>1.957710641</v>
      </c>
      <c r="E9042">
        <v>0.14730390600000001</v>
      </c>
      <c r="F9042">
        <v>0.70112527199999997</v>
      </c>
      <c r="G9042">
        <v>0.99975043299999999</v>
      </c>
    </row>
    <row r="9043" spans="1:7" x14ac:dyDescent="0.4">
      <c r="A9043" s="70" t="s">
        <v>19209</v>
      </c>
      <c r="B9043" s="70" t="s">
        <v>19210</v>
      </c>
      <c r="C9043">
        <v>3.5094348999999997E-2</v>
      </c>
      <c r="D9043">
        <v>5.6333282249999996</v>
      </c>
      <c r="E9043">
        <v>0.14728504000000001</v>
      </c>
      <c r="F9043">
        <v>0.70114349099999995</v>
      </c>
      <c r="G9043">
        <v>0.99975043299999999</v>
      </c>
    </row>
    <row r="9044" spans="1:7" x14ac:dyDescent="0.4">
      <c r="A9044" s="70" t="s">
        <v>18429</v>
      </c>
      <c r="B9044" s="70" t="s">
        <v>18430</v>
      </c>
      <c r="C9044">
        <v>-0.103753515</v>
      </c>
      <c r="D9044">
        <v>2.7051213619999999</v>
      </c>
      <c r="E9044">
        <v>0.14717765499999999</v>
      </c>
      <c r="F9044">
        <v>0.70124721599999995</v>
      </c>
      <c r="G9044">
        <v>0.99975043299999999</v>
      </c>
    </row>
    <row r="9045" spans="1:7" x14ac:dyDescent="0.4">
      <c r="A9045" s="70" t="s">
        <v>19273</v>
      </c>
      <c r="B9045" s="70" t="s">
        <v>19274</v>
      </c>
      <c r="C9045">
        <v>3.3412506000000002E-2</v>
      </c>
      <c r="D9045">
        <v>5.8026172569999996</v>
      </c>
      <c r="E9045">
        <v>0.14714015799999999</v>
      </c>
      <c r="F9045">
        <v>0.70128344499999995</v>
      </c>
      <c r="G9045">
        <v>0.99975043299999999</v>
      </c>
    </row>
    <row r="9046" spans="1:7" x14ac:dyDescent="0.4">
      <c r="A9046" s="70" t="s">
        <v>19285</v>
      </c>
      <c r="B9046" s="70" t="s">
        <v>19286</v>
      </c>
      <c r="C9046">
        <v>7.0356349999999998E-2</v>
      </c>
      <c r="D9046">
        <v>5.1224698210000001</v>
      </c>
      <c r="E9046">
        <v>0.14695514200000001</v>
      </c>
      <c r="F9046">
        <v>0.70146228200000005</v>
      </c>
      <c r="G9046">
        <v>0.99975043299999999</v>
      </c>
    </row>
    <row r="9047" spans="1:7" x14ac:dyDescent="0.4">
      <c r="A9047" s="70" t="s">
        <v>18557</v>
      </c>
      <c r="B9047" s="70" t="s">
        <v>18558</v>
      </c>
      <c r="C9047">
        <v>-6.3966928000000006E-2</v>
      </c>
      <c r="D9047">
        <v>3.8782691589999998</v>
      </c>
      <c r="E9047">
        <v>0.14691816499999999</v>
      </c>
      <c r="F9047">
        <v>0.70149804000000004</v>
      </c>
      <c r="G9047">
        <v>0.99975043299999999</v>
      </c>
    </row>
    <row r="9048" spans="1:7" x14ac:dyDescent="0.4">
      <c r="A9048" s="70" t="s">
        <v>19193</v>
      </c>
      <c r="B9048" s="70" t="s">
        <v>19194</v>
      </c>
      <c r="C9048">
        <v>4.0726962999999998E-2</v>
      </c>
      <c r="D9048">
        <v>5.0697851170000003</v>
      </c>
      <c r="E9048">
        <v>0.14682443000000001</v>
      </c>
      <c r="F9048">
        <v>0.70158870699999998</v>
      </c>
      <c r="G9048">
        <v>0.99975043299999999</v>
      </c>
    </row>
    <row r="9049" spans="1:7" x14ac:dyDescent="0.4">
      <c r="A9049" s="70" t="s">
        <v>18051</v>
      </c>
      <c r="B9049" s="70" t="s">
        <v>18052</v>
      </c>
      <c r="C9049">
        <v>-3.0392651E-2</v>
      </c>
      <c r="D9049">
        <v>7.0237072679999999</v>
      </c>
      <c r="E9049">
        <v>0.146780205</v>
      </c>
      <c r="F9049">
        <v>0.70163149700000005</v>
      </c>
      <c r="G9049">
        <v>0.99975043299999999</v>
      </c>
    </row>
    <row r="9050" spans="1:7" x14ac:dyDescent="0.4">
      <c r="A9050" s="70" t="s">
        <v>18345</v>
      </c>
      <c r="B9050" s="70" t="s">
        <v>18346</v>
      </c>
      <c r="C9050">
        <v>-3.7337255999999999E-2</v>
      </c>
      <c r="D9050">
        <v>5.7289140290000002</v>
      </c>
      <c r="E9050">
        <v>0.14665634899999999</v>
      </c>
      <c r="F9050">
        <v>0.70175137099999996</v>
      </c>
      <c r="G9050">
        <v>0.99975043299999999</v>
      </c>
    </row>
    <row r="9051" spans="1:7" x14ac:dyDescent="0.4">
      <c r="A9051" s="70" t="s">
        <v>18713</v>
      </c>
      <c r="B9051" s="70" t="s">
        <v>18714</v>
      </c>
      <c r="C9051">
        <v>-0.19604592000000001</v>
      </c>
      <c r="D9051">
        <v>-0.902254789</v>
      </c>
      <c r="E9051">
        <v>0.14665262200000001</v>
      </c>
      <c r="F9051">
        <v>0.70175498000000003</v>
      </c>
      <c r="G9051">
        <v>0.99975043299999999</v>
      </c>
    </row>
    <row r="9052" spans="1:7" x14ac:dyDescent="0.4">
      <c r="A9052" s="70" t="s">
        <v>18453</v>
      </c>
      <c r="B9052" s="70" t="s">
        <v>18454</v>
      </c>
      <c r="C9052">
        <v>-7.0021335000000004E-2</v>
      </c>
      <c r="D9052">
        <v>3.406769379</v>
      </c>
      <c r="E9052">
        <v>0.14658323100000001</v>
      </c>
      <c r="F9052">
        <v>0.70182216600000003</v>
      </c>
      <c r="G9052">
        <v>0.99975043299999999</v>
      </c>
    </row>
    <row r="9053" spans="1:7" x14ac:dyDescent="0.4">
      <c r="A9053" s="70" t="s">
        <v>18949</v>
      </c>
      <c r="B9053" s="70" t="s">
        <v>18950</v>
      </c>
      <c r="C9053">
        <v>5.7455221000000001E-2</v>
      </c>
      <c r="D9053">
        <v>3.9107039119999998</v>
      </c>
      <c r="E9053">
        <v>0.14655947499999999</v>
      </c>
      <c r="F9053">
        <v>0.70184517099999999</v>
      </c>
      <c r="G9053">
        <v>0.99975043299999999</v>
      </c>
    </row>
    <row r="9054" spans="1:7" x14ac:dyDescent="0.4">
      <c r="A9054" s="70" t="s">
        <v>18987</v>
      </c>
      <c r="B9054" s="70" t="s">
        <v>18988</v>
      </c>
      <c r="C9054">
        <v>4.7122986999999998E-2</v>
      </c>
      <c r="D9054">
        <v>4.384094266</v>
      </c>
      <c r="E9054">
        <v>0.14638617300000001</v>
      </c>
      <c r="F9054">
        <v>0.70201306299999999</v>
      </c>
      <c r="G9054">
        <v>0.99975043299999999</v>
      </c>
    </row>
    <row r="9055" spans="1:7" x14ac:dyDescent="0.4">
      <c r="A9055" s="70" t="s">
        <v>18681</v>
      </c>
      <c r="B9055" s="70" t="s">
        <v>18682</v>
      </c>
      <c r="C9055">
        <v>-4.1662597000000003E-2</v>
      </c>
      <c r="D9055">
        <v>5.2620342689999999</v>
      </c>
      <c r="E9055">
        <v>0.146365089</v>
      </c>
      <c r="F9055">
        <v>0.70203349599999998</v>
      </c>
      <c r="G9055">
        <v>0.99975043299999999</v>
      </c>
    </row>
    <row r="9056" spans="1:7" x14ac:dyDescent="0.4">
      <c r="A9056" s="70" t="s">
        <v>19179</v>
      </c>
      <c r="B9056" s="70" t="s">
        <v>19180</v>
      </c>
      <c r="C9056">
        <v>3.4961834999999997E-2</v>
      </c>
      <c r="D9056">
        <v>5.6245982650000004</v>
      </c>
      <c r="E9056">
        <v>0.14635811600000001</v>
      </c>
      <c r="F9056">
        <v>0.702040255</v>
      </c>
      <c r="G9056">
        <v>0.99975043299999999</v>
      </c>
    </row>
    <row r="9057" spans="1:7" x14ac:dyDescent="0.4">
      <c r="A9057" s="70" t="s">
        <v>18721</v>
      </c>
      <c r="B9057" s="70" t="s">
        <v>18722</v>
      </c>
      <c r="C9057">
        <v>0.21518701300000001</v>
      </c>
      <c r="D9057">
        <v>-0.48645576000000001</v>
      </c>
      <c r="E9057">
        <v>0.14635383199999999</v>
      </c>
      <c r="F9057">
        <v>0.70204440700000004</v>
      </c>
      <c r="G9057">
        <v>0.99975043299999999</v>
      </c>
    </row>
    <row r="9058" spans="1:7" x14ac:dyDescent="0.4">
      <c r="A9058" s="70" t="s">
        <v>18881</v>
      </c>
      <c r="B9058" s="70" t="s">
        <v>18882</v>
      </c>
      <c r="C9058">
        <v>4.5256889000000002E-2</v>
      </c>
      <c r="D9058">
        <v>4.6918713030000001</v>
      </c>
      <c r="E9058">
        <v>0.14633163099999999</v>
      </c>
      <c r="F9058">
        <v>0.70206592599999995</v>
      </c>
      <c r="G9058">
        <v>0.99975043299999999</v>
      </c>
    </row>
    <row r="9059" spans="1:7" x14ac:dyDescent="0.4">
      <c r="A9059" s="70" t="s">
        <v>19323</v>
      </c>
      <c r="B9059" s="70" t="s">
        <v>19324</v>
      </c>
      <c r="C9059">
        <v>3.0688272999999999E-2</v>
      </c>
      <c r="D9059">
        <v>6.1550417550000001</v>
      </c>
      <c r="E9059">
        <v>0.14625840000000001</v>
      </c>
      <c r="F9059">
        <v>0.70213692000000005</v>
      </c>
      <c r="G9059">
        <v>0.99975043299999999</v>
      </c>
    </row>
    <row r="9060" spans="1:7" x14ac:dyDescent="0.4">
      <c r="A9060" s="70" t="s">
        <v>18749</v>
      </c>
      <c r="B9060" s="70" t="s">
        <v>18750</v>
      </c>
      <c r="C9060">
        <v>3.1533367999999999E-2</v>
      </c>
      <c r="D9060">
        <v>7.7649436500000002</v>
      </c>
      <c r="E9060">
        <v>0.14619544900000001</v>
      </c>
      <c r="F9060">
        <v>0.70219796400000001</v>
      </c>
      <c r="G9060">
        <v>0.99975043299999999</v>
      </c>
    </row>
    <row r="9061" spans="1:7" x14ac:dyDescent="0.4">
      <c r="A9061" s="70" t="s">
        <v>18757</v>
      </c>
      <c r="B9061" s="70" t="s">
        <v>18758</v>
      </c>
      <c r="C9061">
        <v>-0.17908907600000001</v>
      </c>
      <c r="D9061">
        <v>-0.41205328200000002</v>
      </c>
      <c r="E9061">
        <v>0.14618658400000001</v>
      </c>
      <c r="F9061">
        <v>0.70220656199999998</v>
      </c>
      <c r="G9061">
        <v>0.99975043299999999</v>
      </c>
    </row>
    <row r="9062" spans="1:7" x14ac:dyDescent="0.4">
      <c r="A9062" s="70" t="s">
        <v>21629</v>
      </c>
      <c r="B9062" s="70" t="s">
        <v>21630</v>
      </c>
      <c r="C9062">
        <v>-2.8944174999999999E-2</v>
      </c>
      <c r="D9062">
        <v>10.39527522</v>
      </c>
      <c r="E9062">
        <v>0.14611491900000001</v>
      </c>
      <c r="F9062">
        <v>0.70227607700000005</v>
      </c>
      <c r="G9062">
        <v>0.99975043299999999</v>
      </c>
    </row>
    <row r="9063" spans="1:7" x14ac:dyDescent="0.4">
      <c r="A9063" s="70" t="s">
        <v>18363</v>
      </c>
      <c r="B9063" s="70" t="s">
        <v>18364</v>
      </c>
      <c r="C9063">
        <v>-3.4430808E-2</v>
      </c>
      <c r="D9063">
        <v>5.5704156380000001</v>
      </c>
      <c r="E9063">
        <v>0.146085725</v>
      </c>
      <c r="F9063">
        <v>0.70230440100000002</v>
      </c>
      <c r="G9063">
        <v>0.99975043299999999</v>
      </c>
    </row>
    <row r="9064" spans="1:7" x14ac:dyDescent="0.4">
      <c r="A9064" s="70" t="s">
        <v>19089</v>
      </c>
      <c r="B9064" s="70" t="s">
        <v>19090</v>
      </c>
      <c r="C9064">
        <v>5.0573353000000001E-2</v>
      </c>
      <c r="D9064">
        <v>4.6113425990000003</v>
      </c>
      <c r="E9064">
        <v>0.14598265299999999</v>
      </c>
      <c r="F9064">
        <v>0.70240442700000005</v>
      </c>
      <c r="G9064">
        <v>0.99975043299999999</v>
      </c>
    </row>
    <row r="9065" spans="1:7" x14ac:dyDescent="0.4">
      <c r="A9065" s="70" t="s">
        <v>18705</v>
      </c>
      <c r="B9065" s="70" t="s">
        <v>18706</v>
      </c>
      <c r="C9065">
        <v>0.142475133</v>
      </c>
      <c r="D9065">
        <v>0.36726466499999999</v>
      </c>
      <c r="E9065">
        <v>0.145967653</v>
      </c>
      <c r="F9065">
        <v>0.70241898700000005</v>
      </c>
      <c r="G9065">
        <v>0.99975043299999999</v>
      </c>
    </row>
    <row r="9066" spans="1:7" x14ac:dyDescent="0.4">
      <c r="A9066" s="70" t="s">
        <v>18837</v>
      </c>
      <c r="B9066" s="70" t="s">
        <v>18838</v>
      </c>
      <c r="C9066">
        <v>0.16318879999999999</v>
      </c>
      <c r="D9066">
        <v>-0.214839591</v>
      </c>
      <c r="E9066">
        <v>0.145934121</v>
      </c>
      <c r="F9066">
        <v>0.70245153900000001</v>
      </c>
      <c r="G9066">
        <v>0.99975043299999999</v>
      </c>
    </row>
    <row r="9067" spans="1:7" x14ac:dyDescent="0.4">
      <c r="A9067" s="70" t="s">
        <v>18687</v>
      </c>
      <c r="B9067" s="70" t="s">
        <v>18688</v>
      </c>
      <c r="C9067">
        <v>-0.1154762</v>
      </c>
      <c r="D9067">
        <v>2.3832524880000001</v>
      </c>
      <c r="E9067">
        <v>0.14582526800000001</v>
      </c>
      <c r="F9067">
        <v>0.70255723800000003</v>
      </c>
      <c r="G9067">
        <v>0.99975043299999999</v>
      </c>
    </row>
    <row r="9068" spans="1:7" x14ac:dyDescent="0.4">
      <c r="A9068" s="70" t="s">
        <v>18675</v>
      </c>
      <c r="B9068" s="70" t="s">
        <v>18676</v>
      </c>
      <c r="C9068">
        <v>-3.0973924E-2</v>
      </c>
      <c r="D9068">
        <v>8.4578344520000002</v>
      </c>
      <c r="E9068">
        <v>0.14581422499999999</v>
      </c>
      <c r="F9068">
        <v>0.70256796399999999</v>
      </c>
      <c r="G9068">
        <v>0.99975043299999999</v>
      </c>
    </row>
    <row r="9069" spans="1:7" x14ac:dyDescent="0.4">
      <c r="A9069" s="70" t="s">
        <v>18451</v>
      </c>
      <c r="B9069" s="70" t="s">
        <v>18452</v>
      </c>
      <c r="C9069">
        <v>-4.8156207999999999E-2</v>
      </c>
      <c r="D9069">
        <v>4.5125223459999999</v>
      </c>
      <c r="E9069">
        <v>0.14579099000000001</v>
      </c>
      <c r="F9069">
        <v>0.70259053299999996</v>
      </c>
      <c r="G9069">
        <v>0.99975043299999999</v>
      </c>
    </row>
    <row r="9070" spans="1:7" x14ac:dyDescent="0.4">
      <c r="A9070" s="70" t="s">
        <v>19631</v>
      </c>
      <c r="B9070" s="70" t="s">
        <v>19632</v>
      </c>
      <c r="C9070">
        <v>-2.9928995999999999E-2</v>
      </c>
      <c r="D9070">
        <v>8.9977180449999992</v>
      </c>
      <c r="E9070">
        <v>0.14578423600000001</v>
      </c>
      <c r="F9070">
        <v>0.70259709400000003</v>
      </c>
      <c r="G9070">
        <v>0.99975043299999999</v>
      </c>
    </row>
    <row r="9071" spans="1:7" x14ac:dyDescent="0.4">
      <c r="A9071" s="70" t="s">
        <v>19015</v>
      </c>
      <c r="B9071" s="70" t="s">
        <v>19016</v>
      </c>
      <c r="C9071">
        <v>4.8504482000000002E-2</v>
      </c>
      <c r="D9071">
        <v>4.4338000710000003</v>
      </c>
      <c r="E9071">
        <v>0.145658021</v>
      </c>
      <c r="F9071">
        <v>0.70271972999999999</v>
      </c>
      <c r="G9071">
        <v>0.99975043299999999</v>
      </c>
    </row>
    <row r="9072" spans="1:7" x14ac:dyDescent="0.4">
      <c r="A9072" s="70" t="s">
        <v>18529</v>
      </c>
      <c r="B9072" s="70" t="s">
        <v>18530</v>
      </c>
      <c r="C9072">
        <v>-0.119301298</v>
      </c>
      <c r="D9072">
        <v>1.8215986559999999</v>
      </c>
      <c r="E9072">
        <v>0.145653119</v>
      </c>
      <c r="F9072">
        <v>0.70272449400000003</v>
      </c>
      <c r="G9072">
        <v>0.99975043299999999</v>
      </c>
    </row>
    <row r="9073" spans="1:7" x14ac:dyDescent="0.4">
      <c r="A9073" s="70" t="s">
        <v>18851</v>
      </c>
      <c r="B9073" s="70" t="s">
        <v>18852</v>
      </c>
      <c r="C9073">
        <v>6.5658813999999996E-2</v>
      </c>
      <c r="D9073">
        <v>3.4060884850000002</v>
      </c>
      <c r="E9073">
        <v>0.145567114</v>
      </c>
      <c r="F9073">
        <v>0.70280809600000005</v>
      </c>
      <c r="G9073">
        <v>0.99975043299999999</v>
      </c>
    </row>
    <row r="9074" spans="1:7" x14ac:dyDescent="0.4">
      <c r="A9074" s="70" t="s">
        <v>18477</v>
      </c>
      <c r="B9074" s="70" t="s">
        <v>18478</v>
      </c>
      <c r="C9074">
        <v>-0.117141618</v>
      </c>
      <c r="D9074">
        <v>2.0750356590000001</v>
      </c>
      <c r="E9074">
        <v>0.14555471</v>
      </c>
      <c r="F9074">
        <v>0.70282015600000003</v>
      </c>
      <c r="G9074">
        <v>0.99975043299999999</v>
      </c>
    </row>
    <row r="9075" spans="1:7" x14ac:dyDescent="0.4">
      <c r="A9075" s="70" t="s">
        <v>20593</v>
      </c>
      <c r="B9075" s="70" t="s">
        <v>20594</v>
      </c>
      <c r="C9075">
        <v>-3.3759917E-2</v>
      </c>
      <c r="D9075">
        <v>9.8623221779999994</v>
      </c>
      <c r="E9075">
        <v>0.145546552</v>
      </c>
      <c r="F9075">
        <v>0.70282808900000004</v>
      </c>
      <c r="G9075">
        <v>0.99975043299999999</v>
      </c>
    </row>
    <row r="9076" spans="1:7" x14ac:dyDescent="0.4">
      <c r="A9076" s="70" t="s">
        <v>19087</v>
      </c>
      <c r="B9076" s="70" t="s">
        <v>19088</v>
      </c>
      <c r="C9076">
        <v>5.1177225E-2</v>
      </c>
      <c r="D9076">
        <v>4.159688139</v>
      </c>
      <c r="E9076">
        <v>0.14542755700000001</v>
      </c>
      <c r="F9076">
        <v>0.70294381500000003</v>
      </c>
      <c r="G9076">
        <v>0.99975043299999999</v>
      </c>
    </row>
    <row r="9077" spans="1:7" x14ac:dyDescent="0.4">
      <c r="A9077" s="70" t="s">
        <v>18509</v>
      </c>
      <c r="B9077" s="70" t="s">
        <v>18510</v>
      </c>
      <c r="C9077">
        <v>-4.1109726999999999E-2</v>
      </c>
      <c r="D9077">
        <v>4.9614669879999997</v>
      </c>
      <c r="E9077">
        <v>0.14535401100000001</v>
      </c>
      <c r="F9077">
        <v>0.70301536799999997</v>
      </c>
      <c r="G9077">
        <v>0.99975043299999999</v>
      </c>
    </row>
    <row r="9078" spans="1:7" x14ac:dyDescent="0.4">
      <c r="A9078" s="70" t="s">
        <v>18359</v>
      </c>
      <c r="B9078" s="70" t="s">
        <v>18360</v>
      </c>
      <c r="C9078">
        <v>-0.104987896</v>
      </c>
      <c r="D9078">
        <v>2.1505185899999999</v>
      </c>
      <c r="E9078">
        <v>0.14527079500000001</v>
      </c>
      <c r="F9078">
        <v>0.70309635500000001</v>
      </c>
      <c r="G9078">
        <v>0.99975043299999999</v>
      </c>
    </row>
    <row r="9079" spans="1:7" x14ac:dyDescent="0.4">
      <c r="A9079" s="70" t="s">
        <v>18447</v>
      </c>
      <c r="B9079" s="70" t="s">
        <v>18448</v>
      </c>
      <c r="C9079">
        <v>-4.2208658000000003E-2</v>
      </c>
      <c r="D9079">
        <v>4.8762997590000001</v>
      </c>
      <c r="E9079">
        <v>0.14525645300000001</v>
      </c>
      <c r="F9079">
        <v>0.70311031599999996</v>
      </c>
      <c r="G9079">
        <v>0.99975043299999999</v>
      </c>
    </row>
    <row r="9080" spans="1:7" x14ac:dyDescent="0.4">
      <c r="A9080" s="70" t="s">
        <v>19319</v>
      </c>
      <c r="B9080" s="70" t="s">
        <v>19320</v>
      </c>
      <c r="C9080">
        <v>3.3178081999999998E-2</v>
      </c>
      <c r="D9080">
        <v>6.1567561709999996</v>
      </c>
      <c r="E9080">
        <v>0.14522937599999999</v>
      </c>
      <c r="F9080">
        <v>0.70313667400000002</v>
      </c>
      <c r="G9080">
        <v>0.99975043299999999</v>
      </c>
    </row>
    <row r="9081" spans="1:7" x14ac:dyDescent="0.4">
      <c r="A9081" s="70" t="s">
        <v>18629</v>
      </c>
      <c r="B9081" s="70" t="s">
        <v>18630</v>
      </c>
      <c r="C9081">
        <v>-5.3281319000000001E-2</v>
      </c>
      <c r="D9081">
        <v>4.7729180089999996</v>
      </c>
      <c r="E9081">
        <v>0.14517423500000001</v>
      </c>
      <c r="F9081">
        <v>0.70319036000000001</v>
      </c>
      <c r="G9081">
        <v>0.99975043299999999</v>
      </c>
    </row>
    <row r="9082" spans="1:7" x14ac:dyDescent="0.4">
      <c r="A9082" s="70" t="s">
        <v>17767</v>
      </c>
      <c r="B9082" s="70" t="s">
        <v>17768</v>
      </c>
      <c r="C9082">
        <v>-3.1371806000000002E-2</v>
      </c>
      <c r="D9082">
        <v>7.5798232539999999</v>
      </c>
      <c r="E9082">
        <v>0.14507530799999999</v>
      </c>
      <c r="F9082">
        <v>0.70328670800000004</v>
      </c>
      <c r="G9082">
        <v>0.99975043299999999</v>
      </c>
    </row>
    <row r="9083" spans="1:7" x14ac:dyDescent="0.4">
      <c r="A9083" s="70" t="s">
        <v>19091</v>
      </c>
      <c r="B9083" s="70" t="s">
        <v>19092</v>
      </c>
      <c r="C9083">
        <v>5.9010654000000003E-2</v>
      </c>
      <c r="D9083">
        <v>4.0512433840000002</v>
      </c>
      <c r="E9083">
        <v>0.14507167500000001</v>
      </c>
      <c r="F9083">
        <v>0.70329024699999998</v>
      </c>
      <c r="G9083">
        <v>0.99975043299999999</v>
      </c>
    </row>
    <row r="9084" spans="1:7" x14ac:dyDescent="0.4">
      <c r="A9084" s="70" t="s">
        <v>19049</v>
      </c>
      <c r="B9084" s="70" t="s">
        <v>19050</v>
      </c>
      <c r="C9084">
        <v>3.1300283999999998E-2</v>
      </c>
      <c r="D9084">
        <v>7.0142558929999996</v>
      </c>
      <c r="E9084">
        <v>0.144861305</v>
      </c>
      <c r="F9084">
        <v>0.70349526100000004</v>
      </c>
      <c r="G9084">
        <v>0.99975043299999999</v>
      </c>
    </row>
    <row r="9085" spans="1:7" x14ac:dyDescent="0.4">
      <c r="A9085" s="70" t="s">
        <v>19217</v>
      </c>
      <c r="B9085" s="70" t="s">
        <v>19218</v>
      </c>
      <c r="C9085">
        <v>4.3679342000000003E-2</v>
      </c>
      <c r="D9085">
        <v>4.7437119470000004</v>
      </c>
      <c r="E9085">
        <v>0.144687967</v>
      </c>
      <c r="F9085">
        <v>0.70366431200000001</v>
      </c>
      <c r="G9085">
        <v>0.99975043299999999</v>
      </c>
    </row>
    <row r="9086" spans="1:7" x14ac:dyDescent="0.4">
      <c r="A9086" s="70" t="s">
        <v>18941</v>
      </c>
      <c r="B9086" s="70" t="s">
        <v>18942</v>
      </c>
      <c r="C9086">
        <v>7.8796342000000005E-2</v>
      </c>
      <c r="D9086">
        <v>3.1811382109999999</v>
      </c>
      <c r="E9086">
        <v>0.14467854999999999</v>
      </c>
      <c r="F9086">
        <v>0.70367349999999995</v>
      </c>
      <c r="G9086">
        <v>0.99975043299999999</v>
      </c>
    </row>
    <row r="9087" spans="1:7" x14ac:dyDescent="0.4">
      <c r="A9087" s="70" t="s">
        <v>18763</v>
      </c>
      <c r="B9087" s="70" t="s">
        <v>18764</v>
      </c>
      <c r="C9087">
        <v>-0.25308684799999998</v>
      </c>
      <c r="D9087">
        <v>-1.239258822</v>
      </c>
      <c r="E9087">
        <v>0.144667033</v>
      </c>
      <c r="F9087">
        <v>0.70368473600000003</v>
      </c>
      <c r="G9087">
        <v>0.99975043299999999</v>
      </c>
    </row>
    <row r="9088" spans="1:7" x14ac:dyDescent="0.4">
      <c r="A9088" s="70" t="s">
        <v>18541</v>
      </c>
      <c r="B9088" s="70" t="s">
        <v>18542</v>
      </c>
      <c r="C9088">
        <v>-0.112575339</v>
      </c>
      <c r="D9088">
        <v>1.7425427410000001</v>
      </c>
      <c r="E9088">
        <v>0.14455908000000001</v>
      </c>
      <c r="F9088">
        <v>0.70379008799999998</v>
      </c>
      <c r="G9088">
        <v>0.99975043299999999</v>
      </c>
    </row>
    <row r="9089" spans="1:7" x14ac:dyDescent="0.4">
      <c r="A9089" s="70" t="s">
        <v>18375</v>
      </c>
      <c r="B9089" s="70" t="s">
        <v>18376</v>
      </c>
      <c r="C9089">
        <v>-4.8515911000000002E-2</v>
      </c>
      <c r="D9089">
        <v>4.4207090039999999</v>
      </c>
      <c r="E9089">
        <v>0.14453229400000001</v>
      </c>
      <c r="F9089">
        <v>0.70381623500000001</v>
      </c>
      <c r="G9089">
        <v>0.99975043299999999</v>
      </c>
    </row>
    <row r="9090" spans="1:7" x14ac:dyDescent="0.4">
      <c r="A9090" s="70" t="s">
        <v>18989</v>
      </c>
      <c r="B9090" s="70" t="s">
        <v>18990</v>
      </c>
      <c r="C9090">
        <v>5.9548420999999997E-2</v>
      </c>
      <c r="D9090">
        <v>4.0662172549999998</v>
      </c>
      <c r="E9090">
        <v>0.144463125</v>
      </c>
      <c r="F9090">
        <v>0.70388376699999999</v>
      </c>
      <c r="G9090">
        <v>0.99975043299999999</v>
      </c>
    </row>
    <row r="9091" spans="1:7" x14ac:dyDescent="0.4">
      <c r="A9091" s="70" t="s">
        <v>18613</v>
      </c>
      <c r="B9091" s="70" t="s">
        <v>18614</v>
      </c>
      <c r="C9091">
        <v>-3.9387241000000003E-2</v>
      </c>
      <c r="D9091">
        <v>5.2240540260000001</v>
      </c>
      <c r="E9091">
        <v>0.144442247</v>
      </c>
      <c r="F9091">
        <v>0.70390415500000003</v>
      </c>
      <c r="G9091">
        <v>0.99975043299999999</v>
      </c>
    </row>
    <row r="9092" spans="1:7" x14ac:dyDescent="0.4">
      <c r="A9092" s="70" t="s">
        <v>18951</v>
      </c>
      <c r="B9092" s="70" t="s">
        <v>18952</v>
      </c>
      <c r="C9092">
        <v>3.2710304000000003E-2</v>
      </c>
      <c r="D9092">
        <v>6.9806537449999997</v>
      </c>
      <c r="E9092">
        <v>0.14444073800000001</v>
      </c>
      <c r="F9092">
        <v>0.70390562899999998</v>
      </c>
      <c r="G9092">
        <v>0.99975043299999999</v>
      </c>
    </row>
    <row r="9093" spans="1:7" x14ac:dyDescent="0.4">
      <c r="A9093" s="70" t="s">
        <v>18617</v>
      </c>
      <c r="B9093" s="70" t="s">
        <v>18618</v>
      </c>
      <c r="C9093">
        <v>-3.6700550999999998E-2</v>
      </c>
      <c r="D9093">
        <v>5.5513528589999996</v>
      </c>
      <c r="E9093">
        <v>0.144310992</v>
      </c>
      <c r="F9093">
        <v>0.70403236700000005</v>
      </c>
      <c r="G9093">
        <v>0.99975043299999999</v>
      </c>
    </row>
    <row r="9094" spans="1:7" x14ac:dyDescent="0.4">
      <c r="A9094" s="70" t="s">
        <v>18809</v>
      </c>
      <c r="B9094" s="70" t="s">
        <v>18810</v>
      </c>
      <c r="C9094">
        <v>0.12941934199999999</v>
      </c>
      <c r="D9094">
        <v>0.96411669099999997</v>
      </c>
      <c r="E9094">
        <v>0.14430585200000001</v>
      </c>
      <c r="F9094">
        <v>0.70403738900000001</v>
      </c>
      <c r="G9094">
        <v>0.99975043299999999</v>
      </c>
    </row>
    <row r="9095" spans="1:7" x14ac:dyDescent="0.4">
      <c r="A9095" s="70" t="s">
        <v>19157</v>
      </c>
      <c r="B9095" s="70" t="s">
        <v>19158</v>
      </c>
      <c r="C9095">
        <v>0.20733560000000001</v>
      </c>
      <c r="D9095">
        <v>0.70925426199999997</v>
      </c>
      <c r="E9095">
        <v>0.14428989</v>
      </c>
      <c r="F9095">
        <v>0.70405298599999999</v>
      </c>
      <c r="G9095">
        <v>0.99975043299999999</v>
      </c>
    </row>
    <row r="9096" spans="1:7" x14ac:dyDescent="0.4">
      <c r="A9096" s="70" t="s">
        <v>18859</v>
      </c>
      <c r="B9096" s="70" t="s">
        <v>18860</v>
      </c>
      <c r="C9096">
        <v>-0.146058888</v>
      </c>
      <c r="D9096">
        <v>9.4208858000000006E-2</v>
      </c>
      <c r="E9096">
        <v>0.14422523200000001</v>
      </c>
      <c r="F9096">
        <v>0.70411617400000004</v>
      </c>
      <c r="G9096">
        <v>0.99975043299999999</v>
      </c>
    </row>
    <row r="9097" spans="1:7" x14ac:dyDescent="0.4">
      <c r="A9097" s="70" t="s">
        <v>18401</v>
      </c>
      <c r="B9097" s="70" t="s">
        <v>18402</v>
      </c>
      <c r="C9097">
        <v>-4.8368092000000001E-2</v>
      </c>
      <c r="D9097">
        <v>4.1114548979999999</v>
      </c>
      <c r="E9097">
        <v>0.14420306199999999</v>
      </c>
      <c r="F9097">
        <v>0.70413784300000004</v>
      </c>
      <c r="G9097">
        <v>0.99975043299999999</v>
      </c>
    </row>
    <row r="9098" spans="1:7" x14ac:dyDescent="0.4">
      <c r="A9098" s="70" t="s">
        <v>18971</v>
      </c>
      <c r="B9098" s="70" t="s">
        <v>18972</v>
      </c>
      <c r="C9098">
        <v>0.12642483299999999</v>
      </c>
      <c r="D9098">
        <v>1.1378047760000001</v>
      </c>
      <c r="E9098">
        <v>0.14416552899999999</v>
      </c>
      <c r="F9098">
        <v>0.70417453399999996</v>
      </c>
      <c r="G9098">
        <v>0.99975043299999999</v>
      </c>
    </row>
    <row r="9099" spans="1:7" x14ac:dyDescent="0.4">
      <c r="A9099" s="70" t="s">
        <v>18511</v>
      </c>
      <c r="B9099" s="70" t="s">
        <v>18512</v>
      </c>
      <c r="C9099">
        <v>-7.0097586000000003E-2</v>
      </c>
      <c r="D9099">
        <v>3.2958214880000001</v>
      </c>
      <c r="E9099">
        <v>0.14402777999999999</v>
      </c>
      <c r="F9099">
        <v>0.704309238</v>
      </c>
      <c r="G9099">
        <v>0.99975043299999999</v>
      </c>
    </row>
    <row r="9100" spans="1:7" x14ac:dyDescent="0.4">
      <c r="A9100" s="70" t="s">
        <v>19125</v>
      </c>
      <c r="B9100" s="70" t="s">
        <v>19126</v>
      </c>
      <c r="C9100">
        <v>4.3095227999999999E-2</v>
      </c>
      <c r="D9100">
        <v>4.7139892750000003</v>
      </c>
      <c r="E9100">
        <v>0.14402193799999999</v>
      </c>
      <c r="F9100">
        <v>0.70431495300000002</v>
      </c>
      <c r="G9100">
        <v>0.99975043299999999</v>
      </c>
    </row>
    <row r="9101" spans="1:7" x14ac:dyDescent="0.4">
      <c r="A9101" s="70" t="s">
        <v>18611</v>
      </c>
      <c r="B9101" s="70" t="s">
        <v>18612</v>
      </c>
      <c r="C9101">
        <v>-0.200124787</v>
      </c>
      <c r="D9101">
        <v>-0.48904914500000002</v>
      </c>
      <c r="E9101">
        <v>0.14394122400000001</v>
      </c>
      <c r="F9101">
        <v>0.70439391900000003</v>
      </c>
      <c r="G9101">
        <v>0.99975043299999999</v>
      </c>
    </row>
    <row r="9102" spans="1:7" x14ac:dyDescent="0.4">
      <c r="A9102" s="70" t="s">
        <v>18579</v>
      </c>
      <c r="B9102" s="70" t="s">
        <v>18580</v>
      </c>
      <c r="C9102">
        <v>-5.1865396000000001E-2</v>
      </c>
      <c r="D9102">
        <v>4.5199432420000001</v>
      </c>
      <c r="E9102">
        <v>0.14384746700000001</v>
      </c>
      <c r="F9102">
        <v>0.70448567699999998</v>
      </c>
      <c r="G9102">
        <v>0.99975043299999999</v>
      </c>
    </row>
    <row r="9103" spans="1:7" x14ac:dyDescent="0.4">
      <c r="A9103" s="70" t="s">
        <v>18459</v>
      </c>
      <c r="B9103" s="70" t="s">
        <v>18460</v>
      </c>
      <c r="C9103">
        <v>-3.6631051999999997E-2</v>
      </c>
      <c r="D9103">
        <v>5.8449628059999998</v>
      </c>
      <c r="E9103">
        <v>0.14384075399999999</v>
      </c>
      <c r="F9103">
        <v>0.70449224799999999</v>
      </c>
      <c r="G9103">
        <v>0.99975043299999999</v>
      </c>
    </row>
    <row r="9104" spans="1:7" x14ac:dyDescent="0.4">
      <c r="A9104" s="70" t="s">
        <v>19043</v>
      </c>
      <c r="B9104" s="70" t="s">
        <v>19044</v>
      </c>
      <c r="C9104">
        <v>0.24953192499999999</v>
      </c>
      <c r="D9104">
        <v>-0.98466538400000003</v>
      </c>
      <c r="E9104">
        <v>0.14381663</v>
      </c>
      <c r="F9104">
        <v>0.70451586499999996</v>
      </c>
      <c r="G9104">
        <v>0.99975043299999999</v>
      </c>
    </row>
    <row r="9105" spans="1:7" x14ac:dyDescent="0.4">
      <c r="A9105" s="70" t="s">
        <v>18515</v>
      </c>
      <c r="B9105" s="70" t="s">
        <v>18516</v>
      </c>
      <c r="C9105">
        <v>-6.8213923999999995E-2</v>
      </c>
      <c r="D9105">
        <v>3.288656536</v>
      </c>
      <c r="E9105">
        <v>0.14377299299999999</v>
      </c>
      <c r="F9105">
        <v>0.70455858900000001</v>
      </c>
      <c r="G9105">
        <v>0.99975043299999999</v>
      </c>
    </row>
    <row r="9106" spans="1:7" x14ac:dyDescent="0.4">
      <c r="A9106" s="70" t="s">
        <v>18973</v>
      </c>
      <c r="B9106" s="70" t="s">
        <v>18974</v>
      </c>
      <c r="C9106">
        <v>0.23088214500000001</v>
      </c>
      <c r="D9106">
        <v>-0.98300715800000005</v>
      </c>
      <c r="E9106">
        <v>0.14372436399999999</v>
      </c>
      <c r="F9106">
        <v>0.70460620799999996</v>
      </c>
      <c r="G9106">
        <v>0.99975043299999999</v>
      </c>
    </row>
    <row r="9107" spans="1:7" x14ac:dyDescent="0.4">
      <c r="A9107" s="70" t="s">
        <v>18775</v>
      </c>
      <c r="B9107" s="70" t="s">
        <v>18776</v>
      </c>
      <c r="C9107">
        <v>-0.15455153099999999</v>
      </c>
      <c r="D9107">
        <v>-4.9439433999999997E-2</v>
      </c>
      <c r="E9107">
        <v>0.143631755</v>
      </c>
      <c r="F9107">
        <v>0.70469692100000003</v>
      </c>
      <c r="G9107">
        <v>0.99975043299999999</v>
      </c>
    </row>
    <row r="9108" spans="1:7" x14ac:dyDescent="0.4">
      <c r="A9108" s="70" t="s">
        <v>18855</v>
      </c>
      <c r="B9108" s="70" t="s">
        <v>18856</v>
      </c>
      <c r="C9108">
        <v>0.108153634</v>
      </c>
      <c r="D9108">
        <v>1.882759174</v>
      </c>
      <c r="E9108">
        <v>0.14360731600000001</v>
      </c>
      <c r="F9108">
        <v>0.70472086499999997</v>
      </c>
      <c r="G9108">
        <v>0.99975043299999999</v>
      </c>
    </row>
    <row r="9109" spans="1:7" x14ac:dyDescent="0.4">
      <c r="A9109" s="70" t="s">
        <v>18585</v>
      </c>
      <c r="B9109" s="70" t="s">
        <v>18586</v>
      </c>
      <c r="C9109">
        <v>-3.7997213000000002E-2</v>
      </c>
      <c r="D9109">
        <v>5.3322742950000004</v>
      </c>
      <c r="E9109">
        <v>0.14347064700000001</v>
      </c>
      <c r="F9109">
        <v>0.70485481000000005</v>
      </c>
      <c r="G9109">
        <v>0.99975043299999999</v>
      </c>
    </row>
    <row r="9110" spans="1:7" x14ac:dyDescent="0.4">
      <c r="A9110" s="70" t="s">
        <v>18473</v>
      </c>
      <c r="B9110" s="70" t="s">
        <v>18474</v>
      </c>
      <c r="C9110">
        <v>-2.9923925000000001E-2</v>
      </c>
      <c r="D9110">
        <v>6.1952982609999996</v>
      </c>
      <c r="E9110">
        <v>0.14345317099999999</v>
      </c>
      <c r="F9110">
        <v>0.704871943</v>
      </c>
      <c r="G9110">
        <v>0.99975043299999999</v>
      </c>
    </row>
    <row r="9111" spans="1:7" x14ac:dyDescent="0.4">
      <c r="A9111" s="70" t="s">
        <v>18651</v>
      </c>
      <c r="B9111" s="70" t="s">
        <v>18652</v>
      </c>
      <c r="C9111">
        <v>-0.364925271</v>
      </c>
      <c r="D9111">
        <v>1.779136354</v>
      </c>
      <c r="E9111">
        <v>0.14344610399999999</v>
      </c>
      <c r="F9111">
        <v>0.70487887100000002</v>
      </c>
      <c r="G9111">
        <v>0.99975043299999999</v>
      </c>
    </row>
    <row r="9112" spans="1:7" x14ac:dyDescent="0.4">
      <c r="A9112" s="70" t="s">
        <v>18381</v>
      </c>
      <c r="B9112" s="70" t="s">
        <v>18382</v>
      </c>
      <c r="C9112">
        <v>-2.9897046E-2</v>
      </c>
      <c r="D9112">
        <v>6.322094163</v>
      </c>
      <c r="E9112">
        <v>0.143243592</v>
      </c>
      <c r="F9112">
        <v>0.705077501</v>
      </c>
      <c r="G9112">
        <v>0.99975043299999999</v>
      </c>
    </row>
    <row r="9113" spans="1:7" x14ac:dyDescent="0.4">
      <c r="A9113" s="70" t="s">
        <v>19387</v>
      </c>
      <c r="B9113" s="70" t="s">
        <v>19388</v>
      </c>
      <c r="C9113">
        <v>3.1468069000000001E-2</v>
      </c>
      <c r="D9113">
        <v>6.4268759559999999</v>
      </c>
      <c r="E9113">
        <v>0.143154278</v>
      </c>
      <c r="F9113">
        <v>0.70516515400000002</v>
      </c>
      <c r="G9113">
        <v>0.99975043299999999</v>
      </c>
    </row>
    <row r="9114" spans="1:7" x14ac:dyDescent="0.4">
      <c r="A9114" s="70" t="s">
        <v>19349</v>
      </c>
      <c r="B9114" s="70" t="s">
        <v>19350</v>
      </c>
      <c r="C9114">
        <v>3.0800969000000001E-2</v>
      </c>
      <c r="D9114">
        <v>6.0948457659999997</v>
      </c>
      <c r="E9114">
        <v>0.14311689699999999</v>
      </c>
      <c r="F9114">
        <v>0.70520184900000005</v>
      </c>
      <c r="G9114">
        <v>0.99975043299999999</v>
      </c>
    </row>
    <row r="9115" spans="1:7" x14ac:dyDescent="0.4">
      <c r="A9115" s="70" t="s">
        <v>19243</v>
      </c>
      <c r="B9115" s="70" t="s">
        <v>19244</v>
      </c>
      <c r="C9115">
        <v>3.9253766000000002E-2</v>
      </c>
      <c r="D9115">
        <v>5.5906802280000001</v>
      </c>
      <c r="E9115">
        <v>0.14307603799999999</v>
      </c>
      <c r="F9115">
        <v>0.70524196400000005</v>
      </c>
      <c r="G9115">
        <v>0.99975043299999999</v>
      </c>
    </row>
    <row r="9116" spans="1:7" x14ac:dyDescent="0.4">
      <c r="A9116" s="70" t="s">
        <v>19017</v>
      </c>
      <c r="B9116" s="70" t="s">
        <v>19018</v>
      </c>
      <c r="C9116">
        <v>6.8195563000000001E-2</v>
      </c>
      <c r="D9116">
        <v>3.2591814970000001</v>
      </c>
      <c r="E9116">
        <v>0.14299640499999999</v>
      </c>
      <c r="F9116">
        <v>0.70532016600000003</v>
      </c>
      <c r="G9116">
        <v>0.99975043299999999</v>
      </c>
    </row>
    <row r="9117" spans="1:7" x14ac:dyDescent="0.4">
      <c r="A9117" s="70" t="s">
        <v>17905</v>
      </c>
      <c r="B9117" s="70" t="s">
        <v>17906</v>
      </c>
      <c r="C9117">
        <v>-3.1515184000000002E-2</v>
      </c>
      <c r="D9117">
        <v>7.3026963629999999</v>
      </c>
      <c r="E9117">
        <v>0.14290576399999999</v>
      </c>
      <c r="F9117">
        <v>0.70540920900000004</v>
      </c>
      <c r="G9117">
        <v>0.99975043299999999</v>
      </c>
    </row>
    <row r="9118" spans="1:7" x14ac:dyDescent="0.4">
      <c r="A9118" s="70" t="s">
        <v>18751</v>
      </c>
      <c r="B9118" s="70" t="s">
        <v>18752</v>
      </c>
      <c r="C9118">
        <v>0.246179439</v>
      </c>
      <c r="D9118">
        <v>-1.4849684320000001</v>
      </c>
      <c r="E9118">
        <v>0.142868103</v>
      </c>
      <c r="F9118">
        <v>0.70544621500000004</v>
      </c>
      <c r="G9118">
        <v>0.99975043299999999</v>
      </c>
    </row>
    <row r="9119" spans="1:7" x14ac:dyDescent="0.4">
      <c r="A9119" s="70" t="s">
        <v>19373</v>
      </c>
      <c r="B9119" s="70" t="s">
        <v>19374</v>
      </c>
      <c r="C9119">
        <v>3.4383151000000001E-2</v>
      </c>
      <c r="D9119">
        <v>5.4962940219999998</v>
      </c>
      <c r="E9119">
        <v>0.14273986999999999</v>
      </c>
      <c r="F9119">
        <v>0.70557226100000003</v>
      </c>
      <c r="G9119">
        <v>0.99975043299999999</v>
      </c>
    </row>
    <row r="9120" spans="1:7" x14ac:dyDescent="0.4">
      <c r="A9120" s="70" t="s">
        <v>19345</v>
      </c>
      <c r="B9120" s="70" t="s">
        <v>19346</v>
      </c>
      <c r="C9120">
        <v>3.4561362999999998E-2</v>
      </c>
      <c r="D9120">
        <v>5.5349028799999997</v>
      </c>
      <c r="E9120">
        <v>0.14272338400000001</v>
      </c>
      <c r="F9120">
        <v>0.70558847099999999</v>
      </c>
      <c r="G9120">
        <v>0.99975043299999999</v>
      </c>
    </row>
    <row r="9121" spans="1:7" x14ac:dyDescent="0.4">
      <c r="A9121" s="70" t="s">
        <v>18793</v>
      </c>
      <c r="B9121" s="70" t="s">
        <v>18794</v>
      </c>
      <c r="C9121">
        <v>-0.13716357200000001</v>
      </c>
      <c r="D9121">
        <v>0.26236338399999998</v>
      </c>
      <c r="E9121">
        <v>0.14267500699999999</v>
      </c>
      <c r="F9121">
        <v>0.70563604400000002</v>
      </c>
      <c r="G9121">
        <v>0.99975043299999999</v>
      </c>
    </row>
    <row r="9122" spans="1:7" x14ac:dyDescent="0.4">
      <c r="A9122" s="70" t="s">
        <v>18867</v>
      </c>
      <c r="B9122" s="70" t="s">
        <v>18868</v>
      </c>
      <c r="C9122">
        <v>-0.13004312100000001</v>
      </c>
      <c r="D9122">
        <v>0.78692519999999999</v>
      </c>
      <c r="E9122">
        <v>0.14266891700000001</v>
      </c>
      <c r="F9122">
        <v>0.70564203199999997</v>
      </c>
      <c r="G9122">
        <v>0.99975043299999999</v>
      </c>
    </row>
    <row r="9123" spans="1:7" x14ac:dyDescent="0.4">
      <c r="A9123" s="70" t="s">
        <v>18609</v>
      </c>
      <c r="B9123" s="70" t="s">
        <v>18610</v>
      </c>
      <c r="C9123">
        <v>-4.3156814000000002E-2</v>
      </c>
      <c r="D9123">
        <v>5.6793011949999999</v>
      </c>
      <c r="E9123">
        <v>0.142622783</v>
      </c>
      <c r="F9123">
        <v>0.70568740900000004</v>
      </c>
      <c r="G9123">
        <v>0.99975043299999999</v>
      </c>
    </row>
    <row r="9124" spans="1:7" x14ac:dyDescent="0.4">
      <c r="A9124" s="70" t="s">
        <v>19265</v>
      </c>
      <c r="B9124" s="70" t="s">
        <v>19266</v>
      </c>
      <c r="C9124">
        <v>3.3197326999999999E-2</v>
      </c>
      <c r="D9124">
        <v>6.434412901</v>
      </c>
      <c r="E9124">
        <v>0.14260398299999999</v>
      </c>
      <c r="F9124">
        <v>0.70570590300000002</v>
      </c>
      <c r="G9124">
        <v>0.99975043299999999</v>
      </c>
    </row>
    <row r="9125" spans="1:7" x14ac:dyDescent="0.4">
      <c r="A9125" s="70" t="s">
        <v>18435</v>
      </c>
      <c r="B9125" s="70" t="s">
        <v>18436</v>
      </c>
      <c r="C9125">
        <v>-3.1147899999999999E-2</v>
      </c>
      <c r="D9125">
        <v>6.1075162240000003</v>
      </c>
      <c r="E9125">
        <v>0.14254097800000001</v>
      </c>
      <c r="F9125">
        <v>0.70576788999999995</v>
      </c>
      <c r="G9125">
        <v>0.99975043299999999</v>
      </c>
    </row>
    <row r="9126" spans="1:7" x14ac:dyDescent="0.4">
      <c r="A9126" s="70" t="s">
        <v>18475</v>
      </c>
      <c r="B9126" s="70" t="s">
        <v>18476</v>
      </c>
      <c r="C9126">
        <v>-3.1260563999999998E-2</v>
      </c>
      <c r="D9126">
        <v>6.5586238610000001</v>
      </c>
      <c r="E9126">
        <v>0.14245450600000001</v>
      </c>
      <c r="F9126">
        <v>0.70585299199999996</v>
      </c>
      <c r="G9126">
        <v>0.99975043299999999</v>
      </c>
    </row>
    <row r="9127" spans="1:7" x14ac:dyDescent="0.4">
      <c r="A9127" s="70" t="s">
        <v>18835</v>
      </c>
      <c r="B9127" s="70" t="s">
        <v>18836</v>
      </c>
      <c r="C9127">
        <v>0.215096176</v>
      </c>
      <c r="D9127">
        <v>-1.165150626</v>
      </c>
      <c r="E9127">
        <v>0.14236843399999999</v>
      </c>
      <c r="F9127">
        <v>0.70593772899999996</v>
      </c>
      <c r="G9127">
        <v>0.99975043299999999</v>
      </c>
    </row>
    <row r="9128" spans="1:7" x14ac:dyDescent="0.4">
      <c r="A9128" s="70" t="s">
        <v>18637</v>
      </c>
      <c r="B9128" s="70" t="s">
        <v>18638</v>
      </c>
      <c r="C9128">
        <v>-5.4623619999999998E-2</v>
      </c>
      <c r="D9128">
        <v>3.8728904420000001</v>
      </c>
      <c r="E9128">
        <v>0.14235007199999999</v>
      </c>
      <c r="F9128">
        <v>0.70595580999999996</v>
      </c>
      <c r="G9128">
        <v>0.99975043299999999</v>
      </c>
    </row>
    <row r="9129" spans="1:7" x14ac:dyDescent="0.4">
      <c r="A9129" s="70" t="s">
        <v>18493</v>
      </c>
      <c r="B9129" s="70" t="s">
        <v>18494</v>
      </c>
      <c r="C9129">
        <v>-3.8472248000000001E-2</v>
      </c>
      <c r="D9129">
        <v>5.8586995970000002</v>
      </c>
      <c r="E9129">
        <v>0.142281873</v>
      </c>
      <c r="F9129">
        <v>0.70602297700000005</v>
      </c>
      <c r="G9129">
        <v>0.99975043299999999</v>
      </c>
    </row>
    <row r="9130" spans="1:7" x14ac:dyDescent="0.4">
      <c r="A9130" s="70" t="s">
        <v>19369</v>
      </c>
      <c r="B9130" s="70" t="s">
        <v>19370</v>
      </c>
      <c r="C9130">
        <v>3.1537823999999999E-2</v>
      </c>
      <c r="D9130">
        <v>6.4159922749999998</v>
      </c>
      <c r="E9130">
        <v>0.14222069000000001</v>
      </c>
      <c r="F9130">
        <v>0.70608325100000002</v>
      </c>
      <c r="G9130">
        <v>0.99975043299999999</v>
      </c>
    </row>
    <row r="9131" spans="1:7" x14ac:dyDescent="0.4">
      <c r="A9131" s="70" t="s">
        <v>18465</v>
      </c>
      <c r="B9131" s="70" t="s">
        <v>18466</v>
      </c>
      <c r="C9131">
        <v>-7.5508860999999997E-2</v>
      </c>
      <c r="D9131">
        <v>3.2766200300000001</v>
      </c>
      <c r="E9131">
        <v>0.14220122599999999</v>
      </c>
      <c r="F9131">
        <v>0.70610242899999998</v>
      </c>
      <c r="G9131">
        <v>0.99975043299999999</v>
      </c>
    </row>
    <row r="9132" spans="1:7" x14ac:dyDescent="0.4">
      <c r="A9132" s="70" t="s">
        <v>18741</v>
      </c>
      <c r="B9132" s="70" t="s">
        <v>18742</v>
      </c>
      <c r="C9132">
        <v>-0.17549410500000001</v>
      </c>
      <c r="D9132">
        <v>0.73533013999999997</v>
      </c>
      <c r="E9132">
        <v>0.14219753500000001</v>
      </c>
      <c r="F9132">
        <v>0.70610606499999995</v>
      </c>
      <c r="G9132">
        <v>0.99975043299999999</v>
      </c>
    </row>
    <row r="9133" spans="1:7" x14ac:dyDescent="0.4">
      <c r="A9133" s="70" t="s">
        <v>18961</v>
      </c>
      <c r="B9133" s="70" t="s">
        <v>18962</v>
      </c>
      <c r="C9133">
        <v>0.13265299999999999</v>
      </c>
      <c r="D9133">
        <v>0.71045292800000004</v>
      </c>
      <c r="E9133">
        <v>0.142179049</v>
      </c>
      <c r="F9133">
        <v>0.70612428100000002</v>
      </c>
      <c r="G9133">
        <v>0.99975043299999999</v>
      </c>
    </row>
    <row r="9134" spans="1:7" x14ac:dyDescent="0.4">
      <c r="A9134" s="70" t="s">
        <v>19123</v>
      </c>
      <c r="B9134" s="70" t="s">
        <v>19124</v>
      </c>
      <c r="C9134">
        <v>0.11722424300000001</v>
      </c>
      <c r="D9134">
        <v>2.019755806</v>
      </c>
      <c r="E9134">
        <v>0.14213120200000001</v>
      </c>
      <c r="F9134">
        <v>0.70617143400000004</v>
      </c>
      <c r="G9134">
        <v>0.99975043299999999</v>
      </c>
    </row>
    <row r="9135" spans="1:7" x14ac:dyDescent="0.4">
      <c r="A9135" s="70" t="s">
        <v>19115</v>
      </c>
      <c r="B9135" s="70" t="s">
        <v>19116</v>
      </c>
      <c r="C9135">
        <v>5.6778683000000003E-2</v>
      </c>
      <c r="D9135">
        <v>4.8833021739999998</v>
      </c>
      <c r="E9135">
        <v>0.142109555</v>
      </c>
      <c r="F9135">
        <v>0.706192771</v>
      </c>
      <c r="G9135">
        <v>0.99975043299999999</v>
      </c>
    </row>
    <row r="9136" spans="1:7" x14ac:dyDescent="0.4">
      <c r="A9136" s="70" t="s">
        <v>18699</v>
      </c>
      <c r="B9136" s="70" t="s">
        <v>18700</v>
      </c>
      <c r="C9136">
        <v>-0.14353755000000001</v>
      </c>
      <c r="D9136">
        <v>1.015848294</v>
      </c>
      <c r="E9136">
        <v>0.141944759</v>
      </c>
      <c r="F9136">
        <v>0.70635526299999996</v>
      </c>
      <c r="G9136">
        <v>0.99975043299999999</v>
      </c>
    </row>
    <row r="9137" spans="1:7" x14ac:dyDescent="0.4">
      <c r="A9137" s="70" t="s">
        <v>18791</v>
      </c>
      <c r="B9137" s="70" t="s">
        <v>18792</v>
      </c>
      <c r="C9137">
        <v>7.2015253000000001E-2</v>
      </c>
      <c r="D9137">
        <v>3.1750074669999999</v>
      </c>
      <c r="E9137">
        <v>0.141876577</v>
      </c>
      <c r="F9137">
        <v>0.706422522</v>
      </c>
      <c r="G9137">
        <v>0.99975043299999999</v>
      </c>
    </row>
    <row r="9138" spans="1:7" x14ac:dyDescent="0.4">
      <c r="A9138" s="70" t="s">
        <v>18997</v>
      </c>
      <c r="B9138" s="70" t="s">
        <v>18998</v>
      </c>
      <c r="C9138">
        <v>7.8284719000000003E-2</v>
      </c>
      <c r="D9138">
        <v>2.9270533599999999</v>
      </c>
      <c r="E9138">
        <v>0.14183991600000001</v>
      </c>
      <c r="F9138">
        <v>0.70645869500000003</v>
      </c>
      <c r="G9138">
        <v>0.99975043299999999</v>
      </c>
    </row>
    <row r="9139" spans="1:7" x14ac:dyDescent="0.4">
      <c r="A9139" s="70" t="s">
        <v>18573</v>
      </c>
      <c r="B9139" s="70" t="s">
        <v>18574</v>
      </c>
      <c r="C9139">
        <v>-6.7041834999999994E-2</v>
      </c>
      <c r="D9139">
        <v>3.5022785359999999</v>
      </c>
      <c r="E9139">
        <v>0.14180320499999999</v>
      </c>
      <c r="F9139">
        <v>0.70649492300000005</v>
      </c>
      <c r="G9139">
        <v>0.99975043299999999</v>
      </c>
    </row>
    <row r="9140" spans="1:7" x14ac:dyDescent="0.4">
      <c r="A9140" s="70" t="s">
        <v>18561</v>
      </c>
      <c r="B9140" s="70" t="s">
        <v>18562</v>
      </c>
      <c r="C9140">
        <v>-8.2185098999999998E-2</v>
      </c>
      <c r="D9140">
        <v>2.9002428029999998</v>
      </c>
      <c r="E9140">
        <v>0.14163912100000001</v>
      </c>
      <c r="F9140">
        <v>0.70665691100000005</v>
      </c>
      <c r="G9140">
        <v>0.99975043299999999</v>
      </c>
    </row>
    <row r="9141" spans="1:7" x14ac:dyDescent="0.4">
      <c r="A9141" s="70" t="s">
        <v>18935</v>
      </c>
      <c r="B9141" s="70" t="s">
        <v>18936</v>
      </c>
      <c r="C9141">
        <v>0.19844846099999999</v>
      </c>
      <c r="D9141">
        <v>-1.116127396</v>
      </c>
      <c r="E9141">
        <v>0.141505246</v>
      </c>
      <c r="F9141">
        <v>0.706789157</v>
      </c>
      <c r="G9141">
        <v>0.99975043299999999</v>
      </c>
    </row>
    <row r="9142" spans="1:7" x14ac:dyDescent="0.4">
      <c r="A9142" s="70" t="s">
        <v>18221</v>
      </c>
      <c r="B9142" s="70" t="s">
        <v>18222</v>
      </c>
      <c r="C9142">
        <v>-3.0577171E-2</v>
      </c>
      <c r="D9142">
        <v>7.0187205859999997</v>
      </c>
      <c r="E9142">
        <v>0.141474976</v>
      </c>
      <c r="F9142">
        <v>0.70681906800000005</v>
      </c>
      <c r="G9142">
        <v>0.99975043299999999</v>
      </c>
    </row>
    <row r="9143" spans="1:7" x14ac:dyDescent="0.4">
      <c r="A9143" s="70" t="s">
        <v>18847</v>
      </c>
      <c r="B9143" s="70" t="s">
        <v>18848</v>
      </c>
      <c r="C9143">
        <v>-0.28039224099999999</v>
      </c>
      <c r="D9143">
        <v>1.2702548389999999</v>
      </c>
      <c r="E9143">
        <v>0.141400203</v>
      </c>
      <c r="F9143">
        <v>0.70689296999999995</v>
      </c>
      <c r="G9143">
        <v>0.99975043299999999</v>
      </c>
    </row>
    <row r="9144" spans="1:7" x14ac:dyDescent="0.4">
      <c r="A9144" s="70" t="s">
        <v>18639</v>
      </c>
      <c r="B9144" s="70" t="s">
        <v>18640</v>
      </c>
      <c r="C9144">
        <v>-4.3303203999999998E-2</v>
      </c>
      <c r="D9144">
        <v>4.6407878790000003</v>
      </c>
      <c r="E9144">
        <v>0.14136230499999999</v>
      </c>
      <c r="F9144">
        <v>0.70693043499999997</v>
      </c>
      <c r="G9144">
        <v>0.99975043299999999</v>
      </c>
    </row>
    <row r="9145" spans="1:7" x14ac:dyDescent="0.4">
      <c r="A9145" s="70" t="s">
        <v>21257</v>
      </c>
      <c r="B9145" s="70" t="s">
        <v>21258</v>
      </c>
      <c r="C9145">
        <v>3.7824180999999998E-2</v>
      </c>
      <c r="D9145">
        <v>10.09246312</v>
      </c>
      <c r="E9145">
        <v>0.14135357600000001</v>
      </c>
      <c r="F9145">
        <v>0.70693906500000003</v>
      </c>
      <c r="G9145">
        <v>0.99975043299999999</v>
      </c>
    </row>
    <row r="9146" spans="1:7" x14ac:dyDescent="0.4">
      <c r="A9146" s="70" t="s">
        <v>18601</v>
      </c>
      <c r="B9146" s="70" t="s">
        <v>18602</v>
      </c>
      <c r="C9146">
        <v>-3.4325963000000001E-2</v>
      </c>
      <c r="D9146">
        <v>5.6416045820000003</v>
      </c>
      <c r="E9146">
        <v>0.14134360100000001</v>
      </c>
      <c r="F9146">
        <v>0.70694892799999998</v>
      </c>
      <c r="G9146">
        <v>0.99975043299999999</v>
      </c>
    </row>
    <row r="9147" spans="1:7" x14ac:dyDescent="0.4">
      <c r="A9147" s="70" t="s">
        <v>19465</v>
      </c>
      <c r="B9147" s="70" t="s">
        <v>19466</v>
      </c>
      <c r="C9147">
        <v>3.0219471000000001E-2</v>
      </c>
      <c r="D9147">
        <v>6.3107342329999998</v>
      </c>
      <c r="E9147">
        <v>0.14129989700000001</v>
      </c>
      <c r="F9147">
        <v>0.70699214399999999</v>
      </c>
      <c r="G9147">
        <v>0.99975043299999999</v>
      </c>
    </row>
    <row r="9148" spans="1:7" x14ac:dyDescent="0.4">
      <c r="A9148" s="70" t="s">
        <v>18341</v>
      </c>
      <c r="B9148" s="70" t="s">
        <v>18342</v>
      </c>
      <c r="C9148">
        <v>-3.0086004E-2</v>
      </c>
      <c r="D9148">
        <v>6.9262793739999999</v>
      </c>
      <c r="E9148">
        <v>0.141283454</v>
      </c>
      <c r="F9148">
        <v>0.70700840399999998</v>
      </c>
      <c r="G9148">
        <v>0.99975043299999999</v>
      </c>
    </row>
    <row r="9149" spans="1:7" x14ac:dyDescent="0.4">
      <c r="A9149" s="70" t="s">
        <v>18443</v>
      </c>
      <c r="B9149" s="70" t="s">
        <v>18444</v>
      </c>
      <c r="C9149">
        <v>-2.9900618E-2</v>
      </c>
      <c r="D9149">
        <v>6.1934110010000003</v>
      </c>
      <c r="E9149">
        <v>0.14118213099999999</v>
      </c>
      <c r="F9149">
        <v>0.70710863099999999</v>
      </c>
      <c r="G9149">
        <v>0.99975043299999999</v>
      </c>
    </row>
    <row r="9150" spans="1:7" x14ac:dyDescent="0.4">
      <c r="A9150" s="70" t="s">
        <v>18649</v>
      </c>
      <c r="B9150" s="70" t="s">
        <v>18650</v>
      </c>
      <c r="C9150">
        <v>-4.5721117999999998E-2</v>
      </c>
      <c r="D9150">
        <v>4.5754980029999999</v>
      </c>
      <c r="E9150">
        <v>0.14112773300000001</v>
      </c>
      <c r="F9150">
        <v>0.70716245700000002</v>
      </c>
      <c r="G9150">
        <v>0.99975043299999999</v>
      </c>
    </row>
    <row r="9151" spans="1:7" x14ac:dyDescent="0.4">
      <c r="A9151" s="70" t="s">
        <v>18559</v>
      </c>
      <c r="B9151" s="70" t="s">
        <v>18560</v>
      </c>
      <c r="C9151">
        <v>-3.5666660000000003E-2</v>
      </c>
      <c r="D9151">
        <v>5.5685361970000002</v>
      </c>
      <c r="E9151">
        <v>0.14112251200000001</v>
      </c>
      <c r="F9151">
        <v>0.70716762399999999</v>
      </c>
      <c r="G9151">
        <v>0.99975043299999999</v>
      </c>
    </row>
    <row r="9152" spans="1:7" x14ac:dyDescent="0.4">
      <c r="A9152" s="70" t="s">
        <v>19061</v>
      </c>
      <c r="B9152" s="70" t="s">
        <v>19062</v>
      </c>
      <c r="C9152">
        <v>7.3944843999999996E-2</v>
      </c>
      <c r="D9152">
        <v>3.3744655309999998</v>
      </c>
      <c r="E9152">
        <v>0.14109956400000001</v>
      </c>
      <c r="F9152">
        <v>0.70719033399999998</v>
      </c>
      <c r="G9152">
        <v>0.99975043299999999</v>
      </c>
    </row>
    <row r="9153" spans="1:7" x14ac:dyDescent="0.4">
      <c r="A9153" s="70" t="s">
        <v>19121</v>
      </c>
      <c r="B9153" s="70" t="s">
        <v>19122</v>
      </c>
      <c r="C9153">
        <v>5.2711577000000003E-2</v>
      </c>
      <c r="D9153">
        <v>4.379345775</v>
      </c>
      <c r="E9153">
        <v>0.14100749000000001</v>
      </c>
      <c r="F9153">
        <v>0.70728147799999996</v>
      </c>
      <c r="G9153">
        <v>0.99975043299999999</v>
      </c>
    </row>
    <row r="9154" spans="1:7" x14ac:dyDescent="0.4">
      <c r="A9154" s="70" t="s">
        <v>18525</v>
      </c>
      <c r="B9154" s="70" t="s">
        <v>18526</v>
      </c>
      <c r="C9154">
        <v>-7.3339114999999996E-2</v>
      </c>
      <c r="D9154">
        <v>3.1312168499999999</v>
      </c>
      <c r="E9154">
        <v>0.14096457000000001</v>
      </c>
      <c r="F9154">
        <v>0.70732397599999997</v>
      </c>
      <c r="G9154">
        <v>0.99975043299999999</v>
      </c>
    </row>
    <row r="9155" spans="1:7" x14ac:dyDescent="0.4">
      <c r="A9155" s="70" t="s">
        <v>18657</v>
      </c>
      <c r="B9155" s="70" t="s">
        <v>18658</v>
      </c>
      <c r="C9155">
        <v>-9.7567966000000006E-2</v>
      </c>
      <c r="D9155">
        <v>2.4468138449999999</v>
      </c>
      <c r="E9155">
        <v>0.14088816400000001</v>
      </c>
      <c r="F9155">
        <v>0.70739964899999996</v>
      </c>
      <c r="G9155">
        <v>0.99975043299999999</v>
      </c>
    </row>
    <row r="9156" spans="1:7" x14ac:dyDescent="0.4">
      <c r="A9156" s="70" t="s">
        <v>18653</v>
      </c>
      <c r="B9156" s="70" t="s">
        <v>18654</v>
      </c>
      <c r="C9156">
        <v>-4.7641572E-2</v>
      </c>
      <c r="D9156">
        <v>4.7900561640000001</v>
      </c>
      <c r="E9156">
        <v>0.14078965600000001</v>
      </c>
      <c r="F9156">
        <v>0.70749724599999997</v>
      </c>
      <c r="G9156">
        <v>0.99975043299999999</v>
      </c>
    </row>
    <row r="9157" spans="1:7" x14ac:dyDescent="0.4">
      <c r="A9157" s="70" t="s">
        <v>18937</v>
      </c>
      <c r="B9157" s="70" t="s">
        <v>18938</v>
      </c>
      <c r="C9157">
        <v>-0.26696288600000001</v>
      </c>
      <c r="D9157">
        <v>-1.3780391160000001</v>
      </c>
      <c r="E9157">
        <v>0.14078645100000001</v>
      </c>
      <c r="F9157">
        <v>0.70750042199999996</v>
      </c>
      <c r="G9157">
        <v>0.99975043299999999</v>
      </c>
    </row>
    <row r="9158" spans="1:7" x14ac:dyDescent="0.4">
      <c r="A9158" s="70" t="s">
        <v>18495</v>
      </c>
      <c r="B9158" s="70" t="s">
        <v>18496</v>
      </c>
      <c r="C9158">
        <v>-5.4160442000000003E-2</v>
      </c>
      <c r="D9158">
        <v>4.1701934390000002</v>
      </c>
      <c r="E9158">
        <v>0.140777245</v>
      </c>
      <c r="F9158">
        <v>0.70750954499999996</v>
      </c>
      <c r="G9158">
        <v>0.99975043299999999</v>
      </c>
    </row>
    <row r="9159" spans="1:7" x14ac:dyDescent="0.4">
      <c r="A9159" s="70" t="s">
        <v>18587</v>
      </c>
      <c r="B9159" s="70" t="s">
        <v>18588</v>
      </c>
      <c r="C9159">
        <v>-5.0421256999999997E-2</v>
      </c>
      <c r="D9159">
        <v>4.1904983800000002</v>
      </c>
      <c r="E9159">
        <v>0.14056706199999999</v>
      </c>
      <c r="F9159">
        <v>0.70771792499999997</v>
      </c>
      <c r="G9159">
        <v>0.99975043299999999</v>
      </c>
    </row>
    <row r="9160" spans="1:7" x14ac:dyDescent="0.4">
      <c r="A9160" s="70" t="s">
        <v>18887</v>
      </c>
      <c r="B9160" s="70" t="s">
        <v>18888</v>
      </c>
      <c r="C9160">
        <v>0.124709946</v>
      </c>
      <c r="D9160">
        <v>1.4466940210000001</v>
      </c>
      <c r="E9160">
        <v>0.14054675</v>
      </c>
      <c r="F9160">
        <v>0.70773807300000002</v>
      </c>
      <c r="G9160">
        <v>0.99975043299999999</v>
      </c>
    </row>
    <row r="9161" spans="1:7" x14ac:dyDescent="0.4">
      <c r="A9161" s="70" t="s">
        <v>18659</v>
      </c>
      <c r="B9161" s="70" t="s">
        <v>18660</v>
      </c>
      <c r="C9161">
        <v>-8.0724525000000005E-2</v>
      </c>
      <c r="D9161">
        <v>2.7993055440000001</v>
      </c>
      <c r="E9161">
        <v>0.14052772299999999</v>
      </c>
      <c r="F9161">
        <v>0.70775694600000005</v>
      </c>
      <c r="G9161">
        <v>0.99975043299999999</v>
      </c>
    </row>
    <row r="9162" spans="1:7" x14ac:dyDescent="0.4">
      <c r="A9162" s="70" t="s">
        <v>18857</v>
      </c>
      <c r="B9162" s="70" t="s">
        <v>18858</v>
      </c>
      <c r="C9162">
        <v>2.9996895999999999E-2</v>
      </c>
      <c r="D9162">
        <v>7.5104630759999997</v>
      </c>
      <c r="E9162">
        <v>0.14048730300000001</v>
      </c>
      <c r="F9162">
        <v>0.70779704700000001</v>
      </c>
      <c r="G9162">
        <v>0.99975043299999999</v>
      </c>
    </row>
    <row r="9163" spans="1:7" x14ac:dyDescent="0.4">
      <c r="A9163" s="70" t="s">
        <v>18969</v>
      </c>
      <c r="B9163" s="70" t="s">
        <v>18970</v>
      </c>
      <c r="C9163">
        <v>0.27230501000000001</v>
      </c>
      <c r="D9163">
        <v>-0.38130491</v>
      </c>
      <c r="E9163">
        <v>0.14046030600000001</v>
      </c>
      <c r="F9163">
        <v>0.70782383400000004</v>
      </c>
      <c r="G9163">
        <v>0.99975043299999999</v>
      </c>
    </row>
    <row r="9164" spans="1:7" x14ac:dyDescent="0.4">
      <c r="A9164" s="70" t="s">
        <v>18547</v>
      </c>
      <c r="B9164" s="70" t="s">
        <v>18548</v>
      </c>
      <c r="C9164">
        <v>-8.8664786999999995E-2</v>
      </c>
      <c r="D9164">
        <v>2.6354243579999999</v>
      </c>
      <c r="E9164">
        <v>0.14038278700000001</v>
      </c>
      <c r="F9164">
        <v>0.70790076700000004</v>
      </c>
      <c r="G9164">
        <v>0.99975043299999999</v>
      </c>
    </row>
    <row r="9165" spans="1:7" x14ac:dyDescent="0.4">
      <c r="A9165" s="70" t="s">
        <v>18781</v>
      </c>
      <c r="B9165" s="70" t="s">
        <v>18782</v>
      </c>
      <c r="C9165">
        <v>-0.18110860600000001</v>
      </c>
      <c r="D9165">
        <v>9.0020596999999994E-2</v>
      </c>
      <c r="E9165">
        <v>0.14038071499999999</v>
      </c>
      <c r="F9165">
        <v>0.70790282299999996</v>
      </c>
      <c r="G9165">
        <v>0.99975043299999999</v>
      </c>
    </row>
    <row r="9166" spans="1:7" x14ac:dyDescent="0.4">
      <c r="A9166" s="70" t="s">
        <v>17949</v>
      </c>
      <c r="B9166" s="70" t="s">
        <v>17950</v>
      </c>
      <c r="C9166">
        <v>-3.1437180000000002E-2</v>
      </c>
      <c r="D9166">
        <v>7.6787184960000001</v>
      </c>
      <c r="E9166">
        <v>0.14035639999999999</v>
      </c>
      <c r="F9166">
        <v>0.70792695900000002</v>
      </c>
      <c r="G9166">
        <v>0.99975043299999999</v>
      </c>
    </row>
    <row r="9167" spans="1:7" x14ac:dyDescent="0.4">
      <c r="A9167" s="70" t="s">
        <v>19447</v>
      </c>
      <c r="B9167" s="70" t="s">
        <v>19448</v>
      </c>
      <c r="C9167">
        <v>2.9169154999999999E-2</v>
      </c>
      <c r="D9167">
        <v>6.4646235240000003</v>
      </c>
      <c r="E9167">
        <v>0.14033462399999999</v>
      </c>
      <c r="F9167">
        <v>0.70794857700000002</v>
      </c>
      <c r="G9167">
        <v>0.99975043299999999</v>
      </c>
    </row>
    <row r="9168" spans="1:7" x14ac:dyDescent="0.4">
      <c r="A9168" s="70" t="s">
        <v>19215</v>
      </c>
      <c r="B9168" s="70" t="s">
        <v>19216</v>
      </c>
      <c r="C9168">
        <v>5.0350142000000001E-2</v>
      </c>
      <c r="D9168">
        <v>3.967902628</v>
      </c>
      <c r="E9168">
        <v>0.14032930199999999</v>
      </c>
      <c r="F9168">
        <v>0.70795386000000005</v>
      </c>
      <c r="G9168">
        <v>0.99975043299999999</v>
      </c>
    </row>
    <row r="9169" spans="1:7" x14ac:dyDescent="0.4">
      <c r="A9169" s="70" t="s">
        <v>18361</v>
      </c>
      <c r="B9169" s="70" t="s">
        <v>18362</v>
      </c>
      <c r="C9169">
        <v>-5.5314323999999998E-2</v>
      </c>
      <c r="D9169">
        <v>3.7659843689999999</v>
      </c>
      <c r="E9169">
        <v>0.14022472499999999</v>
      </c>
      <c r="F9169">
        <v>0.70805770700000004</v>
      </c>
      <c r="G9169">
        <v>0.99975043299999999</v>
      </c>
    </row>
    <row r="9170" spans="1:7" x14ac:dyDescent="0.4">
      <c r="A9170" s="70" t="s">
        <v>18829</v>
      </c>
      <c r="B9170" s="70" t="s">
        <v>18830</v>
      </c>
      <c r="C9170">
        <v>0.11299959399999999</v>
      </c>
      <c r="D9170">
        <v>1.7342818499999999</v>
      </c>
      <c r="E9170">
        <v>0.14017571300000001</v>
      </c>
      <c r="F9170">
        <v>0.70810639200000003</v>
      </c>
      <c r="G9170">
        <v>0.99975043299999999</v>
      </c>
    </row>
    <row r="9171" spans="1:7" x14ac:dyDescent="0.4">
      <c r="A9171" s="70" t="s">
        <v>19495</v>
      </c>
      <c r="B9171" s="70" t="s">
        <v>19496</v>
      </c>
      <c r="C9171">
        <v>2.9327905000000001E-2</v>
      </c>
      <c r="D9171">
        <v>6.447789598</v>
      </c>
      <c r="E9171">
        <v>0.14014033300000001</v>
      </c>
      <c r="F9171">
        <v>0.70814154200000001</v>
      </c>
      <c r="G9171">
        <v>0.99975043299999999</v>
      </c>
    </row>
    <row r="9172" spans="1:7" x14ac:dyDescent="0.4">
      <c r="A9172" s="70" t="s">
        <v>19423</v>
      </c>
      <c r="B9172" s="70" t="s">
        <v>19424</v>
      </c>
      <c r="C9172">
        <v>3.8924465999999998E-2</v>
      </c>
      <c r="D9172">
        <v>5.1877215019999996</v>
      </c>
      <c r="E9172">
        <v>0.14003521099999999</v>
      </c>
      <c r="F9172">
        <v>0.70824600999999998</v>
      </c>
      <c r="G9172">
        <v>0.99975043299999999</v>
      </c>
    </row>
    <row r="9173" spans="1:7" x14ac:dyDescent="0.4">
      <c r="A9173" s="70" t="s">
        <v>19031</v>
      </c>
      <c r="B9173" s="70" t="s">
        <v>19032</v>
      </c>
      <c r="C9173">
        <v>3.3009068000000003E-2</v>
      </c>
      <c r="D9173">
        <v>7.5794341349999996</v>
      </c>
      <c r="E9173">
        <v>0.140011894</v>
      </c>
      <c r="F9173">
        <v>0.70826918800000005</v>
      </c>
      <c r="G9173">
        <v>0.99975043299999999</v>
      </c>
    </row>
    <row r="9174" spans="1:7" x14ac:dyDescent="0.4">
      <c r="A9174" s="70" t="s">
        <v>18535</v>
      </c>
      <c r="B9174" s="70" t="s">
        <v>18536</v>
      </c>
      <c r="C9174">
        <v>-2.9700172E-2</v>
      </c>
      <c r="D9174">
        <v>6.3451971</v>
      </c>
      <c r="E9174">
        <v>0.13999239999999999</v>
      </c>
      <c r="F9174">
        <v>0.70828856799999995</v>
      </c>
      <c r="G9174">
        <v>0.99975043299999999</v>
      </c>
    </row>
    <row r="9175" spans="1:7" x14ac:dyDescent="0.4">
      <c r="A9175" s="70" t="s">
        <v>17885</v>
      </c>
      <c r="B9175" s="70" t="s">
        <v>17886</v>
      </c>
      <c r="C9175">
        <v>-3.0629531000000002E-2</v>
      </c>
      <c r="D9175">
        <v>7.5801472920000004</v>
      </c>
      <c r="E9175">
        <v>0.13994616100000001</v>
      </c>
      <c r="F9175">
        <v>0.70833454200000001</v>
      </c>
      <c r="G9175">
        <v>0.99975043299999999</v>
      </c>
    </row>
    <row r="9176" spans="1:7" x14ac:dyDescent="0.4">
      <c r="A9176" s="70" t="s">
        <v>18595</v>
      </c>
      <c r="B9176" s="70" t="s">
        <v>18596</v>
      </c>
      <c r="C9176">
        <v>-3.3044891E-2</v>
      </c>
      <c r="D9176">
        <v>5.7040227080000001</v>
      </c>
      <c r="E9176">
        <v>0.13992945300000001</v>
      </c>
      <c r="F9176">
        <v>0.70835115599999998</v>
      </c>
      <c r="G9176">
        <v>0.99975043299999999</v>
      </c>
    </row>
    <row r="9177" spans="1:7" x14ac:dyDescent="0.4">
      <c r="A9177" s="70" t="s">
        <v>18615</v>
      </c>
      <c r="B9177" s="70" t="s">
        <v>18616</v>
      </c>
      <c r="C9177">
        <v>-4.4515384999999998E-2</v>
      </c>
      <c r="D9177">
        <v>4.5372006210000002</v>
      </c>
      <c r="E9177">
        <v>0.13990175799999999</v>
      </c>
      <c r="F9177">
        <v>0.708378697</v>
      </c>
      <c r="G9177">
        <v>0.99975043299999999</v>
      </c>
    </row>
    <row r="9178" spans="1:7" x14ac:dyDescent="0.4">
      <c r="A9178" s="70" t="s">
        <v>19479</v>
      </c>
      <c r="B9178" s="70" t="s">
        <v>19480</v>
      </c>
      <c r="C9178">
        <v>3.2569455999999997E-2</v>
      </c>
      <c r="D9178">
        <v>6.0187919589999996</v>
      </c>
      <c r="E9178">
        <v>0.13989232800000001</v>
      </c>
      <c r="F9178">
        <v>0.70838807599999998</v>
      </c>
      <c r="G9178">
        <v>0.99975043299999999</v>
      </c>
    </row>
    <row r="9179" spans="1:7" x14ac:dyDescent="0.4">
      <c r="A9179" s="70" t="s">
        <v>18795</v>
      </c>
      <c r="B9179" s="70" t="s">
        <v>18796</v>
      </c>
      <c r="C9179">
        <v>-0.14416806700000001</v>
      </c>
      <c r="D9179">
        <v>0.62294824199999999</v>
      </c>
      <c r="E9179">
        <v>0.139825265</v>
      </c>
      <c r="F9179">
        <v>0.70845478399999995</v>
      </c>
      <c r="G9179">
        <v>0.99975043299999999</v>
      </c>
    </row>
    <row r="9180" spans="1:7" x14ac:dyDescent="0.4">
      <c r="A9180" s="70" t="s">
        <v>19229</v>
      </c>
      <c r="B9180" s="70" t="s">
        <v>19230</v>
      </c>
      <c r="C9180">
        <v>4.6369042999999999E-2</v>
      </c>
      <c r="D9180">
        <v>4.4613170960000001</v>
      </c>
      <c r="E9180">
        <v>0.13981460000000001</v>
      </c>
      <c r="F9180">
        <v>0.70846539500000005</v>
      </c>
      <c r="G9180">
        <v>0.99975043299999999</v>
      </c>
    </row>
    <row r="9181" spans="1:7" x14ac:dyDescent="0.4">
      <c r="A9181" s="70" t="s">
        <v>18641</v>
      </c>
      <c r="B9181" s="70" t="s">
        <v>18642</v>
      </c>
      <c r="C9181">
        <v>-0.110324386</v>
      </c>
      <c r="D9181">
        <v>2.3328935909999999</v>
      </c>
      <c r="E9181">
        <v>0.13981350300000001</v>
      </c>
      <c r="F9181">
        <v>0.70846648599999995</v>
      </c>
      <c r="G9181">
        <v>0.99975043299999999</v>
      </c>
    </row>
    <row r="9182" spans="1:7" x14ac:dyDescent="0.4">
      <c r="A9182" s="70" t="s">
        <v>19009</v>
      </c>
      <c r="B9182" s="70" t="s">
        <v>19010</v>
      </c>
      <c r="C9182">
        <v>-0.219056415</v>
      </c>
      <c r="D9182">
        <v>-1.102580991</v>
      </c>
      <c r="E9182">
        <v>0.13978186100000001</v>
      </c>
      <c r="F9182">
        <v>0.70849796799999998</v>
      </c>
      <c r="G9182">
        <v>0.99975043299999999</v>
      </c>
    </row>
    <row r="9183" spans="1:7" x14ac:dyDescent="0.4">
      <c r="A9183" s="70" t="s">
        <v>18877</v>
      </c>
      <c r="B9183" s="70" t="s">
        <v>18878</v>
      </c>
      <c r="C9183">
        <v>0.10284443</v>
      </c>
      <c r="D9183">
        <v>2.2850852549999998</v>
      </c>
      <c r="E9183">
        <v>0.13976230000000001</v>
      </c>
      <c r="F9183">
        <v>0.70851743300000003</v>
      </c>
      <c r="G9183">
        <v>0.99975043299999999</v>
      </c>
    </row>
    <row r="9184" spans="1:7" x14ac:dyDescent="0.4">
      <c r="A9184" s="70" t="s">
        <v>18553</v>
      </c>
      <c r="B9184" s="70" t="s">
        <v>18554</v>
      </c>
      <c r="C9184">
        <v>-4.4229968000000001E-2</v>
      </c>
      <c r="D9184">
        <v>4.5136648460000002</v>
      </c>
      <c r="E9184">
        <v>0.13975258300000001</v>
      </c>
      <c r="F9184">
        <v>0.70852710299999999</v>
      </c>
      <c r="G9184">
        <v>0.99975043299999999</v>
      </c>
    </row>
    <row r="9185" spans="1:7" x14ac:dyDescent="0.4">
      <c r="A9185" s="70" t="s">
        <v>18607</v>
      </c>
      <c r="B9185" s="70" t="s">
        <v>18608</v>
      </c>
      <c r="C9185">
        <v>-3.4756616999999997E-2</v>
      </c>
      <c r="D9185">
        <v>6.5760453209999996</v>
      </c>
      <c r="E9185">
        <v>0.139688592</v>
      </c>
      <c r="F9185">
        <v>0.70859079000000003</v>
      </c>
      <c r="G9185">
        <v>0.99975043299999999</v>
      </c>
    </row>
    <row r="9186" spans="1:7" x14ac:dyDescent="0.4">
      <c r="A9186" s="70" t="s">
        <v>22047</v>
      </c>
      <c r="B9186" s="70" t="s">
        <v>22048</v>
      </c>
      <c r="C9186">
        <v>2.9186368000000001E-2</v>
      </c>
      <c r="D9186">
        <v>10.131155959999999</v>
      </c>
      <c r="E9186">
        <v>0.139647468</v>
      </c>
      <c r="F9186">
        <v>0.70863172900000004</v>
      </c>
      <c r="G9186">
        <v>0.99975043299999999</v>
      </c>
    </row>
    <row r="9187" spans="1:7" x14ac:dyDescent="0.4">
      <c r="A9187" s="70" t="s">
        <v>19249</v>
      </c>
      <c r="B9187" s="70" t="s">
        <v>19250</v>
      </c>
      <c r="C9187">
        <v>4.9810976E-2</v>
      </c>
      <c r="D9187">
        <v>3.96753964</v>
      </c>
      <c r="E9187">
        <v>0.13957296799999999</v>
      </c>
      <c r="F9187">
        <v>0.70870590899999997</v>
      </c>
      <c r="G9187">
        <v>0.99975043299999999</v>
      </c>
    </row>
    <row r="9188" spans="1:7" x14ac:dyDescent="0.4">
      <c r="A9188" s="70" t="s">
        <v>17855</v>
      </c>
      <c r="B9188" s="70" t="s">
        <v>17856</v>
      </c>
      <c r="C9188">
        <v>-3.0178255000000001E-2</v>
      </c>
      <c r="D9188">
        <v>7.2780251509999996</v>
      </c>
      <c r="E9188">
        <v>0.13950479700000001</v>
      </c>
      <c r="F9188">
        <v>0.70877380800000001</v>
      </c>
      <c r="G9188">
        <v>0.99975043299999999</v>
      </c>
    </row>
    <row r="9189" spans="1:7" x14ac:dyDescent="0.4">
      <c r="A9189" s="70" t="s">
        <v>19113</v>
      </c>
      <c r="B9189" s="70" t="s">
        <v>19114</v>
      </c>
      <c r="C9189">
        <v>0.21668116300000001</v>
      </c>
      <c r="D9189">
        <v>-1.0667606919999999</v>
      </c>
      <c r="E9189">
        <v>0.13936901700000001</v>
      </c>
      <c r="F9189">
        <v>0.70890910200000001</v>
      </c>
      <c r="G9189">
        <v>0.99975043299999999</v>
      </c>
    </row>
    <row r="9190" spans="1:7" x14ac:dyDescent="0.4">
      <c r="A9190" s="70" t="s">
        <v>19237</v>
      </c>
      <c r="B9190" s="70" t="s">
        <v>19238</v>
      </c>
      <c r="C9190">
        <v>3.0772127999999999E-2</v>
      </c>
      <c r="D9190">
        <v>6.7601533040000001</v>
      </c>
      <c r="E9190">
        <v>0.139313511</v>
      </c>
      <c r="F9190">
        <v>0.70896443099999995</v>
      </c>
      <c r="G9190">
        <v>0.99975043299999999</v>
      </c>
    </row>
    <row r="9191" spans="1:7" x14ac:dyDescent="0.4">
      <c r="A9191" s="70" t="s">
        <v>19047</v>
      </c>
      <c r="B9191" s="70" t="s">
        <v>19048</v>
      </c>
      <c r="C9191">
        <v>8.9456482000000004E-2</v>
      </c>
      <c r="D9191">
        <v>3.069167529</v>
      </c>
      <c r="E9191">
        <v>0.13923248999999999</v>
      </c>
      <c r="F9191">
        <v>0.70904521600000003</v>
      </c>
      <c r="G9191">
        <v>0.99975043299999999</v>
      </c>
    </row>
    <row r="9192" spans="1:7" x14ac:dyDescent="0.4">
      <c r="A9192" s="70" t="s">
        <v>18731</v>
      </c>
      <c r="B9192" s="70" t="s">
        <v>18732</v>
      </c>
      <c r="C9192">
        <v>-4.7486446000000002E-2</v>
      </c>
      <c r="D9192">
        <v>4.6221640830000004</v>
      </c>
      <c r="E9192">
        <v>0.139180891</v>
      </c>
      <c r="F9192">
        <v>0.70909667899999995</v>
      </c>
      <c r="G9192">
        <v>0.99975043299999999</v>
      </c>
    </row>
    <row r="9193" spans="1:7" x14ac:dyDescent="0.4">
      <c r="A9193" s="70" t="s">
        <v>18551</v>
      </c>
      <c r="B9193" s="70" t="s">
        <v>18552</v>
      </c>
      <c r="C9193">
        <v>-5.6825777000000001E-2</v>
      </c>
      <c r="D9193">
        <v>3.6898565689999998</v>
      </c>
      <c r="E9193">
        <v>0.139180637</v>
      </c>
      <c r="F9193">
        <v>0.70909693200000001</v>
      </c>
      <c r="G9193">
        <v>0.99975043299999999</v>
      </c>
    </row>
    <row r="9194" spans="1:7" x14ac:dyDescent="0.4">
      <c r="A9194" s="70" t="s">
        <v>19103</v>
      </c>
      <c r="B9194" s="70" t="s">
        <v>19104</v>
      </c>
      <c r="C9194">
        <v>-0.17843473700000001</v>
      </c>
      <c r="D9194">
        <v>-3.0267117999999999E-2</v>
      </c>
      <c r="E9194">
        <v>0.13894515299999999</v>
      </c>
      <c r="F9194">
        <v>0.70933193299999997</v>
      </c>
      <c r="G9194">
        <v>0.99975043299999999</v>
      </c>
    </row>
    <row r="9195" spans="1:7" x14ac:dyDescent="0.4">
      <c r="A9195" s="70" t="s">
        <v>19261</v>
      </c>
      <c r="B9195" s="70" t="s">
        <v>19262</v>
      </c>
      <c r="C9195">
        <v>2.9937528000000001E-2</v>
      </c>
      <c r="D9195">
        <v>6.8458588340000004</v>
      </c>
      <c r="E9195">
        <v>0.138931103</v>
      </c>
      <c r="F9195">
        <v>0.70934596100000002</v>
      </c>
      <c r="G9195">
        <v>0.99975043299999999</v>
      </c>
    </row>
    <row r="9196" spans="1:7" x14ac:dyDescent="0.4">
      <c r="A9196" s="70" t="s">
        <v>18777</v>
      </c>
      <c r="B9196" s="70" t="s">
        <v>18778</v>
      </c>
      <c r="C9196">
        <v>-0.105016582</v>
      </c>
      <c r="D9196">
        <v>2.8432762779999998</v>
      </c>
      <c r="E9196">
        <v>0.138903581</v>
      </c>
      <c r="F9196">
        <v>0.70937344300000005</v>
      </c>
      <c r="G9196">
        <v>0.99975043299999999</v>
      </c>
    </row>
    <row r="9197" spans="1:7" x14ac:dyDescent="0.4">
      <c r="A9197" s="70" t="s">
        <v>19271</v>
      </c>
      <c r="B9197" s="70" t="s">
        <v>19272</v>
      </c>
      <c r="C9197">
        <v>3.1407846000000003E-2</v>
      </c>
      <c r="D9197">
        <v>7.037355679</v>
      </c>
      <c r="E9197">
        <v>0.13880078300000001</v>
      </c>
      <c r="F9197">
        <v>0.70947611899999996</v>
      </c>
      <c r="G9197">
        <v>0.99975043299999999</v>
      </c>
    </row>
    <row r="9198" spans="1:7" x14ac:dyDescent="0.4">
      <c r="A9198" s="70" t="s">
        <v>17973</v>
      </c>
      <c r="B9198" s="70" t="s">
        <v>17974</v>
      </c>
      <c r="C9198">
        <v>-2.9443423999999999E-2</v>
      </c>
      <c r="D9198">
        <v>7.653110174</v>
      </c>
      <c r="E9198">
        <v>0.13875970200000001</v>
      </c>
      <c r="F9198">
        <v>0.70951716300000001</v>
      </c>
      <c r="G9198">
        <v>0.99975043299999999</v>
      </c>
    </row>
    <row r="9199" spans="1:7" x14ac:dyDescent="0.4">
      <c r="A9199" s="70" t="s">
        <v>19321</v>
      </c>
      <c r="B9199" s="70" t="s">
        <v>19322</v>
      </c>
      <c r="C9199">
        <v>4.4168895E-2</v>
      </c>
      <c r="D9199">
        <v>4.5684125130000002</v>
      </c>
      <c r="E9199">
        <v>0.138755938</v>
      </c>
      <c r="F9199">
        <v>0.709520924</v>
      </c>
      <c r="G9199">
        <v>0.99975043299999999</v>
      </c>
    </row>
    <row r="9200" spans="1:7" x14ac:dyDescent="0.4">
      <c r="A9200" s="70" t="s">
        <v>18939</v>
      </c>
      <c r="B9200" s="70" t="s">
        <v>18940</v>
      </c>
      <c r="C9200">
        <v>0.173463439</v>
      </c>
      <c r="D9200">
        <v>0.35095102099999997</v>
      </c>
      <c r="E9200">
        <v>0.138614137</v>
      </c>
      <c r="F9200">
        <v>0.70966265299999998</v>
      </c>
      <c r="G9200">
        <v>0.99975043299999999</v>
      </c>
    </row>
    <row r="9201" spans="1:7" x14ac:dyDescent="0.4">
      <c r="A9201" s="70" t="s">
        <v>18927</v>
      </c>
      <c r="B9201" s="70" t="s">
        <v>18928</v>
      </c>
      <c r="C9201">
        <v>-0.166275019</v>
      </c>
      <c r="D9201">
        <v>-0.57199036999999997</v>
      </c>
      <c r="E9201">
        <v>0.138608336</v>
      </c>
      <c r="F9201">
        <v>0.70966845199999995</v>
      </c>
      <c r="G9201">
        <v>0.99975043299999999</v>
      </c>
    </row>
    <row r="9202" spans="1:7" x14ac:dyDescent="0.4">
      <c r="A9202" s="70" t="s">
        <v>17863</v>
      </c>
      <c r="B9202" s="70" t="s">
        <v>17864</v>
      </c>
      <c r="C9202">
        <v>-3.0067396E-2</v>
      </c>
      <c r="D9202">
        <v>7.289193129</v>
      </c>
      <c r="E9202">
        <v>0.13858944500000001</v>
      </c>
      <c r="F9202">
        <v>0.70968734099999997</v>
      </c>
      <c r="G9202">
        <v>0.99975043299999999</v>
      </c>
    </row>
    <row r="9203" spans="1:7" x14ac:dyDescent="0.4">
      <c r="A9203" s="70" t="s">
        <v>19131</v>
      </c>
      <c r="B9203" s="70" t="s">
        <v>19132</v>
      </c>
      <c r="C9203">
        <v>2.9643434999999999E-2</v>
      </c>
      <c r="D9203">
        <v>8.0676593329999999</v>
      </c>
      <c r="E9203">
        <v>0.13858299099999999</v>
      </c>
      <c r="F9203">
        <v>0.70969379499999996</v>
      </c>
      <c r="G9203">
        <v>0.99975043299999999</v>
      </c>
    </row>
    <row r="9204" spans="1:7" x14ac:dyDescent="0.4">
      <c r="A9204" s="70" t="s">
        <v>19167</v>
      </c>
      <c r="B9204" s="70" t="s">
        <v>19168</v>
      </c>
      <c r="C9204">
        <v>4.9009652000000001E-2</v>
      </c>
      <c r="D9204">
        <v>4.2616596429999998</v>
      </c>
      <c r="E9204">
        <v>0.13851102800000001</v>
      </c>
      <c r="F9204">
        <v>0.70976576199999997</v>
      </c>
      <c r="G9204">
        <v>0.99975043299999999</v>
      </c>
    </row>
    <row r="9205" spans="1:7" x14ac:dyDescent="0.4">
      <c r="A9205" s="70" t="s">
        <v>19461</v>
      </c>
      <c r="B9205" s="70" t="s">
        <v>19462</v>
      </c>
      <c r="C9205">
        <v>4.0273646000000003E-2</v>
      </c>
      <c r="D9205">
        <v>5.0747844219999996</v>
      </c>
      <c r="E9205">
        <v>0.13824917</v>
      </c>
      <c r="F9205">
        <v>0.71002781500000001</v>
      </c>
      <c r="G9205">
        <v>0.99975043299999999</v>
      </c>
    </row>
    <row r="9206" spans="1:7" x14ac:dyDescent="0.4">
      <c r="A9206" s="70" t="s">
        <v>19515</v>
      </c>
      <c r="B9206" s="70" t="s">
        <v>19516</v>
      </c>
      <c r="C9206">
        <v>3.3611207999999997E-2</v>
      </c>
      <c r="D9206">
        <v>5.5519001330000002</v>
      </c>
      <c r="E9206">
        <v>0.138203823</v>
      </c>
      <c r="F9206">
        <v>0.71007322500000003</v>
      </c>
      <c r="G9206">
        <v>0.99975043299999999</v>
      </c>
    </row>
    <row r="9207" spans="1:7" x14ac:dyDescent="0.4">
      <c r="A9207" s="70" t="s">
        <v>18959</v>
      </c>
      <c r="B9207" s="70" t="s">
        <v>18960</v>
      </c>
      <c r="C9207">
        <v>0.136876727</v>
      </c>
      <c r="D9207">
        <v>0.34085847000000002</v>
      </c>
      <c r="E9207">
        <v>0.13815227299999999</v>
      </c>
      <c r="F9207">
        <v>0.71012485599999997</v>
      </c>
      <c r="G9207">
        <v>0.99975043299999999</v>
      </c>
    </row>
    <row r="9208" spans="1:7" x14ac:dyDescent="0.4">
      <c r="A9208" s="70" t="s">
        <v>18767</v>
      </c>
      <c r="B9208" s="70" t="s">
        <v>18768</v>
      </c>
      <c r="C9208">
        <v>-9.2028795999999996E-2</v>
      </c>
      <c r="D9208">
        <v>2.8660862260000002</v>
      </c>
      <c r="E9208">
        <v>0.13812281600000001</v>
      </c>
      <c r="F9208">
        <v>0.71015436499999995</v>
      </c>
      <c r="G9208">
        <v>0.99975043299999999</v>
      </c>
    </row>
    <row r="9209" spans="1:7" x14ac:dyDescent="0.4">
      <c r="A9209" s="70" t="s">
        <v>19501</v>
      </c>
      <c r="B9209" s="70" t="s">
        <v>19502</v>
      </c>
      <c r="C9209">
        <v>4.1128636000000003E-2</v>
      </c>
      <c r="D9209">
        <v>5.259614247</v>
      </c>
      <c r="E9209">
        <v>0.13808657799999999</v>
      </c>
      <c r="F9209">
        <v>0.710190671</v>
      </c>
      <c r="G9209">
        <v>0.99975043299999999</v>
      </c>
    </row>
    <row r="9210" spans="1:7" x14ac:dyDescent="0.4">
      <c r="A9210" s="70" t="s">
        <v>18747</v>
      </c>
      <c r="B9210" s="70" t="s">
        <v>18748</v>
      </c>
      <c r="C9210">
        <v>-4.0283040999999999E-2</v>
      </c>
      <c r="D9210">
        <v>5.107955552</v>
      </c>
      <c r="E9210">
        <v>0.138078651</v>
      </c>
      <c r="F9210">
        <v>0.71019861299999998</v>
      </c>
      <c r="G9210">
        <v>0.99975043299999999</v>
      </c>
    </row>
    <row r="9211" spans="1:7" x14ac:dyDescent="0.4">
      <c r="A9211" s="70" t="s">
        <v>19475</v>
      </c>
      <c r="B9211" s="70" t="s">
        <v>19476</v>
      </c>
      <c r="C9211">
        <v>3.8773390999999997E-2</v>
      </c>
      <c r="D9211">
        <v>5.1998068780000004</v>
      </c>
      <c r="E9211">
        <v>0.138050652</v>
      </c>
      <c r="F9211">
        <v>0.71022666999999995</v>
      </c>
      <c r="G9211">
        <v>0.99975043299999999</v>
      </c>
    </row>
    <row r="9212" spans="1:7" x14ac:dyDescent="0.4">
      <c r="A9212" s="70" t="s">
        <v>18455</v>
      </c>
      <c r="B9212" s="70" t="s">
        <v>18456</v>
      </c>
      <c r="C9212">
        <v>-9.9302096000000006E-2</v>
      </c>
      <c r="D9212">
        <v>3.1402382530000001</v>
      </c>
      <c r="E9212">
        <v>0.138047905</v>
      </c>
      <c r="F9212">
        <v>0.71022942300000003</v>
      </c>
      <c r="G9212">
        <v>0.99975043299999999</v>
      </c>
    </row>
    <row r="9213" spans="1:7" x14ac:dyDescent="0.4">
      <c r="A9213" s="70" t="s">
        <v>19177</v>
      </c>
      <c r="B9213" s="70" t="s">
        <v>19178</v>
      </c>
      <c r="C9213">
        <v>5.1963756999999999E-2</v>
      </c>
      <c r="D9213">
        <v>4.0769575580000001</v>
      </c>
      <c r="E9213">
        <v>0.138028867</v>
      </c>
      <c r="F9213">
        <v>0.710248502</v>
      </c>
      <c r="G9213">
        <v>0.99975043299999999</v>
      </c>
    </row>
    <row r="9214" spans="1:7" x14ac:dyDescent="0.4">
      <c r="A9214" s="70" t="s">
        <v>18707</v>
      </c>
      <c r="B9214" s="70" t="s">
        <v>18708</v>
      </c>
      <c r="C9214">
        <v>-5.6871079999999997E-2</v>
      </c>
      <c r="D9214">
        <v>3.678200157</v>
      </c>
      <c r="E9214">
        <v>0.137936946</v>
      </c>
      <c r="F9214">
        <v>0.71034064200000002</v>
      </c>
      <c r="G9214">
        <v>0.99975043299999999</v>
      </c>
    </row>
    <row r="9215" spans="1:7" x14ac:dyDescent="0.4">
      <c r="A9215" s="70" t="s">
        <v>18789</v>
      </c>
      <c r="B9215" s="70" t="s">
        <v>18790</v>
      </c>
      <c r="C9215">
        <v>-0.14365381699999999</v>
      </c>
      <c r="D9215">
        <v>0.338802147</v>
      </c>
      <c r="E9215">
        <v>0.13783341199999999</v>
      </c>
      <c r="F9215">
        <v>0.71044446500000002</v>
      </c>
      <c r="G9215">
        <v>0.99975043299999999</v>
      </c>
    </row>
    <row r="9216" spans="1:7" x14ac:dyDescent="0.4">
      <c r="A9216" s="70" t="s">
        <v>18895</v>
      </c>
      <c r="B9216" s="70" t="s">
        <v>18896</v>
      </c>
      <c r="C9216">
        <v>2.9477003000000002E-2</v>
      </c>
      <c r="D9216">
        <v>7.4431052500000003</v>
      </c>
      <c r="E9216">
        <v>0.137809973</v>
      </c>
      <c r="F9216">
        <v>0.710467976</v>
      </c>
      <c r="G9216">
        <v>0.99975043299999999</v>
      </c>
    </row>
    <row r="9217" spans="1:7" x14ac:dyDescent="0.4">
      <c r="A9217" s="70" t="s">
        <v>19023</v>
      </c>
      <c r="B9217" s="70" t="s">
        <v>19024</v>
      </c>
      <c r="C9217">
        <v>0.122835636</v>
      </c>
      <c r="D9217">
        <v>1.2224672489999999</v>
      </c>
      <c r="E9217">
        <v>0.137766468</v>
      </c>
      <c r="F9217">
        <v>0.71051162000000001</v>
      </c>
      <c r="G9217">
        <v>0.99975043299999999</v>
      </c>
    </row>
    <row r="9218" spans="1:7" x14ac:dyDescent="0.4">
      <c r="A9218" s="70" t="s">
        <v>19409</v>
      </c>
      <c r="B9218" s="70" t="s">
        <v>19410</v>
      </c>
      <c r="C9218">
        <v>3.0508693999999999E-2</v>
      </c>
      <c r="D9218">
        <v>6.2344449759999998</v>
      </c>
      <c r="E9218">
        <v>0.13773095099999999</v>
      </c>
      <c r="F9218">
        <v>0.71054725500000004</v>
      </c>
      <c r="G9218">
        <v>0.99975043299999999</v>
      </c>
    </row>
    <row r="9219" spans="1:7" x14ac:dyDescent="0.4">
      <c r="A9219" s="70" t="s">
        <v>18827</v>
      </c>
      <c r="B9219" s="70" t="s">
        <v>18828</v>
      </c>
      <c r="C9219">
        <v>-3.5286235999999999E-2</v>
      </c>
      <c r="D9219">
        <v>5.545932359</v>
      </c>
      <c r="E9219">
        <v>0.13770864999999999</v>
      </c>
      <c r="F9219">
        <v>0.71056963399999995</v>
      </c>
      <c r="G9219">
        <v>0.99975043299999999</v>
      </c>
    </row>
    <row r="9220" spans="1:7" x14ac:dyDescent="0.4">
      <c r="A9220" s="70" t="s">
        <v>18933</v>
      </c>
      <c r="B9220" s="70" t="s">
        <v>18934</v>
      </c>
      <c r="C9220">
        <v>-3.1607984999999998E-2</v>
      </c>
      <c r="D9220">
        <v>8.4688457990000003</v>
      </c>
      <c r="E9220">
        <v>0.137683889</v>
      </c>
      <c r="F9220">
        <v>0.71059448300000005</v>
      </c>
      <c r="G9220">
        <v>0.99975043299999999</v>
      </c>
    </row>
    <row r="9221" spans="1:7" x14ac:dyDescent="0.4">
      <c r="A9221" s="70" t="s">
        <v>18841</v>
      </c>
      <c r="B9221" s="70" t="s">
        <v>18842</v>
      </c>
      <c r="C9221">
        <v>-0.17018672700000001</v>
      </c>
      <c r="D9221">
        <v>-0.68244893100000004</v>
      </c>
      <c r="E9221">
        <v>0.13765274299999999</v>
      </c>
      <c r="F9221">
        <v>0.710625744</v>
      </c>
      <c r="G9221">
        <v>0.99975043299999999</v>
      </c>
    </row>
    <row r="9222" spans="1:7" x14ac:dyDescent="0.4">
      <c r="A9222" s="70" t="s">
        <v>18999</v>
      </c>
      <c r="B9222" s="70" t="s">
        <v>19000</v>
      </c>
      <c r="C9222">
        <v>0.115375119</v>
      </c>
      <c r="D9222">
        <v>1.6354527130000001</v>
      </c>
      <c r="E9222">
        <v>0.137632483</v>
      </c>
      <c r="F9222">
        <v>0.71064608100000004</v>
      </c>
      <c r="G9222">
        <v>0.99975043299999999</v>
      </c>
    </row>
    <row r="9223" spans="1:7" x14ac:dyDescent="0.4">
      <c r="A9223" s="70" t="s">
        <v>18849</v>
      </c>
      <c r="B9223" s="70" t="s">
        <v>18850</v>
      </c>
      <c r="C9223">
        <v>-0.170191975</v>
      </c>
      <c r="D9223">
        <v>-0.68244893100000004</v>
      </c>
      <c r="E9223">
        <v>0.137590992</v>
      </c>
      <c r="F9223">
        <v>0.71068773500000004</v>
      </c>
      <c r="G9223">
        <v>0.99975043299999999</v>
      </c>
    </row>
    <row r="9224" spans="1:7" x14ac:dyDescent="0.4">
      <c r="A9224" s="70" t="s">
        <v>19145</v>
      </c>
      <c r="B9224" s="70" t="s">
        <v>19146</v>
      </c>
      <c r="C9224">
        <v>8.1158207999999996E-2</v>
      </c>
      <c r="D9224">
        <v>2.8015419879999999</v>
      </c>
      <c r="E9224">
        <v>0.13750267999999999</v>
      </c>
      <c r="F9224">
        <v>0.71077641700000005</v>
      </c>
      <c r="G9224">
        <v>0.99975043299999999</v>
      </c>
    </row>
    <row r="9225" spans="1:7" x14ac:dyDescent="0.4">
      <c r="A9225" s="70" t="s">
        <v>18427</v>
      </c>
      <c r="B9225" s="70" t="s">
        <v>18428</v>
      </c>
      <c r="C9225">
        <v>-3.3518098000000003E-2</v>
      </c>
      <c r="D9225">
        <v>6.2436268310000003</v>
      </c>
      <c r="E9225">
        <v>0.13749039599999999</v>
      </c>
      <c r="F9225">
        <v>0.71078875600000002</v>
      </c>
      <c r="G9225">
        <v>0.99975043299999999</v>
      </c>
    </row>
    <row r="9226" spans="1:7" x14ac:dyDescent="0.4">
      <c r="A9226" s="70" t="s">
        <v>19109</v>
      </c>
      <c r="B9226" s="70" t="s">
        <v>19110</v>
      </c>
      <c r="C9226">
        <v>0.12089090299999999</v>
      </c>
      <c r="D9226">
        <v>1.413162625</v>
      </c>
      <c r="E9226">
        <v>0.137396667</v>
      </c>
      <c r="F9226">
        <v>0.71088291699999995</v>
      </c>
      <c r="G9226">
        <v>0.99975043299999999</v>
      </c>
    </row>
    <row r="9227" spans="1:7" x14ac:dyDescent="0.4">
      <c r="A9227" s="70" t="s">
        <v>19439</v>
      </c>
      <c r="B9227" s="70" t="s">
        <v>19440</v>
      </c>
      <c r="C9227">
        <v>4.0817179000000002E-2</v>
      </c>
      <c r="D9227">
        <v>4.924607322</v>
      </c>
      <c r="E9227">
        <v>0.13737535000000001</v>
      </c>
      <c r="F9227">
        <v>0.71090433799999997</v>
      </c>
      <c r="G9227">
        <v>0.99975043299999999</v>
      </c>
    </row>
    <row r="9228" spans="1:7" x14ac:dyDescent="0.4">
      <c r="A9228" s="70" t="s">
        <v>19263</v>
      </c>
      <c r="B9228" s="70" t="s">
        <v>19264</v>
      </c>
      <c r="C9228">
        <v>2.9460475999999999E-2</v>
      </c>
      <c r="D9228">
        <v>6.8524909139999997</v>
      </c>
      <c r="E9228">
        <v>0.137371413</v>
      </c>
      <c r="F9228">
        <v>0.710908294</v>
      </c>
      <c r="G9228">
        <v>0.99975043299999999</v>
      </c>
    </row>
    <row r="9229" spans="1:7" x14ac:dyDescent="0.4">
      <c r="A9229" s="70" t="s">
        <v>18505</v>
      </c>
      <c r="B9229" s="70" t="s">
        <v>18506</v>
      </c>
      <c r="C9229">
        <v>-4.0216294999999999E-2</v>
      </c>
      <c r="D9229">
        <v>5.022985362</v>
      </c>
      <c r="E9229">
        <v>0.137318088</v>
      </c>
      <c r="F9229">
        <v>0.71096188699999996</v>
      </c>
      <c r="G9229">
        <v>0.99975043299999999</v>
      </c>
    </row>
    <row r="9230" spans="1:7" x14ac:dyDescent="0.4">
      <c r="A9230" s="70" t="s">
        <v>19445</v>
      </c>
      <c r="B9230" s="70" t="s">
        <v>19446</v>
      </c>
      <c r="C9230">
        <v>4.1516968000000001E-2</v>
      </c>
      <c r="D9230">
        <v>5.0094190440000004</v>
      </c>
      <c r="E9230">
        <v>0.137249707</v>
      </c>
      <c r="F9230">
        <v>0.71103063</v>
      </c>
      <c r="G9230">
        <v>0.99975043299999999</v>
      </c>
    </row>
    <row r="9231" spans="1:7" x14ac:dyDescent="0.4">
      <c r="A9231" s="70" t="s">
        <v>18885</v>
      </c>
      <c r="B9231" s="70" t="s">
        <v>18886</v>
      </c>
      <c r="C9231">
        <v>-0.23963344</v>
      </c>
      <c r="D9231">
        <v>-1.2215552489999999</v>
      </c>
      <c r="E9231">
        <v>0.137237674</v>
      </c>
      <c r="F9231">
        <v>0.71104272899999998</v>
      </c>
      <c r="G9231">
        <v>0.99975043299999999</v>
      </c>
    </row>
    <row r="9232" spans="1:7" x14ac:dyDescent="0.4">
      <c r="A9232" s="70" t="s">
        <v>19561</v>
      </c>
      <c r="B9232" s="70" t="s">
        <v>19562</v>
      </c>
      <c r="C9232">
        <v>2.9097197000000002E-2</v>
      </c>
      <c r="D9232">
        <v>6.4648075800000004</v>
      </c>
      <c r="E9232">
        <v>0.137232985</v>
      </c>
      <c r="F9232">
        <v>0.71104744399999997</v>
      </c>
      <c r="G9232">
        <v>0.99975043299999999</v>
      </c>
    </row>
    <row r="9233" spans="1:7" x14ac:dyDescent="0.4">
      <c r="A9233" s="70" t="s">
        <v>18549</v>
      </c>
      <c r="B9233" s="70" t="s">
        <v>18550</v>
      </c>
      <c r="C9233">
        <v>-2.9357668999999999E-2</v>
      </c>
      <c r="D9233">
        <v>8.2112734710000002</v>
      </c>
      <c r="E9233">
        <v>0.13702837900000001</v>
      </c>
      <c r="F9233">
        <v>0.71125326200000005</v>
      </c>
      <c r="G9233">
        <v>0.99975043299999999</v>
      </c>
    </row>
    <row r="9234" spans="1:7" x14ac:dyDescent="0.4">
      <c r="A9234" s="70" t="s">
        <v>18853</v>
      </c>
      <c r="B9234" s="70" t="s">
        <v>18854</v>
      </c>
      <c r="C9234">
        <v>-4.0977350000000003E-2</v>
      </c>
      <c r="D9234">
        <v>5.3028237029999996</v>
      </c>
      <c r="E9234">
        <v>0.13702023699999999</v>
      </c>
      <c r="F9234">
        <v>0.71126145600000001</v>
      </c>
      <c r="G9234">
        <v>0.99975043299999999</v>
      </c>
    </row>
    <row r="9235" spans="1:7" x14ac:dyDescent="0.4">
      <c r="A9235" s="70" t="s">
        <v>19575</v>
      </c>
      <c r="B9235" s="70" t="s">
        <v>19576</v>
      </c>
      <c r="C9235">
        <v>3.2812702999999999E-2</v>
      </c>
      <c r="D9235">
        <v>5.8633999250000004</v>
      </c>
      <c r="E9235">
        <v>0.13695948899999999</v>
      </c>
      <c r="F9235">
        <v>0.71132259900000006</v>
      </c>
      <c r="G9235">
        <v>0.99975043299999999</v>
      </c>
    </row>
    <row r="9236" spans="1:7" x14ac:dyDescent="0.4">
      <c r="A9236" s="70" t="s">
        <v>18501</v>
      </c>
      <c r="B9236" s="70" t="s">
        <v>18502</v>
      </c>
      <c r="C9236">
        <v>-2.8887273000000002E-2</v>
      </c>
      <c r="D9236">
        <v>6.8200742590000001</v>
      </c>
      <c r="E9236">
        <v>0.136941016</v>
      </c>
      <c r="F9236">
        <v>0.71134119500000004</v>
      </c>
      <c r="G9236">
        <v>0.99975043299999999</v>
      </c>
    </row>
    <row r="9237" spans="1:7" x14ac:dyDescent="0.4">
      <c r="A9237" s="70" t="s">
        <v>18729</v>
      </c>
      <c r="B9237" s="70" t="s">
        <v>18730</v>
      </c>
      <c r="C9237">
        <v>-7.6941793999999994E-2</v>
      </c>
      <c r="D9237">
        <v>3.0418370069999998</v>
      </c>
      <c r="E9237">
        <v>0.13693830000000001</v>
      </c>
      <c r="F9237">
        <v>0.71134392899999999</v>
      </c>
      <c r="G9237">
        <v>0.99975043299999999</v>
      </c>
    </row>
    <row r="9238" spans="1:7" x14ac:dyDescent="0.4">
      <c r="A9238" s="70" t="s">
        <v>19185</v>
      </c>
      <c r="B9238" s="70" t="s">
        <v>19186</v>
      </c>
      <c r="C9238">
        <v>8.2186558000000007E-2</v>
      </c>
      <c r="D9238">
        <v>2.8448686680000002</v>
      </c>
      <c r="E9238">
        <v>0.136878905</v>
      </c>
      <c r="F9238">
        <v>0.71140373199999996</v>
      </c>
      <c r="G9238">
        <v>0.99975043299999999</v>
      </c>
    </row>
    <row r="9239" spans="1:7" x14ac:dyDescent="0.4">
      <c r="A9239" s="70" t="s">
        <v>19499</v>
      </c>
      <c r="B9239" s="70" t="s">
        <v>19500</v>
      </c>
      <c r="C9239">
        <v>-3.1214579999999999E-2</v>
      </c>
      <c r="D9239">
        <v>8.8615047950000001</v>
      </c>
      <c r="E9239">
        <v>0.13679102300000001</v>
      </c>
      <c r="F9239">
        <v>0.71149224300000002</v>
      </c>
      <c r="G9239">
        <v>0.99975043299999999</v>
      </c>
    </row>
    <row r="9240" spans="1:7" x14ac:dyDescent="0.4">
      <c r="A9240" s="70" t="s">
        <v>19013</v>
      </c>
      <c r="B9240" s="70" t="s">
        <v>19014</v>
      </c>
      <c r="C9240">
        <v>-0.227521428</v>
      </c>
      <c r="D9240">
        <v>-1.115888845</v>
      </c>
      <c r="E9240">
        <v>0.13671272100000001</v>
      </c>
      <c r="F9240">
        <v>0.711571132</v>
      </c>
      <c r="G9240">
        <v>0.99975043299999999</v>
      </c>
    </row>
    <row r="9241" spans="1:7" x14ac:dyDescent="0.4">
      <c r="A9241" s="70" t="s">
        <v>19543</v>
      </c>
      <c r="B9241" s="70" t="s">
        <v>19544</v>
      </c>
      <c r="C9241">
        <v>3.8311295000000002E-2</v>
      </c>
      <c r="D9241">
        <v>5.1265388710000002</v>
      </c>
      <c r="E9241">
        <v>0.13664754300000001</v>
      </c>
      <c r="F9241">
        <v>0.71163681899999998</v>
      </c>
      <c r="G9241">
        <v>0.99975043299999999</v>
      </c>
    </row>
    <row r="9242" spans="1:7" x14ac:dyDescent="0.4">
      <c r="A9242" s="70" t="s">
        <v>18695</v>
      </c>
      <c r="B9242" s="70" t="s">
        <v>18696</v>
      </c>
      <c r="C9242">
        <v>-5.2629269999999999E-2</v>
      </c>
      <c r="D9242">
        <v>3.915695291</v>
      </c>
      <c r="E9242">
        <v>0.13649751700000001</v>
      </c>
      <c r="F9242">
        <v>0.71178808400000004</v>
      </c>
      <c r="G9242">
        <v>0.99975043299999999</v>
      </c>
    </row>
    <row r="9243" spans="1:7" x14ac:dyDescent="0.4">
      <c r="A9243" s="70" t="s">
        <v>19581</v>
      </c>
      <c r="B9243" s="70" t="s">
        <v>19582</v>
      </c>
      <c r="C9243">
        <v>3.1807425E-2</v>
      </c>
      <c r="D9243">
        <v>5.7729780919999998</v>
      </c>
      <c r="E9243">
        <v>0.13638085999999999</v>
      </c>
      <c r="F9243">
        <v>0.71190577099999997</v>
      </c>
      <c r="G9243">
        <v>0.99975043299999999</v>
      </c>
    </row>
    <row r="9244" spans="1:7" x14ac:dyDescent="0.4">
      <c r="A9244" s="70" t="s">
        <v>19093</v>
      </c>
      <c r="B9244" s="70" t="s">
        <v>19094</v>
      </c>
      <c r="C9244">
        <v>9.0079363999999995E-2</v>
      </c>
      <c r="D9244">
        <v>2.4084875349999999</v>
      </c>
      <c r="E9244">
        <v>0.13635267300000001</v>
      </c>
      <c r="F9244">
        <v>0.71193421499999998</v>
      </c>
      <c r="G9244">
        <v>0.99975043299999999</v>
      </c>
    </row>
    <row r="9245" spans="1:7" x14ac:dyDescent="0.4">
      <c r="A9245" s="70" t="s">
        <v>19035</v>
      </c>
      <c r="B9245" s="70" t="s">
        <v>19036</v>
      </c>
      <c r="C9245">
        <v>3.1335534999999998E-2</v>
      </c>
      <c r="D9245">
        <v>7.5181993580000004</v>
      </c>
      <c r="E9245">
        <v>0.13635235500000001</v>
      </c>
      <c r="F9245">
        <v>0.71193453600000001</v>
      </c>
      <c r="G9245">
        <v>0.99975043299999999</v>
      </c>
    </row>
    <row r="9246" spans="1:7" x14ac:dyDescent="0.4">
      <c r="A9246" s="70" t="s">
        <v>18825</v>
      </c>
      <c r="B9246" s="70" t="s">
        <v>18826</v>
      </c>
      <c r="C9246">
        <v>-3.6003818E-2</v>
      </c>
      <c r="D9246">
        <v>5.4224811969999998</v>
      </c>
      <c r="E9246">
        <v>0.136270579</v>
      </c>
      <c r="F9246">
        <v>0.71201707700000005</v>
      </c>
      <c r="G9246">
        <v>0.99975043299999999</v>
      </c>
    </row>
    <row r="9247" spans="1:7" x14ac:dyDescent="0.4">
      <c r="A9247" s="70" t="s">
        <v>18807</v>
      </c>
      <c r="B9247" s="70" t="s">
        <v>18808</v>
      </c>
      <c r="C9247">
        <v>-4.2989470000000002E-2</v>
      </c>
      <c r="D9247">
        <v>4.6375418970000002</v>
      </c>
      <c r="E9247">
        <v>0.13623937899999999</v>
      </c>
      <c r="F9247">
        <v>0.71204857600000004</v>
      </c>
      <c r="G9247">
        <v>0.99975043299999999</v>
      </c>
    </row>
    <row r="9248" spans="1:7" x14ac:dyDescent="0.4">
      <c r="A9248" s="70" t="s">
        <v>19579</v>
      </c>
      <c r="B9248" s="70" t="s">
        <v>19580</v>
      </c>
      <c r="C9248">
        <v>3.2469597000000003E-2</v>
      </c>
      <c r="D9248">
        <v>5.8680142359999996</v>
      </c>
      <c r="E9248">
        <v>0.13599325200000001</v>
      </c>
      <c r="F9248">
        <v>0.71229720799999996</v>
      </c>
      <c r="G9248">
        <v>0.99975043299999999</v>
      </c>
    </row>
    <row r="9249" spans="1:7" x14ac:dyDescent="0.4">
      <c r="A9249" s="70" t="s">
        <v>18599</v>
      </c>
      <c r="B9249" s="70" t="s">
        <v>18600</v>
      </c>
      <c r="C9249">
        <v>-2.8910140000000001E-2</v>
      </c>
      <c r="D9249">
        <v>6.6139395079999996</v>
      </c>
      <c r="E9249">
        <v>0.13594830299999999</v>
      </c>
      <c r="F9249">
        <v>0.712342641</v>
      </c>
      <c r="G9249">
        <v>0.99975043299999999</v>
      </c>
    </row>
    <row r="9250" spans="1:7" x14ac:dyDescent="0.4">
      <c r="A9250" s="70" t="s">
        <v>19063</v>
      </c>
      <c r="B9250" s="70" t="s">
        <v>19064</v>
      </c>
      <c r="C9250">
        <v>0.242157652</v>
      </c>
      <c r="D9250">
        <v>-1.5215075659999999</v>
      </c>
      <c r="E9250">
        <v>0.13566958800000001</v>
      </c>
      <c r="F9250">
        <v>0.71262455599999996</v>
      </c>
      <c r="G9250">
        <v>0.99975043299999999</v>
      </c>
    </row>
    <row r="9251" spans="1:7" x14ac:dyDescent="0.4">
      <c r="A9251" s="70" t="s">
        <v>18171</v>
      </c>
      <c r="B9251" s="70" t="s">
        <v>18172</v>
      </c>
      <c r="C9251">
        <v>-3.1727620999999998E-2</v>
      </c>
      <c r="D9251">
        <v>7.223060126</v>
      </c>
      <c r="E9251">
        <v>0.135636798</v>
      </c>
      <c r="F9251">
        <v>0.71265774400000004</v>
      </c>
      <c r="G9251">
        <v>0.99975043299999999</v>
      </c>
    </row>
    <row r="9252" spans="1:7" x14ac:dyDescent="0.4">
      <c r="A9252" s="70" t="s">
        <v>19305</v>
      </c>
      <c r="B9252" s="70" t="s">
        <v>19306</v>
      </c>
      <c r="C9252">
        <v>0.13326600299999999</v>
      </c>
      <c r="D9252">
        <v>0.54733346500000002</v>
      </c>
      <c r="E9252">
        <v>0.13560293300000001</v>
      </c>
      <c r="F9252">
        <v>0.71269202399999998</v>
      </c>
      <c r="G9252">
        <v>0.99975043299999999</v>
      </c>
    </row>
    <row r="9253" spans="1:7" x14ac:dyDescent="0.4">
      <c r="A9253" s="70" t="s">
        <v>19195</v>
      </c>
      <c r="B9253" s="70" t="s">
        <v>19196</v>
      </c>
      <c r="C9253">
        <v>6.1558572999999998E-2</v>
      </c>
      <c r="D9253">
        <v>3.4010241959999998</v>
      </c>
      <c r="E9253">
        <v>0.13559264300000001</v>
      </c>
      <c r="F9253">
        <v>0.71270244100000002</v>
      </c>
      <c r="G9253">
        <v>0.99975043299999999</v>
      </c>
    </row>
    <row r="9254" spans="1:7" x14ac:dyDescent="0.4">
      <c r="A9254" s="70" t="s">
        <v>18025</v>
      </c>
      <c r="B9254" s="70" t="s">
        <v>18026</v>
      </c>
      <c r="C9254">
        <v>-2.8898798999999999E-2</v>
      </c>
      <c r="D9254">
        <v>7.5475574810000001</v>
      </c>
      <c r="E9254">
        <v>0.13557757400000001</v>
      </c>
      <c r="F9254">
        <v>0.71271769799999996</v>
      </c>
      <c r="G9254">
        <v>0.99975043299999999</v>
      </c>
    </row>
    <row r="9255" spans="1:7" x14ac:dyDescent="0.4">
      <c r="A9255" s="70" t="s">
        <v>19159</v>
      </c>
      <c r="B9255" s="70" t="s">
        <v>19160</v>
      </c>
      <c r="C9255">
        <v>0.13678800599999999</v>
      </c>
      <c r="D9255">
        <v>0.30621136100000002</v>
      </c>
      <c r="E9255">
        <v>0.13549604900000001</v>
      </c>
      <c r="F9255">
        <v>0.712800251</v>
      </c>
      <c r="G9255">
        <v>0.99975043299999999</v>
      </c>
    </row>
    <row r="9256" spans="1:7" x14ac:dyDescent="0.4">
      <c r="A9256" s="70" t="s">
        <v>18755</v>
      </c>
      <c r="B9256" s="70" t="s">
        <v>18756</v>
      </c>
      <c r="C9256">
        <v>-4.3275934000000002E-2</v>
      </c>
      <c r="D9256">
        <v>5.1079508039999997</v>
      </c>
      <c r="E9256">
        <v>0.13548597000000001</v>
      </c>
      <c r="F9256">
        <v>0.71281046100000001</v>
      </c>
      <c r="G9256">
        <v>0.99975043299999999</v>
      </c>
    </row>
    <row r="9257" spans="1:7" x14ac:dyDescent="0.4">
      <c r="A9257" s="70" t="s">
        <v>19547</v>
      </c>
      <c r="B9257" s="70" t="s">
        <v>19548</v>
      </c>
      <c r="C9257">
        <v>4.2309434999999999E-2</v>
      </c>
      <c r="D9257">
        <v>4.9225791909999996</v>
      </c>
      <c r="E9257">
        <v>0.135352158</v>
      </c>
      <c r="F9257">
        <v>0.71294602900000004</v>
      </c>
      <c r="G9257">
        <v>0.99975043299999999</v>
      </c>
    </row>
    <row r="9258" spans="1:7" x14ac:dyDescent="0.4">
      <c r="A9258" s="70" t="s">
        <v>19197</v>
      </c>
      <c r="B9258" s="70" t="s">
        <v>19198</v>
      </c>
      <c r="C9258">
        <v>7.0553072999999994E-2</v>
      </c>
      <c r="D9258">
        <v>3.498630865</v>
      </c>
      <c r="E9258">
        <v>0.13534500099999999</v>
      </c>
      <c r="F9258">
        <v>0.71295328199999997</v>
      </c>
      <c r="G9258">
        <v>0.99975043299999999</v>
      </c>
    </row>
    <row r="9259" spans="1:7" x14ac:dyDescent="0.4">
      <c r="A9259" s="70" t="s">
        <v>18813</v>
      </c>
      <c r="B9259" s="70" t="s">
        <v>18814</v>
      </c>
      <c r="C9259">
        <v>-3.7944305999999997E-2</v>
      </c>
      <c r="D9259">
        <v>5.3024545959999996</v>
      </c>
      <c r="E9259">
        <v>0.13531226299999999</v>
      </c>
      <c r="F9259">
        <v>0.71298646200000004</v>
      </c>
      <c r="G9259">
        <v>0.99975043299999999</v>
      </c>
    </row>
    <row r="9260" spans="1:7" x14ac:dyDescent="0.4">
      <c r="A9260" s="70" t="s">
        <v>19675</v>
      </c>
      <c r="B9260" s="70" t="s">
        <v>19676</v>
      </c>
      <c r="C9260">
        <v>2.8908043000000001E-2</v>
      </c>
      <c r="D9260">
        <v>6.2709750379999996</v>
      </c>
      <c r="E9260">
        <v>0.13525263300000001</v>
      </c>
      <c r="F9260">
        <v>0.71304690900000001</v>
      </c>
      <c r="G9260">
        <v>0.99975043299999999</v>
      </c>
    </row>
    <row r="9261" spans="1:7" x14ac:dyDescent="0.4">
      <c r="A9261" s="70" t="s">
        <v>19161</v>
      </c>
      <c r="B9261" s="70" t="s">
        <v>19162</v>
      </c>
      <c r="C9261">
        <v>7.8982583999999995E-2</v>
      </c>
      <c r="D9261">
        <v>3.0618582729999999</v>
      </c>
      <c r="E9261">
        <v>0.13524720200000001</v>
      </c>
      <c r="F9261">
        <v>0.71305241600000002</v>
      </c>
      <c r="G9261">
        <v>0.99975043299999999</v>
      </c>
    </row>
    <row r="9262" spans="1:7" x14ac:dyDescent="0.4">
      <c r="A9262" s="70" t="s">
        <v>19327</v>
      </c>
      <c r="B9262" s="70" t="s">
        <v>19328</v>
      </c>
      <c r="C9262">
        <v>4.0725821000000002E-2</v>
      </c>
      <c r="D9262">
        <v>6.0862839610000004</v>
      </c>
      <c r="E9262">
        <v>0.135218854</v>
      </c>
      <c r="F9262">
        <v>0.71308115800000005</v>
      </c>
      <c r="G9262">
        <v>0.99975043299999999</v>
      </c>
    </row>
    <row r="9263" spans="1:7" x14ac:dyDescent="0.4">
      <c r="A9263" s="70" t="s">
        <v>19069</v>
      </c>
      <c r="B9263" s="70" t="s">
        <v>19070</v>
      </c>
      <c r="C9263">
        <v>-0.231809823</v>
      </c>
      <c r="D9263">
        <v>-1.4024120470000001</v>
      </c>
      <c r="E9263">
        <v>0.13518813800000001</v>
      </c>
      <c r="F9263">
        <v>0.713112305</v>
      </c>
      <c r="G9263">
        <v>0.99975043299999999</v>
      </c>
    </row>
    <row r="9264" spans="1:7" x14ac:dyDescent="0.4">
      <c r="A9264" s="70" t="s">
        <v>18953</v>
      </c>
      <c r="B9264" s="70" t="s">
        <v>18954</v>
      </c>
      <c r="C9264">
        <v>0.10964887800000001</v>
      </c>
      <c r="D9264">
        <v>2.422587638</v>
      </c>
      <c r="E9264">
        <v>0.135013358</v>
      </c>
      <c r="F9264">
        <v>0.71328961700000004</v>
      </c>
      <c r="G9264">
        <v>0.99975043299999999</v>
      </c>
    </row>
    <row r="9265" spans="1:7" x14ac:dyDescent="0.4">
      <c r="A9265" s="70" t="s">
        <v>19359</v>
      </c>
      <c r="B9265" s="70" t="s">
        <v>19360</v>
      </c>
      <c r="C9265">
        <v>4.7747774E-2</v>
      </c>
      <c r="D9265">
        <v>4.2118780439999997</v>
      </c>
      <c r="E9265">
        <v>0.13493198200000001</v>
      </c>
      <c r="F9265">
        <v>0.713372216</v>
      </c>
      <c r="G9265">
        <v>0.99975043299999999</v>
      </c>
    </row>
    <row r="9266" spans="1:7" x14ac:dyDescent="0.4">
      <c r="A9266" s="70" t="s">
        <v>18799</v>
      </c>
      <c r="B9266" s="70" t="s">
        <v>18800</v>
      </c>
      <c r="C9266">
        <v>-6.2395059000000003E-2</v>
      </c>
      <c r="D9266">
        <v>3.5093347029999999</v>
      </c>
      <c r="E9266">
        <v>0.134731198</v>
      </c>
      <c r="F9266">
        <v>0.71357613799999997</v>
      </c>
      <c r="G9266">
        <v>0.99975043299999999</v>
      </c>
    </row>
    <row r="9267" spans="1:7" x14ac:dyDescent="0.4">
      <c r="A9267" s="70" t="s">
        <v>19573</v>
      </c>
      <c r="B9267" s="70" t="s">
        <v>19574</v>
      </c>
      <c r="C9267">
        <v>3.4425320000000002E-2</v>
      </c>
      <c r="D9267">
        <v>5.493962529</v>
      </c>
      <c r="E9267">
        <v>0.134697976</v>
      </c>
      <c r="F9267">
        <v>0.71360989699999999</v>
      </c>
      <c r="G9267">
        <v>0.99975043299999999</v>
      </c>
    </row>
    <row r="9268" spans="1:7" x14ac:dyDescent="0.4">
      <c r="A9268" s="70" t="s">
        <v>19523</v>
      </c>
      <c r="B9268" s="70" t="s">
        <v>19524</v>
      </c>
      <c r="C9268">
        <v>3.7630147000000003E-2</v>
      </c>
      <c r="D9268">
        <v>5.2872206999999998</v>
      </c>
      <c r="E9268">
        <v>0.134644822</v>
      </c>
      <c r="F9268">
        <v>0.71366391799999995</v>
      </c>
      <c r="G9268">
        <v>0.99975043299999999</v>
      </c>
    </row>
    <row r="9269" spans="1:7" x14ac:dyDescent="0.4">
      <c r="A9269" s="70" t="s">
        <v>18909</v>
      </c>
      <c r="B9269" s="70" t="s">
        <v>18910</v>
      </c>
      <c r="C9269">
        <v>-6.4068027E-2</v>
      </c>
      <c r="D9269">
        <v>8.3610964590000005</v>
      </c>
      <c r="E9269">
        <v>0.13462579499999999</v>
      </c>
      <c r="F9269">
        <v>0.71368325799999999</v>
      </c>
      <c r="G9269">
        <v>0.99975043299999999</v>
      </c>
    </row>
    <row r="9270" spans="1:7" x14ac:dyDescent="0.4">
      <c r="A9270" s="70" t="s">
        <v>19659</v>
      </c>
      <c r="B9270" s="70" t="s">
        <v>19660</v>
      </c>
      <c r="C9270">
        <v>3.9385624000000001E-2</v>
      </c>
      <c r="D9270">
        <v>5.2109222339999999</v>
      </c>
      <c r="E9270">
        <v>0.134623504</v>
      </c>
      <c r="F9270">
        <v>0.71368558599999998</v>
      </c>
      <c r="G9270">
        <v>0.99975043299999999</v>
      </c>
    </row>
    <row r="9271" spans="1:7" x14ac:dyDescent="0.4">
      <c r="A9271" s="70" t="s">
        <v>18823</v>
      </c>
      <c r="B9271" s="70" t="s">
        <v>18824</v>
      </c>
      <c r="C9271">
        <v>-4.8453151999999999E-2</v>
      </c>
      <c r="D9271">
        <v>4.5579235850000002</v>
      </c>
      <c r="E9271">
        <v>0.13445736999999999</v>
      </c>
      <c r="F9271">
        <v>0.71385452500000002</v>
      </c>
      <c r="G9271">
        <v>0.99975043299999999</v>
      </c>
    </row>
    <row r="9272" spans="1:7" x14ac:dyDescent="0.4">
      <c r="A9272" s="70" t="s">
        <v>18871</v>
      </c>
      <c r="B9272" s="70" t="s">
        <v>18872</v>
      </c>
      <c r="C9272">
        <v>-9.2421887999999994E-2</v>
      </c>
      <c r="D9272">
        <v>2.487885726</v>
      </c>
      <c r="E9272">
        <v>0.134444705</v>
      </c>
      <c r="F9272">
        <v>0.71386740800000004</v>
      </c>
      <c r="G9272">
        <v>0.99975043299999999</v>
      </c>
    </row>
    <row r="9273" spans="1:7" x14ac:dyDescent="0.4">
      <c r="A9273" s="70" t="s">
        <v>19599</v>
      </c>
      <c r="B9273" s="70" t="s">
        <v>19600</v>
      </c>
      <c r="C9273">
        <v>4.2532405000000002E-2</v>
      </c>
      <c r="D9273">
        <v>5.2618501450000004</v>
      </c>
      <c r="E9273">
        <v>0.13437473999999999</v>
      </c>
      <c r="F9273">
        <v>0.71393859299999995</v>
      </c>
      <c r="G9273">
        <v>0.99975043299999999</v>
      </c>
    </row>
    <row r="9274" spans="1:7" x14ac:dyDescent="0.4">
      <c r="A9274" s="70" t="s">
        <v>19151</v>
      </c>
      <c r="B9274" s="70" t="s">
        <v>19152</v>
      </c>
      <c r="C9274">
        <v>0.20887857700000001</v>
      </c>
      <c r="D9274">
        <v>-1.1798831750000001</v>
      </c>
      <c r="E9274">
        <v>0.13434354700000001</v>
      </c>
      <c r="F9274">
        <v>0.71397033700000001</v>
      </c>
      <c r="G9274">
        <v>0.99975043299999999</v>
      </c>
    </row>
    <row r="9275" spans="1:7" x14ac:dyDescent="0.4">
      <c r="A9275" s="70" t="s">
        <v>18977</v>
      </c>
      <c r="B9275" s="70" t="s">
        <v>18978</v>
      </c>
      <c r="C9275">
        <v>-3.9815692E-2</v>
      </c>
      <c r="D9275">
        <v>5.2346136000000003</v>
      </c>
      <c r="E9275">
        <v>0.134209207</v>
      </c>
      <c r="F9275">
        <v>0.714107096</v>
      </c>
      <c r="G9275">
        <v>0.99975043299999999</v>
      </c>
    </row>
    <row r="9276" spans="1:7" x14ac:dyDescent="0.4">
      <c r="A9276" s="70" t="s">
        <v>18801</v>
      </c>
      <c r="B9276" s="70" t="s">
        <v>18802</v>
      </c>
      <c r="C9276">
        <v>-3.5617794000000001E-2</v>
      </c>
      <c r="D9276">
        <v>5.5177322799999997</v>
      </c>
      <c r="E9276">
        <v>0.13390929400000001</v>
      </c>
      <c r="F9276">
        <v>0.71441269200000002</v>
      </c>
      <c r="G9276">
        <v>0.99975043299999999</v>
      </c>
    </row>
    <row r="9277" spans="1:7" x14ac:dyDescent="0.4">
      <c r="A9277" s="70" t="s">
        <v>19309</v>
      </c>
      <c r="B9277" s="70" t="s">
        <v>19310</v>
      </c>
      <c r="C9277">
        <v>0.149230639</v>
      </c>
      <c r="D9277">
        <v>0.23268381199999999</v>
      </c>
      <c r="E9277">
        <v>0.13387260200000001</v>
      </c>
      <c r="F9277">
        <v>0.71445010600000003</v>
      </c>
      <c r="G9277">
        <v>0.99975043299999999</v>
      </c>
    </row>
    <row r="9278" spans="1:7" x14ac:dyDescent="0.4">
      <c r="A9278" s="70" t="s">
        <v>19071</v>
      </c>
      <c r="B9278" s="70" t="s">
        <v>19072</v>
      </c>
      <c r="C9278">
        <v>-9.2669610999999999E-2</v>
      </c>
      <c r="D9278">
        <v>2.9977417389999998</v>
      </c>
      <c r="E9278">
        <v>0.13387005299999999</v>
      </c>
      <c r="F9278">
        <v>0.71445270500000002</v>
      </c>
      <c r="G9278">
        <v>0.99975043299999999</v>
      </c>
    </row>
    <row r="9279" spans="1:7" x14ac:dyDescent="0.4">
      <c r="A9279" s="70" t="s">
        <v>19199</v>
      </c>
      <c r="B9279" s="70" t="s">
        <v>19200</v>
      </c>
      <c r="C9279">
        <v>-0.158469315</v>
      </c>
      <c r="D9279">
        <v>0.87337390000000004</v>
      </c>
      <c r="E9279">
        <v>0.13386559100000001</v>
      </c>
      <c r="F9279">
        <v>0.71445725599999999</v>
      </c>
      <c r="G9279">
        <v>0.99975043299999999</v>
      </c>
    </row>
    <row r="9280" spans="1:7" x14ac:dyDescent="0.4">
      <c r="A9280" s="70" t="s">
        <v>19337</v>
      </c>
      <c r="B9280" s="70" t="s">
        <v>19338</v>
      </c>
      <c r="C9280">
        <v>5.6959082000000001E-2</v>
      </c>
      <c r="D9280">
        <v>3.6314225969999998</v>
      </c>
      <c r="E9280">
        <v>0.133662577</v>
      </c>
      <c r="F9280">
        <v>0.71466437400000005</v>
      </c>
      <c r="G9280">
        <v>0.99975043299999999</v>
      </c>
    </row>
    <row r="9281" spans="1:7" x14ac:dyDescent="0.4">
      <c r="A9281" s="70" t="s">
        <v>19431</v>
      </c>
      <c r="B9281" s="70" t="s">
        <v>19432</v>
      </c>
      <c r="C9281">
        <v>4.5445817999999999E-2</v>
      </c>
      <c r="D9281">
        <v>4.4731266959999996</v>
      </c>
      <c r="E9281">
        <v>0.13364937800000001</v>
      </c>
      <c r="F9281">
        <v>0.71467784700000003</v>
      </c>
      <c r="G9281">
        <v>0.99975043299999999</v>
      </c>
    </row>
    <row r="9282" spans="1:7" x14ac:dyDescent="0.4">
      <c r="A9282" s="70" t="s">
        <v>18893</v>
      </c>
      <c r="B9282" s="70" t="s">
        <v>18894</v>
      </c>
      <c r="C9282">
        <v>-3.8639882E-2</v>
      </c>
      <c r="D9282">
        <v>4.975804052</v>
      </c>
      <c r="E9282">
        <v>0.13358835199999999</v>
      </c>
      <c r="F9282">
        <v>0.71474014500000005</v>
      </c>
      <c r="G9282">
        <v>0.99975043299999999</v>
      </c>
    </row>
    <row r="9283" spans="1:7" x14ac:dyDescent="0.4">
      <c r="A9283" s="70" t="s">
        <v>19231</v>
      </c>
      <c r="B9283" s="70" t="s">
        <v>19232</v>
      </c>
      <c r="C9283">
        <v>0.139106484</v>
      </c>
      <c r="D9283">
        <v>0.303374013</v>
      </c>
      <c r="E9283">
        <v>0.13353928800000001</v>
      </c>
      <c r="F9283">
        <v>0.71479024300000005</v>
      </c>
      <c r="G9283">
        <v>0.99975043299999999</v>
      </c>
    </row>
    <row r="9284" spans="1:7" x14ac:dyDescent="0.4">
      <c r="A9284" s="70" t="s">
        <v>19119</v>
      </c>
      <c r="B9284" s="70" t="s">
        <v>19120</v>
      </c>
      <c r="C9284">
        <v>0.12723325499999999</v>
      </c>
      <c r="D9284">
        <v>2.233638762</v>
      </c>
      <c r="E9284">
        <v>0.13353747499999999</v>
      </c>
      <c r="F9284">
        <v>0.71479209499999996</v>
      </c>
      <c r="G9284">
        <v>0.99975043299999999</v>
      </c>
    </row>
    <row r="9285" spans="1:7" x14ac:dyDescent="0.4">
      <c r="A9285" s="70" t="s">
        <v>19253</v>
      </c>
      <c r="B9285" s="70" t="s">
        <v>19254</v>
      </c>
      <c r="C9285">
        <v>5.4106484000000003E-2</v>
      </c>
      <c r="D9285">
        <v>3.7139266040000001</v>
      </c>
      <c r="E9285">
        <v>0.13338776399999999</v>
      </c>
      <c r="F9285">
        <v>0.71494502800000004</v>
      </c>
      <c r="G9285">
        <v>0.99975043299999999</v>
      </c>
    </row>
    <row r="9286" spans="1:7" x14ac:dyDescent="0.4">
      <c r="A9286" s="70" t="s">
        <v>18771</v>
      </c>
      <c r="B9286" s="70" t="s">
        <v>18772</v>
      </c>
      <c r="C9286">
        <v>-3.1092432999999999E-2</v>
      </c>
      <c r="D9286">
        <v>6.2758552740000004</v>
      </c>
      <c r="E9286">
        <v>0.13334098799999999</v>
      </c>
      <c r="F9286">
        <v>0.714992831</v>
      </c>
      <c r="G9286">
        <v>0.99975043299999999</v>
      </c>
    </row>
    <row r="9287" spans="1:7" x14ac:dyDescent="0.4">
      <c r="A9287" s="70" t="s">
        <v>18865</v>
      </c>
      <c r="B9287" s="70" t="s">
        <v>18866</v>
      </c>
      <c r="C9287">
        <v>-4.3859658000000003E-2</v>
      </c>
      <c r="D9287">
        <v>4.5934499610000001</v>
      </c>
      <c r="E9287">
        <v>0.13329450600000001</v>
      </c>
      <c r="F9287">
        <v>0.71504034299999997</v>
      </c>
      <c r="G9287">
        <v>0.99975043299999999</v>
      </c>
    </row>
    <row r="9288" spans="1:7" x14ac:dyDescent="0.4">
      <c r="A9288" s="70" t="s">
        <v>19449</v>
      </c>
      <c r="B9288" s="70" t="s">
        <v>19450</v>
      </c>
      <c r="C9288">
        <v>4.1952844000000003E-2</v>
      </c>
      <c r="D9288">
        <v>5.046218358</v>
      </c>
      <c r="E9288">
        <v>0.13317085100000001</v>
      </c>
      <c r="F9288">
        <v>0.71516678300000003</v>
      </c>
      <c r="G9288">
        <v>0.99975043299999999</v>
      </c>
    </row>
    <row r="9289" spans="1:7" x14ac:dyDescent="0.4">
      <c r="A9289" s="70" t="s">
        <v>18985</v>
      </c>
      <c r="B9289" s="70" t="s">
        <v>18986</v>
      </c>
      <c r="C9289">
        <v>-7.5432578E-2</v>
      </c>
      <c r="D9289">
        <v>3.021316669</v>
      </c>
      <c r="E9289">
        <v>0.133168073</v>
      </c>
      <c r="F9289">
        <v>0.71516962500000003</v>
      </c>
      <c r="G9289">
        <v>0.99975043299999999</v>
      </c>
    </row>
    <row r="9290" spans="1:7" x14ac:dyDescent="0.4">
      <c r="A9290" s="70" t="s">
        <v>19303</v>
      </c>
      <c r="B9290" s="70" t="s">
        <v>19304</v>
      </c>
      <c r="C9290">
        <v>3.9230297999999997E-2</v>
      </c>
      <c r="D9290">
        <v>5.0190226630000003</v>
      </c>
      <c r="E9290">
        <v>0.13315319</v>
      </c>
      <c r="F9290">
        <v>0.71518484699999996</v>
      </c>
      <c r="G9290">
        <v>0.99975043299999999</v>
      </c>
    </row>
    <row r="9291" spans="1:7" x14ac:dyDescent="0.4">
      <c r="A9291" s="70" t="s">
        <v>18735</v>
      </c>
      <c r="B9291" s="70" t="s">
        <v>18736</v>
      </c>
      <c r="C9291">
        <v>-3.5307389000000002E-2</v>
      </c>
      <c r="D9291">
        <v>5.4131219079999999</v>
      </c>
      <c r="E9291">
        <v>0.13313762300000001</v>
      </c>
      <c r="F9291">
        <v>0.71520077100000001</v>
      </c>
      <c r="G9291">
        <v>0.99975043299999999</v>
      </c>
    </row>
    <row r="9292" spans="1:7" x14ac:dyDescent="0.4">
      <c r="A9292" s="70" t="s">
        <v>19377</v>
      </c>
      <c r="B9292" s="70" t="s">
        <v>19378</v>
      </c>
      <c r="C9292">
        <v>5.6769312000000002E-2</v>
      </c>
      <c r="D9292">
        <v>3.6586247190000001</v>
      </c>
      <c r="E9292">
        <v>0.133101573</v>
      </c>
      <c r="F9292">
        <v>0.71523765100000003</v>
      </c>
      <c r="G9292">
        <v>0.99975043299999999</v>
      </c>
    </row>
    <row r="9293" spans="1:7" x14ac:dyDescent="0.4">
      <c r="A9293" s="70" t="s">
        <v>19295</v>
      </c>
      <c r="B9293" s="70" t="s">
        <v>19296</v>
      </c>
      <c r="C9293">
        <v>0.228676676</v>
      </c>
      <c r="D9293">
        <v>-1.5141812720000001</v>
      </c>
      <c r="E9293">
        <v>0.13305820300000001</v>
      </c>
      <c r="F9293">
        <v>0.71528202699999999</v>
      </c>
      <c r="G9293">
        <v>0.99975043299999999</v>
      </c>
    </row>
    <row r="9294" spans="1:7" x14ac:dyDescent="0.4">
      <c r="A9294" s="70" t="s">
        <v>19665</v>
      </c>
      <c r="B9294" s="70" t="s">
        <v>19666</v>
      </c>
      <c r="C9294">
        <v>3.1244718000000001E-2</v>
      </c>
      <c r="D9294">
        <v>5.8958930059999997</v>
      </c>
      <c r="E9294">
        <v>0.133036923</v>
      </c>
      <c r="F9294">
        <v>0.71530380299999996</v>
      </c>
      <c r="G9294">
        <v>0.99975043299999999</v>
      </c>
    </row>
    <row r="9295" spans="1:7" x14ac:dyDescent="0.4">
      <c r="A9295" s="70" t="s">
        <v>18899</v>
      </c>
      <c r="B9295" s="70" t="s">
        <v>18900</v>
      </c>
      <c r="C9295">
        <v>-4.2044710999999999E-2</v>
      </c>
      <c r="D9295">
        <v>4.6291745110000004</v>
      </c>
      <c r="E9295">
        <v>0.13301093</v>
      </c>
      <c r="F9295">
        <v>0.715330405</v>
      </c>
      <c r="G9295">
        <v>0.99975043299999999</v>
      </c>
    </row>
    <row r="9296" spans="1:7" x14ac:dyDescent="0.4">
      <c r="A9296" s="70" t="s">
        <v>19371</v>
      </c>
      <c r="B9296" s="70" t="s">
        <v>19372</v>
      </c>
      <c r="C9296">
        <v>0.15054759000000001</v>
      </c>
      <c r="D9296">
        <v>5.3679791999999997E-2</v>
      </c>
      <c r="E9296">
        <v>0.13294604099999999</v>
      </c>
      <c r="F9296">
        <v>0.71539682699999996</v>
      </c>
      <c r="G9296">
        <v>0.99975043299999999</v>
      </c>
    </row>
    <row r="9297" spans="1:7" x14ac:dyDescent="0.4">
      <c r="A9297" s="70" t="s">
        <v>19735</v>
      </c>
      <c r="B9297" s="70" t="s">
        <v>19736</v>
      </c>
      <c r="C9297">
        <v>3.2602860999999997E-2</v>
      </c>
      <c r="D9297">
        <v>5.6439390009999997</v>
      </c>
      <c r="E9297">
        <v>0.13271667400000001</v>
      </c>
      <c r="F9297">
        <v>0.71563176100000003</v>
      </c>
      <c r="G9297">
        <v>0.99975043299999999</v>
      </c>
    </row>
    <row r="9298" spans="1:7" x14ac:dyDescent="0.4">
      <c r="A9298" s="70" t="s">
        <v>18919</v>
      </c>
      <c r="B9298" s="70" t="s">
        <v>18920</v>
      </c>
      <c r="C9298">
        <v>-6.2161543999999999E-2</v>
      </c>
      <c r="D9298">
        <v>3.3707998560000001</v>
      </c>
      <c r="E9298">
        <v>0.13269810400000001</v>
      </c>
      <c r="F9298">
        <v>0.71565079200000004</v>
      </c>
      <c r="G9298">
        <v>0.99975043299999999</v>
      </c>
    </row>
    <row r="9299" spans="1:7" x14ac:dyDescent="0.4">
      <c r="A9299" s="70" t="s">
        <v>19129</v>
      </c>
      <c r="B9299" s="70" t="s">
        <v>19130</v>
      </c>
      <c r="C9299">
        <v>-0.116156632</v>
      </c>
      <c r="D9299">
        <v>1.4014902279999999</v>
      </c>
      <c r="E9299">
        <v>0.13256246799999999</v>
      </c>
      <c r="F9299">
        <v>0.71578984000000001</v>
      </c>
      <c r="G9299">
        <v>0.99975043299999999</v>
      </c>
    </row>
    <row r="9300" spans="1:7" x14ac:dyDescent="0.4">
      <c r="A9300" s="70" t="s">
        <v>18673</v>
      </c>
      <c r="B9300" s="70" t="s">
        <v>18674</v>
      </c>
      <c r="C9300">
        <v>-2.8613363999999999E-2</v>
      </c>
      <c r="D9300">
        <v>6.655502877</v>
      </c>
      <c r="E9300">
        <v>0.13243369299999999</v>
      </c>
      <c r="F9300">
        <v>0.71592192899999996</v>
      </c>
      <c r="G9300">
        <v>0.99975043299999999</v>
      </c>
    </row>
    <row r="9301" spans="1:7" x14ac:dyDescent="0.4">
      <c r="A9301" s="70" t="s">
        <v>18845</v>
      </c>
      <c r="B9301" s="70" t="s">
        <v>18846</v>
      </c>
      <c r="C9301">
        <v>-4.6060845000000003E-2</v>
      </c>
      <c r="D9301">
        <v>4.3417629140000003</v>
      </c>
      <c r="E9301">
        <v>0.13240426699999999</v>
      </c>
      <c r="F9301">
        <v>0.71595212200000002</v>
      </c>
      <c r="G9301">
        <v>0.99975043299999999</v>
      </c>
    </row>
    <row r="9302" spans="1:7" x14ac:dyDescent="0.4">
      <c r="A9302" s="70" t="s">
        <v>18151</v>
      </c>
      <c r="B9302" s="70" t="s">
        <v>18152</v>
      </c>
      <c r="C9302">
        <v>-2.8597839999999999E-2</v>
      </c>
      <c r="D9302">
        <v>7.5750237949999999</v>
      </c>
      <c r="E9302">
        <v>0.13238673500000001</v>
      </c>
      <c r="F9302">
        <v>0.71597011300000002</v>
      </c>
      <c r="G9302">
        <v>0.99975043299999999</v>
      </c>
    </row>
    <row r="9303" spans="1:7" x14ac:dyDescent="0.4">
      <c r="A9303" s="70" t="s">
        <v>19363</v>
      </c>
      <c r="B9303" s="70" t="s">
        <v>19364</v>
      </c>
      <c r="C9303">
        <v>0.13360655299999999</v>
      </c>
      <c r="D9303">
        <v>0.220557791</v>
      </c>
      <c r="E9303">
        <v>0.132373781</v>
      </c>
      <c r="F9303">
        <v>0.71598340800000004</v>
      </c>
      <c r="G9303">
        <v>0.99975043299999999</v>
      </c>
    </row>
    <row r="9304" spans="1:7" x14ac:dyDescent="0.4">
      <c r="A9304" s="70" t="s">
        <v>19003</v>
      </c>
      <c r="B9304" s="70" t="s">
        <v>19004</v>
      </c>
      <c r="C9304">
        <v>-4.9929942999999997E-2</v>
      </c>
      <c r="D9304">
        <v>4.2874940610000003</v>
      </c>
      <c r="E9304">
        <v>0.13235915200000001</v>
      </c>
      <c r="F9304">
        <v>0.715998421</v>
      </c>
      <c r="G9304">
        <v>0.99975043299999999</v>
      </c>
    </row>
    <row r="9305" spans="1:7" x14ac:dyDescent="0.4">
      <c r="A9305" s="70" t="s">
        <v>19205</v>
      </c>
      <c r="B9305" s="70" t="s">
        <v>19206</v>
      </c>
      <c r="C9305">
        <v>9.3301688999999993E-2</v>
      </c>
      <c r="D9305">
        <v>2.1204558919999998</v>
      </c>
      <c r="E9305">
        <v>0.132263611</v>
      </c>
      <c r="F9305">
        <v>0.71609649900000005</v>
      </c>
      <c r="G9305">
        <v>0.99975043299999999</v>
      </c>
    </row>
    <row r="9306" spans="1:7" x14ac:dyDescent="0.4">
      <c r="A9306" s="70" t="s">
        <v>18317</v>
      </c>
      <c r="B9306" s="70" t="s">
        <v>18318</v>
      </c>
      <c r="C9306">
        <v>-2.9957434000000002E-2</v>
      </c>
      <c r="D9306">
        <v>7.8590514980000004</v>
      </c>
      <c r="E9306">
        <v>0.13222672299999999</v>
      </c>
      <c r="F9306">
        <v>0.71613437599999996</v>
      </c>
      <c r="G9306">
        <v>0.99975043299999999</v>
      </c>
    </row>
    <row r="9307" spans="1:7" x14ac:dyDescent="0.4">
      <c r="A9307" s="70" t="s">
        <v>19173</v>
      </c>
      <c r="B9307" s="70" t="s">
        <v>19174</v>
      </c>
      <c r="C9307">
        <v>-0.16093787200000001</v>
      </c>
      <c r="D9307">
        <v>-0.49835537099999999</v>
      </c>
      <c r="E9307">
        <v>0.132183304</v>
      </c>
      <c r="F9307">
        <v>0.716178969</v>
      </c>
      <c r="G9307">
        <v>0.99975043299999999</v>
      </c>
    </row>
    <row r="9308" spans="1:7" x14ac:dyDescent="0.4">
      <c r="A9308" s="70" t="s">
        <v>19289</v>
      </c>
      <c r="B9308" s="70" t="s">
        <v>19290</v>
      </c>
      <c r="C9308">
        <v>5.6722480999999998E-2</v>
      </c>
      <c r="D9308">
        <v>3.7100222039999999</v>
      </c>
      <c r="E9308">
        <v>0.13214999699999999</v>
      </c>
      <c r="F9308">
        <v>0.71621318199999995</v>
      </c>
      <c r="G9308">
        <v>0.99975043299999999</v>
      </c>
    </row>
    <row r="9309" spans="1:7" x14ac:dyDescent="0.4">
      <c r="A9309" s="70" t="s">
        <v>18955</v>
      </c>
      <c r="B9309" s="70" t="s">
        <v>18956</v>
      </c>
      <c r="C9309">
        <v>-0.17985768199999999</v>
      </c>
      <c r="D9309">
        <v>1.0111799809999999</v>
      </c>
      <c r="E9309">
        <v>0.13208594000000001</v>
      </c>
      <c r="F9309">
        <v>0.71627899299999997</v>
      </c>
      <c r="G9309">
        <v>0.99975043299999999</v>
      </c>
    </row>
    <row r="9310" spans="1:7" x14ac:dyDescent="0.4">
      <c r="A9310" s="70" t="s">
        <v>19183</v>
      </c>
      <c r="B9310" s="70" t="s">
        <v>19184</v>
      </c>
      <c r="C9310">
        <v>0.30204307899999999</v>
      </c>
      <c r="D9310">
        <v>0.23655844300000001</v>
      </c>
      <c r="E9310">
        <v>0.132064241</v>
      </c>
      <c r="F9310">
        <v>0.71630129099999995</v>
      </c>
      <c r="G9310">
        <v>0.99975043299999999</v>
      </c>
    </row>
    <row r="9311" spans="1:7" x14ac:dyDescent="0.4">
      <c r="A9311" s="70" t="s">
        <v>19407</v>
      </c>
      <c r="B9311" s="70" t="s">
        <v>19408</v>
      </c>
      <c r="C9311">
        <v>5.7598201000000002E-2</v>
      </c>
      <c r="D9311">
        <v>3.9212103479999998</v>
      </c>
      <c r="E9311">
        <v>0.13201315899999999</v>
      </c>
      <c r="F9311">
        <v>0.71635379099999996</v>
      </c>
      <c r="G9311">
        <v>0.99975043299999999</v>
      </c>
    </row>
    <row r="9312" spans="1:7" x14ac:dyDescent="0.4">
      <c r="A9312" s="70" t="s">
        <v>19667</v>
      </c>
      <c r="B9312" s="70" t="s">
        <v>19668</v>
      </c>
      <c r="C9312">
        <v>4.0470882999999999E-2</v>
      </c>
      <c r="D9312">
        <v>4.8010424540000001</v>
      </c>
      <c r="E9312">
        <v>0.13197277700000001</v>
      </c>
      <c r="F9312">
        <v>0.71639530200000001</v>
      </c>
      <c r="G9312">
        <v>0.99975043299999999</v>
      </c>
    </row>
    <row r="9313" spans="1:7" x14ac:dyDescent="0.4">
      <c r="A9313" s="70" t="s">
        <v>18733</v>
      </c>
      <c r="B9313" s="70" t="s">
        <v>18734</v>
      </c>
      <c r="C9313">
        <v>-3.1295660000000003E-2</v>
      </c>
      <c r="D9313">
        <v>6.4599430309999999</v>
      </c>
      <c r="E9313">
        <v>0.131966414</v>
      </c>
      <c r="F9313">
        <v>0.71640184299999998</v>
      </c>
      <c r="G9313">
        <v>0.99975043299999999</v>
      </c>
    </row>
    <row r="9314" spans="1:7" x14ac:dyDescent="0.4">
      <c r="A9314" s="70" t="s">
        <v>19491</v>
      </c>
      <c r="B9314" s="70" t="s">
        <v>19492</v>
      </c>
      <c r="C9314">
        <v>4.2234335999999997E-2</v>
      </c>
      <c r="D9314">
        <v>4.7089275129999999</v>
      </c>
      <c r="E9314">
        <v>0.13194404800000001</v>
      </c>
      <c r="F9314">
        <v>0.71642483800000001</v>
      </c>
      <c r="G9314">
        <v>0.99975043299999999</v>
      </c>
    </row>
    <row r="9315" spans="1:7" x14ac:dyDescent="0.4">
      <c r="A9315" s="70" t="s">
        <v>19529</v>
      </c>
      <c r="B9315" s="70" t="s">
        <v>19530</v>
      </c>
      <c r="C9315">
        <v>2.8858254E-2</v>
      </c>
      <c r="D9315">
        <v>6.8484004770000002</v>
      </c>
      <c r="E9315">
        <v>0.13191771199999999</v>
      </c>
      <c r="F9315">
        <v>0.71645191699999999</v>
      </c>
      <c r="G9315">
        <v>0.99975043299999999</v>
      </c>
    </row>
    <row r="9316" spans="1:7" x14ac:dyDescent="0.4">
      <c r="A9316" s="70" t="s">
        <v>19201</v>
      </c>
      <c r="B9316" s="70" t="s">
        <v>19202</v>
      </c>
      <c r="C9316">
        <v>0.11766254499999999</v>
      </c>
      <c r="D9316">
        <v>1.798339277</v>
      </c>
      <c r="E9316">
        <v>0.131733982</v>
      </c>
      <c r="F9316">
        <v>0.71664091900000004</v>
      </c>
      <c r="G9316">
        <v>0.99975043299999999</v>
      </c>
    </row>
    <row r="9317" spans="1:7" x14ac:dyDescent="0.4">
      <c r="A9317" s="70" t="s">
        <v>19127</v>
      </c>
      <c r="B9317" s="70" t="s">
        <v>19128</v>
      </c>
      <c r="C9317">
        <v>-0.19245168500000001</v>
      </c>
      <c r="D9317">
        <v>-0.98584400400000005</v>
      </c>
      <c r="E9317">
        <v>0.131729453</v>
      </c>
      <c r="F9317">
        <v>0.71664557900000003</v>
      </c>
      <c r="G9317">
        <v>0.99975043299999999</v>
      </c>
    </row>
    <row r="9318" spans="1:7" x14ac:dyDescent="0.4">
      <c r="A9318" s="70" t="s">
        <v>19607</v>
      </c>
      <c r="B9318" s="70" t="s">
        <v>19608</v>
      </c>
      <c r="C9318">
        <v>3.6062665000000001E-2</v>
      </c>
      <c r="D9318">
        <v>5.3966143359999998</v>
      </c>
      <c r="E9318">
        <v>0.13167041099999999</v>
      </c>
      <c r="F9318">
        <v>0.71670634799999999</v>
      </c>
      <c r="G9318">
        <v>0.99975043299999999</v>
      </c>
    </row>
    <row r="9319" spans="1:7" x14ac:dyDescent="0.4">
      <c r="A9319" s="70" t="s">
        <v>19067</v>
      </c>
      <c r="B9319" s="70" t="s">
        <v>19068</v>
      </c>
      <c r="C9319">
        <v>-6.2504665000000001E-2</v>
      </c>
      <c r="D9319">
        <v>3.9377687369999999</v>
      </c>
      <c r="E9319">
        <v>0.13165434000000001</v>
      </c>
      <c r="F9319">
        <v>0.71672289099999997</v>
      </c>
      <c r="G9319">
        <v>0.99975043299999999</v>
      </c>
    </row>
    <row r="9320" spans="1:7" x14ac:dyDescent="0.4">
      <c r="A9320" s="70" t="s">
        <v>19705</v>
      </c>
      <c r="B9320" s="70" t="s">
        <v>19706</v>
      </c>
      <c r="C9320">
        <v>3.1070820999999998E-2</v>
      </c>
      <c r="D9320">
        <v>6.3844119499999996</v>
      </c>
      <c r="E9320">
        <v>0.13165410799999999</v>
      </c>
      <c r="F9320">
        <v>0.71672313099999996</v>
      </c>
      <c r="G9320">
        <v>0.99975043299999999</v>
      </c>
    </row>
    <row r="9321" spans="1:7" x14ac:dyDescent="0.4">
      <c r="A9321" s="70" t="s">
        <v>19333</v>
      </c>
      <c r="B9321" s="70" t="s">
        <v>19334</v>
      </c>
      <c r="C9321">
        <v>0.159786234</v>
      </c>
      <c r="D9321">
        <v>0.19529586400000001</v>
      </c>
      <c r="E9321">
        <v>0.13159349000000001</v>
      </c>
      <c r="F9321">
        <v>0.716785542</v>
      </c>
      <c r="G9321">
        <v>0.99975043299999999</v>
      </c>
    </row>
    <row r="9322" spans="1:7" x14ac:dyDescent="0.4">
      <c r="A9322" s="70" t="s">
        <v>19393</v>
      </c>
      <c r="B9322" s="70" t="s">
        <v>19394</v>
      </c>
      <c r="C9322">
        <v>0.137497709</v>
      </c>
      <c r="D9322">
        <v>2.4146732809999998</v>
      </c>
      <c r="E9322">
        <v>0.131496642</v>
      </c>
      <c r="F9322">
        <v>0.71688528799999995</v>
      </c>
      <c r="G9322">
        <v>0.99975043299999999</v>
      </c>
    </row>
    <row r="9323" spans="1:7" x14ac:dyDescent="0.4">
      <c r="A9323" s="70" t="s">
        <v>19617</v>
      </c>
      <c r="B9323" s="70" t="s">
        <v>19618</v>
      </c>
      <c r="C9323">
        <v>2.8772049000000001E-2</v>
      </c>
      <c r="D9323">
        <v>6.6234745039999998</v>
      </c>
      <c r="E9323">
        <v>0.13148073800000001</v>
      </c>
      <c r="F9323">
        <v>0.71690167199999999</v>
      </c>
      <c r="G9323">
        <v>0.99975043299999999</v>
      </c>
    </row>
    <row r="9324" spans="1:7" x14ac:dyDescent="0.4">
      <c r="A9324" s="70" t="s">
        <v>19293</v>
      </c>
      <c r="B9324" s="70" t="s">
        <v>19294</v>
      </c>
      <c r="C9324">
        <v>0.11215609999999999</v>
      </c>
      <c r="D9324">
        <v>2.0302384290000002</v>
      </c>
      <c r="E9324">
        <v>0.13146028800000001</v>
      </c>
      <c r="F9324">
        <v>0.71692274099999997</v>
      </c>
      <c r="G9324">
        <v>0.99975043299999999</v>
      </c>
    </row>
    <row r="9325" spans="1:7" x14ac:dyDescent="0.4">
      <c r="A9325" s="70" t="s">
        <v>19685</v>
      </c>
      <c r="B9325" s="70" t="s">
        <v>19686</v>
      </c>
      <c r="C9325">
        <v>3.2318741999999998E-2</v>
      </c>
      <c r="D9325">
        <v>5.8505986060000001</v>
      </c>
      <c r="E9325">
        <v>0.13141124300000001</v>
      </c>
      <c r="F9325">
        <v>0.71697327799999999</v>
      </c>
      <c r="G9325">
        <v>0.99975043299999999</v>
      </c>
    </row>
    <row r="9326" spans="1:7" x14ac:dyDescent="0.4">
      <c r="A9326" s="70" t="s">
        <v>19513</v>
      </c>
      <c r="B9326" s="70" t="s">
        <v>19514</v>
      </c>
      <c r="C9326">
        <v>4.8348413999999999E-2</v>
      </c>
      <c r="D9326">
        <v>4.0298049069999999</v>
      </c>
      <c r="E9326">
        <v>0.13135718199999999</v>
      </c>
      <c r="F9326">
        <v>0.71702899600000003</v>
      </c>
      <c r="G9326">
        <v>0.99975043299999999</v>
      </c>
    </row>
    <row r="9327" spans="1:7" x14ac:dyDescent="0.4">
      <c r="A9327" s="70" t="s">
        <v>19753</v>
      </c>
      <c r="B9327" s="70" t="s">
        <v>19754</v>
      </c>
      <c r="C9327">
        <v>3.2523094000000002E-2</v>
      </c>
      <c r="D9327">
        <v>5.5868563450000002</v>
      </c>
      <c r="E9327">
        <v>0.131342129</v>
      </c>
      <c r="F9327">
        <v>0.71704451199999997</v>
      </c>
      <c r="G9327">
        <v>0.99975043299999999</v>
      </c>
    </row>
    <row r="9328" spans="1:7" x14ac:dyDescent="0.4">
      <c r="A9328" s="70" t="s">
        <v>19415</v>
      </c>
      <c r="B9328" s="70" t="s">
        <v>19416</v>
      </c>
      <c r="C9328">
        <v>4.8556293E-2</v>
      </c>
      <c r="D9328">
        <v>4.0662199809999997</v>
      </c>
      <c r="E9328">
        <v>0.131327741</v>
      </c>
      <c r="F9328">
        <v>0.71705934500000001</v>
      </c>
      <c r="G9328">
        <v>0.99975043299999999</v>
      </c>
    </row>
    <row r="9329" spans="1:7" x14ac:dyDescent="0.4">
      <c r="A9329" s="70" t="s">
        <v>19147</v>
      </c>
      <c r="B9329" s="70" t="s">
        <v>19148</v>
      </c>
      <c r="C9329">
        <v>-7.3198039000000006E-2</v>
      </c>
      <c r="D9329">
        <v>5.1207217409999997</v>
      </c>
      <c r="E9329">
        <v>0.131300376</v>
      </c>
      <c r="F9329">
        <v>0.71708755700000004</v>
      </c>
      <c r="G9329">
        <v>0.99975043299999999</v>
      </c>
    </row>
    <row r="9330" spans="1:7" x14ac:dyDescent="0.4">
      <c r="A9330" s="70" t="s">
        <v>20857</v>
      </c>
      <c r="B9330" s="70" t="s">
        <v>20858</v>
      </c>
      <c r="C9330">
        <v>2.9017003999999999E-2</v>
      </c>
      <c r="D9330">
        <v>9.0045577629999993</v>
      </c>
      <c r="E9330">
        <v>0.131287715</v>
      </c>
      <c r="F9330">
        <v>0.71710061000000003</v>
      </c>
      <c r="G9330">
        <v>0.99975043299999999</v>
      </c>
    </row>
    <row r="9331" spans="1:7" x14ac:dyDescent="0.4">
      <c r="A9331" s="70" t="s">
        <v>19307</v>
      </c>
      <c r="B9331" s="70" t="s">
        <v>19308</v>
      </c>
      <c r="C9331">
        <v>3.5069414E-2</v>
      </c>
      <c r="D9331">
        <v>7.2043926420000002</v>
      </c>
      <c r="E9331">
        <v>0.13127107700000001</v>
      </c>
      <c r="F9331">
        <v>0.71711776599999999</v>
      </c>
      <c r="G9331">
        <v>0.99975043299999999</v>
      </c>
    </row>
    <row r="9332" spans="1:7" x14ac:dyDescent="0.4">
      <c r="A9332" s="70" t="s">
        <v>18923</v>
      </c>
      <c r="B9332" s="70" t="s">
        <v>18924</v>
      </c>
      <c r="C9332">
        <v>-2.9724502E-2</v>
      </c>
      <c r="D9332">
        <v>6.3531964580000002</v>
      </c>
      <c r="E9332">
        <v>0.13116992599999999</v>
      </c>
      <c r="F9332">
        <v>0.71722209100000001</v>
      </c>
      <c r="G9332">
        <v>0.99975043299999999</v>
      </c>
    </row>
    <row r="9333" spans="1:7" x14ac:dyDescent="0.4">
      <c r="A9333" s="70" t="s">
        <v>18621</v>
      </c>
      <c r="B9333" s="70" t="s">
        <v>18622</v>
      </c>
      <c r="C9333">
        <v>-2.8693069000000002E-2</v>
      </c>
      <c r="D9333">
        <v>6.8415079619999997</v>
      </c>
      <c r="E9333">
        <v>0.13108486499999999</v>
      </c>
      <c r="F9333">
        <v>0.717309855</v>
      </c>
      <c r="G9333">
        <v>0.99975043299999999</v>
      </c>
    </row>
    <row r="9334" spans="1:7" x14ac:dyDescent="0.4">
      <c r="A9334" s="70" t="s">
        <v>19233</v>
      </c>
      <c r="B9334" s="70" t="s">
        <v>19234</v>
      </c>
      <c r="C9334">
        <v>9.1389947999999999E-2</v>
      </c>
      <c r="D9334">
        <v>2.3545285439999999</v>
      </c>
      <c r="E9334">
        <v>0.13104106400000001</v>
      </c>
      <c r="F9334">
        <v>0.71735506100000002</v>
      </c>
      <c r="G9334">
        <v>0.99975043299999999</v>
      </c>
    </row>
    <row r="9335" spans="1:7" x14ac:dyDescent="0.4">
      <c r="A9335" s="70" t="s">
        <v>19929</v>
      </c>
      <c r="B9335" s="70" t="s">
        <v>19930</v>
      </c>
      <c r="C9335">
        <v>3.1396526000000001E-2</v>
      </c>
      <c r="D9335">
        <v>6.10743247</v>
      </c>
      <c r="E9335">
        <v>0.13103656299999999</v>
      </c>
      <c r="F9335">
        <v>0.71735970699999996</v>
      </c>
      <c r="G9335">
        <v>0.99975043299999999</v>
      </c>
    </row>
    <row r="9336" spans="1:7" x14ac:dyDescent="0.4">
      <c r="A9336" s="70" t="s">
        <v>19169</v>
      </c>
      <c r="B9336" s="70" t="s">
        <v>19170</v>
      </c>
      <c r="C9336">
        <v>-0.13032971400000001</v>
      </c>
      <c r="D9336">
        <v>0.78034406300000003</v>
      </c>
      <c r="E9336">
        <v>0.13094115000000001</v>
      </c>
      <c r="F9336">
        <v>0.71745821099999996</v>
      </c>
      <c r="G9336">
        <v>0.99975043299999999</v>
      </c>
    </row>
    <row r="9337" spans="1:7" x14ac:dyDescent="0.4">
      <c r="A9337" s="70" t="s">
        <v>18831</v>
      </c>
      <c r="B9337" s="70" t="s">
        <v>18832</v>
      </c>
      <c r="C9337">
        <v>-6.3059382999999997E-2</v>
      </c>
      <c r="D9337">
        <v>3.3928664990000001</v>
      </c>
      <c r="E9337">
        <v>0.13084868499999999</v>
      </c>
      <c r="F9337">
        <v>0.71755371099999998</v>
      </c>
      <c r="G9337">
        <v>0.99975043299999999</v>
      </c>
    </row>
    <row r="9338" spans="1:7" x14ac:dyDescent="0.4">
      <c r="A9338" s="70" t="s">
        <v>19181</v>
      </c>
      <c r="B9338" s="70" t="s">
        <v>19182</v>
      </c>
      <c r="C9338">
        <v>-0.15043595300000001</v>
      </c>
      <c r="D9338">
        <v>0.86437143599999999</v>
      </c>
      <c r="E9338">
        <v>0.130708622</v>
      </c>
      <c r="F9338">
        <v>0.71769844400000005</v>
      </c>
      <c r="G9338">
        <v>0.99975043299999999</v>
      </c>
    </row>
    <row r="9339" spans="1:7" x14ac:dyDescent="0.4">
      <c r="A9339" s="70" t="s">
        <v>19051</v>
      </c>
      <c r="B9339" s="70" t="s">
        <v>19052</v>
      </c>
      <c r="C9339">
        <v>-4.4479119999999997E-2</v>
      </c>
      <c r="D9339">
        <v>5.0699181910000002</v>
      </c>
      <c r="E9339">
        <v>0.13070216000000001</v>
      </c>
      <c r="F9339">
        <v>0.71770512399999997</v>
      </c>
      <c r="G9339">
        <v>0.99975043299999999</v>
      </c>
    </row>
    <row r="9340" spans="1:7" x14ac:dyDescent="0.4">
      <c r="A9340" s="70" t="s">
        <v>20497</v>
      </c>
      <c r="B9340" s="70" t="s">
        <v>20498</v>
      </c>
      <c r="C9340">
        <v>2.9361964000000001E-2</v>
      </c>
      <c r="D9340">
        <v>8.8074933390000005</v>
      </c>
      <c r="E9340">
        <v>0.13069519499999999</v>
      </c>
      <c r="F9340">
        <v>0.71771232299999999</v>
      </c>
      <c r="G9340">
        <v>0.99975043299999999</v>
      </c>
    </row>
    <row r="9341" spans="1:7" x14ac:dyDescent="0.4">
      <c r="A9341" s="70" t="s">
        <v>18873</v>
      </c>
      <c r="B9341" s="70" t="s">
        <v>18874</v>
      </c>
      <c r="C9341">
        <v>-3.2166601000000003E-2</v>
      </c>
      <c r="D9341">
        <v>5.7474026489999996</v>
      </c>
      <c r="E9341">
        <v>0.13064012</v>
      </c>
      <c r="F9341">
        <v>0.71776926200000002</v>
      </c>
      <c r="G9341">
        <v>0.99975043299999999</v>
      </c>
    </row>
    <row r="9342" spans="1:7" x14ac:dyDescent="0.4">
      <c r="A9342" s="70" t="s">
        <v>19551</v>
      </c>
      <c r="B9342" s="70" t="s">
        <v>19552</v>
      </c>
      <c r="C9342">
        <v>3.0368127000000002E-2</v>
      </c>
      <c r="D9342">
        <v>6.0818657170000003</v>
      </c>
      <c r="E9342">
        <v>0.130519884</v>
      </c>
      <c r="F9342">
        <v>0.71789361399999996</v>
      </c>
      <c r="G9342">
        <v>0.99975043299999999</v>
      </c>
    </row>
    <row r="9343" spans="1:7" x14ac:dyDescent="0.4">
      <c r="A9343" s="70" t="s">
        <v>19711</v>
      </c>
      <c r="B9343" s="70" t="s">
        <v>19712</v>
      </c>
      <c r="C9343">
        <v>2.8863333000000001E-2</v>
      </c>
      <c r="D9343">
        <v>6.5783462769999996</v>
      </c>
      <c r="E9343">
        <v>0.13050208299999999</v>
      </c>
      <c r="F9343">
        <v>0.71791202899999995</v>
      </c>
      <c r="G9343">
        <v>0.99975043299999999</v>
      </c>
    </row>
    <row r="9344" spans="1:7" x14ac:dyDescent="0.4">
      <c r="A9344" s="70" t="s">
        <v>19633</v>
      </c>
      <c r="B9344" s="70" t="s">
        <v>19634</v>
      </c>
      <c r="C9344">
        <v>4.3119320000000003E-2</v>
      </c>
      <c r="D9344">
        <v>4.7422926030000001</v>
      </c>
      <c r="E9344">
        <v>0.13050175999999999</v>
      </c>
      <c r="F9344">
        <v>0.71791236300000005</v>
      </c>
      <c r="G9344">
        <v>0.99975043299999999</v>
      </c>
    </row>
    <row r="9345" spans="1:7" x14ac:dyDescent="0.4">
      <c r="A9345" s="70" t="s">
        <v>18913</v>
      </c>
      <c r="B9345" s="70" t="s">
        <v>18914</v>
      </c>
      <c r="C9345">
        <v>-2.9218099000000001E-2</v>
      </c>
      <c r="D9345">
        <v>6.4508669019999996</v>
      </c>
      <c r="E9345">
        <v>0.13046692800000001</v>
      </c>
      <c r="F9345">
        <v>0.71794840199999999</v>
      </c>
      <c r="G9345">
        <v>0.99975043299999999</v>
      </c>
    </row>
    <row r="9346" spans="1:7" x14ac:dyDescent="0.4">
      <c r="A9346" s="70" t="s">
        <v>18981</v>
      </c>
      <c r="B9346" s="70" t="s">
        <v>18982</v>
      </c>
      <c r="C9346">
        <v>-3.7979857999999998E-2</v>
      </c>
      <c r="D9346">
        <v>5.4312163990000002</v>
      </c>
      <c r="E9346">
        <v>0.130437795</v>
      </c>
      <c r="F9346">
        <v>0.71797854900000002</v>
      </c>
      <c r="G9346">
        <v>0.99975043299999999</v>
      </c>
    </row>
    <row r="9347" spans="1:7" x14ac:dyDescent="0.4">
      <c r="A9347" s="70" t="s">
        <v>19749</v>
      </c>
      <c r="B9347" s="70" t="s">
        <v>19750</v>
      </c>
      <c r="C9347">
        <v>3.3196692999999999E-2</v>
      </c>
      <c r="D9347">
        <v>5.6796815140000003</v>
      </c>
      <c r="E9347">
        <v>0.13022507</v>
      </c>
      <c r="F9347">
        <v>0.718198793</v>
      </c>
      <c r="G9347">
        <v>0.99975043299999999</v>
      </c>
    </row>
    <row r="9348" spans="1:7" x14ac:dyDescent="0.4">
      <c r="A9348" s="70" t="s">
        <v>19595</v>
      </c>
      <c r="B9348" s="70" t="s">
        <v>19596</v>
      </c>
      <c r="C9348">
        <v>2.8327646000000001E-2</v>
      </c>
      <c r="D9348">
        <v>6.8483056280000003</v>
      </c>
      <c r="E9348">
        <v>0.12999100199999999</v>
      </c>
      <c r="F9348">
        <v>0.71844136800000002</v>
      </c>
      <c r="G9348">
        <v>0.99975043299999999</v>
      </c>
    </row>
    <row r="9349" spans="1:7" x14ac:dyDescent="0.4">
      <c r="A9349" s="70" t="s">
        <v>19267</v>
      </c>
      <c r="B9349" s="70" t="s">
        <v>19268</v>
      </c>
      <c r="C9349">
        <v>-0.185580772</v>
      </c>
      <c r="D9349">
        <v>-0.78455930900000004</v>
      </c>
      <c r="E9349">
        <v>0.129973066</v>
      </c>
      <c r="F9349">
        <v>0.71845996700000003</v>
      </c>
      <c r="G9349">
        <v>0.99975043299999999</v>
      </c>
    </row>
    <row r="9350" spans="1:7" x14ac:dyDescent="0.4">
      <c r="A9350" s="70" t="s">
        <v>19525</v>
      </c>
      <c r="B9350" s="70" t="s">
        <v>19526</v>
      </c>
      <c r="C9350">
        <v>4.8408516999999998E-2</v>
      </c>
      <c r="D9350">
        <v>4.2937784060000004</v>
      </c>
      <c r="E9350">
        <v>0.129767298</v>
      </c>
      <c r="F9350">
        <v>0.71867343400000006</v>
      </c>
      <c r="G9350">
        <v>0.99975043299999999</v>
      </c>
    </row>
    <row r="9351" spans="1:7" x14ac:dyDescent="0.4">
      <c r="A9351" s="70" t="s">
        <v>19563</v>
      </c>
      <c r="B9351" s="70" t="s">
        <v>19564</v>
      </c>
      <c r="C9351">
        <v>4.6964222E-2</v>
      </c>
      <c r="D9351">
        <v>4.0116784169999997</v>
      </c>
      <c r="E9351">
        <v>0.129744836</v>
      </c>
      <c r="F9351">
        <v>0.71869674900000002</v>
      </c>
      <c r="G9351">
        <v>0.99975043299999999</v>
      </c>
    </row>
    <row r="9352" spans="1:7" x14ac:dyDescent="0.4">
      <c r="A9352" s="70" t="s">
        <v>19033</v>
      </c>
      <c r="B9352" s="70" t="s">
        <v>19034</v>
      </c>
      <c r="C9352">
        <v>-6.8267752000000001E-2</v>
      </c>
      <c r="D9352">
        <v>3.7262269080000001</v>
      </c>
      <c r="E9352">
        <v>0.129737661</v>
      </c>
      <c r="F9352">
        <v>0.71870419600000002</v>
      </c>
      <c r="G9352">
        <v>0.99975043299999999</v>
      </c>
    </row>
    <row r="9353" spans="1:7" x14ac:dyDescent="0.4">
      <c r="A9353" s="70" t="s">
        <v>19279</v>
      </c>
      <c r="B9353" s="70" t="s">
        <v>19280</v>
      </c>
      <c r="C9353">
        <v>-0.224532431</v>
      </c>
      <c r="D9353">
        <v>-0.84569138399999999</v>
      </c>
      <c r="E9353">
        <v>0.129609055</v>
      </c>
      <c r="F9353">
        <v>0.71883772800000001</v>
      </c>
      <c r="G9353">
        <v>0.99975043299999999</v>
      </c>
    </row>
    <row r="9354" spans="1:7" x14ac:dyDescent="0.4">
      <c r="A9354" s="70" t="s">
        <v>19191</v>
      </c>
      <c r="B9354" s="70" t="s">
        <v>19192</v>
      </c>
      <c r="C9354">
        <v>2.9855224E-2</v>
      </c>
      <c r="D9354">
        <v>7.2953063069999997</v>
      </c>
      <c r="E9354">
        <v>0.12939594900000001</v>
      </c>
      <c r="F9354">
        <v>0.71905916400000003</v>
      </c>
      <c r="G9354">
        <v>0.99975043299999999</v>
      </c>
    </row>
    <row r="9355" spans="1:7" x14ac:dyDescent="0.4">
      <c r="A9355" s="70" t="s">
        <v>19001</v>
      </c>
      <c r="B9355" s="70" t="s">
        <v>19002</v>
      </c>
      <c r="C9355">
        <v>-0.112411755</v>
      </c>
      <c r="D9355">
        <v>1.2798810350000001</v>
      </c>
      <c r="E9355">
        <v>0.129340441</v>
      </c>
      <c r="F9355">
        <v>0.71911687400000002</v>
      </c>
      <c r="G9355">
        <v>0.99975043299999999</v>
      </c>
    </row>
    <row r="9356" spans="1:7" x14ac:dyDescent="0.4">
      <c r="A9356" s="70" t="s">
        <v>19731</v>
      </c>
      <c r="B9356" s="70" t="s">
        <v>19732</v>
      </c>
      <c r="C9356">
        <v>3.7061154999999998E-2</v>
      </c>
      <c r="D9356">
        <v>5.2493114939999996</v>
      </c>
      <c r="E9356">
        <v>0.12930277300000001</v>
      </c>
      <c r="F9356">
        <v>0.71915604600000005</v>
      </c>
      <c r="G9356">
        <v>0.99975043299999999</v>
      </c>
    </row>
    <row r="9357" spans="1:7" x14ac:dyDescent="0.4">
      <c r="A9357" s="70" t="s">
        <v>18897</v>
      </c>
      <c r="B9357" s="70" t="s">
        <v>18898</v>
      </c>
      <c r="C9357">
        <v>-4.3290879999999997E-2</v>
      </c>
      <c r="D9357">
        <v>4.6831136689999999</v>
      </c>
      <c r="E9357">
        <v>0.129266094</v>
      </c>
      <c r="F9357">
        <v>0.71919419399999995</v>
      </c>
      <c r="G9357">
        <v>0.99975043299999999</v>
      </c>
    </row>
    <row r="9358" spans="1:7" x14ac:dyDescent="0.4">
      <c r="A9358" s="70" t="s">
        <v>19247</v>
      </c>
      <c r="B9358" s="70" t="s">
        <v>19248</v>
      </c>
      <c r="C9358">
        <v>9.5549325000000004E-2</v>
      </c>
      <c r="D9358">
        <v>2.0913920039999998</v>
      </c>
      <c r="E9358">
        <v>0.129185043</v>
      </c>
      <c r="F9358">
        <v>0.71927851499999995</v>
      </c>
      <c r="G9358">
        <v>0.99975043299999999</v>
      </c>
    </row>
    <row r="9359" spans="1:7" x14ac:dyDescent="0.4">
      <c r="A9359" s="70" t="s">
        <v>19027</v>
      </c>
      <c r="B9359" s="70" t="s">
        <v>19028</v>
      </c>
      <c r="C9359">
        <v>-7.8299483000000003E-2</v>
      </c>
      <c r="D9359">
        <v>2.816014359</v>
      </c>
      <c r="E9359">
        <v>0.129155666</v>
      </c>
      <c r="F9359">
        <v>0.71930908400000004</v>
      </c>
      <c r="G9359">
        <v>0.99975043299999999</v>
      </c>
    </row>
    <row r="9360" spans="1:7" x14ac:dyDescent="0.4">
      <c r="A9360" s="70" t="s">
        <v>18915</v>
      </c>
      <c r="B9360" s="70" t="s">
        <v>18916</v>
      </c>
      <c r="C9360">
        <v>-3.5320764999999997E-2</v>
      </c>
      <c r="D9360">
        <v>5.8819057880000001</v>
      </c>
      <c r="E9360">
        <v>0.12902781599999999</v>
      </c>
      <c r="F9360">
        <v>0.71944216900000002</v>
      </c>
      <c r="G9360">
        <v>0.99975043299999999</v>
      </c>
    </row>
    <row r="9361" spans="1:7" x14ac:dyDescent="0.4">
      <c r="A9361" s="70" t="s">
        <v>19259</v>
      </c>
      <c r="B9361" s="70" t="s">
        <v>19260</v>
      </c>
      <c r="C9361">
        <v>2.8537203000000001E-2</v>
      </c>
      <c r="D9361">
        <v>7.2331050069999998</v>
      </c>
      <c r="E9361">
        <v>0.128941159</v>
      </c>
      <c r="F9361">
        <v>0.71953241800000001</v>
      </c>
      <c r="G9361">
        <v>0.99975043299999999</v>
      </c>
    </row>
    <row r="9362" spans="1:7" x14ac:dyDescent="0.4">
      <c r="A9362" s="70" t="s">
        <v>18903</v>
      </c>
      <c r="B9362" s="70" t="s">
        <v>18904</v>
      </c>
      <c r="C9362">
        <v>-5.6971545999999998E-2</v>
      </c>
      <c r="D9362">
        <v>4.0602095880000002</v>
      </c>
      <c r="E9362">
        <v>0.12884999</v>
      </c>
      <c r="F9362">
        <v>0.719627401</v>
      </c>
      <c r="G9362">
        <v>0.99975043299999999</v>
      </c>
    </row>
    <row r="9363" spans="1:7" x14ac:dyDescent="0.4">
      <c r="A9363" s="70" t="s">
        <v>19861</v>
      </c>
      <c r="B9363" s="70" t="s">
        <v>19862</v>
      </c>
      <c r="C9363">
        <v>3.2052997999999999E-2</v>
      </c>
      <c r="D9363">
        <v>5.554872628</v>
      </c>
      <c r="E9363">
        <v>0.128842757</v>
      </c>
      <c r="F9363">
        <v>0.71963493899999997</v>
      </c>
      <c r="G9363">
        <v>0.99975043299999999</v>
      </c>
    </row>
    <row r="9364" spans="1:7" x14ac:dyDescent="0.4">
      <c r="A9364" s="70" t="s">
        <v>19339</v>
      </c>
      <c r="B9364" s="70" t="s">
        <v>19340</v>
      </c>
      <c r="C9364">
        <v>7.9283281999999997E-2</v>
      </c>
      <c r="D9364">
        <v>2.9137129000000002</v>
      </c>
      <c r="E9364">
        <v>0.128737352</v>
      </c>
      <c r="F9364">
        <v>0.71974480399999996</v>
      </c>
      <c r="G9364">
        <v>0.99975043299999999</v>
      </c>
    </row>
    <row r="9365" spans="1:7" x14ac:dyDescent="0.4">
      <c r="A9365" s="70" t="s">
        <v>19283</v>
      </c>
      <c r="B9365" s="70" t="s">
        <v>19284</v>
      </c>
      <c r="C9365">
        <v>-0.157055163</v>
      </c>
      <c r="D9365">
        <v>-0.15963168699999999</v>
      </c>
      <c r="E9365">
        <v>0.12864542100000001</v>
      </c>
      <c r="F9365">
        <v>0.71984066700000005</v>
      </c>
      <c r="G9365">
        <v>0.99975043299999999</v>
      </c>
    </row>
    <row r="9366" spans="1:7" x14ac:dyDescent="0.4">
      <c r="A9366" s="70" t="s">
        <v>19865</v>
      </c>
      <c r="B9366" s="70" t="s">
        <v>19866</v>
      </c>
      <c r="C9366">
        <v>3.2531610000000002E-2</v>
      </c>
      <c r="D9366">
        <v>5.872352523</v>
      </c>
      <c r="E9366">
        <v>0.12859569000000001</v>
      </c>
      <c r="F9366">
        <v>0.71989254199999997</v>
      </c>
      <c r="G9366">
        <v>0.99975043299999999</v>
      </c>
    </row>
    <row r="9367" spans="1:7" x14ac:dyDescent="0.4">
      <c r="A9367" s="70" t="s">
        <v>19275</v>
      </c>
      <c r="B9367" s="70" t="s">
        <v>19276</v>
      </c>
      <c r="C9367">
        <v>9.9275216999999999E-2</v>
      </c>
      <c r="D9367">
        <v>1.9463821610000001</v>
      </c>
      <c r="E9367">
        <v>0.12856368200000001</v>
      </c>
      <c r="F9367">
        <v>0.71992593500000002</v>
      </c>
      <c r="G9367">
        <v>0.99975043299999999</v>
      </c>
    </row>
    <row r="9368" spans="1:7" x14ac:dyDescent="0.4">
      <c r="A9368" s="70" t="s">
        <v>18783</v>
      </c>
      <c r="B9368" s="70" t="s">
        <v>18784</v>
      </c>
      <c r="C9368">
        <v>-3.8538397000000002E-2</v>
      </c>
      <c r="D9368">
        <v>5.025866766</v>
      </c>
      <c r="E9368">
        <v>0.12841513299999999</v>
      </c>
      <c r="F9368">
        <v>0.72008097599999998</v>
      </c>
      <c r="G9368">
        <v>0.99975043299999999</v>
      </c>
    </row>
    <row r="9369" spans="1:7" x14ac:dyDescent="0.4">
      <c r="A9369" s="70" t="s">
        <v>18581</v>
      </c>
      <c r="B9369" s="70" t="s">
        <v>18582</v>
      </c>
      <c r="C9369">
        <v>-2.8293443000000001E-2</v>
      </c>
      <c r="D9369">
        <v>7.0848371309999996</v>
      </c>
      <c r="E9369">
        <v>0.12840481100000001</v>
      </c>
      <c r="F9369">
        <v>0.72009175299999995</v>
      </c>
      <c r="G9369">
        <v>0.99975043299999999</v>
      </c>
    </row>
    <row r="9370" spans="1:7" x14ac:dyDescent="0.4">
      <c r="A9370" s="70" t="s">
        <v>18715</v>
      </c>
      <c r="B9370" s="70" t="s">
        <v>18716</v>
      </c>
      <c r="C9370">
        <v>-2.7837554E-2</v>
      </c>
      <c r="D9370">
        <v>6.8385435589999997</v>
      </c>
      <c r="E9370">
        <v>0.12837215199999999</v>
      </c>
      <c r="F9370">
        <v>0.72012585399999995</v>
      </c>
      <c r="G9370">
        <v>0.99975043299999999</v>
      </c>
    </row>
    <row r="9371" spans="1:7" x14ac:dyDescent="0.4">
      <c r="A9371" s="70" t="s">
        <v>19759</v>
      </c>
      <c r="B9371" s="70" t="s">
        <v>19760</v>
      </c>
      <c r="C9371">
        <v>2.8183507999999999E-2</v>
      </c>
      <c r="D9371">
        <v>6.9412792049999998</v>
      </c>
      <c r="E9371">
        <v>0.12835213300000001</v>
      </c>
      <c r="F9371">
        <v>0.72014675900000003</v>
      </c>
      <c r="G9371">
        <v>0.99975043299999999</v>
      </c>
    </row>
    <row r="9372" spans="1:7" x14ac:dyDescent="0.4">
      <c r="A9372" s="70" t="s">
        <v>18565</v>
      </c>
      <c r="B9372" s="70" t="s">
        <v>18566</v>
      </c>
      <c r="C9372">
        <v>-2.8486691000000001E-2</v>
      </c>
      <c r="D9372">
        <v>8.0370575819999992</v>
      </c>
      <c r="E9372">
        <v>0.128350203</v>
      </c>
      <c r="F9372">
        <v>0.72014877499999996</v>
      </c>
      <c r="G9372">
        <v>0.99975043299999999</v>
      </c>
    </row>
    <row r="9373" spans="1:7" x14ac:dyDescent="0.4">
      <c r="A9373" s="70" t="s">
        <v>19065</v>
      </c>
      <c r="B9373" s="70" t="s">
        <v>19066</v>
      </c>
      <c r="C9373">
        <v>-4.8176919999999998E-2</v>
      </c>
      <c r="D9373">
        <v>3.9873437960000002</v>
      </c>
      <c r="E9373">
        <v>0.12821591399999999</v>
      </c>
      <c r="F9373">
        <v>0.72028906000000004</v>
      </c>
      <c r="G9373">
        <v>0.99975043299999999</v>
      </c>
    </row>
    <row r="9374" spans="1:7" x14ac:dyDescent="0.4">
      <c r="A9374" s="70" t="s">
        <v>19141</v>
      </c>
      <c r="B9374" s="70" t="s">
        <v>19142</v>
      </c>
      <c r="C9374">
        <v>-3.5824360999999999E-2</v>
      </c>
      <c r="D9374">
        <v>5.430106221</v>
      </c>
      <c r="E9374">
        <v>0.12810983200000001</v>
      </c>
      <c r="F9374">
        <v>0.72039993599999996</v>
      </c>
      <c r="G9374">
        <v>0.99975043299999999</v>
      </c>
    </row>
    <row r="9375" spans="1:7" x14ac:dyDescent="0.4">
      <c r="A9375" s="70" t="s">
        <v>19863</v>
      </c>
      <c r="B9375" s="70" t="s">
        <v>19864</v>
      </c>
      <c r="C9375">
        <v>2.8437972999999998E-2</v>
      </c>
      <c r="D9375">
        <v>6.4739127810000001</v>
      </c>
      <c r="E9375">
        <v>0.12799975799999999</v>
      </c>
      <c r="F9375">
        <v>0.72051504099999997</v>
      </c>
      <c r="G9375">
        <v>0.99975043299999999</v>
      </c>
    </row>
    <row r="9376" spans="1:7" x14ac:dyDescent="0.4">
      <c r="A9376" s="70" t="s">
        <v>19687</v>
      </c>
      <c r="B9376" s="70" t="s">
        <v>19688</v>
      </c>
      <c r="C9376">
        <v>4.1179766999999999E-2</v>
      </c>
      <c r="D9376">
        <v>4.6571533980000002</v>
      </c>
      <c r="E9376">
        <v>0.12798934100000001</v>
      </c>
      <c r="F9376">
        <v>0.72052593600000003</v>
      </c>
      <c r="G9376">
        <v>0.99975043299999999</v>
      </c>
    </row>
    <row r="9377" spans="1:7" x14ac:dyDescent="0.4">
      <c r="A9377" s="70" t="s">
        <v>19509</v>
      </c>
      <c r="B9377" s="70" t="s">
        <v>19510</v>
      </c>
      <c r="C9377">
        <v>5.2291569000000003E-2</v>
      </c>
      <c r="D9377">
        <v>3.791017622</v>
      </c>
      <c r="E9377">
        <v>0.127959937</v>
      </c>
      <c r="F9377">
        <v>0.72055669499999997</v>
      </c>
      <c r="G9377">
        <v>0.99975043299999999</v>
      </c>
    </row>
    <row r="9378" spans="1:7" x14ac:dyDescent="0.4">
      <c r="A9378" s="70" t="s">
        <v>19107</v>
      </c>
      <c r="B9378" s="70" t="s">
        <v>19108</v>
      </c>
      <c r="C9378">
        <v>-3.1226421000000001E-2</v>
      </c>
      <c r="D9378">
        <v>8.4034144800000004</v>
      </c>
      <c r="E9378">
        <v>0.12791484</v>
      </c>
      <c r="F9378">
        <v>0.72060387699999995</v>
      </c>
      <c r="G9378">
        <v>0.99975043299999999</v>
      </c>
    </row>
    <row r="9379" spans="1:7" x14ac:dyDescent="0.4">
      <c r="A9379" s="70" t="s">
        <v>19085</v>
      </c>
      <c r="B9379" s="70" t="s">
        <v>19086</v>
      </c>
      <c r="C9379">
        <v>-4.0828546E-2</v>
      </c>
      <c r="D9379">
        <v>4.80490203</v>
      </c>
      <c r="E9379">
        <v>0.127836476</v>
      </c>
      <c r="F9379">
        <v>0.72068588700000003</v>
      </c>
      <c r="G9379">
        <v>0.99975043299999999</v>
      </c>
    </row>
    <row r="9380" spans="1:7" x14ac:dyDescent="0.4">
      <c r="A9380" s="70" t="s">
        <v>19239</v>
      </c>
      <c r="B9380" s="70" t="s">
        <v>19240</v>
      </c>
      <c r="C9380">
        <v>6.8379575999999997E-2</v>
      </c>
      <c r="D9380">
        <v>3.1295441529999999</v>
      </c>
      <c r="E9380">
        <v>0.127793394</v>
      </c>
      <c r="F9380">
        <v>0.72073098499999999</v>
      </c>
      <c r="G9380">
        <v>0.99975043299999999</v>
      </c>
    </row>
    <row r="9381" spans="1:7" x14ac:dyDescent="0.4">
      <c r="A9381" s="70" t="s">
        <v>19083</v>
      </c>
      <c r="B9381" s="70" t="s">
        <v>19084</v>
      </c>
      <c r="C9381">
        <v>-0.10782043099999999</v>
      </c>
      <c r="D9381">
        <v>2.001605369</v>
      </c>
      <c r="E9381">
        <v>0.127734878</v>
      </c>
      <c r="F9381">
        <v>0.72079225400000002</v>
      </c>
      <c r="G9381">
        <v>0.99975043299999999</v>
      </c>
    </row>
    <row r="9382" spans="1:7" x14ac:dyDescent="0.4">
      <c r="A9382" s="70" t="s">
        <v>20073</v>
      </c>
      <c r="B9382" s="70" t="s">
        <v>20074</v>
      </c>
      <c r="C9382">
        <v>2.8260085000000001E-2</v>
      </c>
      <c r="D9382">
        <v>8.3913357279999996</v>
      </c>
      <c r="E9382">
        <v>0.12773485900000001</v>
      </c>
      <c r="F9382">
        <v>0.72079227300000004</v>
      </c>
      <c r="G9382">
        <v>0.99975043299999999</v>
      </c>
    </row>
    <row r="9383" spans="1:7" x14ac:dyDescent="0.4">
      <c r="A9383" s="70" t="s">
        <v>19641</v>
      </c>
      <c r="B9383" s="70" t="s">
        <v>19642</v>
      </c>
      <c r="C9383">
        <v>4.8535694999999997E-2</v>
      </c>
      <c r="D9383">
        <v>3.9682208440000002</v>
      </c>
      <c r="E9383">
        <v>0.12772887999999999</v>
      </c>
      <c r="F9383">
        <v>0.72079853400000005</v>
      </c>
      <c r="G9383">
        <v>0.99975043299999999</v>
      </c>
    </row>
    <row r="9384" spans="1:7" x14ac:dyDescent="0.4">
      <c r="A9384" s="70" t="s">
        <v>18975</v>
      </c>
      <c r="B9384" s="70" t="s">
        <v>18976</v>
      </c>
      <c r="C9384">
        <v>-2.8531072000000001E-2</v>
      </c>
      <c r="D9384">
        <v>6.529800142</v>
      </c>
      <c r="E9384">
        <v>0.12771645200000001</v>
      </c>
      <c r="F9384">
        <v>0.720811549</v>
      </c>
      <c r="G9384">
        <v>0.99975043299999999</v>
      </c>
    </row>
    <row r="9385" spans="1:7" x14ac:dyDescent="0.4">
      <c r="A9385" s="70" t="s">
        <v>19395</v>
      </c>
      <c r="B9385" s="70" t="s">
        <v>19396</v>
      </c>
      <c r="C9385">
        <v>7.6816973999999996E-2</v>
      </c>
      <c r="D9385">
        <v>3.0902570900000002</v>
      </c>
      <c r="E9385">
        <v>0.12771333100000001</v>
      </c>
      <c r="F9385">
        <v>0.72081481700000005</v>
      </c>
      <c r="G9385">
        <v>0.99975043299999999</v>
      </c>
    </row>
    <row r="9386" spans="1:7" x14ac:dyDescent="0.4">
      <c r="A9386" s="70" t="s">
        <v>19679</v>
      </c>
      <c r="B9386" s="70" t="s">
        <v>19680</v>
      </c>
      <c r="C9386">
        <v>4.2790786999999997E-2</v>
      </c>
      <c r="D9386">
        <v>4.4719776470000001</v>
      </c>
      <c r="E9386">
        <v>0.12764542700000001</v>
      </c>
      <c r="F9386">
        <v>0.720885942</v>
      </c>
      <c r="G9386">
        <v>0.99975043299999999</v>
      </c>
    </row>
    <row r="9387" spans="1:7" x14ac:dyDescent="0.4">
      <c r="A9387" s="70" t="s">
        <v>18597</v>
      </c>
      <c r="B9387" s="70" t="s">
        <v>18598</v>
      </c>
      <c r="C9387">
        <v>-2.9760571999999999E-2</v>
      </c>
      <c r="D9387">
        <v>8.1023811220000006</v>
      </c>
      <c r="E9387">
        <v>0.127628094</v>
      </c>
      <c r="F9387">
        <v>0.72090410100000002</v>
      </c>
      <c r="G9387">
        <v>0.99975043299999999</v>
      </c>
    </row>
    <row r="9388" spans="1:7" x14ac:dyDescent="0.4">
      <c r="A9388" s="70" t="s">
        <v>19623</v>
      </c>
      <c r="B9388" s="70" t="s">
        <v>19624</v>
      </c>
      <c r="C9388">
        <v>0.15635979899999999</v>
      </c>
      <c r="D9388">
        <v>0.81120594400000001</v>
      </c>
      <c r="E9388">
        <v>0.127623498</v>
      </c>
      <c r="F9388">
        <v>0.72090891599999996</v>
      </c>
      <c r="G9388">
        <v>0.99975043299999999</v>
      </c>
    </row>
    <row r="9389" spans="1:7" x14ac:dyDescent="0.4">
      <c r="A9389" s="70" t="s">
        <v>19137</v>
      </c>
      <c r="B9389" s="70" t="s">
        <v>19138</v>
      </c>
      <c r="C9389">
        <v>-3.9636342999999997E-2</v>
      </c>
      <c r="D9389">
        <v>4.9489857480000001</v>
      </c>
      <c r="E9389">
        <v>0.12756458300000001</v>
      </c>
      <c r="F9389">
        <v>0.72097064899999996</v>
      </c>
      <c r="G9389">
        <v>0.99975043299999999</v>
      </c>
    </row>
    <row r="9390" spans="1:7" x14ac:dyDescent="0.4">
      <c r="A9390" s="70" t="s">
        <v>19809</v>
      </c>
      <c r="B9390" s="70" t="s">
        <v>19810</v>
      </c>
      <c r="C9390">
        <v>3.4806746999999999E-2</v>
      </c>
      <c r="D9390">
        <v>5.6610080580000002</v>
      </c>
      <c r="E9390">
        <v>0.12755361600000001</v>
      </c>
      <c r="F9390">
        <v>0.72098214199999999</v>
      </c>
      <c r="G9390">
        <v>0.99975043299999999</v>
      </c>
    </row>
    <row r="9391" spans="1:7" x14ac:dyDescent="0.4">
      <c r="A9391" s="70" t="s">
        <v>19037</v>
      </c>
      <c r="B9391" s="70" t="s">
        <v>19038</v>
      </c>
      <c r="C9391">
        <v>-3.1681079000000001E-2</v>
      </c>
      <c r="D9391">
        <v>5.6907317839999996</v>
      </c>
      <c r="E9391">
        <v>0.12755191099999999</v>
      </c>
      <c r="F9391">
        <v>0.72098392899999997</v>
      </c>
      <c r="G9391">
        <v>0.99975043299999999</v>
      </c>
    </row>
    <row r="9392" spans="1:7" x14ac:dyDescent="0.4">
      <c r="A9392" s="70" t="s">
        <v>19787</v>
      </c>
      <c r="B9392" s="70" t="s">
        <v>19788</v>
      </c>
      <c r="C9392">
        <v>3.3155094000000003E-2</v>
      </c>
      <c r="D9392">
        <v>5.4806921160000002</v>
      </c>
      <c r="E9392">
        <v>0.12735306399999999</v>
      </c>
      <c r="F9392">
        <v>0.72119241599999995</v>
      </c>
      <c r="G9392">
        <v>0.99975043299999999</v>
      </c>
    </row>
    <row r="9393" spans="1:7" x14ac:dyDescent="0.4">
      <c r="A9393" s="70" t="s">
        <v>19317</v>
      </c>
      <c r="B9393" s="70" t="s">
        <v>19318</v>
      </c>
      <c r="C9393">
        <v>0.21523049599999999</v>
      </c>
      <c r="D9393">
        <v>-1.055475441</v>
      </c>
      <c r="E9393">
        <v>0.127316811</v>
      </c>
      <c r="F9393">
        <v>0.72123044599999997</v>
      </c>
      <c r="G9393">
        <v>0.99975043299999999</v>
      </c>
    </row>
    <row r="9394" spans="1:7" x14ac:dyDescent="0.4">
      <c r="A9394" s="70" t="s">
        <v>19727</v>
      </c>
      <c r="B9394" s="70" t="s">
        <v>19728</v>
      </c>
      <c r="C9394">
        <v>3.1826488999999999E-2</v>
      </c>
      <c r="D9394">
        <v>6.5302250060000002</v>
      </c>
      <c r="E9394">
        <v>0.12715643600000001</v>
      </c>
      <c r="F9394">
        <v>0.721398757</v>
      </c>
      <c r="G9394">
        <v>0.99975043299999999</v>
      </c>
    </row>
    <row r="9395" spans="1:7" x14ac:dyDescent="0.4">
      <c r="A9395" s="70" t="s">
        <v>18963</v>
      </c>
      <c r="B9395" s="70" t="s">
        <v>18964</v>
      </c>
      <c r="C9395">
        <v>-2.7842335999999999E-2</v>
      </c>
      <c r="D9395">
        <v>6.5523535920000002</v>
      </c>
      <c r="E9395">
        <v>0.12715130599999999</v>
      </c>
      <c r="F9395">
        <v>0.721404143</v>
      </c>
      <c r="G9395">
        <v>0.99975043299999999</v>
      </c>
    </row>
    <row r="9396" spans="1:7" x14ac:dyDescent="0.4">
      <c r="A9396" s="70" t="s">
        <v>19365</v>
      </c>
      <c r="B9396" s="70" t="s">
        <v>19366</v>
      </c>
      <c r="C9396">
        <v>-0.146927428</v>
      </c>
      <c r="D9396">
        <v>0.10411177100000001</v>
      </c>
      <c r="E9396">
        <v>0.12711605000000001</v>
      </c>
      <c r="F9396">
        <v>0.72144116000000003</v>
      </c>
      <c r="G9396">
        <v>0.99975043299999999</v>
      </c>
    </row>
    <row r="9397" spans="1:7" x14ac:dyDescent="0.4">
      <c r="A9397" s="70" t="s">
        <v>19257</v>
      </c>
      <c r="B9397" s="70" t="s">
        <v>19258</v>
      </c>
      <c r="C9397">
        <v>0.26742115999999999</v>
      </c>
      <c r="D9397">
        <v>-1.272781728</v>
      </c>
      <c r="E9397">
        <v>0.12710607099999999</v>
      </c>
      <c r="F9397">
        <v>0.72145163899999998</v>
      </c>
      <c r="G9397">
        <v>0.99975043299999999</v>
      </c>
    </row>
    <row r="9398" spans="1:7" x14ac:dyDescent="0.4">
      <c r="A9398" s="70" t="s">
        <v>19075</v>
      </c>
      <c r="B9398" s="70" t="s">
        <v>19076</v>
      </c>
      <c r="C9398">
        <v>-3.7181260000000001E-2</v>
      </c>
      <c r="D9398">
        <v>5.119247294</v>
      </c>
      <c r="E9398">
        <v>0.12698130799999999</v>
      </c>
      <c r="F9398">
        <v>0.72158268699999994</v>
      </c>
      <c r="G9398">
        <v>0.99975043299999999</v>
      </c>
    </row>
    <row r="9399" spans="1:7" x14ac:dyDescent="0.4">
      <c r="A9399" s="70" t="s">
        <v>19019</v>
      </c>
      <c r="B9399" s="70" t="s">
        <v>19020</v>
      </c>
      <c r="C9399">
        <v>-3.0406086999999998E-2</v>
      </c>
      <c r="D9399">
        <v>5.9924553380000001</v>
      </c>
      <c r="E9399">
        <v>0.12665248300000001</v>
      </c>
      <c r="F9399">
        <v>0.72192842599999996</v>
      </c>
      <c r="G9399">
        <v>0.99975043299999999</v>
      </c>
    </row>
    <row r="9400" spans="1:7" x14ac:dyDescent="0.4">
      <c r="A9400" s="70" t="s">
        <v>19827</v>
      </c>
      <c r="B9400" s="70" t="s">
        <v>19828</v>
      </c>
      <c r="C9400">
        <v>3.7168759000000003E-2</v>
      </c>
      <c r="D9400">
        <v>5.1217800990000004</v>
      </c>
      <c r="E9400">
        <v>0.12658377500000001</v>
      </c>
      <c r="F9400">
        <v>0.72200073200000003</v>
      </c>
      <c r="G9400">
        <v>0.99975043299999999</v>
      </c>
    </row>
    <row r="9401" spans="1:7" x14ac:dyDescent="0.4">
      <c r="A9401" s="70" t="s">
        <v>19569</v>
      </c>
      <c r="B9401" s="70" t="s">
        <v>19570</v>
      </c>
      <c r="C9401">
        <v>3.4399158999999999E-2</v>
      </c>
      <c r="D9401">
        <v>7.1608912140000003</v>
      </c>
      <c r="E9401">
        <v>0.12651404699999999</v>
      </c>
      <c r="F9401">
        <v>0.72207413399999998</v>
      </c>
      <c r="G9401">
        <v>0.99975043299999999</v>
      </c>
    </row>
    <row r="9402" spans="1:7" x14ac:dyDescent="0.4">
      <c r="A9402" s="70" t="s">
        <v>19139</v>
      </c>
      <c r="B9402" s="70" t="s">
        <v>19140</v>
      </c>
      <c r="C9402">
        <v>-7.8752107000000002E-2</v>
      </c>
      <c r="D9402">
        <v>2.9390171070000002</v>
      </c>
      <c r="E9402">
        <v>0.126496627</v>
      </c>
      <c r="F9402">
        <v>0.72209247499999996</v>
      </c>
      <c r="G9402">
        <v>0.99975043299999999</v>
      </c>
    </row>
    <row r="9403" spans="1:7" x14ac:dyDescent="0.4">
      <c r="A9403" s="70" t="s">
        <v>19519</v>
      </c>
      <c r="B9403" s="70" t="s">
        <v>19520</v>
      </c>
      <c r="C9403">
        <v>7.111017E-2</v>
      </c>
      <c r="D9403">
        <v>3.6528331089999999</v>
      </c>
      <c r="E9403">
        <v>0.12646096800000001</v>
      </c>
      <c r="F9403">
        <v>0.72213002500000001</v>
      </c>
      <c r="G9403">
        <v>0.99975043299999999</v>
      </c>
    </row>
    <row r="9404" spans="1:7" x14ac:dyDescent="0.4">
      <c r="A9404" s="70" t="s">
        <v>19743</v>
      </c>
      <c r="B9404" s="70" t="s">
        <v>19744</v>
      </c>
      <c r="C9404">
        <v>3.6114754999999998E-2</v>
      </c>
      <c r="D9404">
        <v>6.8080400790000004</v>
      </c>
      <c r="E9404">
        <v>0.126458816</v>
      </c>
      <c r="F9404">
        <v>0.72213229199999995</v>
      </c>
      <c r="G9404">
        <v>0.99975043299999999</v>
      </c>
    </row>
    <row r="9405" spans="1:7" x14ac:dyDescent="0.4">
      <c r="A9405" s="70" t="s">
        <v>19175</v>
      </c>
      <c r="B9405" s="70" t="s">
        <v>19176</v>
      </c>
      <c r="C9405">
        <v>-3.3475960999999999E-2</v>
      </c>
      <c r="D9405">
        <v>5.4440278649999998</v>
      </c>
      <c r="E9405">
        <v>0.126354517</v>
      </c>
      <c r="F9405">
        <v>0.72224215599999997</v>
      </c>
      <c r="G9405">
        <v>0.99975043299999999</v>
      </c>
    </row>
    <row r="9406" spans="1:7" x14ac:dyDescent="0.4">
      <c r="A9406" s="70" t="s">
        <v>19041</v>
      </c>
      <c r="B9406" s="70" t="s">
        <v>19042</v>
      </c>
      <c r="C9406">
        <v>-4.3472297E-2</v>
      </c>
      <c r="D9406">
        <v>5.3973241239999998</v>
      </c>
      <c r="E9406">
        <v>0.126259599</v>
      </c>
      <c r="F9406">
        <v>0.72234218299999997</v>
      </c>
      <c r="G9406">
        <v>0.99975043299999999</v>
      </c>
    </row>
    <row r="9407" spans="1:7" x14ac:dyDescent="0.4">
      <c r="A9407" s="70" t="s">
        <v>19553</v>
      </c>
      <c r="B9407" s="70" t="s">
        <v>19554</v>
      </c>
      <c r="C9407">
        <v>6.6813871999999996E-2</v>
      </c>
      <c r="D9407">
        <v>3.5889809750000001</v>
      </c>
      <c r="E9407">
        <v>0.126142162</v>
      </c>
      <c r="F9407">
        <v>0.72246600000000005</v>
      </c>
      <c r="G9407">
        <v>0.99975043299999999</v>
      </c>
    </row>
    <row r="9408" spans="1:7" x14ac:dyDescent="0.4">
      <c r="A9408" s="70" t="s">
        <v>19591</v>
      </c>
      <c r="B9408" s="70" t="s">
        <v>19592</v>
      </c>
      <c r="C9408">
        <v>0.17904563700000001</v>
      </c>
      <c r="D9408">
        <v>-0.33406909200000001</v>
      </c>
      <c r="E9408">
        <v>0.126132456</v>
      </c>
      <c r="F9408">
        <v>0.72247623599999999</v>
      </c>
      <c r="G9408">
        <v>0.99975043299999999</v>
      </c>
    </row>
    <row r="9409" spans="1:7" x14ac:dyDescent="0.4">
      <c r="A9409" s="70" t="s">
        <v>19351</v>
      </c>
      <c r="B9409" s="70" t="s">
        <v>19352</v>
      </c>
      <c r="C9409">
        <v>0.110118469</v>
      </c>
      <c r="D9409">
        <v>2.7574116719999999</v>
      </c>
      <c r="E9409">
        <v>0.12597987999999999</v>
      </c>
      <c r="F9409">
        <v>0.72263720399999998</v>
      </c>
      <c r="G9409">
        <v>0.99975043299999999</v>
      </c>
    </row>
    <row r="9410" spans="1:7" x14ac:dyDescent="0.4">
      <c r="A9410" s="70" t="s">
        <v>19807</v>
      </c>
      <c r="B9410" s="70" t="s">
        <v>19808</v>
      </c>
      <c r="C9410">
        <v>3.7757868999999999E-2</v>
      </c>
      <c r="D9410">
        <v>4.9854227330000001</v>
      </c>
      <c r="E9410">
        <v>0.12591487900000001</v>
      </c>
      <c r="F9410">
        <v>0.722705814</v>
      </c>
      <c r="G9410">
        <v>0.99975043299999999</v>
      </c>
    </row>
    <row r="9411" spans="1:7" x14ac:dyDescent="0.4">
      <c r="A9411" s="70" t="s">
        <v>19907</v>
      </c>
      <c r="B9411" s="70" t="s">
        <v>19908</v>
      </c>
      <c r="C9411">
        <v>3.0619430999999999E-2</v>
      </c>
      <c r="D9411">
        <v>6.0066370530000004</v>
      </c>
      <c r="E9411">
        <v>0.12586951499999999</v>
      </c>
      <c r="F9411">
        <v>0.72275370900000002</v>
      </c>
      <c r="G9411">
        <v>0.99975043299999999</v>
      </c>
    </row>
    <row r="9412" spans="1:7" x14ac:dyDescent="0.4">
      <c r="A9412" s="70" t="s">
        <v>19583</v>
      </c>
      <c r="B9412" s="70" t="s">
        <v>19584</v>
      </c>
      <c r="C9412">
        <v>6.4380148999999998E-2</v>
      </c>
      <c r="D9412">
        <v>3.221388471</v>
      </c>
      <c r="E9412">
        <v>0.125840856</v>
      </c>
      <c r="F9412">
        <v>0.72278397100000003</v>
      </c>
      <c r="G9412">
        <v>0.99975043299999999</v>
      </c>
    </row>
    <row r="9413" spans="1:7" x14ac:dyDescent="0.4">
      <c r="A9413" s="70" t="s">
        <v>18635</v>
      </c>
      <c r="B9413" s="70" t="s">
        <v>18636</v>
      </c>
      <c r="C9413">
        <v>-3.0551267999999999E-2</v>
      </c>
      <c r="D9413">
        <v>6.7832398989999998</v>
      </c>
      <c r="E9413">
        <v>0.125831886</v>
      </c>
      <c r="F9413">
        <v>0.72279344400000001</v>
      </c>
      <c r="G9413">
        <v>0.99975043299999999</v>
      </c>
    </row>
    <row r="9414" spans="1:7" x14ac:dyDescent="0.4">
      <c r="A9414" s="70" t="s">
        <v>19593</v>
      </c>
      <c r="B9414" s="70" t="s">
        <v>19594</v>
      </c>
      <c r="C9414">
        <v>0.14990479000000001</v>
      </c>
      <c r="D9414">
        <v>-0.39844768899999999</v>
      </c>
      <c r="E9414">
        <v>0.12581996200000001</v>
      </c>
      <c r="F9414">
        <v>0.72280603700000001</v>
      </c>
      <c r="G9414">
        <v>0.99975043299999999</v>
      </c>
    </row>
    <row r="9415" spans="1:7" x14ac:dyDescent="0.4">
      <c r="A9415" s="70" t="s">
        <v>19605</v>
      </c>
      <c r="B9415" s="70" t="s">
        <v>19606</v>
      </c>
      <c r="C9415">
        <v>0.24202501900000001</v>
      </c>
      <c r="D9415">
        <v>-0.44546054299999999</v>
      </c>
      <c r="E9415">
        <v>0.12570996700000001</v>
      </c>
      <c r="F9415">
        <v>0.722922234</v>
      </c>
      <c r="G9415">
        <v>0.99975043299999999</v>
      </c>
    </row>
    <row r="9416" spans="1:7" x14ac:dyDescent="0.4">
      <c r="A9416" s="70" t="s">
        <v>19277</v>
      </c>
      <c r="B9416" s="70" t="s">
        <v>19278</v>
      </c>
      <c r="C9416">
        <v>0.28762151800000002</v>
      </c>
      <c r="D9416">
        <v>-1.587053922</v>
      </c>
      <c r="E9416">
        <v>0.12570545699999999</v>
      </c>
      <c r="F9416">
        <v>0.72292699900000001</v>
      </c>
      <c r="G9416">
        <v>0.99975043299999999</v>
      </c>
    </row>
    <row r="9417" spans="1:7" x14ac:dyDescent="0.4">
      <c r="A9417" s="70" t="s">
        <v>19221</v>
      </c>
      <c r="B9417" s="70" t="s">
        <v>19222</v>
      </c>
      <c r="C9417">
        <v>-4.2508164000000001E-2</v>
      </c>
      <c r="D9417">
        <v>5.2012272399999997</v>
      </c>
      <c r="E9417">
        <v>0.12565067599999999</v>
      </c>
      <c r="F9417">
        <v>0.72298489099999996</v>
      </c>
      <c r="G9417">
        <v>0.99975043299999999</v>
      </c>
    </row>
    <row r="9418" spans="1:7" x14ac:dyDescent="0.4">
      <c r="A9418" s="70" t="s">
        <v>19871</v>
      </c>
      <c r="B9418" s="70" t="s">
        <v>19872</v>
      </c>
      <c r="C9418">
        <v>2.8799519999999999E-2</v>
      </c>
      <c r="D9418">
        <v>6.8744102490000003</v>
      </c>
      <c r="E9418">
        <v>0.12563560400000001</v>
      </c>
      <c r="F9418">
        <v>0.72300082200000004</v>
      </c>
      <c r="G9418">
        <v>0.99975043299999999</v>
      </c>
    </row>
    <row r="9419" spans="1:7" x14ac:dyDescent="0.4">
      <c r="A9419" s="70" t="s">
        <v>19817</v>
      </c>
      <c r="B9419" s="70" t="s">
        <v>19818</v>
      </c>
      <c r="C9419">
        <v>3.0600381999999999E-2</v>
      </c>
      <c r="D9419">
        <v>6.6794001039999999</v>
      </c>
      <c r="E9419">
        <v>0.12558682400000001</v>
      </c>
      <c r="F9419">
        <v>0.72305238800000005</v>
      </c>
      <c r="G9419">
        <v>0.99975043299999999</v>
      </c>
    </row>
    <row r="9420" spans="1:7" x14ac:dyDescent="0.4">
      <c r="A9420" s="70" t="s">
        <v>19077</v>
      </c>
      <c r="B9420" s="70" t="s">
        <v>19078</v>
      </c>
      <c r="C9420">
        <v>-4.2267231000000002E-2</v>
      </c>
      <c r="D9420">
        <v>4.5358137989999996</v>
      </c>
      <c r="E9420">
        <v>0.12555124000000001</v>
      </c>
      <c r="F9420">
        <v>0.72309001100000003</v>
      </c>
      <c r="G9420">
        <v>0.99975043299999999</v>
      </c>
    </row>
    <row r="9421" spans="1:7" x14ac:dyDescent="0.4">
      <c r="A9421" s="70" t="s">
        <v>19311</v>
      </c>
      <c r="B9421" s="70" t="s">
        <v>19312</v>
      </c>
      <c r="C9421">
        <v>-0.167033446</v>
      </c>
      <c r="D9421">
        <v>1.7318561130000001</v>
      </c>
      <c r="E9421">
        <v>0.125487607</v>
      </c>
      <c r="F9421">
        <v>0.72315730600000006</v>
      </c>
      <c r="G9421">
        <v>0.99975043299999999</v>
      </c>
    </row>
    <row r="9422" spans="1:7" x14ac:dyDescent="0.4">
      <c r="A9422" s="70" t="s">
        <v>18627</v>
      </c>
      <c r="B9422" s="70" t="s">
        <v>18628</v>
      </c>
      <c r="C9422">
        <v>-2.7763451000000001E-2</v>
      </c>
      <c r="D9422">
        <v>7.1649483030000001</v>
      </c>
      <c r="E9422">
        <v>0.12533385599999999</v>
      </c>
      <c r="F9422">
        <v>0.723319983</v>
      </c>
      <c r="G9422">
        <v>0.99975043299999999</v>
      </c>
    </row>
    <row r="9423" spans="1:7" x14ac:dyDescent="0.4">
      <c r="A9423" s="70" t="s">
        <v>19039</v>
      </c>
      <c r="B9423" s="70" t="s">
        <v>19040</v>
      </c>
      <c r="C9423">
        <v>-5.5542025000000002E-2</v>
      </c>
      <c r="D9423">
        <v>3.5968470570000002</v>
      </c>
      <c r="E9423">
        <v>0.125328947</v>
      </c>
      <c r="F9423">
        <v>0.72332517900000004</v>
      </c>
      <c r="G9423">
        <v>0.99975043299999999</v>
      </c>
    </row>
    <row r="9424" spans="1:7" x14ac:dyDescent="0.4">
      <c r="A9424" s="70" t="s">
        <v>20703</v>
      </c>
      <c r="B9424" s="70" t="s">
        <v>20704</v>
      </c>
      <c r="C9424">
        <v>2.7949471E-2</v>
      </c>
      <c r="D9424">
        <v>8.8294622549999993</v>
      </c>
      <c r="E9424">
        <v>0.12531742000000001</v>
      </c>
      <c r="F9424">
        <v>0.72333738000000003</v>
      </c>
      <c r="G9424">
        <v>0.99975043299999999</v>
      </c>
    </row>
    <row r="9425" spans="1:7" x14ac:dyDescent="0.4">
      <c r="A9425" s="70" t="s">
        <v>19783</v>
      </c>
      <c r="B9425" s="70" t="s">
        <v>19784</v>
      </c>
      <c r="C9425">
        <v>4.7850519000000001E-2</v>
      </c>
      <c r="D9425">
        <v>4.233692725</v>
      </c>
      <c r="E9425">
        <v>0.12527061</v>
      </c>
      <c r="F9425">
        <v>0.72338693399999998</v>
      </c>
      <c r="G9425">
        <v>0.99975043299999999</v>
      </c>
    </row>
    <row r="9426" spans="1:7" x14ac:dyDescent="0.4">
      <c r="A9426" s="70" t="s">
        <v>19771</v>
      </c>
      <c r="B9426" s="70" t="s">
        <v>19772</v>
      </c>
      <c r="C9426">
        <v>3.0285527E-2</v>
      </c>
      <c r="D9426">
        <v>6.8413627620000002</v>
      </c>
      <c r="E9426">
        <v>0.12518074500000001</v>
      </c>
      <c r="F9426">
        <v>0.72348209600000002</v>
      </c>
      <c r="G9426">
        <v>0.99975043299999999</v>
      </c>
    </row>
    <row r="9427" spans="1:7" x14ac:dyDescent="0.4">
      <c r="A9427" s="70" t="s">
        <v>19211</v>
      </c>
      <c r="B9427" s="70" t="s">
        <v>19212</v>
      </c>
      <c r="C9427">
        <v>-0.119401576</v>
      </c>
      <c r="D9427">
        <v>1.3960892920000001</v>
      </c>
      <c r="E9427">
        <v>0.12510579399999999</v>
      </c>
      <c r="F9427">
        <v>0.72356149299999994</v>
      </c>
      <c r="G9427">
        <v>0.99975043299999999</v>
      </c>
    </row>
    <row r="9428" spans="1:7" x14ac:dyDescent="0.4">
      <c r="A9428" s="70" t="s">
        <v>19155</v>
      </c>
      <c r="B9428" s="70" t="s">
        <v>19156</v>
      </c>
      <c r="C9428">
        <v>-3.7821746000000003E-2</v>
      </c>
      <c r="D9428">
        <v>4.9923398319999999</v>
      </c>
      <c r="E9428">
        <v>0.12510099299999999</v>
      </c>
      <c r="F9428">
        <v>0.72356657999999996</v>
      </c>
      <c r="G9428">
        <v>0.99975043299999999</v>
      </c>
    </row>
    <row r="9429" spans="1:7" x14ac:dyDescent="0.4">
      <c r="A9429" s="70" t="s">
        <v>18901</v>
      </c>
      <c r="B9429" s="70" t="s">
        <v>18902</v>
      </c>
      <c r="C9429">
        <v>-4.3992871000000003E-2</v>
      </c>
      <c r="D9429">
        <v>5.0302423300000001</v>
      </c>
      <c r="E9429">
        <v>0.12507532900000001</v>
      </c>
      <c r="F9429">
        <v>0.72359377300000005</v>
      </c>
      <c r="G9429">
        <v>0.99975043299999999</v>
      </c>
    </row>
    <row r="9430" spans="1:7" x14ac:dyDescent="0.4">
      <c r="A9430" s="70" t="s">
        <v>19481</v>
      </c>
      <c r="B9430" s="70" t="s">
        <v>19482</v>
      </c>
      <c r="C9430">
        <v>8.3625420000000006E-2</v>
      </c>
      <c r="D9430">
        <v>2.4347685320000001</v>
      </c>
      <c r="E9430">
        <v>0.125036121</v>
      </c>
      <c r="F9430">
        <v>0.72363532399999997</v>
      </c>
      <c r="G9430">
        <v>0.99975043299999999</v>
      </c>
    </row>
    <row r="9431" spans="1:7" x14ac:dyDescent="0.4">
      <c r="A9431" s="70" t="s">
        <v>19587</v>
      </c>
      <c r="B9431" s="70" t="s">
        <v>19588</v>
      </c>
      <c r="C9431">
        <v>0.23705858099999999</v>
      </c>
      <c r="D9431">
        <v>-1.342531148</v>
      </c>
      <c r="E9431">
        <v>0.125022045</v>
      </c>
      <c r="F9431">
        <v>0.72365024300000003</v>
      </c>
      <c r="G9431">
        <v>0.99975043299999999</v>
      </c>
    </row>
    <row r="9432" spans="1:7" x14ac:dyDescent="0.4">
      <c r="A9432" s="70" t="s">
        <v>19937</v>
      </c>
      <c r="B9432" s="70" t="s">
        <v>19938</v>
      </c>
      <c r="C9432">
        <v>3.8415537E-2</v>
      </c>
      <c r="D9432">
        <v>5.2565586780000002</v>
      </c>
      <c r="E9432">
        <v>0.12500267800000001</v>
      </c>
      <c r="F9432">
        <v>0.72367077199999996</v>
      </c>
      <c r="G9432">
        <v>0.99975043299999999</v>
      </c>
    </row>
    <row r="9433" spans="1:7" x14ac:dyDescent="0.4">
      <c r="A9433" s="70" t="s">
        <v>19413</v>
      </c>
      <c r="B9433" s="70" t="s">
        <v>19414</v>
      </c>
      <c r="C9433">
        <v>-0.20448461100000001</v>
      </c>
      <c r="D9433">
        <v>-0.52933820499999995</v>
      </c>
      <c r="E9433">
        <v>0.124926669</v>
      </c>
      <c r="F9433">
        <v>0.72375135400000001</v>
      </c>
      <c r="G9433">
        <v>0.99975043299999999</v>
      </c>
    </row>
    <row r="9434" spans="1:7" x14ac:dyDescent="0.4">
      <c r="A9434" s="70" t="s">
        <v>18993</v>
      </c>
      <c r="B9434" s="70" t="s">
        <v>18994</v>
      </c>
      <c r="C9434">
        <v>-4.4554763999999997E-2</v>
      </c>
      <c r="D9434">
        <v>4.1882921870000001</v>
      </c>
      <c r="E9434">
        <v>0.12490182399999999</v>
      </c>
      <c r="F9434">
        <v>0.72377770100000005</v>
      </c>
      <c r="G9434">
        <v>0.99975043299999999</v>
      </c>
    </row>
    <row r="9435" spans="1:7" x14ac:dyDescent="0.4">
      <c r="A9435" s="70" t="s">
        <v>19585</v>
      </c>
      <c r="B9435" s="70" t="s">
        <v>19586</v>
      </c>
      <c r="C9435">
        <v>2.8169118999999999E-2</v>
      </c>
      <c r="D9435">
        <v>7.0021418039999999</v>
      </c>
      <c r="E9435">
        <v>0.12487527</v>
      </c>
      <c r="F9435">
        <v>0.72380586199999997</v>
      </c>
      <c r="G9435">
        <v>0.99975043299999999</v>
      </c>
    </row>
    <row r="9436" spans="1:7" x14ac:dyDescent="0.4">
      <c r="A9436" s="70" t="s">
        <v>19483</v>
      </c>
      <c r="B9436" s="70" t="s">
        <v>19484</v>
      </c>
      <c r="C9436">
        <v>0.116794892</v>
      </c>
      <c r="D9436">
        <v>0.99182244200000003</v>
      </c>
      <c r="E9436">
        <v>0.12483541300000001</v>
      </c>
      <c r="F9436">
        <v>0.723848139</v>
      </c>
      <c r="G9436">
        <v>0.99975043299999999</v>
      </c>
    </row>
    <row r="9437" spans="1:7" x14ac:dyDescent="0.4">
      <c r="A9437" s="70" t="s">
        <v>19567</v>
      </c>
      <c r="B9437" s="70" t="s">
        <v>19568</v>
      </c>
      <c r="C9437">
        <v>6.5141298E-2</v>
      </c>
      <c r="D9437">
        <v>3.31525391</v>
      </c>
      <c r="E9437">
        <v>0.124820756</v>
      </c>
      <c r="F9437">
        <v>0.72386368800000001</v>
      </c>
      <c r="G9437">
        <v>0.99975043299999999</v>
      </c>
    </row>
    <row r="9438" spans="1:7" x14ac:dyDescent="0.4">
      <c r="A9438" s="70" t="s">
        <v>19723</v>
      </c>
      <c r="B9438" s="70" t="s">
        <v>19724</v>
      </c>
      <c r="C9438">
        <v>8.2070544999999995E-2</v>
      </c>
      <c r="D9438">
        <v>3.0041953320000001</v>
      </c>
      <c r="E9438">
        <v>0.124820705</v>
      </c>
      <c r="F9438">
        <v>0.72386374200000003</v>
      </c>
      <c r="G9438">
        <v>0.99975043299999999</v>
      </c>
    </row>
    <row r="9439" spans="1:7" x14ac:dyDescent="0.4">
      <c r="A9439" s="70" t="s">
        <v>19073</v>
      </c>
      <c r="B9439" s="70" t="s">
        <v>19074</v>
      </c>
      <c r="C9439">
        <v>-2.9479135E-2</v>
      </c>
      <c r="D9439">
        <v>6.5690166760000004</v>
      </c>
      <c r="E9439">
        <v>0.124608673</v>
      </c>
      <c r="F9439">
        <v>0.72408878799999998</v>
      </c>
      <c r="G9439">
        <v>0.99975043299999999</v>
      </c>
    </row>
    <row r="9440" spans="1:7" x14ac:dyDescent="0.4">
      <c r="A9440" s="70" t="s">
        <v>19097</v>
      </c>
      <c r="B9440" s="70" t="s">
        <v>19098</v>
      </c>
      <c r="C9440">
        <v>-2.7737657999999998E-2</v>
      </c>
      <c r="D9440">
        <v>6.307907234</v>
      </c>
      <c r="E9440">
        <v>0.124542293</v>
      </c>
      <c r="F9440">
        <v>0.72415928600000001</v>
      </c>
      <c r="G9440">
        <v>0.99975043299999999</v>
      </c>
    </row>
    <row r="9441" spans="1:7" x14ac:dyDescent="0.4">
      <c r="A9441" s="70" t="s">
        <v>18387</v>
      </c>
      <c r="B9441" s="70" t="s">
        <v>18388</v>
      </c>
      <c r="C9441">
        <v>-2.8188610999999999E-2</v>
      </c>
      <c r="D9441">
        <v>7.2482113730000002</v>
      </c>
      <c r="E9441">
        <v>0.124540017</v>
      </c>
      <c r="F9441">
        <v>0.72416170400000002</v>
      </c>
      <c r="G9441">
        <v>0.99975043299999999</v>
      </c>
    </row>
    <row r="9442" spans="1:7" x14ac:dyDescent="0.4">
      <c r="A9442" s="70" t="s">
        <v>19255</v>
      </c>
      <c r="B9442" s="70" t="s">
        <v>19256</v>
      </c>
      <c r="C9442">
        <v>-3.4766944000000001E-2</v>
      </c>
      <c r="D9442">
        <v>5.5449393980000004</v>
      </c>
      <c r="E9442">
        <v>0.124410856</v>
      </c>
      <c r="F9442">
        <v>0.72429894100000003</v>
      </c>
      <c r="G9442">
        <v>0.99975043299999999</v>
      </c>
    </row>
    <row r="9443" spans="1:7" x14ac:dyDescent="0.4">
      <c r="A9443" s="70" t="s">
        <v>19133</v>
      </c>
      <c r="B9443" s="70" t="s">
        <v>19134</v>
      </c>
      <c r="C9443">
        <v>-5.6491582999999998E-2</v>
      </c>
      <c r="D9443">
        <v>3.5396680049999998</v>
      </c>
      <c r="E9443">
        <v>0.12432639199999999</v>
      </c>
      <c r="F9443">
        <v>0.72438872899999995</v>
      </c>
      <c r="G9443">
        <v>0.99975043299999999</v>
      </c>
    </row>
    <row r="9444" spans="1:7" x14ac:dyDescent="0.4">
      <c r="A9444" s="70" t="s">
        <v>19963</v>
      </c>
      <c r="B9444" s="70" t="s">
        <v>19964</v>
      </c>
      <c r="C9444">
        <v>3.0314293999999999E-2</v>
      </c>
      <c r="D9444">
        <v>6.1758723629999999</v>
      </c>
      <c r="E9444">
        <v>0.12430279599999999</v>
      </c>
      <c r="F9444">
        <v>0.72441381900000001</v>
      </c>
      <c r="G9444">
        <v>0.99975043299999999</v>
      </c>
    </row>
    <row r="9445" spans="1:7" x14ac:dyDescent="0.4">
      <c r="A9445" s="70" t="s">
        <v>19187</v>
      </c>
      <c r="B9445" s="70" t="s">
        <v>19188</v>
      </c>
      <c r="C9445">
        <v>-8.0634644000000005E-2</v>
      </c>
      <c r="D9445">
        <v>2.6262298990000001</v>
      </c>
      <c r="E9445">
        <v>0.124286731</v>
      </c>
      <c r="F9445">
        <v>0.72443090200000004</v>
      </c>
      <c r="G9445">
        <v>0.99975043299999999</v>
      </c>
    </row>
    <row r="9446" spans="1:7" x14ac:dyDescent="0.4">
      <c r="A9446" s="70" t="s">
        <v>18979</v>
      </c>
      <c r="B9446" s="70" t="s">
        <v>18980</v>
      </c>
      <c r="C9446">
        <v>-2.8325495999999999E-2</v>
      </c>
      <c r="D9446">
        <v>6.6312382310000002</v>
      </c>
      <c r="E9446">
        <v>0.124228692</v>
      </c>
      <c r="F9446">
        <v>0.72449263100000005</v>
      </c>
      <c r="G9446">
        <v>0.99975043299999999</v>
      </c>
    </row>
    <row r="9447" spans="1:7" x14ac:dyDescent="0.4">
      <c r="A9447" s="70" t="s">
        <v>19105</v>
      </c>
      <c r="B9447" s="70" t="s">
        <v>19106</v>
      </c>
      <c r="C9447">
        <v>-2.8415705999999999E-2</v>
      </c>
      <c r="D9447">
        <v>6.5192519249999998</v>
      </c>
      <c r="E9447">
        <v>0.124021586</v>
      </c>
      <c r="F9447">
        <v>0.72471303499999995</v>
      </c>
      <c r="G9447">
        <v>0.99975043299999999</v>
      </c>
    </row>
    <row r="9448" spans="1:7" x14ac:dyDescent="0.4">
      <c r="A9448" s="70" t="s">
        <v>19957</v>
      </c>
      <c r="B9448" s="70" t="s">
        <v>19958</v>
      </c>
      <c r="C9448">
        <v>3.1724230999999999E-2</v>
      </c>
      <c r="D9448">
        <v>5.7429339119999998</v>
      </c>
      <c r="E9448">
        <v>0.12400836899999999</v>
      </c>
      <c r="F9448">
        <v>0.72472710699999998</v>
      </c>
      <c r="G9448">
        <v>0.99975043299999999</v>
      </c>
    </row>
    <row r="9449" spans="1:7" x14ac:dyDescent="0.4">
      <c r="A9449" s="70" t="s">
        <v>19079</v>
      </c>
      <c r="B9449" s="70" t="s">
        <v>19080</v>
      </c>
      <c r="C9449">
        <v>-5.2424809000000003E-2</v>
      </c>
      <c r="D9449">
        <v>3.7788328020000002</v>
      </c>
      <c r="E9449">
        <v>0.12397227500000001</v>
      </c>
      <c r="F9449">
        <v>0.72476554299999996</v>
      </c>
      <c r="G9449">
        <v>0.99975043299999999</v>
      </c>
    </row>
    <row r="9450" spans="1:7" x14ac:dyDescent="0.4">
      <c r="A9450" s="70" t="s">
        <v>19931</v>
      </c>
      <c r="B9450" s="70" t="s">
        <v>19932</v>
      </c>
      <c r="C9450">
        <v>3.7037614000000003E-2</v>
      </c>
      <c r="D9450">
        <v>5.1511796849999998</v>
      </c>
      <c r="E9450">
        <v>0.123923778</v>
      </c>
      <c r="F9450">
        <v>0.72481719499999997</v>
      </c>
      <c r="G9450">
        <v>0.99975043299999999</v>
      </c>
    </row>
    <row r="9451" spans="1:7" x14ac:dyDescent="0.4">
      <c r="A9451" s="70" t="s">
        <v>19691</v>
      </c>
      <c r="B9451" s="70" t="s">
        <v>19692</v>
      </c>
      <c r="C9451">
        <v>2.8055951999999999E-2</v>
      </c>
      <c r="D9451">
        <v>8.0123996680000005</v>
      </c>
      <c r="E9451">
        <v>0.12392212499999999</v>
      </c>
      <c r="F9451">
        <v>0.72481895500000004</v>
      </c>
      <c r="G9451">
        <v>0.99975043299999999</v>
      </c>
    </row>
    <row r="9452" spans="1:7" x14ac:dyDescent="0.4">
      <c r="A9452" s="70" t="s">
        <v>19245</v>
      </c>
      <c r="B9452" s="70" t="s">
        <v>19246</v>
      </c>
      <c r="C9452">
        <v>-0.10911989599999999</v>
      </c>
      <c r="D9452">
        <v>1.540745568</v>
      </c>
      <c r="E9452">
        <v>0.123900888</v>
      </c>
      <c r="F9452">
        <v>0.72484157800000004</v>
      </c>
      <c r="G9452">
        <v>0.99975043299999999</v>
      </c>
    </row>
    <row r="9453" spans="1:7" x14ac:dyDescent="0.4">
      <c r="A9453" s="70" t="s">
        <v>19203</v>
      </c>
      <c r="B9453" s="70" t="s">
        <v>19204</v>
      </c>
      <c r="C9453">
        <v>-6.3536917999999998E-2</v>
      </c>
      <c r="D9453">
        <v>3.2297440989999999</v>
      </c>
      <c r="E9453">
        <v>0.123799876</v>
      </c>
      <c r="F9453">
        <v>0.72494921000000001</v>
      </c>
      <c r="G9453">
        <v>0.99975043299999999</v>
      </c>
    </row>
    <row r="9454" spans="1:7" x14ac:dyDescent="0.4">
      <c r="A9454" s="70" t="s">
        <v>19353</v>
      </c>
      <c r="B9454" s="70" t="s">
        <v>19354</v>
      </c>
      <c r="C9454">
        <v>0.18314718599999999</v>
      </c>
      <c r="D9454">
        <v>-0.45451512999999999</v>
      </c>
      <c r="E9454">
        <v>0.12377965</v>
      </c>
      <c r="F9454">
        <v>0.72497076699999996</v>
      </c>
      <c r="G9454">
        <v>0.99975043299999999</v>
      </c>
    </row>
    <row r="9455" spans="1:7" x14ac:dyDescent="0.4">
      <c r="A9455" s="70" t="s">
        <v>19917</v>
      </c>
      <c r="B9455" s="70" t="s">
        <v>19918</v>
      </c>
      <c r="C9455">
        <v>3.854312E-2</v>
      </c>
      <c r="D9455">
        <v>4.93922331</v>
      </c>
      <c r="E9455">
        <v>0.12377645499999999</v>
      </c>
      <c r="F9455">
        <v>0.72497417200000003</v>
      </c>
      <c r="G9455">
        <v>0.99975043299999999</v>
      </c>
    </row>
    <row r="9456" spans="1:7" x14ac:dyDescent="0.4">
      <c r="A9456" s="70" t="s">
        <v>19535</v>
      </c>
      <c r="B9456" s="70" t="s">
        <v>19536</v>
      </c>
      <c r="C9456">
        <v>-0.19378322000000001</v>
      </c>
      <c r="D9456">
        <v>-0.86288746400000005</v>
      </c>
      <c r="E9456">
        <v>0.123745629</v>
      </c>
      <c r="F9456">
        <v>0.72500703200000005</v>
      </c>
      <c r="G9456">
        <v>0.99975043299999999</v>
      </c>
    </row>
    <row r="9457" spans="1:7" x14ac:dyDescent="0.4">
      <c r="A9457" s="70" t="s">
        <v>19789</v>
      </c>
      <c r="B9457" s="70" t="s">
        <v>19790</v>
      </c>
      <c r="C9457">
        <v>4.7339773000000002E-2</v>
      </c>
      <c r="D9457">
        <v>4.445680759</v>
      </c>
      <c r="E9457">
        <v>0.123666681</v>
      </c>
      <c r="F9457">
        <v>0.72509120900000001</v>
      </c>
      <c r="G9457">
        <v>0.99975043299999999</v>
      </c>
    </row>
    <row r="9458" spans="1:7" x14ac:dyDescent="0.4">
      <c r="A9458" s="70" t="s">
        <v>18633</v>
      </c>
      <c r="B9458" s="70" t="s">
        <v>18634</v>
      </c>
      <c r="C9458">
        <v>-3.0111473E-2</v>
      </c>
      <c r="D9458">
        <v>7.2478391589999998</v>
      </c>
      <c r="E9458">
        <v>0.123660303</v>
      </c>
      <c r="F9458">
        <v>0.72509801100000004</v>
      </c>
      <c r="G9458">
        <v>0.99975043299999999</v>
      </c>
    </row>
    <row r="9459" spans="1:7" x14ac:dyDescent="0.4">
      <c r="A9459" s="70" t="s">
        <v>20297</v>
      </c>
      <c r="B9459" s="70" t="s">
        <v>20298</v>
      </c>
      <c r="C9459">
        <v>2.9196245999999999E-2</v>
      </c>
      <c r="D9459">
        <v>8.4558888069999991</v>
      </c>
      <c r="E9459">
        <v>0.12355580200000001</v>
      </c>
      <c r="F9459">
        <v>0.72520948299999999</v>
      </c>
      <c r="G9459">
        <v>0.99975043299999999</v>
      </c>
    </row>
    <row r="9460" spans="1:7" x14ac:dyDescent="0.4">
      <c r="A9460" s="70" t="s">
        <v>20075</v>
      </c>
      <c r="B9460" s="70" t="s">
        <v>20076</v>
      </c>
      <c r="C9460">
        <v>-0.28330342800000002</v>
      </c>
      <c r="D9460">
        <v>-1.3191422429999999</v>
      </c>
      <c r="E9460">
        <v>0.123510472</v>
      </c>
      <c r="F9460">
        <v>0.72525785200000004</v>
      </c>
      <c r="G9460">
        <v>0.99975043299999999</v>
      </c>
    </row>
    <row r="9461" spans="1:7" x14ac:dyDescent="0.4">
      <c r="A9461" s="70" t="s">
        <v>18287</v>
      </c>
      <c r="B9461" s="70" t="s">
        <v>18288</v>
      </c>
      <c r="C9461">
        <v>-2.7897814999999999E-2</v>
      </c>
      <c r="D9461">
        <v>7.3476786260000004</v>
      </c>
      <c r="E9461">
        <v>0.12344327200000001</v>
      </c>
      <c r="F9461">
        <v>0.72532957899999995</v>
      </c>
      <c r="G9461">
        <v>0.99975043299999999</v>
      </c>
    </row>
    <row r="9462" spans="1:7" x14ac:dyDescent="0.4">
      <c r="A9462" s="70" t="s">
        <v>19531</v>
      </c>
      <c r="B9462" s="70" t="s">
        <v>19532</v>
      </c>
      <c r="C9462">
        <v>9.4581802000000006E-2</v>
      </c>
      <c r="D9462">
        <v>2.0617836359999999</v>
      </c>
      <c r="E9462">
        <v>0.123350343</v>
      </c>
      <c r="F9462">
        <v>0.72542880200000004</v>
      </c>
      <c r="G9462">
        <v>0.99975043299999999</v>
      </c>
    </row>
    <row r="9463" spans="1:7" x14ac:dyDescent="0.4">
      <c r="A9463" s="70" t="s">
        <v>19453</v>
      </c>
      <c r="B9463" s="70" t="s">
        <v>19454</v>
      </c>
      <c r="C9463">
        <v>-0.15178670999999999</v>
      </c>
      <c r="D9463">
        <v>-0.41257972599999998</v>
      </c>
      <c r="E9463">
        <v>0.123257492</v>
      </c>
      <c r="F9463">
        <v>0.72552798399999996</v>
      </c>
      <c r="G9463">
        <v>0.99975043299999999</v>
      </c>
    </row>
    <row r="9464" spans="1:7" x14ac:dyDescent="0.4">
      <c r="A9464" s="70" t="s">
        <v>19389</v>
      </c>
      <c r="B9464" s="70" t="s">
        <v>19390</v>
      </c>
      <c r="C9464">
        <v>-0.14974187899999999</v>
      </c>
      <c r="D9464">
        <v>-0.23782757900000001</v>
      </c>
      <c r="E9464">
        <v>0.123254709</v>
      </c>
      <c r="F9464">
        <v>0.725530958</v>
      </c>
      <c r="G9464">
        <v>0.99975043299999999</v>
      </c>
    </row>
    <row r="9465" spans="1:7" x14ac:dyDescent="0.4">
      <c r="A9465" s="70" t="s">
        <v>19975</v>
      </c>
      <c r="B9465" s="70" t="s">
        <v>19976</v>
      </c>
      <c r="C9465">
        <v>0.23478875599999999</v>
      </c>
      <c r="D9465">
        <v>-0.29561241900000002</v>
      </c>
      <c r="E9465">
        <v>0.12316978200000001</v>
      </c>
      <c r="F9465">
        <v>0.725621713</v>
      </c>
      <c r="G9465">
        <v>0.99975043299999999</v>
      </c>
    </row>
    <row r="9466" spans="1:7" x14ac:dyDescent="0.4">
      <c r="A9466" s="70" t="s">
        <v>19785</v>
      </c>
      <c r="B9466" s="70" t="s">
        <v>19786</v>
      </c>
      <c r="C9466">
        <v>4.7912231999999999E-2</v>
      </c>
      <c r="D9466">
        <v>3.9801422469999999</v>
      </c>
      <c r="E9466">
        <v>0.12316832599999999</v>
      </c>
      <c r="F9466">
        <v>0.72562326899999996</v>
      </c>
      <c r="G9466">
        <v>0.99975043299999999</v>
      </c>
    </row>
    <row r="9467" spans="1:7" x14ac:dyDescent="0.4">
      <c r="A9467" s="70" t="s">
        <v>19111</v>
      </c>
      <c r="B9467" s="70" t="s">
        <v>19112</v>
      </c>
      <c r="C9467">
        <v>-4.3998661000000001E-2</v>
      </c>
      <c r="D9467">
        <v>4.3803767269999998</v>
      </c>
      <c r="E9467">
        <v>0.12301986400000001</v>
      </c>
      <c r="F9467">
        <v>0.72578200500000001</v>
      </c>
      <c r="G9467">
        <v>0.99975043299999999</v>
      </c>
    </row>
    <row r="9468" spans="1:7" x14ac:dyDescent="0.4">
      <c r="A9468" s="70" t="s">
        <v>19207</v>
      </c>
      <c r="B9468" s="70" t="s">
        <v>19208</v>
      </c>
      <c r="C9468">
        <v>-0.16666766399999999</v>
      </c>
      <c r="D9468">
        <v>0.95391184299999998</v>
      </c>
      <c r="E9468">
        <v>0.122993808</v>
      </c>
      <c r="F9468">
        <v>0.72580987600000002</v>
      </c>
      <c r="G9468">
        <v>0.99975043299999999</v>
      </c>
    </row>
    <row r="9469" spans="1:7" x14ac:dyDescent="0.4">
      <c r="A9469" s="70" t="s">
        <v>19947</v>
      </c>
      <c r="B9469" s="70" t="s">
        <v>19948</v>
      </c>
      <c r="C9469">
        <v>3.1979898E-2</v>
      </c>
      <c r="D9469">
        <v>6.6001795679999997</v>
      </c>
      <c r="E9469">
        <v>0.12294448099999999</v>
      </c>
      <c r="F9469">
        <v>0.72586264700000003</v>
      </c>
      <c r="G9469">
        <v>0.99975043299999999</v>
      </c>
    </row>
    <row r="9470" spans="1:7" x14ac:dyDescent="0.4">
      <c r="A9470" s="70" t="s">
        <v>19213</v>
      </c>
      <c r="B9470" s="70" t="s">
        <v>19214</v>
      </c>
      <c r="C9470">
        <v>-3.3858911999999998E-2</v>
      </c>
      <c r="D9470">
        <v>5.935390763</v>
      </c>
      <c r="E9470">
        <v>0.122929463</v>
      </c>
      <c r="F9470">
        <v>0.72587871599999998</v>
      </c>
      <c r="G9470">
        <v>0.99975043299999999</v>
      </c>
    </row>
    <row r="9471" spans="1:7" x14ac:dyDescent="0.4">
      <c r="A9471" s="70" t="s">
        <v>19725</v>
      </c>
      <c r="B9471" s="70" t="s">
        <v>19726</v>
      </c>
      <c r="C9471">
        <v>4.9545714999999997E-2</v>
      </c>
      <c r="D9471">
        <v>4.3766490730000003</v>
      </c>
      <c r="E9471">
        <v>0.122889383</v>
      </c>
      <c r="F9471">
        <v>0.72592160699999997</v>
      </c>
      <c r="G9471">
        <v>0.99975043299999999</v>
      </c>
    </row>
    <row r="9472" spans="1:7" x14ac:dyDescent="0.4">
      <c r="A9472" s="70" t="s">
        <v>19695</v>
      </c>
      <c r="B9472" s="70" t="s">
        <v>19696</v>
      </c>
      <c r="C9472">
        <v>0.125213555</v>
      </c>
      <c r="D9472">
        <v>1.142144625</v>
      </c>
      <c r="E9472">
        <v>0.122724764</v>
      </c>
      <c r="F9472">
        <v>0.72609784799999999</v>
      </c>
      <c r="G9472">
        <v>0.99975043299999999</v>
      </c>
    </row>
    <row r="9473" spans="1:7" x14ac:dyDescent="0.4">
      <c r="A9473" s="70" t="s">
        <v>19225</v>
      </c>
      <c r="B9473" s="70" t="s">
        <v>19226</v>
      </c>
      <c r="C9473">
        <v>-6.4899973999999999E-2</v>
      </c>
      <c r="D9473">
        <v>3.200925684</v>
      </c>
      <c r="E9473">
        <v>0.122643881</v>
      </c>
      <c r="F9473">
        <v>0.72618449100000004</v>
      </c>
      <c r="G9473">
        <v>0.99975043299999999</v>
      </c>
    </row>
    <row r="9474" spans="1:7" x14ac:dyDescent="0.4">
      <c r="A9474" s="70" t="s">
        <v>19831</v>
      </c>
      <c r="B9474" s="70" t="s">
        <v>19832</v>
      </c>
      <c r="C9474">
        <v>2.9337688000000001E-2</v>
      </c>
      <c r="D9474">
        <v>6.6530765599999997</v>
      </c>
      <c r="E9474">
        <v>0.122598613</v>
      </c>
      <c r="F9474">
        <v>0.72623299699999999</v>
      </c>
      <c r="G9474">
        <v>0.99975043299999999</v>
      </c>
    </row>
    <row r="9475" spans="1:7" x14ac:dyDescent="0.4">
      <c r="A9475" s="70" t="s">
        <v>20247</v>
      </c>
      <c r="B9475" s="70" t="s">
        <v>20248</v>
      </c>
      <c r="C9475">
        <v>3.2762926999999997E-2</v>
      </c>
      <c r="D9475">
        <v>8.4601328720000009</v>
      </c>
      <c r="E9475">
        <v>0.12256298</v>
      </c>
      <c r="F9475">
        <v>0.72627118599999996</v>
      </c>
      <c r="G9475">
        <v>0.99975043299999999</v>
      </c>
    </row>
    <row r="9476" spans="1:7" x14ac:dyDescent="0.4">
      <c r="A9476" s="70" t="s">
        <v>19241</v>
      </c>
      <c r="B9476" s="70" t="s">
        <v>19242</v>
      </c>
      <c r="C9476">
        <v>-6.3835516999999994E-2</v>
      </c>
      <c r="D9476">
        <v>3.4323588589999998</v>
      </c>
      <c r="E9476">
        <v>0.122440122</v>
      </c>
      <c r="F9476">
        <v>0.72640290200000002</v>
      </c>
      <c r="G9476">
        <v>0.99975043299999999</v>
      </c>
    </row>
    <row r="9477" spans="1:7" x14ac:dyDescent="0.4">
      <c r="A9477" s="70" t="s">
        <v>19657</v>
      </c>
      <c r="B9477" s="70" t="s">
        <v>19658</v>
      </c>
      <c r="C9477">
        <v>5.8822459000000001E-2</v>
      </c>
      <c r="D9477">
        <v>3.5261856279999999</v>
      </c>
      <c r="E9477">
        <v>0.122414439</v>
      </c>
      <c r="F9477">
        <v>0.72643044599999995</v>
      </c>
      <c r="G9477">
        <v>0.99975043299999999</v>
      </c>
    </row>
    <row r="9478" spans="1:7" x14ac:dyDescent="0.4">
      <c r="A9478" s="70" t="s">
        <v>19235</v>
      </c>
      <c r="B9478" s="70" t="s">
        <v>19236</v>
      </c>
      <c r="C9478">
        <v>-4.5224224E-2</v>
      </c>
      <c r="D9478">
        <v>5.1081693909999997</v>
      </c>
      <c r="E9478">
        <v>0.122376333</v>
      </c>
      <c r="F9478">
        <v>0.72647132000000003</v>
      </c>
      <c r="G9478">
        <v>0.99975043299999999</v>
      </c>
    </row>
    <row r="9479" spans="1:7" x14ac:dyDescent="0.4">
      <c r="A9479" s="70" t="s">
        <v>18663</v>
      </c>
      <c r="B9479" s="70" t="s">
        <v>18664</v>
      </c>
      <c r="C9479">
        <v>-2.7318292000000001E-2</v>
      </c>
      <c r="D9479">
        <v>7.1312605930000004</v>
      </c>
      <c r="E9479">
        <v>0.122328433</v>
      </c>
      <c r="F9479">
        <v>0.72652270900000004</v>
      </c>
      <c r="G9479">
        <v>0.99975043299999999</v>
      </c>
    </row>
    <row r="9480" spans="1:7" x14ac:dyDescent="0.4">
      <c r="A9480" s="70" t="s">
        <v>19939</v>
      </c>
      <c r="B9480" s="70" t="s">
        <v>19940</v>
      </c>
      <c r="C9480">
        <v>2.7664193E-2</v>
      </c>
      <c r="D9480">
        <v>6.9481543759999997</v>
      </c>
      <c r="E9480">
        <v>0.122055264</v>
      </c>
      <c r="F9480">
        <v>0.72681599299999999</v>
      </c>
      <c r="G9480">
        <v>0.99975043299999999</v>
      </c>
    </row>
    <row r="9481" spans="1:7" x14ac:dyDescent="0.4">
      <c r="A9481" s="70" t="s">
        <v>19609</v>
      </c>
      <c r="B9481" s="70" t="s">
        <v>19610</v>
      </c>
      <c r="C9481">
        <v>-0.22522389200000001</v>
      </c>
      <c r="D9481">
        <v>-1.1635869160000001</v>
      </c>
      <c r="E9481">
        <v>0.12202534600000001</v>
      </c>
      <c r="F9481">
        <v>0.72684813599999998</v>
      </c>
      <c r="G9481">
        <v>0.99975043299999999</v>
      </c>
    </row>
    <row r="9482" spans="1:7" x14ac:dyDescent="0.4">
      <c r="A9482" s="70" t="s">
        <v>19367</v>
      </c>
      <c r="B9482" s="70" t="s">
        <v>19368</v>
      </c>
      <c r="C9482">
        <v>-0.12495898799999999</v>
      </c>
      <c r="D9482">
        <v>0.71888275999999995</v>
      </c>
      <c r="E9482">
        <v>0.122024915</v>
      </c>
      <c r="F9482">
        <v>0.72684859899999998</v>
      </c>
      <c r="G9482">
        <v>0.99975043299999999</v>
      </c>
    </row>
    <row r="9483" spans="1:7" x14ac:dyDescent="0.4">
      <c r="A9483" s="70" t="s">
        <v>19329</v>
      </c>
      <c r="B9483" s="70" t="s">
        <v>19330</v>
      </c>
      <c r="C9483">
        <v>-0.17655106700000001</v>
      </c>
      <c r="D9483">
        <v>-0.44147166799999998</v>
      </c>
      <c r="E9483">
        <v>0.122016157</v>
      </c>
      <c r="F9483">
        <v>0.72685800899999997</v>
      </c>
      <c r="G9483">
        <v>0.99975043299999999</v>
      </c>
    </row>
    <row r="9484" spans="1:7" x14ac:dyDescent="0.4">
      <c r="A9484" s="70" t="s">
        <v>19651</v>
      </c>
      <c r="B9484" s="70" t="s">
        <v>19652</v>
      </c>
      <c r="C9484">
        <v>-0.14051372200000001</v>
      </c>
      <c r="D9484">
        <v>0.14629583900000001</v>
      </c>
      <c r="E9484">
        <v>0.121915487</v>
      </c>
      <c r="F9484">
        <v>0.726966204</v>
      </c>
      <c r="G9484">
        <v>0.99975043299999999</v>
      </c>
    </row>
    <row r="9485" spans="1:7" x14ac:dyDescent="0.4">
      <c r="A9485" s="70" t="s">
        <v>19505</v>
      </c>
      <c r="B9485" s="70" t="s">
        <v>19506</v>
      </c>
      <c r="C9485">
        <v>3.0318734E-2</v>
      </c>
      <c r="D9485">
        <v>7.3795238220000003</v>
      </c>
      <c r="E9485">
        <v>0.12176426</v>
      </c>
      <c r="F9485">
        <v>0.72712882899999998</v>
      </c>
      <c r="G9485">
        <v>0.99975043299999999</v>
      </c>
    </row>
    <row r="9486" spans="1:7" x14ac:dyDescent="0.4">
      <c r="A9486" s="70" t="s">
        <v>18991</v>
      </c>
      <c r="B9486" s="70" t="s">
        <v>18992</v>
      </c>
      <c r="C9486">
        <v>-3.7481019999999997E-2</v>
      </c>
      <c r="D9486">
        <v>5.0172990210000004</v>
      </c>
      <c r="E9486">
        <v>0.121708186</v>
      </c>
      <c r="F9486">
        <v>0.72718915900000003</v>
      </c>
      <c r="G9486">
        <v>0.99975043299999999</v>
      </c>
    </row>
    <row r="9487" spans="1:7" x14ac:dyDescent="0.4">
      <c r="A9487" s="70" t="s">
        <v>19411</v>
      </c>
      <c r="B9487" s="70" t="s">
        <v>19412</v>
      </c>
      <c r="C9487">
        <v>2.7732482999999999E-2</v>
      </c>
      <c r="D9487">
        <v>7.3111982940000004</v>
      </c>
      <c r="E9487">
        <v>0.12162169</v>
      </c>
      <c r="F9487">
        <v>0.72728224900000005</v>
      </c>
      <c r="G9487">
        <v>0.99975043299999999</v>
      </c>
    </row>
    <row r="9488" spans="1:7" x14ac:dyDescent="0.4">
      <c r="A9488" s="70" t="s">
        <v>18817</v>
      </c>
      <c r="B9488" s="70" t="s">
        <v>18818</v>
      </c>
      <c r="C9488">
        <v>-3.0278731E-2</v>
      </c>
      <c r="D9488">
        <v>6.7691656650000001</v>
      </c>
      <c r="E9488">
        <v>0.121613397</v>
      </c>
      <c r="F9488">
        <v>0.72729117499999996</v>
      </c>
      <c r="G9488">
        <v>0.99975043299999999</v>
      </c>
    </row>
    <row r="9489" spans="1:7" x14ac:dyDescent="0.4">
      <c r="A9489" s="70" t="s">
        <v>19955</v>
      </c>
      <c r="B9489" s="70" t="s">
        <v>19956</v>
      </c>
      <c r="C9489">
        <v>4.0161550999999997E-2</v>
      </c>
      <c r="D9489">
        <v>5.6810547539999998</v>
      </c>
      <c r="E9489">
        <v>0.121557348</v>
      </c>
      <c r="F9489">
        <v>0.72735151899999995</v>
      </c>
      <c r="G9489">
        <v>0.99975043299999999</v>
      </c>
    </row>
    <row r="9490" spans="1:7" x14ac:dyDescent="0.4">
      <c r="A9490" s="70" t="s">
        <v>18709</v>
      </c>
      <c r="B9490" s="70" t="s">
        <v>18710</v>
      </c>
      <c r="C9490">
        <v>-2.7576091E-2</v>
      </c>
      <c r="D9490">
        <v>7.1079803769999996</v>
      </c>
      <c r="E9490">
        <v>0.121524442</v>
      </c>
      <c r="F9490">
        <v>0.72738695399999997</v>
      </c>
      <c r="G9490">
        <v>0.99975043299999999</v>
      </c>
    </row>
    <row r="9491" spans="1:7" x14ac:dyDescent="0.4">
      <c r="A9491" s="70" t="s">
        <v>20533</v>
      </c>
      <c r="B9491" s="70" t="s">
        <v>20534</v>
      </c>
      <c r="C9491">
        <v>2.8610946000000002E-2</v>
      </c>
      <c r="D9491">
        <v>8.599272805</v>
      </c>
      <c r="E9491">
        <v>0.12137236699999999</v>
      </c>
      <c r="F9491">
        <v>0.72755078699999998</v>
      </c>
      <c r="G9491">
        <v>0.99975043299999999</v>
      </c>
    </row>
    <row r="9492" spans="1:7" x14ac:dyDescent="0.4">
      <c r="A9492" s="70" t="s">
        <v>19045</v>
      </c>
      <c r="B9492" s="70" t="s">
        <v>19046</v>
      </c>
      <c r="C9492">
        <v>-3.3376345000000002E-2</v>
      </c>
      <c r="D9492">
        <v>6.2470552359999996</v>
      </c>
      <c r="E9492">
        <v>0.121155572</v>
      </c>
      <c r="F9492">
        <v>0.72778454299999995</v>
      </c>
      <c r="G9492">
        <v>0.99975043299999999</v>
      </c>
    </row>
    <row r="9493" spans="1:7" x14ac:dyDescent="0.4">
      <c r="A9493" s="70" t="s">
        <v>19661</v>
      </c>
      <c r="B9493" s="70" t="s">
        <v>19662</v>
      </c>
      <c r="C9493">
        <v>0.22332700899999999</v>
      </c>
      <c r="D9493">
        <v>-1.219776067</v>
      </c>
      <c r="E9493">
        <v>0.121035187</v>
      </c>
      <c r="F9493">
        <v>0.72791444699999996</v>
      </c>
      <c r="G9493">
        <v>0.99975043299999999</v>
      </c>
    </row>
    <row r="9494" spans="1:7" x14ac:dyDescent="0.4">
      <c r="A9494" s="70" t="s">
        <v>19613</v>
      </c>
      <c r="B9494" s="70" t="s">
        <v>19614</v>
      </c>
      <c r="C9494">
        <v>3.2297846999999998E-2</v>
      </c>
      <c r="D9494">
        <v>7.7031930490000002</v>
      </c>
      <c r="E9494">
        <v>0.12101772500000001</v>
      </c>
      <c r="F9494">
        <v>0.72793329500000004</v>
      </c>
      <c r="G9494">
        <v>0.99975043299999999</v>
      </c>
    </row>
    <row r="9495" spans="1:7" x14ac:dyDescent="0.4">
      <c r="A9495" s="70" t="s">
        <v>19959</v>
      </c>
      <c r="B9495" s="70" t="s">
        <v>19960</v>
      </c>
      <c r="C9495">
        <v>3.3491422999999999E-2</v>
      </c>
      <c r="D9495">
        <v>5.3991233349999996</v>
      </c>
      <c r="E9495">
        <v>0.120977178</v>
      </c>
      <c r="F9495">
        <v>0.72797706799999995</v>
      </c>
      <c r="G9495">
        <v>0.99975043299999999</v>
      </c>
    </row>
    <row r="9496" spans="1:7" x14ac:dyDescent="0.4">
      <c r="A9496" s="70" t="s">
        <v>19701</v>
      </c>
      <c r="B9496" s="70" t="s">
        <v>19702</v>
      </c>
      <c r="C9496">
        <v>2.7209975000000001E-2</v>
      </c>
      <c r="D9496">
        <v>7.1367499130000001</v>
      </c>
      <c r="E9496">
        <v>0.120935292</v>
      </c>
      <c r="F9496">
        <v>0.72802229500000004</v>
      </c>
      <c r="G9496">
        <v>0.99975043299999999</v>
      </c>
    </row>
    <row r="9497" spans="1:7" x14ac:dyDescent="0.4">
      <c r="A9497" s="70" t="s">
        <v>19655</v>
      </c>
      <c r="B9497" s="70" t="s">
        <v>19656</v>
      </c>
      <c r="C9497">
        <v>-0.12588394999999999</v>
      </c>
      <c r="D9497">
        <v>1.8145301309999999</v>
      </c>
      <c r="E9497">
        <v>0.12090213700000001</v>
      </c>
      <c r="F9497">
        <v>0.72805810100000001</v>
      </c>
      <c r="G9497">
        <v>0.99975043299999999</v>
      </c>
    </row>
    <row r="9498" spans="1:7" x14ac:dyDescent="0.4">
      <c r="A9498" s="70" t="s">
        <v>19601</v>
      </c>
      <c r="B9498" s="70" t="s">
        <v>19602</v>
      </c>
      <c r="C9498">
        <v>9.5828122000000002E-2</v>
      </c>
      <c r="D9498">
        <v>1.80350312</v>
      </c>
      <c r="E9498">
        <v>0.12089604</v>
      </c>
      <c r="F9498">
        <v>0.72806468599999996</v>
      </c>
      <c r="G9498">
        <v>0.99975043299999999</v>
      </c>
    </row>
    <row r="9499" spans="1:7" x14ac:dyDescent="0.4">
      <c r="A9499" s="70" t="s">
        <v>19361</v>
      </c>
      <c r="B9499" s="70" t="s">
        <v>19362</v>
      </c>
      <c r="C9499">
        <v>-0.12784643000000001</v>
      </c>
      <c r="D9499">
        <v>0.35187782099999998</v>
      </c>
      <c r="E9499">
        <v>0.12069408700000001</v>
      </c>
      <c r="F9499">
        <v>0.72828291199999995</v>
      </c>
      <c r="G9499">
        <v>0.99975043299999999</v>
      </c>
    </row>
    <row r="9500" spans="1:7" x14ac:dyDescent="0.4">
      <c r="A9500" s="70" t="s">
        <v>19995</v>
      </c>
      <c r="B9500" s="70" t="s">
        <v>19996</v>
      </c>
      <c r="C9500">
        <v>3.0024862999999999E-2</v>
      </c>
      <c r="D9500">
        <v>6.7279728460000001</v>
      </c>
      <c r="E9500">
        <v>0.120632952</v>
      </c>
      <c r="F9500">
        <v>0.72834901399999996</v>
      </c>
      <c r="G9500">
        <v>0.99975043299999999</v>
      </c>
    </row>
    <row r="9501" spans="1:7" x14ac:dyDescent="0.4">
      <c r="A9501" s="70" t="s">
        <v>20035</v>
      </c>
      <c r="B9501" s="70" t="s">
        <v>20036</v>
      </c>
      <c r="C9501">
        <v>0.16335397099999999</v>
      </c>
      <c r="D9501">
        <v>1.6100765340000001</v>
      </c>
      <c r="E9501">
        <v>0.12062786</v>
      </c>
      <c r="F9501">
        <v>0.72835452000000001</v>
      </c>
      <c r="G9501">
        <v>0.99975043299999999</v>
      </c>
    </row>
    <row r="9502" spans="1:7" x14ac:dyDescent="0.4">
      <c r="A9502" s="70" t="s">
        <v>19401</v>
      </c>
      <c r="B9502" s="70" t="s">
        <v>19402</v>
      </c>
      <c r="C9502">
        <v>-3.9206524E-2</v>
      </c>
      <c r="D9502">
        <v>5.0802828250000003</v>
      </c>
      <c r="E9502">
        <v>0.12058379299999999</v>
      </c>
      <c r="F9502">
        <v>0.72840217900000004</v>
      </c>
      <c r="G9502">
        <v>0.99975043299999999</v>
      </c>
    </row>
    <row r="9503" spans="1:7" x14ac:dyDescent="0.4">
      <c r="A9503" s="70" t="s">
        <v>18819</v>
      </c>
      <c r="B9503" s="70" t="s">
        <v>18820</v>
      </c>
      <c r="C9503">
        <v>-2.8252300000000001E-2</v>
      </c>
      <c r="D9503">
        <v>6.7801109759999996</v>
      </c>
      <c r="E9503">
        <v>0.120557784</v>
      </c>
      <c r="F9503">
        <v>0.72843031400000002</v>
      </c>
      <c r="G9503">
        <v>0.99975043299999999</v>
      </c>
    </row>
    <row r="9504" spans="1:7" x14ac:dyDescent="0.4">
      <c r="A9504" s="70" t="s">
        <v>19927</v>
      </c>
      <c r="B9504" s="70" t="s">
        <v>19928</v>
      </c>
      <c r="C9504">
        <v>0.13680096899999999</v>
      </c>
      <c r="D9504">
        <v>1.359185979</v>
      </c>
      <c r="E9504">
        <v>0.120445687</v>
      </c>
      <c r="F9504">
        <v>0.72855160799999996</v>
      </c>
      <c r="G9504">
        <v>0.99975043299999999</v>
      </c>
    </row>
    <row r="9505" spans="1:7" x14ac:dyDescent="0.4">
      <c r="A9505" s="70" t="s">
        <v>19429</v>
      </c>
      <c r="B9505" s="70" t="s">
        <v>19430</v>
      </c>
      <c r="C9505">
        <v>0.277303407</v>
      </c>
      <c r="D9505">
        <v>-1.407691636</v>
      </c>
      <c r="E9505">
        <v>0.120369503</v>
      </c>
      <c r="F9505">
        <v>0.72863407800000002</v>
      </c>
      <c r="G9505">
        <v>0.99975043299999999</v>
      </c>
    </row>
    <row r="9506" spans="1:7" x14ac:dyDescent="0.4">
      <c r="A9506" s="70" t="s">
        <v>18921</v>
      </c>
      <c r="B9506" s="70" t="s">
        <v>18922</v>
      </c>
      <c r="C9506">
        <v>-3.1918337999999997E-2</v>
      </c>
      <c r="D9506">
        <v>7.8514099970000002</v>
      </c>
      <c r="E9506">
        <v>0.120195279</v>
      </c>
      <c r="F9506">
        <v>0.72882279000000005</v>
      </c>
      <c r="G9506">
        <v>0.99975043299999999</v>
      </c>
    </row>
    <row r="9507" spans="1:7" x14ac:dyDescent="0.4">
      <c r="A9507" s="70" t="s">
        <v>19299</v>
      </c>
      <c r="B9507" s="70" t="s">
        <v>19300</v>
      </c>
      <c r="C9507">
        <v>-4.4800114000000002E-2</v>
      </c>
      <c r="D9507">
        <v>4.039403912</v>
      </c>
      <c r="E9507">
        <v>0.120172076</v>
      </c>
      <c r="F9507">
        <v>0.72884793400000003</v>
      </c>
      <c r="G9507">
        <v>0.99975043299999999</v>
      </c>
    </row>
    <row r="9508" spans="1:7" x14ac:dyDescent="0.4">
      <c r="A9508" s="70" t="s">
        <v>19053</v>
      </c>
      <c r="B9508" s="70" t="s">
        <v>19054</v>
      </c>
      <c r="C9508">
        <v>-0.16642089700000001</v>
      </c>
      <c r="D9508">
        <v>1.453942638</v>
      </c>
      <c r="E9508">
        <v>0.12012039100000001</v>
      </c>
      <c r="F9508">
        <v>0.72890395200000002</v>
      </c>
      <c r="G9508">
        <v>0.99975043299999999</v>
      </c>
    </row>
    <row r="9509" spans="1:7" x14ac:dyDescent="0.4">
      <c r="A9509" s="70" t="s">
        <v>19733</v>
      </c>
      <c r="B9509" s="70" t="s">
        <v>19734</v>
      </c>
      <c r="C9509">
        <v>7.6271407999999999E-2</v>
      </c>
      <c r="D9509">
        <v>2.8311001039999999</v>
      </c>
      <c r="E9509">
        <v>0.120038068</v>
      </c>
      <c r="F9509">
        <v>0.72899320599999995</v>
      </c>
      <c r="G9509">
        <v>0.99975043299999999</v>
      </c>
    </row>
    <row r="9510" spans="1:7" x14ac:dyDescent="0.4">
      <c r="A9510" s="70" t="s">
        <v>20163</v>
      </c>
      <c r="B9510" s="70" t="s">
        <v>20164</v>
      </c>
      <c r="C9510">
        <v>2.9756419999999999E-2</v>
      </c>
      <c r="D9510">
        <v>5.882894587</v>
      </c>
      <c r="E9510">
        <v>0.119912226</v>
      </c>
      <c r="F9510">
        <v>0.72912970700000002</v>
      </c>
      <c r="G9510">
        <v>0.99975043299999999</v>
      </c>
    </row>
    <row r="9511" spans="1:7" x14ac:dyDescent="0.4">
      <c r="A9511" s="70" t="s">
        <v>18983</v>
      </c>
      <c r="B9511" s="70" t="s">
        <v>18984</v>
      </c>
      <c r="C9511">
        <v>-3.0976633E-2</v>
      </c>
      <c r="D9511">
        <v>8.0372257749999996</v>
      </c>
      <c r="E9511">
        <v>0.119846438</v>
      </c>
      <c r="F9511">
        <v>0.72920110000000005</v>
      </c>
      <c r="G9511">
        <v>0.99975043299999999</v>
      </c>
    </row>
    <row r="9512" spans="1:7" x14ac:dyDescent="0.4">
      <c r="A9512" s="70" t="s">
        <v>18737</v>
      </c>
      <c r="B9512" s="70" t="s">
        <v>18738</v>
      </c>
      <c r="C9512">
        <v>-2.7537493E-2</v>
      </c>
      <c r="D9512">
        <v>7.128793634</v>
      </c>
      <c r="E9512">
        <v>0.119743271</v>
      </c>
      <c r="F9512">
        <v>0.72931310000000005</v>
      </c>
      <c r="G9512">
        <v>0.99975043299999999</v>
      </c>
    </row>
    <row r="9513" spans="1:7" x14ac:dyDescent="0.4">
      <c r="A9513" s="70" t="s">
        <v>19751</v>
      </c>
      <c r="B9513" s="70" t="s">
        <v>19752</v>
      </c>
      <c r="C9513">
        <v>0.116920445</v>
      </c>
      <c r="D9513">
        <v>1.111866987</v>
      </c>
      <c r="E9513">
        <v>0.119648991</v>
      </c>
      <c r="F9513">
        <v>0.72941549900000002</v>
      </c>
      <c r="G9513">
        <v>0.99975043299999999</v>
      </c>
    </row>
    <row r="9514" spans="1:7" x14ac:dyDescent="0.4">
      <c r="A9514" s="70" t="s">
        <v>20151</v>
      </c>
      <c r="B9514" s="70" t="s">
        <v>20152</v>
      </c>
      <c r="C9514">
        <v>2.7796978E-2</v>
      </c>
      <c r="D9514">
        <v>6.1376484859999998</v>
      </c>
      <c r="E9514">
        <v>0.11944893199999999</v>
      </c>
      <c r="F9514">
        <v>0.72963293799999995</v>
      </c>
      <c r="G9514">
        <v>0.99975043299999999</v>
      </c>
    </row>
    <row r="9515" spans="1:7" x14ac:dyDescent="0.4">
      <c r="A9515" s="70" t="s">
        <v>18821</v>
      </c>
      <c r="B9515" s="70" t="s">
        <v>18822</v>
      </c>
      <c r="C9515">
        <v>-2.8103823E-2</v>
      </c>
      <c r="D9515">
        <v>7.8521454479999999</v>
      </c>
      <c r="E9515">
        <v>0.119290339</v>
      </c>
      <c r="F9515">
        <v>0.72980545200000002</v>
      </c>
      <c r="G9515">
        <v>0.99975043299999999</v>
      </c>
    </row>
    <row r="9516" spans="1:7" x14ac:dyDescent="0.4">
      <c r="A9516" s="70" t="s">
        <v>19891</v>
      </c>
      <c r="B9516" s="70" t="s">
        <v>19892</v>
      </c>
      <c r="C9516">
        <v>4.2559680000000003E-2</v>
      </c>
      <c r="D9516">
        <v>4.3370573529999996</v>
      </c>
      <c r="E9516">
        <v>0.119244057</v>
      </c>
      <c r="F9516">
        <v>0.72985582100000002</v>
      </c>
      <c r="G9516">
        <v>0.99975043299999999</v>
      </c>
    </row>
    <row r="9517" spans="1:7" x14ac:dyDescent="0.4">
      <c r="A9517" s="70" t="s">
        <v>19343</v>
      </c>
      <c r="B9517" s="70" t="s">
        <v>19344</v>
      </c>
      <c r="C9517">
        <v>-7.9717538000000004E-2</v>
      </c>
      <c r="D9517">
        <v>2.95096779</v>
      </c>
      <c r="E9517">
        <v>0.11923410600000001</v>
      </c>
      <c r="F9517">
        <v>0.729866652</v>
      </c>
      <c r="G9517">
        <v>0.99975043299999999</v>
      </c>
    </row>
    <row r="9518" spans="1:7" x14ac:dyDescent="0.4">
      <c r="A9518" s="70" t="s">
        <v>19747</v>
      </c>
      <c r="B9518" s="70" t="s">
        <v>19748</v>
      </c>
      <c r="C9518">
        <v>0.16932097300000001</v>
      </c>
      <c r="D9518">
        <v>0.366570179</v>
      </c>
      <c r="E9518">
        <v>0.119224447</v>
      </c>
      <c r="F9518">
        <v>0.72987716599999997</v>
      </c>
      <c r="G9518">
        <v>0.99975043299999999</v>
      </c>
    </row>
    <row r="9519" spans="1:7" x14ac:dyDescent="0.4">
      <c r="A9519" s="70" t="s">
        <v>19325</v>
      </c>
      <c r="B9519" s="70" t="s">
        <v>19326</v>
      </c>
      <c r="C9519">
        <v>-3.5252197999999998E-2</v>
      </c>
      <c r="D9519">
        <v>5.5290144630000002</v>
      </c>
      <c r="E9519">
        <v>0.119047035</v>
      </c>
      <c r="F9519">
        <v>0.73007036400000003</v>
      </c>
      <c r="G9519">
        <v>0.99975043299999999</v>
      </c>
    </row>
    <row r="9520" spans="1:7" x14ac:dyDescent="0.4">
      <c r="A9520" s="70" t="s">
        <v>19577</v>
      </c>
      <c r="B9520" s="70" t="s">
        <v>19578</v>
      </c>
      <c r="C9520">
        <v>-0.29714732199999999</v>
      </c>
      <c r="D9520">
        <v>-0.50830851600000004</v>
      </c>
      <c r="E9520">
        <v>0.119030893</v>
      </c>
      <c r="F9520">
        <v>0.73008795000000004</v>
      </c>
      <c r="G9520">
        <v>0.99975043299999999</v>
      </c>
    </row>
    <row r="9521" spans="1:7" x14ac:dyDescent="0.4">
      <c r="A9521" s="70" t="s">
        <v>19881</v>
      </c>
      <c r="B9521" s="70" t="s">
        <v>19882</v>
      </c>
      <c r="C9521">
        <v>4.0136115E-2</v>
      </c>
      <c r="D9521">
        <v>4.6826712099999996</v>
      </c>
      <c r="E9521">
        <v>0.118997504</v>
      </c>
      <c r="F9521">
        <v>0.73012433099999996</v>
      </c>
      <c r="G9521">
        <v>0.99975043299999999</v>
      </c>
    </row>
    <row r="9522" spans="1:7" x14ac:dyDescent="0.4">
      <c r="A9522" s="70" t="s">
        <v>19385</v>
      </c>
      <c r="B9522" s="70" t="s">
        <v>19386</v>
      </c>
      <c r="C9522">
        <v>-3.9471735000000001E-2</v>
      </c>
      <c r="D9522">
        <v>5.115277603</v>
      </c>
      <c r="E9522">
        <v>0.11897898699999999</v>
      </c>
      <c r="F9522">
        <v>0.73014450900000005</v>
      </c>
      <c r="G9522">
        <v>0.99975043299999999</v>
      </c>
    </row>
    <row r="9523" spans="1:7" x14ac:dyDescent="0.4">
      <c r="A9523" s="70" t="s">
        <v>20123</v>
      </c>
      <c r="B9523" s="70" t="s">
        <v>20124</v>
      </c>
      <c r="C9523">
        <v>2.8368463E-2</v>
      </c>
      <c r="D9523">
        <v>8.1924359669999998</v>
      </c>
      <c r="E9523">
        <v>0.118894654</v>
      </c>
      <c r="F9523">
        <v>0.73023643199999999</v>
      </c>
      <c r="G9523">
        <v>0.99975043299999999</v>
      </c>
    </row>
    <row r="9524" spans="1:7" x14ac:dyDescent="0.4">
      <c r="A9524" s="70" t="s">
        <v>19629</v>
      </c>
      <c r="B9524" s="70" t="s">
        <v>19630</v>
      </c>
      <c r="C9524">
        <v>-0.156805904</v>
      </c>
      <c r="D9524">
        <v>-0.371160926</v>
      </c>
      <c r="E9524">
        <v>0.118847415</v>
      </c>
      <c r="F9524">
        <v>0.73028793800000003</v>
      </c>
      <c r="G9524">
        <v>0.99975043299999999</v>
      </c>
    </row>
    <row r="9525" spans="1:7" x14ac:dyDescent="0.4">
      <c r="A9525" s="70" t="s">
        <v>20091</v>
      </c>
      <c r="B9525" s="70" t="s">
        <v>20092</v>
      </c>
      <c r="C9525">
        <v>4.1212374000000003E-2</v>
      </c>
      <c r="D9525">
        <v>4.7371691069999997</v>
      </c>
      <c r="E9525">
        <v>0.118799392</v>
      </c>
      <c r="F9525">
        <v>0.73034031200000005</v>
      </c>
      <c r="G9525">
        <v>0.99975043299999999</v>
      </c>
    </row>
    <row r="9526" spans="1:7" x14ac:dyDescent="0.4">
      <c r="A9526" s="70" t="s">
        <v>19833</v>
      </c>
      <c r="B9526" s="70" t="s">
        <v>19834</v>
      </c>
      <c r="C9526">
        <v>2.7899529999999999E-2</v>
      </c>
      <c r="D9526">
        <v>6.7778119959999996</v>
      </c>
      <c r="E9526">
        <v>0.11876569100000001</v>
      </c>
      <c r="F9526">
        <v>0.73037707200000002</v>
      </c>
      <c r="G9526">
        <v>0.99975043299999999</v>
      </c>
    </row>
    <row r="9527" spans="1:7" x14ac:dyDescent="0.4">
      <c r="A9527" s="70" t="s">
        <v>21523</v>
      </c>
      <c r="B9527" s="70" t="s">
        <v>21524</v>
      </c>
      <c r="C9527">
        <v>-2.6899971000000002E-2</v>
      </c>
      <c r="D9527">
        <v>9.8066707060000002</v>
      </c>
      <c r="E9527">
        <v>0.11871093200000001</v>
      </c>
      <c r="F9527">
        <v>0.73043681500000002</v>
      </c>
      <c r="G9527">
        <v>0.99975043299999999</v>
      </c>
    </row>
    <row r="9528" spans="1:7" x14ac:dyDescent="0.4">
      <c r="A9528" s="70" t="s">
        <v>20087</v>
      </c>
      <c r="B9528" s="70" t="s">
        <v>20088</v>
      </c>
      <c r="C9528">
        <v>3.8784269000000003E-2</v>
      </c>
      <c r="D9528">
        <v>5.1903372030000003</v>
      </c>
      <c r="E9528">
        <v>0.11867934500000001</v>
      </c>
      <c r="F9528">
        <v>0.73047128400000005</v>
      </c>
      <c r="G9528">
        <v>0.99975043299999999</v>
      </c>
    </row>
    <row r="9529" spans="1:7" x14ac:dyDescent="0.4">
      <c r="A9529" s="70" t="s">
        <v>19627</v>
      </c>
      <c r="B9529" s="70" t="s">
        <v>19628</v>
      </c>
      <c r="C9529">
        <v>-0.21797688500000001</v>
      </c>
      <c r="D9529">
        <v>-0.358961696</v>
      </c>
      <c r="E9529">
        <v>0.118564563</v>
      </c>
      <c r="F9529">
        <v>0.73059658100000002</v>
      </c>
      <c r="G9529">
        <v>0.99975043299999999</v>
      </c>
    </row>
    <row r="9530" spans="1:7" x14ac:dyDescent="0.4">
      <c r="A9530" s="70" t="s">
        <v>20147</v>
      </c>
      <c r="B9530" s="70" t="s">
        <v>20148</v>
      </c>
      <c r="C9530">
        <v>3.6980339000000001E-2</v>
      </c>
      <c r="D9530">
        <v>5.0063356670000001</v>
      </c>
      <c r="E9530">
        <v>0.118428321</v>
      </c>
      <c r="F9530">
        <v>0.73074539400000005</v>
      </c>
      <c r="G9530">
        <v>0.99975043299999999</v>
      </c>
    </row>
    <row r="9531" spans="1:7" x14ac:dyDescent="0.4">
      <c r="A9531" s="70" t="s">
        <v>19291</v>
      </c>
      <c r="B9531" s="70" t="s">
        <v>19292</v>
      </c>
      <c r="C9531">
        <v>-3.0606303000000001E-2</v>
      </c>
      <c r="D9531">
        <v>5.8537347740000003</v>
      </c>
      <c r="E9531">
        <v>0.11841887399999999</v>
      </c>
      <c r="F9531">
        <v>0.73075571500000003</v>
      </c>
      <c r="G9531">
        <v>0.99975043299999999</v>
      </c>
    </row>
    <row r="9532" spans="1:7" x14ac:dyDescent="0.4">
      <c r="A9532" s="70" t="s">
        <v>20181</v>
      </c>
      <c r="B9532" s="70" t="s">
        <v>20182</v>
      </c>
      <c r="C9532">
        <v>3.5917139000000001E-2</v>
      </c>
      <c r="D9532">
        <v>5.1879960880000002</v>
      </c>
      <c r="E9532">
        <v>0.118394401</v>
      </c>
      <c r="F9532">
        <v>0.73078245799999997</v>
      </c>
      <c r="G9532">
        <v>0.99975043299999999</v>
      </c>
    </row>
    <row r="9533" spans="1:7" x14ac:dyDescent="0.4">
      <c r="A9533" s="70" t="s">
        <v>19251</v>
      </c>
      <c r="B9533" s="70" t="s">
        <v>19252</v>
      </c>
      <c r="C9533">
        <v>-4.1927234000000001E-2</v>
      </c>
      <c r="D9533">
        <v>4.3895811729999998</v>
      </c>
      <c r="E9533">
        <v>0.118342684</v>
      </c>
      <c r="F9533">
        <v>0.73083898000000003</v>
      </c>
      <c r="G9533">
        <v>0.99975043299999999</v>
      </c>
    </row>
    <row r="9534" spans="1:7" x14ac:dyDescent="0.4">
      <c r="A9534" s="70" t="s">
        <v>19653</v>
      </c>
      <c r="B9534" s="70" t="s">
        <v>19654</v>
      </c>
      <c r="C9534">
        <v>9.8660399999999995E-2</v>
      </c>
      <c r="D9534">
        <v>2.3021627680000001</v>
      </c>
      <c r="E9534">
        <v>0.118314241</v>
      </c>
      <c r="F9534">
        <v>0.73087007199999998</v>
      </c>
      <c r="G9534">
        <v>0.99975043299999999</v>
      </c>
    </row>
    <row r="9535" spans="1:7" x14ac:dyDescent="0.4">
      <c r="A9535" s="70" t="s">
        <v>20183</v>
      </c>
      <c r="B9535" s="70" t="s">
        <v>20184</v>
      </c>
      <c r="C9535">
        <v>3.5627623999999997E-2</v>
      </c>
      <c r="D9535">
        <v>5.5674058029999998</v>
      </c>
      <c r="E9535">
        <v>0.118304359</v>
      </c>
      <c r="F9535">
        <v>0.73088087499999999</v>
      </c>
      <c r="G9535">
        <v>0.99975043299999999</v>
      </c>
    </row>
    <row r="9536" spans="1:7" x14ac:dyDescent="0.4">
      <c r="A9536" s="70" t="s">
        <v>19983</v>
      </c>
      <c r="B9536" s="70" t="s">
        <v>19984</v>
      </c>
      <c r="C9536">
        <v>3.8474313000000003E-2</v>
      </c>
      <c r="D9536">
        <v>4.8264365219999998</v>
      </c>
      <c r="E9536">
        <v>0.11814282399999999</v>
      </c>
      <c r="F9536">
        <v>0.73105754099999998</v>
      </c>
      <c r="G9536">
        <v>0.99975043299999999</v>
      </c>
    </row>
    <row r="9537" spans="1:7" x14ac:dyDescent="0.4">
      <c r="A9537" s="70" t="s">
        <v>19379</v>
      </c>
      <c r="B9537" s="70" t="s">
        <v>19380</v>
      </c>
      <c r="C9537">
        <v>-3.7448460000000003E-2</v>
      </c>
      <c r="D9537">
        <v>5.0880261689999999</v>
      </c>
      <c r="E9537">
        <v>0.118130288</v>
      </c>
      <c r="F9537">
        <v>0.73107125699999997</v>
      </c>
      <c r="G9537">
        <v>0.99975043299999999</v>
      </c>
    </row>
    <row r="9538" spans="1:7" x14ac:dyDescent="0.4">
      <c r="A9538" s="70" t="s">
        <v>19477</v>
      </c>
      <c r="B9538" s="70" t="s">
        <v>19478</v>
      </c>
      <c r="C9538">
        <v>-3.9875793999999999E-2</v>
      </c>
      <c r="D9538">
        <v>5.2037865129999998</v>
      </c>
      <c r="E9538">
        <v>0.118117045</v>
      </c>
      <c r="F9538">
        <v>0.73108574699999995</v>
      </c>
      <c r="G9538">
        <v>0.99975043299999999</v>
      </c>
    </row>
    <row r="9539" spans="1:7" x14ac:dyDescent="0.4">
      <c r="A9539" s="70" t="s">
        <v>19883</v>
      </c>
      <c r="B9539" s="70" t="s">
        <v>19884</v>
      </c>
      <c r="C9539">
        <v>0.247877455</v>
      </c>
      <c r="D9539">
        <v>-1.3728097340000001</v>
      </c>
      <c r="E9539">
        <v>0.11806589300000001</v>
      </c>
      <c r="F9539">
        <v>0.73114172499999996</v>
      </c>
      <c r="G9539">
        <v>0.99975043299999999</v>
      </c>
    </row>
    <row r="9540" spans="1:7" x14ac:dyDescent="0.4">
      <c r="A9540" s="70" t="s">
        <v>19699</v>
      </c>
      <c r="B9540" s="70" t="s">
        <v>19700</v>
      </c>
      <c r="C9540">
        <v>0.17781724600000001</v>
      </c>
      <c r="D9540">
        <v>-0.17137448699999999</v>
      </c>
      <c r="E9540">
        <v>0.11795910499999999</v>
      </c>
      <c r="F9540">
        <v>0.73125863300000005</v>
      </c>
      <c r="G9540">
        <v>0.99975043299999999</v>
      </c>
    </row>
    <row r="9541" spans="1:7" x14ac:dyDescent="0.4">
      <c r="A9541" s="70" t="s">
        <v>19781</v>
      </c>
      <c r="B9541" s="70" t="s">
        <v>19782</v>
      </c>
      <c r="C9541">
        <v>0.19416776199999999</v>
      </c>
      <c r="D9541">
        <v>-0.90786492600000002</v>
      </c>
      <c r="E9541">
        <v>0.1179124</v>
      </c>
      <c r="F9541">
        <v>0.73130978300000005</v>
      </c>
      <c r="G9541">
        <v>0.99975043299999999</v>
      </c>
    </row>
    <row r="9542" spans="1:7" x14ac:dyDescent="0.4">
      <c r="A9542" s="70" t="s">
        <v>19375</v>
      </c>
      <c r="B9542" s="70" t="s">
        <v>19376</v>
      </c>
      <c r="C9542">
        <v>-3.7663759999999998E-2</v>
      </c>
      <c r="D9542">
        <v>4.8584380539999996</v>
      </c>
      <c r="E9542">
        <v>0.11790897</v>
      </c>
      <c r="F9542">
        <v>0.73131353899999996</v>
      </c>
      <c r="G9542">
        <v>0.99975043299999999</v>
      </c>
    </row>
    <row r="9543" spans="1:7" x14ac:dyDescent="0.4">
      <c r="A9543" s="70" t="s">
        <v>19967</v>
      </c>
      <c r="B9543" s="70" t="s">
        <v>19968</v>
      </c>
      <c r="C9543">
        <v>0.27589572299999998</v>
      </c>
      <c r="D9543">
        <v>-1.2097804139999999</v>
      </c>
      <c r="E9543">
        <v>0.117903568</v>
      </c>
      <c r="F9543">
        <v>0.73131945700000001</v>
      </c>
      <c r="G9543">
        <v>0.99975043299999999</v>
      </c>
    </row>
    <row r="9544" spans="1:7" x14ac:dyDescent="0.4">
      <c r="A9544" s="70" t="s">
        <v>19399</v>
      </c>
      <c r="B9544" s="70" t="s">
        <v>19400</v>
      </c>
      <c r="C9544">
        <v>-3.7425317999999999E-2</v>
      </c>
      <c r="D9544">
        <v>5.6280727549999998</v>
      </c>
      <c r="E9544">
        <v>0.117621819</v>
      </c>
      <c r="F9544">
        <v>0.73162826999999997</v>
      </c>
      <c r="G9544">
        <v>0.99975043299999999</v>
      </c>
    </row>
    <row r="9545" spans="1:7" x14ac:dyDescent="0.4">
      <c r="A9545" s="70" t="s">
        <v>19801</v>
      </c>
      <c r="B9545" s="70" t="s">
        <v>19802</v>
      </c>
      <c r="C9545">
        <v>6.9159392E-2</v>
      </c>
      <c r="D9545">
        <v>3.0135895380000002</v>
      </c>
      <c r="E9545">
        <v>0.117597956</v>
      </c>
      <c r="F9545">
        <v>0.73165444400000001</v>
      </c>
      <c r="G9545">
        <v>0.99975043299999999</v>
      </c>
    </row>
    <row r="9546" spans="1:7" x14ac:dyDescent="0.4">
      <c r="A9546" s="70" t="s">
        <v>19681</v>
      </c>
      <c r="B9546" s="70" t="s">
        <v>19682</v>
      </c>
      <c r="C9546">
        <v>0.33705959499999999</v>
      </c>
      <c r="D9546">
        <v>-1.5493146449999999</v>
      </c>
      <c r="E9546">
        <v>0.11755399599999999</v>
      </c>
      <c r="F9546">
        <v>0.73170267</v>
      </c>
      <c r="G9546">
        <v>0.99975043299999999</v>
      </c>
    </row>
    <row r="9547" spans="1:7" x14ac:dyDescent="0.4">
      <c r="A9547" s="70" t="s">
        <v>20905</v>
      </c>
      <c r="B9547" s="70" t="s">
        <v>20906</v>
      </c>
      <c r="C9547">
        <v>2.7711080999999999E-2</v>
      </c>
      <c r="D9547">
        <v>8.7733485519999999</v>
      </c>
      <c r="E9547">
        <v>0.11746939300000001</v>
      </c>
      <c r="F9547">
        <v>0.73179551099999995</v>
      </c>
      <c r="G9547">
        <v>0.99975043299999999</v>
      </c>
    </row>
    <row r="9548" spans="1:7" x14ac:dyDescent="0.4">
      <c r="A9548" s="70" t="s">
        <v>20017</v>
      </c>
      <c r="B9548" s="70" t="s">
        <v>20018</v>
      </c>
      <c r="C9548">
        <v>-0.16905134999999999</v>
      </c>
      <c r="D9548">
        <v>-9.0943995E-2</v>
      </c>
      <c r="E9548">
        <v>0.117401388</v>
      </c>
      <c r="F9548">
        <v>0.73187016400000005</v>
      </c>
      <c r="G9548">
        <v>0.99975043299999999</v>
      </c>
    </row>
    <row r="9549" spans="1:7" x14ac:dyDescent="0.4">
      <c r="A9549" s="70" t="s">
        <v>20021</v>
      </c>
      <c r="B9549" s="70" t="s">
        <v>20022</v>
      </c>
      <c r="C9549">
        <v>2.7839796999999999E-2</v>
      </c>
      <c r="D9549">
        <v>6.8586559390000001</v>
      </c>
      <c r="E9549">
        <v>0.117379674</v>
      </c>
      <c r="F9549">
        <v>0.73189400599999999</v>
      </c>
      <c r="G9549">
        <v>0.99975043299999999</v>
      </c>
    </row>
    <row r="9550" spans="1:7" x14ac:dyDescent="0.4">
      <c r="A9550" s="70" t="s">
        <v>18685</v>
      </c>
      <c r="B9550" s="70" t="s">
        <v>18686</v>
      </c>
      <c r="C9550">
        <v>-2.717837E-2</v>
      </c>
      <c r="D9550">
        <v>7.7475132799999997</v>
      </c>
      <c r="E9550">
        <v>0.117361625</v>
      </c>
      <c r="F9550">
        <v>0.73191382599999999</v>
      </c>
      <c r="G9550">
        <v>0.99975043299999999</v>
      </c>
    </row>
    <row r="9551" spans="1:7" x14ac:dyDescent="0.4">
      <c r="A9551" s="70" t="s">
        <v>19425</v>
      </c>
      <c r="B9551" s="70" t="s">
        <v>19426</v>
      </c>
      <c r="C9551">
        <v>-0.11371031700000001</v>
      </c>
      <c r="D9551">
        <v>1.221170804</v>
      </c>
      <c r="E9551">
        <v>0.11733706100000001</v>
      </c>
      <c r="F9551">
        <v>0.73194080299999997</v>
      </c>
      <c r="G9551">
        <v>0.99975043299999999</v>
      </c>
    </row>
    <row r="9552" spans="1:7" x14ac:dyDescent="0.4">
      <c r="A9552" s="70" t="s">
        <v>19989</v>
      </c>
      <c r="B9552" s="70" t="s">
        <v>19990</v>
      </c>
      <c r="C9552">
        <v>2.8475532000000001E-2</v>
      </c>
      <c r="D9552">
        <v>6.8571998929999998</v>
      </c>
      <c r="E9552">
        <v>0.117289873</v>
      </c>
      <c r="F9552">
        <v>0.73199263400000003</v>
      </c>
      <c r="G9552">
        <v>0.99975043299999999</v>
      </c>
    </row>
    <row r="9553" spans="1:7" x14ac:dyDescent="0.4">
      <c r="A9553" s="70" t="s">
        <v>19281</v>
      </c>
      <c r="B9553" s="70" t="s">
        <v>19282</v>
      </c>
      <c r="C9553">
        <v>-2.7558717999999999E-2</v>
      </c>
      <c r="D9553">
        <v>6.4465187549999996</v>
      </c>
      <c r="E9553">
        <v>0.117235424</v>
      </c>
      <c r="F9553">
        <v>0.73205245600000002</v>
      </c>
      <c r="G9553">
        <v>0.99975043299999999</v>
      </c>
    </row>
    <row r="9554" spans="1:7" x14ac:dyDescent="0.4">
      <c r="A9554" s="70" t="s">
        <v>20153</v>
      </c>
      <c r="B9554" s="70" t="s">
        <v>20154</v>
      </c>
      <c r="C9554">
        <v>3.8966871E-2</v>
      </c>
      <c r="D9554">
        <v>4.9994810510000001</v>
      </c>
      <c r="E9554">
        <v>0.117120458</v>
      </c>
      <c r="F9554">
        <v>0.73217881600000001</v>
      </c>
      <c r="G9554">
        <v>0.99975043299999999</v>
      </c>
    </row>
    <row r="9555" spans="1:7" x14ac:dyDescent="0.4">
      <c r="A9555" s="70" t="s">
        <v>19381</v>
      </c>
      <c r="B9555" s="70" t="s">
        <v>19382</v>
      </c>
      <c r="C9555">
        <v>-3.3160581000000001E-2</v>
      </c>
      <c r="D9555">
        <v>5.7342668799999998</v>
      </c>
      <c r="E9555">
        <v>0.11706343600000001</v>
      </c>
      <c r="F9555">
        <v>0.73224151500000001</v>
      </c>
      <c r="G9555">
        <v>0.99975043299999999</v>
      </c>
    </row>
    <row r="9556" spans="1:7" x14ac:dyDescent="0.4">
      <c r="A9556" s="70" t="s">
        <v>19803</v>
      </c>
      <c r="B9556" s="70" t="s">
        <v>19804</v>
      </c>
      <c r="C9556">
        <v>0.129365113</v>
      </c>
      <c r="D9556">
        <v>0.569700129</v>
      </c>
      <c r="E9556">
        <v>0.11694800399999999</v>
      </c>
      <c r="F9556">
        <v>0.73236849199999998</v>
      </c>
      <c r="G9556">
        <v>0.99975043299999999</v>
      </c>
    </row>
    <row r="9557" spans="1:7" x14ac:dyDescent="0.4">
      <c r="A9557" s="70" t="s">
        <v>20179</v>
      </c>
      <c r="B9557" s="70" t="s">
        <v>20180</v>
      </c>
      <c r="C9557">
        <v>2.7304170999999999E-2</v>
      </c>
      <c r="D9557">
        <v>6.7300163749999999</v>
      </c>
      <c r="E9557">
        <v>0.11691781499999999</v>
      </c>
      <c r="F9557">
        <v>0.73240171200000004</v>
      </c>
      <c r="G9557">
        <v>0.99975043299999999</v>
      </c>
    </row>
    <row r="9558" spans="1:7" x14ac:dyDescent="0.4">
      <c r="A9558" s="70" t="s">
        <v>20159</v>
      </c>
      <c r="B9558" s="70" t="s">
        <v>20160</v>
      </c>
      <c r="C9558">
        <v>3.9389568E-2</v>
      </c>
      <c r="D9558">
        <v>4.9255867540000002</v>
      </c>
      <c r="E9558">
        <v>0.116894399</v>
      </c>
      <c r="F9558">
        <v>0.73242748199999996</v>
      </c>
      <c r="G9558">
        <v>0.99975043299999999</v>
      </c>
    </row>
    <row r="9559" spans="1:7" x14ac:dyDescent="0.4">
      <c r="A9559" s="70" t="s">
        <v>19973</v>
      </c>
      <c r="B9559" s="70" t="s">
        <v>19974</v>
      </c>
      <c r="C9559">
        <v>2.8136917000000001E-2</v>
      </c>
      <c r="D9559">
        <v>7.0173715080000001</v>
      </c>
      <c r="E9559">
        <v>0.116849472</v>
      </c>
      <c r="F9559">
        <v>0.73247693400000002</v>
      </c>
      <c r="G9559">
        <v>0.99975043299999999</v>
      </c>
    </row>
    <row r="9560" spans="1:7" x14ac:dyDescent="0.4">
      <c r="A9560" s="70" t="s">
        <v>19227</v>
      </c>
      <c r="B9560" s="70" t="s">
        <v>19228</v>
      </c>
      <c r="C9560">
        <v>-3.4229463000000002E-2</v>
      </c>
      <c r="D9560">
        <v>7.0375946840000001</v>
      </c>
      <c r="E9560">
        <v>0.11681892000000001</v>
      </c>
      <c r="F9560">
        <v>0.73251056999999997</v>
      </c>
      <c r="G9560">
        <v>0.99975043299999999</v>
      </c>
    </row>
    <row r="9561" spans="1:7" x14ac:dyDescent="0.4">
      <c r="A9561" s="70" t="s">
        <v>19837</v>
      </c>
      <c r="B9561" s="70" t="s">
        <v>19838</v>
      </c>
      <c r="C9561">
        <v>6.1003136999999999E-2</v>
      </c>
      <c r="D9561">
        <v>3.4319694699999999</v>
      </c>
      <c r="E9561">
        <v>0.11681072000000001</v>
      </c>
      <c r="F9561">
        <v>0.73251959799999999</v>
      </c>
      <c r="G9561">
        <v>0.99975043299999999</v>
      </c>
    </row>
    <row r="9562" spans="1:7" x14ac:dyDescent="0.4">
      <c r="A9562" s="70" t="s">
        <v>19745</v>
      </c>
      <c r="B9562" s="70" t="s">
        <v>19746</v>
      </c>
      <c r="C9562">
        <v>0.19690416899999999</v>
      </c>
      <c r="D9562">
        <v>-0.70374021799999997</v>
      </c>
      <c r="E9562">
        <v>0.11677675999999999</v>
      </c>
      <c r="F9562">
        <v>0.73255699200000002</v>
      </c>
      <c r="G9562">
        <v>0.99975043299999999</v>
      </c>
    </row>
    <row r="9563" spans="1:7" x14ac:dyDescent="0.4">
      <c r="A9563" s="70" t="s">
        <v>20215</v>
      </c>
      <c r="B9563" s="70" t="s">
        <v>20216</v>
      </c>
      <c r="C9563">
        <v>2.8581941999999999E-2</v>
      </c>
      <c r="D9563">
        <v>6.1145153810000004</v>
      </c>
      <c r="E9563">
        <v>0.11669515699999999</v>
      </c>
      <c r="F9563">
        <v>0.73264687299999998</v>
      </c>
      <c r="G9563">
        <v>0.99975043299999999</v>
      </c>
    </row>
    <row r="9564" spans="1:7" x14ac:dyDescent="0.4">
      <c r="A9564" s="70" t="s">
        <v>19487</v>
      </c>
      <c r="B9564" s="70" t="s">
        <v>19488</v>
      </c>
      <c r="C9564">
        <v>-3.9924783999999998E-2</v>
      </c>
      <c r="D9564">
        <v>4.5836371119999999</v>
      </c>
      <c r="E9564">
        <v>0.116628678</v>
      </c>
      <c r="F9564">
        <v>0.73272012099999995</v>
      </c>
      <c r="G9564">
        <v>0.99975043299999999</v>
      </c>
    </row>
    <row r="9565" spans="1:7" x14ac:dyDescent="0.4">
      <c r="A9565" s="70" t="s">
        <v>19331</v>
      </c>
      <c r="B9565" s="70" t="s">
        <v>19332</v>
      </c>
      <c r="C9565">
        <v>-2.7057637999999998E-2</v>
      </c>
      <c r="D9565">
        <v>6.4460522170000001</v>
      </c>
      <c r="E9565">
        <v>0.116586035</v>
      </c>
      <c r="F9565">
        <v>0.73276711900000002</v>
      </c>
      <c r="G9565">
        <v>0.99975043299999999</v>
      </c>
    </row>
    <row r="9566" spans="1:7" x14ac:dyDescent="0.4">
      <c r="A9566" s="70" t="s">
        <v>19557</v>
      </c>
      <c r="B9566" s="70" t="s">
        <v>19558</v>
      </c>
      <c r="C9566">
        <v>-0.11948697799999999</v>
      </c>
      <c r="D9566">
        <v>0.99478448399999997</v>
      </c>
      <c r="E9566">
        <v>0.116564644</v>
      </c>
      <c r="F9566">
        <v>0.73279069799999996</v>
      </c>
      <c r="G9566">
        <v>0.99975043299999999</v>
      </c>
    </row>
    <row r="9567" spans="1:7" x14ac:dyDescent="0.4">
      <c r="A9567" s="70" t="s">
        <v>19315</v>
      </c>
      <c r="B9567" s="70" t="s">
        <v>19316</v>
      </c>
      <c r="C9567">
        <v>-9.0680983000000007E-2</v>
      </c>
      <c r="D9567">
        <v>2.954163329</v>
      </c>
      <c r="E9567">
        <v>0.11654951500000001</v>
      </c>
      <c r="F9567">
        <v>0.73280737600000001</v>
      </c>
      <c r="G9567">
        <v>0.99975043299999999</v>
      </c>
    </row>
    <row r="9568" spans="1:7" x14ac:dyDescent="0.4">
      <c r="A9568" s="70" t="s">
        <v>19875</v>
      </c>
      <c r="B9568" s="70" t="s">
        <v>19876</v>
      </c>
      <c r="C9568">
        <v>7.6867437999999996E-2</v>
      </c>
      <c r="D9568">
        <v>2.8227383709999998</v>
      </c>
      <c r="E9568">
        <v>0.11645707299999999</v>
      </c>
      <c r="F9568">
        <v>0.73290930700000001</v>
      </c>
      <c r="G9568">
        <v>0.99975043299999999</v>
      </c>
    </row>
    <row r="9569" spans="1:7" x14ac:dyDescent="0.4">
      <c r="A9569" s="70" t="s">
        <v>19777</v>
      </c>
      <c r="B9569" s="70" t="s">
        <v>19778</v>
      </c>
      <c r="C9569">
        <v>0.115228107</v>
      </c>
      <c r="D9569">
        <v>1.738410118</v>
      </c>
      <c r="E9569">
        <v>0.116433286</v>
      </c>
      <c r="F9569">
        <v>0.73293554400000005</v>
      </c>
      <c r="G9569">
        <v>0.99975043299999999</v>
      </c>
    </row>
    <row r="9570" spans="1:7" x14ac:dyDescent="0.4">
      <c r="A9570" s="70" t="s">
        <v>19703</v>
      </c>
      <c r="B9570" s="70" t="s">
        <v>19704</v>
      </c>
      <c r="C9570">
        <v>-0.14739166000000001</v>
      </c>
      <c r="D9570">
        <v>-0.42154888099999999</v>
      </c>
      <c r="E9570">
        <v>0.116367054</v>
      </c>
      <c r="F9570">
        <v>0.733008612</v>
      </c>
      <c r="G9570">
        <v>0.99975043299999999</v>
      </c>
    </row>
    <row r="9571" spans="1:7" x14ac:dyDescent="0.4">
      <c r="A9571" s="70" t="s">
        <v>19719</v>
      </c>
      <c r="B9571" s="70" t="s">
        <v>19720</v>
      </c>
      <c r="C9571">
        <v>0.1016421</v>
      </c>
      <c r="D9571">
        <v>2.4527494120000002</v>
      </c>
      <c r="E9571">
        <v>0.11636415</v>
      </c>
      <c r="F9571">
        <v>0.73301181599999998</v>
      </c>
      <c r="G9571">
        <v>0.99975043299999999</v>
      </c>
    </row>
    <row r="9572" spans="1:7" x14ac:dyDescent="0.4">
      <c r="A9572" s="70" t="s">
        <v>20243</v>
      </c>
      <c r="B9572" s="70" t="s">
        <v>20244</v>
      </c>
      <c r="C9572">
        <v>2.7788462999999999E-2</v>
      </c>
      <c r="D9572">
        <v>6.4749935220000001</v>
      </c>
      <c r="E9572">
        <v>0.116362798</v>
      </c>
      <c r="F9572">
        <v>0.73301330799999997</v>
      </c>
      <c r="G9572">
        <v>0.99975043299999999</v>
      </c>
    </row>
    <row r="9573" spans="1:7" x14ac:dyDescent="0.4">
      <c r="A9573" s="70" t="s">
        <v>19433</v>
      </c>
      <c r="B9573" s="70" t="s">
        <v>19434</v>
      </c>
      <c r="C9573">
        <v>-4.5068463000000003E-2</v>
      </c>
      <c r="D9573">
        <v>3.9951869640000002</v>
      </c>
      <c r="E9573">
        <v>0.116335762</v>
      </c>
      <c r="F9573">
        <v>0.73304314199999998</v>
      </c>
      <c r="G9573">
        <v>0.99975043299999999</v>
      </c>
    </row>
    <row r="9574" spans="1:7" x14ac:dyDescent="0.4">
      <c r="A9574" s="70" t="s">
        <v>19335</v>
      </c>
      <c r="B9574" s="70" t="s">
        <v>19336</v>
      </c>
      <c r="C9574">
        <v>-4.8393580999999998E-2</v>
      </c>
      <c r="D9574">
        <v>3.9293181760000002</v>
      </c>
      <c r="E9574">
        <v>0.116324595</v>
      </c>
      <c r="F9574">
        <v>0.73305546499999996</v>
      </c>
      <c r="G9574">
        <v>0.99975043299999999</v>
      </c>
    </row>
    <row r="9575" spans="1:7" x14ac:dyDescent="0.4">
      <c r="A9575" s="70" t="s">
        <v>20109</v>
      </c>
      <c r="B9575" s="70" t="s">
        <v>20110</v>
      </c>
      <c r="C9575">
        <v>2.7800364000000001E-2</v>
      </c>
      <c r="D9575">
        <v>6.233451874</v>
      </c>
      <c r="E9575">
        <v>0.11625300500000001</v>
      </c>
      <c r="F9575">
        <v>0.733134485</v>
      </c>
      <c r="G9575">
        <v>0.99975043299999999</v>
      </c>
    </row>
    <row r="9576" spans="1:7" x14ac:dyDescent="0.4">
      <c r="A9576" s="70" t="s">
        <v>19981</v>
      </c>
      <c r="B9576" s="70" t="s">
        <v>19982</v>
      </c>
      <c r="C9576">
        <v>5.9708944999999999E-2</v>
      </c>
      <c r="D9576">
        <v>3.431773298</v>
      </c>
      <c r="E9576">
        <v>0.11619527</v>
      </c>
      <c r="F9576">
        <v>0.73319823299999998</v>
      </c>
      <c r="G9576">
        <v>0.99975043299999999</v>
      </c>
    </row>
    <row r="9577" spans="1:7" x14ac:dyDescent="0.4">
      <c r="A9577" s="70" t="s">
        <v>19741</v>
      </c>
      <c r="B9577" s="70" t="s">
        <v>19742</v>
      </c>
      <c r="C9577">
        <v>2.7867810999999999E-2</v>
      </c>
      <c r="D9577">
        <v>7.6883962410000004</v>
      </c>
      <c r="E9577">
        <v>0.116174269</v>
      </c>
      <c r="F9577">
        <v>0.73322142499999998</v>
      </c>
      <c r="G9577">
        <v>0.99975043299999999</v>
      </c>
    </row>
    <row r="9578" spans="1:7" x14ac:dyDescent="0.4">
      <c r="A9578" s="70" t="s">
        <v>19511</v>
      </c>
      <c r="B9578" s="70" t="s">
        <v>19512</v>
      </c>
      <c r="C9578">
        <v>-4.9062433000000003E-2</v>
      </c>
      <c r="D9578">
        <v>3.898049082</v>
      </c>
      <c r="E9578">
        <v>0.116117865</v>
      </c>
      <c r="F9578">
        <v>0.733283727</v>
      </c>
      <c r="G9578">
        <v>0.99975043299999999</v>
      </c>
    </row>
    <row r="9579" spans="1:7" x14ac:dyDescent="0.4">
      <c r="A9579" s="70" t="s">
        <v>19383</v>
      </c>
      <c r="B9579" s="70" t="s">
        <v>19384</v>
      </c>
      <c r="C9579">
        <v>-3.2433818000000003E-2</v>
      </c>
      <c r="D9579">
        <v>5.4722333509999999</v>
      </c>
      <c r="E9579">
        <v>0.116108539</v>
      </c>
      <c r="F9579">
        <v>0.73329402899999996</v>
      </c>
      <c r="G9579">
        <v>0.99975043299999999</v>
      </c>
    </row>
    <row r="9580" spans="1:7" x14ac:dyDescent="0.4">
      <c r="A9580" s="70" t="s">
        <v>19887</v>
      </c>
      <c r="B9580" s="70" t="s">
        <v>19888</v>
      </c>
      <c r="C9580">
        <v>-0.19247341500000001</v>
      </c>
      <c r="D9580">
        <v>-0.54149323800000004</v>
      </c>
      <c r="E9580">
        <v>0.116083861</v>
      </c>
      <c r="F9580">
        <v>0.73332129400000001</v>
      </c>
      <c r="G9580">
        <v>0.99975043299999999</v>
      </c>
    </row>
    <row r="9581" spans="1:7" x14ac:dyDescent="0.4">
      <c r="A9581" s="70" t="s">
        <v>19417</v>
      </c>
      <c r="B9581" s="70" t="s">
        <v>19418</v>
      </c>
      <c r="C9581">
        <v>-4.5700351E-2</v>
      </c>
      <c r="D9581">
        <v>3.98500246</v>
      </c>
      <c r="E9581">
        <v>0.116012461</v>
      </c>
      <c r="F9581">
        <v>0.73340019700000003</v>
      </c>
      <c r="G9581">
        <v>0.99975043299999999</v>
      </c>
    </row>
    <row r="9582" spans="1:7" x14ac:dyDescent="0.4">
      <c r="A9582" s="70" t="s">
        <v>19517</v>
      </c>
      <c r="B9582" s="70" t="s">
        <v>19518</v>
      </c>
      <c r="C9582">
        <v>-4.3589633000000003E-2</v>
      </c>
      <c r="D9582">
        <v>4.6276654349999999</v>
      </c>
      <c r="E9582">
        <v>0.115984351</v>
      </c>
      <c r="F9582">
        <v>0.73343126800000003</v>
      </c>
      <c r="G9582">
        <v>0.99975043299999999</v>
      </c>
    </row>
    <row r="9583" spans="1:7" x14ac:dyDescent="0.4">
      <c r="A9583" s="70" t="s">
        <v>19775</v>
      </c>
      <c r="B9583" s="70" t="s">
        <v>19776</v>
      </c>
      <c r="C9583">
        <v>9.0589507E-2</v>
      </c>
      <c r="D9583">
        <v>1.9507470739999999</v>
      </c>
      <c r="E9583">
        <v>0.11587196700000001</v>
      </c>
      <c r="F9583">
        <v>0.73355553200000001</v>
      </c>
      <c r="G9583">
        <v>0.99975043299999999</v>
      </c>
    </row>
    <row r="9584" spans="1:7" x14ac:dyDescent="0.4">
      <c r="A9584" s="70" t="s">
        <v>18577</v>
      </c>
      <c r="B9584" s="70" t="s">
        <v>18578</v>
      </c>
      <c r="C9584">
        <v>-2.772494E-2</v>
      </c>
      <c r="D9584">
        <v>7.3295684870000004</v>
      </c>
      <c r="E9584">
        <v>0.115836515</v>
      </c>
      <c r="F9584">
        <v>0.73359474599999996</v>
      </c>
      <c r="G9584">
        <v>0.99975043299999999</v>
      </c>
    </row>
    <row r="9585" spans="1:7" x14ac:dyDescent="0.4">
      <c r="A9585" s="70" t="s">
        <v>19597</v>
      </c>
      <c r="B9585" s="70" t="s">
        <v>19598</v>
      </c>
      <c r="C9585">
        <v>-4.1020201999999999E-2</v>
      </c>
      <c r="D9585">
        <v>4.7452227909999998</v>
      </c>
      <c r="E9585">
        <v>0.11578640599999999</v>
      </c>
      <c r="F9585">
        <v>0.73365018299999996</v>
      </c>
      <c r="G9585">
        <v>0.99975043299999999</v>
      </c>
    </row>
    <row r="9586" spans="1:7" x14ac:dyDescent="0.4">
      <c r="A9586" s="70" t="s">
        <v>20043</v>
      </c>
      <c r="B9586" s="70" t="s">
        <v>20044</v>
      </c>
      <c r="C9586">
        <v>4.3152879999999998E-2</v>
      </c>
      <c r="D9586">
        <v>4.6904242199999997</v>
      </c>
      <c r="E9586">
        <v>0.115735701</v>
      </c>
      <c r="F9586">
        <v>0.73370629399999998</v>
      </c>
      <c r="G9586">
        <v>0.99975043299999999</v>
      </c>
    </row>
    <row r="9587" spans="1:7" x14ac:dyDescent="0.4">
      <c r="A9587" s="70" t="s">
        <v>20175</v>
      </c>
      <c r="B9587" s="70" t="s">
        <v>20176</v>
      </c>
      <c r="C9587">
        <v>2.7800624999999999E-2</v>
      </c>
      <c r="D9587">
        <v>6.2447428729999999</v>
      </c>
      <c r="E9587">
        <v>0.11562003</v>
      </c>
      <c r="F9587">
        <v>0.73383434599999997</v>
      </c>
      <c r="G9587">
        <v>0.99975043299999999</v>
      </c>
    </row>
    <row r="9588" spans="1:7" x14ac:dyDescent="0.4">
      <c r="A9588" s="70" t="s">
        <v>20025</v>
      </c>
      <c r="B9588" s="70" t="s">
        <v>20026</v>
      </c>
      <c r="C9588">
        <v>0.234223918</v>
      </c>
      <c r="D9588">
        <v>-1.3334804600000001</v>
      </c>
      <c r="E9588">
        <v>0.115562595</v>
      </c>
      <c r="F9588">
        <v>0.73389795700000005</v>
      </c>
      <c r="G9588">
        <v>0.99975043299999999</v>
      </c>
    </row>
    <row r="9589" spans="1:7" x14ac:dyDescent="0.4">
      <c r="A9589" s="70" t="s">
        <v>19559</v>
      </c>
      <c r="B9589" s="70" t="s">
        <v>19560</v>
      </c>
      <c r="C9589">
        <v>-3.6096652999999999E-2</v>
      </c>
      <c r="D9589">
        <v>4.9744847740000004</v>
      </c>
      <c r="E9589">
        <v>0.115510374</v>
      </c>
      <c r="F9589">
        <v>0.73395580699999996</v>
      </c>
      <c r="G9589">
        <v>0.99975043299999999</v>
      </c>
    </row>
    <row r="9590" spans="1:7" x14ac:dyDescent="0.4">
      <c r="A9590" s="70" t="s">
        <v>20253</v>
      </c>
      <c r="B9590" s="70" t="s">
        <v>20254</v>
      </c>
      <c r="C9590">
        <v>3.8167516999999998E-2</v>
      </c>
      <c r="D9590">
        <v>4.9296008919999998</v>
      </c>
      <c r="E9590">
        <v>0.115508351</v>
      </c>
      <c r="F9590">
        <v>0.73395804899999995</v>
      </c>
      <c r="G9590">
        <v>0.99975043299999999</v>
      </c>
    </row>
    <row r="9591" spans="1:7" x14ac:dyDescent="0.4">
      <c r="A9591" s="70" t="s">
        <v>19829</v>
      </c>
      <c r="B9591" s="70" t="s">
        <v>19830</v>
      </c>
      <c r="C9591">
        <v>0.183014547</v>
      </c>
      <c r="D9591">
        <v>1.1006524419999999</v>
      </c>
      <c r="E9591">
        <v>0.11536298</v>
      </c>
      <c r="F9591">
        <v>0.73411916799999999</v>
      </c>
      <c r="G9591">
        <v>0.99975043299999999</v>
      </c>
    </row>
    <row r="9592" spans="1:7" x14ac:dyDescent="0.4">
      <c r="A9592" s="70" t="s">
        <v>19455</v>
      </c>
      <c r="B9592" s="70" t="s">
        <v>19456</v>
      </c>
      <c r="C9592">
        <v>-7.7485888000000003E-2</v>
      </c>
      <c r="D9592">
        <v>2.6092221430000002</v>
      </c>
      <c r="E9592">
        <v>0.115316498</v>
      </c>
      <c r="F9592">
        <v>0.73417071</v>
      </c>
      <c r="G9592">
        <v>0.99975043299999999</v>
      </c>
    </row>
    <row r="9593" spans="1:7" x14ac:dyDescent="0.4">
      <c r="A9593" s="70" t="s">
        <v>20219</v>
      </c>
      <c r="B9593" s="70" t="s">
        <v>20220</v>
      </c>
      <c r="C9593">
        <v>2.6940779000000002E-2</v>
      </c>
      <c r="D9593">
        <v>6.627628734</v>
      </c>
      <c r="E9593">
        <v>0.115286793</v>
      </c>
      <c r="F9593">
        <v>0.73420365499999996</v>
      </c>
      <c r="G9593">
        <v>0.99975043299999999</v>
      </c>
    </row>
    <row r="9594" spans="1:7" x14ac:dyDescent="0.4">
      <c r="A9594" s="70" t="s">
        <v>20045</v>
      </c>
      <c r="B9594" s="70" t="s">
        <v>20046</v>
      </c>
      <c r="C9594">
        <v>3.2625744999999998E-2</v>
      </c>
      <c r="D9594">
        <v>6.6510567280000004</v>
      </c>
      <c r="E9594">
        <v>0.11523704899999999</v>
      </c>
      <c r="F9594">
        <v>0.734258835</v>
      </c>
      <c r="G9594">
        <v>0.99975043299999999</v>
      </c>
    </row>
    <row r="9595" spans="1:7" x14ac:dyDescent="0.4">
      <c r="A9595" s="70" t="s">
        <v>19419</v>
      </c>
      <c r="B9595" s="70" t="s">
        <v>19420</v>
      </c>
      <c r="C9595">
        <v>-4.3646460999999998E-2</v>
      </c>
      <c r="D9595">
        <v>4.083051341</v>
      </c>
      <c r="E9595">
        <v>0.115216742</v>
      </c>
      <c r="F9595">
        <v>0.73428136499999996</v>
      </c>
      <c r="G9595">
        <v>0.99975043299999999</v>
      </c>
    </row>
    <row r="9596" spans="1:7" x14ac:dyDescent="0.4">
      <c r="A9596" s="70" t="s">
        <v>19721</v>
      </c>
      <c r="B9596" s="70" t="s">
        <v>19722</v>
      </c>
      <c r="C9596">
        <v>6.5219662999999997E-2</v>
      </c>
      <c r="D9596">
        <v>3.159129219</v>
      </c>
      <c r="E9596">
        <v>0.115189441</v>
      </c>
      <c r="F9596">
        <v>0.73431165799999998</v>
      </c>
      <c r="G9596">
        <v>0.99975043299999999</v>
      </c>
    </row>
    <row r="9597" spans="1:7" x14ac:dyDescent="0.4">
      <c r="A9597" s="70" t="s">
        <v>19397</v>
      </c>
      <c r="B9597" s="70" t="s">
        <v>19398</v>
      </c>
      <c r="C9597">
        <v>-3.1416914999999997E-2</v>
      </c>
      <c r="D9597">
        <v>5.8835090909999996</v>
      </c>
      <c r="E9597">
        <v>0.11517351300000001</v>
      </c>
      <c r="F9597">
        <v>0.73432933300000003</v>
      </c>
      <c r="G9597">
        <v>0.99975043299999999</v>
      </c>
    </row>
    <row r="9598" spans="1:7" x14ac:dyDescent="0.4">
      <c r="A9598" s="70" t="s">
        <v>19813</v>
      </c>
      <c r="B9598" s="70" t="s">
        <v>19814</v>
      </c>
      <c r="C9598">
        <v>0.14411732099999999</v>
      </c>
      <c r="D9598">
        <v>0.37596144500000001</v>
      </c>
      <c r="E9598">
        <v>0.115151085</v>
      </c>
      <c r="F9598">
        <v>0.73435422299999997</v>
      </c>
      <c r="G9598">
        <v>0.99975043299999999</v>
      </c>
    </row>
    <row r="9599" spans="1:7" x14ac:dyDescent="0.4">
      <c r="A9599" s="70" t="s">
        <v>19493</v>
      </c>
      <c r="B9599" s="70" t="s">
        <v>19494</v>
      </c>
      <c r="C9599">
        <v>-0.10496818300000001</v>
      </c>
      <c r="D9599">
        <v>1.336940883</v>
      </c>
      <c r="E9599">
        <v>0.115135972</v>
      </c>
      <c r="F9599">
        <v>0.73437099800000005</v>
      </c>
      <c r="G9599">
        <v>0.99975043299999999</v>
      </c>
    </row>
    <row r="9600" spans="1:7" x14ac:dyDescent="0.4">
      <c r="A9600" s="70" t="s">
        <v>19313</v>
      </c>
      <c r="B9600" s="70" t="s">
        <v>19314</v>
      </c>
      <c r="C9600">
        <v>-2.7958878E-2</v>
      </c>
      <c r="D9600">
        <v>6.1913875020000004</v>
      </c>
      <c r="E9600">
        <v>0.114956708</v>
      </c>
      <c r="F9600">
        <v>0.73457005799999997</v>
      </c>
      <c r="G9600">
        <v>0.99975043299999999</v>
      </c>
    </row>
    <row r="9601" spans="1:7" x14ac:dyDescent="0.4">
      <c r="A9601" s="70" t="s">
        <v>20303</v>
      </c>
      <c r="B9601" s="70" t="s">
        <v>20304</v>
      </c>
      <c r="C9601">
        <v>2.8360175000000001E-2</v>
      </c>
      <c r="D9601">
        <v>6.4386393599999998</v>
      </c>
      <c r="E9601">
        <v>0.11491828799999999</v>
      </c>
      <c r="F9601">
        <v>0.73461274399999998</v>
      </c>
      <c r="G9601">
        <v>0.99975043299999999</v>
      </c>
    </row>
    <row r="9602" spans="1:7" x14ac:dyDescent="0.4">
      <c r="A9602" s="70" t="s">
        <v>19527</v>
      </c>
      <c r="B9602" s="70" t="s">
        <v>19528</v>
      </c>
      <c r="C9602">
        <v>-3.8098948000000001E-2</v>
      </c>
      <c r="D9602">
        <v>5.1108411159999996</v>
      </c>
      <c r="E9602">
        <v>0.11490863900000001</v>
      </c>
      <c r="F9602">
        <v>0.73462346499999998</v>
      </c>
      <c r="G9602">
        <v>0.99975043299999999</v>
      </c>
    </row>
    <row r="9603" spans="1:7" x14ac:dyDescent="0.4">
      <c r="A9603" s="70" t="s">
        <v>20923</v>
      </c>
      <c r="B9603" s="70" t="s">
        <v>20924</v>
      </c>
      <c r="C9603">
        <v>2.8038183000000001E-2</v>
      </c>
      <c r="D9603">
        <v>8.6964903820000004</v>
      </c>
      <c r="E9603">
        <v>0.11485406400000001</v>
      </c>
      <c r="F9603">
        <v>0.73468411499999997</v>
      </c>
      <c r="G9603">
        <v>0.99975043299999999</v>
      </c>
    </row>
    <row r="9604" spans="1:7" x14ac:dyDescent="0.4">
      <c r="A9604" s="70" t="s">
        <v>20399</v>
      </c>
      <c r="B9604" s="70" t="s">
        <v>20400</v>
      </c>
      <c r="C9604">
        <v>3.2159981999999997E-2</v>
      </c>
      <c r="D9604">
        <v>5.7887876970000001</v>
      </c>
      <c r="E9604">
        <v>0.114763291</v>
      </c>
      <c r="F9604">
        <v>0.73478502899999998</v>
      </c>
      <c r="G9604">
        <v>0.99975043299999999</v>
      </c>
    </row>
    <row r="9605" spans="1:7" x14ac:dyDescent="0.4">
      <c r="A9605" s="70" t="s">
        <v>19765</v>
      </c>
      <c r="B9605" s="70" t="s">
        <v>19766</v>
      </c>
      <c r="C9605">
        <v>-0.157492991</v>
      </c>
      <c r="D9605">
        <v>-0.52545236100000003</v>
      </c>
      <c r="E9605">
        <v>0.114687735</v>
      </c>
      <c r="F9605">
        <v>0.73486905999999996</v>
      </c>
      <c r="G9605">
        <v>0.99975043299999999</v>
      </c>
    </row>
    <row r="9606" spans="1:7" x14ac:dyDescent="0.4">
      <c r="A9606" s="70" t="s">
        <v>19541</v>
      </c>
      <c r="B9606" s="70" t="s">
        <v>19542</v>
      </c>
      <c r="C9606">
        <v>-7.3149809999999996E-2</v>
      </c>
      <c r="D9606">
        <v>3.087921337</v>
      </c>
      <c r="E9606">
        <v>0.11464650899999999</v>
      </c>
      <c r="F9606">
        <v>0.73491492199999997</v>
      </c>
      <c r="G9606">
        <v>0.99975043299999999</v>
      </c>
    </row>
    <row r="9607" spans="1:7" x14ac:dyDescent="0.4">
      <c r="A9607" s="70" t="s">
        <v>20079</v>
      </c>
      <c r="B9607" s="70" t="s">
        <v>20080</v>
      </c>
      <c r="C9607">
        <v>4.8330497E-2</v>
      </c>
      <c r="D9607">
        <v>3.8482266790000001</v>
      </c>
      <c r="E9607">
        <v>0.114640424</v>
      </c>
      <c r="F9607">
        <v>0.73492169299999999</v>
      </c>
      <c r="G9607">
        <v>0.99975043299999999</v>
      </c>
    </row>
    <row r="9608" spans="1:7" x14ac:dyDescent="0.4">
      <c r="A9608" s="70" t="s">
        <v>19301</v>
      </c>
      <c r="B9608" s="70" t="s">
        <v>19302</v>
      </c>
      <c r="C9608">
        <v>-2.7242636000000001E-2</v>
      </c>
      <c r="D9608">
        <v>6.1879817600000004</v>
      </c>
      <c r="E9608">
        <v>0.11460271599999999</v>
      </c>
      <c r="F9608">
        <v>0.73496365100000005</v>
      </c>
      <c r="G9608">
        <v>0.99975043299999999</v>
      </c>
    </row>
    <row r="9609" spans="1:7" x14ac:dyDescent="0.4">
      <c r="A9609" s="70" t="s">
        <v>19835</v>
      </c>
      <c r="B9609" s="70" t="s">
        <v>19836</v>
      </c>
      <c r="C9609">
        <v>5.6214983000000003E-2</v>
      </c>
      <c r="D9609">
        <v>3.6319604509999999</v>
      </c>
      <c r="E9609">
        <v>0.11458862</v>
      </c>
      <c r="F9609">
        <v>0.73497933800000004</v>
      </c>
      <c r="G9609">
        <v>0.99975043299999999</v>
      </c>
    </row>
    <row r="9610" spans="1:7" x14ac:dyDescent="0.4">
      <c r="A9610" s="70" t="s">
        <v>19855</v>
      </c>
      <c r="B9610" s="70" t="s">
        <v>19856</v>
      </c>
      <c r="C9610">
        <v>0.23173643299999999</v>
      </c>
      <c r="D9610">
        <v>-1.5113578190000001</v>
      </c>
      <c r="E9610">
        <v>0.114326539</v>
      </c>
      <c r="F9610">
        <v>0.73527119399999996</v>
      </c>
      <c r="G9610">
        <v>0.99975043299999999</v>
      </c>
    </row>
    <row r="9611" spans="1:7" x14ac:dyDescent="0.4">
      <c r="A9611" s="70" t="s">
        <v>19991</v>
      </c>
      <c r="B9611" s="70" t="s">
        <v>19992</v>
      </c>
      <c r="C9611">
        <v>7.1196854000000004E-2</v>
      </c>
      <c r="D9611">
        <v>3.288060615</v>
      </c>
      <c r="E9611">
        <v>0.11430557700000001</v>
      </c>
      <c r="F9611">
        <v>0.73529455399999999</v>
      </c>
      <c r="G9611">
        <v>0.99975043299999999</v>
      </c>
    </row>
    <row r="9612" spans="1:7" x14ac:dyDescent="0.4">
      <c r="A9612" s="70" t="s">
        <v>20081</v>
      </c>
      <c r="B9612" s="70" t="s">
        <v>20082</v>
      </c>
      <c r="C9612">
        <v>2.6757192999999999E-2</v>
      </c>
      <c r="D9612">
        <v>7.0245071499999998</v>
      </c>
      <c r="E9612">
        <v>0.114226469</v>
      </c>
      <c r="F9612">
        <v>0.73538273200000004</v>
      </c>
      <c r="G9612">
        <v>0.99975043299999999</v>
      </c>
    </row>
    <row r="9613" spans="1:7" x14ac:dyDescent="0.4">
      <c r="A9613" s="70" t="s">
        <v>19885</v>
      </c>
      <c r="B9613" s="70" t="s">
        <v>19886</v>
      </c>
      <c r="C9613">
        <v>-0.185551352</v>
      </c>
      <c r="D9613">
        <v>-0.24487874900000001</v>
      </c>
      <c r="E9613">
        <v>0.11418563499999999</v>
      </c>
      <c r="F9613">
        <v>0.73542826100000003</v>
      </c>
      <c r="G9613">
        <v>0.99975043299999999</v>
      </c>
    </row>
    <row r="9614" spans="1:7" x14ac:dyDescent="0.4">
      <c r="A9614" s="70" t="s">
        <v>19497</v>
      </c>
      <c r="B9614" s="70" t="s">
        <v>19498</v>
      </c>
      <c r="C9614">
        <v>-7.6441191000000006E-2</v>
      </c>
      <c r="D9614">
        <v>2.5517698379999998</v>
      </c>
      <c r="E9614">
        <v>0.11408866199999999</v>
      </c>
      <c r="F9614">
        <v>0.735536419</v>
      </c>
      <c r="G9614">
        <v>0.99975043299999999</v>
      </c>
    </row>
    <row r="9615" spans="1:7" x14ac:dyDescent="0.4">
      <c r="A9615" s="70" t="s">
        <v>19485</v>
      </c>
      <c r="B9615" s="70" t="s">
        <v>19486</v>
      </c>
      <c r="C9615">
        <v>-4.2563008999999999E-2</v>
      </c>
      <c r="D9615">
        <v>4.664951727</v>
      </c>
      <c r="E9615">
        <v>0.114057056</v>
      </c>
      <c r="F9615">
        <v>0.735571682</v>
      </c>
      <c r="G9615">
        <v>0.99975043299999999</v>
      </c>
    </row>
    <row r="9616" spans="1:7" x14ac:dyDescent="0.4">
      <c r="A9616" s="70" t="s">
        <v>19539</v>
      </c>
      <c r="B9616" s="70" t="s">
        <v>19540</v>
      </c>
      <c r="C9616">
        <v>-5.4682626999999998E-2</v>
      </c>
      <c r="D9616">
        <v>3.520058385</v>
      </c>
      <c r="E9616">
        <v>0.113794306</v>
      </c>
      <c r="F9616">
        <v>0.73586504399999997</v>
      </c>
      <c r="G9616">
        <v>0.99975043299999999</v>
      </c>
    </row>
    <row r="9617" spans="1:7" x14ac:dyDescent="0.4">
      <c r="A9617" s="70" t="s">
        <v>19507</v>
      </c>
      <c r="B9617" s="70" t="s">
        <v>19508</v>
      </c>
      <c r="C9617">
        <v>-8.4028931000000001E-2</v>
      </c>
      <c r="D9617">
        <v>2.6254732079999998</v>
      </c>
      <c r="E9617">
        <v>0.113765859</v>
      </c>
      <c r="F9617">
        <v>0.735896828</v>
      </c>
      <c r="G9617">
        <v>0.99975043299999999</v>
      </c>
    </row>
    <row r="9618" spans="1:7" x14ac:dyDescent="0.4">
      <c r="A9618" s="70" t="s">
        <v>20235</v>
      </c>
      <c r="B9618" s="70" t="s">
        <v>20236</v>
      </c>
      <c r="C9618">
        <v>3.1264541999999999E-2</v>
      </c>
      <c r="D9618">
        <v>5.6519701979999999</v>
      </c>
      <c r="E9618">
        <v>0.113659512</v>
      </c>
      <c r="F9618">
        <v>0.73601568900000003</v>
      </c>
      <c r="G9618">
        <v>0.99975043299999999</v>
      </c>
    </row>
    <row r="9619" spans="1:7" x14ac:dyDescent="0.4">
      <c r="A9619" s="70" t="s">
        <v>20275</v>
      </c>
      <c r="B9619" s="70" t="s">
        <v>20276</v>
      </c>
      <c r="C9619">
        <v>3.0169495000000001E-2</v>
      </c>
      <c r="D9619">
        <v>5.6330320040000004</v>
      </c>
      <c r="E9619">
        <v>0.113642408</v>
      </c>
      <c r="F9619">
        <v>0.73603481100000001</v>
      </c>
      <c r="G9619">
        <v>0.99975043299999999</v>
      </c>
    </row>
    <row r="9620" spans="1:7" x14ac:dyDescent="0.4">
      <c r="A9620" s="70" t="s">
        <v>20221</v>
      </c>
      <c r="B9620" s="70" t="s">
        <v>20222</v>
      </c>
      <c r="C9620">
        <v>4.1517089E-2</v>
      </c>
      <c r="D9620">
        <v>4.2381800500000004</v>
      </c>
      <c r="E9620">
        <v>0.113638134</v>
      </c>
      <c r="F9620">
        <v>0.73603958999999997</v>
      </c>
      <c r="G9620">
        <v>0.99975043299999999</v>
      </c>
    </row>
    <row r="9621" spans="1:7" x14ac:dyDescent="0.4">
      <c r="A9621" s="70" t="s">
        <v>19463</v>
      </c>
      <c r="B9621" s="70" t="s">
        <v>19464</v>
      </c>
      <c r="C9621">
        <v>-3.4338596999999998E-2</v>
      </c>
      <c r="D9621">
        <v>5.4814043630000002</v>
      </c>
      <c r="E9621">
        <v>0.113621389</v>
      </c>
      <c r="F9621">
        <v>0.73605831300000002</v>
      </c>
      <c r="G9621">
        <v>0.99975043299999999</v>
      </c>
    </row>
    <row r="9622" spans="1:7" x14ac:dyDescent="0.4">
      <c r="A9622" s="70" t="s">
        <v>19469</v>
      </c>
      <c r="B9622" s="70" t="s">
        <v>19470</v>
      </c>
      <c r="C9622">
        <v>-5.4292999000000002E-2</v>
      </c>
      <c r="D9622">
        <v>3.6023178050000002</v>
      </c>
      <c r="E9622">
        <v>0.11355842300000001</v>
      </c>
      <c r="F9622">
        <v>0.73612873000000001</v>
      </c>
      <c r="G9622">
        <v>0.99975043299999999</v>
      </c>
    </row>
    <row r="9623" spans="1:7" x14ac:dyDescent="0.4">
      <c r="A9623" s="70" t="s">
        <v>20097</v>
      </c>
      <c r="B9623" s="70" t="s">
        <v>20098</v>
      </c>
      <c r="C9623">
        <v>4.4587531E-2</v>
      </c>
      <c r="D9623">
        <v>4.3584498390000004</v>
      </c>
      <c r="E9623">
        <v>0.113441549</v>
      </c>
      <c r="F9623">
        <v>0.73625949300000004</v>
      </c>
      <c r="G9623">
        <v>0.99975043299999999</v>
      </c>
    </row>
    <row r="9624" spans="1:7" x14ac:dyDescent="0.4">
      <c r="A9624" s="70" t="s">
        <v>20185</v>
      </c>
      <c r="B9624" s="70" t="s">
        <v>20186</v>
      </c>
      <c r="C9624">
        <v>4.2966773999999999E-2</v>
      </c>
      <c r="D9624">
        <v>4.3204941290000001</v>
      </c>
      <c r="E9624">
        <v>0.113400819</v>
      </c>
      <c r="F9624">
        <v>0.73630508100000003</v>
      </c>
      <c r="G9624">
        <v>0.99975043299999999</v>
      </c>
    </row>
    <row r="9625" spans="1:7" x14ac:dyDescent="0.4">
      <c r="A9625" s="70" t="s">
        <v>19919</v>
      </c>
      <c r="B9625" s="70" t="s">
        <v>19920</v>
      </c>
      <c r="C9625">
        <v>0.12967985800000001</v>
      </c>
      <c r="D9625">
        <v>0.61144870900000003</v>
      </c>
      <c r="E9625">
        <v>0.11338427199999999</v>
      </c>
      <c r="F9625">
        <v>0.73632360399999996</v>
      </c>
      <c r="G9625">
        <v>0.99975043299999999</v>
      </c>
    </row>
    <row r="9626" spans="1:7" x14ac:dyDescent="0.4">
      <c r="A9626" s="70" t="s">
        <v>20071</v>
      </c>
      <c r="B9626" s="70" t="s">
        <v>20072</v>
      </c>
      <c r="C9626">
        <v>4.4082601999999999E-2</v>
      </c>
      <c r="D9626">
        <v>4.1861326500000002</v>
      </c>
      <c r="E9626">
        <v>0.113377795</v>
      </c>
      <c r="F9626">
        <v>0.73633085499999995</v>
      </c>
      <c r="G9626">
        <v>0.99975043299999999</v>
      </c>
    </row>
    <row r="9627" spans="1:7" x14ac:dyDescent="0.4">
      <c r="A9627" s="70" t="s">
        <v>19403</v>
      </c>
      <c r="B9627" s="70" t="s">
        <v>19404</v>
      </c>
      <c r="C9627">
        <v>-5.0184838000000002E-2</v>
      </c>
      <c r="D9627">
        <v>3.774299648</v>
      </c>
      <c r="E9627">
        <v>0.11332481</v>
      </c>
      <c r="F9627">
        <v>0.73639017900000003</v>
      </c>
      <c r="G9627">
        <v>0.99975043299999999</v>
      </c>
    </row>
    <row r="9628" spans="1:7" x14ac:dyDescent="0.4">
      <c r="A9628" s="70" t="s">
        <v>19663</v>
      </c>
      <c r="B9628" s="70" t="s">
        <v>19664</v>
      </c>
      <c r="C9628">
        <v>-3.6729288999999998E-2</v>
      </c>
      <c r="D9628">
        <v>5.1862069750000002</v>
      </c>
      <c r="E9628">
        <v>0.113178836</v>
      </c>
      <c r="F9628">
        <v>0.73655369999999998</v>
      </c>
      <c r="G9628">
        <v>0.99975043299999999</v>
      </c>
    </row>
    <row r="9629" spans="1:7" x14ac:dyDescent="0.4">
      <c r="A9629" s="70" t="s">
        <v>21131</v>
      </c>
      <c r="B9629" s="70" t="s">
        <v>21132</v>
      </c>
      <c r="C9629">
        <v>2.6398228999999999E-2</v>
      </c>
      <c r="D9629">
        <v>8.790436841</v>
      </c>
      <c r="E9629">
        <v>0.113166928</v>
      </c>
      <c r="F9629">
        <v>0.73656704399999995</v>
      </c>
      <c r="G9629">
        <v>0.99975043299999999</v>
      </c>
    </row>
    <row r="9630" spans="1:7" x14ac:dyDescent="0.4">
      <c r="A9630" s="70" t="s">
        <v>19571</v>
      </c>
      <c r="B9630" s="70" t="s">
        <v>19572</v>
      </c>
      <c r="C9630">
        <v>-8.4839109999999995E-2</v>
      </c>
      <c r="D9630">
        <v>2.3819118619999999</v>
      </c>
      <c r="E9630">
        <v>0.11313363799999999</v>
      </c>
      <c r="F9630">
        <v>0.73660435400000002</v>
      </c>
      <c r="G9630">
        <v>0.99975043299999999</v>
      </c>
    </row>
    <row r="9631" spans="1:7" x14ac:dyDescent="0.4">
      <c r="A9631" s="70" t="s">
        <v>19645</v>
      </c>
      <c r="B9631" s="70" t="s">
        <v>19646</v>
      </c>
      <c r="C9631">
        <v>-3.6603027000000003E-2</v>
      </c>
      <c r="D9631">
        <v>5.2310382820000001</v>
      </c>
      <c r="E9631">
        <v>0.11305040199999999</v>
      </c>
      <c r="F9631">
        <v>0.73669766800000003</v>
      </c>
      <c r="G9631">
        <v>0.99975043299999999</v>
      </c>
    </row>
    <row r="9632" spans="1:7" x14ac:dyDescent="0.4">
      <c r="A9632" s="70" t="s">
        <v>19669</v>
      </c>
      <c r="B9632" s="70" t="s">
        <v>19670</v>
      </c>
      <c r="C9632">
        <v>-2.6752281999999999E-2</v>
      </c>
      <c r="D9632">
        <v>8.4166705680000007</v>
      </c>
      <c r="E9632">
        <v>0.11301972</v>
      </c>
      <c r="F9632">
        <v>0.73673207399999996</v>
      </c>
      <c r="G9632">
        <v>0.99975043299999999</v>
      </c>
    </row>
    <row r="9633" spans="1:7" x14ac:dyDescent="0.4">
      <c r="A9633" s="70" t="s">
        <v>19549</v>
      </c>
      <c r="B9633" s="70" t="s">
        <v>19550</v>
      </c>
      <c r="C9633">
        <v>-5.1604793000000003E-2</v>
      </c>
      <c r="D9633">
        <v>3.6433073939999998</v>
      </c>
      <c r="E9633">
        <v>0.112885296</v>
      </c>
      <c r="F9633">
        <v>0.73688287900000005</v>
      </c>
      <c r="G9633">
        <v>0.99975043299999999</v>
      </c>
    </row>
    <row r="9634" spans="1:7" x14ac:dyDescent="0.4">
      <c r="A9634" s="70" t="s">
        <v>19341</v>
      </c>
      <c r="B9634" s="70" t="s">
        <v>19342</v>
      </c>
      <c r="C9634">
        <v>-2.6300581E-2</v>
      </c>
      <c r="D9634">
        <v>6.7470357160000001</v>
      </c>
      <c r="E9634">
        <v>0.112859503</v>
      </c>
      <c r="F9634">
        <v>0.73691182600000005</v>
      </c>
      <c r="G9634">
        <v>0.99975043299999999</v>
      </c>
    </row>
    <row r="9635" spans="1:7" x14ac:dyDescent="0.4">
      <c r="A9635" s="70" t="s">
        <v>20281</v>
      </c>
      <c r="B9635" s="70" t="s">
        <v>20282</v>
      </c>
      <c r="C9635">
        <v>3.0077922999999999E-2</v>
      </c>
      <c r="D9635">
        <v>6.6975265869999996</v>
      </c>
      <c r="E9635">
        <v>0.112847761</v>
      </c>
      <c r="F9635">
        <v>0.73692500500000002</v>
      </c>
      <c r="G9635">
        <v>0.99975043299999999</v>
      </c>
    </row>
    <row r="9636" spans="1:7" x14ac:dyDescent="0.4">
      <c r="A9636" s="70" t="s">
        <v>20057</v>
      </c>
      <c r="B9636" s="70" t="s">
        <v>20058</v>
      </c>
      <c r="C9636">
        <v>2.6450762999999999E-2</v>
      </c>
      <c r="D9636">
        <v>7.1435171989999997</v>
      </c>
      <c r="E9636">
        <v>0.112827891</v>
      </c>
      <c r="F9636">
        <v>0.73694730900000005</v>
      </c>
      <c r="G9636">
        <v>0.99975043299999999</v>
      </c>
    </row>
    <row r="9637" spans="1:7" x14ac:dyDescent="0.4">
      <c r="A9637" s="70" t="s">
        <v>20061</v>
      </c>
      <c r="B9637" s="70" t="s">
        <v>20062</v>
      </c>
      <c r="C9637">
        <v>5.4963314999999999E-2</v>
      </c>
      <c r="D9637">
        <v>3.4890237110000002</v>
      </c>
      <c r="E9637">
        <v>0.112802588</v>
      </c>
      <c r="F9637">
        <v>0.73697571399999995</v>
      </c>
      <c r="G9637">
        <v>0.99975043299999999</v>
      </c>
    </row>
    <row r="9638" spans="1:7" x14ac:dyDescent="0.4">
      <c r="A9638" s="70" t="s">
        <v>20353</v>
      </c>
      <c r="B9638" s="70" t="s">
        <v>20354</v>
      </c>
      <c r="C9638">
        <v>3.8224236000000002E-2</v>
      </c>
      <c r="D9638">
        <v>5.0784860900000002</v>
      </c>
      <c r="E9638">
        <v>0.112794845</v>
      </c>
      <c r="F9638">
        <v>0.73698440700000001</v>
      </c>
      <c r="G9638">
        <v>0.99975043299999999</v>
      </c>
    </row>
    <row r="9639" spans="1:7" x14ac:dyDescent="0.4">
      <c r="A9639" s="70" t="s">
        <v>19933</v>
      </c>
      <c r="B9639" s="70" t="s">
        <v>19934</v>
      </c>
      <c r="C9639">
        <v>7.5841247000000001E-2</v>
      </c>
      <c r="D9639">
        <v>2.6523487299999999</v>
      </c>
      <c r="E9639">
        <v>0.112771522</v>
      </c>
      <c r="F9639">
        <v>0.73701059400000002</v>
      </c>
      <c r="G9639">
        <v>0.99975043299999999</v>
      </c>
    </row>
    <row r="9640" spans="1:7" x14ac:dyDescent="0.4">
      <c r="A9640" s="70" t="s">
        <v>19441</v>
      </c>
      <c r="B9640" s="70" t="s">
        <v>19442</v>
      </c>
      <c r="C9640">
        <v>-2.9661647999999999E-2</v>
      </c>
      <c r="D9640">
        <v>5.756395285</v>
      </c>
      <c r="E9640">
        <v>0.112756993</v>
      </c>
      <c r="F9640">
        <v>0.73702690900000001</v>
      </c>
      <c r="G9640">
        <v>0.99975043299999999</v>
      </c>
    </row>
    <row r="9641" spans="1:7" x14ac:dyDescent="0.4">
      <c r="A9641" s="70" t="s">
        <v>19615</v>
      </c>
      <c r="B9641" s="70" t="s">
        <v>19616</v>
      </c>
      <c r="C9641">
        <v>-3.4765841999999998E-2</v>
      </c>
      <c r="D9641">
        <v>5.2791113059999999</v>
      </c>
      <c r="E9641">
        <v>0.11274091</v>
      </c>
      <c r="F9641">
        <v>0.73704497000000002</v>
      </c>
      <c r="G9641">
        <v>0.99975043299999999</v>
      </c>
    </row>
    <row r="9642" spans="1:7" x14ac:dyDescent="0.4">
      <c r="A9642" s="70" t="s">
        <v>20009</v>
      </c>
      <c r="B9642" s="70" t="s">
        <v>20010</v>
      </c>
      <c r="C9642">
        <v>0.114942197</v>
      </c>
      <c r="D9642">
        <v>0.88940382699999998</v>
      </c>
      <c r="E9642">
        <v>0.112690581</v>
      </c>
      <c r="F9642">
        <v>0.73710149700000005</v>
      </c>
      <c r="G9642">
        <v>0.99975043299999999</v>
      </c>
    </row>
    <row r="9643" spans="1:7" x14ac:dyDescent="0.4">
      <c r="A9643" s="70" t="s">
        <v>19637</v>
      </c>
      <c r="B9643" s="70" t="s">
        <v>19638</v>
      </c>
      <c r="C9643">
        <v>-6.8393049999999997E-2</v>
      </c>
      <c r="D9643">
        <v>3.0071271130000001</v>
      </c>
      <c r="E9643">
        <v>0.112661393</v>
      </c>
      <c r="F9643">
        <v>0.73713428599999997</v>
      </c>
      <c r="G9643">
        <v>0.99975043299999999</v>
      </c>
    </row>
    <row r="9644" spans="1:7" x14ac:dyDescent="0.4">
      <c r="A9644" s="70" t="s">
        <v>19635</v>
      </c>
      <c r="B9644" s="70" t="s">
        <v>19636</v>
      </c>
      <c r="C9644">
        <v>-4.4756654999999999E-2</v>
      </c>
      <c r="D9644">
        <v>4.2103241139999996</v>
      </c>
      <c r="E9644">
        <v>0.112600333</v>
      </c>
      <c r="F9644">
        <v>0.73720289500000002</v>
      </c>
      <c r="G9644">
        <v>0.99975043299999999</v>
      </c>
    </row>
    <row r="9645" spans="1:7" x14ac:dyDescent="0.4">
      <c r="A9645" s="70" t="s">
        <v>19619</v>
      </c>
      <c r="B9645" s="70" t="s">
        <v>19620</v>
      </c>
      <c r="C9645">
        <v>-3.7872461000000003E-2</v>
      </c>
      <c r="D9645">
        <v>4.7266284990000003</v>
      </c>
      <c r="E9645">
        <v>0.112532563</v>
      </c>
      <c r="F9645">
        <v>0.73727906700000001</v>
      </c>
      <c r="G9645">
        <v>0.99975043299999999</v>
      </c>
    </row>
    <row r="9646" spans="1:7" x14ac:dyDescent="0.4">
      <c r="A9646" s="70" t="s">
        <v>19545</v>
      </c>
      <c r="B9646" s="70" t="s">
        <v>19546</v>
      </c>
      <c r="C9646">
        <v>-9.9183956000000004E-2</v>
      </c>
      <c r="D9646">
        <v>1.6302748330000001</v>
      </c>
      <c r="E9646">
        <v>0.112476963</v>
      </c>
      <c r="F9646">
        <v>0.73734158100000002</v>
      </c>
      <c r="G9646">
        <v>0.99975043299999999</v>
      </c>
    </row>
    <row r="9647" spans="1:7" x14ac:dyDescent="0.4">
      <c r="A9647" s="70" t="s">
        <v>20373</v>
      </c>
      <c r="B9647" s="70" t="s">
        <v>20374</v>
      </c>
      <c r="C9647">
        <v>2.8539728E-2</v>
      </c>
      <c r="D9647">
        <v>5.9815854670000004</v>
      </c>
      <c r="E9647">
        <v>0.112468686</v>
      </c>
      <c r="F9647">
        <v>0.73735088800000004</v>
      </c>
      <c r="G9647">
        <v>0.99975043299999999</v>
      </c>
    </row>
    <row r="9648" spans="1:7" x14ac:dyDescent="0.4">
      <c r="A9648" s="70" t="s">
        <v>19603</v>
      </c>
      <c r="B9648" s="70" t="s">
        <v>19604</v>
      </c>
      <c r="C9648">
        <v>-4.0573052999999998E-2</v>
      </c>
      <c r="D9648">
        <v>4.4669605729999997</v>
      </c>
      <c r="E9648">
        <v>0.112389854</v>
      </c>
      <c r="F9648">
        <v>0.73743955400000005</v>
      </c>
      <c r="G9648">
        <v>0.99975043299999999</v>
      </c>
    </row>
    <row r="9649" spans="1:7" x14ac:dyDescent="0.4">
      <c r="A9649" s="70" t="s">
        <v>20125</v>
      </c>
      <c r="B9649" s="70" t="s">
        <v>20126</v>
      </c>
      <c r="C9649">
        <v>4.4911967999999997E-2</v>
      </c>
      <c r="D9649">
        <v>4.5950396160000002</v>
      </c>
      <c r="E9649">
        <v>0.112379563</v>
      </c>
      <c r="F9649">
        <v>0.73745113200000001</v>
      </c>
      <c r="G9649">
        <v>0.99975043299999999</v>
      </c>
    </row>
    <row r="9650" spans="1:7" x14ac:dyDescent="0.4">
      <c r="A9650" s="70" t="s">
        <v>19971</v>
      </c>
      <c r="B9650" s="70" t="s">
        <v>19972</v>
      </c>
      <c r="C9650">
        <v>7.6970322999999993E-2</v>
      </c>
      <c r="D9650">
        <v>2.762929331</v>
      </c>
      <c r="E9650">
        <v>0.112320485</v>
      </c>
      <c r="F9650">
        <v>0.73751760600000005</v>
      </c>
      <c r="G9650">
        <v>0.99975043299999999</v>
      </c>
    </row>
    <row r="9651" spans="1:7" x14ac:dyDescent="0.4">
      <c r="A9651" s="70" t="s">
        <v>20285</v>
      </c>
      <c r="B9651" s="70" t="s">
        <v>20286</v>
      </c>
      <c r="C9651">
        <v>4.1071727000000002E-2</v>
      </c>
      <c r="D9651">
        <v>4.5118612379999998</v>
      </c>
      <c r="E9651">
        <v>0.112246266</v>
      </c>
      <c r="F9651">
        <v>0.73760114399999999</v>
      </c>
      <c r="G9651">
        <v>0.99975043299999999</v>
      </c>
    </row>
    <row r="9652" spans="1:7" x14ac:dyDescent="0.4">
      <c r="A9652" s="70" t="s">
        <v>19909</v>
      </c>
      <c r="B9652" s="70" t="s">
        <v>19910</v>
      </c>
      <c r="C9652">
        <v>0.177890301</v>
      </c>
      <c r="D9652">
        <v>-0.719118759</v>
      </c>
      <c r="E9652">
        <v>0.11209743799999999</v>
      </c>
      <c r="F9652">
        <v>0.73776875200000003</v>
      </c>
      <c r="G9652">
        <v>0.99975043299999999</v>
      </c>
    </row>
    <row r="9653" spans="1:7" x14ac:dyDescent="0.4">
      <c r="A9653" s="70" t="s">
        <v>19677</v>
      </c>
      <c r="B9653" s="70" t="s">
        <v>19678</v>
      </c>
      <c r="C9653">
        <v>-8.4843355999999995E-2</v>
      </c>
      <c r="D9653">
        <v>2.8953075080000001</v>
      </c>
      <c r="E9653">
        <v>0.111995947</v>
      </c>
      <c r="F9653">
        <v>0.73788312099999998</v>
      </c>
      <c r="G9653">
        <v>0.99975043299999999</v>
      </c>
    </row>
    <row r="9654" spans="1:7" x14ac:dyDescent="0.4">
      <c r="A9654" s="70" t="s">
        <v>19437</v>
      </c>
      <c r="B9654" s="70" t="s">
        <v>19438</v>
      </c>
      <c r="C9654">
        <v>-4.3710287E-2</v>
      </c>
      <c r="D9654">
        <v>4.2629138309999997</v>
      </c>
      <c r="E9654">
        <v>0.111974318</v>
      </c>
      <c r="F9654">
        <v>0.73790750199999999</v>
      </c>
      <c r="G9654">
        <v>0.99975043299999999</v>
      </c>
    </row>
    <row r="9655" spans="1:7" x14ac:dyDescent="0.4">
      <c r="A9655" s="70" t="s">
        <v>20039</v>
      </c>
      <c r="B9655" s="70" t="s">
        <v>20040</v>
      </c>
      <c r="C9655">
        <v>4.2136202999999997E-2</v>
      </c>
      <c r="D9655">
        <v>4.2620028449999996</v>
      </c>
      <c r="E9655">
        <v>0.11197349500000001</v>
      </c>
      <c r="F9655">
        <v>0.73790842999999995</v>
      </c>
      <c r="G9655">
        <v>0.99975043299999999</v>
      </c>
    </row>
    <row r="9656" spans="1:7" x14ac:dyDescent="0.4">
      <c r="A9656" s="70" t="s">
        <v>20301</v>
      </c>
      <c r="B9656" s="70" t="s">
        <v>20302</v>
      </c>
      <c r="C9656">
        <v>3.5499782000000001E-2</v>
      </c>
      <c r="D9656">
        <v>5.605326292</v>
      </c>
      <c r="E9656">
        <v>0.111944528</v>
      </c>
      <c r="F9656">
        <v>0.73794108599999997</v>
      </c>
      <c r="G9656">
        <v>0.99975043299999999</v>
      </c>
    </row>
    <row r="9657" spans="1:7" x14ac:dyDescent="0.4">
      <c r="A9657" s="70" t="s">
        <v>19673</v>
      </c>
      <c r="B9657" s="70" t="s">
        <v>19674</v>
      </c>
      <c r="C9657">
        <v>-3.3969152000000002E-2</v>
      </c>
      <c r="D9657">
        <v>5.4665856240000004</v>
      </c>
      <c r="E9657">
        <v>0.11190217099999999</v>
      </c>
      <c r="F9657">
        <v>0.737988847</v>
      </c>
      <c r="G9657">
        <v>0.99975043299999999</v>
      </c>
    </row>
    <row r="9658" spans="1:7" x14ac:dyDescent="0.4">
      <c r="A9658" s="70" t="s">
        <v>19851</v>
      </c>
      <c r="B9658" s="70" t="s">
        <v>19852</v>
      </c>
      <c r="C9658">
        <v>-0.115830508</v>
      </c>
      <c r="D9658">
        <v>0.88343022100000002</v>
      </c>
      <c r="E9658">
        <v>0.111828971</v>
      </c>
      <c r="F9658">
        <v>0.73807140999999998</v>
      </c>
      <c r="G9658">
        <v>0.99975043299999999</v>
      </c>
    </row>
    <row r="9659" spans="1:7" x14ac:dyDescent="0.4">
      <c r="A9659" s="70" t="s">
        <v>19839</v>
      </c>
      <c r="B9659" s="70" t="s">
        <v>19840</v>
      </c>
      <c r="C9659">
        <v>-0.17088250299999999</v>
      </c>
      <c r="D9659">
        <v>-0.73388699099999999</v>
      </c>
      <c r="E9659">
        <v>0.11182447</v>
      </c>
      <c r="F9659">
        <v>0.73807648699999995</v>
      </c>
      <c r="G9659">
        <v>0.99975043299999999</v>
      </c>
    </row>
    <row r="9660" spans="1:7" x14ac:dyDescent="0.4">
      <c r="A9660" s="70" t="s">
        <v>20129</v>
      </c>
      <c r="B9660" s="70" t="s">
        <v>20130</v>
      </c>
      <c r="C9660">
        <v>5.2642075000000003E-2</v>
      </c>
      <c r="D9660">
        <v>4.7474324560000003</v>
      </c>
      <c r="E9660">
        <v>0.111797086</v>
      </c>
      <c r="F9660">
        <v>0.73810738200000003</v>
      </c>
      <c r="G9660">
        <v>0.99975043299999999</v>
      </c>
    </row>
    <row r="9661" spans="1:7" x14ac:dyDescent="0.4">
      <c r="A9661" s="70" t="s">
        <v>19693</v>
      </c>
      <c r="B9661" s="70" t="s">
        <v>19694</v>
      </c>
      <c r="C9661">
        <v>-9.4176061000000005E-2</v>
      </c>
      <c r="D9661">
        <v>1.91647407</v>
      </c>
      <c r="E9661">
        <v>0.11149471900000001</v>
      </c>
      <c r="F9661">
        <v>0.73844879500000005</v>
      </c>
      <c r="G9661">
        <v>0.99975043299999999</v>
      </c>
    </row>
    <row r="9662" spans="1:7" x14ac:dyDescent="0.4">
      <c r="A9662" s="70" t="s">
        <v>20287</v>
      </c>
      <c r="B9662" s="70" t="s">
        <v>20288</v>
      </c>
      <c r="C9662">
        <v>4.0425511999999997E-2</v>
      </c>
      <c r="D9662">
        <v>4.6474385270000003</v>
      </c>
      <c r="E9662">
        <v>0.11139526800000001</v>
      </c>
      <c r="F9662">
        <v>0.73856120000000003</v>
      </c>
      <c r="G9662">
        <v>0.99975043299999999</v>
      </c>
    </row>
    <row r="9663" spans="1:7" x14ac:dyDescent="0.4">
      <c r="A9663" s="70" t="s">
        <v>19537</v>
      </c>
      <c r="B9663" s="70" t="s">
        <v>19538</v>
      </c>
      <c r="C9663">
        <v>-3.3044073E-2</v>
      </c>
      <c r="D9663">
        <v>5.9087546739999999</v>
      </c>
      <c r="E9663">
        <v>0.11134438300000001</v>
      </c>
      <c r="F9663">
        <v>0.73861873600000005</v>
      </c>
      <c r="G9663">
        <v>0.99975043299999999</v>
      </c>
    </row>
    <row r="9664" spans="1:7" x14ac:dyDescent="0.4">
      <c r="A9664" s="70" t="s">
        <v>19427</v>
      </c>
      <c r="B9664" s="70" t="s">
        <v>19428</v>
      </c>
      <c r="C9664">
        <v>-2.6915088E-2</v>
      </c>
      <c r="D9664">
        <v>6.3890301550000004</v>
      </c>
      <c r="E9664">
        <v>0.11118483899999999</v>
      </c>
      <c r="F9664">
        <v>0.73879922499999995</v>
      </c>
      <c r="G9664">
        <v>0.99975043299999999</v>
      </c>
    </row>
    <row r="9665" spans="1:7" x14ac:dyDescent="0.4">
      <c r="A9665" s="70" t="s">
        <v>20201</v>
      </c>
      <c r="B9665" s="70" t="s">
        <v>20202</v>
      </c>
      <c r="C9665">
        <v>4.3305097000000001E-2</v>
      </c>
      <c r="D9665">
        <v>4.3758393770000001</v>
      </c>
      <c r="E9665">
        <v>0.111106313</v>
      </c>
      <c r="F9665">
        <v>0.73888811200000004</v>
      </c>
      <c r="G9665">
        <v>0.99975043299999999</v>
      </c>
    </row>
    <row r="9666" spans="1:7" x14ac:dyDescent="0.4">
      <c r="A9666" s="70" t="s">
        <v>20239</v>
      </c>
      <c r="B9666" s="70" t="s">
        <v>20240</v>
      </c>
      <c r="C9666">
        <v>4.7666150999999997E-2</v>
      </c>
      <c r="D9666">
        <v>5.9987955299999998</v>
      </c>
      <c r="E9666">
        <v>0.11105187800000001</v>
      </c>
      <c r="F9666">
        <v>0.73894975100000004</v>
      </c>
      <c r="G9666">
        <v>0.99975043299999999</v>
      </c>
    </row>
    <row r="9667" spans="1:7" x14ac:dyDescent="0.4">
      <c r="A9667" s="70" t="s">
        <v>20121</v>
      </c>
      <c r="B9667" s="70" t="s">
        <v>20122</v>
      </c>
      <c r="C9667">
        <v>4.4615252000000001E-2</v>
      </c>
      <c r="D9667">
        <v>4.1717759909999996</v>
      </c>
      <c r="E9667">
        <v>0.110942632</v>
      </c>
      <c r="F9667">
        <v>0.73907350400000005</v>
      </c>
      <c r="G9667">
        <v>0.99975043299999999</v>
      </c>
    </row>
    <row r="9668" spans="1:7" x14ac:dyDescent="0.4">
      <c r="A9668" s="70" t="s">
        <v>19683</v>
      </c>
      <c r="B9668" s="70" t="s">
        <v>19684</v>
      </c>
      <c r="C9668">
        <v>-3.4035809E-2</v>
      </c>
      <c r="D9668">
        <v>5.3013948119999998</v>
      </c>
      <c r="E9668">
        <v>0.11088786</v>
      </c>
      <c r="F9668">
        <v>0.73913557500000004</v>
      </c>
      <c r="G9668">
        <v>0.99975043299999999</v>
      </c>
    </row>
    <row r="9669" spans="1:7" x14ac:dyDescent="0.4">
      <c r="A9669" s="70" t="s">
        <v>20439</v>
      </c>
      <c r="B9669" s="70" t="s">
        <v>20440</v>
      </c>
      <c r="C9669">
        <v>2.9671739999999999E-2</v>
      </c>
      <c r="D9669">
        <v>5.7238691490000004</v>
      </c>
      <c r="E9669">
        <v>0.110763047</v>
      </c>
      <c r="F9669">
        <v>0.739277085</v>
      </c>
      <c r="G9669">
        <v>0.99975043299999999</v>
      </c>
    </row>
    <row r="9670" spans="1:7" x14ac:dyDescent="0.4">
      <c r="A9670" s="70" t="s">
        <v>20449</v>
      </c>
      <c r="B9670" s="70" t="s">
        <v>20450</v>
      </c>
      <c r="C9670">
        <v>2.6231527000000001E-2</v>
      </c>
      <c r="D9670">
        <v>6.5077289240000002</v>
      </c>
      <c r="E9670">
        <v>0.11064536799999999</v>
      </c>
      <c r="F9670">
        <v>0.73941058699999995</v>
      </c>
      <c r="G9670">
        <v>0.99975043299999999</v>
      </c>
    </row>
    <row r="9671" spans="1:7" x14ac:dyDescent="0.4">
      <c r="A9671" s="70" t="s">
        <v>20403</v>
      </c>
      <c r="B9671" s="70" t="s">
        <v>20404</v>
      </c>
      <c r="C9671">
        <v>3.1583624999999997E-2</v>
      </c>
      <c r="D9671">
        <v>5.4683157040000001</v>
      </c>
      <c r="E9671">
        <v>0.110397885</v>
      </c>
      <c r="F9671">
        <v>0.73969160300000003</v>
      </c>
      <c r="G9671">
        <v>0.99975043299999999</v>
      </c>
    </row>
    <row r="9672" spans="1:7" x14ac:dyDescent="0.4">
      <c r="A9672" s="70" t="s">
        <v>20187</v>
      </c>
      <c r="B9672" s="70" t="s">
        <v>20188</v>
      </c>
      <c r="C9672">
        <v>3.8771383E-2</v>
      </c>
      <c r="D9672">
        <v>4.6953243709999999</v>
      </c>
      <c r="E9672">
        <v>0.11031685300000001</v>
      </c>
      <c r="F9672">
        <v>0.73978369200000005</v>
      </c>
      <c r="G9672">
        <v>0.99975043299999999</v>
      </c>
    </row>
    <row r="9673" spans="1:7" x14ac:dyDescent="0.4">
      <c r="A9673" s="70" t="s">
        <v>20263</v>
      </c>
      <c r="B9673" s="70" t="s">
        <v>20264</v>
      </c>
      <c r="C9673">
        <v>4.2200553000000002E-2</v>
      </c>
      <c r="D9673">
        <v>4.1650395250000001</v>
      </c>
      <c r="E9673">
        <v>0.110234891</v>
      </c>
      <c r="F9673">
        <v>0.73987687499999999</v>
      </c>
      <c r="G9673">
        <v>0.99975043299999999</v>
      </c>
    </row>
    <row r="9674" spans="1:7" x14ac:dyDescent="0.4">
      <c r="A9674" s="70" t="s">
        <v>20489</v>
      </c>
      <c r="B9674" s="70" t="s">
        <v>20490</v>
      </c>
      <c r="C9674">
        <v>2.8747728E-2</v>
      </c>
      <c r="D9674">
        <v>5.9701010390000002</v>
      </c>
      <c r="E9674">
        <v>0.110179028</v>
      </c>
      <c r="F9674">
        <v>0.73994040699999997</v>
      </c>
      <c r="G9674">
        <v>0.99975043299999999</v>
      </c>
    </row>
    <row r="9675" spans="1:7" x14ac:dyDescent="0.4">
      <c r="A9675" s="70" t="s">
        <v>19697</v>
      </c>
      <c r="B9675" s="70" t="s">
        <v>19698</v>
      </c>
      <c r="C9675">
        <v>-4.1654867999999998E-2</v>
      </c>
      <c r="D9675">
        <v>4.4785094059999997</v>
      </c>
      <c r="E9675">
        <v>0.110156298</v>
      </c>
      <c r="F9675">
        <v>0.73996626300000001</v>
      </c>
      <c r="G9675">
        <v>0.99975043299999999</v>
      </c>
    </row>
    <row r="9676" spans="1:7" x14ac:dyDescent="0.4">
      <c r="A9676" s="70" t="s">
        <v>20139</v>
      </c>
      <c r="B9676" s="70" t="s">
        <v>20140</v>
      </c>
      <c r="C9676">
        <v>0.18946832299999999</v>
      </c>
      <c r="D9676">
        <v>-0.74110318399999997</v>
      </c>
      <c r="E9676">
        <v>0.110098793</v>
      </c>
      <c r="F9676">
        <v>0.74003168900000005</v>
      </c>
      <c r="G9676">
        <v>0.99975043299999999</v>
      </c>
    </row>
    <row r="9677" spans="1:7" x14ac:dyDescent="0.4">
      <c r="A9677" s="70" t="s">
        <v>19841</v>
      </c>
      <c r="B9677" s="70" t="s">
        <v>19842</v>
      </c>
      <c r="C9677">
        <v>-0.121461123</v>
      </c>
      <c r="D9677">
        <v>1.1885776830000001</v>
      </c>
      <c r="E9677">
        <v>0.110050099</v>
      </c>
      <c r="F9677">
        <v>0.74008710600000005</v>
      </c>
      <c r="G9677">
        <v>0.99975043299999999</v>
      </c>
    </row>
    <row r="9678" spans="1:7" x14ac:dyDescent="0.4">
      <c r="A9678" s="70" t="s">
        <v>19707</v>
      </c>
      <c r="B9678" s="70" t="s">
        <v>19708</v>
      </c>
      <c r="C9678">
        <v>-3.9256890000000003E-2</v>
      </c>
      <c r="D9678">
        <v>4.4421728150000002</v>
      </c>
      <c r="E9678">
        <v>0.110024198</v>
      </c>
      <c r="F9678">
        <v>0.74011658899999999</v>
      </c>
      <c r="G9678">
        <v>0.99975043299999999</v>
      </c>
    </row>
    <row r="9679" spans="1:7" x14ac:dyDescent="0.4">
      <c r="A9679" s="70" t="s">
        <v>19647</v>
      </c>
      <c r="B9679" s="70" t="s">
        <v>19648</v>
      </c>
      <c r="C9679">
        <v>-3.0221766000000001E-2</v>
      </c>
      <c r="D9679">
        <v>5.8585634000000004</v>
      </c>
      <c r="E9679">
        <v>0.11001975899999999</v>
      </c>
      <c r="F9679">
        <v>0.74012164199999997</v>
      </c>
      <c r="G9679">
        <v>0.99975043299999999</v>
      </c>
    </row>
    <row r="9680" spans="1:7" x14ac:dyDescent="0.4">
      <c r="A9680" s="70" t="s">
        <v>19717</v>
      </c>
      <c r="B9680" s="70" t="s">
        <v>19718</v>
      </c>
      <c r="C9680">
        <v>-4.0533119999999999E-2</v>
      </c>
      <c r="D9680">
        <v>5.0811513420000001</v>
      </c>
      <c r="E9680">
        <v>0.10998411900000001</v>
      </c>
      <c r="F9680">
        <v>0.74016221699999996</v>
      </c>
      <c r="G9680">
        <v>0.99975043299999999</v>
      </c>
    </row>
    <row r="9681" spans="1:7" x14ac:dyDescent="0.4">
      <c r="A9681" s="70" t="s">
        <v>20225</v>
      </c>
      <c r="B9681" s="70" t="s">
        <v>20226</v>
      </c>
      <c r="C9681">
        <v>4.9786186000000003E-2</v>
      </c>
      <c r="D9681">
        <v>4.7005981859999997</v>
      </c>
      <c r="E9681">
        <v>0.109958415</v>
      </c>
      <c r="F9681">
        <v>0.74019148400000001</v>
      </c>
      <c r="G9681">
        <v>0.99975043299999999</v>
      </c>
    </row>
    <row r="9682" spans="1:7" x14ac:dyDescent="0.4">
      <c r="A9682" s="70" t="s">
        <v>19459</v>
      </c>
      <c r="B9682" s="70" t="s">
        <v>19460</v>
      </c>
      <c r="C9682">
        <v>-3.3423901999999998E-2</v>
      </c>
      <c r="D9682">
        <v>5.6220053989999998</v>
      </c>
      <c r="E9682">
        <v>0.109942286</v>
      </c>
      <c r="F9682">
        <v>0.740209852</v>
      </c>
      <c r="G9682">
        <v>0.99975043299999999</v>
      </c>
    </row>
    <row r="9683" spans="1:7" x14ac:dyDescent="0.4">
      <c r="A9683" s="70" t="s">
        <v>20195</v>
      </c>
      <c r="B9683" s="70" t="s">
        <v>20196</v>
      </c>
      <c r="C9683">
        <v>3.9737349999999998E-2</v>
      </c>
      <c r="D9683">
        <v>4.546029925</v>
      </c>
      <c r="E9683">
        <v>0.10990169</v>
      </c>
      <c r="F9683">
        <v>0.74025608799999998</v>
      </c>
      <c r="G9683">
        <v>0.99975043299999999</v>
      </c>
    </row>
    <row r="9684" spans="1:7" x14ac:dyDescent="0.4">
      <c r="A9684" s="70" t="s">
        <v>19625</v>
      </c>
      <c r="B9684" s="70" t="s">
        <v>19626</v>
      </c>
      <c r="C9684">
        <v>-2.9576877000000001E-2</v>
      </c>
      <c r="D9684">
        <v>5.579843221</v>
      </c>
      <c r="E9684">
        <v>0.109898092</v>
      </c>
      <c r="F9684">
        <v>0.74026018599999999</v>
      </c>
      <c r="G9684">
        <v>0.99975043299999999</v>
      </c>
    </row>
    <row r="9685" spans="1:7" x14ac:dyDescent="0.4">
      <c r="A9685" s="70" t="s">
        <v>20157</v>
      </c>
      <c r="B9685" s="70" t="s">
        <v>20158</v>
      </c>
      <c r="C9685">
        <v>-0.15026920899999999</v>
      </c>
      <c r="D9685">
        <v>-1.0624231E-2</v>
      </c>
      <c r="E9685">
        <v>0.109829318</v>
      </c>
      <c r="F9685">
        <v>0.74033853800000005</v>
      </c>
      <c r="G9685">
        <v>0.99975043299999999</v>
      </c>
    </row>
    <row r="9686" spans="1:7" x14ac:dyDescent="0.4">
      <c r="A9686" s="70" t="s">
        <v>19811</v>
      </c>
      <c r="B9686" s="70" t="s">
        <v>19812</v>
      </c>
      <c r="C9686">
        <v>-0.205683638</v>
      </c>
      <c r="D9686">
        <v>-0.146504105</v>
      </c>
      <c r="E9686">
        <v>0.10982425699999999</v>
      </c>
      <c r="F9686">
        <v>0.74034430600000001</v>
      </c>
      <c r="G9686">
        <v>0.99975043299999999</v>
      </c>
    </row>
    <row r="9687" spans="1:7" x14ac:dyDescent="0.4">
      <c r="A9687" s="70" t="s">
        <v>20041</v>
      </c>
      <c r="B9687" s="70" t="s">
        <v>20042</v>
      </c>
      <c r="C9687">
        <v>-0.26956160699999998</v>
      </c>
      <c r="D9687">
        <v>-1.2826487230000001</v>
      </c>
      <c r="E9687">
        <v>0.109815739</v>
      </c>
      <c r="F9687">
        <v>0.74035401199999995</v>
      </c>
      <c r="G9687">
        <v>0.99975043299999999</v>
      </c>
    </row>
    <row r="9688" spans="1:7" x14ac:dyDescent="0.4">
      <c r="A9688" s="70" t="s">
        <v>19443</v>
      </c>
      <c r="B9688" s="70" t="s">
        <v>19444</v>
      </c>
      <c r="C9688">
        <v>-2.6668945999999999E-2</v>
      </c>
      <c r="D9688">
        <v>6.8086356129999999</v>
      </c>
      <c r="E9688">
        <v>0.109681186</v>
      </c>
      <c r="F9688">
        <v>0.74050739399999999</v>
      </c>
      <c r="G9688">
        <v>0.99975043299999999</v>
      </c>
    </row>
    <row r="9689" spans="1:7" x14ac:dyDescent="0.4">
      <c r="A9689" s="70" t="s">
        <v>19961</v>
      </c>
      <c r="B9689" s="70" t="s">
        <v>19962</v>
      </c>
      <c r="C9689">
        <v>6.3047819000000005E-2</v>
      </c>
      <c r="D9689">
        <v>3.178422291</v>
      </c>
      <c r="E9689">
        <v>0.10967523699999999</v>
      </c>
      <c r="F9689">
        <v>0.740514177</v>
      </c>
      <c r="G9689">
        <v>0.99975043299999999</v>
      </c>
    </row>
    <row r="9690" spans="1:7" x14ac:dyDescent="0.4">
      <c r="A9690" s="70" t="s">
        <v>19873</v>
      </c>
      <c r="B9690" s="70" t="s">
        <v>19874</v>
      </c>
      <c r="C9690">
        <v>2.6991913999999999E-2</v>
      </c>
      <c r="D9690">
        <v>7.2928123960000004</v>
      </c>
      <c r="E9690">
        <v>0.109669312</v>
      </c>
      <c r="F9690">
        <v>0.74052093399999996</v>
      </c>
      <c r="G9690">
        <v>0.99975043299999999</v>
      </c>
    </row>
    <row r="9691" spans="1:7" x14ac:dyDescent="0.4">
      <c r="A9691" s="70" t="s">
        <v>19081</v>
      </c>
      <c r="B9691" s="70" t="s">
        <v>19082</v>
      </c>
      <c r="C9691">
        <v>-2.7130564999999999E-2</v>
      </c>
      <c r="D9691">
        <v>7.6505038580000004</v>
      </c>
      <c r="E9691">
        <v>0.10965976099999999</v>
      </c>
      <c r="F9691">
        <v>0.740531826</v>
      </c>
      <c r="G9691">
        <v>0.99975043299999999</v>
      </c>
    </row>
    <row r="9692" spans="1:7" x14ac:dyDescent="0.4">
      <c r="A9692" s="70" t="s">
        <v>19729</v>
      </c>
      <c r="B9692" s="70" t="s">
        <v>19730</v>
      </c>
      <c r="C9692">
        <v>-7.0322620000000002E-2</v>
      </c>
      <c r="D9692">
        <v>2.913682702</v>
      </c>
      <c r="E9692">
        <v>0.109608595</v>
      </c>
      <c r="F9692">
        <v>0.74059018499999996</v>
      </c>
      <c r="G9692">
        <v>0.99975043299999999</v>
      </c>
    </row>
    <row r="9693" spans="1:7" x14ac:dyDescent="0.4">
      <c r="A9693" s="70" t="s">
        <v>19969</v>
      </c>
      <c r="B9693" s="70" t="s">
        <v>19970</v>
      </c>
      <c r="C9693">
        <v>-0.18221547599999999</v>
      </c>
      <c r="D9693">
        <v>-1.048696259</v>
      </c>
      <c r="E9693">
        <v>0.109603242</v>
      </c>
      <c r="F9693">
        <v>0.74059629199999999</v>
      </c>
      <c r="G9693">
        <v>0.99975043299999999</v>
      </c>
    </row>
    <row r="9694" spans="1:7" x14ac:dyDescent="0.4">
      <c r="A9694" s="70" t="s">
        <v>18811</v>
      </c>
      <c r="B9694" s="70" t="s">
        <v>18812</v>
      </c>
      <c r="C9694">
        <v>-2.6561372E-2</v>
      </c>
      <c r="D9694">
        <v>7.3208770400000001</v>
      </c>
      <c r="E9694">
        <v>0.10942571600000001</v>
      </c>
      <c r="F9694">
        <v>0.74079889899999996</v>
      </c>
      <c r="G9694">
        <v>0.99975043299999999</v>
      </c>
    </row>
    <row r="9695" spans="1:7" x14ac:dyDescent="0.4">
      <c r="A9695" s="70" t="s">
        <v>20383</v>
      </c>
      <c r="B9695" s="70" t="s">
        <v>20384</v>
      </c>
      <c r="C9695">
        <v>2.6711839000000001E-2</v>
      </c>
      <c r="D9695">
        <v>6.2479643730000003</v>
      </c>
      <c r="E9695">
        <v>0.10940583199999999</v>
      </c>
      <c r="F9695">
        <v>0.74082160399999997</v>
      </c>
      <c r="G9695">
        <v>0.99975043299999999</v>
      </c>
    </row>
    <row r="9696" spans="1:7" x14ac:dyDescent="0.4">
      <c r="A9696" s="70" t="s">
        <v>20833</v>
      </c>
      <c r="B9696" s="70" t="s">
        <v>20834</v>
      </c>
      <c r="C9696">
        <v>0.24151920199999999</v>
      </c>
      <c r="D9696">
        <v>-1.0953691940000001</v>
      </c>
      <c r="E9696">
        <v>0.109371089</v>
      </c>
      <c r="F9696">
        <v>0.74086127999999996</v>
      </c>
      <c r="G9696">
        <v>0.99975043299999999</v>
      </c>
    </row>
    <row r="9697" spans="1:7" x14ac:dyDescent="0.4">
      <c r="A9697" s="70" t="s">
        <v>19649</v>
      </c>
      <c r="B9697" s="70" t="s">
        <v>19650</v>
      </c>
      <c r="C9697">
        <v>-3.0004215000000001E-2</v>
      </c>
      <c r="D9697">
        <v>5.696355509</v>
      </c>
      <c r="E9697">
        <v>0.109327459</v>
      </c>
      <c r="F9697">
        <v>0.74091111700000001</v>
      </c>
      <c r="G9697">
        <v>0.99975043299999999</v>
      </c>
    </row>
    <row r="9698" spans="1:7" x14ac:dyDescent="0.4">
      <c r="A9698" s="70" t="s">
        <v>19165</v>
      </c>
      <c r="B9698" s="70" t="s">
        <v>19166</v>
      </c>
      <c r="C9698">
        <v>-2.849146E-2</v>
      </c>
      <c r="D9698">
        <v>7.6082954960000002</v>
      </c>
      <c r="E9698">
        <v>0.109285848</v>
      </c>
      <c r="F9698">
        <v>0.74095865699999997</v>
      </c>
      <c r="G9698">
        <v>0.99975043299999999</v>
      </c>
    </row>
    <row r="9699" spans="1:7" x14ac:dyDescent="0.4">
      <c r="A9699" s="70" t="s">
        <v>20487</v>
      </c>
      <c r="B9699" s="70" t="s">
        <v>20488</v>
      </c>
      <c r="C9699">
        <v>3.5440649999999997E-2</v>
      </c>
      <c r="D9699">
        <v>5.3216239449999998</v>
      </c>
      <c r="E9699">
        <v>0.109151304</v>
      </c>
      <c r="F9699">
        <v>0.74111244099999996</v>
      </c>
      <c r="G9699">
        <v>0.99975043299999999</v>
      </c>
    </row>
    <row r="9700" spans="1:7" x14ac:dyDescent="0.4">
      <c r="A9700" s="70" t="s">
        <v>20277</v>
      </c>
      <c r="B9700" s="70" t="s">
        <v>20278</v>
      </c>
      <c r="C9700">
        <v>4.0659724000000001E-2</v>
      </c>
      <c r="D9700">
        <v>4.5128562390000004</v>
      </c>
      <c r="E9700">
        <v>0.109148496</v>
      </c>
      <c r="F9700">
        <v>0.74111565099999999</v>
      </c>
      <c r="G9700">
        <v>0.99975043299999999</v>
      </c>
    </row>
    <row r="9701" spans="1:7" x14ac:dyDescent="0.4">
      <c r="A9701" s="70" t="s">
        <v>19639</v>
      </c>
      <c r="B9701" s="70" t="s">
        <v>19640</v>
      </c>
      <c r="C9701">
        <v>-5.4333772000000002E-2</v>
      </c>
      <c r="D9701">
        <v>3.5280407569999999</v>
      </c>
      <c r="E9701">
        <v>0.10913131399999999</v>
      </c>
      <c r="F9701">
        <v>0.74113529700000003</v>
      </c>
      <c r="G9701">
        <v>0.99975043299999999</v>
      </c>
    </row>
    <row r="9702" spans="1:7" x14ac:dyDescent="0.4">
      <c r="A9702" s="70" t="s">
        <v>20429</v>
      </c>
      <c r="B9702" s="70" t="s">
        <v>20430</v>
      </c>
      <c r="C9702">
        <v>3.7978141999999999E-2</v>
      </c>
      <c r="D9702">
        <v>5.1656543729999997</v>
      </c>
      <c r="E9702">
        <v>0.10909651400000001</v>
      </c>
      <c r="F9702">
        <v>0.74117509500000001</v>
      </c>
      <c r="G9702">
        <v>0.99975043299999999</v>
      </c>
    </row>
    <row r="9703" spans="1:7" x14ac:dyDescent="0.4">
      <c r="A9703" s="70" t="s">
        <v>20379</v>
      </c>
      <c r="B9703" s="70" t="s">
        <v>20380</v>
      </c>
      <c r="C9703">
        <v>3.5312672000000003E-2</v>
      </c>
      <c r="D9703">
        <v>4.9637205770000001</v>
      </c>
      <c r="E9703">
        <v>0.10909241</v>
      </c>
      <c r="F9703">
        <v>0.74117978900000003</v>
      </c>
      <c r="G9703">
        <v>0.99975043299999999</v>
      </c>
    </row>
    <row r="9704" spans="1:7" x14ac:dyDescent="0.4">
      <c r="A9704" s="70" t="s">
        <v>19713</v>
      </c>
      <c r="B9704" s="70" t="s">
        <v>19714</v>
      </c>
      <c r="C9704">
        <v>-3.8533008000000001E-2</v>
      </c>
      <c r="D9704">
        <v>5.0558205909999998</v>
      </c>
      <c r="E9704">
        <v>0.10895411100000001</v>
      </c>
      <c r="F9704">
        <v>0.74133802199999999</v>
      </c>
      <c r="G9704">
        <v>0.99975043299999999</v>
      </c>
    </row>
    <row r="9705" spans="1:7" x14ac:dyDescent="0.4">
      <c r="A9705" s="70" t="s">
        <v>20049</v>
      </c>
      <c r="B9705" s="70" t="s">
        <v>20050</v>
      </c>
      <c r="C9705">
        <v>5.5706632999999998E-2</v>
      </c>
      <c r="D9705">
        <v>3.3950362950000001</v>
      </c>
      <c r="E9705">
        <v>0.108816252</v>
      </c>
      <c r="F9705">
        <v>0.74149586199999995</v>
      </c>
      <c r="G9705">
        <v>0.99975043299999999</v>
      </c>
    </row>
    <row r="9706" spans="1:7" x14ac:dyDescent="0.4">
      <c r="A9706" s="70" t="s">
        <v>20095</v>
      </c>
      <c r="B9706" s="70" t="s">
        <v>20096</v>
      </c>
      <c r="C9706">
        <v>-0.134089713</v>
      </c>
      <c r="D9706">
        <v>0.43302948899999999</v>
      </c>
      <c r="E9706">
        <v>0.108794314</v>
      </c>
      <c r="F9706">
        <v>0.74152098899999996</v>
      </c>
      <c r="G9706">
        <v>0.99975043299999999</v>
      </c>
    </row>
    <row r="9707" spans="1:7" x14ac:dyDescent="0.4">
      <c r="A9707" s="70" t="s">
        <v>20105</v>
      </c>
      <c r="B9707" s="70" t="s">
        <v>20106</v>
      </c>
      <c r="C9707">
        <v>2.6558892000000001E-2</v>
      </c>
      <c r="D9707">
        <v>7.7782060240000002</v>
      </c>
      <c r="E9707">
        <v>0.108780371</v>
      </c>
      <c r="F9707">
        <v>0.74153696199999997</v>
      </c>
      <c r="G9707">
        <v>0.99975043299999999</v>
      </c>
    </row>
    <row r="9708" spans="1:7" x14ac:dyDescent="0.4">
      <c r="A9708" s="70" t="s">
        <v>20333</v>
      </c>
      <c r="B9708" s="70" t="s">
        <v>20334</v>
      </c>
      <c r="C9708">
        <v>4.2264929999999999E-2</v>
      </c>
      <c r="D9708">
        <v>4.2693567760000004</v>
      </c>
      <c r="E9708">
        <v>0.108761394</v>
      </c>
      <c r="F9708">
        <v>0.74155870099999999</v>
      </c>
      <c r="G9708">
        <v>0.99975043299999999</v>
      </c>
    </row>
    <row r="9709" spans="1:7" x14ac:dyDescent="0.4">
      <c r="A9709" s="70" t="s">
        <v>19473</v>
      </c>
      <c r="B9709" s="70" t="s">
        <v>19474</v>
      </c>
      <c r="C9709">
        <v>-0.19440580499999999</v>
      </c>
      <c r="D9709">
        <v>0.371784314</v>
      </c>
      <c r="E9709">
        <v>0.10858841</v>
      </c>
      <c r="F9709">
        <v>0.74175696999999996</v>
      </c>
      <c r="G9709">
        <v>0.99975043299999999</v>
      </c>
    </row>
    <row r="9710" spans="1:7" x14ac:dyDescent="0.4">
      <c r="A9710" s="70" t="s">
        <v>20317</v>
      </c>
      <c r="B9710" s="70" t="s">
        <v>20318</v>
      </c>
      <c r="C9710">
        <v>3.8541911999999998E-2</v>
      </c>
      <c r="D9710">
        <v>4.7048412710000003</v>
      </c>
      <c r="E9710">
        <v>0.108518615</v>
      </c>
      <c r="F9710">
        <v>0.74183701599999996</v>
      </c>
      <c r="G9710">
        <v>0.99975043299999999</v>
      </c>
    </row>
    <row r="9711" spans="1:7" x14ac:dyDescent="0.4">
      <c r="A9711" s="70" t="s">
        <v>20047</v>
      </c>
      <c r="B9711" s="70" t="s">
        <v>20048</v>
      </c>
      <c r="C9711">
        <v>0.10637843299999999</v>
      </c>
      <c r="D9711">
        <v>1.277752754</v>
      </c>
      <c r="E9711">
        <v>0.108495567</v>
      </c>
      <c r="F9711">
        <v>0.74186345499999995</v>
      </c>
      <c r="G9711">
        <v>0.99975043299999999</v>
      </c>
    </row>
    <row r="9712" spans="1:7" x14ac:dyDescent="0.4">
      <c r="A9712" s="70" t="s">
        <v>19611</v>
      </c>
      <c r="B9712" s="70" t="s">
        <v>19612</v>
      </c>
      <c r="C9712">
        <v>-2.5965366E-2</v>
      </c>
      <c r="D9712">
        <v>6.453562979</v>
      </c>
      <c r="E9712">
        <v>0.108473019</v>
      </c>
      <c r="F9712">
        <v>0.74188932399999996</v>
      </c>
      <c r="G9712">
        <v>0.99975043299999999</v>
      </c>
    </row>
    <row r="9713" spans="1:7" x14ac:dyDescent="0.4">
      <c r="A9713" s="70" t="s">
        <v>19893</v>
      </c>
      <c r="B9713" s="70" t="s">
        <v>19894</v>
      </c>
      <c r="C9713">
        <v>-2.8730667000000001E-2</v>
      </c>
      <c r="D9713">
        <v>8.4578565490000006</v>
      </c>
      <c r="E9713">
        <v>0.108447349</v>
      </c>
      <c r="F9713">
        <v>0.74191877799999995</v>
      </c>
      <c r="G9713">
        <v>0.99975043299999999</v>
      </c>
    </row>
    <row r="9714" spans="1:7" x14ac:dyDescent="0.4">
      <c r="A9714" s="70" t="s">
        <v>19715</v>
      </c>
      <c r="B9714" s="70" t="s">
        <v>19716</v>
      </c>
      <c r="C9714">
        <v>-3.0479775000000001E-2</v>
      </c>
      <c r="D9714">
        <v>5.5949888110000003</v>
      </c>
      <c r="E9714">
        <v>0.10843713000000001</v>
      </c>
      <c r="F9714">
        <v>0.74193050500000002</v>
      </c>
      <c r="G9714">
        <v>0.99975043299999999</v>
      </c>
    </row>
    <row r="9715" spans="1:7" x14ac:dyDescent="0.4">
      <c r="A9715" s="70" t="s">
        <v>20455</v>
      </c>
      <c r="B9715" s="70" t="s">
        <v>20456</v>
      </c>
      <c r="C9715">
        <v>2.7035408E-2</v>
      </c>
      <c r="D9715">
        <v>6.2208252560000004</v>
      </c>
      <c r="E9715">
        <v>0.108389888</v>
      </c>
      <c r="F9715">
        <v>0.74198472400000004</v>
      </c>
      <c r="G9715">
        <v>0.99975043299999999</v>
      </c>
    </row>
    <row r="9716" spans="1:7" x14ac:dyDescent="0.4">
      <c r="A9716" s="70" t="s">
        <v>19763</v>
      </c>
      <c r="B9716" s="70" t="s">
        <v>19764</v>
      </c>
      <c r="C9716">
        <v>-6.5714729999999999E-2</v>
      </c>
      <c r="D9716">
        <v>3.3532717619999999</v>
      </c>
      <c r="E9716">
        <v>0.108350382</v>
      </c>
      <c r="F9716">
        <v>0.74203007499999996</v>
      </c>
      <c r="G9716">
        <v>0.99975043299999999</v>
      </c>
    </row>
    <row r="9717" spans="1:7" x14ac:dyDescent="0.4">
      <c r="A9717" s="70" t="s">
        <v>19925</v>
      </c>
      <c r="B9717" s="70" t="s">
        <v>19926</v>
      </c>
      <c r="C9717">
        <v>-0.123856943</v>
      </c>
      <c r="D9717">
        <v>0.99090533700000005</v>
      </c>
      <c r="E9717">
        <v>0.108243203</v>
      </c>
      <c r="F9717">
        <v>0.74215315699999995</v>
      </c>
      <c r="G9717">
        <v>0.99975043299999999</v>
      </c>
    </row>
    <row r="9718" spans="1:7" x14ac:dyDescent="0.4">
      <c r="A9718" s="70" t="s">
        <v>19709</v>
      </c>
      <c r="B9718" s="70" t="s">
        <v>19710</v>
      </c>
      <c r="C9718">
        <v>-4.5038521999999998E-2</v>
      </c>
      <c r="D9718">
        <v>4.3356350920000004</v>
      </c>
      <c r="E9718">
        <v>0.10818472</v>
      </c>
      <c r="F9718">
        <v>0.74222034599999998</v>
      </c>
      <c r="G9718">
        <v>0.99975043299999999</v>
      </c>
    </row>
    <row r="9719" spans="1:7" x14ac:dyDescent="0.4">
      <c r="A9719" s="70" t="s">
        <v>20241</v>
      </c>
      <c r="B9719" s="70" t="s">
        <v>20242</v>
      </c>
      <c r="C9719">
        <v>2.6287897000000001E-2</v>
      </c>
      <c r="D9719">
        <v>7.1812882079999998</v>
      </c>
      <c r="E9719">
        <v>0.108108259</v>
      </c>
      <c r="F9719">
        <v>0.74230822100000005</v>
      </c>
      <c r="G9719">
        <v>0.99975043299999999</v>
      </c>
    </row>
    <row r="9720" spans="1:7" x14ac:dyDescent="0.4">
      <c r="A9720" s="70" t="s">
        <v>20111</v>
      </c>
      <c r="B9720" s="70" t="s">
        <v>20112</v>
      </c>
      <c r="C9720">
        <v>6.8890211000000007E-2</v>
      </c>
      <c r="D9720">
        <v>2.899279983</v>
      </c>
      <c r="E9720">
        <v>0.107986255</v>
      </c>
      <c r="F9720">
        <v>0.74244850699999998</v>
      </c>
      <c r="G9720">
        <v>0.99975043299999999</v>
      </c>
    </row>
    <row r="9721" spans="1:7" x14ac:dyDescent="0.4">
      <c r="A9721" s="70" t="s">
        <v>19779</v>
      </c>
      <c r="B9721" s="70" t="s">
        <v>19780</v>
      </c>
      <c r="C9721">
        <v>-3.5600772000000003E-2</v>
      </c>
      <c r="D9721">
        <v>4.9151729949999998</v>
      </c>
      <c r="E9721">
        <v>0.10795384800000001</v>
      </c>
      <c r="F9721">
        <v>0.74248578499999995</v>
      </c>
      <c r="G9721">
        <v>0.99975043299999999</v>
      </c>
    </row>
    <row r="9722" spans="1:7" x14ac:dyDescent="0.4">
      <c r="A9722" s="70" t="s">
        <v>19643</v>
      </c>
      <c r="B9722" s="70" t="s">
        <v>19644</v>
      </c>
      <c r="C9722">
        <v>-2.6884999999999999E-2</v>
      </c>
      <c r="D9722">
        <v>6.1701236540000002</v>
      </c>
      <c r="E9722">
        <v>0.107947737</v>
      </c>
      <c r="F9722">
        <v>0.74249281499999997</v>
      </c>
      <c r="G9722">
        <v>0.99975043299999999</v>
      </c>
    </row>
    <row r="9723" spans="1:7" x14ac:dyDescent="0.4">
      <c r="A9723" s="70" t="s">
        <v>19797</v>
      </c>
      <c r="B9723" s="70" t="s">
        <v>19798</v>
      </c>
      <c r="C9723">
        <v>-6.8371192999999997E-2</v>
      </c>
      <c r="D9723">
        <v>2.9677329499999998</v>
      </c>
      <c r="E9723">
        <v>0.10794552</v>
      </c>
      <c r="F9723">
        <v>0.74249536500000002</v>
      </c>
      <c r="G9723">
        <v>0.99975043299999999</v>
      </c>
    </row>
    <row r="9724" spans="1:7" x14ac:dyDescent="0.4">
      <c r="A9724" s="70" t="s">
        <v>20289</v>
      </c>
      <c r="B9724" s="70" t="s">
        <v>20290</v>
      </c>
      <c r="C9724">
        <v>0.178760474</v>
      </c>
      <c r="D9724">
        <v>-0.62072499800000003</v>
      </c>
      <c r="E9724">
        <v>0.107847253</v>
      </c>
      <c r="F9724">
        <v>0.74260844500000001</v>
      </c>
      <c r="G9724">
        <v>0.99975043299999999</v>
      </c>
    </row>
    <row r="9725" spans="1:7" x14ac:dyDescent="0.4">
      <c r="A9725" s="70" t="s">
        <v>20011</v>
      </c>
      <c r="B9725" s="70" t="s">
        <v>20012</v>
      </c>
      <c r="C9725">
        <v>0.10257503900000001</v>
      </c>
      <c r="D9725">
        <v>1.2428359280000001</v>
      </c>
      <c r="E9725">
        <v>0.107791817</v>
      </c>
      <c r="F9725">
        <v>0.742672263</v>
      </c>
      <c r="G9725">
        <v>0.99975043299999999</v>
      </c>
    </row>
    <row r="9726" spans="1:7" x14ac:dyDescent="0.4">
      <c r="A9726" s="70" t="s">
        <v>20207</v>
      </c>
      <c r="B9726" s="70" t="s">
        <v>20208</v>
      </c>
      <c r="C9726">
        <v>0.136047484</v>
      </c>
      <c r="D9726">
        <v>-0.163503172</v>
      </c>
      <c r="E9726">
        <v>0.107714845</v>
      </c>
      <c r="F9726">
        <v>0.74276090299999997</v>
      </c>
      <c r="G9726">
        <v>0.99975043299999999</v>
      </c>
    </row>
    <row r="9727" spans="1:7" x14ac:dyDescent="0.4">
      <c r="A9727" s="70" t="s">
        <v>19503</v>
      </c>
      <c r="B9727" s="70" t="s">
        <v>19504</v>
      </c>
      <c r="C9727">
        <v>-2.6745438999999999E-2</v>
      </c>
      <c r="D9727">
        <v>6.7982131780000001</v>
      </c>
      <c r="E9727">
        <v>0.107703348</v>
      </c>
      <c r="F9727">
        <v>0.74277414600000002</v>
      </c>
      <c r="G9727">
        <v>0.99975043299999999</v>
      </c>
    </row>
    <row r="9728" spans="1:7" x14ac:dyDescent="0.4">
      <c r="A9728" s="70" t="s">
        <v>19287</v>
      </c>
      <c r="B9728" s="70" t="s">
        <v>19288</v>
      </c>
      <c r="C9728">
        <v>-2.6075979999999999E-2</v>
      </c>
      <c r="D9728">
        <v>7.0830784150000001</v>
      </c>
      <c r="E9728">
        <v>0.107666884</v>
      </c>
      <c r="F9728">
        <v>0.74281615099999998</v>
      </c>
      <c r="G9728">
        <v>0.99975043299999999</v>
      </c>
    </row>
    <row r="9729" spans="1:7" x14ac:dyDescent="0.4">
      <c r="A9729" s="70" t="s">
        <v>20233</v>
      </c>
      <c r="B9729" s="70" t="s">
        <v>20234</v>
      </c>
      <c r="C9729">
        <v>2.5810456999999998E-2</v>
      </c>
      <c r="D9729">
        <v>6.9959016639999998</v>
      </c>
      <c r="E9729">
        <v>0.10759640600000001</v>
      </c>
      <c r="F9729">
        <v>0.74289736399999995</v>
      </c>
      <c r="G9729">
        <v>0.99975043299999999</v>
      </c>
    </row>
    <row r="9730" spans="1:7" x14ac:dyDescent="0.4">
      <c r="A9730" s="70" t="s">
        <v>19945</v>
      </c>
      <c r="B9730" s="70" t="s">
        <v>19946</v>
      </c>
      <c r="C9730">
        <v>-0.113547493</v>
      </c>
      <c r="D9730">
        <v>0.746234273</v>
      </c>
      <c r="E9730">
        <v>0.10759439899999999</v>
      </c>
      <c r="F9730">
        <v>0.74289967700000004</v>
      </c>
      <c r="G9730">
        <v>0.99975043299999999</v>
      </c>
    </row>
    <row r="9731" spans="1:7" x14ac:dyDescent="0.4">
      <c r="A9731" s="70" t="s">
        <v>19985</v>
      </c>
      <c r="B9731" s="70" t="s">
        <v>19986</v>
      </c>
      <c r="C9731">
        <v>2.6239459999999999E-2</v>
      </c>
      <c r="D9731">
        <v>7.3969202489999999</v>
      </c>
      <c r="E9731">
        <v>0.1075919</v>
      </c>
      <c r="F9731">
        <v>0.74290255699999996</v>
      </c>
      <c r="G9731">
        <v>0.99975043299999999</v>
      </c>
    </row>
    <row r="9732" spans="1:7" x14ac:dyDescent="0.4">
      <c r="A9732" s="70" t="s">
        <v>19589</v>
      </c>
      <c r="B9732" s="70" t="s">
        <v>19590</v>
      </c>
      <c r="C9732">
        <v>-3.7841364000000002E-2</v>
      </c>
      <c r="D9732">
        <v>4.6879830990000002</v>
      </c>
      <c r="E9732">
        <v>0.107587355</v>
      </c>
      <c r="F9732">
        <v>0.74290779600000001</v>
      </c>
      <c r="G9732">
        <v>0.99975043299999999</v>
      </c>
    </row>
    <row r="9733" spans="1:7" x14ac:dyDescent="0.4">
      <c r="A9733" s="70" t="s">
        <v>20171</v>
      </c>
      <c r="B9733" s="70" t="s">
        <v>20172</v>
      </c>
      <c r="C9733">
        <v>0.165345347</v>
      </c>
      <c r="D9733">
        <v>-0.88349237000000003</v>
      </c>
      <c r="E9733">
        <v>0.10758479899999999</v>
      </c>
      <c r="F9733">
        <v>0.74291074199999996</v>
      </c>
      <c r="G9733">
        <v>0.99975043299999999</v>
      </c>
    </row>
    <row r="9734" spans="1:7" x14ac:dyDescent="0.4">
      <c r="A9734" s="70" t="s">
        <v>20563</v>
      </c>
      <c r="B9734" s="70" t="s">
        <v>20564</v>
      </c>
      <c r="C9734">
        <v>2.9364151000000002E-2</v>
      </c>
      <c r="D9734">
        <v>6.0977199869999996</v>
      </c>
      <c r="E9734">
        <v>0.107552234</v>
      </c>
      <c r="F9734">
        <v>0.74294827799999996</v>
      </c>
      <c r="G9734">
        <v>0.99975043299999999</v>
      </c>
    </row>
    <row r="9735" spans="1:7" x14ac:dyDescent="0.4">
      <c r="A9735" s="70" t="s">
        <v>20165</v>
      </c>
      <c r="B9735" s="70" t="s">
        <v>20166</v>
      </c>
      <c r="C9735">
        <v>0.122604017</v>
      </c>
      <c r="D9735">
        <v>0.87716923300000005</v>
      </c>
      <c r="E9735">
        <v>0.107424694</v>
      </c>
      <c r="F9735">
        <v>0.74309535299999996</v>
      </c>
      <c r="G9735">
        <v>0.99975043299999999</v>
      </c>
    </row>
    <row r="9736" spans="1:7" x14ac:dyDescent="0.4">
      <c r="A9736" s="70" t="s">
        <v>24382</v>
      </c>
      <c r="B9736" s="70" t="s">
        <v>24383</v>
      </c>
      <c r="C9736">
        <v>2.4250148999999999E-2</v>
      </c>
      <c r="D9736">
        <v>11.834073979999999</v>
      </c>
      <c r="E9736">
        <v>0.107301356</v>
      </c>
      <c r="F9736">
        <v>0.74323767299999999</v>
      </c>
      <c r="G9736">
        <v>0.99975043299999999</v>
      </c>
    </row>
    <row r="9737" spans="1:7" x14ac:dyDescent="0.4">
      <c r="A9737" s="70" t="s">
        <v>19953</v>
      </c>
      <c r="B9737" s="70" t="s">
        <v>19954</v>
      </c>
      <c r="C9737">
        <v>0.18544549599999999</v>
      </c>
      <c r="D9737">
        <v>-0.37418347899999999</v>
      </c>
      <c r="E9737">
        <v>0.107247944</v>
      </c>
      <c r="F9737">
        <v>0.74329933299999995</v>
      </c>
      <c r="G9737">
        <v>0.99975043299999999</v>
      </c>
    </row>
    <row r="9738" spans="1:7" x14ac:dyDescent="0.4">
      <c r="A9738" s="70" t="s">
        <v>20131</v>
      </c>
      <c r="B9738" s="70" t="s">
        <v>20132</v>
      </c>
      <c r="C9738">
        <v>0.107274804</v>
      </c>
      <c r="D9738">
        <v>0.983775764</v>
      </c>
      <c r="E9738">
        <v>0.107235685</v>
      </c>
      <c r="F9738">
        <v>0.74331348699999999</v>
      </c>
      <c r="G9738">
        <v>0.99975043299999999</v>
      </c>
    </row>
    <row r="9739" spans="1:7" x14ac:dyDescent="0.4">
      <c r="A9739" s="70" t="s">
        <v>20527</v>
      </c>
      <c r="B9739" s="70" t="s">
        <v>20528</v>
      </c>
      <c r="C9739">
        <v>3.4166327000000003E-2</v>
      </c>
      <c r="D9739">
        <v>5.2838425859999996</v>
      </c>
      <c r="E9739">
        <v>0.107157512</v>
      </c>
      <c r="F9739">
        <v>0.74340376900000005</v>
      </c>
      <c r="G9739">
        <v>0.99975043299999999</v>
      </c>
    </row>
    <row r="9740" spans="1:7" x14ac:dyDescent="0.4">
      <c r="A9740" s="70" t="s">
        <v>20173</v>
      </c>
      <c r="B9740" s="70" t="s">
        <v>20174</v>
      </c>
      <c r="C9740">
        <v>0.10976274</v>
      </c>
      <c r="D9740">
        <v>1.4614760069999999</v>
      </c>
      <c r="E9740">
        <v>0.10694777900000001</v>
      </c>
      <c r="F9740">
        <v>0.74364616800000005</v>
      </c>
      <c r="G9740">
        <v>0.99975043299999999</v>
      </c>
    </row>
    <row r="9741" spans="1:7" x14ac:dyDescent="0.4">
      <c r="A9741" s="70" t="s">
        <v>20395</v>
      </c>
      <c r="B9741" s="70" t="s">
        <v>20396</v>
      </c>
      <c r="C9741">
        <v>3.8891386999999999E-2</v>
      </c>
      <c r="D9741">
        <v>4.6191649620000002</v>
      </c>
      <c r="E9741">
        <v>0.10690324499999999</v>
      </c>
      <c r="F9741">
        <v>0.743697673</v>
      </c>
      <c r="G9741">
        <v>0.99975043299999999</v>
      </c>
    </row>
    <row r="9742" spans="1:7" x14ac:dyDescent="0.4">
      <c r="A9742" s="70" t="s">
        <v>20681</v>
      </c>
      <c r="B9742" s="70" t="s">
        <v>20682</v>
      </c>
      <c r="C9742">
        <v>2.5579366999999999E-2</v>
      </c>
      <c r="D9742">
        <v>8.3140076609999998</v>
      </c>
      <c r="E9742">
        <v>0.10678978</v>
      </c>
      <c r="F9742">
        <v>0.74382895100000002</v>
      </c>
      <c r="G9742">
        <v>0.99975043299999999</v>
      </c>
    </row>
    <row r="9743" spans="1:7" x14ac:dyDescent="0.4">
      <c r="A9743" s="70" t="s">
        <v>20167</v>
      </c>
      <c r="B9743" s="70" t="s">
        <v>20168</v>
      </c>
      <c r="C9743">
        <v>0.20462525100000001</v>
      </c>
      <c r="D9743">
        <v>-1.348902998</v>
      </c>
      <c r="E9743">
        <v>0.10676316700000001</v>
      </c>
      <c r="F9743">
        <v>0.74385975299999996</v>
      </c>
      <c r="G9743">
        <v>0.99975043299999999</v>
      </c>
    </row>
    <row r="9744" spans="1:7" x14ac:dyDescent="0.4">
      <c r="A9744" s="70" t="s">
        <v>20027</v>
      </c>
      <c r="B9744" s="70" t="s">
        <v>20028</v>
      </c>
      <c r="C9744">
        <v>-0.13297866799999999</v>
      </c>
      <c r="D9744">
        <v>0.87834014900000001</v>
      </c>
      <c r="E9744">
        <v>0.10670171000000001</v>
      </c>
      <c r="F9744">
        <v>0.74393089999999995</v>
      </c>
      <c r="G9744">
        <v>0.99975043299999999</v>
      </c>
    </row>
    <row r="9745" spans="1:7" x14ac:dyDescent="0.4">
      <c r="A9745" s="70" t="s">
        <v>20255</v>
      </c>
      <c r="B9745" s="70" t="s">
        <v>20256</v>
      </c>
      <c r="C9745">
        <v>6.0915477000000003E-2</v>
      </c>
      <c r="D9745">
        <v>3.303952877</v>
      </c>
      <c r="E9745">
        <v>0.106613425</v>
      </c>
      <c r="F9745">
        <v>0.74403314300000001</v>
      </c>
      <c r="G9745">
        <v>0.99975043299999999</v>
      </c>
    </row>
    <row r="9746" spans="1:7" x14ac:dyDescent="0.4">
      <c r="A9746" s="70" t="s">
        <v>20137</v>
      </c>
      <c r="B9746" s="70" t="s">
        <v>20138</v>
      </c>
      <c r="C9746">
        <v>0.123705677</v>
      </c>
      <c r="D9746">
        <v>0.92136411299999998</v>
      </c>
      <c r="E9746">
        <v>0.10657388399999999</v>
      </c>
      <c r="F9746">
        <v>0.74407895199999996</v>
      </c>
      <c r="G9746">
        <v>0.99975043299999999</v>
      </c>
    </row>
    <row r="9747" spans="1:7" x14ac:dyDescent="0.4">
      <c r="A9747" s="70" t="s">
        <v>20267</v>
      </c>
      <c r="B9747" s="70" t="s">
        <v>20268</v>
      </c>
      <c r="C9747">
        <v>4.0866473E-2</v>
      </c>
      <c r="D9747">
        <v>4.3897165449999997</v>
      </c>
      <c r="E9747">
        <v>0.106482561</v>
      </c>
      <c r="F9747">
        <v>0.74418478600000004</v>
      </c>
      <c r="G9747">
        <v>0.99975043299999999</v>
      </c>
    </row>
    <row r="9748" spans="1:7" x14ac:dyDescent="0.4">
      <c r="A9748" s="70" t="s">
        <v>19689</v>
      </c>
      <c r="B9748" s="70" t="s">
        <v>19690</v>
      </c>
      <c r="C9748">
        <v>-2.6648916000000002E-2</v>
      </c>
      <c r="D9748">
        <v>6.1147659980000002</v>
      </c>
      <c r="E9748">
        <v>0.10646578</v>
      </c>
      <c r="F9748">
        <v>0.74420423899999999</v>
      </c>
      <c r="G9748">
        <v>0.99975043299999999</v>
      </c>
    </row>
    <row r="9749" spans="1:7" x14ac:dyDescent="0.4">
      <c r="A9749" s="70" t="s">
        <v>19911</v>
      </c>
      <c r="B9749" s="70" t="s">
        <v>19912</v>
      </c>
      <c r="C9749">
        <v>-3.5677080999999999E-2</v>
      </c>
      <c r="D9749">
        <v>5.1856733999999998</v>
      </c>
      <c r="E9749">
        <v>0.106220893</v>
      </c>
      <c r="F9749">
        <v>0.74448831199999999</v>
      </c>
      <c r="G9749">
        <v>0.99975043299999999</v>
      </c>
    </row>
    <row r="9750" spans="1:7" x14ac:dyDescent="0.4">
      <c r="A9750" s="70" t="s">
        <v>19795</v>
      </c>
      <c r="B9750" s="70" t="s">
        <v>19796</v>
      </c>
      <c r="C9750">
        <v>-7.2340665999999998E-2</v>
      </c>
      <c r="D9750">
        <v>2.707013581</v>
      </c>
      <c r="E9750">
        <v>0.10617261</v>
      </c>
      <c r="F9750">
        <v>0.74454436300000004</v>
      </c>
      <c r="G9750">
        <v>0.99975043299999999</v>
      </c>
    </row>
    <row r="9751" spans="1:7" x14ac:dyDescent="0.4">
      <c r="A9751" s="70" t="s">
        <v>20813</v>
      </c>
      <c r="B9751" s="70" t="s">
        <v>20814</v>
      </c>
      <c r="C9751">
        <v>2.9267383000000001E-2</v>
      </c>
      <c r="D9751">
        <v>8.4501250330000008</v>
      </c>
      <c r="E9751">
        <v>0.106128323</v>
      </c>
      <c r="F9751">
        <v>0.74459578800000004</v>
      </c>
      <c r="G9751">
        <v>0.99975043299999999</v>
      </c>
    </row>
    <row r="9752" spans="1:7" x14ac:dyDescent="0.4">
      <c r="A9752" s="70" t="s">
        <v>20311</v>
      </c>
      <c r="B9752" s="70" t="s">
        <v>20312</v>
      </c>
      <c r="C9752">
        <v>-0.20039694499999999</v>
      </c>
      <c r="D9752">
        <v>-0.64164011899999995</v>
      </c>
      <c r="E9752">
        <v>0.10607488599999999</v>
      </c>
      <c r="F9752">
        <v>0.74465785399999995</v>
      </c>
      <c r="G9752">
        <v>0.99975043299999999</v>
      </c>
    </row>
    <row r="9753" spans="1:7" x14ac:dyDescent="0.4">
      <c r="A9753" s="70" t="s">
        <v>19903</v>
      </c>
      <c r="B9753" s="70" t="s">
        <v>19904</v>
      </c>
      <c r="C9753">
        <v>-6.4280799999999999E-2</v>
      </c>
      <c r="D9753">
        <v>3.2146445469999998</v>
      </c>
      <c r="E9753">
        <v>0.106050985</v>
      </c>
      <c r="F9753">
        <v>0.74468562000000005</v>
      </c>
      <c r="G9753">
        <v>0.99975043299999999</v>
      </c>
    </row>
    <row r="9754" spans="1:7" x14ac:dyDescent="0.4">
      <c r="A9754" s="70" t="s">
        <v>20103</v>
      </c>
      <c r="B9754" s="70" t="s">
        <v>20104</v>
      </c>
      <c r="C9754">
        <v>8.6155553999999995E-2</v>
      </c>
      <c r="D9754">
        <v>2.1926529330000002</v>
      </c>
      <c r="E9754">
        <v>0.105997459</v>
      </c>
      <c r="F9754">
        <v>0.74474781400000001</v>
      </c>
      <c r="G9754">
        <v>0.99975043299999999</v>
      </c>
    </row>
    <row r="9755" spans="1:7" x14ac:dyDescent="0.4">
      <c r="A9755" s="70" t="s">
        <v>20541</v>
      </c>
      <c r="B9755" s="70" t="s">
        <v>20542</v>
      </c>
      <c r="C9755">
        <v>3.4164402000000003E-2</v>
      </c>
      <c r="D9755">
        <v>4.9785411240000004</v>
      </c>
      <c r="E9755">
        <v>0.105940513</v>
      </c>
      <c r="F9755">
        <v>0.74481400099999995</v>
      </c>
      <c r="G9755">
        <v>0.99975043299999999</v>
      </c>
    </row>
    <row r="9756" spans="1:7" x14ac:dyDescent="0.4">
      <c r="A9756" s="70" t="s">
        <v>19853</v>
      </c>
      <c r="B9756" s="70" t="s">
        <v>19854</v>
      </c>
      <c r="C9756">
        <v>-5.8625509999999999E-2</v>
      </c>
      <c r="D9756">
        <v>3.3740813279999999</v>
      </c>
      <c r="E9756">
        <v>0.10592969300000001</v>
      </c>
      <c r="F9756">
        <v>0.74482657900000004</v>
      </c>
      <c r="G9756">
        <v>0.99975043299999999</v>
      </c>
    </row>
    <row r="9757" spans="1:7" x14ac:dyDescent="0.4">
      <c r="A9757" s="70" t="s">
        <v>19859</v>
      </c>
      <c r="B9757" s="70" t="s">
        <v>19860</v>
      </c>
      <c r="C9757">
        <v>-3.4581543999999999E-2</v>
      </c>
      <c r="D9757">
        <v>4.9733873409999996</v>
      </c>
      <c r="E9757">
        <v>0.105880882</v>
      </c>
      <c r="F9757">
        <v>0.74488332999999995</v>
      </c>
      <c r="G9757">
        <v>0.99975043299999999</v>
      </c>
    </row>
    <row r="9758" spans="1:7" x14ac:dyDescent="0.4">
      <c r="A9758" s="70" t="s">
        <v>20093</v>
      </c>
      <c r="B9758" s="70" t="s">
        <v>20094</v>
      </c>
      <c r="C9758">
        <v>9.0502536999999994E-2</v>
      </c>
      <c r="D9758">
        <v>1.897271546</v>
      </c>
      <c r="E9758">
        <v>0.105837827</v>
      </c>
      <c r="F9758">
        <v>0.74493340100000005</v>
      </c>
      <c r="G9758">
        <v>0.99975043299999999</v>
      </c>
    </row>
    <row r="9759" spans="1:7" x14ac:dyDescent="0.4">
      <c r="A9759" s="70" t="s">
        <v>19815</v>
      </c>
      <c r="B9759" s="70" t="s">
        <v>19816</v>
      </c>
      <c r="C9759">
        <v>-0.10488605199999999</v>
      </c>
      <c r="D9759">
        <v>1.260691295</v>
      </c>
      <c r="E9759">
        <v>0.10582372</v>
      </c>
      <c r="F9759">
        <v>0.74494980799999999</v>
      </c>
      <c r="G9759">
        <v>0.99975043299999999</v>
      </c>
    </row>
    <row r="9760" spans="1:7" x14ac:dyDescent="0.4">
      <c r="A9760" s="70" t="s">
        <v>19819</v>
      </c>
      <c r="B9760" s="70" t="s">
        <v>19820</v>
      </c>
      <c r="C9760">
        <v>-2.9805986999999999E-2</v>
      </c>
      <c r="D9760">
        <v>8.2572268040000001</v>
      </c>
      <c r="E9760">
        <v>0.105774786</v>
      </c>
      <c r="F9760">
        <v>0.74500673399999995</v>
      </c>
      <c r="G9760">
        <v>0.99975043299999999</v>
      </c>
    </row>
    <row r="9761" spans="1:7" x14ac:dyDescent="0.4">
      <c r="A9761" s="70" t="s">
        <v>20189</v>
      </c>
      <c r="B9761" s="70" t="s">
        <v>20190</v>
      </c>
      <c r="C9761">
        <v>0.11095595</v>
      </c>
      <c r="D9761">
        <v>1.05745022</v>
      </c>
      <c r="E9761">
        <v>0.10575003299999999</v>
      </c>
      <c r="F9761">
        <v>0.74503553499999997</v>
      </c>
      <c r="G9761">
        <v>0.99975043299999999</v>
      </c>
    </row>
    <row r="9762" spans="1:7" x14ac:dyDescent="0.4">
      <c r="A9762" s="70" t="s">
        <v>20335</v>
      </c>
      <c r="B9762" s="70" t="s">
        <v>20336</v>
      </c>
      <c r="C9762">
        <v>-2.6318892999999999E-2</v>
      </c>
      <c r="D9762">
        <v>8.6756541140000003</v>
      </c>
      <c r="E9762">
        <v>0.105680092</v>
      </c>
      <c r="F9762">
        <v>0.74511693400000001</v>
      </c>
      <c r="G9762">
        <v>0.99975043299999999</v>
      </c>
    </row>
    <row r="9763" spans="1:7" x14ac:dyDescent="0.4">
      <c r="A9763" s="70" t="s">
        <v>20329</v>
      </c>
      <c r="B9763" s="70" t="s">
        <v>20330</v>
      </c>
      <c r="C9763">
        <v>3.8974356000000002E-2</v>
      </c>
      <c r="D9763">
        <v>4.6846554510000002</v>
      </c>
      <c r="E9763">
        <v>0.105677415</v>
      </c>
      <c r="F9763">
        <v>0.74512005000000003</v>
      </c>
      <c r="G9763">
        <v>0.99975043299999999</v>
      </c>
    </row>
    <row r="9764" spans="1:7" x14ac:dyDescent="0.4">
      <c r="A9764" s="70" t="s">
        <v>19843</v>
      </c>
      <c r="B9764" s="70" t="s">
        <v>19844</v>
      </c>
      <c r="C9764">
        <v>-3.9369079000000001E-2</v>
      </c>
      <c r="D9764">
        <v>4.483756863</v>
      </c>
      <c r="E9764">
        <v>0.105674055</v>
      </c>
      <c r="F9764">
        <v>0.745123961</v>
      </c>
      <c r="G9764">
        <v>0.99975043299999999</v>
      </c>
    </row>
    <row r="9765" spans="1:7" x14ac:dyDescent="0.4">
      <c r="A9765" s="70" t="s">
        <v>19739</v>
      </c>
      <c r="B9765" s="70" t="s">
        <v>19740</v>
      </c>
      <c r="C9765">
        <v>-5.5075712999999998E-2</v>
      </c>
      <c r="D9765">
        <v>3.5864918979999998</v>
      </c>
      <c r="E9765">
        <v>0.10561266399999999</v>
      </c>
      <c r="F9765">
        <v>0.74519543499999996</v>
      </c>
      <c r="G9765">
        <v>0.99975043299999999</v>
      </c>
    </row>
    <row r="9766" spans="1:7" x14ac:dyDescent="0.4">
      <c r="A9766" s="70" t="s">
        <v>20257</v>
      </c>
      <c r="B9766" s="70" t="s">
        <v>20258</v>
      </c>
      <c r="C9766">
        <v>6.5657962E-2</v>
      </c>
      <c r="D9766">
        <v>3.1974750940000001</v>
      </c>
      <c r="E9766">
        <v>0.10556981</v>
      </c>
      <c r="F9766">
        <v>0.74524534200000003</v>
      </c>
      <c r="G9766">
        <v>0.99975043299999999</v>
      </c>
    </row>
    <row r="9767" spans="1:7" x14ac:dyDescent="0.4">
      <c r="A9767" s="70" t="s">
        <v>20633</v>
      </c>
      <c r="B9767" s="70" t="s">
        <v>20634</v>
      </c>
      <c r="C9767">
        <v>2.9068874000000001E-2</v>
      </c>
      <c r="D9767">
        <v>6.5584845290000002</v>
      </c>
      <c r="E9767">
        <v>0.105560529</v>
      </c>
      <c r="F9767">
        <v>0.74525615199999995</v>
      </c>
      <c r="G9767">
        <v>0.99975043299999999</v>
      </c>
    </row>
    <row r="9768" spans="1:7" x14ac:dyDescent="0.4">
      <c r="A9768" s="70" t="s">
        <v>20685</v>
      </c>
      <c r="B9768" s="70" t="s">
        <v>20686</v>
      </c>
      <c r="C9768">
        <v>2.6806337E-2</v>
      </c>
      <c r="D9768">
        <v>6.5499812669999997</v>
      </c>
      <c r="E9768">
        <v>0.105527699</v>
      </c>
      <c r="F9768">
        <v>0.74529439500000005</v>
      </c>
      <c r="G9768">
        <v>0.99975043299999999</v>
      </c>
    </row>
    <row r="9769" spans="1:7" x14ac:dyDescent="0.4">
      <c r="A9769" s="70" t="s">
        <v>20483</v>
      </c>
      <c r="B9769" s="70" t="s">
        <v>20484</v>
      </c>
      <c r="C9769">
        <v>2.9540404999999999E-2</v>
      </c>
      <c r="D9769">
        <v>6.0489087970000002</v>
      </c>
      <c r="E9769">
        <v>0.105509275</v>
      </c>
      <c r="F9769">
        <v>0.74531585899999997</v>
      </c>
      <c r="G9769">
        <v>0.99975043299999999</v>
      </c>
    </row>
    <row r="9770" spans="1:7" x14ac:dyDescent="0.4">
      <c r="A9770" s="70" t="s">
        <v>19847</v>
      </c>
      <c r="B9770" s="70" t="s">
        <v>19848</v>
      </c>
      <c r="C9770">
        <v>-2.899815E-2</v>
      </c>
      <c r="D9770">
        <v>6.1937378760000001</v>
      </c>
      <c r="E9770">
        <v>0.105462455</v>
      </c>
      <c r="F9770">
        <v>0.74537041400000004</v>
      </c>
      <c r="G9770">
        <v>0.99975043299999999</v>
      </c>
    </row>
    <row r="9771" spans="1:7" x14ac:dyDescent="0.4">
      <c r="A9771" s="70" t="s">
        <v>18965</v>
      </c>
      <c r="B9771" s="70" t="s">
        <v>18966</v>
      </c>
      <c r="C9771">
        <v>-6.670508E-2</v>
      </c>
      <c r="D9771">
        <v>3.7620027390000002</v>
      </c>
      <c r="E9771">
        <v>0.105460126</v>
      </c>
      <c r="F9771">
        <v>0.74537312899999997</v>
      </c>
      <c r="G9771">
        <v>0.99975043299999999</v>
      </c>
    </row>
    <row r="9772" spans="1:7" x14ac:dyDescent="0.4">
      <c r="A9772" s="70" t="s">
        <v>20019</v>
      </c>
      <c r="B9772" s="70" t="s">
        <v>20020</v>
      </c>
      <c r="C9772">
        <v>0.14407382899999999</v>
      </c>
      <c r="D9772">
        <v>1.2483902330000001</v>
      </c>
      <c r="E9772">
        <v>0.105373455</v>
      </c>
      <c r="F9772">
        <v>0.745474156</v>
      </c>
      <c r="G9772">
        <v>0.99975043299999999</v>
      </c>
    </row>
    <row r="9773" spans="1:7" x14ac:dyDescent="0.4">
      <c r="A9773" s="70" t="s">
        <v>20445</v>
      </c>
      <c r="B9773" s="70" t="s">
        <v>20446</v>
      </c>
      <c r="C9773">
        <v>3.6844890999999998E-2</v>
      </c>
      <c r="D9773">
        <v>4.8530559059999998</v>
      </c>
      <c r="E9773">
        <v>0.10527804</v>
      </c>
      <c r="F9773">
        <v>0.74558542900000002</v>
      </c>
      <c r="G9773">
        <v>0.99975043299999999</v>
      </c>
    </row>
    <row r="9774" spans="1:7" x14ac:dyDescent="0.4">
      <c r="A9774" s="70" t="s">
        <v>20821</v>
      </c>
      <c r="B9774" s="70" t="s">
        <v>20822</v>
      </c>
      <c r="C9774">
        <v>0.152759793</v>
      </c>
      <c r="D9774">
        <v>1.345283716</v>
      </c>
      <c r="E9774">
        <v>0.10527352500000001</v>
      </c>
      <c r="F9774">
        <v>0.74559069499999997</v>
      </c>
      <c r="G9774">
        <v>0.99975043299999999</v>
      </c>
    </row>
    <row r="9775" spans="1:7" x14ac:dyDescent="0.4">
      <c r="A9775" s="70" t="s">
        <v>20699</v>
      </c>
      <c r="B9775" s="70" t="s">
        <v>20700</v>
      </c>
      <c r="C9775">
        <v>2.7649567999999999E-2</v>
      </c>
      <c r="D9775">
        <v>6.0297625290000001</v>
      </c>
      <c r="E9775">
        <v>0.10512423899999999</v>
      </c>
      <c r="F9775">
        <v>0.74576490799999995</v>
      </c>
      <c r="G9775">
        <v>0.99975043299999999</v>
      </c>
    </row>
    <row r="9776" spans="1:7" x14ac:dyDescent="0.4">
      <c r="A9776" s="70" t="s">
        <v>19769</v>
      </c>
      <c r="B9776" s="70" t="s">
        <v>19770</v>
      </c>
      <c r="C9776">
        <v>-9.6513486999999995E-2</v>
      </c>
      <c r="D9776">
        <v>1.8115614600000001</v>
      </c>
      <c r="E9776">
        <v>0.105086078</v>
      </c>
      <c r="F9776">
        <v>0.74580946299999995</v>
      </c>
      <c r="G9776">
        <v>0.99975043299999999</v>
      </c>
    </row>
    <row r="9777" spans="1:7" x14ac:dyDescent="0.4">
      <c r="A9777" s="70" t="s">
        <v>19869</v>
      </c>
      <c r="B9777" s="70" t="s">
        <v>19870</v>
      </c>
      <c r="C9777">
        <v>-5.3084300000000001E-2</v>
      </c>
      <c r="D9777">
        <v>3.5096232039999999</v>
      </c>
      <c r="E9777">
        <v>0.105084504</v>
      </c>
      <c r="F9777">
        <v>0.74581130100000004</v>
      </c>
      <c r="G9777">
        <v>0.99975043299999999</v>
      </c>
    </row>
    <row r="9778" spans="1:7" x14ac:dyDescent="0.4">
      <c r="A9778" s="70" t="s">
        <v>20213</v>
      </c>
      <c r="B9778" s="70" t="s">
        <v>20214</v>
      </c>
      <c r="C9778">
        <v>0.22526558099999999</v>
      </c>
      <c r="D9778">
        <v>-0.48947193700000002</v>
      </c>
      <c r="E9778">
        <v>0.104917677</v>
      </c>
      <c r="F9778">
        <v>0.74600618600000002</v>
      </c>
      <c r="G9778">
        <v>0.99975043299999999</v>
      </c>
    </row>
    <row r="9779" spans="1:7" x14ac:dyDescent="0.4">
      <c r="A9779" s="70" t="s">
        <v>20273</v>
      </c>
      <c r="B9779" s="70" t="s">
        <v>20274</v>
      </c>
      <c r="C9779">
        <v>-2.5766523999999999E-2</v>
      </c>
      <c r="D9779">
        <v>8.6025139819999996</v>
      </c>
      <c r="E9779">
        <v>0.104898454</v>
      </c>
      <c r="F9779">
        <v>0.74602865299999999</v>
      </c>
      <c r="G9779">
        <v>0.99975043299999999</v>
      </c>
    </row>
    <row r="9780" spans="1:7" x14ac:dyDescent="0.4">
      <c r="A9780" s="70" t="s">
        <v>20397</v>
      </c>
      <c r="B9780" s="70" t="s">
        <v>20398</v>
      </c>
      <c r="C9780">
        <v>2.9477955E-2</v>
      </c>
      <c r="D9780">
        <v>8.1374757389999992</v>
      </c>
      <c r="E9780">
        <v>0.10489504199999999</v>
      </c>
      <c r="F9780">
        <v>0.746032641</v>
      </c>
      <c r="G9780">
        <v>0.99975043299999999</v>
      </c>
    </row>
    <row r="9781" spans="1:7" x14ac:dyDescent="0.4">
      <c r="A9781" s="70" t="s">
        <v>19799</v>
      </c>
      <c r="B9781" s="70" t="s">
        <v>19800</v>
      </c>
      <c r="C9781">
        <v>-3.8453920000000003E-2</v>
      </c>
      <c r="D9781">
        <v>4.8254926549999997</v>
      </c>
      <c r="E9781">
        <v>0.104893402</v>
      </c>
      <c r="F9781">
        <v>0.74603455799999996</v>
      </c>
      <c r="G9781">
        <v>0.99975043299999999</v>
      </c>
    </row>
    <row r="9782" spans="1:7" x14ac:dyDescent="0.4">
      <c r="A9782" s="70" t="s">
        <v>20295</v>
      </c>
      <c r="B9782" s="70" t="s">
        <v>20296</v>
      </c>
      <c r="C9782">
        <v>5.5340993999999998E-2</v>
      </c>
      <c r="D9782">
        <v>3.4201352979999999</v>
      </c>
      <c r="E9782">
        <v>0.104888143</v>
      </c>
      <c r="F9782">
        <v>0.746040704</v>
      </c>
      <c r="G9782">
        <v>0.99975043299999999</v>
      </c>
    </row>
    <row r="9783" spans="1:7" x14ac:dyDescent="0.4">
      <c r="A9783" s="70" t="s">
        <v>20615</v>
      </c>
      <c r="B9783" s="70" t="s">
        <v>20616</v>
      </c>
      <c r="C9783">
        <v>3.6690693000000003E-2</v>
      </c>
      <c r="D9783">
        <v>5.0759665490000003</v>
      </c>
      <c r="E9783">
        <v>0.104818119</v>
      </c>
      <c r="F9783">
        <v>0.74612257000000004</v>
      </c>
      <c r="G9783">
        <v>0.99975043299999999</v>
      </c>
    </row>
    <row r="9784" spans="1:7" x14ac:dyDescent="0.4">
      <c r="A9784" s="70" t="s">
        <v>20547</v>
      </c>
      <c r="B9784" s="70" t="s">
        <v>20548</v>
      </c>
      <c r="C9784">
        <v>2.6423907E-2</v>
      </c>
      <c r="D9784">
        <v>6.8349088699999996</v>
      </c>
      <c r="E9784">
        <v>0.104767923</v>
      </c>
      <c r="F9784">
        <v>0.74618127199999995</v>
      </c>
      <c r="G9784">
        <v>0.99975043299999999</v>
      </c>
    </row>
    <row r="9785" spans="1:7" x14ac:dyDescent="0.4">
      <c r="A9785" s="70" t="s">
        <v>19901</v>
      </c>
      <c r="B9785" s="70" t="s">
        <v>19902</v>
      </c>
      <c r="C9785">
        <v>-3.5731744000000003E-2</v>
      </c>
      <c r="D9785">
        <v>4.8409347589999996</v>
      </c>
      <c r="E9785">
        <v>0.104747916</v>
      </c>
      <c r="F9785">
        <v>0.74620467400000001</v>
      </c>
      <c r="G9785">
        <v>0.99975043299999999</v>
      </c>
    </row>
    <row r="9786" spans="1:7" x14ac:dyDescent="0.4">
      <c r="A9786" s="70" t="s">
        <v>20327</v>
      </c>
      <c r="B9786" s="70" t="s">
        <v>20328</v>
      </c>
      <c r="C9786">
        <v>3.9741613000000002E-2</v>
      </c>
      <c r="D9786">
        <v>4.6934129049999997</v>
      </c>
      <c r="E9786">
        <v>0.10473414</v>
      </c>
      <c r="F9786">
        <v>0.74622078999999997</v>
      </c>
      <c r="G9786">
        <v>0.99975043299999999</v>
      </c>
    </row>
    <row r="9787" spans="1:7" x14ac:dyDescent="0.4">
      <c r="A9787" s="70" t="s">
        <v>19849</v>
      </c>
      <c r="B9787" s="70" t="s">
        <v>19850</v>
      </c>
      <c r="C9787">
        <v>-0.213391257</v>
      </c>
      <c r="D9787">
        <v>-0.78070667500000002</v>
      </c>
      <c r="E9787">
        <v>0.104722485</v>
      </c>
      <c r="F9787">
        <v>0.74623442399999995</v>
      </c>
      <c r="G9787">
        <v>0.99975043299999999</v>
      </c>
    </row>
    <row r="9788" spans="1:7" x14ac:dyDescent="0.4">
      <c r="A9788" s="70" t="s">
        <v>19737</v>
      </c>
      <c r="B9788" s="70" t="s">
        <v>19738</v>
      </c>
      <c r="C9788">
        <v>-3.1982621000000003E-2</v>
      </c>
      <c r="D9788">
        <v>6.6632859829999997</v>
      </c>
      <c r="E9788">
        <v>0.104490393</v>
      </c>
      <c r="F9788">
        <v>0.74650611499999997</v>
      </c>
      <c r="G9788">
        <v>0.99975043299999999</v>
      </c>
    </row>
    <row r="9789" spans="1:7" x14ac:dyDescent="0.4">
      <c r="A9789" s="70" t="s">
        <v>20559</v>
      </c>
      <c r="B9789" s="70" t="s">
        <v>20560</v>
      </c>
      <c r="C9789">
        <v>2.9683314999999998E-2</v>
      </c>
      <c r="D9789">
        <v>6.3795772790000003</v>
      </c>
      <c r="E9789">
        <v>0.10442554800000001</v>
      </c>
      <c r="F9789">
        <v>0.74658208400000003</v>
      </c>
      <c r="G9789">
        <v>0.99975043299999999</v>
      </c>
    </row>
    <row r="9790" spans="1:7" x14ac:dyDescent="0.4">
      <c r="A9790" s="70" t="s">
        <v>20337</v>
      </c>
      <c r="B9790" s="70" t="s">
        <v>20338</v>
      </c>
      <c r="C9790">
        <v>3.0198117E-2</v>
      </c>
      <c r="D9790">
        <v>7.7828582160000002</v>
      </c>
      <c r="E9790">
        <v>0.10429606</v>
      </c>
      <c r="F9790">
        <v>0.74673386200000003</v>
      </c>
      <c r="G9790">
        <v>0.99975043299999999</v>
      </c>
    </row>
    <row r="9791" spans="1:7" x14ac:dyDescent="0.4">
      <c r="A9791" s="70" t="s">
        <v>19867</v>
      </c>
      <c r="B9791" s="70" t="s">
        <v>19868</v>
      </c>
      <c r="C9791">
        <v>-3.4670210999999999E-2</v>
      </c>
      <c r="D9791">
        <v>4.9594151569999996</v>
      </c>
      <c r="E9791">
        <v>0.10429582499999999</v>
      </c>
      <c r="F9791">
        <v>0.74673413700000002</v>
      </c>
      <c r="G9791">
        <v>0.99975043299999999</v>
      </c>
    </row>
    <row r="9792" spans="1:7" x14ac:dyDescent="0.4">
      <c r="A9792" s="70" t="s">
        <v>21605</v>
      </c>
      <c r="B9792" s="70" t="s">
        <v>21606</v>
      </c>
      <c r="C9792">
        <v>-2.5510036999999999E-2</v>
      </c>
      <c r="D9792">
        <v>9.5838720760000005</v>
      </c>
      <c r="E9792">
        <v>0.104249706</v>
      </c>
      <c r="F9792">
        <v>0.74678822099999997</v>
      </c>
      <c r="G9792">
        <v>0.99975043299999999</v>
      </c>
    </row>
    <row r="9793" spans="1:7" x14ac:dyDescent="0.4">
      <c r="A9793" s="70" t="s">
        <v>19755</v>
      </c>
      <c r="B9793" s="70" t="s">
        <v>19756</v>
      </c>
      <c r="C9793">
        <v>-4.9947694000000001E-2</v>
      </c>
      <c r="D9793">
        <v>3.7619158160000001</v>
      </c>
      <c r="E9793">
        <v>0.10420732100000001</v>
      </c>
      <c r="F9793">
        <v>0.74683793700000001</v>
      </c>
      <c r="G9793">
        <v>0.99975043299999999</v>
      </c>
    </row>
    <row r="9794" spans="1:7" x14ac:dyDescent="0.4">
      <c r="A9794" s="70" t="s">
        <v>20729</v>
      </c>
      <c r="B9794" s="70" t="s">
        <v>20730</v>
      </c>
      <c r="C9794">
        <v>2.8701229000000002E-2</v>
      </c>
      <c r="D9794">
        <v>5.6857576840000004</v>
      </c>
      <c r="E9794">
        <v>0.10417691599999999</v>
      </c>
      <c r="F9794">
        <v>0.74687360700000005</v>
      </c>
      <c r="G9794">
        <v>0.99975043299999999</v>
      </c>
    </row>
    <row r="9795" spans="1:7" x14ac:dyDescent="0.4">
      <c r="A9795" s="70" t="s">
        <v>20405</v>
      </c>
      <c r="B9795" s="70" t="s">
        <v>20406</v>
      </c>
      <c r="C9795">
        <v>4.3473602E-2</v>
      </c>
      <c r="D9795">
        <v>4.1422594740000003</v>
      </c>
      <c r="E9795">
        <v>0.104158641</v>
      </c>
      <c r="F9795">
        <v>0.74689505099999998</v>
      </c>
      <c r="G9795">
        <v>0.99975043299999999</v>
      </c>
    </row>
    <row r="9796" spans="1:7" x14ac:dyDescent="0.4">
      <c r="A9796" s="70" t="s">
        <v>20315</v>
      </c>
      <c r="B9796" s="70" t="s">
        <v>20316</v>
      </c>
      <c r="C9796">
        <v>0.123166763</v>
      </c>
      <c r="D9796">
        <v>0.20218373100000001</v>
      </c>
      <c r="E9796">
        <v>0.104149931</v>
      </c>
      <c r="F9796">
        <v>0.74690527100000004</v>
      </c>
      <c r="G9796">
        <v>0.99975043299999999</v>
      </c>
    </row>
    <row r="9797" spans="1:7" x14ac:dyDescent="0.4">
      <c r="A9797" s="70" t="s">
        <v>20119</v>
      </c>
      <c r="B9797" s="70" t="s">
        <v>20120</v>
      </c>
      <c r="C9797">
        <v>6.3138595000000006E-2</v>
      </c>
      <c r="D9797">
        <v>3.152414915</v>
      </c>
      <c r="E9797">
        <v>0.10414439</v>
      </c>
      <c r="F9797">
        <v>0.746911773</v>
      </c>
      <c r="G9797">
        <v>0.99975043299999999</v>
      </c>
    </row>
    <row r="9798" spans="1:7" x14ac:dyDescent="0.4">
      <c r="A9798" s="70" t="s">
        <v>19435</v>
      </c>
      <c r="B9798" s="70" t="s">
        <v>19436</v>
      </c>
      <c r="C9798">
        <v>-2.5970050000000001E-2</v>
      </c>
      <c r="D9798">
        <v>6.9802129910000001</v>
      </c>
      <c r="E9798">
        <v>0.104055798</v>
      </c>
      <c r="F9798">
        <v>0.74701575899999995</v>
      </c>
      <c r="G9798">
        <v>0.99975043299999999</v>
      </c>
    </row>
    <row r="9799" spans="1:7" x14ac:dyDescent="0.4">
      <c r="A9799" s="70" t="s">
        <v>20377</v>
      </c>
      <c r="B9799" s="70" t="s">
        <v>20378</v>
      </c>
      <c r="C9799">
        <v>6.0305876000000001E-2</v>
      </c>
      <c r="D9799">
        <v>3.2483309340000002</v>
      </c>
      <c r="E9799">
        <v>0.103952955</v>
      </c>
      <c r="F9799">
        <v>0.74713653300000005</v>
      </c>
      <c r="G9799">
        <v>0.99975043299999999</v>
      </c>
    </row>
    <row r="9800" spans="1:7" x14ac:dyDescent="0.4">
      <c r="A9800" s="70" t="s">
        <v>20227</v>
      </c>
      <c r="B9800" s="70" t="s">
        <v>20228</v>
      </c>
      <c r="C9800">
        <v>0.166367984</v>
      </c>
      <c r="D9800">
        <v>-0.883971069</v>
      </c>
      <c r="E9800">
        <v>0.103928068</v>
      </c>
      <c r="F9800">
        <v>0.74716576999999995</v>
      </c>
      <c r="G9800">
        <v>0.99975043299999999</v>
      </c>
    </row>
    <row r="9801" spans="1:7" x14ac:dyDescent="0.4">
      <c r="A9801" s="70" t="s">
        <v>19757</v>
      </c>
      <c r="B9801" s="70" t="s">
        <v>19758</v>
      </c>
      <c r="C9801">
        <v>-4.3533158000000002E-2</v>
      </c>
      <c r="D9801">
        <v>4.2486036</v>
      </c>
      <c r="E9801">
        <v>0.10392554399999999</v>
      </c>
      <c r="F9801">
        <v>0.74716873500000003</v>
      </c>
      <c r="G9801">
        <v>0.99975043299999999</v>
      </c>
    </row>
    <row r="9802" spans="1:7" x14ac:dyDescent="0.4">
      <c r="A9802" s="70" t="s">
        <v>20673</v>
      </c>
      <c r="B9802" s="70" t="s">
        <v>20674</v>
      </c>
      <c r="C9802">
        <v>2.927946E-2</v>
      </c>
      <c r="D9802">
        <v>5.7556633340000003</v>
      </c>
      <c r="E9802">
        <v>0.10388135499999999</v>
      </c>
      <c r="F9802">
        <v>0.74722065699999995</v>
      </c>
      <c r="G9802">
        <v>0.99975043299999999</v>
      </c>
    </row>
    <row r="9803" spans="1:7" x14ac:dyDescent="0.4">
      <c r="A9803" s="70" t="s">
        <v>20141</v>
      </c>
      <c r="B9803" s="70" t="s">
        <v>20142</v>
      </c>
      <c r="C9803">
        <v>-4.4158169999999997E-2</v>
      </c>
      <c r="D9803">
        <v>4.23818787</v>
      </c>
      <c r="E9803">
        <v>0.10365731</v>
      </c>
      <c r="F9803">
        <v>0.74748409400000004</v>
      </c>
      <c r="G9803">
        <v>0.99975043299999999</v>
      </c>
    </row>
    <row r="9804" spans="1:7" x14ac:dyDescent="0.4">
      <c r="A9804" s="70" t="s">
        <v>20345</v>
      </c>
      <c r="B9804" s="70" t="s">
        <v>20346</v>
      </c>
      <c r="C9804">
        <v>5.0711529999999998E-2</v>
      </c>
      <c r="D9804">
        <v>3.751360246</v>
      </c>
      <c r="E9804">
        <v>0.103554964</v>
      </c>
      <c r="F9804">
        <v>0.74760453900000001</v>
      </c>
      <c r="G9804">
        <v>0.99975043299999999</v>
      </c>
    </row>
    <row r="9805" spans="1:7" x14ac:dyDescent="0.4">
      <c r="A9805" s="70" t="s">
        <v>19943</v>
      </c>
      <c r="B9805" s="70" t="s">
        <v>19944</v>
      </c>
      <c r="C9805">
        <v>-3.0839715E-2</v>
      </c>
      <c r="D9805">
        <v>5.4357216890000002</v>
      </c>
      <c r="E9805">
        <v>0.103418458</v>
      </c>
      <c r="F9805">
        <v>0.74776528799999997</v>
      </c>
      <c r="G9805">
        <v>0.99975043299999999</v>
      </c>
    </row>
    <row r="9806" spans="1:7" x14ac:dyDescent="0.4">
      <c r="A9806" s="70" t="s">
        <v>20001</v>
      </c>
      <c r="B9806" s="70" t="s">
        <v>20002</v>
      </c>
      <c r="C9806">
        <v>-0.11186481400000001</v>
      </c>
      <c r="D9806">
        <v>3.0141860970000001</v>
      </c>
      <c r="E9806">
        <v>0.103414194</v>
      </c>
      <c r="F9806">
        <v>0.74777031199999999</v>
      </c>
      <c r="G9806">
        <v>0.99975043299999999</v>
      </c>
    </row>
    <row r="9807" spans="1:7" x14ac:dyDescent="0.4">
      <c r="A9807" s="70" t="s">
        <v>19949</v>
      </c>
      <c r="B9807" s="70" t="s">
        <v>19950</v>
      </c>
      <c r="C9807">
        <v>-8.8087262999999999E-2</v>
      </c>
      <c r="D9807">
        <v>1.8081716839999999</v>
      </c>
      <c r="E9807">
        <v>0.103376914</v>
      </c>
      <c r="F9807">
        <v>0.74781423400000002</v>
      </c>
      <c r="G9807">
        <v>0.99975043299999999</v>
      </c>
    </row>
    <row r="9808" spans="1:7" x14ac:dyDescent="0.4">
      <c r="A9808" s="70" t="s">
        <v>20743</v>
      </c>
      <c r="B9808" s="70" t="s">
        <v>20744</v>
      </c>
      <c r="C9808">
        <v>2.6553765999999999E-2</v>
      </c>
      <c r="D9808">
        <v>6.3649509179999999</v>
      </c>
      <c r="E9808">
        <v>0.10330679600000001</v>
      </c>
      <c r="F9808">
        <v>0.74789686799999999</v>
      </c>
      <c r="G9808">
        <v>0.99975043299999999</v>
      </c>
    </row>
    <row r="9809" spans="1:7" x14ac:dyDescent="0.4">
      <c r="A9809" s="70" t="s">
        <v>20209</v>
      </c>
      <c r="B9809" s="70" t="s">
        <v>20210</v>
      </c>
      <c r="C9809">
        <v>8.3137078000000003E-2</v>
      </c>
      <c r="D9809">
        <v>2.2335673800000002</v>
      </c>
      <c r="E9809">
        <v>0.103300273</v>
      </c>
      <c r="F9809">
        <v>0.74790455700000003</v>
      </c>
      <c r="G9809">
        <v>0.99975043299999999</v>
      </c>
    </row>
    <row r="9810" spans="1:7" x14ac:dyDescent="0.4">
      <c r="A9810" s="70" t="s">
        <v>19825</v>
      </c>
      <c r="B9810" s="70" t="s">
        <v>19826</v>
      </c>
      <c r="C9810">
        <v>-2.6500019E-2</v>
      </c>
      <c r="D9810">
        <v>6.1681225370000003</v>
      </c>
      <c r="E9810">
        <v>0.10329274200000001</v>
      </c>
      <c r="F9810">
        <v>0.74791343399999999</v>
      </c>
      <c r="G9810">
        <v>0.99975043299999999</v>
      </c>
    </row>
    <row r="9811" spans="1:7" x14ac:dyDescent="0.4">
      <c r="A9811" s="70" t="s">
        <v>20031</v>
      </c>
      <c r="B9811" s="70" t="s">
        <v>20032</v>
      </c>
      <c r="C9811">
        <v>-0.1221979</v>
      </c>
      <c r="D9811">
        <v>1.315506536</v>
      </c>
      <c r="E9811">
        <v>0.103050299</v>
      </c>
      <c r="F9811">
        <v>0.74819941499999998</v>
      </c>
      <c r="G9811">
        <v>0.99975043299999999</v>
      </c>
    </row>
    <row r="9812" spans="1:7" x14ac:dyDescent="0.4">
      <c r="A9812" s="70" t="s">
        <v>19269</v>
      </c>
      <c r="B9812" s="70" t="s">
        <v>19270</v>
      </c>
      <c r="C9812">
        <v>-2.5920411000000001E-2</v>
      </c>
      <c r="D9812">
        <v>7.452210794</v>
      </c>
      <c r="E9812">
        <v>0.103041383</v>
      </c>
      <c r="F9812">
        <v>0.74820993899999999</v>
      </c>
      <c r="G9812">
        <v>0.99975043299999999</v>
      </c>
    </row>
    <row r="9813" spans="1:7" x14ac:dyDescent="0.4">
      <c r="A9813" s="70" t="s">
        <v>19997</v>
      </c>
      <c r="B9813" s="70" t="s">
        <v>19998</v>
      </c>
      <c r="C9813">
        <v>-3.4785331000000003E-2</v>
      </c>
      <c r="D9813">
        <v>4.9219831239999996</v>
      </c>
      <c r="E9813">
        <v>0.10296928599999999</v>
      </c>
      <c r="F9813">
        <v>0.74829505900000004</v>
      </c>
      <c r="G9813">
        <v>0.99975043299999999</v>
      </c>
    </row>
    <row r="9814" spans="1:7" x14ac:dyDescent="0.4">
      <c r="A9814" s="70" t="s">
        <v>19877</v>
      </c>
      <c r="B9814" s="70" t="s">
        <v>19878</v>
      </c>
      <c r="C9814">
        <v>-0.100396111</v>
      </c>
      <c r="D9814">
        <v>1.7150405550000001</v>
      </c>
      <c r="E9814">
        <v>0.102935179</v>
      </c>
      <c r="F9814">
        <v>0.74833533799999996</v>
      </c>
      <c r="G9814">
        <v>0.99975043299999999</v>
      </c>
    </row>
    <row r="9815" spans="1:7" x14ac:dyDescent="0.4">
      <c r="A9815" s="70" t="s">
        <v>19761</v>
      </c>
      <c r="B9815" s="70" t="s">
        <v>19762</v>
      </c>
      <c r="C9815">
        <v>-2.6085883000000001E-2</v>
      </c>
      <c r="D9815">
        <v>6.6557489409999997</v>
      </c>
      <c r="E9815">
        <v>0.102812498</v>
      </c>
      <c r="F9815">
        <v>0.74848028</v>
      </c>
      <c r="G9815">
        <v>0.99975043299999999</v>
      </c>
    </row>
    <row r="9816" spans="1:7" x14ac:dyDescent="0.4">
      <c r="A9816" s="70" t="s">
        <v>20713</v>
      </c>
      <c r="B9816" s="70" t="s">
        <v>20714</v>
      </c>
      <c r="C9816">
        <v>3.2931945999999997E-2</v>
      </c>
      <c r="D9816">
        <v>5.2881148070000004</v>
      </c>
      <c r="E9816">
        <v>0.10270402200000001</v>
      </c>
      <c r="F9816">
        <v>0.74860852</v>
      </c>
      <c r="G9816">
        <v>0.99975043299999999</v>
      </c>
    </row>
    <row r="9817" spans="1:7" x14ac:dyDescent="0.4">
      <c r="A9817" s="70" t="s">
        <v>20375</v>
      </c>
      <c r="B9817" s="70" t="s">
        <v>20376</v>
      </c>
      <c r="C9817">
        <v>-2.9527536E-2</v>
      </c>
      <c r="D9817">
        <v>8.7340921399999996</v>
      </c>
      <c r="E9817">
        <v>0.102629397</v>
      </c>
      <c r="F9817">
        <v>0.74869678399999995</v>
      </c>
      <c r="G9817">
        <v>0.99975043299999999</v>
      </c>
    </row>
    <row r="9818" spans="1:7" x14ac:dyDescent="0.4">
      <c r="A9818" s="70" t="s">
        <v>19941</v>
      </c>
      <c r="B9818" s="70" t="s">
        <v>19942</v>
      </c>
      <c r="C9818">
        <v>-4.2793481000000001E-2</v>
      </c>
      <c r="D9818">
        <v>5.5022165599999999</v>
      </c>
      <c r="E9818">
        <v>0.10256921500000001</v>
      </c>
      <c r="F9818">
        <v>0.74876799199999999</v>
      </c>
      <c r="G9818">
        <v>0.99975043299999999</v>
      </c>
    </row>
    <row r="9819" spans="1:7" x14ac:dyDescent="0.4">
      <c r="A9819" s="70" t="s">
        <v>19977</v>
      </c>
      <c r="B9819" s="70" t="s">
        <v>19978</v>
      </c>
      <c r="C9819">
        <v>-3.2932389999999999E-2</v>
      </c>
      <c r="D9819">
        <v>5.2729572659999997</v>
      </c>
      <c r="E9819">
        <v>0.10252056499999999</v>
      </c>
      <c r="F9819">
        <v>0.74882557199999999</v>
      </c>
      <c r="G9819">
        <v>0.99975043299999999</v>
      </c>
    </row>
    <row r="9820" spans="1:7" x14ac:dyDescent="0.4">
      <c r="A9820" s="70" t="s">
        <v>20381</v>
      </c>
      <c r="B9820" s="70" t="s">
        <v>20382</v>
      </c>
      <c r="C9820">
        <v>5.7771311999999998E-2</v>
      </c>
      <c r="D9820">
        <v>3.2435425489999998</v>
      </c>
      <c r="E9820">
        <v>0.10248357499999999</v>
      </c>
      <c r="F9820">
        <v>0.74886936100000001</v>
      </c>
      <c r="G9820">
        <v>0.99975043299999999</v>
      </c>
    </row>
    <row r="9821" spans="1:7" x14ac:dyDescent="0.4">
      <c r="A9821" s="70" t="s">
        <v>20319</v>
      </c>
      <c r="B9821" s="70" t="s">
        <v>20320</v>
      </c>
      <c r="C9821">
        <v>0.264883435</v>
      </c>
      <c r="D9821">
        <v>-0.56890480799999998</v>
      </c>
      <c r="E9821">
        <v>0.10247366400000001</v>
      </c>
      <c r="F9821">
        <v>0.74888109599999997</v>
      </c>
      <c r="G9821">
        <v>0.99975043299999999</v>
      </c>
    </row>
    <row r="9822" spans="1:7" x14ac:dyDescent="0.4">
      <c r="A9822" s="70" t="s">
        <v>20293</v>
      </c>
      <c r="B9822" s="70" t="s">
        <v>20294</v>
      </c>
      <c r="C9822">
        <v>8.5301131000000002E-2</v>
      </c>
      <c r="D9822">
        <v>2.0643185740000001</v>
      </c>
      <c r="E9822">
        <v>0.10245267399999999</v>
      </c>
      <c r="F9822">
        <v>0.74890594899999996</v>
      </c>
      <c r="G9822">
        <v>0.99975043299999999</v>
      </c>
    </row>
    <row r="9823" spans="1:7" x14ac:dyDescent="0.4">
      <c r="A9823" s="70" t="s">
        <v>19489</v>
      </c>
      <c r="B9823" s="70" t="s">
        <v>19490</v>
      </c>
      <c r="C9823">
        <v>-2.6392329999999999E-2</v>
      </c>
      <c r="D9823">
        <v>8.0774991089999997</v>
      </c>
      <c r="E9823">
        <v>0.102436008</v>
      </c>
      <c r="F9823">
        <v>0.74892568500000001</v>
      </c>
      <c r="G9823">
        <v>0.99975043299999999</v>
      </c>
    </row>
    <row r="9824" spans="1:7" x14ac:dyDescent="0.4">
      <c r="A9824" s="70" t="s">
        <v>19773</v>
      </c>
      <c r="B9824" s="70" t="s">
        <v>19774</v>
      </c>
      <c r="C9824">
        <v>-2.6673321E-2</v>
      </c>
      <c r="D9824">
        <v>6.8146136129999997</v>
      </c>
      <c r="E9824">
        <v>0.10239332600000001</v>
      </c>
      <c r="F9824">
        <v>0.74897623499999999</v>
      </c>
      <c r="G9824">
        <v>0.99975043299999999</v>
      </c>
    </row>
    <row r="9825" spans="1:7" x14ac:dyDescent="0.4">
      <c r="A9825" s="70" t="s">
        <v>20423</v>
      </c>
      <c r="B9825" s="70" t="s">
        <v>20424</v>
      </c>
      <c r="C9825">
        <v>4.1977335999999997E-2</v>
      </c>
      <c r="D9825">
        <v>4.1801039439999998</v>
      </c>
      <c r="E9825">
        <v>0.102321806</v>
      </c>
      <c r="F9825">
        <v>0.74906096899999997</v>
      </c>
      <c r="G9825">
        <v>0.99975043299999999</v>
      </c>
    </row>
    <row r="9826" spans="1:7" x14ac:dyDescent="0.4">
      <c r="A9826" s="70" t="s">
        <v>19987</v>
      </c>
      <c r="B9826" s="70" t="s">
        <v>19988</v>
      </c>
      <c r="C9826">
        <v>-5.6467243E-2</v>
      </c>
      <c r="D9826">
        <v>4.0707676480000003</v>
      </c>
      <c r="E9826">
        <v>0.10227176</v>
      </c>
      <c r="F9826">
        <v>0.749120279</v>
      </c>
      <c r="G9826">
        <v>0.99975043299999999</v>
      </c>
    </row>
    <row r="9827" spans="1:7" x14ac:dyDescent="0.4">
      <c r="A9827" s="70" t="s">
        <v>20511</v>
      </c>
      <c r="B9827" s="70" t="s">
        <v>20512</v>
      </c>
      <c r="C9827">
        <v>0.196108687</v>
      </c>
      <c r="D9827">
        <v>-0.561320339</v>
      </c>
      <c r="E9827">
        <v>0.102234961</v>
      </c>
      <c r="F9827">
        <v>0.74916390099999997</v>
      </c>
      <c r="G9827">
        <v>0.99975043299999999</v>
      </c>
    </row>
    <row r="9828" spans="1:7" x14ac:dyDescent="0.4">
      <c r="A9828" s="70" t="s">
        <v>20339</v>
      </c>
      <c r="B9828" s="70" t="s">
        <v>20340</v>
      </c>
      <c r="C9828">
        <v>2.6166954999999999E-2</v>
      </c>
      <c r="D9828">
        <v>7.6666699549999997</v>
      </c>
      <c r="E9828">
        <v>0.10223328399999999</v>
      </c>
      <c r="F9828">
        <v>0.74916588900000003</v>
      </c>
      <c r="G9828">
        <v>0.99975043299999999</v>
      </c>
    </row>
    <row r="9829" spans="1:7" x14ac:dyDescent="0.4">
      <c r="A9829" s="70" t="s">
        <v>20707</v>
      </c>
      <c r="B9829" s="70" t="s">
        <v>20708</v>
      </c>
      <c r="C9829">
        <v>3.8857831000000002E-2</v>
      </c>
      <c r="D9829">
        <v>4.7399330949999996</v>
      </c>
      <c r="E9829">
        <v>0.102205212</v>
      </c>
      <c r="F9829">
        <v>0.74919917199999997</v>
      </c>
      <c r="G9829">
        <v>0.99975043299999999</v>
      </c>
    </row>
    <row r="9830" spans="1:7" x14ac:dyDescent="0.4">
      <c r="A9830" s="70" t="s">
        <v>20007</v>
      </c>
      <c r="B9830" s="70" t="s">
        <v>20008</v>
      </c>
      <c r="C9830">
        <v>-4.7521786000000003E-2</v>
      </c>
      <c r="D9830">
        <v>4.4461197280000002</v>
      </c>
      <c r="E9830">
        <v>0.102029235</v>
      </c>
      <c r="F9830">
        <v>0.74940793000000006</v>
      </c>
      <c r="G9830">
        <v>0.99975043299999999</v>
      </c>
    </row>
    <row r="9831" spans="1:7" x14ac:dyDescent="0.4">
      <c r="A9831" s="70" t="s">
        <v>20471</v>
      </c>
      <c r="B9831" s="70" t="s">
        <v>20472</v>
      </c>
      <c r="C9831">
        <v>4.8848058E-2</v>
      </c>
      <c r="D9831">
        <v>4.000930404</v>
      </c>
      <c r="E9831">
        <v>0.102027935</v>
      </c>
      <c r="F9831">
        <v>0.74940947300000005</v>
      </c>
      <c r="G9831">
        <v>0.99975043299999999</v>
      </c>
    </row>
    <row r="9832" spans="1:7" x14ac:dyDescent="0.4">
      <c r="A9832" s="70" t="s">
        <v>20735</v>
      </c>
      <c r="B9832" s="70" t="s">
        <v>20736</v>
      </c>
      <c r="C9832">
        <v>2.5967411999999999E-2</v>
      </c>
      <c r="D9832">
        <v>6.406277115</v>
      </c>
      <c r="E9832">
        <v>0.101953661</v>
      </c>
      <c r="F9832">
        <v>0.74949764299999999</v>
      </c>
      <c r="G9832">
        <v>0.99975043299999999</v>
      </c>
    </row>
    <row r="9833" spans="1:7" x14ac:dyDescent="0.4">
      <c r="A9833" s="70" t="s">
        <v>19895</v>
      </c>
      <c r="B9833" s="70" t="s">
        <v>19896</v>
      </c>
      <c r="C9833">
        <v>-4.2176500999999998E-2</v>
      </c>
      <c r="D9833">
        <v>4.1702353460000001</v>
      </c>
      <c r="E9833">
        <v>0.10188857699999999</v>
      </c>
      <c r="F9833">
        <v>0.74957493100000006</v>
      </c>
      <c r="G9833">
        <v>0.99975043299999999</v>
      </c>
    </row>
    <row r="9834" spans="1:7" x14ac:dyDescent="0.4">
      <c r="A9834" s="70" t="s">
        <v>20085</v>
      </c>
      <c r="B9834" s="70" t="s">
        <v>20086</v>
      </c>
      <c r="C9834">
        <v>-3.7976286999999997E-2</v>
      </c>
      <c r="D9834">
        <v>5.2527920410000002</v>
      </c>
      <c r="E9834">
        <v>0.101861732</v>
      </c>
      <c r="F9834">
        <v>0.74960681900000004</v>
      </c>
      <c r="G9834">
        <v>0.99975043299999999</v>
      </c>
    </row>
    <row r="9835" spans="1:7" x14ac:dyDescent="0.4">
      <c r="A9835" s="70" t="s">
        <v>20177</v>
      </c>
      <c r="B9835" s="70" t="s">
        <v>20178</v>
      </c>
      <c r="C9835">
        <v>-0.17208715599999999</v>
      </c>
      <c r="D9835">
        <v>-0.69051684000000002</v>
      </c>
      <c r="E9835">
        <v>0.101843608</v>
      </c>
      <c r="F9835">
        <v>0.74962835000000005</v>
      </c>
      <c r="G9835">
        <v>0.99975043299999999</v>
      </c>
    </row>
    <row r="9836" spans="1:7" x14ac:dyDescent="0.4">
      <c r="A9836" s="70" t="s">
        <v>19965</v>
      </c>
      <c r="B9836" s="70" t="s">
        <v>19966</v>
      </c>
      <c r="C9836">
        <v>-3.1155232000000001E-2</v>
      </c>
      <c r="D9836">
        <v>5.4585734180000003</v>
      </c>
      <c r="E9836">
        <v>0.101829841</v>
      </c>
      <c r="F9836">
        <v>0.74964470699999997</v>
      </c>
      <c r="G9836">
        <v>0.99975043299999999</v>
      </c>
    </row>
    <row r="9837" spans="1:7" x14ac:dyDescent="0.4">
      <c r="A9837" s="70" t="s">
        <v>22135</v>
      </c>
      <c r="B9837" s="70" t="s">
        <v>22136</v>
      </c>
      <c r="C9837">
        <v>-2.460101E-2</v>
      </c>
      <c r="D9837">
        <v>9.9066412820000007</v>
      </c>
      <c r="E9837">
        <v>0.101774568</v>
      </c>
      <c r="F9837">
        <v>0.74971038700000003</v>
      </c>
      <c r="G9837">
        <v>0.99975043299999999</v>
      </c>
    </row>
    <row r="9838" spans="1:7" x14ac:dyDescent="0.4">
      <c r="A9838" s="70" t="s">
        <v>20099</v>
      </c>
      <c r="B9838" s="70" t="s">
        <v>20100</v>
      </c>
      <c r="C9838">
        <v>-4.5133965999999998E-2</v>
      </c>
      <c r="D9838">
        <v>4.2367342849999998</v>
      </c>
      <c r="E9838">
        <v>0.10166642200000001</v>
      </c>
      <c r="F9838">
        <v>0.74983895300000003</v>
      </c>
      <c r="G9838">
        <v>0.99975043299999999</v>
      </c>
    </row>
    <row r="9839" spans="1:7" x14ac:dyDescent="0.4">
      <c r="A9839" s="70" t="s">
        <v>20763</v>
      </c>
      <c r="B9839" s="70" t="s">
        <v>20764</v>
      </c>
      <c r="C9839">
        <v>2.7833764E-2</v>
      </c>
      <c r="D9839">
        <v>5.7667756649999999</v>
      </c>
      <c r="E9839">
        <v>0.101654359</v>
      </c>
      <c r="F9839">
        <v>0.74985329899999997</v>
      </c>
      <c r="G9839">
        <v>0.99975043299999999</v>
      </c>
    </row>
    <row r="9840" spans="1:7" x14ac:dyDescent="0.4">
      <c r="A9840" s="70" t="s">
        <v>19913</v>
      </c>
      <c r="B9840" s="70" t="s">
        <v>19914</v>
      </c>
      <c r="C9840">
        <v>-0.183880078</v>
      </c>
      <c r="D9840">
        <v>1.8428513900000001</v>
      </c>
      <c r="E9840">
        <v>0.101628231</v>
      </c>
      <c r="F9840">
        <v>0.74988437299999999</v>
      </c>
      <c r="G9840">
        <v>0.99975043299999999</v>
      </c>
    </row>
    <row r="9841" spans="1:7" x14ac:dyDescent="0.4">
      <c r="A9841" s="70" t="s">
        <v>20481</v>
      </c>
      <c r="B9841" s="70" t="s">
        <v>20482</v>
      </c>
      <c r="C9841">
        <v>2.5784887999999999E-2</v>
      </c>
      <c r="D9841">
        <v>7.8828123510000001</v>
      </c>
      <c r="E9841">
        <v>0.10158434600000001</v>
      </c>
      <c r="F9841">
        <v>0.74993657700000005</v>
      </c>
      <c r="G9841">
        <v>0.99975043299999999</v>
      </c>
    </row>
    <row r="9842" spans="1:7" x14ac:dyDescent="0.4">
      <c r="A9842" s="70" t="s">
        <v>20169</v>
      </c>
      <c r="B9842" s="70" t="s">
        <v>20170</v>
      </c>
      <c r="C9842">
        <v>-5.2034685999999997E-2</v>
      </c>
      <c r="D9842">
        <v>4.1398585519999997</v>
      </c>
      <c r="E9842">
        <v>0.101567202</v>
      </c>
      <c r="F9842">
        <v>0.74995697500000003</v>
      </c>
      <c r="G9842">
        <v>0.99975043299999999</v>
      </c>
    </row>
    <row r="9843" spans="1:7" x14ac:dyDescent="0.4">
      <c r="A9843" s="70" t="s">
        <v>23913</v>
      </c>
      <c r="B9843" s="70" t="s">
        <v>23914</v>
      </c>
      <c r="C9843">
        <v>-2.4293794E-2</v>
      </c>
      <c r="D9843">
        <v>11.95084175</v>
      </c>
      <c r="E9843">
        <v>0.10150042500000001</v>
      </c>
      <c r="F9843">
        <v>0.75003644199999997</v>
      </c>
      <c r="G9843">
        <v>0.99975043299999999</v>
      </c>
    </row>
    <row r="9844" spans="1:7" x14ac:dyDescent="0.4">
      <c r="A9844" s="70" t="s">
        <v>20555</v>
      </c>
      <c r="B9844" s="70" t="s">
        <v>20556</v>
      </c>
      <c r="C9844">
        <v>2.6425094999999999E-2</v>
      </c>
      <c r="D9844">
        <v>6.7864046</v>
      </c>
      <c r="E9844">
        <v>0.101468327</v>
      </c>
      <c r="F9844">
        <v>0.75007464999999995</v>
      </c>
      <c r="G9844">
        <v>0.99975043299999999</v>
      </c>
    </row>
    <row r="9845" spans="1:7" x14ac:dyDescent="0.4">
      <c r="A9845" s="70" t="s">
        <v>19805</v>
      </c>
      <c r="B9845" s="70" t="s">
        <v>19806</v>
      </c>
      <c r="C9845">
        <v>-2.9147948999999999E-2</v>
      </c>
      <c r="D9845">
        <v>6.2260314990000003</v>
      </c>
      <c r="E9845">
        <v>0.10146445599999999</v>
      </c>
      <c r="F9845">
        <v>0.75007925799999997</v>
      </c>
      <c r="G9845">
        <v>0.99975043299999999</v>
      </c>
    </row>
    <row r="9846" spans="1:7" x14ac:dyDescent="0.4">
      <c r="A9846" s="70" t="s">
        <v>20291</v>
      </c>
      <c r="B9846" s="70" t="s">
        <v>20292</v>
      </c>
      <c r="C9846">
        <v>0.13636378599999999</v>
      </c>
      <c r="D9846">
        <v>0.47915828700000002</v>
      </c>
      <c r="E9846">
        <v>0.10143611299999999</v>
      </c>
      <c r="F9846">
        <v>0.75011300199999997</v>
      </c>
      <c r="G9846">
        <v>0.99975043299999999</v>
      </c>
    </row>
    <row r="9847" spans="1:7" x14ac:dyDescent="0.4">
      <c r="A9847" s="70" t="s">
        <v>20409</v>
      </c>
      <c r="B9847" s="70" t="s">
        <v>20410</v>
      </c>
      <c r="C9847">
        <v>9.6526056999999998E-2</v>
      </c>
      <c r="D9847">
        <v>1.7931494079999999</v>
      </c>
      <c r="E9847">
        <v>0.10142134899999999</v>
      </c>
      <c r="F9847">
        <v>0.75013058200000005</v>
      </c>
      <c r="G9847">
        <v>0.99975043299999999</v>
      </c>
    </row>
    <row r="9848" spans="1:7" x14ac:dyDescent="0.4">
      <c r="A9848" s="70" t="s">
        <v>20003</v>
      </c>
      <c r="B9848" s="70" t="s">
        <v>20004</v>
      </c>
      <c r="C9848">
        <v>-3.7118591999999999E-2</v>
      </c>
      <c r="D9848">
        <v>4.9148229380000004</v>
      </c>
      <c r="E9848">
        <v>0.10128597</v>
      </c>
      <c r="F9848">
        <v>0.75029184299999996</v>
      </c>
      <c r="G9848">
        <v>0.99975043299999999</v>
      </c>
    </row>
    <row r="9849" spans="1:7" x14ac:dyDescent="0.4">
      <c r="A9849" s="70" t="s">
        <v>20467</v>
      </c>
      <c r="B9849" s="70" t="s">
        <v>20468</v>
      </c>
      <c r="C9849">
        <v>-0.156138949</v>
      </c>
      <c r="D9849">
        <v>1.6555890049999999</v>
      </c>
      <c r="E9849">
        <v>0.101258509</v>
      </c>
      <c r="F9849">
        <v>0.75032456999999997</v>
      </c>
      <c r="G9849">
        <v>0.99975043299999999</v>
      </c>
    </row>
    <row r="9850" spans="1:7" x14ac:dyDescent="0.4">
      <c r="A9850" s="70" t="s">
        <v>20013</v>
      </c>
      <c r="B9850" s="70" t="s">
        <v>20014</v>
      </c>
      <c r="C9850">
        <v>-6.4002888999999993E-2</v>
      </c>
      <c r="D9850">
        <v>3.1107528929999999</v>
      </c>
      <c r="E9850">
        <v>0.101217318</v>
      </c>
      <c r="F9850">
        <v>0.75037366599999999</v>
      </c>
      <c r="G9850">
        <v>0.99975043299999999</v>
      </c>
    </row>
    <row r="9851" spans="1:7" x14ac:dyDescent="0.4">
      <c r="A9851" s="70" t="s">
        <v>19879</v>
      </c>
      <c r="B9851" s="70" t="s">
        <v>19880</v>
      </c>
      <c r="C9851">
        <v>-2.522365E-2</v>
      </c>
      <c r="D9851">
        <v>6.25936979</v>
      </c>
      <c r="E9851">
        <v>0.101196628</v>
      </c>
      <c r="F9851">
        <v>0.75039833199999995</v>
      </c>
      <c r="G9851">
        <v>0.99975043299999999</v>
      </c>
    </row>
    <row r="9852" spans="1:7" x14ac:dyDescent="0.4">
      <c r="A9852" s="70" t="s">
        <v>19979</v>
      </c>
      <c r="B9852" s="70" t="s">
        <v>19980</v>
      </c>
      <c r="C9852">
        <v>0.18622845399999999</v>
      </c>
      <c r="D9852">
        <v>-0.18345557700000001</v>
      </c>
      <c r="E9852">
        <v>0.10113743</v>
      </c>
      <c r="F9852">
        <v>0.75046891999999998</v>
      </c>
      <c r="G9852">
        <v>0.99975043299999999</v>
      </c>
    </row>
    <row r="9853" spans="1:7" x14ac:dyDescent="0.4">
      <c r="A9853" s="70" t="s">
        <v>20619</v>
      </c>
      <c r="B9853" s="70" t="s">
        <v>20620</v>
      </c>
      <c r="C9853">
        <v>4.4410034000000001E-2</v>
      </c>
      <c r="D9853">
        <v>4.3126525730000003</v>
      </c>
      <c r="E9853">
        <v>0.101018923</v>
      </c>
      <c r="F9853">
        <v>0.75061029599999995</v>
      </c>
      <c r="G9853">
        <v>0.99975043299999999</v>
      </c>
    </row>
    <row r="9854" spans="1:7" x14ac:dyDescent="0.4">
      <c r="A9854" s="70" t="s">
        <v>22117</v>
      </c>
      <c r="B9854" s="70" t="s">
        <v>22118</v>
      </c>
      <c r="C9854">
        <v>-2.7115242000000001E-2</v>
      </c>
      <c r="D9854">
        <v>10.06885729</v>
      </c>
      <c r="E9854">
        <v>0.100971533</v>
      </c>
      <c r="F9854">
        <v>0.75066685700000002</v>
      </c>
      <c r="G9854">
        <v>0.99975043299999999</v>
      </c>
    </row>
    <row r="9855" spans="1:7" x14ac:dyDescent="0.4">
      <c r="A9855" s="70" t="s">
        <v>20465</v>
      </c>
      <c r="B9855" s="70" t="s">
        <v>20466</v>
      </c>
      <c r="C9855">
        <v>2.5830230999999999E-2</v>
      </c>
      <c r="D9855">
        <v>7.1241232019999998</v>
      </c>
      <c r="E9855">
        <v>0.10095346199999999</v>
      </c>
      <c r="F9855">
        <v>0.75068842800000002</v>
      </c>
      <c r="G9855">
        <v>0.99975043299999999</v>
      </c>
    </row>
    <row r="9856" spans="1:7" x14ac:dyDescent="0.4">
      <c r="A9856" s="70" t="s">
        <v>19845</v>
      </c>
      <c r="B9856" s="70" t="s">
        <v>19846</v>
      </c>
      <c r="C9856">
        <v>-0.17929909799999999</v>
      </c>
      <c r="D9856">
        <v>-1.242991924</v>
      </c>
      <c r="E9856">
        <v>0.10094673</v>
      </c>
      <c r="F9856">
        <v>0.75069646499999998</v>
      </c>
      <c r="G9856">
        <v>0.99975043299999999</v>
      </c>
    </row>
    <row r="9857" spans="1:7" x14ac:dyDescent="0.4">
      <c r="A9857" s="70" t="s">
        <v>19923</v>
      </c>
      <c r="B9857" s="70" t="s">
        <v>19924</v>
      </c>
      <c r="C9857">
        <v>-2.6409874999999999E-2</v>
      </c>
      <c r="D9857">
        <v>6.2923188300000001</v>
      </c>
      <c r="E9857">
        <v>0.100884036</v>
      </c>
      <c r="F9857">
        <v>0.75077132400000002</v>
      </c>
      <c r="G9857">
        <v>0.99975043299999999</v>
      </c>
    </row>
    <row r="9858" spans="1:7" x14ac:dyDescent="0.4">
      <c r="A9858" s="70" t="s">
        <v>21551</v>
      </c>
      <c r="B9858" s="70" t="s">
        <v>21552</v>
      </c>
      <c r="C9858">
        <v>2.6459667999999999E-2</v>
      </c>
      <c r="D9858">
        <v>8.8745734879999993</v>
      </c>
      <c r="E9858">
        <v>0.100864068</v>
      </c>
      <c r="F9858">
        <v>0.75079517200000001</v>
      </c>
      <c r="G9858">
        <v>0.99975043299999999</v>
      </c>
    </row>
    <row r="9859" spans="1:7" x14ac:dyDescent="0.4">
      <c r="A9859" s="70" t="s">
        <v>20659</v>
      </c>
      <c r="B9859" s="70" t="s">
        <v>20660</v>
      </c>
      <c r="C9859">
        <v>3.8066444999999997E-2</v>
      </c>
      <c r="D9859">
        <v>4.5375559909999996</v>
      </c>
      <c r="E9859">
        <v>0.10085498900000001</v>
      </c>
      <c r="F9859">
        <v>0.75080601700000005</v>
      </c>
      <c r="G9859">
        <v>0.99975043299999999</v>
      </c>
    </row>
    <row r="9860" spans="1:7" x14ac:dyDescent="0.4">
      <c r="A9860" s="70" t="s">
        <v>21121</v>
      </c>
      <c r="B9860" s="70" t="s">
        <v>21122</v>
      </c>
      <c r="C9860">
        <v>-2.4809833E-2</v>
      </c>
      <c r="D9860">
        <v>9.0619229160000003</v>
      </c>
      <c r="E9860">
        <v>0.10072078600000001</v>
      </c>
      <c r="F9860">
        <v>0.75096637200000005</v>
      </c>
      <c r="G9860">
        <v>0.99975043299999999</v>
      </c>
    </row>
    <row r="9861" spans="1:7" x14ac:dyDescent="0.4">
      <c r="A9861" s="70" t="s">
        <v>20513</v>
      </c>
      <c r="B9861" s="70" t="s">
        <v>20514</v>
      </c>
      <c r="C9861">
        <v>0.13103664600000001</v>
      </c>
      <c r="D9861">
        <v>7.7318603999999999E-2</v>
      </c>
      <c r="E9861">
        <v>0.100696233</v>
      </c>
      <c r="F9861">
        <v>0.75099572199999998</v>
      </c>
      <c r="G9861">
        <v>0.99975043299999999</v>
      </c>
    </row>
    <row r="9862" spans="1:7" x14ac:dyDescent="0.4">
      <c r="A9862" s="70" t="s">
        <v>20797</v>
      </c>
      <c r="B9862" s="70" t="s">
        <v>20798</v>
      </c>
      <c r="C9862">
        <v>0.158814919</v>
      </c>
      <c r="D9862">
        <v>-0.192416121</v>
      </c>
      <c r="E9862">
        <v>0.100683935</v>
      </c>
      <c r="F9862">
        <v>0.75101042399999995</v>
      </c>
      <c r="G9862">
        <v>0.99975043299999999</v>
      </c>
    </row>
    <row r="9863" spans="1:7" x14ac:dyDescent="0.4">
      <c r="A9863" s="70" t="s">
        <v>20217</v>
      </c>
      <c r="B9863" s="70" t="s">
        <v>20218</v>
      </c>
      <c r="C9863">
        <v>-5.916474E-2</v>
      </c>
      <c r="D9863">
        <v>5.2122926559999998</v>
      </c>
      <c r="E9863">
        <v>0.10063116699999999</v>
      </c>
      <c r="F9863">
        <v>0.75107352000000005</v>
      </c>
      <c r="G9863">
        <v>0.99975043299999999</v>
      </c>
    </row>
    <row r="9864" spans="1:7" x14ac:dyDescent="0.4">
      <c r="A9864" s="70" t="s">
        <v>19921</v>
      </c>
      <c r="B9864" s="70" t="s">
        <v>19922</v>
      </c>
      <c r="C9864">
        <v>-5.1490658000000002E-2</v>
      </c>
      <c r="D9864">
        <v>3.594265187</v>
      </c>
      <c r="E9864">
        <v>0.10055686799999999</v>
      </c>
      <c r="F9864">
        <v>0.75116239200000001</v>
      </c>
      <c r="G9864">
        <v>0.99975043299999999</v>
      </c>
    </row>
    <row r="9865" spans="1:7" x14ac:dyDescent="0.4">
      <c r="A9865" s="70" t="s">
        <v>20529</v>
      </c>
      <c r="B9865" s="70" t="s">
        <v>20530</v>
      </c>
      <c r="C9865">
        <v>4.9489995000000002E-2</v>
      </c>
      <c r="D9865">
        <v>3.6617902309999999</v>
      </c>
      <c r="E9865">
        <v>0.100495771</v>
      </c>
      <c r="F9865">
        <v>0.75123549899999997</v>
      </c>
      <c r="G9865">
        <v>0.99975043299999999</v>
      </c>
    </row>
    <row r="9866" spans="1:7" x14ac:dyDescent="0.4">
      <c r="A9866" s="70" t="s">
        <v>20113</v>
      </c>
      <c r="B9866" s="70" t="s">
        <v>20114</v>
      </c>
      <c r="C9866">
        <v>-0.22008783600000001</v>
      </c>
      <c r="D9866">
        <v>-1.6102991019999999</v>
      </c>
      <c r="E9866">
        <v>0.100459626</v>
      </c>
      <c r="F9866">
        <v>0.75127876000000005</v>
      </c>
      <c r="G9866">
        <v>0.99975043299999999</v>
      </c>
    </row>
    <row r="9867" spans="1:7" x14ac:dyDescent="0.4">
      <c r="A9867" s="70" t="s">
        <v>20795</v>
      </c>
      <c r="B9867" s="70" t="s">
        <v>20796</v>
      </c>
      <c r="C9867">
        <v>2.8693376999999999E-2</v>
      </c>
      <c r="D9867">
        <v>5.5198500709999996</v>
      </c>
      <c r="E9867">
        <v>0.10034270000000001</v>
      </c>
      <c r="F9867">
        <v>0.75141876699999999</v>
      </c>
      <c r="G9867">
        <v>0.99975043299999999</v>
      </c>
    </row>
    <row r="9868" spans="1:7" x14ac:dyDescent="0.4">
      <c r="A9868" s="70" t="s">
        <v>20325</v>
      </c>
      <c r="B9868" s="70" t="s">
        <v>20326</v>
      </c>
      <c r="C9868">
        <v>8.2027741000000001E-2</v>
      </c>
      <c r="D9868">
        <v>2.5376580350000002</v>
      </c>
      <c r="E9868">
        <v>0.100284885</v>
      </c>
      <c r="F9868">
        <v>0.751488029</v>
      </c>
      <c r="G9868">
        <v>0.99975043299999999</v>
      </c>
    </row>
    <row r="9869" spans="1:7" x14ac:dyDescent="0.4">
      <c r="A9869" s="70" t="s">
        <v>20245</v>
      </c>
      <c r="B9869" s="70" t="s">
        <v>20246</v>
      </c>
      <c r="C9869">
        <v>-0.18288844600000001</v>
      </c>
      <c r="D9869">
        <v>-1.153759379</v>
      </c>
      <c r="E9869">
        <v>0.10025542699999999</v>
      </c>
      <c r="F9869">
        <v>0.75152332700000002</v>
      </c>
      <c r="G9869">
        <v>0.99975043299999999</v>
      </c>
    </row>
    <row r="9870" spans="1:7" x14ac:dyDescent="0.4">
      <c r="A9870" s="70" t="s">
        <v>20545</v>
      </c>
      <c r="B9870" s="70" t="s">
        <v>20546</v>
      </c>
      <c r="C9870">
        <v>5.3496229999999999E-2</v>
      </c>
      <c r="D9870">
        <v>3.6173043429999998</v>
      </c>
      <c r="E9870">
        <v>0.100237147</v>
      </c>
      <c r="F9870">
        <v>0.75154523399999995</v>
      </c>
      <c r="G9870">
        <v>0.99975043299999999</v>
      </c>
    </row>
    <row r="9871" spans="1:7" x14ac:dyDescent="0.4">
      <c r="A9871" s="70" t="s">
        <v>20617</v>
      </c>
      <c r="B9871" s="70" t="s">
        <v>20618</v>
      </c>
      <c r="C9871">
        <v>2.6992129E-2</v>
      </c>
      <c r="D9871">
        <v>7.0302507729999997</v>
      </c>
      <c r="E9871">
        <v>0.10023278400000001</v>
      </c>
      <c r="F9871">
        <v>0.75155046299999995</v>
      </c>
      <c r="G9871">
        <v>0.99975043299999999</v>
      </c>
    </row>
    <row r="9872" spans="1:7" x14ac:dyDescent="0.4">
      <c r="A9872" s="70" t="s">
        <v>21173</v>
      </c>
      <c r="B9872" s="70" t="s">
        <v>21174</v>
      </c>
      <c r="C9872">
        <v>2.7917957E-2</v>
      </c>
      <c r="D9872">
        <v>8.4821514970000003</v>
      </c>
      <c r="E9872">
        <v>0.100083307</v>
      </c>
      <c r="F9872">
        <v>0.75172968600000001</v>
      </c>
      <c r="G9872">
        <v>0.99975043299999999</v>
      </c>
    </row>
    <row r="9873" spans="1:7" x14ac:dyDescent="0.4">
      <c r="A9873" s="70" t="s">
        <v>22680</v>
      </c>
      <c r="B9873" s="70" t="s">
        <v>22681</v>
      </c>
      <c r="C9873">
        <v>2.7135185999999999E-2</v>
      </c>
      <c r="D9873">
        <v>9.9099090049999994</v>
      </c>
      <c r="E9873">
        <v>0.100018438</v>
      </c>
      <c r="F9873">
        <v>0.75180750900000004</v>
      </c>
      <c r="G9873">
        <v>0.99975043299999999</v>
      </c>
    </row>
    <row r="9874" spans="1:7" x14ac:dyDescent="0.4">
      <c r="A9874" s="70" t="s">
        <v>20835</v>
      </c>
      <c r="B9874" s="70" t="s">
        <v>20836</v>
      </c>
      <c r="C9874">
        <v>3.4766432E-2</v>
      </c>
      <c r="D9874">
        <v>5.4173224830000004</v>
      </c>
      <c r="E9874">
        <v>9.9952480999999996E-2</v>
      </c>
      <c r="F9874">
        <v>0.75188666599999998</v>
      </c>
      <c r="G9874">
        <v>0.99975043299999999</v>
      </c>
    </row>
    <row r="9875" spans="1:7" x14ac:dyDescent="0.4">
      <c r="A9875" s="70" t="s">
        <v>20851</v>
      </c>
      <c r="B9875" s="70" t="s">
        <v>20852</v>
      </c>
      <c r="C9875">
        <v>3.0290133E-2</v>
      </c>
      <c r="D9875">
        <v>5.459383141</v>
      </c>
      <c r="E9875">
        <v>9.9911387000000004E-2</v>
      </c>
      <c r="F9875">
        <v>0.75193600000000005</v>
      </c>
      <c r="G9875">
        <v>0.99975043299999999</v>
      </c>
    </row>
    <row r="9876" spans="1:7" x14ac:dyDescent="0.4">
      <c r="A9876" s="70" t="s">
        <v>19355</v>
      </c>
      <c r="B9876" s="70" t="s">
        <v>19356</v>
      </c>
      <c r="C9876">
        <v>-2.5776928000000001E-2</v>
      </c>
      <c r="D9876">
        <v>7.7181624409999996</v>
      </c>
      <c r="E9876">
        <v>9.9906184999999995E-2</v>
      </c>
      <c r="F9876">
        <v>0.75194224499999995</v>
      </c>
      <c r="G9876">
        <v>0.99975043299999999</v>
      </c>
    </row>
    <row r="9877" spans="1:7" x14ac:dyDescent="0.4">
      <c r="A9877" s="70" t="s">
        <v>20063</v>
      </c>
      <c r="B9877" s="70" t="s">
        <v>20064</v>
      </c>
      <c r="C9877">
        <v>-7.7131327E-2</v>
      </c>
      <c r="D9877">
        <v>2.2928456740000001</v>
      </c>
      <c r="E9877">
        <v>9.9877455000000004E-2</v>
      </c>
      <c r="F9877">
        <v>0.75197674299999995</v>
      </c>
      <c r="G9877">
        <v>0.99975043299999999</v>
      </c>
    </row>
    <row r="9878" spans="1:7" x14ac:dyDescent="0.4">
      <c r="A9878" s="70" t="s">
        <v>20911</v>
      </c>
      <c r="B9878" s="70" t="s">
        <v>20912</v>
      </c>
      <c r="C9878">
        <v>3.0281189E-2</v>
      </c>
      <c r="D9878">
        <v>5.4414919790000003</v>
      </c>
      <c r="E9878">
        <v>9.9813642999999994E-2</v>
      </c>
      <c r="F9878">
        <v>0.75205338499999996</v>
      </c>
      <c r="G9878">
        <v>0.99975043299999999</v>
      </c>
    </row>
    <row r="9879" spans="1:7" x14ac:dyDescent="0.4">
      <c r="A9879" s="70" t="s">
        <v>20115</v>
      </c>
      <c r="B9879" s="70" t="s">
        <v>20116</v>
      </c>
      <c r="C9879">
        <v>-3.2778535999999997E-2</v>
      </c>
      <c r="D9879">
        <v>5.1891407999999997</v>
      </c>
      <c r="E9879">
        <v>9.9631697000000005E-2</v>
      </c>
      <c r="F9879">
        <v>0.75227206000000002</v>
      </c>
      <c r="G9879">
        <v>0.99975043299999999</v>
      </c>
    </row>
    <row r="9880" spans="1:7" x14ac:dyDescent="0.4">
      <c r="A9880" s="70" t="s">
        <v>20865</v>
      </c>
      <c r="B9880" s="70" t="s">
        <v>20866</v>
      </c>
      <c r="C9880">
        <v>3.2654616999999997E-2</v>
      </c>
      <c r="D9880">
        <v>5.38120025</v>
      </c>
      <c r="E9880">
        <v>9.9630580999999996E-2</v>
      </c>
      <c r="F9880">
        <v>0.75227340200000004</v>
      </c>
      <c r="G9880">
        <v>0.99975043299999999</v>
      </c>
    </row>
    <row r="9881" spans="1:7" x14ac:dyDescent="0.4">
      <c r="A9881" s="70" t="s">
        <v>20639</v>
      </c>
      <c r="B9881" s="70" t="s">
        <v>20640</v>
      </c>
      <c r="C9881">
        <v>3.706781E-2</v>
      </c>
      <c r="D9881">
        <v>4.667952219</v>
      </c>
      <c r="E9881">
        <v>9.9588780000000002E-2</v>
      </c>
      <c r="F9881">
        <v>0.752323674</v>
      </c>
      <c r="G9881">
        <v>0.99975043299999999</v>
      </c>
    </row>
    <row r="9882" spans="1:7" x14ac:dyDescent="0.4">
      <c r="A9882" s="70" t="s">
        <v>19767</v>
      </c>
      <c r="B9882" s="70" t="s">
        <v>19768</v>
      </c>
      <c r="C9882">
        <v>-2.5346558000000002E-2</v>
      </c>
      <c r="D9882">
        <v>8.1439734890000004</v>
      </c>
      <c r="E9882">
        <v>9.9562954999999995E-2</v>
      </c>
      <c r="F9882">
        <v>0.752354737</v>
      </c>
      <c r="G9882">
        <v>0.99975043299999999</v>
      </c>
    </row>
    <row r="9883" spans="1:7" x14ac:dyDescent="0.4">
      <c r="A9883" s="70" t="s">
        <v>19621</v>
      </c>
      <c r="B9883" s="70" t="s">
        <v>19622</v>
      </c>
      <c r="C9883">
        <v>-2.512847E-2</v>
      </c>
      <c r="D9883">
        <v>7.13948889</v>
      </c>
      <c r="E9883">
        <v>9.9515354E-2</v>
      </c>
      <c r="F9883">
        <v>0.75241200500000005</v>
      </c>
      <c r="G9883">
        <v>0.99975043299999999</v>
      </c>
    </row>
    <row r="9884" spans="1:7" x14ac:dyDescent="0.4">
      <c r="A9884" s="70" t="s">
        <v>20441</v>
      </c>
      <c r="B9884" s="70" t="s">
        <v>20442</v>
      </c>
      <c r="C9884">
        <v>0.18367936500000001</v>
      </c>
      <c r="D9884">
        <v>-0.51125246700000004</v>
      </c>
      <c r="E9884">
        <v>9.9438569000000004E-2</v>
      </c>
      <c r="F9884">
        <v>0.75250441599999995</v>
      </c>
      <c r="G9884">
        <v>0.99975043299999999</v>
      </c>
    </row>
    <row r="9885" spans="1:7" x14ac:dyDescent="0.4">
      <c r="A9885" s="70" t="s">
        <v>20037</v>
      </c>
      <c r="B9885" s="70" t="s">
        <v>20038</v>
      </c>
      <c r="C9885">
        <v>-3.7106069999999998E-2</v>
      </c>
      <c r="D9885">
        <v>5.6931601069999997</v>
      </c>
      <c r="E9885">
        <v>9.9412633E-2</v>
      </c>
      <c r="F9885">
        <v>0.75253563899999998</v>
      </c>
      <c r="G9885">
        <v>0.99975043299999999</v>
      </c>
    </row>
    <row r="9886" spans="1:7" x14ac:dyDescent="0.4">
      <c r="A9886" s="70" t="s">
        <v>20893</v>
      </c>
      <c r="B9886" s="70" t="s">
        <v>20894</v>
      </c>
      <c r="C9886">
        <v>2.7890712000000002E-2</v>
      </c>
      <c r="D9886">
        <v>5.6966071549999997</v>
      </c>
      <c r="E9886">
        <v>9.9213814999999997E-2</v>
      </c>
      <c r="F9886">
        <v>0.75277513399999996</v>
      </c>
      <c r="G9886">
        <v>0.99975043299999999</v>
      </c>
    </row>
    <row r="9887" spans="1:7" x14ac:dyDescent="0.4">
      <c r="A9887" s="70" t="s">
        <v>20493</v>
      </c>
      <c r="B9887" s="70" t="s">
        <v>20494</v>
      </c>
      <c r="C9887">
        <v>9.9808134000000007E-2</v>
      </c>
      <c r="D9887">
        <v>1.1768669970000001</v>
      </c>
      <c r="E9887">
        <v>9.9160321999999995E-2</v>
      </c>
      <c r="F9887">
        <v>0.75283961700000002</v>
      </c>
      <c r="G9887">
        <v>0.99975043299999999</v>
      </c>
    </row>
    <row r="9888" spans="1:7" x14ac:dyDescent="0.4">
      <c r="A9888" s="70" t="s">
        <v>20505</v>
      </c>
      <c r="B9888" s="70" t="s">
        <v>20506</v>
      </c>
      <c r="C9888">
        <v>0.13630594100000001</v>
      </c>
      <c r="D9888">
        <v>-0.38946555700000002</v>
      </c>
      <c r="E9888">
        <v>9.9141279999999998E-2</v>
      </c>
      <c r="F9888">
        <v>0.75286257499999998</v>
      </c>
      <c r="G9888">
        <v>0.99975043299999999</v>
      </c>
    </row>
    <row r="9889" spans="1:7" x14ac:dyDescent="0.4">
      <c r="A9889" s="70" t="s">
        <v>20053</v>
      </c>
      <c r="B9889" s="70" t="s">
        <v>20054</v>
      </c>
      <c r="C9889">
        <v>-4.1507677E-2</v>
      </c>
      <c r="D9889">
        <v>4.0247087659999998</v>
      </c>
      <c r="E9889">
        <v>9.9026948000000004E-2</v>
      </c>
      <c r="F9889">
        <v>0.75300047400000003</v>
      </c>
      <c r="G9889">
        <v>0.99975043299999999</v>
      </c>
    </row>
    <row r="9890" spans="1:7" x14ac:dyDescent="0.4">
      <c r="A9890" s="70" t="s">
        <v>20101</v>
      </c>
      <c r="B9890" s="70" t="s">
        <v>20102</v>
      </c>
      <c r="C9890">
        <v>-2.8463062000000001E-2</v>
      </c>
      <c r="D9890">
        <v>5.6767245839999996</v>
      </c>
      <c r="E9890">
        <v>9.9024680000000004E-2</v>
      </c>
      <c r="F9890">
        <v>0.75300321000000003</v>
      </c>
      <c r="G9890">
        <v>0.99975043299999999</v>
      </c>
    </row>
    <row r="9891" spans="1:7" x14ac:dyDescent="0.4">
      <c r="A9891" s="70" t="s">
        <v>20069</v>
      </c>
      <c r="B9891" s="70" t="s">
        <v>20070</v>
      </c>
      <c r="C9891">
        <v>-3.4533559999999998E-2</v>
      </c>
      <c r="D9891">
        <v>5.2437992720000004</v>
      </c>
      <c r="E9891">
        <v>9.8990194000000004E-2</v>
      </c>
      <c r="F9891">
        <v>0.753044822</v>
      </c>
      <c r="G9891">
        <v>0.99975043299999999</v>
      </c>
    </row>
    <row r="9892" spans="1:7" x14ac:dyDescent="0.4">
      <c r="A9892" s="70" t="s">
        <v>20979</v>
      </c>
      <c r="B9892" s="70" t="s">
        <v>20980</v>
      </c>
      <c r="C9892">
        <v>2.4572022999999998E-2</v>
      </c>
      <c r="D9892">
        <v>6.5498760550000004</v>
      </c>
      <c r="E9892">
        <v>9.8936737999999996E-2</v>
      </c>
      <c r="F9892">
        <v>0.75310933999999996</v>
      </c>
      <c r="G9892">
        <v>0.99975043299999999</v>
      </c>
    </row>
    <row r="9893" spans="1:7" x14ac:dyDescent="0.4">
      <c r="A9893" s="70" t="s">
        <v>20083</v>
      </c>
      <c r="B9893" s="70" t="s">
        <v>20084</v>
      </c>
      <c r="C9893">
        <v>-2.7057942000000001E-2</v>
      </c>
      <c r="D9893">
        <v>5.7875801339999997</v>
      </c>
      <c r="E9893">
        <v>9.8912499000000001E-2</v>
      </c>
      <c r="F9893">
        <v>0.75313860200000005</v>
      </c>
      <c r="G9893">
        <v>0.99975043299999999</v>
      </c>
    </row>
    <row r="9894" spans="1:7" x14ac:dyDescent="0.4">
      <c r="A9894" s="70" t="s">
        <v>20817</v>
      </c>
      <c r="B9894" s="70" t="s">
        <v>20818</v>
      </c>
      <c r="C9894">
        <v>3.2904579000000003E-2</v>
      </c>
      <c r="D9894">
        <v>5.2065066089999998</v>
      </c>
      <c r="E9894">
        <v>9.8908047999999998E-2</v>
      </c>
      <c r="F9894">
        <v>0.75314397499999997</v>
      </c>
      <c r="G9894">
        <v>0.99975043299999999</v>
      </c>
    </row>
    <row r="9895" spans="1:7" x14ac:dyDescent="0.4">
      <c r="A9895" s="70" t="s">
        <v>20603</v>
      </c>
      <c r="B9895" s="70" t="s">
        <v>20604</v>
      </c>
      <c r="C9895">
        <v>0.119010726</v>
      </c>
      <c r="D9895">
        <v>0.38702499099999998</v>
      </c>
      <c r="E9895">
        <v>9.8863555000000006E-2</v>
      </c>
      <c r="F9895">
        <v>0.75319769800000003</v>
      </c>
      <c r="G9895">
        <v>0.99975043299999999</v>
      </c>
    </row>
    <row r="9896" spans="1:7" x14ac:dyDescent="0.4">
      <c r="A9896" s="70" t="s">
        <v>20453</v>
      </c>
      <c r="B9896" s="70" t="s">
        <v>20454</v>
      </c>
      <c r="C9896">
        <v>-0.120721603</v>
      </c>
      <c r="D9896">
        <v>0.54472121799999995</v>
      </c>
      <c r="E9896">
        <v>9.8830913000000006E-2</v>
      </c>
      <c r="F9896">
        <v>0.75323711999999998</v>
      </c>
      <c r="G9896">
        <v>0.99975043299999999</v>
      </c>
    </row>
    <row r="9897" spans="1:7" x14ac:dyDescent="0.4">
      <c r="A9897" s="70" t="s">
        <v>20425</v>
      </c>
      <c r="B9897" s="70" t="s">
        <v>20426</v>
      </c>
      <c r="C9897">
        <v>0.15611666099999999</v>
      </c>
      <c r="D9897">
        <v>-0.84590653900000001</v>
      </c>
      <c r="E9897">
        <v>9.8791118999999997E-2</v>
      </c>
      <c r="F9897">
        <v>0.75328519000000005</v>
      </c>
      <c r="G9897">
        <v>0.99975043299999999</v>
      </c>
    </row>
    <row r="9898" spans="1:7" x14ac:dyDescent="0.4">
      <c r="A9898" s="70" t="s">
        <v>20929</v>
      </c>
      <c r="B9898" s="70" t="s">
        <v>20930</v>
      </c>
      <c r="C9898">
        <v>9.8358014999999993E-2</v>
      </c>
      <c r="D9898">
        <v>2.5696190149999998</v>
      </c>
      <c r="E9898">
        <v>9.8780529000000006E-2</v>
      </c>
      <c r="F9898">
        <v>0.75329798400000003</v>
      </c>
      <c r="G9898">
        <v>0.99975043299999999</v>
      </c>
    </row>
    <row r="9899" spans="1:7" x14ac:dyDescent="0.4">
      <c r="A9899" s="70" t="s">
        <v>20913</v>
      </c>
      <c r="B9899" s="70" t="s">
        <v>20914</v>
      </c>
      <c r="C9899">
        <v>2.5598151999999999E-2</v>
      </c>
      <c r="D9899">
        <v>6.1363531939999998</v>
      </c>
      <c r="E9899">
        <v>9.8766132000000006E-2</v>
      </c>
      <c r="F9899">
        <v>0.75331537800000004</v>
      </c>
      <c r="G9899">
        <v>0.99975043299999999</v>
      </c>
    </row>
    <row r="9900" spans="1:7" x14ac:dyDescent="0.4">
      <c r="A9900" s="70" t="s">
        <v>20589</v>
      </c>
      <c r="B9900" s="70" t="s">
        <v>20590</v>
      </c>
      <c r="C9900">
        <v>5.7064318000000003E-2</v>
      </c>
      <c r="D9900">
        <v>3.2715221689999998</v>
      </c>
      <c r="E9900">
        <v>9.8688400999999995E-2</v>
      </c>
      <c r="F9900">
        <v>0.75340931700000002</v>
      </c>
      <c r="G9900">
        <v>0.99975043299999999</v>
      </c>
    </row>
    <row r="9901" spans="1:7" x14ac:dyDescent="0.4">
      <c r="A9901" s="70" t="s">
        <v>20887</v>
      </c>
      <c r="B9901" s="70" t="s">
        <v>20888</v>
      </c>
      <c r="C9901">
        <v>-0.192164476</v>
      </c>
      <c r="D9901">
        <v>0.250941847</v>
      </c>
      <c r="E9901">
        <v>9.8644225000000002E-2</v>
      </c>
      <c r="F9901">
        <v>0.75346272400000003</v>
      </c>
      <c r="G9901">
        <v>0.99975043299999999</v>
      </c>
    </row>
    <row r="9902" spans="1:7" x14ac:dyDescent="0.4">
      <c r="A9902" s="70" t="s">
        <v>20133</v>
      </c>
      <c r="B9902" s="70" t="s">
        <v>20134</v>
      </c>
      <c r="C9902">
        <v>-4.0142150000000001E-2</v>
      </c>
      <c r="D9902">
        <v>4.3369096620000001</v>
      </c>
      <c r="E9902">
        <v>9.8552397E-2</v>
      </c>
      <c r="F9902">
        <v>0.75357377800000003</v>
      </c>
      <c r="G9902">
        <v>0.99975043299999999</v>
      </c>
    </row>
    <row r="9903" spans="1:7" x14ac:dyDescent="0.4">
      <c r="A9903" s="70" t="s">
        <v>20689</v>
      </c>
      <c r="B9903" s="70" t="s">
        <v>20690</v>
      </c>
      <c r="C9903">
        <v>0.123718145</v>
      </c>
      <c r="D9903">
        <v>2.5773682999999999E-2</v>
      </c>
      <c r="E9903">
        <v>9.8434470999999996E-2</v>
      </c>
      <c r="F9903">
        <v>0.75371648000000002</v>
      </c>
      <c r="G9903">
        <v>0.99975043299999999</v>
      </c>
    </row>
    <row r="9904" spans="1:7" x14ac:dyDescent="0.4">
      <c r="A9904" s="70" t="s">
        <v>20671</v>
      </c>
      <c r="B9904" s="70" t="s">
        <v>20672</v>
      </c>
      <c r="C9904">
        <v>4.5387657999999997E-2</v>
      </c>
      <c r="D9904">
        <v>3.9026666579999998</v>
      </c>
      <c r="E9904">
        <v>9.8352392999999996E-2</v>
      </c>
      <c r="F9904">
        <v>0.75381585799999995</v>
      </c>
      <c r="G9904">
        <v>0.99975043299999999</v>
      </c>
    </row>
    <row r="9905" spans="1:7" x14ac:dyDescent="0.4">
      <c r="A9905" s="70" t="s">
        <v>19999</v>
      </c>
      <c r="B9905" s="70" t="s">
        <v>20000</v>
      </c>
      <c r="C9905">
        <v>-2.5852834000000002E-2</v>
      </c>
      <c r="D9905">
        <v>6.3810095609999999</v>
      </c>
      <c r="E9905">
        <v>9.8265460999999998E-2</v>
      </c>
      <c r="F9905">
        <v>0.75392116200000003</v>
      </c>
      <c r="G9905">
        <v>0.99975043299999999</v>
      </c>
    </row>
    <row r="9906" spans="1:7" x14ac:dyDescent="0.4">
      <c r="A9906" s="70" t="s">
        <v>20197</v>
      </c>
      <c r="B9906" s="70" t="s">
        <v>20198</v>
      </c>
      <c r="C9906">
        <v>-3.3664227999999997E-2</v>
      </c>
      <c r="D9906">
        <v>4.9286116700000004</v>
      </c>
      <c r="E9906">
        <v>9.8164744999999998E-2</v>
      </c>
      <c r="F9906">
        <v>0.75404322800000001</v>
      </c>
      <c r="G9906">
        <v>0.99975043299999999</v>
      </c>
    </row>
    <row r="9907" spans="1:7" x14ac:dyDescent="0.4">
      <c r="A9907" s="70" t="s">
        <v>20499</v>
      </c>
      <c r="B9907" s="70" t="s">
        <v>20500</v>
      </c>
      <c r="C9907">
        <v>0.12674664299999999</v>
      </c>
      <c r="D9907">
        <v>0.71578089199999995</v>
      </c>
      <c r="E9907">
        <v>9.8160315999999997E-2</v>
      </c>
      <c r="F9907">
        <v>0.75404859700000004</v>
      </c>
      <c r="G9907">
        <v>0.99975043299999999</v>
      </c>
    </row>
    <row r="9908" spans="1:7" x14ac:dyDescent="0.4">
      <c r="A9908" s="70" t="s">
        <v>20855</v>
      </c>
      <c r="B9908" s="70" t="s">
        <v>20856</v>
      </c>
      <c r="C9908">
        <v>2.5713789000000001E-2</v>
      </c>
      <c r="D9908">
        <v>6.4115424169999997</v>
      </c>
      <c r="E9908">
        <v>9.8137579000000003E-2</v>
      </c>
      <c r="F9908">
        <v>0.75407616300000002</v>
      </c>
      <c r="G9908">
        <v>0.99975043299999999</v>
      </c>
    </row>
    <row r="9909" spans="1:7" x14ac:dyDescent="0.4">
      <c r="A9909" s="70" t="s">
        <v>20941</v>
      </c>
      <c r="B9909" s="70" t="s">
        <v>20942</v>
      </c>
      <c r="C9909">
        <v>2.6595540000000001E-2</v>
      </c>
      <c r="D9909">
        <v>5.9076228200000003</v>
      </c>
      <c r="E9909">
        <v>9.8080925999999999E-2</v>
      </c>
      <c r="F9909">
        <v>0.75414486700000005</v>
      </c>
      <c r="G9909">
        <v>0.99975043299999999</v>
      </c>
    </row>
    <row r="9910" spans="1:7" x14ac:dyDescent="0.4">
      <c r="A9910" s="70" t="s">
        <v>20827</v>
      </c>
      <c r="B9910" s="70" t="s">
        <v>20828</v>
      </c>
      <c r="C9910">
        <v>2.9785633999999998E-2</v>
      </c>
      <c r="D9910">
        <v>5.6555304570000002</v>
      </c>
      <c r="E9910">
        <v>9.8058935999999999E-2</v>
      </c>
      <c r="F9910">
        <v>0.754171539</v>
      </c>
      <c r="G9910">
        <v>0.99975043299999999</v>
      </c>
    </row>
    <row r="9911" spans="1:7" x14ac:dyDescent="0.4">
      <c r="A9911" s="70" t="s">
        <v>20143</v>
      </c>
      <c r="B9911" s="70" t="s">
        <v>20144</v>
      </c>
      <c r="C9911">
        <v>-3.6876840000000001E-2</v>
      </c>
      <c r="D9911">
        <v>4.502552283</v>
      </c>
      <c r="E9911">
        <v>9.8044078000000007E-2</v>
      </c>
      <c r="F9911">
        <v>0.75418956400000003</v>
      </c>
      <c r="G9911">
        <v>0.99975043299999999</v>
      </c>
    </row>
    <row r="9912" spans="1:7" x14ac:dyDescent="0.4">
      <c r="A9912" s="70" t="s">
        <v>20977</v>
      </c>
      <c r="B9912" s="70" t="s">
        <v>20978</v>
      </c>
      <c r="C9912">
        <v>2.8326820999999999E-2</v>
      </c>
      <c r="D9912">
        <v>5.5949399580000003</v>
      </c>
      <c r="E9912">
        <v>9.7964909000000003E-2</v>
      </c>
      <c r="F9912">
        <v>0.75428562700000001</v>
      </c>
      <c r="G9912">
        <v>0.99975043299999999</v>
      </c>
    </row>
    <row r="9913" spans="1:7" x14ac:dyDescent="0.4">
      <c r="A9913" s="70" t="s">
        <v>20551</v>
      </c>
      <c r="B9913" s="70" t="s">
        <v>20552</v>
      </c>
      <c r="C9913">
        <v>2.7420920000000001E-2</v>
      </c>
      <c r="D9913">
        <v>7.1105388039999999</v>
      </c>
      <c r="E9913">
        <v>9.7893442999999997E-2</v>
      </c>
      <c r="F9913">
        <v>0.75437237999999995</v>
      </c>
      <c r="G9913">
        <v>0.99975043299999999</v>
      </c>
    </row>
    <row r="9914" spans="1:7" x14ac:dyDescent="0.4">
      <c r="A9914" s="70" t="s">
        <v>20765</v>
      </c>
      <c r="B9914" s="70" t="s">
        <v>20766</v>
      </c>
      <c r="C9914">
        <v>2.4728782000000001E-2</v>
      </c>
      <c r="D9914">
        <v>6.7972792469999996</v>
      </c>
      <c r="E9914">
        <v>9.7892381000000001E-2</v>
      </c>
      <c r="F9914">
        <v>0.75437367</v>
      </c>
      <c r="G9914">
        <v>0.99975043299999999</v>
      </c>
    </row>
    <row r="9915" spans="1:7" x14ac:dyDescent="0.4">
      <c r="A9915" s="70" t="s">
        <v>20161</v>
      </c>
      <c r="B9915" s="70" t="s">
        <v>20162</v>
      </c>
      <c r="C9915">
        <v>-3.3429418000000002E-2</v>
      </c>
      <c r="D9915">
        <v>5.0366469150000004</v>
      </c>
      <c r="E9915">
        <v>9.7861954000000001E-2</v>
      </c>
      <c r="F9915">
        <v>0.75441061700000001</v>
      </c>
      <c r="G9915">
        <v>0.99975043299999999</v>
      </c>
    </row>
    <row r="9916" spans="1:7" x14ac:dyDescent="0.4">
      <c r="A9916" s="70" t="s">
        <v>19357</v>
      </c>
      <c r="B9916" s="70" t="s">
        <v>19358</v>
      </c>
      <c r="C9916">
        <v>-2.6103604999999998E-2</v>
      </c>
      <c r="D9916">
        <v>7.4423971350000002</v>
      </c>
      <c r="E9916">
        <v>9.7849611000000003E-2</v>
      </c>
      <c r="F9916">
        <v>0.75442560700000005</v>
      </c>
      <c r="G9916">
        <v>0.99975043299999999</v>
      </c>
    </row>
    <row r="9917" spans="1:7" x14ac:dyDescent="0.4">
      <c r="A9917" s="70" t="s">
        <v>20515</v>
      </c>
      <c r="B9917" s="70" t="s">
        <v>20516</v>
      </c>
      <c r="C9917">
        <v>0.180151546</v>
      </c>
      <c r="D9917">
        <v>-0.73219274099999998</v>
      </c>
      <c r="E9917">
        <v>9.7842945000000001E-2</v>
      </c>
      <c r="F9917">
        <v>0.75443370200000004</v>
      </c>
      <c r="G9917">
        <v>0.99975043299999999</v>
      </c>
    </row>
    <row r="9918" spans="1:7" x14ac:dyDescent="0.4">
      <c r="A9918" s="70" t="s">
        <v>20435</v>
      </c>
      <c r="B9918" s="70" t="s">
        <v>20436</v>
      </c>
      <c r="C9918">
        <v>4.7734574000000002E-2</v>
      </c>
      <c r="D9918">
        <v>3.755274005</v>
      </c>
      <c r="E9918">
        <v>9.7816575000000003E-2</v>
      </c>
      <c r="F9918">
        <v>0.75446573100000003</v>
      </c>
      <c r="G9918">
        <v>0.99975043299999999</v>
      </c>
    </row>
    <row r="9919" spans="1:7" x14ac:dyDescent="0.4">
      <c r="A9919" s="70" t="s">
        <v>20051</v>
      </c>
      <c r="B9919" s="70" t="s">
        <v>20052</v>
      </c>
      <c r="C9919">
        <v>-2.6537438999999999E-2</v>
      </c>
      <c r="D9919">
        <v>6.1386925039999998</v>
      </c>
      <c r="E9919">
        <v>9.7803624000000006E-2</v>
      </c>
      <c r="F9919">
        <v>0.75448146400000005</v>
      </c>
      <c r="G9919">
        <v>0.99975043299999999</v>
      </c>
    </row>
    <row r="9920" spans="1:7" x14ac:dyDescent="0.4">
      <c r="A9920" s="70" t="s">
        <v>20203</v>
      </c>
      <c r="B9920" s="70" t="s">
        <v>20204</v>
      </c>
      <c r="C9920">
        <v>-3.3514727000000001E-2</v>
      </c>
      <c r="D9920">
        <v>4.9250379649999996</v>
      </c>
      <c r="E9920">
        <v>9.7752116999999999E-2</v>
      </c>
      <c r="F9920">
        <v>0.75454404100000005</v>
      </c>
      <c r="G9920">
        <v>0.99975043299999999</v>
      </c>
    </row>
    <row r="9921" spans="1:7" x14ac:dyDescent="0.4">
      <c r="A9921" s="70" t="s">
        <v>20145</v>
      </c>
      <c r="B9921" s="70" t="s">
        <v>20146</v>
      </c>
      <c r="C9921">
        <v>-6.3616916999999995E-2</v>
      </c>
      <c r="D9921">
        <v>3.0369619989999999</v>
      </c>
      <c r="E9921">
        <v>9.7708211000000003E-2</v>
      </c>
      <c r="F9921">
        <v>0.754597399</v>
      </c>
      <c r="G9921">
        <v>0.99975043299999999</v>
      </c>
    </row>
    <row r="9922" spans="1:7" x14ac:dyDescent="0.4">
      <c r="A9922" s="70" t="s">
        <v>20107</v>
      </c>
      <c r="B9922" s="70" t="s">
        <v>20108</v>
      </c>
      <c r="C9922">
        <v>-4.8691547000000002E-2</v>
      </c>
      <c r="D9922">
        <v>3.7333453740000002</v>
      </c>
      <c r="E9922">
        <v>9.7637220999999996E-2</v>
      </c>
      <c r="F9922">
        <v>0.75468369999999996</v>
      </c>
      <c r="G9922">
        <v>0.99975043299999999</v>
      </c>
    </row>
    <row r="9923" spans="1:7" x14ac:dyDescent="0.4">
      <c r="A9923" s="70" t="s">
        <v>20211</v>
      </c>
      <c r="B9923" s="70" t="s">
        <v>20212</v>
      </c>
      <c r="C9923">
        <v>-3.0755936000000001E-2</v>
      </c>
      <c r="D9923">
        <v>5.3696027339999999</v>
      </c>
      <c r="E9923">
        <v>9.7334460999999997E-2</v>
      </c>
      <c r="F9923">
        <v>0.75505214099999995</v>
      </c>
      <c r="G9923">
        <v>0.99975043299999999</v>
      </c>
    </row>
    <row r="9924" spans="1:7" x14ac:dyDescent="0.4">
      <c r="A9924" s="70" t="s">
        <v>20645</v>
      </c>
      <c r="B9924" s="70" t="s">
        <v>20646</v>
      </c>
      <c r="C9924">
        <v>-0.12752038299999999</v>
      </c>
      <c r="D9924">
        <v>2.0107283410000001</v>
      </c>
      <c r="E9924">
        <v>9.7258919999999999E-2</v>
      </c>
      <c r="F9924">
        <v>0.75514416799999995</v>
      </c>
      <c r="G9924">
        <v>0.99975043299999999</v>
      </c>
    </row>
    <row r="9925" spans="1:7" x14ac:dyDescent="0.4">
      <c r="A9925" s="70" t="s">
        <v>20229</v>
      </c>
      <c r="B9925" s="70" t="s">
        <v>20230</v>
      </c>
      <c r="C9925">
        <v>-3.6307316999999999E-2</v>
      </c>
      <c r="D9925">
        <v>4.5729710499999996</v>
      </c>
      <c r="E9925">
        <v>9.7245624000000003E-2</v>
      </c>
      <c r="F9925">
        <v>0.75516037000000003</v>
      </c>
      <c r="G9925">
        <v>0.99975043299999999</v>
      </c>
    </row>
    <row r="9926" spans="1:7" x14ac:dyDescent="0.4">
      <c r="A9926" s="70" t="s">
        <v>20251</v>
      </c>
      <c r="B9926" s="70" t="s">
        <v>20252</v>
      </c>
      <c r="C9926">
        <v>-7.7617319000000004E-2</v>
      </c>
      <c r="D9926">
        <v>2.2829920129999999</v>
      </c>
      <c r="E9926">
        <v>9.7225707999999994E-2</v>
      </c>
      <c r="F9926">
        <v>0.75518464200000002</v>
      </c>
      <c r="G9926">
        <v>0.99975043299999999</v>
      </c>
    </row>
    <row r="9927" spans="1:7" x14ac:dyDescent="0.4">
      <c r="A9927" s="70" t="s">
        <v>20841</v>
      </c>
      <c r="B9927" s="70" t="s">
        <v>20842</v>
      </c>
      <c r="C9927">
        <v>2.3963108E-2</v>
      </c>
      <c r="D9927">
        <v>6.9250824480000004</v>
      </c>
      <c r="E9927">
        <v>9.7157507000000004E-2</v>
      </c>
      <c r="F9927">
        <v>0.75526777599999995</v>
      </c>
      <c r="G9927">
        <v>0.99975043299999999</v>
      </c>
    </row>
    <row r="9928" spans="1:7" x14ac:dyDescent="0.4">
      <c r="A9928" s="70" t="s">
        <v>20553</v>
      </c>
      <c r="B9928" s="70" t="s">
        <v>20554</v>
      </c>
      <c r="C9928">
        <v>6.5329175000000003E-2</v>
      </c>
      <c r="D9928">
        <v>3.0391729540000001</v>
      </c>
      <c r="E9928">
        <v>9.7102842999999994E-2</v>
      </c>
      <c r="F9928">
        <v>0.75533443199999994</v>
      </c>
      <c r="G9928">
        <v>0.99975043299999999</v>
      </c>
    </row>
    <row r="9929" spans="1:7" x14ac:dyDescent="0.4">
      <c r="A9929" s="70" t="s">
        <v>19821</v>
      </c>
      <c r="B9929" s="70" t="s">
        <v>19822</v>
      </c>
      <c r="C9929">
        <v>-2.4490798000000001E-2</v>
      </c>
      <c r="D9929">
        <v>6.7549554250000003</v>
      </c>
      <c r="E9929">
        <v>9.7042574000000006E-2</v>
      </c>
      <c r="F9929">
        <v>0.75540794700000002</v>
      </c>
      <c r="G9929">
        <v>0.99975043299999999</v>
      </c>
    </row>
    <row r="9930" spans="1:7" x14ac:dyDescent="0.4">
      <c r="A9930" s="70" t="s">
        <v>20059</v>
      </c>
      <c r="B9930" s="70" t="s">
        <v>20060</v>
      </c>
      <c r="C9930">
        <v>-4.0353525000000001E-2</v>
      </c>
      <c r="D9930">
        <v>4.2541569209999999</v>
      </c>
      <c r="E9930">
        <v>9.7032180999999995E-2</v>
      </c>
      <c r="F9930">
        <v>0.75542062700000001</v>
      </c>
      <c r="G9930">
        <v>0.99975043299999999</v>
      </c>
    </row>
    <row r="9931" spans="1:7" x14ac:dyDescent="0.4">
      <c r="A9931" s="70" t="s">
        <v>20999</v>
      </c>
      <c r="B9931" s="70" t="s">
        <v>21000</v>
      </c>
      <c r="C9931">
        <v>2.5051439000000002E-2</v>
      </c>
      <c r="D9931">
        <v>6.7123044680000001</v>
      </c>
      <c r="E9931">
        <v>9.7028669999999997E-2</v>
      </c>
      <c r="F9931">
        <v>0.75542491000000001</v>
      </c>
      <c r="G9931">
        <v>0.99975043299999999</v>
      </c>
    </row>
    <row r="9932" spans="1:7" x14ac:dyDescent="0.4">
      <c r="A9932" s="70" t="s">
        <v>20401</v>
      </c>
      <c r="B9932" s="70" t="s">
        <v>20402</v>
      </c>
      <c r="C9932">
        <v>-0.117659836</v>
      </c>
      <c r="D9932">
        <v>0.23854832100000001</v>
      </c>
      <c r="E9932">
        <v>9.7027151000000006E-2</v>
      </c>
      <c r="F9932">
        <v>0.75542676399999997</v>
      </c>
      <c r="G9932">
        <v>0.99975043299999999</v>
      </c>
    </row>
    <row r="9933" spans="1:7" x14ac:dyDescent="0.4">
      <c r="A9933" s="70" t="s">
        <v>20997</v>
      </c>
      <c r="B9933" s="70" t="s">
        <v>20998</v>
      </c>
      <c r="C9933">
        <v>2.4786187000000001E-2</v>
      </c>
      <c r="D9933">
        <v>6.5601057159999998</v>
      </c>
      <c r="E9933">
        <v>9.7022725000000004E-2</v>
      </c>
      <c r="F9933">
        <v>0.75543216499999999</v>
      </c>
      <c r="G9933">
        <v>0.99975043299999999</v>
      </c>
    </row>
    <row r="9934" spans="1:7" x14ac:dyDescent="0.4">
      <c r="A9934" s="70" t="s">
        <v>21057</v>
      </c>
      <c r="B9934" s="70" t="s">
        <v>21058</v>
      </c>
      <c r="C9934">
        <v>2.4850394000000001E-2</v>
      </c>
      <c r="D9934">
        <v>6.3679735089999996</v>
      </c>
      <c r="E9934">
        <v>9.7009868999999999E-2</v>
      </c>
      <c r="F9934">
        <v>0.755447851</v>
      </c>
      <c r="G9934">
        <v>0.99975043299999999</v>
      </c>
    </row>
    <row r="9935" spans="1:7" x14ac:dyDescent="0.4">
      <c r="A9935" s="70" t="s">
        <v>20193</v>
      </c>
      <c r="B9935" s="70" t="s">
        <v>20194</v>
      </c>
      <c r="C9935">
        <v>-3.2608383999999997E-2</v>
      </c>
      <c r="D9935">
        <v>6.5633131279999999</v>
      </c>
      <c r="E9935">
        <v>9.6961950000000005E-2</v>
      </c>
      <c r="F9935">
        <v>0.75550633</v>
      </c>
      <c r="G9935">
        <v>0.99975043299999999</v>
      </c>
    </row>
    <row r="9936" spans="1:7" x14ac:dyDescent="0.4">
      <c r="A9936" s="70" t="s">
        <v>20065</v>
      </c>
      <c r="B9936" s="70" t="s">
        <v>20066</v>
      </c>
      <c r="C9936">
        <v>-4.9739674999999997E-2</v>
      </c>
      <c r="D9936">
        <v>3.5895264309999999</v>
      </c>
      <c r="E9936">
        <v>9.6713431000000002E-2</v>
      </c>
      <c r="F9936">
        <v>0.75580987300000002</v>
      </c>
      <c r="G9936">
        <v>0.99975043299999999</v>
      </c>
    </row>
    <row r="9937" spans="1:7" x14ac:dyDescent="0.4">
      <c r="A9937" s="70" t="s">
        <v>20117</v>
      </c>
      <c r="B9937" s="70" t="s">
        <v>20118</v>
      </c>
      <c r="C9937">
        <v>-2.8102518E-2</v>
      </c>
      <c r="D9937">
        <v>5.8367344890000004</v>
      </c>
      <c r="E9937">
        <v>9.6622478999999997E-2</v>
      </c>
      <c r="F9937">
        <v>0.755921069</v>
      </c>
      <c r="G9937">
        <v>0.99975043299999999</v>
      </c>
    </row>
    <row r="9938" spans="1:7" x14ac:dyDescent="0.4">
      <c r="A9938" s="70" t="s">
        <v>19555</v>
      </c>
      <c r="B9938" s="70" t="s">
        <v>19556</v>
      </c>
      <c r="C9938">
        <v>-2.5865948999999999E-2</v>
      </c>
      <c r="D9938">
        <v>7.7493249049999999</v>
      </c>
      <c r="E9938">
        <v>9.6598353999999997E-2</v>
      </c>
      <c r="F9938">
        <v>0.75595057300000001</v>
      </c>
      <c r="G9938">
        <v>0.99975043299999999</v>
      </c>
    </row>
    <row r="9939" spans="1:7" x14ac:dyDescent="0.4">
      <c r="A9939" s="70" t="s">
        <v>20969</v>
      </c>
      <c r="B9939" s="70" t="s">
        <v>20970</v>
      </c>
      <c r="C9939">
        <v>3.0561108E-2</v>
      </c>
      <c r="D9939">
        <v>5.581711254</v>
      </c>
      <c r="E9939">
        <v>9.6560517999999998E-2</v>
      </c>
      <c r="F9939">
        <v>0.75599685400000005</v>
      </c>
      <c r="G9939">
        <v>0.99975043299999999</v>
      </c>
    </row>
    <row r="9940" spans="1:7" x14ac:dyDescent="0.4">
      <c r="A9940" s="70" t="s">
        <v>20973</v>
      </c>
      <c r="B9940" s="70" t="s">
        <v>20974</v>
      </c>
      <c r="C9940">
        <v>3.3292793000000001E-2</v>
      </c>
      <c r="D9940">
        <v>5.1260662850000003</v>
      </c>
      <c r="E9940">
        <v>9.6554089999999995E-2</v>
      </c>
      <c r="F9940">
        <v>0.75600471800000002</v>
      </c>
      <c r="G9940">
        <v>0.99975043299999999</v>
      </c>
    </row>
    <row r="9941" spans="1:7" x14ac:dyDescent="0.4">
      <c r="A9941" s="70" t="s">
        <v>20599</v>
      </c>
      <c r="B9941" s="70" t="s">
        <v>20600</v>
      </c>
      <c r="C9941">
        <v>6.4435012999999999E-2</v>
      </c>
      <c r="D9941">
        <v>2.9315706989999999</v>
      </c>
      <c r="E9941">
        <v>9.6553216999999997E-2</v>
      </c>
      <c r="F9941">
        <v>0.75600578600000001</v>
      </c>
      <c r="G9941">
        <v>0.99975043299999999</v>
      </c>
    </row>
    <row r="9942" spans="1:7" x14ac:dyDescent="0.4">
      <c r="A9942" s="70" t="s">
        <v>20867</v>
      </c>
      <c r="B9942" s="70" t="s">
        <v>20868</v>
      </c>
      <c r="C9942">
        <v>2.6638622000000001E-2</v>
      </c>
      <c r="D9942">
        <v>6.0503716130000003</v>
      </c>
      <c r="E9942">
        <v>9.6510762999999999E-2</v>
      </c>
      <c r="F9942">
        <v>0.75605772999999998</v>
      </c>
      <c r="G9942">
        <v>0.99975043299999999</v>
      </c>
    </row>
    <row r="9943" spans="1:7" x14ac:dyDescent="0.4">
      <c r="A9943" s="70" t="s">
        <v>20199</v>
      </c>
      <c r="B9943" s="70" t="s">
        <v>20200</v>
      </c>
      <c r="C9943">
        <v>-3.3847327000000003E-2</v>
      </c>
      <c r="D9943">
        <v>4.9508259539999999</v>
      </c>
      <c r="E9943">
        <v>9.6462915999999996E-2</v>
      </c>
      <c r="F9943">
        <v>0.75611628600000003</v>
      </c>
      <c r="G9943">
        <v>0.99975043299999999</v>
      </c>
    </row>
    <row r="9944" spans="1:7" x14ac:dyDescent="0.4">
      <c r="A9944" s="70" t="s">
        <v>20719</v>
      </c>
      <c r="B9944" s="70" t="s">
        <v>20720</v>
      </c>
      <c r="C9944">
        <v>0.155615436</v>
      </c>
      <c r="D9944">
        <v>1.2220381300000001</v>
      </c>
      <c r="E9944">
        <v>9.6447032000000002E-2</v>
      </c>
      <c r="F9944">
        <v>0.75613572900000003</v>
      </c>
      <c r="G9944">
        <v>0.99975043299999999</v>
      </c>
    </row>
    <row r="9945" spans="1:7" x14ac:dyDescent="0.4">
      <c r="A9945" s="70" t="s">
        <v>20155</v>
      </c>
      <c r="B9945" s="70" t="s">
        <v>20156</v>
      </c>
      <c r="C9945">
        <v>-2.8096302E-2</v>
      </c>
      <c r="D9945">
        <v>6.0192962830000001</v>
      </c>
      <c r="E9945">
        <v>9.6318558999999998E-2</v>
      </c>
      <c r="F9945">
        <v>0.75629305300000005</v>
      </c>
      <c r="G9945">
        <v>0.99975043299999999</v>
      </c>
    </row>
    <row r="9946" spans="1:7" x14ac:dyDescent="0.4">
      <c r="A9946" s="70" t="s">
        <v>20919</v>
      </c>
      <c r="B9946" s="70" t="s">
        <v>20920</v>
      </c>
      <c r="C9946">
        <v>3.4088331999999999E-2</v>
      </c>
      <c r="D9946">
        <v>6.5304360270000004</v>
      </c>
      <c r="E9946">
        <v>9.6190101E-2</v>
      </c>
      <c r="F9946">
        <v>0.75645047300000001</v>
      </c>
      <c r="G9946">
        <v>0.99975043299999999</v>
      </c>
    </row>
    <row r="9947" spans="1:7" x14ac:dyDescent="0.4">
      <c r="A9947" s="70" t="s">
        <v>20249</v>
      </c>
      <c r="B9947" s="70" t="s">
        <v>20250</v>
      </c>
      <c r="C9947">
        <v>-0.18295001599999999</v>
      </c>
      <c r="D9947">
        <v>3.5616420249999998</v>
      </c>
      <c r="E9947">
        <v>9.6149507999999995E-2</v>
      </c>
      <c r="F9947">
        <v>0.75650024199999999</v>
      </c>
      <c r="G9947">
        <v>0.99975043299999999</v>
      </c>
    </row>
    <row r="9948" spans="1:7" x14ac:dyDescent="0.4">
      <c r="A9948" s="70" t="s">
        <v>20751</v>
      </c>
      <c r="B9948" s="70" t="s">
        <v>20752</v>
      </c>
      <c r="C9948">
        <v>4.7394176000000003E-2</v>
      </c>
      <c r="D9948">
        <v>3.6656437980000001</v>
      </c>
      <c r="E9948">
        <v>9.6115675999999997E-2</v>
      </c>
      <c r="F9948">
        <v>0.75654173000000002</v>
      </c>
      <c r="G9948">
        <v>0.99975043299999999</v>
      </c>
    </row>
    <row r="9949" spans="1:7" x14ac:dyDescent="0.4">
      <c r="A9949" s="70" t="s">
        <v>20331</v>
      </c>
      <c r="B9949" s="70" t="s">
        <v>20332</v>
      </c>
      <c r="C9949">
        <v>-8.8947272999999993E-2</v>
      </c>
      <c r="D9949">
        <v>1.870247462</v>
      </c>
      <c r="E9949">
        <v>9.6077803000000003E-2</v>
      </c>
      <c r="F9949">
        <v>0.75658818400000005</v>
      </c>
      <c r="G9949">
        <v>0.99975043299999999</v>
      </c>
    </row>
    <row r="9950" spans="1:7" x14ac:dyDescent="0.4">
      <c r="A9950" s="70" t="s">
        <v>20629</v>
      </c>
      <c r="B9950" s="70" t="s">
        <v>20630</v>
      </c>
      <c r="C9950">
        <v>5.8694187000000002E-2</v>
      </c>
      <c r="D9950">
        <v>3.2049707160000001</v>
      </c>
      <c r="E9950">
        <v>9.5714920999999994E-2</v>
      </c>
      <c r="F9950">
        <v>0.75703378899999996</v>
      </c>
      <c r="G9950">
        <v>0.99975043299999999</v>
      </c>
    </row>
    <row r="9951" spans="1:7" x14ac:dyDescent="0.4">
      <c r="A9951" s="70" t="s">
        <v>20259</v>
      </c>
      <c r="B9951" s="70" t="s">
        <v>20260</v>
      </c>
      <c r="C9951">
        <v>-5.3148675999999999E-2</v>
      </c>
      <c r="D9951">
        <v>3.531095079</v>
      </c>
      <c r="E9951">
        <v>9.5712693000000001E-2</v>
      </c>
      <c r="F9951">
        <v>0.75703652799999999</v>
      </c>
      <c r="G9951">
        <v>0.99975043299999999</v>
      </c>
    </row>
    <row r="9952" spans="1:7" x14ac:dyDescent="0.4">
      <c r="A9952" s="70" t="s">
        <v>20549</v>
      </c>
      <c r="B9952" s="70" t="s">
        <v>20550</v>
      </c>
      <c r="C9952">
        <v>0.166181738</v>
      </c>
      <c r="D9952">
        <v>-0.66753684099999999</v>
      </c>
      <c r="E9952">
        <v>9.5707252000000007E-2</v>
      </c>
      <c r="F9952">
        <v>0.75704321699999999</v>
      </c>
      <c r="G9952">
        <v>0.99975043299999999</v>
      </c>
    </row>
    <row r="9953" spans="1:7" x14ac:dyDescent="0.4">
      <c r="A9953" s="70" t="s">
        <v>20953</v>
      </c>
      <c r="B9953" s="70" t="s">
        <v>20954</v>
      </c>
      <c r="C9953">
        <v>2.7524612E-2</v>
      </c>
      <c r="D9953">
        <v>6.5289794079999997</v>
      </c>
      <c r="E9953">
        <v>9.5559801E-2</v>
      </c>
      <c r="F9953">
        <v>0.75722455399999999</v>
      </c>
      <c r="G9953">
        <v>0.99975043299999999</v>
      </c>
    </row>
    <row r="9954" spans="1:7" x14ac:dyDescent="0.4">
      <c r="A9954" s="70" t="s">
        <v>19889</v>
      </c>
      <c r="B9954" s="70" t="s">
        <v>19890</v>
      </c>
      <c r="C9954">
        <v>-2.4079257E-2</v>
      </c>
      <c r="D9954">
        <v>6.92705839</v>
      </c>
      <c r="E9954">
        <v>9.554907E-2</v>
      </c>
      <c r="F9954">
        <v>0.75723775699999996</v>
      </c>
      <c r="G9954">
        <v>0.99975043299999999</v>
      </c>
    </row>
    <row r="9955" spans="1:7" x14ac:dyDescent="0.4">
      <c r="A9955" s="70" t="s">
        <v>20309</v>
      </c>
      <c r="B9955" s="70" t="s">
        <v>20310</v>
      </c>
      <c r="C9955">
        <v>-4.4087938E-2</v>
      </c>
      <c r="D9955">
        <v>4.2398239059999998</v>
      </c>
      <c r="E9955">
        <v>9.5445243999999999E-2</v>
      </c>
      <c r="F9955">
        <v>0.75736554300000003</v>
      </c>
      <c r="G9955">
        <v>0.99975043299999999</v>
      </c>
    </row>
    <row r="9956" spans="1:7" x14ac:dyDescent="0.4">
      <c r="A9956" s="70" t="s">
        <v>20963</v>
      </c>
      <c r="B9956" s="70" t="s">
        <v>20964</v>
      </c>
      <c r="C9956">
        <v>3.3219457000000001E-2</v>
      </c>
      <c r="D9956">
        <v>5.9605968599999999</v>
      </c>
      <c r="E9956">
        <v>9.5418656000000004E-2</v>
      </c>
      <c r="F9956">
        <v>0.75739827999999998</v>
      </c>
      <c r="G9956">
        <v>0.99975043299999999</v>
      </c>
    </row>
    <row r="9957" spans="1:7" x14ac:dyDescent="0.4">
      <c r="A9957" s="70" t="s">
        <v>20503</v>
      </c>
      <c r="B9957" s="70" t="s">
        <v>20504</v>
      </c>
      <c r="C9957">
        <v>0.25224923500000002</v>
      </c>
      <c r="D9957">
        <v>-1.2998931789999999</v>
      </c>
      <c r="E9957">
        <v>9.5391176999999994E-2</v>
      </c>
      <c r="F9957">
        <v>0.75743211799999999</v>
      </c>
      <c r="G9957">
        <v>0.99975043299999999</v>
      </c>
    </row>
    <row r="9958" spans="1:7" x14ac:dyDescent="0.4">
      <c r="A9958" s="70" t="s">
        <v>20521</v>
      </c>
      <c r="B9958" s="70" t="s">
        <v>20522</v>
      </c>
      <c r="C9958">
        <v>-0.13061813899999999</v>
      </c>
      <c r="D9958">
        <v>0.37379399800000002</v>
      </c>
      <c r="E9958">
        <v>9.5306634000000001E-2</v>
      </c>
      <c r="F9958">
        <v>0.75753625899999999</v>
      </c>
      <c r="G9958">
        <v>0.99975043299999999</v>
      </c>
    </row>
    <row r="9959" spans="1:7" x14ac:dyDescent="0.4">
      <c r="A9959" s="70" t="s">
        <v>19457</v>
      </c>
      <c r="B9959" s="70" t="s">
        <v>19458</v>
      </c>
      <c r="C9959">
        <v>-2.4918084E-2</v>
      </c>
      <c r="D9959">
        <v>7.2873046590000001</v>
      </c>
      <c r="E9959">
        <v>9.5263282000000005E-2</v>
      </c>
      <c r="F9959">
        <v>0.75758968100000001</v>
      </c>
      <c r="G9959">
        <v>0.99975043299999999</v>
      </c>
    </row>
    <row r="9960" spans="1:7" x14ac:dyDescent="0.4">
      <c r="A9960" s="70" t="s">
        <v>19897</v>
      </c>
      <c r="B9960" s="70" t="s">
        <v>19898</v>
      </c>
      <c r="C9960">
        <v>-2.4268199000000001E-2</v>
      </c>
      <c r="D9960">
        <v>6.7559565130000001</v>
      </c>
      <c r="E9960">
        <v>9.5217759999999999E-2</v>
      </c>
      <c r="F9960">
        <v>0.75764578999999999</v>
      </c>
      <c r="G9960">
        <v>0.99975043299999999</v>
      </c>
    </row>
    <row r="9961" spans="1:7" x14ac:dyDescent="0.4">
      <c r="A9961" s="70" t="s">
        <v>22456</v>
      </c>
      <c r="B9961" s="70" t="s">
        <v>22457</v>
      </c>
      <c r="C9961">
        <v>2.4402829000000001E-2</v>
      </c>
      <c r="D9961">
        <v>9.3645803510000007</v>
      </c>
      <c r="E9961">
        <v>9.5156000000000004E-2</v>
      </c>
      <c r="F9961">
        <v>0.75772193799999998</v>
      </c>
      <c r="G9961">
        <v>0.99975043299999999</v>
      </c>
    </row>
    <row r="9962" spans="1:7" x14ac:dyDescent="0.4">
      <c r="A9962" s="70" t="s">
        <v>23937</v>
      </c>
      <c r="B9962" s="70" t="s">
        <v>23938</v>
      </c>
      <c r="C9962">
        <v>-2.3306275000000001E-2</v>
      </c>
      <c r="D9962">
        <v>11.725938149999999</v>
      </c>
      <c r="E9962">
        <v>9.5118209999999995E-2</v>
      </c>
      <c r="F9962">
        <v>0.75776854599999999</v>
      </c>
      <c r="G9962">
        <v>0.99975043299999999</v>
      </c>
    </row>
    <row r="9963" spans="1:7" x14ac:dyDescent="0.4">
      <c r="A9963" s="70" t="s">
        <v>20949</v>
      </c>
      <c r="B9963" s="70" t="s">
        <v>20950</v>
      </c>
      <c r="C9963">
        <v>2.4281042999999999E-2</v>
      </c>
      <c r="D9963">
        <v>6.83821675</v>
      </c>
      <c r="E9963">
        <v>9.5115605000000006E-2</v>
      </c>
      <c r="F9963">
        <v>0.75777175900000004</v>
      </c>
      <c r="G9963">
        <v>0.99975043299999999</v>
      </c>
    </row>
    <row r="9964" spans="1:7" x14ac:dyDescent="0.4">
      <c r="A9964" s="70" t="s">
        <v>21091</v>
      </c>
      <c r="B9964" s="70" t="s">
        <v>21092</v>
      </c>
      <c r="C9964">
        <v>2.5488456E-2</v>
      </c>
      <c r="D9964">
        <v>8.238242477</v>
      </c>
      <c r="E9964">
        <v>9.5099133000000002E-2</v>
      </c>
      <c r="F9964">
        <v>0.75779207800000004</v>
      </c>
      <c r="G9964">
        <v>0.99975043299999999</v>
      </c>
    </row>
    <row r="9965" spans="1:7" x14ac:dyDescent="0.4">
      <c r="A9965" s="70" t="s">
        <v>20415</v>
      </c>
      <c r="B9965" s="70" t="s">
        <v>20416</v>
      </c>
      <c r="C9965">
        <v>-0.14314428000000001</v>
      </c>
      <c r="D9965">
        <v>-0.63194925899999999</v>
      </c>
      <c r="E9965">
        <v>9.5089484000000002E-2</v>
      </c>
      <c r="F9965">
        <v>0.75780398100000002</v>
      </c>
      <c r="G9965">
        <v>0.99975043299999999</v>
      </c>
    </row>
    <row r="9966" spans="1:7" x14ac:dyDescent="0.4">
      <c r="A9966" s="70" t="s">
        <v>20089</v>
      </c>
      <c r="B9966" s="70" t="s">
        <v>20090</v>
      </c>
      <c r="C9966">
        <v>-2.4632076999999999E-2</v>
      </c>
      <c r="D9966">
        <v>6.8207813880000003</v>
      </c>
      <c r="E9966">
        <v>9.4939651E-2</v>
      </c>
      <c r="F9966">
        <v>0.75798890399999996</v>
      </c>
      <c r="G9966">
        <v>0.99975043299999999</v>
      </c>
    </row>
    <row r="9967" spans="1:7" x14ac:dyDescent="0.4">
      <c r="A9967" s="70" t="s">
        <v>20621</v>
      </c>
      <c r="B9967" s="70" t="s">
        <v>20622</v>
      </c>
      <c r="C9967">
        <v>0.102973501</v>
      </c>
      <c r="D9967">
        <v>1.0133845500000001</v>
      </c>
      <c r="E9967">
        <v>9.4778368000000002E-2</v>
      </c>
      <c r="F9967">
        <v>0.75818813600000001</v>
      </c>
      <c r="G9967">
        <v>0.99975043299999999</v>
      </c>
    </row>
    <row r="9968" spans="1:7" x14ac:dyDescent="0.4">
      <c r="A9968" s="70" t="s">
        <v>20279</v>
      </c>
      <c r="B9968" s="70" t="s">
        <v>20280</v>
      </c>
      <c r="C9968">
        <v>-4.0976777999999998E-2</v>
      </c>
      <c r="D9968">
        <v>4.3331220310000003</v>
      </c>
      <c r="E9968">
        <v>9.4767723999999998E-2</v>
      </c>
      <c r="F9968">
        <v>0.75820129199999997</v>
      </c>
      <c r="G9968">
        <v>0.99975043299999999</v>
      </c>
    </row>
    <row r="9969" spans="1:7" x14ac:dyDescent="0.4">
      <c r="A9969" s="70" t="s">
        <v>20583</v>
      </c>
      <c r="B9969" s="70" t="s">
        <v>20584</v>
      </c>
      <c r="C9969">
        <v>7.1609388999999996E-2</v>
      </c>
      <c r="D9969">
        <v>2.5330983429999998</v>
      </c>
      <c r="E9969">
        <v>9.4765293E-2</v>
      </c>
      <c r="F9969">
        <v>0.75820429700000003</v>
      </c>
      <c r="G9969">
        <v>0.99975043299999999</v>
      </c>
    </row>
    <row r="9970" spans="1:7" x14ac:dyDescent="0.4">
      <c r="A9970" s="70" t="s">
        <v>20931</v>
      </c>
      <c r="B9970" s="70" t="s">
        <v>20932</v>
      </c>
      <c r="C9970">
        <v>3.6012849999999999E-2</v>
      </c>
      <c r="D9970">
        <v>4.8201960250000004</v>
      </c>
      <c r="E9970">
        <v>9.4731289999999996E-2</v>
      </c>
      <c r="F9970">
        <v>0.75824632800000002</v>
      </c>
      <c r="G9970">
        <v>0.99975043299999999</v>
      </c>
    </row>
    <row r="9971" spans="1:7" x14ac:dyDescent="0.4">
      <c r="A9971" s="70" t="s">
        <v>20231</v>
      </c>
      <c r="B9971" s="70" t="s">
        <v>20232</v>
      </c>
      <c r="C9971">
        <v>-2.9351457000000001E-2</v>
      </c>
      <c r="D9971">
        <v>5.5967959499999997</v>
      </c>
      <c r="E9971">
        <v>9.4680761000000002E-2</v>
      </c>
      <c r="F9971">
        <v>0.75830880099999998</v>
      </c>
      <c r="G9971">
        <v>0.99975043299999999</v>
      </c>
    </row>
    <row r="9972" spans="1:7" x14ac:dyDescent="0.4">
      <c r="A9972" s="70" t="s">
        <v>20651</v>
      </c>
      <c r="B9972" s="70" t="s">
        <v>20652</v>
      </c>
      <c r="C9972">
        <v>2.5228820999999998E-2</v>
      </c>
      <c r="D9972">
        <v>7.6228766759999997</v>
      </c>
      <c r="E9972">
        <v>9.4602386999999996E-2</v>
      </c>
      <c r="F9972">
        <v>0.758405738</v>
      </c>
      <c r="G9972">
        <v>0.99975043299999999</v>
      </c>
    </row>
    <row r="9973" spans="1:7" x14ac:dyDescent="0.4">
      <c r="A9973" s="70" t="s">
        <v>20223</v>
      </c>
      <c r="B9973" s="70" t="s">
        <v>20224</v>
      </c>
      <c r="C9973">
        <v>-3.2311764999999999E-2</v>
      </c>
      <c r="D9973">
        <v>5.1028132470000003</v>
      </c>
      <c r="E9973">
        <v>9.4581165999999994E-2</v>
      </c>
      <c r="F9973">
        <v>0.758431992</v>
      </c>
      <c r="G9973">
        <v>0.99975043299999999</v>
      </c>
    </row>
    <row r="9974" spans="1:7" x14ac:dyDescent="0.4">
      <c r="A9974" s="70" t="s">
        <v>20033</v>
      </c>
      <c r="B9974" s="70" t="s">
        <v>20034</v>
      </c>
      <c r="C9974">
        <v>-2.4170911999999999E-2</v>
      </c>
      <c r="D9974">
        <v>8.1732855569999998</v>
      </c>
      <c r="E9974">
        <v>9.4471996000000003E-2</v>
      </c>
      <c r="F9974">
        <v>0.75856710900000002</v>
      </c>
      <c r="G9974">
        <v>0.99975043299999999</v>
      </c>
    </row>
    <row r="9975" spans="1:7" x14ac:dyDescent="0.4">
      <c r="A9975" s="70" t="s">
        <v>20205</v>
      </c>
      <c r="B9975" s="70" t="s">
        <v>20206</v>
      </c>
      <c r="C9975">
        <v>-2.5798578999999999E-2</v>
      </c>
      <c r="D9975">
        <v>5.9139506390000003</v>
      </c>
      <c r="E9975">
        <v>9.4447033999999999E-2</v>
      </c>
      <c r="F9975">
        <v>0.75859801699999996</v>
      </c>
      <c r="G9975">
        <v>0.99975043299999999</v>
      </c>
    </row>
    <row r="9976" spans="1:7" x14ac:dyDescent="0.4">
      <c r="A9976" s="70" t="s">
        <v>20015</v>
      </c>
      <c r="B9976" s="70" t="s">
        <v>20016</v>
      </c>
      <c r="C9976">
        <v>-2.4171832000000001E-2</v>
      </c>
      <c r="D9976">
        <v>6.6524395800000002</v>
      </c>
      <c r="E9976">
        <v>9.4240927000000002E-2</v>
      </c>
      <c r="F9976">
        <v>0.75885338000000002</v>
      </c>
      <c r="G9976">
        <v>0.99975043299999999</v>
      </c>
    </row>
    <row r="9977" spans="1:7" x14ac:dyDescent="0.4">
      <c r="A9977" s="70" t="s">
        <v>20739</v>
      </c>
      <c r="B9977" s="70" t="s">
        <v>20740</v>
      </c>
      <c r="C9977">
        <v>2.4344712000000001E-2</v>
      </c>
      <c r="D9977">
        <v>7.8930566000000004</v>
      </c>
      <c r="E9977">
        <v>9.4227632000000006E-2</v>
      </c>
      <c r="F9977">
        <v>0.75886986300000003</v>
      </c>
      <c r="G9977">
        <v>0.99975043299999999</v>
      </c>
    </row>
    <row r="9978" spans="1:7" x14ac:dyDescent="0.4">
      <c r="A9978" s="70" t="s">
        <v>19857</v>
      </c>
      <c r="B9978" s="70" t="s">
        <v>19858</v>
      </c>
      <c r="C9978">
        <v>-2.4281383E-2</v>
      </c>
      <c r="D9978">
        <v>7.153938321</v>
      </c>
      <c r="E9978">
        <v>9.4207046000000003E-2</v>
      </c>
      <c r="F9978">
        <v>0.758895388</v>
      </c>
      <c r="G9978">
        <v>0.99975043299999999</v>
      </c>
    </row>
    <row r="9979" spans="1:7" x14ac:dyDescent="0.4">
      <c r="A9979" s="70" t="s">
        <v>20351</v>
      </c>
      <c r="B9979" s="70" t="s">
        <v>20352</v>
      </c>
      <c r="C9979">
        <v>-9.2039459000000004E-2</v>
      </c>
      <c r="D9979">
        <v>3.1826540209999998</v>
      </c>
      <c r="E9979">
        <v>9.4199946000000007E-2</v>
      </c>
      <c r="F9979">
        <v>0.75890419200000003</v>
      </c>
      <c r="G9979">
        <v>0.99975043299999999</v>
      </c>
    </row>
    <row r="9980" spans="1:7" x14ac:dyDescent="0.4">
      <c r="A9980" s="70" t="s">
        <v>20655</v>
      </c>
      <c r="B9980" s="70" t="s">
        <v>20656</v>
      </c>
      <c r="C9980">
        <v>0.15200645099999999</v>
      </c>
      <c r="D9980">
        <v>-0.81981941599999997</v>
      </c>
      <c r="E9980">
        <v>9.4075159000000005E-2</v>
      </c>
      <c r="F9980">
        <v>0.75905898699999996</v>
      </c>
      <c r="G9980">
        <v>0.99975043299999999</v>
      </c>
    </row>
    <row r="9981" spans="1:7" x14ac:dyDescent="0.4">
      <c r="A9981" s="70" t="s">
        <v>20055</v>
      </c>
      <c r="B9981" s="70" t="s">
        <v>20056</v>
      </c>
      <c r="C9981">
        <v>-2.4708132000000001E-2</v>
      </c>
      <c r="D9981">
        <v>6.8335077020000004</v>
      </c>
      <c r="E9981">
        <v>9.4050754E-2</v>
      </c>
      <c r="F9981">
        <v>0.75908927299999995</v>
      </c>
      <c r="G9981">
        <v>0.99975043299999999</v>
      </c>
    </row>
    <row r="9982" spans="1:7" x14ac:dyDescent="0.4">
      <c r="A9982" s="70" t="s">
        <v>21061</v>
      </c>
      <c r="B9982" s="70" t="s">
        <v>21062</v>
      </c>
      <c r="C9982">
        <v>2.4934703999999999E-2</v>
      </c>
      <c r="D9982">
        <v>6.6286144289999998</v>
      </c>
      <c r="E9982">
        <v>9.3976348000000001E-2</v>
      </c>
      <c r="F9982">
        <v>0.75918163800000005</v>
      </c>
      <c r="G9982">
        <v>0.99975043299999999</v>
      </c>
    </row>
    <row r="9983" spans="1:7" x14ac:dyDescent="0.4">
      <c r="A9983" s="70" t="s">
        <v>20543</v>
      </c>
      <c r="B9983" s="70" t="s">
        <v>20544</v>
      </c>
      <c r="C9983">
        <v>7.5939916999999996E-2</v>
      </c>
      <c r="D9983">
        <v>2.5431304309999998</v>
      </c>
      <c r="E9983">
        <v>9.3972528999999999E-2</v>
      </c>
      <c r="F9983">
        <v>0.75918638000000005</v>
      </c>
      <c r="G9983">
        <v>0.99975043299999999</v>
      </c>
    </row>
    <row r="9984" spans="1:7" x14ac:dyDescent="0.4">
      <c r="A9984" s="70" t="s">
        <v>20501</v>
      </c>
      <c r="B9984" s="70" t="s">
        <v>20502</v>
      </c>
      <c r="C9984">
        <v>-0.11098656599999999</v>
      </c>
      <c r="D9984">
        <v>0.75432298399999997</v>
      </c>
      <c r="E9984">
        <v>9.3888917000000002E-2</v>
      </c>
      <c r="F9984">
        <v>0.75929022300000004</v>
      </c>
      <c r="G9984">
        <v>0.99975043299999999</v>
      </c>
    </row>
    <row r="9985" spans="1:7" x14ac:dyDescent="0.4">
      <c r="A9985" s="70" t="s">
        <v>20725</v>
      </c>
      <c r="B9985" s="70" t="s">
        <v>20726</v>
      </c>
      <c r="C9985">
        <v>4.9778973999999997E-2</v>
      </c>
      <c r="D9985">
        <v>3.5318147340000001</v>
      </c>
      <c r="E9985">
        <v>9.386601E-2</v>
      </c>
      <c r="F9985">
        <v>0.759318681</v>
      </c>
      <c r="G9985">
        <v>0.99975043299999999</v>
      </c>
    </row>
    <row r="9986" spans="1:7" x14ac:dyDescent="0.4">
      <c r="A9986" s="70" t="s">
        <v>20767</v>
      </c>
      <c r="B9986" s="70" t="s">
        <v>20768</v>
      </c>
      <c r="C9986">
        <v>2.4237297000000001E-2</v>
      </c>
      <c r="D9986">
        <v>7.8743457970000001</v>
      </c>
      <c r="E9986">
        <v>9.3855266000000007E-2</v>
      </c>
      <c r="F9986">
        <v>0.75933203100000002</v>
      </c>
      <c r="G9986">
        <v>0.99975043299999999</v>
      </c>
    </row>
    <row r="9987" spans="1:7" x14ac:dyDescent="0.4">
      <c r="A9987" s="70" t="s">
        <v>20387</v>
      </c>
      <c r="B9987" s="70" t="s">
        <v>20388</v>
      </c>
      <c r="C9987">
        <v>-6.5089395999999994E-2</v>
      </c>
      <c r="D9987">
        <v>3.0967207700000001</v>
      </c>
      <c r="E9987">
        <v>9.3764398999999998E-2</v>
      </c>
      <c r="F9987">
        <v>0.75944496500000003</v>
      </c>
      <c r="G9987">
        <v>0.99975043299999999</v>
      </c>
    </row>
    <row r="9988" spans="1:7" x14ac:dyDescent="0.4">
      <c r="A9988" s="70" t="s">
        <v>20961</v>
      </c>
      <c r="B9988" s="70" t="s">
        <v>20962</v>
      </c>
      <c r="C9988">
        <v>3.3965487000000003E-2</v>
      </c>
      <c r="D9988">
        <v>5.0594871829999999</v>
      </c>
      <c r="E9988">
        <v>9.37143E-2</v>
      </c>
      <c r="F9988">
        <v>0.75950725500000005</v>
      </c>
      <c r="G9988">
        <v>0.99975043299999999</v>
      </c>
    </row>
    <row r="9989" spans="1:7" x14ac:dyDescent="0.4">
      <c r="A9989" s="70" t="s">
        <v>20457</v>
      </c>
      <c r="B9989" s="70" t="s">
        <v>20458</v>
      </c>
      <c r="C9989">
        <v>0.115111986</v>
      </c>
      <c r="D9989">
        <v>2.4572499460000001</v>
      </c>
      <c r="E9989">
        <v>9.3645554000000006E-2</v>
      </c>
      <c r="F9989">
        <v>0.75959275999999998</v>
      </c>
      <c r="G9989">
        <v>0.99975043299999999</v>
      </c>
    </row>
    <row r="9990" spans="1:7" x14ac:dyDescent="0.4">
      <c r="A9990" s="70" t="s">
        <v>20901</v>
      </c>
      <c r="B9990" s="70" t="s">
        <v>20902</v>
      </c>
      <c r="C9990">
        <v>4.6312933000000001E-2</v>
      </c>
      <c r="D9990">
        <v>3.8811879130000002</v>
      </c>
      <c r="E9990">
        <v>9.3643534E-2</v>
      </c>
      <c r="F9990">
        <v>0.75959527299999996</v>
      </c>
      <c r="G9990">
        <v>0.99975043299999999</v>
      </c>
    </row>
    <row r="9991" spans="1:7" x14ac:dyDescent="0.4">
      <c r="A9991" s="70" t="s">
        <v>20361</v>
      </c>
      <c r="B9991" s="70" t="s">
        <v>20362</v>
      </c>
      <c r="C9991">
        <v>-5.0289904000000003E-2</v>
      </c>
      <c r="D9991">
        <v>3.47161856</v>
      </c>
      <c r="E9991">
        <v>9.3615163000000001E-2</v>
      </c>
      <c r="F9991">
        <v>0.75963057099999998</v>
      </c>
      <c r="G9991">
        <v>0.99975043299999999</v>
      </c>
    </row>
    <row r="9992" spans="1:7" x14ac:dyDescent="0.4">
      <c r="A9992" s="70" t="s">
        <v>20637</v>
      </c>
      <c r="B9992" s="70" t="s">
        <v>20638</v>
      </c>
      <c r="C9992">
        <v>-0.15138454100000001</v>
      </c>
      <c r="D9992">
        <v>0.26702667000000002</v>
      </c>
      <c r="E9992">
        <v>9.3590693000000003E-2</v>
      </c>
      <c r="F9992">
        <v>0.75966101900000005</v>
      </c>
      <c r="G9992">
        <v>0.99975043299999999</v>
      </c>
    </row>
    <row r="9993" spans="1:7" x14ac:dyDescent="0.4">
      <c r="A9993" s="70" t="s">
        <v>21029</v>
      </c>
      <c r="B9993" s="70" t="s">
        <v>21030</v>
      </c>
      <c r="C9993">
        <v>2.7811187000000001E-2</v>
      </c>
      <c r="D9993">
        <v>5.599190396</v>
      </c>
      <c r="E9993">
        <v>9.3587222999999997E-2</v>
      </c>
      <c r="F9993">
        <v>0.759665339</v>
      </c>
      <c r="G9993">
        <v>0.99975043299999999</v>
      </c>
    </row>
    <row r="9994" spans="1:7" x14ac:dyDescent="0.4">
      <c r="A9994" s="70" t="s">
        <v>19993</v>
      </c>
      <c r="B9994" s="70" t="s">
        <v>19994</v>
      </c>
      <c r="C9994">
        <v>-2.3875845E-2</v>
      </c>
      <c r="D9994">
        <v>6.9322082350000001</v>
      </c>
      <c r="E9994">
        <v>9.3538715999999994E-2</v>
      </c>
      <c r="F9994">
        <v>0.75972571099999997</v>
      </c>
      <c r="G9994">
        <v>0.99975043299999999</v>
      </c>
    </row>
    <row r="9995" spans="1:7" x14ac:dyDescent="0.4">
      <c r="A9995" s="70" t="s">
        <v>20627</v>
      </c>
      <c r="B9995" s="70" t="s">
        <v>20628</v>
      </c>
      <c r="C9995">
        <v>8.1700881000000003E-2</v>
      </c>
      <c r="D9995">
        <v>2.3730663230000002</v>
      </c>
      <c r="E9995">
        <v>9.3499319999999997E-2</v>
      </c>
      <c r="F9995">
        <v>0.75977475699999997</v>
      </c>
      <c r="G9995">
        <v>0.99975043299999999</v>
      </c>
    </row>
    <row r="9996" spans="1:7" x14ac:dyDescent="0.4">
      <c r="A9996" s="70" t="s">
        <v>20679</v>
      </c>
      <c r="B9996" s="70" t="s">
        <v>20680</v>
      </c>
      <c r="C9996">
        <v>2.5597859000000001E-2</v>
      </c>
      <c r="D9996">
        <v>7.2479260029999999</v>
      </c>
      <c r="E9996">
        <v>9.3491813000000007E-2</v>
      </c>
      <c r="F9996">
        <v>0.75978410399999996</v>
      </c>
      <c r="G9996">
        <v>0.99975043299999999</v>
      </c>
    </row>
    <row r="9997" spans="1:7" x14ac:dyDescent="0.4">
      <c r="A9997" s="70" t="s">
        <v>20733</v>
      </c>
      <c r="B9997" s="70" t="s">
        <v>20734</v>
      </c>
      <c r="C9997">
        <v>0.14018214900000001</v>
      </c>
      <c r="D9997">
        <v>0.20007778900000001</v>
      </c>
      <c r="E9997">
        <v>9.3431188999999998E-2</v>
      </c>
      <c r="F9997">
        <v>0.75985960299999999</v>
      </c>
      <c r="G9997">
        <v>0.99975043299999999</v>
      </c>
    </row>
    <row r="9998" spans="1:7" x14ac:dyDescent="0.4">
      <c r="A9998" s="70" t="s">
        <v>20077</v>
      </c>
      <c r="B9998" s="70" t="s">
        <v>20078</v>
      </c>
      <c r="C9998">
        <v>-2.5767471E-2</v>
      </c>
      <c r="D9998">
        <v>6.8982492310000003</v>
      </c>
      <c r="E9998">
        <v>9.3369137000000005E-2</v>
      </c>
      <c r="F9998">
        <v>0.75993690899999999</v>
      </c>
      <c r="G9998">
        <v>0.99975043299999999</v>
      </c>
    </row>
    <row r="9999" spans="1:7" x14ac:dyDescent="0.4">
      <c r="A9999" s="70" t="s">
        <v>19533</v>
      </c>
      <c r="B9999" s="70" t="s">
        <v>19534</v>
      </c>
      <c r="C9999">
        <v>-2.4051790999999999E-2</v>
      </c>
      <c r="D9999">
        <v>7.4147437749999998</v>
      </c>
      <c r="E9999">
        <v>9.3305086999999995E-2</v>
      </c>
      <c r="F9999">
        <v>0.76001673300000006</v>
      </c>
      <c r="G9999">
        <v>0.99975043299999999</v>
      </c>
    </row>
    <row r="10000" spans="1:7" x14ac:dyDescent="0.4">
      <c r="A10000" s="70" t="s">
        <v>21191</v>
      </c>
      <c r="B10000" s="70" t="s">
        <v>21192</v>
      </c>
      <c r="C10000">
        <v>3.0071529E-2</v>
      </c>
      <c r="D10000">
        <v>5.7914904619999996</v>
      </c>
      <c r="E10000">
        <v>9.3297284999999994E-2</v>
      </c>
      <c r="F10000">
        <v>0.76002645899999999</v>
      </c>
      <c r="G10000">
        <v>0.99975043299999999</v>
      </c>
    </row>
    <row r="10001" spans="1:7" x14ac:dyDescent="0.4">
      <c r="A10001" s="70" t="s">
        <v>21159</v>
      </c>
      <c r="B10001" s="70" t="s">
        <v>21160</v>
      </c>
      <c r="C10001">
        <v>2.4243008E-2</v>
      </c>
      <c r="D10001">
        <v>6.4413870820000003</v>
      </c>
      <c r="E10001">
        <v>9.3257821000000005E-2</v>
      </c>
      <c r="F10001">
        <v>0.76007566000000004</v>
      </c>
      <c r="G10001">
        <v>0.99975043299999999</v>
      </c>
    </row>
    <row r="10002" spans="1:7" x14ac:dyDescent="0.4">
      <c r="A10002" s="70" t="s">
        <v>21343</v>
      </c>
      <c r="B10002" s="70" t="s">
        <v>21344</v>
      </c>
      <c r="C10002">
        <v>2.4776143E-2</v>
      </c>
      <c r="D10002">
        <v>8.3955161520000008</v>
      </c>
      <c r="E10002">
        <v>9.3242694000000001E-2</v>
      </c>
      <c r="F10002">
        <v>0.76009452200000005</v>
      </c>
      <c r="G10002">
        <v>0.99975043299999999</v>
      </c>
    </row>
    <row r="10003" spans="1:7" x14ac:dyDescent="0.4">
      <c r="A10003" s="70" t="s">
        <v>20355</v>
      </c>
      <c r="B10003" s="70" t="s">
        <v>20356</v>
      </c>
      <c r="C10003">
        <v>-7.4607168000000001E-2</v>
      </c>
      <c r="D10003">
        <v>2.8510849290000002</v>
      </c>
      <c r="E10003">
        <v>9.3236138999999996E-2</v>
      </c>
      <c r="F10003">
        <v>0.76010269600000002</v>
      </c>
      <c r="G10003">
        <v>0.99975043299999999</v>
      </c>
    </row>
    <row r="10004" spans="1:7" x14ac:dyDescent="0.4">
      <c r="A10004" s="70" t="s">
        <v>20985</v>
      </c>
      <c r="B10004" s="70" t="s">
        <v>20986</v>
      </c>
      <c r="C10004">
        <v>-0.16719994899999999</v>
      </c>
      <c r="D10004">
        <v>-0.202615039</v>
      </c>
      <c r="E10004">
        <v>9.3080922999999996E-2</v>
      </c>
      <c r="F10004">
        <v>0.76029634099999999</v>
      </c>
      <c r="G10004">
        <v>0.99975043299999999</v>
      </c>
    </row>
    <row r="10005" spans="1:7" x14ac:dyDescent="0.4">
      <c r="A10005" s="70" t="s">
        <v>21025</v>
      </c>
      <c r="B10005" s="70" t="s">
        <v>21026</v>
      </c>
      <c r="C10005">
        <v>2.9571678000000001E-2</v>
      </c>
      <c r="D10005">
        <v>5.4070215179999996</v>
      </c>
      <c r="E10005">
        <v>9.3068959000000007E-2</v>
      </c>
      <c r="F10005">
        <v>0.76031127300000001</v>
      </c>
      <c r="G10005">
        <v>0.99975043299999999</v>
      </c>
    </row>
    <row r="10006" spans="1:7" x14ac:dyDescent="0.4">
      <c r="A10006" s="70" t="s">
        <v>20687</v>
      </c>
      <c r="B10006" s="70" t="s">
        <v>20688</v>
      </c>
      <c r="C10006">
        <v>0.102323415</v>
      </c>
      <c r="D10006">
        <v>2.7018077489999999</v>
      </c>
      <c r="E10006">
        <v>9.3048054000000005E-2</v>
      </c>
      <c r="F10006">
        <v>0.76033736900000004</v>
      </c>
      <c r="G10006">
        <v>0.99975043299999999</v>
      </c>
    </row>
    <row r="10007" spans="1:7" x14ac:dyDescent="0.4">
      <c r="A10007" s="70" t="s">
        <v>20265</v>
      </c>
      <c r="B10007" s="70" t="s">
        <v>20266</v>
      </c>
      <c r="C10007">
        <v>-2.9915188999999998E-2</v>
      </c>
      <c r="D10007">
        <v>5.4021575630000003</v>
      </c>
      <c r="E10007">
        <v>9.2926943999999997E-2</v>
      </c>
      <c r="F10007">
        <v>0.76048861700000003</v>
      </c>
      <c r="G10007">
        <v>0.99975043299999999</v>
      </c>
    </row>
    <row r="10008" spans="1:7" x14ac:dyDescent="0.4">
      <c r="A10008" s="70" t="s">
        <v>20819</v>
      </c>
      <c r="B10008" s="70" t="s">
        <v>20820</v>
      </c>
      <c r="C10008">
        <v>5.6605920999999997E-2</v>
      </c>
      <c r="D10008">
        <v>3.2998332069999998</v>
      </c>
      <c r="E10008">
        <v>9.2868581000000006E-2</v>
      </c>
      <c r="F10008">
        <v>0.76056154099999995</v>
      </c>
      <c r="G10008">
        <v>0.99975043299999999</v>
      </c>
    </row>
    <row r="10009" spans="1:7" x14ac:dyDescent="0.4">
      <c r="A10009" s="70" t="s">
        <v>20371</v>
      </c>
      <c r="B10009" s="70" t="s">
        <v>20372</v>
      </c>
      <c r="C10009">
        <v>-4.1504631E-2</v>
      </c>
      <c r="D10009">
        <v>4.7046150569999998</v>
      </c>
      <c r="E10009">
        <v>9.2857387999999999E-2</v>
      </c>
      <c r="F10009">
        <v>0.76057553</v>
      </c>
      <c r="G10009">
        <v>0.99975043299999999</v>
      </c>
    </row>
    <row r="10010" spans="1:7" x14ac:dyDescent="0.4">
      <c r="A10010" s="70" t="s">
        <v>19935</v>
      </c>
      <c r="B10010" s="70" t="s">
        <v>19936</v>
      </c>
      <c r="C10010">
        <v>-0.11095261100000001</v>
      </c>
      <c r="D10010">
        <v>1.639684924</v>
      </c>
      <c r="E10010">
        <v>9.2734243999999993E-2</v>
      </c>
      <c r="F10010">
        <v>0.76072949000000001</v>
      </c>
      <c r="G10010">
        <v>0.99975043299999999</v>
      </c>
    </row>
    <row r="10011" spans="1:7" x14ac:dyDescent="0.4">
      <c r="A10011" s="70" t="s">
        <v>20477</v>
      </c>
      <c r="B10011" s="70" t="s">
        <v>20478</v>
      </c>
      <c r="C10011">
        <v>6.0307975E-2</v>
      </c>
      <c r="D10011">
        <v>3.1360778859999998</v>
      </c>
      <c r="E10011">
        <v>9.2693613999999994E-2</v>
      </c>
      <c r="F10011">
        <v>0.76078031199999996</v>
      </c>
      <c r="G10011">
        <v>0.99975043299999999</v>
      </c>
    </row>
    <row r="10012" spans="1:7" x14ac:dyDescent="0.4">
      <c r="A10012" s="70" t="s">
        <v>20363</v>
      </c>
      <c r="B10012" s="70" t="s">
        <v>20364</v>
      </c>
      <c r="C10012">
        <v>-3.9651604999999999E-2</v>
      </c>
      <c r="D10012">
        <v>4.0844641189999997</v>
      </c>
      <c r="E10012">
        <v>9.2693263999999997E-2</v>
      </c>
      <c r="F10012">
        <v>0.76078074900000003</v>
      </c>
      <c r="G10012">
        <v>0.99975043299999999</v>
      </c>
    </row>
    <row r="10013" spans="1:7" x14ac:dyDescent="0.4">
      <c r="A10013" s="70" t="s">
        <v>20945</v>
      </c>
      <c r="B10013" s="70" t="s">
        <v>20946</v>
      </c>
      <c r="C10013">
        <v>3.7940438E-2</v>
      </c>
      <c r="D10013">
        <v>4.3071550930000004</v>
      </c>
      <c r="E10013">
        <v>9.2671533E-2</v>
      </c>
      <c r="F10013">
        <v>0.76080793700000005</v>
      </c>
      <c r="G10013">
        <v>0.99975043299999999</v>
      </c>
    </row>
    <row r="10014" spans="1:7" x14ac:dyDescent="0.4">
      <c r="A10014" s="70" t="s">
        <v>20705</v>
      </c>
      <c r="B10014" s="70" t="s">
        <v>20706</v>
      </c>
      <c r="C10014">
        <v>0.15988957400000001</v>
      </c>
      <c r="D10014">
        <v>-1.0035412379999999</v>
      </c>
      <c r="E10014">
        <v>9.2643738000000003E-2</v>
      </c>
      <c r="F10014">
        <v>0.76084271599999997</v>
      </c>
      <c r="G10014">
        <v>0.99975043299999999</v>
      </c>
    </row>
    <row r="10015" spans="1:7" x14ac:dyDescent="0.4">
      <c r="A10015" s="70" t="s">
        <v>20347</v>
      </c>
      <c r="B10015" s="70" t="s">
        <v>20348</v>
      </c>
      <c r="C10015">
        <v>-5.2639667000000001E-2</v>
      </c>
      <c r="D10015">
        <v>3.462329231</v>
      </c>
      <c r="E10015">
        <v>9.2590452000000004E-2</v>
      </c>
      <c r="F10015">
        <v>0.76090940600000001</v>
      </c>
      <c r="G10015">
        <v>0.99975043299999999</v>
      </c>
    </row>
    <row r="10016" spans="1:7" x14ac:dyDescent="0.4">
      <c r="A10016" s="70" t="s">
        <v>20643</v>
      </c>
      <c r="B10016" s="70" t="s">
        <v>20644</v>
      </c>
      <c r="C10016">
        <v>0.20417871300000001</v>
      </c>
      <c r="D10016">
        <v>-1.4424053990000001</v>
      </c>
      <c r="E10016">
        <v>9.2554068000000003E-2</v>
      </c>
      <c r="F10016">
        <v>0.76095495499999999</v>
      </c>
      <c r="G10016">
        <v>0.99975043299999999</v>
      </c>
    </row>
    <row r="10017" spans="1:7" x14ac:dyDescent="0.4">
      <c r="A10017" s="70" t="s">
        <v>20755</v>
      </c>
      <c r="B10017" s="70" t="s">
        <v>20756</v>
      </c>
      <c r="C10017">
        <v>4.9139160000000001E-2</v>
      </c>
      <c r="D10017">
        <v>3.5403303099999999</v>
      </c>
      <c r="E10017">
        <v>9.2500468000000002E-2</v>
      </c>
      <c r="F10017">
        <v>0.76102207499999996</v>
      </c>
      <c r="G10017">
        <v>0.99975043299999999</v>
      </c>
    </row>
    <row r="10018" spans="1:7" x14ac:dyDescent="0.4">
      <c r="A10018" s="70" t="s">
        <v>20349</v>
      </c>
      <c r="B10018" s="70" t="s">
        <v>20350</v>
      </c>
      <c r="C10018">
        <v>-2.9284741999999999E-2</v>
      </c>
      <c r="D10018">
        <v>6.1418021459999999</v>
      </c>
      <c r="E10018">
        <v>9.2495393999999995E-2</v>
      </c>
      <c r="F10018">
        <v>0.76102842900000001</v>
      </c>
      <c r="G10018">
        <v>0.99975043299999999</v>
      </c>
    </row>
    <row r="10019" spans="1:7" x14ac:dyDescent="0.4">
      <c r="A10019" s="70" t="s">
        <v>21137</v>
      </c>
      <c r="B10019" s="70" t="s">
        <v>21138</v>
      </c>
      <c r="C10019">
        <v>2.8767368000000001E-2</v>
      </c>
      <c r="D10019">
        <v>6.5713621729999998</v>
      </c>
      <c r="E10019">
        <v>9.2488252000000007E-2</v>
      </c>
      <c r="F10019">
        <v>0.76103737500000002</v>
      </c>
      <c r="G10019">
        <v>0.99975043299999999</v>
      </c>
    </row>
    <row r="10020" spans="1:7" x14ac:dyDescent="0.4">
      <c r="A10020" s="70" t="s">
        <v>20803</v>
      </c>
      <c r="B10020" s="70" t="s">
        <v>20804</v>
      </c>
      <c r="C10020">
        <v>4.5933552000000002E-2</v>
      </c>
      <c r="D10020">
        <v>3.6786543059999999</v>
      </c>
      <c r="E10020">
        <v>9.2305502999999997E-2</v>
      </c>
      <c r="F10020">
        <v>0.76126639500000004</v>
      </c>
      <c r="G10020">
        <v>0.99975043299999999</v>
      </c>
    </row>
    <row r="10021" spans="1:7" x14ac:dyDescent="0.4">
      <c r="A10021" s="70" t="s">
        <v>20635</v>
      </c>
      <c r="B10021" s="70" t="s">
        <v>20636</v>
      </c>
      <c r="C10021">
        <v>0.12653966999999999</v>
      </c>
      <c r="D10021">
        <v>0.34075283899999997</v>
      </c>
      <c r="E10021">
        <v>9.2222567000000005E-2</v>
      </c>
      <c r="F10021">
        <v>0.76137041100000002</v>
      </c>
      <c r="G10021">
        <v>0.99975043299999999</v>
      </c>
    </row>
    <row r="10022" spans="1:7" x14ac:dyDescent="0.4">
      <c r="A10022" s="70" t="s">
        <v>20781</v>
      </c>
      <c r="B10022" s="70" t="s">
        <v>20782</v>
      </c>
      <c r="C10022">
        <v>0.10354237099999999</v>
      </c>
      <c r="D10022">
        <v>1.157459282</v>
      </c>
      <c r="E10022">
        <v>9.2204065000000002E-2</v>
      </c>
      <c r="F10022">
        <v>0.76139362200000005</v>
      </c>
      <c r="G10022">
        <v>0.99975043299999999</v>
      </c>
    </row>
    <row r="10023" spans="1:7" x14ac:dyDescent="0.4">
      <c r="A10023" s="70" t="s">
        <v>20769</v>
      </c>
      <c r="B10023" s="70" t="s">
        <v>20770</v>
      </c>
      <c r="C10023">
        <v>0.12654570000000001</v>
      </c>
      <c r="D10023">
        <v>-0.17321414399999999</v>
      </c>
      <c r="E10023">
        <v>9.2197190999999998E-2</v>
      </c>
      <c r="F10023">
        <v>0.76140224700000003</v>
      </c>
      <c r="G10023">
        <v>0.99975043299999999</v>
      </c>
    </row>
    <row r="10024" spans="1:7" x14ac:dyDescent="0.4">
      <c r="A10024" s="70" t="s">
        <v>20885</v>
      </c>
      <c r="B10024" s="70" t="s">
        <v>20886</v>
      </c>
      <c r="C10024">
        <v>-0.11863510300000001</v>
      </c>
      <c r="D10024">
        <v>1.618667206</v>
      </c>
      <c r="E10024">
        <v>9.2040246000000006E-2</v>
      </c>
      <c r="F10024">
        <v>0.76159925399999995</v>
      </c>
      <c r="G10024">
        <v>0.99975043299999999</v>
      </c>
    </row>
    <row r="10025" spans="1:7" x14ac:dyDescent="0.4">
      <c r="A10025" s="70" t="s">
        <v>20365</v>
      </c>
      <c r="B10025" s="70" t="s">
        <v>20366</v>
      </c>
      <c r="C10025">
        <v>-3.7918923E-2</v>
      </c>
      <c r="D10025">
        <v>4.6811084669999996</v>
      </c>
      <c r="E10025">
        <v>9.1978075000000006E-2</v>
      </c>
      <c r="F10025">
        <v>0.76167734600000003</v>
      </c>
      <c r="G10025">
        <v>0.99975043299999999</v>
      </c>
    </row>
    <row r="10026" spans="1:7" x14ac:dyDescent="0.4">
      <c r="A10026" s="70" t="s">
        <v>21301</v>
      </c>
      <c r="B10026" s="70" t="s">
        <v>21302</v>
      </c>
      <c r="C10026">
        <v>2.3604803000000001E-2</v>
      </c>
      <c r="D10026">
        <v>6.358390752</v>
      </c>
      <c r="E10026">
        <v>9.1948756000000006E-2</v>
      </c>
      <c r="F10026">
        <v>0.76171418199999996</v>
      </c>
      <c r="G10026">
        <v>0.99975043299999999</v>
      </c>
    </row>
    <row r="10027" spans="1:7" x14ac:dyDescent="0.4">
      <c r="A10027" s="70" t="s">
        <v>20727</v>
      </c>
      <c r="B10027" s="70" t="s">
        <v>20728</v>
      </c>
      <c r="C10027">
        <v>0.12033173</v>
      </c>
      <c r="D10027">
        <v>0.18483950199999999</v>
      </c>
      <c r="E10027">
        <v>9.1899667000000004E-2</v>
      </c>
      <c r="F10027">
        <v>0.76177587300000005</v>
      </c>
      <c r="G10027">
        <v>0.99975043299999999</v>
      </c>
    </row>
    <row r="10028" spans="1:7" x14ac:dyDescent="0.4">
      <c r="A10028" s="70" t="s">
        <v>20393</v>
      </c>
      <c r="B10028" s="70" t="s">
        <v>20394</v>
      </c>
      <c r="C10028">
        <v>-4.9838344999999999E-2</v>
      </c>
      <c r="D10028">
        <v>3.4747363400000002</v>
      </c>
      <c r="E10028">
        <v>9.1896267000000004E-2</v>
      </c>
      <c r="F10028">
        <v>0.76178014599999999</v>
      </c>
      <c r="G10028">
        <v>0.99975043299999999</v>
      </c>
    </row>
    <row r="10029" spans="1:7" x14ac:dyDescent="0.4">
      <c r="A10029" s="70" t="s">
        <v>20613</v>
      </c>
      <c r="B10029" s="70" t="s">
        <v>20614</v>
      </c>
      <c r="C10029">
        <v>2.3931737000000002E-2</v>
      </c>
      <c r="D10029">
        <v>7.3793656070000004</v>
      </c>
      <c r="E10029">
        <v>9.1853911999999996E-2</v>
      </c>
      <c r="F10029">
        <v>0.76183339000000005</v>
      </c>
      <c r="G10029">
        <v>0.99975043299999999</v>
      </c>
    </row>
    <row r="10030" spans="1:7" x14ac:dyDescent="0.4">
      <c r="A10030" s="70" t="s">
        <v>19793</v>
      </c>
      <c r="B10030" s="70" t="s">
        <v>19794</v>
      </c>
      <c r="C10030">
        <v>-2.8634585000000001E-2</v>
      </c>
      <c r="D10030">
        <v>7.3745183929999998</v>
      </c>
      <c r="E10030">
        <v>9.1834774999999993E-2</v>
      </c>
      <c r="F10030">
        <v>0.76185745100000002</v>
      </c>
      <c r="G10030">
        <v>0.99975043299999999</v>
      </c>
    </row>
    <row r="10031" spans="1:7" x14ac:dyDescent="0.4">
      <c r="A10031" s="70" t="s">
        <v>20391</v>
      </c>
      <c r="B10031" s="70" t="s">
        <v>20392</v>
      </c>
      <c r="C10031">
        <v>-3.6131243E-2</v>
      </c>
      <c r="D10031">
        <v>4.7813010179999997</v>
      </c>
      <c r="E10031">
        <v>9.1753060999999997E-2</v>
      </c>
      <c r="F10031">
        <v>0.76196021999999997</v>
      </c>
      <c r="G10031">
        <v>0.99975043299999999</v>
      </c>
    </row>
    <row r="10032" spans="1:7" x14ac:dyDescent="0.4">
      <c r="A10032" s="70" t="s">
        <v>20413</v>
      </c>
      <c r="B10032" s="70" t="s">
        <v>20414</v>
      </c>
      <c r="C10032">
        <v>0.13987118900000001</v>
      </c>
      <c r="D10032">
        <v>1.5997398389999999</v>
      </c>
      <c r="E10032">
        <v>9.1694671000000005E-2</v>
      </c>
      <c r="F10032">
        <v>0.76203368699999996</v>
      </c>
      <c r="G10032">
        <v>0.99975043299999999</v>
      </c>
    </row>
    <row r="10033" spans="1:7" x14ac:dyDescent="0.4">
      <c r="A10033" s="70" t="s">
        <v>20421</v>
      </c>
      <c r="B10033" s="70" t="s">
        <v>20422</v>
      </c>
      <c r="C10033">
        <v>-0.17530532500000001</v>
      </c>
      <c r="D10033">
        <v>-0.77076681000000002</v>
      </c>
      <c r="E10033">
        <v>9.1594901000000006E-2</v>
      </c>
      <c r="F10033">
        <v>0.76215927699999997</v>
      </c>
      <c r="G10033">
        <v>0.99975043299999999</v>
      </c>
    </row>
    <row r="10034" spans="1:7" x14ac:dyDescent="0.4">
      <c r="A10034" s="70" t="s">
        <v>20427</v>
      </c>
      <c r="B10034" s="70" t="s">
        <v>20428</v>
      </c>
      <c r="C10034">
        <v>-9.3436596999999996E-2</v>
      </c>
      <c r="D10034">
        <v>1.349862415</v>
      </c>
      <c r="E10034">
        <v>9.1576202999999995E-2</v>
      </c>
      <c r="F10034">
        <v>0.76218282199999998</v>
      </c>
      <c r="G10034">
        <v>0.99975043299999999</v>
      </c>
    </row>
    <row r="10035" spans="1:7" x14ac:dyDescent="0.4">
      <c r="A10035" s="70" t="s">
        <v>21167</v>
      </c>
      <c r="B10035" s="70" t="s">
        <v>21168</v>
      </c>
      <c r="C10035">
        <v>2.3403154999999998E-2</v>
      </c>
      <c r="D10035">
        <v>6.9252464439999999</v>
      </c>
      <c r="E10035">
        <v>9.1508673999999998E-2</v>
      </c>
      <c r="F10035">
        <v>0.76226788000000001</v>
      </c>
      <c r="G10035">
        <v>0.99975043299999999</v>
      </c>
    </row>
    <row r="10036" spans="1:7" x14ac:dyDescent="0.4">
      <c r="A10036" s="70" t="s">
        <v>20389</v>
      </c>
      <c r="B10036" s="70" t="s">
        <v>20390</v>
      </c>
      <c r="C10036">
        <v>-4.9038487999999998E-2</v>
      </c>
      <c r="D10036">
        <v>3.934542209</v>
      </c>
      <c r="E10036">
        <v>9.1486215999999995E-2</v>
      </c>
      <c r="F10036">
        <v>0.76229617400000005</v>
      </c>
      <c r="G10036">
        <v>0.99975043299999999</v>
      </c>
    </row>
    <row r="10037" spans="1:7" x14ac:dyDescent="0.4">
      <c r="A10037" s="70" t="s">
        <v>20787</v>
      </c>
      <c r="B10037" s="70" t="s">
        <v>20788</v>
      </c>
      <c r="C10037">
        <v>0.15496415099999999</v>
      </c>
      <c r="D10037">
        <v>-0.785213312</v>
      </c>
      <c r="E10037">
        <v>9.1484152999999999E-2</v>
      </c>
      <c r="F10037">
        <v>0.76229877400000001</v>
      </c>
      <c r="G10037">
        <v>0.99975043299999999</v>
      </c>
    </row>
    <row r="10038" spans="1:7" x14ac:dyDescent="0.4">
      <c r="A10038" s="70" t="s">
        <v>20369</v>
      </c>
      <c r="B10038" s="70" t="s">
        <v>20370</v>
      </c>
      <c r="C10038">
        <v>-3.8319366000000001E-2</v>
      </c>
      <c r="D10038">
        <v>4.1284005170000002</v>
      </c>
      <c r="E10038">
        <v>9.1426960000000002E-2</v>
      </c>
      <c r="F10038">
        <v>0.76237085000000004</v>
      </c>
      <c r="G10038">
        <v>0.99975043299999999</v>
      </c>
    </row>
    <row r="10039" spans="1:7" x14ac:dyDescent="0.4">
      <c r="A10039" s="70" t="s">
        <v>20299</v>
      </c>
      <c r="B10039" s="70" t="s">
        <v>20300</v>
      </c>
      <c r="C10039">
        <v>-2.7489050000000001E-2</v>
      </c>
      <c r="D10039">
        <v>5.9770397920000002</v>
      </c>
      <c r="E10039">
        <v>9.1392492000000006E-2</v>
      </c>
      <c r="F10039">
        <v>0.76241429900000002</v>
      </c>
      <c r="G10039">
        <v>0.99975043299999999</v>
      </c>
    </row>
    <row r="10040" spans="1:7" x14ac:dyDescent="0.4">
      <c r="A10040" s="70" t="s">
        <v>21155</v>
      </c>
      <c r="B10040" s="70" t="s">
        <v>21156</v>
      </c>
      <c r="C10040">
        <v>0.14586770700000001</v>
      </c>
      <c r="D10040">
        <v>-0.304430439</v>
      </c>
      <c r="E10040">
        <v>9.1222900999999995E-2</v>
      </c>
      <c r="F10040">
        <v>0.76262820899999995</v>
      </c>
      <c r="G10040">
        <v>0.99975043299999999</v>
      </c>
    </row>
    <row r="10041" spans="1:7" x14ac:dyDescent="0.4">
      <c r="A10041" s="70" t="s">
        <v>20983</v>
      </c>
      <c r="B10041" s="70" t="s">
        <v>20984</v>
      </c>
      <c r="C10041">
        <v>-0.13421406899999999</v>
      </c>
      <c r="D10041">
        <v>-0.125710868</v>
      </c>
      <c r="E10041">
        <v>9.1220111000000006E-2</v>
      </c>
      <c r="F10041">
        <v>0.76263172999999995</v>
      </c>
      <c r="G10041">
        <v>0.99975043299999999</v>
      </c>
    </row>
    <row r="10042" spans="1:7" x14ac:dyDescent="0.4">
      <c r="A10042" s="70" t="s">
        <v>20459</v>
      </c>
      <c r="B10042" s="70" t="s">
        <v>20460</v>
      </c>
      <c r="C10042">
        <v>-3.9456834000000003E-2</v>
      </c>
      <c r="D10042">
        <v>4.4307002860000004</v>
      </c>
      <c r="E10042">
        <v>9.1212923000000001E-2</v>
      </c>
      <c r="F10042">
        <v>0.76264080099999998</v>
      </c>
      <c r="G10042">
        <v>0.99975043299999999</v>
      </c>
    </row>
    <row r="10043" spans="1:7" x14ac:dyDescent="0.4">
      <c r="A10043" s="70" t="s">
        <v>20799</v>
      </c>
      <c r="B10043" s="70" t="s">
        <v>20800</v>
      </c>
      <c r="C10043">
        <v>6.0592432000000002E-2</v>
      </c>
      <c r="D10043">
        <v>3.0134848409999999</v>
      </c>
      <c r="E10043">
        <v>9.1176686000000007E-2</v>
      </c>
      <c r="F10043">
        <v>0.76268654000000002</v>
      </c>
      <c r="G10043">
        <v>0.99975043299999999</v>
      </c>
    </row>
    <row r="10044" spans="1:7" x14ac:dyDescent="0.4">
      <c r="A10044" s="70" t="s">
        <v>20367</v>
      </c>
      <c r="B10044" s="70" t="s">
        <v>20368</v>
      </c>
      <c r="C10044">
        <v>-2.7044161000000001E-2</v>
      </c>
      <c r="D10044">
        <v>5.735768051</v>
      </c>
      <c r="E10044">
        <v>9.1175173999999998E-2</v>
      </c>
      <c r="F10044">
        <v>0.76268844800000002</v>
      </c>
      <c r="G10044">
        <v>0.99975043299999999</v>
      </c>
    </row>
    <row r="10045" spans="1:7" x14ac:dyDescent="0.4">
      <c r="A10045" s="70" t="s">
        <v>20437</v>
      </c>
      <c r="B10045" s="70" t="s">
        <v>20438</v>
      </c>
      <c r="C10045">
        <v>-0.214822808</v>
      </c>
      <c r="D10045">
        <v>-1.239973768</v>
      </c>
      <c r="E10045">
        <v>9.1134111000000004E-2</v>
      </c>
      <c r="F10045">
        <v>0.76274028999999999</v>
      </c>
      <c r="G10045">
        <v>0.99975043299999999</v>
      </c>
    </row>
    <row r="10046" spans="1:7" x14ac:dyDescent="0.4">
      <c r="A10046" s="70" t="s">
        <v>20661</v>
      </c>
      <c r="B10046" s="70" t="s">
        <v>20662</v>
      </c>
      <c r="C10046">
        <v>-0.113343658</v>
      </c>
      <c r="D10046">
        <v>0.18314319500000001</v>
      </c>
      <c r="E10046">
        <v>9.1022323000000002E-2</v>
      </c>
      <c r="F10046">
        <v>0.76288148499999997</v>
      </c>
      <c r="G10046">
        <v>0.99975043299999999</v>
      </c>
    </row>
    <row r="10047" spans="1:7" x14ac:dyDescent="0.4">
      <c r="A10047" s="70" t="s">
        <v>20305</v>
      </c>
      <c r="B10047" s="70" t="s">
        <v>20306</v>
      </c>
      <c r="C10047">
        <v>-3.0196701999999999E-2</v>
      </c>
      <c r="D10047">
        <v>6.3037179290000003</v>
      </c>
      <c r="E10047">
        <v>9.0968075999999995E-2</v>
      </c>
      <c r="F10047">
        <v>0.76295003699999997</v>
      </c>
      <c r="G10047">
        <v>0.99975043299999999</v>
      </c>
    </row>
    <row r="10048" spans="1:7" x14ac:dyDescent="0.4">
      <c r="A10048" s="70" t="s">
        <v>20343</v>
      </c>
      <c r="B10048" s="70" t="s">
        <v>20344</v>
      </c>
      <c r="C10048">
        <v>-3.0098284999999999E-2</v>
      </c>
      <c r="D10048">
        <v>5.7581335100000004</v>
      </c>
      <c r="E10048">
        <v>9.0959592000000006E-2</v>
      </c>
      <c r="F10048">
        <v>0.76296075900000004</v>
      </c>
      <c r="G10048">
        <v>0.99975043299999999</v>
      </c>
    </row>
    <row r="10049" spans="1:7" x14ac:dyDescent="0.4">
      <c r="A10049" s="70" t="s">
        <v>21171</v>
      </c>
      <c r="B10049" s="70" t="s">
        <v>21172</v>
      </c>
      <c r="C10049">
        <v>2.6577725E-2</v>
      </c>
      <c r="D10049">
        <v>6.9440764670000004</v>
      </c>
      <c r="E10049">
        <v>9.0898687000000006E-2</v>
      </c>
      <c r="F10049">
        <v>0.76303775500000004</v>
      </c>
      <c r="G10049">
        <v>0.99975043299999999</v>
      </c>
    </row>
    <row r="10050" spans="1:7" x14ac:dyDescent="0.4">
      <c r="A10050" s="70" t="s">
        <v>20485</v>
      </c>
      <c r="B10050" s="70" t="s">
        <v>20486</v>
      </c>
      <c r="C10050">
        <v>-6.2887597000000003E-2</v>
      </c>
      <c r="D10050">
        <v>2.868064774</v>
      </c>
      <c r="E10050">
        <v>9.0832721000000005E-2</v>
      </c>
      <c r="F10050">
        <v>0.76312117999999995</v>
      </c>
      <c r="G10050">
        <v>0.99975043299999999</v>
      </c>
    </row>
    <row r="10051" spans="1:7" x14ac:dyDescent="0.4">
      <c r="A10051" s="70" t="s">
        <v>21185</v>
      </c>
      <c r="B10051" s="70" t="s">
        <v>21186</v>
      </c>
      <c r="C10051">
        <v>2.4171090999999999E-2</v>
      </c>
      <c r="D10051">
        <v>6.6707377000000001</v>
      </c>
      <c r="E10051">
        <v>9.0823153000000004E-2</v>
      </c>
      <c r="F10051">
        <v>0.76313328300000005</v>
      </c>
      <c r="G10051">
        <v>0.99975043299999999</v>
      </c>
    </row>
    <row r="10052" spans="1:7" x14ac:dyDescent="0.4">
      <c r="A10052" s="70" t="s">
        <v>20385</v>
      </c>
      <c r="B10052" s="70" t="s">
        <v>20386</v>
      </c>
      <c r="C10052">
        <v>-3.5900031999999998E-2</v>
      </c>
      <c r="D10052">
        <v>4.4756275839999997</v>
      </c>
      <c r="E10052">
        <v>9.0792593000000005E-2</v>
      </c>
      <c r="F10052">
        <v>0.76317194499999996</v>
      </c>
      <c r="G10052">
        <v>0.99975043299999999</v>
      </c>
    </row>
    <row r="10053" spans="1:7" x14ac:dyDescent="0.4">
      <c r="A10053" s="70" t="s">
        <v>20561</v>
      </c>
      <c r="B10053" s="70" t="s">
        <v>20562</v>
      </c>
      <c r="C10053">
        <v>-0.109148388</v>
      </c>
      <c r="D10053">
        <v>0.91183999900000001</v>
      </c>
      <c r="E10053">
        <v>9.0717869000000007E-2</v>
      </c>
      <c r="F10053">
        <v>0.76326651000000001</v>
      </c>
      <c r="G10053">
        <v>0.99975043299999999</v>
      </c>
    </row>
    <row r="10054" spans="1:7" x14ac:dyDescent="0.4">
      <c r="A10054" s="70" t="s">
        <v>21291</v>
      </c>
      <c r="B10054" s="70" t="s">
        <v>21292</v>
      </c>
      <c r="C10054">
        <v>2.3638524000000001E-2</v>
      </c>
      <c r="D10054">
        <v>6.5264251870000001</v>
      </c>
      <c r="E10054">
        <v>9.0714468000000006E-2</v>
      </c>
      <c r="F10054">
        <v>0.76327081500000005</v>
      </c>
      <c r="G10054">
        <v>0.99975043299999999</v>
      </c>
    </row>
    <row r="10055" spans="1:7" x14ac:dyDescent="0.4">
      <c r="A10055" s="70" t="s">
        <v>21855</v>
      </c>
      <c r="B10055" s="70" t="s">
        <v>21856</v>
      </c>
      <c r="C10055">
        <v>-2.3379024000000002E-2</v>
      </c>
      <c r="D10055">
        <v>9.407992471</v>
      </c>
      <c r="E10055">
        <v>9.0671681000000004E-2</v>
      </c>
      <c r="F10055">
        <v>0.76332498299999996</v>
      </c>
      <c r="G10055">
        <v>0.99975043299999999</v>
      </c>
    </row>
    <row r="10056" spans="1:7" x14ac:dyDescent="0.4">
      <c r="A10056" s="70" t="s">
        <v>20433</v>
      </c>
      <c r="B10056" s="70" t="s">
        <v>20434</v>
      </c>
      <c r="C10056">
        <v>-3.2294412000000002E-2</v>
      </c>
      <c r="D10056">
        <v>5.2641764020000004</v>
      </c>
      <c r="E10056">
        <v>9.0640851999999994E-2</v>
      </c>
      <c r="F10056">
        <v>0.76336402000000003</v>
      </c>
      <c r="G10056">
        <v>0.99975043299999999</v>
      </c>
    </row>
    <row r="10057" spans="1:7" x14ac:dyDescent="0.4">
      <c r="A10057" s="70" t="s">
        <v>20777</v>
      </c>
      <c r="B10057" s="70" t="s">
        <v>20778</v>
      </c>
      <c r="C10057">
        <v>2.4213088000000001E-2</v>
      </c>
      <c r="D10057">
        <v>7.7450524749999996</v>
      </c>
      <c r="E10057">
        <v>9.0540804000000003E-2</v>
      </c>
      <c r="F10057">
        <v>0.76349075700000002</v>
      </c>
      <c r="G10057">
        <v>0.99975043299999999</v>
      </c>
    </row>
    <row r="10058" spans="1:7" x14ac:dyDescent="0.4">
      <c r="A10058" s="70" t="s">
        <v>20927</v>
      </c>
      <c r="B10058" s="70" t="s">
        <v>20928</v>
      </c>
      <c r="C10058">
        <v>0.18871840500000001</v>
      </c>
      <c r="D10058">
        <v>-1.1666450989999999</v>
      </c>
      <c r="E10058">
        <v>9.0468953000000005E-2</v>
      </c>
      <c r="F10058">
        <v>0.76358182399999996</v>
      </c>
      <c r="G10058">
        <v>0.99975043299999999</v>
      </c>
    </row>
    <row r="10059" spans="1:7" x14ac:dyDescent="0.4">
      <c r="A10059" s="70" t="s">
        <v>20859</v>
      </c>
      <c r="B10059" s="70" t="s">
        <v>20860</v>
      </c>
      <c r="C10059">
        <v>5.5420263999999997E-2</v>
      </c>
      <c r="D10059">
        <v>3.1826414280000002</v>
      </c>
      <c r="E10059">
        <v>9.0444948999999997E-2</v>
      </c>
      <c r="F10059">
        <v>0.76361225499999996</v>
      </c>
      <c r="G10059">
        <v>0.99975043299999999</v>
      </c>
    </row>
    <row r="10060" spans="1:7" x14ac:dyDescent="0.4">
      <c r="A10060" s="70" t="s">
        <v>21281</v>
      </c>
      <c r="B10060" s="70" t="s">
        <v>21282</v>
      </c>
      <c r="C10060">
        <v>2.7751027000000001E-2</v>
      </c>
      <c r="D10060">
        <v>6.0212654949999997</v>
      </c>
      <c r="E10060">
        <v>9.0423340000000005E-2</v>
      </c>
      <c r="F10060">
        <v>0.76363965499999997</v>
      </c>
      <c r="G10060">
        <v>0.99975043299999999</v>
      </c>
    </row>
    <row r="10061" spans="1:7" x14ac:dyDescent="0.4">
      <c r="A10061" s="70" t="s">
        <v>20419</v>
      </c>
      <c r="B10061" s="70" t="s">
        <v>20420</v>
      </c>
      <c r="C10061">
        <v>-5.2309094E-2</v>
      </c>
      <c r="D10061">
        <v>3.3904407289999998</v>
      </c>
      <c r="E10061">
        <v>9.0386499999999995E-2</v>
      </c>
      <c r="F10061">
        <v>0.76368637500000003</v>
      </c>
      <c r="G10061">
        <v>0.99975043299999999</v>
      </c>
    </row>
    <row r="10062" spans="1:7" x14ac:dyDescent="0.4">
      <c r="A10062" s="70" t="s">
        <v>20597</v>
      </c>
      <c r="B10062" s="70" t="s">
        <v>20598</v>
      </c>
      <c r="C10062">
        <v>-0.112206843</v>
      </c>
      <c r="D10062">
        <v>0.94727365299999999</v>
      </c>
      <c r="E10062">
        <v>9.0310457999999996E-2</v>
      </c>
      <c r="F10062">
        <v>0.76378284299999999</v>
      </c>
      <c r="G10062">
        <v>0.99975043299999999</v>
      </c>
    </row>
    <row r="10063" spans="1:7" x14ac:dyDescent="0.4">
      <c r="A10063" s="70" t="s">
        <v>20127</v>
      </c>
      <c r="B10063" s="70" t="s">
        <v>20128</v>
      </c>
      <c r="C10063">
        <v>-2.6336617E-2</v>
      </c>
      <c r="D10063">
        <v>7.1381806030000003</v>
      </c>
      <c r="E10063">
        <v>9.0307709E-2</v>
      </c>
      <c r="F10063">
        <v>0.76378633200000001</v>
      </c>
      <c r="G10063">
        <v>0.99975043299999999</v>
      </c>
    </row>
    <row r="10064" spans="1:7" x14ac:dyDescent="0.4">
      <c r="A10064" s="70" t="s">
        <v>20793</v>
      </c>
      <c r="B10064" s="70" t="s">
        <v>20794</v>
      </c>
      <c r="C10064">
        <v>0.119602422</v>
      </c>
      <c r="D10064">
        <v>1.160720768</v>
      </c>
      <c r="E10064">
        <v>9.0211283000000003E-2</v>
      </c>
      <c r="F10064">
        <v>0.76390872499999996</v>
      </c>
      <c r="G10064">
        <v>0.99975043299999999</v>
      </c>
    </row>
    <row r="10065" spans="1:7" x14ac:dyDescent="0.4">
      <c r="A10065" s="70" t="s">
        <v>20431</v>
      </c>
      <c r="B10065" s="70" t="s">
        <v>20432</v>
      </c>
      <c r="C10065">
        <v>-3.2822249999999997E-2</v>
      </c>
      <c r="D10065">
        <v>5.2444664860000003</v>
      </c>
      <c r="E10065">
        <v>9.0120047999999994E-2</v>
      </c>
      <c r="F10065">
        <v>0.76402459499999997</v>
      </c>
      <c r="G10065">
        <v>0.99975043299999999</v>
      </c>
    </row>
    <row r="10066" spans="1:7" x14ac:dyDescent="0.4">
      <c r="A10066" s="70" t="s">
        <v>20623</v>
      </c>
      <c r="B10066" s="70" t="s">
        <v>20624</v>
      </c>
      <c r="C10066">
        <v>-0.14989217899999999</v>
      </c>
      <c r="D10066">
        <v>-0.862899941</v>
      </c>
      <c r="E10066">
        <v>9.0108241000000006E-2</v>
      </c>
      <c r="F10066">
        <v>0.76403959499999996</v>
      </c>
      <c r="G10066">
        <v>0.99975043299999999</v>
      </c>
    </row>
    <row r="10067" spans="1:7" x14ac:dyDescent="0.4">
      <c r="A10067" s="70" t="s">
        <v>20523</v>
      </c>
      <c r="B10067" s="70" t="s">
        <v>20524</v>
      </c>
      <c r="C10067">
        <v>-3.3957199E-2</v>
      </c>
      <c r="D10067">
        <v>4.9612014999999996</v>
      </c>
      <c r="E10067">
        <v>9.0084289999999997E-2</v>
      </c>
      <c r="F10067">
        <v>0.76407002599999996</v>
      </c>
      <c r="G10067">
        <v>0.99975043299999999</v>
      </c>
    </row>
    <row r="10068" spans="1:7" x14ac:dyDescent="0.4">
      <c r="A10068" s="70" t="s">
        <v>21019</v>
      </c>
      <c r="B10068" s="70" t="s">
        <v>21020</v>
      </c>
      <c r="C10068">
        <v>0.116966347</v>
      </c>
      <c r="D10068">
        <v>0.11174555</v>
      </c>
      <c r="E10068">
        <v>9.0005179000000005E-2</v>
      </c>
      <c r="F10068">
        <v>0.76417057200000005</v>
      </c>
      <c r="G10068">
        <v>0.99975043299999999</v>
      </c>
    </row>
    <row r="10069" spans="1:7" x14ac:dyDescent="0.4">
      <c r="A10069" s="70" t="s">
        <v>20447</v>
      </c>
      <c r="B10069" s="70" t="s">
        <v>20448</v>
      </c>
      <c r="C10069">
        <v>-5.6980522999999998E-2</v>
      </c>
      <c r="D10069">
        <v>3.4458811460000001</v>
      </c>
      <c r="E10069">
        <v>8.9845034000000004E-2</v>
      </c>
      <c r="F10069">
        <v>0.76437425599999997</v>
      </c>
      <c r="G10069">
        <v>0.99975043299999999</v>
      </c>
    </row>
    <row r="10070" spans="1:7" x14ac:dyDescent="0.4">
      <c r="A10070" s="70" t="s">
        <v>21031</v>
      </c>
      <c r="B10070" s="70" t="s">
        <v>21032</v>
      </c>
      <c r="C10070">
        <v>2.5328997999999998E-2</v>
      </c>
      <c r="D10070">
        <v>7.14687114</v>
      </c>
      <c r="E10070">
        <v>8.9840699999999996E-2</v>
      </c>
      <c r="F10070">
        <v>0.76437977000000001</v>
      </c>
      <c r="G10070">
        <v>0.99975043299999999</v>
      </c>
    </row>
    <row r="10071" spans="1:7" x14ac:dyDescent="0.4">
      <c r="A10071" s="70" t="s">
        <v>20451</v>
      </c>
      <c r="B10071" s="70" t="s">
        <v>20452</v>
      </c>
      <c r="C10071">
        <v>-2.7128118E-2</v>
      </c>
      <c r="D10071">
        <v>5.5541266499999997</v>
      </c>
      <c r="E10071">
        <v>8.9824237000000001E-2</v>
      </c>
      <c r="F10071">
        <v>0.76440072000000003</v>
      </c>
      <c r="G10071">
        <v>0.99975043299999999</v>
      </c>
    </row>
    <row r="10072" spans="1:7" x14ac:dyDescent="0.4">
      <c r="A10072" s="70" t="s">
        <v>21033</v>
      </c>
      <c r="B10072" s="70" t="s">
        <v>21034</v>
      </c>
      <c r="C10072">
        <v>0.13158284100000001</v>
      </c>
      <c r="D10072">
        <v>-6.5798314999999996E-2</v>
      </c>
      <c r="E10072">
        <v>8.9821205000000001E-2</v>
      </c>
      <c r="F10072">
        <v>0.76440458</v>
      </c>
      <c r="G10072">
        <v>0.99975043299999999</v>
      </c>
    </row>
    <row r="10073" spans="1:7" x14ac:dyDescent="0.4">
      <c r="A10073" s="70" t="s">
        <v>21393</v>
      </c>
      <c r="B10073" s="70" t="s">
        <v>21394</v>
      </c>
      <c r="C10073">
        <v>-2.3476456999999999E-2</v>
      </c>
      <c r="D10073">
        <v>9.0303177800000007</v>
      </c>
      <c r="E10073">
        <v>8.9820827000000006E-2</v>
      </c>
      <c r="F10073">
        <v>0.76440506100000005</v>
      </c>
      <c r="G10073">
        <v>0.99975043299999999</v>
      </c>
    </row>
    <row r="10074" spans="1:7" x14ac:dyDescent="0.4">
      <c r="A10074" s="70" t="s">
        <v>21345</v>
      </c>
      <c r="B10074" s="70" t="s">
        <v>21346</v>
      </c>
      <c r="C10074">
        <v>2.5734674999999999E-2</v>
      </c>
      <c r="D10074">
        <v>5.8084836280000003</v>
      </c>
      <c r="E10074">
        <v>8.9718276E-2</v>
      </c>
      <c r="F10074">
        <v>0.764535615</v>
      </c>
      <c r="G10074">
        <v>0.99975043299999999</v>
      </c>
    </row>
    <row r="10075" spans="1:7" x14ac:dyDescent="0.4">
      <c r="A10075" s="70" t="s">
        <v>20411</v>
      </c>
      <c r="B10075" s="70" t="s">
        <v>20412</v>
      </c>
      <c r="C10075">
        <v>-5.7358000999999999E-2</v>
      </c>
      <c r="D10075">
        <v>3.1264319359999999</v>
      </c>
      <c r="E10075">
        <v>8.9705812999999995E-2</v>
      </c>
      <c r="F10075">
        <v>0.76455148699999997</v>
      </c>
      <c r="G10075">
        <v>0.99975043299999999</v>
      </c>
    </row>
    <row r="10076" spans="1:7" x14ac:dyDescent="0.4">
      <c r="A10076" s="70" t="s">
        <v>21239</v>
      </c>
      <c r="B10076" s="70" t="s">
        <v>21240</v>
      </c>
      <c r="C10076">
        <v>2.4994308999999999E-2</v>
      </c>
      <c r="D10076">
        <v>6.7072430450000002</v>
      </c>
      <c r="E10076">
        <v>8.9688482999999999E-2</v>
      </c>
      <c r="F10076">
        <v>0.76457355900000001</v>
      </c>
      <c r="G10076">
        <v>0.99975043299999999</v>
      </c>
    </row>
    <row r="10077" spans="1:7" x14ac:dyDescent="0.4">
      <c r="A10077" s="70" t="s">
        <v>21195</v>
      </c>
      <c r="B10077" s="70" t="s">
        <v>21196</v>
      </c>
      <c r="C10077">
        <v>2.6129353000000001E-2</v>
      </c>
      <c r="D10077">
        <v>6.6228477569999997</v>
      </c>
      <c r="E10077">
        <v>8.9685414000000005E-2</v>
      </c>
      <c r="F10077">
        <v>0.76457746800000004</v>
      </c>
      <c r="G10077">
        <v>0.99975043299999999</v>
      </c>
    </row>
    <row r="10078" spans="1:7" x14ac:dyDescent="0.4">
      <c r="A10078" s="70" t="s">
        <v>20903</v>
      </c>
      <c r="B10078" s="70" t="s">
        <v>20904</v>
      </c>
      <c r="C10078">
        <v>0.120233374</v>
      </c>
      <c r="D10078">
        <v>0.26710577899999999</v>
      </c>
      <c r="E10078">
        <v>8.9673986999999997E-2</v>
      </c>
      <c r="F10078">
        <v>0.76459202299999995</v>
      </c>
      <c r="G10078">
        <v>0.99975043299999999</v>
      </c>
    </row>
    <row r="10079" spans="1:7" x14ac:dyDescent="0.4">
      <c r="A10079" s="70" t="s">
        <v>20135</v>
      </c>
      <c r="B10079" s="70" t="s">
        <v>20136</v>
      </c>
      <c r="C10079">
        <v>-2.3355847999999998E-2</v>
      </c>
      <c r="D10079">
        <v>6.9079645090000001</v>
      </c>
      <c r="E10079">
        <v>8.9606893000000007E-2</v>
      </c>
      <c r="F10079">
        <v>0.76467750499999998</v>
      </c>
      <c r="G10079">
        <v>0.99975043299999999</v>
      </c>
    </row>
    <row r="10080" spans="1:7" x14ac:dyDescent="0.4">
      <c r="A10080" s="70" t="s">
        <v>20757</v>
      </c>
      <c r="B10080" s="70" t="s">
        <v>20758</v>
      </c>
      <c r="C10080">
        <v>0.15254583899999999</v>
      </c>
      <c r="D10080">
        <v>-0.55941152999999999</v>
      </c>
      <c r="E10080">
        <v>8.9597760999999998E-2</v>
      </c>
      <c r="F10080">
        <v>0.76468914300000002</v>
      </c>
      <c r="G10080">
        <v>0.99975043299999999</v>
      </c>
    </row>
    <row r="10081" spans="1:7" x14ac:dyDescent="0.4">
      <c r="A10081" s="70" t="s">
        <v>20601</v>
      </c>
      <c r="B10081" s="70" t="s">
        <v>20602</v>
      </c>
      <c r="C10081">
        <v>-0.10557019500000001</v>
      </c>
      <c r="D10081">
        <v>1.499440613</v>
      </c>
      <c r="E10081">
        <v>8.9568414999999998E-2</v>
      </c>
      <c r="F10081">
        <v>0.76472654500000004</v>
      </c>
      <c r="G10081">
        <v>0.99975043299999999</v>
      </c>
    </row>
    <row r="10082" spans="1:7" x14ac:dyDescent="0.4">
      <c r="A10082" s="70" t="s">
        <v>20825</v>
      </c>
      <c r="B10082" s="70" t="s">
        <v>20826</v>
      </c>
      <c r="C10082">
        <v>-0.10606855499999999</v>
      </c>
      <c r="D10082">
        <v>1.927980182</v>
      </c>
      <c r="E10082">
        <v>8.9549434999999997E-2</v>
      </c>
      <c r="F10082">
        <v>0.76475073999999998</v>
      </c>
      <c r="G10082">
        <v>0.99975043299999999</v>
      </c>
    </row>
    <row r="10083" spans="1:7" x14ac:dyDescent="0.4">
      <c r="A10083" s="70" t="s">
        <v>20359</v>
      </c>
      <c r="B10083" s="70" t="s">
        <v>20360</v>
      </c>
      <c r="C10083">
        <v>-4.2253245000000002E-2</v>
      </c>
      <c r="D10083">
        <v>4.1889870230000001</v>
      </c>
      <c r="E10083">
        <v>8.9472800000000005E-2</v>
      </c>
      <c r="F10083">
        <v>0.76484845499999998</v>
      </c>
      <c r="G10083">
        <v>0.99975043299999999</v>
      </c>
    </row>
    <row r="10084" spans="1:7" x14ac:dyDescent="0.4">
      <c r="A10084" s="70" t="s">
        <v>21119</v>
      </c>
      <c r="B10084" s="70" t="s">
        <v>21120</v>
      </c>
      <c r="C10084">
        <v>0.26238358299999998</v>
      </c>
      <c r="D10084">
        <v>-1.752947695</v>
      </c>
      <c r="E10084">
        <v>8.9445077999999997E-2</v>
      </c>
      <c r="F10084">
        <v>0.76488381299999997</v>
      </c>
      <c r="G10084">
        <v>0.99975043299999999</v>
      </c>
    </row>
    <row r="10085" spans="1:7" x14ac:dyDescent="0.4">
      <c r="A10085" s="70" t="s">
        <v>20495</v>
      </c>
      <c r="B10085" s="70" t="s">
        <v>20496</v>
      </c>
      <c r="C10085">
        <v>-5.1702132999999997E-2</v>
      </c>
      <c r="D10085">
        <v>3.5180610699999999</v>
      </c>
      <c r="E10085">
        <v>8.9407078000000001E-2</v>
      </c>
      <c r="F10085">
        <v>0.76493229100000004</v>
      </c>
      <c r="G10085">
        <v>0.99975043299999999</v>
      </c>
    </row>
    <row r="10086" spans="1:7" x14ac:dyDescent="0.4">
      <c r="A10086" s="70" t="s">
        <v>22530</v>
      </c>
      <c r="B10086" s="70" t="s">
        <v>22531</v>
      </c>
      <c r="C10086">
        <v>-2.3935663999999999E-2</v>
      </c>
      <c r="D10086">
        <v>10.00340031</v>
      </c>
      <c r="E10086">
        <v>8.9316523999999994E-2</v>
      </c>
      <c r="F10086">
        <v>0.76504785900000005</v>
      </c>
      <c r="G10086">
        <v>0.99975043299999999</v>
      </c>
    </row>
    <row r="10087" spans="1:7" x14ac:dyDescent="0.4">
      <c r="A10087" s="70" t="s">
        <v>20479</v>
      </c>
      <c r="B10087" s="70" t="s">
        <v>20480</v>
      </c>
      <c r="C10087">
        <v>-4.3396524999999998E-2</v>
      </c>
      <c r="D10087">
        <v>3.8463185310000001</v>
      </c>
      <c r="E10087">
        <v>8.9182774000000006E-2</v>
      </c>
      <c r="F10087">
        <v>0.76521867200000004</v>
      </c>
      <c r="G10087">
        <v>0.99975043299999999</v>
      </c>
    </row>
    <row r="10088" spans="1:7" x14ac:dyDescent="0.4">
      <c r="A10088" s="70" t="s">
        <v>21055</v>
      </c>
      <c r="B10088" s="70" t="s">
        <v>21056</v>
      </c>
      <c r="C10088">
        <v>4.2331000000000001E-2</v>
      </c>
      <c r="D10088">
        <v>3.986751715</v>
      </c>
      <c r="E10088">
        <v>8.9112171000000004E-2</v>
      </c>
      <c r="F10088">
        <v>0.76530889400000002</v>
      </c>
      <c r="G10088">
        <v>0.99975043299999999</v>
      </c>
    </row>
    <row r="10089" spans="1:7" x14ac:dyDescent="0.4">
      <c r="A10089" s="70" t="s">
        <v>20509</v>
      </c>
      <c r="B10089" s="70" t="s">
        <v>20510</v>
      </c>
      <c r="C10089">
        <v>-8.3935612000000007E-2</v>
      </c>
      <c r="D10089">
        <v>1.918905192</v>
      </c>
      <c r="E10089">
        <v>8.9013977999999994E-2</v>
      </c>
      <c r="F10089">
        <v>0.76543444100000002</v>
      </c>
      <c r="G10089">
        <v>0.99975043299999999</v>
      </c>
    </row>
    <row r="10090" spans="1:7" x14ac:dyDescent="0.4">
      <c r="A10090" s="70" t="s">
        <v>20269</v>
      </c>
      <c r="B10090" s="70" t="s">
        <v>20270</v>
      </c>
      <c r="C10090">
        <v>-2.5568110000000002E-2</v>
      </c>
      <c r="D10090">
        <v>6.6343380319999996</v>
      </c>
      <c r="E10090">
        <v>8.8909853999999996E-2</v>
      </c>
      <c r="F10090">
        <v>0.76556765199999999</v>
      </c>
      <c r="G10090">
        <v>0.99975043299999999</v>
      </c>
    </row>
    <row r="10091" spans="1:7" x14ac:dyDescent="0.4">
      <c r="A10091" s="70" t="s">
        <v>20525</v>
      </c>
      <c r="B10091" s="70" t="s">
        <v>20526</v>
      </c>
      <c r="C10091">
        <v>-0.16169474</v>
      </c>
      <c r="D10091">
        <v>-0.78014413599999999</v>
      </c>
      <c r="E10091">
        <v>8.8902494999999998E-2</v>
      </c>
      <c r="F10091">
        <v>0.76557706999999997</v>
      </c>
      <c r="G10091">
        <v>0.99975043299999999</v>
      </c>
    </row>
    <row r="10092" spans="1:7" x14ac:dyDescent="0.4">
      <c r="A10092" s="70" t="s">
        <v>20845</v>
      </c>
      <c r="B10092" s="70" t="s">
        <v>20846</v>
      </c>
      <c r="C10092">
        <v>0.220251635</v>
      </c>
      <c r="D10092">
        <v>-0.774396156</v>
      </c>
      <c r="E10092">
        <v>8.8898692000000001E-2</v>
      </c>
      <c r="F10092">
        <v>0.76558193699999999</v>
      </c>
      <c r="G10092">
        <v>0.99975043299999999</v>
      </c>
    </row>
    <row r="10093" spans="1:7" x14ac:dyDescent="0.4">
      <c r="A10093" s="70" t="s">
        <v>21211</v>
      </c>
      <c r="B10093" s="70" t="s">
        <v>21212</v>
      </c>
      <c r="C10093">
        <v>3.5310636999999999E-2</v>
      </c>
      <c r="D10093">
        <v>4.6581859589999999</v>
      </c>
      <c r="E10093">
        <v>8.8767153000000001E-2</v>
      </c>
      <c r="F10093">
        <v>0.76575035499999999</v>
      </c>
      <c r="G10093">
        <v>0.99975043299999999</v>
      </c>
    </row>
    <row r="10094" spans="1:7" x14ac:dyDescent="0.4">
      <c r="A10094" s="70" t="s">
        <v>20491</v>
      </c>
      <c r="B10094" s="70" t="s">
        <v>20492</v>
      </c>
      <c r="C10094">
        <v>-5.3251105E-2</v>
      </c>
      <c r="D10094">
        <v>3.8399281439999999</v>
      </c>
      <c r="E10094">
        <v>8.8724625000000001E-2</v>
      </c>
      <c r="F10094">
        <v>0.76580483499999996</v>
      </c>
      <c r="G10094">
        <v>0.99975043299999999</v>
      </c>
    </row>
    <row r="10095" spans="1:7" x14ac:dyDescent="0.4">
      <c r="A10095" s="70" t="s">
        <v>21381</v>
      </c>
      <c r="B10095" s="70" t="s">
        <v>21382</v>
      </c>
      <c r="C10095">
        <v>-0.268566158</v>
      </c>
      <c r="D10095">
        <v>-1.8682451449999999</v>
      </c>
      <c r="E10095">
        <v>8.8654227000000002E-2</v>
      </c>
      <c r="F10095">
        <v>0.76589504900000005</v>
      </c>
      <c r="G10095">
        <v>0.99975043299999999</v>
      </c>
    </row>
    <row r="10096" spans="1:7" x14ac:dyDescent="0.4">
      <c r="A10096" s="70" t="s">
        <v>21075</v>
      </c>
      <c r="B10096" s="70" t="s">
        <v>21076</v>
      </c>
      <c r="C10096">
        <v>4.3152574999999999E-2</v>
      </c>
      <c r="D10096">
        <v>3.9000764239999999</v>
      </c>
      <c r="E10096">
        <v>8.8540218000000004E-2</v>
      </c>
      <c r="F10096">
        <v>0.76604123400000002</v>
      </c>
      <c r="G10096">
        <v>0.99975043299999999</v>
      </c>
    </row>
    <row r="10097" spans="1:7" x14ac:dyDescent="0.4">
      <c r="A10097" s="70" t="s">
        <v>20569</v>
      </c>
      <c r="B10097" s="70" t="s">
        <v>20570</v>
      </c>
      <c r="C10097">
        <v>-2.9545653000000002E-2</v>
      </c>
      <c r="D10097">
        <v>5.365420748</v>
      </c>
      <c r="E10097">
        <v>8.8490137999999996E-2</v>
      </c>
      <c r="F10097">
        <v>0.76610548000000001</v>
      </c>
      <c r="G10097">
        <v>0.99975043299999999</v>
      </c>
    </row>
    <row r="10098" spans="1:7" x14ac:dyDescent="0.4">
      <c r="A10098" s="70" t="s">
        <v>20951</v>
      </c>
      <c r="B10098" s="70" t="s">
        <v>20952</v>
      </c>
      <c r="C10098">
        <v>4.7885754000000003E-2</v>
      </c>
      <c r="D10098">
        <v>3.536693391</v>
      </c>
      <c r="E10098">
        <v>8.8422529E-2</v>
      </c>
      <c r="F10098">
        <v>0.76619224399999997</v>
      </c>
      <c r="G10098">
        <v>0.99975043299999999</v>
      </c>
    </row>
    <row r="10099" spans="1:7" x14ac:dyDescent="0.4">
      <c r="A10099" s="70" t="s">
        <v>23547</v>
      </c>
      <c r="B10099" s="70" t="s">
        <v>23548</v>
      </c>
      <c r="C10099">
        <v>2.4708220999999999E-2</v>
      </c>
      <c r="D10099">
        <v>10.428448380000001</v>
      </c>
      <c r="E10099">
        <v>8.8392460000000006E-2</v>
      </c>
      <c r="F10099">
        <v>0.76623084399999997</v>
      </c>
      <c r="G10099">
        <v>0.99975043299999999</v>
      </c>
    </row>
    <row r="10100" spans="1:7" x14ac:dyDescent="0.4">
      <c r="A10100" s="70" t="s">
        <v>21365</v>
      </c>
      <c r="B10100" s="70" t="s">
        <v>21366</v>
      </c>
      <c r="C10100">
        <v>2.5498145999999999E-2</v>
      </c>
      <c r="D10100">
        <v>6.0204804760000004</v>
      </c>
      <c r="E10100">
        <v>8.8234812999999995E-2</v>
      </c>
      <c r="F10100">
        <v>0.76643333400000002</v>
      </c>
      <c r="G10100">
        <v>0.99975043299999999</v>
      </c>
    </row>
    <row r="10101" spans="1:7" x14ac:dyDescent="0.4">
      <c r="A10101" s="70" t="s">
        <v>20557</v>
      </c>
      <c r="B10101" s="70" t="s">
        <v>20558</v>
      </c>
      <c r="C10101">
        <v>-2.8966677999999999E-2</v>
      </c>
      <c r="D10101">
        <v>5.4489037480000002</v>
      </c>
      <c r="E10101">
        <v>8.8161383999999995E-2</v>
      </c>
      <c r="F10101">
        <v>0.76652771799999997</v>
      </c>
      <c r="G10101">
        <v>0.99975043299999999</v>
      </c>
    </row>
    <row r="10102" spans="1:7" x14ac:dyDescent="0.4">
      <c r="A10102" s="70" t="s">
        <v>21157</v>
      </c>
      <c r="B10102" s="70" t="s">
        <v>21158</v>
      </c>
      <c r="C10102">
        <v>3.7362367E-2</v>
      </c>
      <c r="D10102">
        <v>4.3507934349999999</v>
      </c>
      <c r="E10102">
        <v>8.8077407999999996E-2</v>
      </c>
      <c r="F10102">
        <v>0.76663571100000005</v>
      </c>
      <c r="G10102">
        <v>0.99975043299999999</v>
      </c>
    </row>
    <row r="10103" spans="1:7" x14ac:dyDescent="0.4">
      <c r="A10103" s="70" t="s">
        <v>20579</v>
      </c>
      <c r="B10103" s="70" t="s">
        <v>20580</v>
      </c>
      <c r="C10103">
        <v>-2.9884233999999999E-2</v>
      </c>
      <c r="D10103">
        <v>5.430606407</v>
      </c>
      <c r="E10103">
        <v>8.8008083000000001E-2</v>
      </c>
      <c r="F10103">
        <v>0.76672490500000001</v>
      </c>
      <c r="G10103">
        <v>0.99975043299999999</v>
      </c>
    </row>
    <row r="10104" spans="1:7" x14ac:dyDescent="0.4">
      <c r="A10104" s="70" t="s">
        <v>21143</v>
      </c>
      <c r="B10104" s="70" t="s">
        <v>21144</v>
      </c>
      <c r="C10104">
        <v>0.114300148</v>
      </c>
      <c r="D10104">
        <v>0.105912967</v>
      </c>
      <c r="E10104">
        <v>8.8001902000000007E-2</v>
      </c>
      <c r="F10104">
        <v>0.76673285999999996</v>
      </c>
      <c r="G10104">
        <v>0.99975043299999999</v>
      </c>
    </row>
    <row r="10105" spans="1:7" x14ac:dyDescent="0.4">
      <c r="A10105" s="70" t="s">
        <v>20341</v>
      </c>
      <c r="B10105" s="70" t="s">
        <v>20342</v>
      </c>
      <c r="C10105">
        <v>-2.6273129999999999E-2</v>
      </c>
      <c r="D10105">
        <v>6.6478367059999997</v>
      </c>
      <c r="E10105">
        <v>8.7853484999999995E-2</v>
      </c>
      <c r="F10105">
        <v>0.76692394900000005</v>
      </c>
      <c r="G10105">
        <v>0.99975043299999999</v>
      </c>
    </row>
    <row r="10106" spans="1:7" x14ac:dyDescent="0.4">
      <c r="A10106" s="70" t="s">
        <v>20745</v>
      </c>
      <c r="B10106" s="70" t="s">
        <v>20746</v>
      </c>
      <c r="C10106">
        <v>-4.3727189999999999E-2</v>
      </c>
      <c r="D10106">
        <v>6.2151230259999997</v>
      </c>
      <c r="E10106">
        <v>8.7830600999999994E-2</v>
      </c>
      <c r="F10106">
        <v>0.76695342799999999</v>
      </c>
      <c r="G10106">
        <v>0.99975043299999999</v>
      </c>
    </row>
    <row r="10107" spans="1:7" x14ac:dyDescent="0.4">
      <c r="A10107" s="70" t="s">
        <v>20577</v>
      </c>
      <c r="B10107" s="70" t="s">
        <v>20578</v>
      </c>
      <c r="C10107">
        <v>-7.0795838999999999E-2</v>
      </c>
      <c r="D10107">
        <v>2.3660140580000002</v>
      </c>
      <c r="E10107">
        <v>8.7826939000000007E-2</v>
      </c>
      <c r="F10107">
        <v>0.76695814699999998</v>
      </c>
      <c r="G10107">
        <v>0.99975043299999999</v>
      </c>
    </row>
    <row r="10108" spans="1:7" x14ac:dyDescent="0.4">
      <c r="A10108" s="70" t="s">
        <v>20461</v>
      </c>
      <c r="B10108" s="70" t="s">
        <v>20462</v>
      </c>
      <c r="C10108">
        <v>-0.14026461200000001</v>
      </c>
      <c r="D10108">
        <v>0.48652045799999999</v>
      </c>
      <c r="E10108">
        <v>8.7815875000000002E-2</v>
      </c>
      <c r="F10108">
        <v>0.76697240099999997</v>
      </c>
      <c r="G10108">
        <v>0.99975043299999999</v>
      </c>
    </row>
    <row r="10109" spans="1:7" x14ac:dyDescent="0.4">
      <c r="A10109" s="70" t="s">
        <v>20587</v>
      </c>
      <c r="B10109" s="70" t="s">
        <v>20588</v>
      </c>
      <c r="C10109">
        <v>-0.111697487</v>
      </c>
      <c r="D10109">
        <v>0.32986674300000002</v>
      </c>
      <c r="E10109">
        <v>8.7750640000000005E-2</v>
      </c>
      <c r="F10109">
        <v>0.76705646699999996</v>
      </c>
      <c r="G10109">
        <v>0.99975043299999999</v>
      </c>
    </row>
    <row r="10110" spans="1:7" x14ac:dyDescent="0.4">
      <c r="A10110" s="70" t="s">
        <v>21189</v>
      </c>
      <c r="B10110" s="70" t="s">
        <v>21190</v>
      </c>
      <c r="C10110">
        <v>2.5634996E-2</v>
      </c>
      <c r="D10110">
        <v>6.0559597170000004</v>
      </c>
      <c r="E10110">
        <v>8.7624556000000006E-2</v>
      </c>
      <c r="F10110">
        <v>0.76721904500000004</v>
      </c>
      <c r="G10110">
        <v>0.99975043299999999</v>
      </c>
    </row>
    <row r="10111" spans="1:7" x14ac:dyDescent="0.4">
      <c r="A10111" s="70" t="s">
        <v>20925</v>
      </c>
      <c r="B10111" s="70" t="s">
        <v>20926</v>
      </c>
      <c r="C10111">
        <v>9.0120134000000005E-2</v>
      </c>
      <c r="D10111">
        <v>2.1537093839999999</v>
      </c>
      <c r="E10111">
        <v>8.7603526000000001E-2</v>
      </c>
      <c r="F10111">
        <v>0.76724617299999998</v>
      </c>
      <c r="G10111">
        <v>0.99975043299999999</v>
      </c>
    </row>
    <row r="10112" spans="1:7" x14ac:dyDescent="0.4">
      <c r="A10112" s="70" t="s">
        <v>20609</v>
      </c>
      <c r="B10112" s="70" t="s">
        <v>20610</v>
      </c>
      <c r="C10112">
        <v>0.119908134</v>
      </c>
      <c r="D10112">
        <v>2.654250641</v>
      </c>
      <c r="E10112">
        <v>8.7508163999999999E-2</v>
      </c>
      <c r="F10112">
        <v>0.76736923800000001</v>
      </c>
      <c r="G10112">
        <v>0.99975043299999999</v>
      </c>
    </row>
    <row r="10113" spans="1:7" x14ac:dyDescent="0.4">
      <c r="A10113" s="70" t="s">
        <v>20937</v>
      </c>
      <c r="B10113" s="70" t="s">
        <v>20938</v>
      </c>
      <c r="C10113">
        <v>0.12643193</v>
      </c>
      <c r="D10113">
        <v>0.43688981799999999</v>
      </c>
      <c r="E10113">
        <v>8.7483756999999995E-2</v>
      </c>
      <c r="F10113">
        <v>0.76740074599999997</v>
      </c>
      <c r="G10113">
        <v>0.99975043299999999</v>
      </c>
    </row>
    <row r="10114" spans="1:7" x14ac:dyDescent="0.4">
      <c r="A10114" s="70" t="s">
        <v>20565</v>
      </c>
      <c r="B10114" s="70" t="s">
        <v>20566</v>
      </c>
      <c r="C10114">
        <v>-2.5569573000000002E-2</v>
      </c>
      <c r="D10114">
        <v>6.0467745290000003</v>
      </c>
      <c r="E10114">
        <v>8.7464484999999995E-2</v>
      </c>
      <c r="F10114">
        <v>0.767425629</v>
      </c>
      <c r="G10114">
        <v>0.99975043299999999</v>
      </c>
    </row>
    <row r="10115" spans="1:7" x14ac:dyDescent="0.4">
      <c r="A10115" s="70" t="s">
        <v>20537</v>
      </c>
      <c r="B10115" s="70" t="s">
        <v>20538</v>
      </c>
      <c r="C10115">
        <v>-3.3939781000000002E-2</v>
      </c>
      <c r="D10115">
        <v>4.8429891720000002</v>
      </c>
      <c r="E10115">
        <v>8.7456533000000003E-2</v>
      </c>
      <c r="F10115">
        <v>0.76743589700000003</v>
      </c>
      <c r="G10115">
        <v>0.99975043299999999</v>
      </c>
    </row>
    <row r="10116" spans="1:7" x14ac:dyDescent="0.4">
      <c r="A10116" s="70" t="s">
        <v>20539</v>
      </c>
      <c r="B10116" s="70" t="s">
        <v>20540</v>
      </c>
      <c r="C10116">
        <v>-3.6070452000000003E-2</v>
      </c>
      <c r="D10116">
        <v>4.4741292640000001</v>
      </c>
      <c r="E10116">
        <v>8.7342846000000002E-2</v>
      </c>
      <c r="F10116">
        <v>0.76758275099999995</v>
      </c>
      <c r="G10116">
        <v>0.99975043299999999</v>
      </c>
    </row>
    <row r="10117" spans="1:7" x14ac:dyDescent="0.4">
      <c r="A10117" s="70" t="s">
        <v>20607</v>
      </c>
      <c r="B10117" s="70" t="s">
        <v>20608</v>
      </c>
      <c r="C10117">
        <v>-4.4883434E-2</v>
      </c>
      <c r="D10117">
        <v>3.8469811979999999</v>
      </c>
      <c r="E10117">
        <v>8.7289986999999999E-2</v>
      </c>
      <c r="F10117">
        <v>0.76765106699999996</v>
      </c>
      <c r="G10117">
        <v>0.99975043299999999</v>
      </c>
    </row>
    <row r="10118" spans="1:7" x14ac:dyDescent="0.4">
      <c r="A10118" s="70" t="s">
        <v>21401</v>
      </c>
      <c r="B10118" s="70" t="s">
        <v>21402</v>
      </c>
      <c r="C10118">
        <v>2.5652574000000001E-2</v>
      </c>
      <c r="D10118">
        <v>6.0021722329999996</v>
      </c>
      <c r="E10118">
        <v>8.7223665000000006E-2</v>
      </c>
      <c r="F10118">
        <v>0.76773681500000002</v>
      </c>
      <c r="G10118">
        <v>0.99975043299999999</v>
      </c>
    </row>
    <row r="10119" spans="1:7" x14ac:dyDescent="0.4">
      <c r="A10119" s="70" t="s">
        <v>20715</v>
      </c>
      <c r="B10119" s="70" t="s">
        <v>20716</v>
      </c>
      <c r="C10119">
        <v>-5.8070247999999998E-2</v>
      </c>
      <c r="D10119">
        <v>3.296900618</v>
      </c>
      <c r="E10119">
        <v>8.7207987000000001E-2</v>
      </c>
      <c r="F10119">
        <v>0.76775709000000003</v>
      </c>
      <c r="G10119">
        <v>0.99975043299999999</v>
      </c>
    </row>
    <row r="10120" spans="1:7" x14ac:dyDescent="0.4">
      <c r="A10120" s="70" t="s">
        <v>20283</v>
      </c>
      <c r="B10120" s="70" t="s">
        <v>20284</v>
      </c>
      <c r="C10120">
        <v>-2.4489364E-2</v>
      </c>
      <c r="D10120">
        <v>6.7517163929999997</v>
      </c>
      <c r="E10120">
        <v>8.7183879000000006E-2</v>
      </c>
      <c r="F10120">
        <v>0.76778827100000002</v>
      </c>
      <c r="G10120">
        <v>0.99975043299999999</v>
      </c>
    </row>
    <row r="10121" spans="1:7" x14ac:dyDescent="0.4">
      <c r="A10121" s="70" t="s">
        <v>20871</v>
      </c>
      <c r="B10121" s="70" t="s">
        <v>20872</v>
      </c>
      <c r="C10121">
        <v>-0.16332677300000001</v>
      </c>
      <c r="D10121">
        <v>-0.74845958499999998</v>
      </c>
      <c r="E10121">
        <v>8.7131271999999996E-2</v>
      </c>
      <c r="F10121">
        <v>0.76785632800000003</v>
      </c>
      <c r="G10121">
        <v>0.99975043299999999</v>
      </c>
    </row>
    <row r="10122" spans="1:7" x14ac:dyDescent="0.4">
      <c r="A10122" s="70" t="s">
        <v>21407</v>
      </c>
      <c r="B10122" s="70" t="s">
        <v>21408</v>
      </c>
      <c r="C10122">
        <v>2.336744E-2</v>
      </c>
      <c r="D10122">
        <v>6.4489138160000001</v>
      </c>
      <c r="E10122">
        <v>8.7006317999999999E-2</v>
      </c>
      <c r="F10122">
        <v>0.76801807</v>
      </c>
      <c r="G10122">
        <v>0.99975043299999999</v>
      </c>
    </row>
    <row r="10123" spans="1:7" x14ac:dyDescent="0.4">
      <c r="A10123" s="70" t="s">
        <v>20675</v>
      </c>
      <c r="B10123" s="70" t="s">
        <v>20676</v>
      </c>
      <c r="C10123">
        <v>-7.5383654999999994E-2</v>
      </c>
      <c r="D10123">
        <v>2.6787406009999999</v>
      </c>
      <c r="E10123">
        <v>8.6953460999999996E-2</v>
      </c>
      <c r="F10123">
        <v>0.76808652700000002</v>
      </c>
      <c r="G10123">
        <v>0.99975043299999999</v>
      </c>
    </row>
    <row r="10124" spans="1:7" x14ac:dyDescent="0.4">
      <c r="A10124" s="70" t="s">
        <v>21533</v>
      </c>
      <c r="B10124" s="70" t="s">
        <v>21534</v>
      </c>
      <c r="C10124">
        <v>2.4483178000000001E-2</v>
      </c>
      <c r="D10124">
        <v>8.4340807449999993</v>
      </c>
      <c r="E10124">
        <v>8.6915600999999995E-2</v>
      </c>
      <c r="F10124">
        <v>0.76813557399999999</v>
      </c>
      <c r="G10124">
        <v>0.99975043299999999</v>
      </c>
    </row>
    <row r="10125" spans="1:7" x14ac:dyDescent="0.4">
      <c r="A10125" s="70" t="s">
        <v>21013</v>
      </c>
      <c r="B10125" s="70" t="s">
        <v>21014</v>
      </c>
      <c r="C10125">
        <v>2.3692454000000002E-2</v>
      </c>
      <c r="D10125">
        <v>7.2257182259999997</v>
      </c>
      <c r="E10125">
        <v>8.6709634999999993E-2</v>
      </c>
      <c r="F10125">
        <v>0.76840260599999999</v>
      </c>
      <c r="G10125">
        <v>0.99975043299999999</v>
      </c>
    </row>
    <row r="10126" spans="1:7" x14ac:dyDescent="0.4">
      <c r="A10126" s="70" t="s">
        <v>20883</v>
      </c>
      <c r="B10126" s="70" t="s">
        <v>20884</v>
      </c>
      <c r="C10126">
        <v>8.3320820000000004E-2</v>
      </c>
      <c r="D10126">
        <v>1.7021607110000001</v>
      </c>
      <c r="E10126">
        <v>8.6689321999999999E-2</v>
      </c>
      <c r="F10126">
        <v>0.76842895899999997</v>
      </c>
      <c r="G10126">
        <v>0.99975043299999999</v>
      </c>
    </row>
    <row r="10127" spans="1:7" x14ac:dyDescent="0.4">
      <c r="A10127" s="70" t="s">
        <v>20237</v>
      </c>
      <c r="B10127" s="70" t="s">
        <v>20238</v>
      </c>
      <c r="C10127">
        <v>-2.4653980999999998E-2</v>
      </c>
      <c r="D10127">
        <v>7.1185505339999997</v>
      </c>
      <c r="E10127">
        <v>8.6683162999999994E-2</v>
      </c>
      <c r="F10127">
        <v>0.76843695199999995</v>
      </c>
      <c r="G10127">
        <v>0.99975043299999999</v>
      </c>
    </row>
    <row r="10128" spans="1:7" x14ac:dyDescent="0.4">
      <c r="A10128" s="70" t="s">
        <v>21039</v>
      </c>
      <c r="B10128" s="70" t="s">
        <v>21040</v>
      </c>
      <c r="C10128">
        <v>3.9299274000000002E-2</v>
      </c>
      <c r="D10128">
        <v>4.263889217</v>
      </c>
      <c r="E10128">
        <v>8.6681807999999999E-2</v>
      </c>
      <c r="F10128">
        <v>0.76843870999999997</v>
      </c>
      <c r="G10128">
        <v>0.99975043299999999</v>
      </c>
    </row>
    <row r="10129" spans="1:7" x14ac:dyDescent="0.4">
      <c r="A10129" s="70" t="s">
        <v>21097</v>
      </c>
      <c r="B10129" s="70" t="s">
        <v>21098</v>
      </c>
      <c r="C10129">
        <v>0.101592297</v>
      </c>
      <c r="D10129">
        <v>0.828433419</v>
      </c>
      <c r="E10129">
        <v>8.6670163999999994E-2</v>
      </c>
      <c r="F10129">
        <v>0.76845381899999998</v>
      </c>
      <c r="G10129">
        <v>0.99975043299999999</v>
      </c>
    </row>
    <row r="10130" spans="1:7" x14ac:dyDescent="0.4">
      <c r="A10130" s="70" t="s">
        <v>21389</v>
      </c>
      <c r="B10130" s="70" t="s">
        <v>21390</v>
      </c>
      <c r="C10130">
        <v>2.9143460999999999E-2</v>
      </c>
      <c r="D10130">
        <v>5.7230786770000002</v>
      </c>
      <c r="E10130">
        <v>8.6649925000000003E-2</v>
      </c>
      <c r="F10130">
        <v>0.76848008300000004</v>
      </c>
      <c r="G10130">
        <v>0.99975043299999999</v>
      </c>
    </row>
    <row r="10131" spans="1:7" x14ac:dyDescent="0.4">
      <c r="A10131" s="70" t="s">
        <v>20947</v>
      </c>
      <c r="B10131" s="70" t="s">
        <v>20948</v>
      </c>
      <c r="C10131">
        <v>7.1455952000000003E-2</v>
      </c>
      <c r="D10131">
        <v>2.4741605230000001</v>
      </c>
      <c r="E10131">
        <v>8.6606214000000001E-2</v>
      </c>
      <c r="F10131">
        <v>0.76853682000000001</v>
      </c>
      <c r="G10131">
        <v>0.99975043299999999</v>
      </c>
    </row>
    <row r="10132" spans="1:7" x14ac:dyDescent="0.4">
      <c r="A10132" s="70" t="s">
        <v>20591</v>
      </c>
      <c r="B10132" s="70" t="s">
        <v>20592</v>
      </c>
      <c r="C10132">
        <v>-2.8224613999999999E-2</v>
      </c>
      <c r="D10132">
        <v>6.3690818120000001</v>
      </c>
      <c r="E10132">
        <v>8.6572465000000001E-2</v>
      </c>
      <c r="F10132">
        <v>0.76858063600000004</v>
      </c>
      <c r="G10132">
        <v>0.99975043299999999</v>
      </c>
    </row>
    <row r="10133" spans="1:7" x14ac:dyDescent="0.4">
      <c r="A10133" s="70" t="s">
        <v>20657</v>
      </c>
      <c r="B10133" s="70" t="s">
        <v>20658</v>
      </c>
      <c r="C10133">
        <v>-3.1773534999999999E-2</v>
      </c>
      <c r="D10133">
        <v>5.0926935020000004</v>
      </c>
      <c r="E10133">
        <v>8.6548342E-2</v>
      </c>
      <c r="F10133">
        <v>0.76861196099999995</v>
      </c>
      <c r="G10133">
        <v>0.99975043299999999</v>
      </c>
    </row>
    <row r="10134" spans="1:7" x14ac:dyDescent="0.4">
      <c r="A10134" s="70" t="s">
        <v>21063</v>
      </c>
      <c r="B10134" s="70" t="s">
        <v>21064</v>
      </c>
      <c r="C10134">
        <v>5.339555E-2</v>
      </c>
      <c r="D10134">
        <v>3.4480212039999998</v>
      </c>
      <c r="E10134">
        <v>8.6520861000000004E-2</v>
      </c>
      <c r="F10134">
        <v>0.76864765099999999</v>
      </c>
      <c r="G10134">
        <v>0.99975043299999999</v>
      </c>
    </row>
    <row r="10135" spans="1:7" x14ac:dyDescent="0.4">
      <c r="A10135" s="70" t="s">
        <v>20955</v>
      </c>
      <c r="B10135" s="70" t="s">
        <v>20956</v>
      </c>
      <c r="C10135">
        <v>2.3390494000000001E-2</v>
      </c>
      <c r="D10135">
        <v>7.5317468979999997</v>
      </c>
      <c r="E10135">
        <v>8.6430812999999995E-2</v>
      </c>
      <c r="F10135">
        <v>0.76876464499999997</v>
      </c>
      <c r="G10135">
        <v>0.99975043299999999</v>
      </c>
    </row>
    <row r="10136" spans="1:7" x14ac:dyDescent="0.4">
      <c r="A10136" s="70" t="s">
        <v>20575</v>
      </c>
      <c r="B10136" s="70" t="s">
        <v>20576</v>
      </c>
      <c r="C10136">
        <v>-4.8943993999999998E-2</v>
      </c>
      <c r="D10136">
        <v>3.4446132989999998</v>
      </c>
      <c r="E10136">
        <v>8.6387879000000001E-2</v>
      </c>
      <c r="F10136">
        <v>0.76882044900000002</v>
      </c>
      <c r="G10136">
        <v>0.99975043299999999</v>
      </c>
    </row>
    <row r="10137" spans="1:7" x14ac:dyDescent="0.4">
      <c r="A10137" s="70" t="s">
        <v>20517</v>
      </c>
      <c r="B10137" s="70" t="s">
        <v>20518</v>
      </c>
      <c r="C10137">
        <v>-3.9986035000000003E-2</v>
      </c>
      <c r="D10137">
        <v>4.069108827</v>
      </c>
      <c r="E10137">
        <v>8.6271007999999996E-2</v>
      </c>
      <c r="F10137">
        <v>0.76897243000000004</v>
      </c>
      <c r="G10137">
        <v>0.99975043299999999</v>
      </c>
    </row>
    <row r="10138" spans="1:7" x14ac:dyDescent="0.4">
      <c r="A10138" s="70" t="s">
        <v>21419</v>
      </c>
      <c r="B10138" s="70" t="s">
        <v>21420</v>
      </c>
      <c r="C10138">
        <v>2.3782296000000001E-2</v>
      </c>
      <c r="D10138">
        <v>6.7460783859999998</v>
      </c>
      <c r="E10138">
        <v>8.6192840000000007E-2</v>
      </c>
      <c r="F10138">
        <v>0.76907414399999996</v>
      </c>
      <c r="G10138">
        <v>0.99975043299999999</v>
      </c>
    </row>
    <row r="10139" spans="1:7" x14ac:dyDescent="0.4">
      <c r="A10139" s="70" t="s">
        <v>21443</v>
      </c>
      <c r="B10139" s="70" t="s">
        <v>21444</v>
      </c>
      <c r="C10139">
        <v>2.5724444999999999E-2</v>
      </c>
      <c r="D10139">
        <v>6.0245441680000003</v>
      </c>
      <c r="E10139">
        <v>8.6188009999999995E-2</v>
      </c>
      <c r="F10139">
        <v>0.76908043100000001</v>
      </c>
      <c r="G10139">
        <v>0.99975043299999999</v>
      </c>
    </row>
    <row r="10140" spans="1:7" x14ac:dyDescent="0.4">
      <c r="A10140" s="70" t="s">
        <v>20307</v>
      </c>
      <c r="B10140" s="70" t="s">
        <v>20308</v>
      </c>
      <c r="C10140">
        <v>-2.2570607999999999E-2</v>
      </c>
      <c r="D10140">
        <v>6.9581075889999999</v>
      </c>
      <c r="E10140">
        <v>8.6120084999999999E-2</v>
      </c>
      <c r="F10140">
        <v>0.76916885899999998</v>
      </c>
      <c r="G10140">
        <v>0.99975043299999999</v>
      </c>
    </row>
    <row r="10141" spans="1:7" x14ac:dyDescent="0.4">
      <c r="A10141" s="70" t="s">
        <v>20585</v>
      </c>
      <c r="B10141" s="70" t="s">
        <v>20586</v>
      </c>
      <c r="C10141">
        <v>-4.0693521000000003E-2</v>
      </c>
      <c r="D10141">
        <v>3.917516483</v>
      </c>
      <c r="E10141">
        <v>8.6110418999999994E-2</v>
      </c>
      <c r="F10141">
        <v>0.76918144700000002</v>
      </c>
      <c r="G10141">
        <v>0.99975043299999999</v>
      </c>
    </row>
    <row r="10142" spans="1:7" x14ac:dyDescent="0.4">
      <c r="A10142" s="70" t="s">
        <v>20581</v>
      </c>
      <c r="B10142" s="70" t="s">
        <v>20582</v>
      </c>
      <c r="C10142">
        <v>-3.9293212000000001E-2</v>
      </c>
      <c r="D10142">
        <v>4.0809006160000001</v>
      </c>
      <c r="E10142">
        <v>8.6094571999999994E-2</v>
      </c>
      <c r="F10142">
        <v>0.76920208400000001</v>
      </c>
      <c r="G10142">
        <v>0.99975043299999999</v>
      </c>
    </row>
    <row r="10143" spans="1:7" x14ac:dyDescent="0.4">
      <c r="A10143" s="70" t="s">
        <v>21053</v>
      </c>
      <c r="B10143" s="70" t="s">
        <v>21054</v>
      </c>
      <c r="C10143">
        <v>0.18271320399999999</v>
      </c>
      <c r="D10143">
        <v>-1.347825536</v>
      </c>
      <c r="E10143">
        <v>8.6000697000000001E-2</v>
      </c>
      <c r="F10143">
        <v>0.769324377</v>
      </c>
      <c r="G10143">
        <v>0.99975043299999999</v>
      </c>
    </row>
    <row r="10144" spans="1:7" x14ac:dyDescent="0.4">
      <c r="A10144" s="70" t="s">
        <v>20149</v>
      </c>
      <c r="B10144" s="70" t="s">
        <v>20150</v>
      </c>
      <c r="C10144">
        <v>-2.3615784000000001E-2</v>
      </c>
      <c r="D10144">
        <v>6.7746711619999997</v>
      </c>
      <c r="E10144">
        <v>8.5939746999999997E-2</v>
      </c>
      <c r="F10144">
        <v>0.76940381800000002</v>
      </c>
      <c r="G10144">
        <v>0.99975043299999999</v>
      </c>
    </row>
    <row r="10145" spans="1:7" x14ac:dyDescent="0.4">
      <c r="A10145" s="70" t="s">
        <v>21127</v>
      </c>
      <c r="B10145" s="70" t="s">
        <v>21128</v>
      </c>
      <c r="C10145">
        <v>6.2010468999999999E-2</v>
      </c>
      <c r="D10145">
        <v>2.842061379</v>
      </c>
      <c r="E10145">
        <v>8.5913139999999999E-2</v>
      </c>
      <c r="F10145">
        <v>0.76943850700000005</v>
      </c>
      <c r="G10145">
        <v>0.99975043299999999</v>
      </c>
    </row>
    <row r="10146" spans="1:7" x14ac:dyDescent="0.4">
      <c r="A10146" s="70" t="s">
        <v>20807</v>
      </c>
      <c r="B10146" s="70" t="s">
        <v>20808</v>
      </c>
      <c r="C10146">
        <v>-0.16720417000000001</v>
      </c>
      <c r="D10146">
        <v>-0.97746505800000005</v>
      </c>
      <c r="E10146">
        <v>8.5872705999999993E-2</v>
      </c>
      <c r="F10146">
        <v>0.769491233</v>
      </c>
      <c r="G10146">
        <v>0.99975043299999999</v>
      </c>
    </row>
    <row r="10147" spans="1:7" x14ac:dyDescent="0.4">
      <c r="A10147" s="70" t="s">
        <v>20649</v>
      </c>
      <c r="B10147" s="70" t="s">
        <v>20650</v>
      </c>
      <c r="C10147">
        <v>-6.7371320999999998E-2</v>
      </c>
      <c r="D10147">
        <v>2.897980301</v>
      </c>
      <c r="E10147">
        <v>8.5823993000000001E-2</v>
      </c>
      <c r="F10147">
        <v>0.76955477299999997</v>
      </c>
      <c r="G10147">
        <v>0.99975043299999999</v>
      </c>
    </row>
    <row r="10148" spans="1:7" x14ac:dyDescent="0.4">
      <c r="A10148" s="70" t="s">
        <v>22186</v>
      </c>
      <c r="B10148" s="70" t="s">
        <v>22187</v>
      </c>
      <c r="C10148">
        <v>-2.5520266999999999E-2</v>
      </c>
      <c r="D10148">
        <v>9.7598019419999993</v>
      </c>
      <c r="E10148">
        <v>8.5817117999999998E-2</v>
      </c>
      <c r="F10148">
        <v>0.769563742</v>
      </c>
      <c r="G10148">
        <v>0.99975043299999999</v>
      </c>
    </row>
    <row r="10149" spans="1:7" x14ac:dyDescent="0.4">
      <c r="A10149" s="70" t="s">
        <v>21117</v>
      </c>
      <c r="B10149" s="70" t="s">
        <v>21118</v>
      </c>
      <c r="C10149">
        <v>4.8569363999999997E-2</v>
      </c>
      <c r="D10149">
        <v>3.4509321740000001</v>
      </c>
      <c r="E10149">
        <v>8.5790660000000005E-2</v>
      </c>
      <c r="F10149">
        <v>0.76959826200000003</v>
      </c>
      <c r="G10149">
        <v>0.99975043299999999</v>
      </c>
    </row>
    <row r="10150" spans="1:7" x14ac:dyDescent="0.4">
      <c r="A10150" s="70" t="s">
        <v>21337</v>
      </c>
      <c r="B10150" s="70" t="s">
        <v>21338</v>
      </c>
      <c r="C10150">
        <v>3.2380181000000001E-2</v>
      </c>
      <c r="D10150">
        <v>4.903553262</v>
      </c>
      <c r="E10150">
        <v>8.5661368000000002E-2</v>
      </c>
      <c r="F10150">
        <v>0.76976703899999999</v>
      </c>
      <c r="G10150">
        <v>0.99975043299999999</v>
      </c>
    </row>
    <row r="10151" spans="1:7" x14ac:dyDescent="0.4">
      <c r="A10151" s="70" t="s">
        <v>21231</v>
      </c>
      <c r="B10151" s="70" t="s">
        <v>21232</v>
      </c>
      <c r="C10151">
        <v>3.2558180999999999E-2</v>
      </c>
      <c r="D10151">
        <v>6.5850979260000004</v>
      </c>
      <c r="E10151">
        <v>8.5646588999999995E-2</v>
      </c>
      <c r="F10151">
        <v>0.76978634000000001</v>
      </c>
      <c r="G10151">
        <v>0.99975043299999999</v>
      </c>
    </row>
    <row r="10152" spans="1:7" x14ac:dyDescent="0.4">
      <c r="A10152" s="70" t="s">
        <v>20567</v>
      </c>
      <c r="B10152" s="70" t="s">
        <v>20568</v>
      </c>
      <c r="C10152">
        <v>-2.8396100000000001E-2</v>
      </c>
      <c r="D10152">
        <v>5.4138766829999998</v>
      </c>
      <c r="E10152">
        <v>8.5645101000000001E-2</v>
      </c>
      <c r="F10152">
        <v>0.76978828399999999</v>
      </c>
      <c r="G10152">
        <v>0.99975043299999999</v>
      </c>
    </row>
    <row r="10153" spans="1:7" x14ac:dyDescent="0.4">
      <c r="A10153" s="70" t="s">
        <v>20641</v>
      </c>
      <c r="B10153" s="70" t="s">
        <v>20642</v>
      </c>
      <c r="C10153">
        <v>-4.0204483999999999E-2</v>
      </c>
      <c r="D10153">
        <v>3.9565374769999999</v>
      </c>
      <c r="E10153">
        <v>8.5546611999999994E-2</v>
      </c>
      <c r="F10153">
        <v>0.76991695500000001</v>
      </c>
      <c r="G10153">
        <v>0.99975043299999999</v>
      </c>
    </row>
    <row r="10154" spans="1:7" x14ac:dyDescent="0.4">
      <c r="A10154" s="70" t="s">
        <v>21225</v>
      </c>
      <c r="B10154" s="70" t="s">
        <v>21226</v>
      </c>
      <c r="C10154">
        <v>3.2407470000000001E-2</v>
      </c>
      <c r="D10154">
        <v>5.0255277549999997</v>
      </c>
      <c r="E10154">
        <v>8.5539747999999999E-2</v>
      </c>
      <c r="F10154">
        <v>0.76992592500000001</v>
      </c>
      <c r="G10154">
        <v>0.99975043299999999</v>
      </c>
    </row>
    <row r="10155" spans="1:7" x14ac:dyDescent="0.4">
      <c r="A10155" s="70" t="s">
        <v>21233</v>
      </c>
      <c r="B10155" s="70" t="s">
        <v>21234</v>
      </c>
      <c r="C10155">
        <v>4.3551249E-2</v>
      </c>
      <c r="D10155">
        <v>3.7970909279999998</v>
      </c>
      <c r="E10155">
        <v>8.5520683E-2</v>
      </c>
      <c r="F10155">
        <v>0.76995084400000002</v>
      </c>
      <c r="G10155">
        <v>0.99975043299999999</v>
      </c>
    </row>
    <row r="10156" spans="1:7" x14ac:dyDescent="0.4">
      <c r="A10156" s="70" t="s">
        <v>20975</v>
      </c>
      <c r="B10156" s="70" t="s">
        <v>20976</v>
      </c>
      <c r="C10156">
        <v>-0.109439228</v>
      </c>
      <c r="D10156">
        <v>3.7291702000000003E-2</v>
      </c>
      <c r="E10156">
        <v>8.5514008000000002E-2</v>
      </c>
      <c r="F10156">
        <v>0.76995956899999995</v>
      </c>
      <c r="G10156">
        <v>0.99975043299999999</v>
      </c>
    </row>
    <row r="10157" spans="1:7" x14ac:dyDescent="0.4">
      <c r="A10157" s="70" t="s">
        <v>20683</v>
      </c>
      <c r="B10157" s="70" t="s">
        <v>20684</v>
      </c>
      <c r="C10157">
        <v>-0.119838316</v>
      </c>
      <c r="D10157">
        <v>0.56185701499999996</v>
      </c>
      <c r="E10157">
        <v>8.5426910999999994E-2</v>
      </c>
      <c r="F10157">
        <v>0.77007344899999997</v>
      </c>
      <c r="G10157">
        <v>0.99975043299999999</v>
      </c>
    </row>
    <row r="10158" spans="1:7" x14ac:dyDescent="0.4">
      <c r="A10158" s="70" t="s">
        <v>20667</v>
      </c>
      <c r="B10158" s="70" t="s">
        <v>20668</v>
      </c>
      <c r="C10158">
        <v>-2.8179288E-2</v>
      </c>
      <c r="D10158">
        <v>5.3820844699999997</v>
      </c>
      <c r="E10158">
        <v>8.541087E-2</v>
      </c>
      <c r="F10158">
        <v>0.77009442900000002</v>
      </c>
      <c r="G10158">
        <v>0.99975043299999999</v>
      </c>
    </row>
    <row r="10159" spans="1:7" x14ac:dyDescent="0.4">
      <c r="A10159" s="70" t="s">
        <v>21041</v>
      </c>
      <c r="B10159" s="70" t="s">
        <v>21042</v>
      </c>
      <c r="C10159">
        <v>-0.17271825399999999</v>
      </c>
      <c r="D10159">
        <v>-0.96639169599999997</v>
      </c>
      <c r="E10159">
        <v>8.5218678000000006E-2</v>
      </c>
      <c r="F10159">
        <v>0.77034596799999999</v>
      </c>
      <c r="G10159">
        <v>0.99975043299999999</v>
      </c>
    </row>
    <row r="10160" spans="1:7" x14ac:dyDescent="0.4">
      <c r="A10160" s="70" t="s">
        <v>20935</v>
      </c>
      <c r="B10160" s="70" t="s">
        <v>20936</v>
      </c>
      <c r="C10160">
        <v>-0.11724609599999999</v>
      </c>
      <c r="D10160">
        <v>0.398195511</v>
      </c>
      <c r="E10160">
        <v>8.5196838999999996E-2</v>
      </c>
      <c r="F10160">
        <v>0.77037457099999995</v>
      </c>
      <c r="G10160">
        <v>0.99975043299999999</v>
      </c>
    </row>
    <row r="10161" spans="1:7" x14ac:dyDescent="0.4">
      <c r="A10161" s="70" t="s">
        <v>20711</v>
      </c>
      <c r="B10161" s="70" t="s">
        <v>20712</v>
      </c>
      <c r="C10161">
        <v>-2.9848857999999999E-2</v>
      </c>
      <c r="D10161">
        <v>5.2320646269999997</v>
      </c>
      <c r="E10161">
        <v>8.5101432000000005E-2</v>
      </c>
      <c r="F10161">
        <v>0.77049957099999999</v>
      </c>
      <c r="G10161">
        <v>0.99975043299999999</v>
      </c>
    </row>
    <row r="10162" spans="1:7" x14ac:dyDescent="0.4">
      <c r="A10162" s="70" t="s">
        <v>21723</v>
      </c>
      <c r="B10162" s="70" t="s">
        <v>21724</v>
      </c>
      <c r="C10162">
        <v>2.3404087000000001E-2</v>
      </c>
      <c r="D10162">
        <v>8.4465650550000007</v>
      </c>
      <c r="E10162">
        <v>8.5088488000000004E-2</v>
      </c>
      <c r="F10162">
        <v>0.77051653600000003</v>
      </c>
      <c r="G10162">
        <v>0.99975043299999999</v>
      </c>
    </row>
    <row r="10163" spans="1:7" x14ac:dyDescent="0.4">
      <c r="A10163" s="70" t="s">
        <v>20611</v>
      </c>
      <c r="B10163" s="70" t="s">
        <v>20612</v>
      </c>
      <c r="C10163">
        <v>-3.3245971999999999E-2</v>
      </c>
      <c r="D10163">
        <v>4.8777146419999999</v>
      </c>
      <c r="E10163">
        <v>8.5063443000000002E-2</v>
      </c>
      <c r="F10163">
        <v>0.77054936399999996</v>
      </c>
      <c r="G10163">
        <v>0.99975043299999999</v>
      </c>
    </row>
    <row r="10164" spans="1:7" x14ac:dyDescent="0.4">
      <c r="A10164" s="70" t="s">
        <v>20701</v>
      </c>
      <c r="B10164" s="70" t="s">
        <v>20702</v>
      </c>
      <c r="C10164">
        <v>-7.8170592999999997E-2</v>
      </c>
      <c r="D10164">
        <v>2.0268113539999999</v>
      </c>
      <c r="E10164">
        <v>8.5035812000000002E-2</v>
      </c>
      <c r="F10164">
        <v>0.77058558899999996</v>
      </c>
      <c r="G10164">
        <v>0.99975043299999999</v>
      </c>
    </row>
    <row r="10165" spans="1:7" x14ac:dyDescent="0.4">
      <c r="A10165" s="70" t="s">
        <v>20669</v>
      </c>
      <c r="B10165" s="70" t="s">
        <v>20670</v>
      </c>
      <c r="C10165">
        <v>-3.6151007999999998E-2</v>
      </c>
      <c r="D10165">
        <v>4.7060953359999997</v>
      </c>
      <c r="E10165">
        <v>8.5035340000000001E-2</v>
      </c>
      <c r="F10165">
        <v>0.77058620799999999</v>
      </c>
      <c r="G10165">
        <v>0.99975043299999999</v>
      </c>
    </row>
    <row r="10166" spans="1:7" x14ac:dyDescent="0.4">
      <c r="A10166" s="70" t="s">
        <v>21273</v>
      </c>
      <c r="B10166" s="70" t="s">
        <v>21274</v>
      </c>
      <c r="C10166">
        <v>2.3990597999999998E-2</v>
      </c>
      <c r="D10166">
        <v>6.8552163820000001</v>
      </c>
      <c r="E10166">
        <v>8.5015407000000001E-2</v>
      </c>
      <c r="F10166">
        <v>0.77061234499999998</v>
      </c>
      <c r="G10166">
        <v>0.99975043299999999</v>
      </c>
    </row>
    <row r="10167" spans="1:7" x14ac:dyDescent="0.4">
      <c r="A10167" s="70" t="s">
        <v>21099</v>
      </c>
      <c r="B10167" s="70" t="s">
        <v>21100</v>
      </c>
      <c r="C10167">
        <v>2.3497901000000002E-2</v>
      </c>
      <c r="D10167">
        <v>7.5584712659999997</v>
      </c>
      <c r="E10167">
        <v>8.4971815000000006E-2</v>
      </c>
      <c r="F10167">
        <v>0.77066951400000006</v>
      </c>
      <c r="G10167">
        <v>0.99975043299999999</v>
      </c>
    </row>
    <row r="10168" spans="1:7" x14ac:dyDescent="0.4">
      <c r="A10168" s="70" t="s">
        <v>21115</v>
      </c>
      <c r="B10168" s="70" t="s">
        <v>21116</v>
      </c>
      <c r="C10168">
        <v>0.12808165899999999</v>
      </c>
      <c r="D10168">
        <v>-0.373253736</v>
      </c>
      <c r="E10168">
        <v>8.4965704000000003E-2</v>
      </c>
      <c r="F10168">
        <v>0.77067753100000003</v>
      </c>
      <c r="G10168">
        <v>0.99975043299999999</v>
      </c>
    </row>
    <row r="10169" spans="1:7" x14ac:dyDescent="0.4">
      <c r="A10169" s="70" t="s">
        <v>20507</v>
      </c>
      <c r="B10169" s="70" t="s">
        <v>20508</v>
      </c>
      <c r="C10169">
        <v>-2.973986E-2</v>
      </c>
      <c r="D10169">
        <v>5.4036648879999998</v>
      </c>
      <c r="E10169">
        <v>8.4889359999999997E-2</v>
      </c>
      <c r="F10169">
        <v>0.77077769600000001</v>
      </c>
      <c r="G10169">
        <v>0.99975043299999999</v>
      </c>
    </row>
    <row r="10170" spans="1:7" x14ac:dyDescent="0.4">
      <c r="A10170" s="70" t="s">
        <v>20837</v>
      </c>
      <c r="B10170" s="70" t="s">
        <v>20838</v>
      </c>
      <c r="C10170">
        <v>-0.196259454</v>
      </c>
      <c r="D10170">
        <v>-0.74517262799999995</v>
      </c>
      <c r="E10170">
        <v>8.4817049000000005E-2</v>
      </c>
      <c r="F10170">
        <v>0.77087261600000001</v>
      </c>
      <c r="G10170">
        <v>0.99975043299999999</v>
      </c>
    </row>
    <row r="10171" spans="1:7" x14ac:dyDescent="0.4">
      <c r="A10171" s="70" t="s">
        <v>21163</v>
      </c>
      <c r="B10171" s="70" t="s">
        <v>21164</v>
      </c>
      <c r="C10171">
        <v>2.2997297E-2</v>
      </c>
      <c r="D10171">
        <v>7.2190295420000004</v>
      </c>
      <c r="E10171">
        <v>8.4738948999999994E-2</v>
      </c>
      <c r="F10171">
        <v>0.77097518300000001</v>
      </c>
      <c r="G10171">
        <v>0.99975043299999999</v>
      </c>
    </row>
    <row r="10172" spans="1:7" x14ac:dyDescent="0.4">
      <c r="A10172" s="70" t="s">
        <v>20709</v>
      </c>
      <c r="B10172" s="70" t="s">
        <v>20710</v>
      </c>
      <c r="C10172">
        <v>-7.2803175999999997E-2</v>
      </c>
      <c r="D10172">
        <v>2.2229689910000001</v>
      </c>
      <c r="E10172">
        <v>8.4683906000000003E-2</v>
      </c>
      <c r="F10172">
        <v>0.77104750099999997</v>
      </c>
      <c r="G10172">
        <v>0.99975043299999999</v>
      </c>
    </row>
    <row r="10173" spans="1:7" x14ac:dyDescent="0.4">
      <c r="A10173" s="70" t="s">
        <v>20697</v>
      </c>
      <c r="B10173" s="70" t="s">
        <v>20698</v>
      </c>
      <c r="C10173">
        <v>-3.6285421999999998E-2</v>
      </c>
      <c r="D10173">
        <v>4.2869972470000004</v>
      </c>
      <c r="E10173">
        <v>8.4670938000000001E-2</v>
      </c>
      <c r="F10173">
        <v>0.77106454199999996</v>
      </c>
      <c r="G10173">
        <v>0.99975043299999999</v>
      </c>
    </row>
    <row r="10174" spans="1:7" x14ac:dyDescent="0.4">
      <c r="A10174" s="70" t="s">
        <v>20677</v>
      </c>
      <c r="B10174" s="70" t="s">
        <v>20678</v>
      </c>
      <c r="C10174">
        <v>-3.5998598E-2</v>
      </c>
      <c r="D10174">
        <v>4.3051261419999998</v>
      </c>
      <c r="E10174">
        <v>8.4626178999999996E-2</v>
      </c>
      <c r="F10174">
        <v>0.771123373</v>
      </c>
      <c r="G10174">
        <v>0.99975043299999999</v>
      </c>
    </row>
    <row r="10175" spans="1:7" x14ac:dyDescent="0.4">
      <c r="A10175" s="70" t="s">
        <v>21567</v>
      </c>
      <c r="B10175" s="70" t="s">
        <v>21568</v>
      </c>
      <c r="C10175">
        <v>2.3184224999999999E-2</v>
      </c>
      <c r="D10175">
        <v>8.2941920370000002</v>
      </c>
      <c r="E10175">
        <v>8.4580348999999999E-2</v>
      </c>
      <c r="F10175">
        <v>0.77118362799999995</v>
      </c>
      <c r="G10175">
        <v>0.99975043299999999</v>
      </c>
    </row>
    <row r="10176" spans="1:7" x14ac:dyDescent="0.4">
      <c r="A10176" s="70" t="s">
        <v>20271</v>
      </c>
      <c r="B10176" s="70" t="s">
        <v>20272</v>
      </c>
      <c r="C10176">
        <v>-2.3141564E-2</v>
      </c>
      <c r="D10176">
        <v>7.0490711279999996</v>
      </c>
      <c r="E10176">
        <v>8.4513095999999996E-2</v>
      </c>
      <c r="F10176">
        <v>0.771272081</v>
      </c>
      <c r="G10176">
        <v>0.99975043299999999</v>
      </c>
    </row>
    <row r="10177" spans="1:7" x14ac:dyDescent="0.4">
      <c r="A10177" s="70" t="s">
        <v>21187</v>
      </c>
      <c r="B10177" s="70" t="s">
        <v>21188</v>
      </c>
      <c r="C10177">
        <v>9.5628173999999996E-2</v>
      </c>
      <c r="D10177">
        <v>1.1446851520000001</v>
      </c>
      <c r="E10177">
        <v>8.4484099000000007E-2</v>
      </c>
      <c r="F10177">
        <v>0.77131023099999996</v>
      </c>
      <c r="G10177">
        <v>0.99975043299999999</v>
      </c>
    </row>
    <row r="10178" spans="1:7" x14ac:dyDescent="0.4">
      <c r="A10178" s="70" t="s">
        <v>20663</v>
      </c>
      <c r="B10178" s="70" t="s">
        <v>20664</v>
      </c>
      <c r="C10178">
        <v>-4.5909778999999998E-2</v>
      </c>
      <c r="D10178">
        <v>3.6105923369999999</v>
      </c>
      <c r="E10178">
        <v>8.447383E-2</v>
      </c>
      <c r="F10178">
        <v>0.77132374299999995</v>
      </c>
      <c r="G10178">
        <v>0.99975043299999999</v>
      </c>
    </row>
    <row r="10179" spans="1:7" x14ac:dyDescent="0.4">
      <c r="A10179" s="70" t="s">
        <v>21109</v>
      </c>
      <c r="B10179" s="70" t="s">
        <v>21110</v>
      </c>
      <c r="C10179">
        <v>-0.125370061</v>
      </c>
      <c r="D10179">
        <v>-0.29095595200000002</v>
      </c>
      <c r="E10179">
        <v>8.4456507E-2</v>
      </c>
      <c r="F10179">
        <v>0.77134653799999997</v>
      </c>
      <c r="G10179">
        <v>0.99975043299999999</v>
      </c>
    </row>
    <row r="10180" spans="1:7" x14ac:dyDescent="0.4">
      <c r="A10180" s="70" t="s">
        <v>20741</v>
      </c>
      <c r="B10180" s="70" t="s">
        <v>20742</v>
      </c>
      <c r="C10180">
        <v>-3.8593203999999999E-2</v>
      </c>
      <c r="D10180">
        <v>4.2957223979999997</v>
      </c>
      <c r="E10180">
        <v>8.4276816000000004E-2</v>
      </c>
      <c r="F10180">
        <v>0.77158314699999997</v>
      </c>
      <c r="G10180">
        <v>0.99975043299999999</v>
      </c>
    </row>
    <row r="10181" spans="1:7" x14ac:dyDescent="0.4">
      <c r="A10181" s="70" t="s">
        <v>20595</v>
      </c>
      <c r="B10181" s="70" t="s">
        <v>20596</v>
      </c>
      <c r="C10181">
        <v>-2.3438029999999999E-2</v>
      </c>
      <c r="D10181">
        <v>6.4870095570000004</v>
      </c>
      <c r="E10181">
        <v>8.4195208999999993E-2</v>
      </c>
      <c r="F10181">
        <v>0.77169069400000001</v>
      </c>
      <c r="G10181">
        <v>0.99975043299999999</v>
      </c>
    </row>
    <row r="10182" spans="1:7" x14ac:dyDescent="0.4">
      <c r="A10182" s="70" t="s">
        <v>21327</v>
      </c>
      <c r="B10182" s="70" t="s">
        <v>21328</v>
      </c>
      <c r="C10182">
        <v>3.4849811000000001E-2</v>
      </c>
      <c r="D10182">
        <v>4.6180509939999999</v>
      </c>
      <c r="E10182">
        <v>8.4156565000000003E-2</v>
      </c>
      <c r="F10182">
        <v>0.77174164099999998</v>
      </c>
      <c r="G10182">
        <v>0.99975043299999999</v>
      </c>
    </row>
    <row r="10183" spans="1:7" x14ac:dyDescent="0.4">
      <c r="A10183" s="70" t="s">
        <v>21001</v>
      </c>
      <c r="B10183" s="70" t="s">
        <v>21002</v>
      </c>
      <c r="C10183">
        <v>2.3083435999999999E-2</v>
      </c>
      <c r="D10183">
        <v>7.4455920610000002</v>
      </c>
      <c r="E10183">
        <v>8.4150344000000002E-2</v>
      </c>
      <c r="F10183">
        <v>0.77174984400000002</v>
      </c>
      <c r="G10183">
        <v>0.99975043299999999</v>
      </c>
    </row>
    <row r="10184" spans="1:7" x14ac:dyDescent="0.4">
      <c r="A10184" s="70" t="s">
        <v>21237</v>
      </c>
      <c r="B10184" s="70" t="s">
        <v>21238</v>
      </c>
      <c r="C10184">
        <v>0.12739223199999999</v>
      </c>
      <c r="D10184">
        <v>-0.48757778000000002</v>
      </c>
      <c r="E10184">
        <v>8.4094226999999994E-2</v>
      </c>
      <c r="F10184">
        <v>0.771823853</v>
      </c>
      <c r="G10184">
        <v>0.99975043299999999</v>
      </c>
    </row>
    <row r="10185" spans="1:7" x14ac:dyDescent="0.4">
      <c r="A10185" s="70" t="s">
        <v>20693</v>
      </c>
      <c r="B10185" s="70" t="s">
        <v>20694</v>
      </c>
      <c r="C10185">
        <v>-3.2196892999999997E-2</v>
      </c>
      <c r="D10185">
        <v>5.1389677620000001</v>
      </c>
      <c r="E10185">
        <v>8.4083710000000006E-2</v>
      </c>
      <c r="F10185">
        <v>0.771837726</v>
      </c>
      <c r="G10185">
        <v>0.99975043299999999</v>
      </c>
    </row>
    <row r="10186" spans="1:7" x14ac:dyDescent="0.4">
      <c r="A10186" s="70" t="s">
        <v>20473</v>
      </c>
      <c r="B10186" s="70" t="s">
        <v>20474</v>
      </c>
      <c r="C10186">
        <v>-3.3260893E-2</v>
      </c>
      <c r="D10186">
        <v>5.0286732580000004</v>
      </c>
      <c r="E10186">
        <v>8.4061511000000005E-2</v>
      </c>
      <c r="F10186">
        <v>0.77186701199999996</v>
      </c>
      <c r="G10186">
        <v>0.99975043299999999</v>
      </c>
    </row>
    <row r="10187" spans="1:7" x14ac:dyDescent="0.4">
      <c r="A10187" s="70" t="s">
        <v>20625</v>
      </c>
      <c r="B10187" s="70" t="s">
        <v>20626</v>
      </c>
      <c r="C10187">
        <v>-2.6244980000000001E-2</v>
      </c>
      <c r="D10187">
        <v>5.9312249340000003</v>
      </c>
      <c r="E10187">
        <v>8.4048039000000005E-2</v>
      </c>
      <c r="F10187">
        <v>0.77188478699999996</v>
      </c>
      <c r="G10187">
        <v>0.99975043299999999</v>
      </c>
    </row>
    <row r="10188" spans="1:7" x14ac:dyDescent="0.4">
      <c r="A10188" s="70" t="s">
        <v>21451</v>
      </c>
      <c r="B10188" s="70" t="s">
        <v>21452</v>
      </c>
      <c r="C10188">
        <v>2.8876065999999999E-2</v>
      </c>
      <c r="D10188">
        <v>5.486586655</v>
      </c>
      <c r="E10188">
        <v>8.4044182999999995E-2</v>
      </c>
      <c r="F10188">
        <v>0.77188987399999998</v>
      </c>
      <c r="G10188">
        <v>0.99975043299999999</v>
      </c>
    </row>
    <row r="10189" spans="1:7" x14ac:dyDescent="0.4">
      <c r="A10189" s="70" t="s">
        <v>20665</v>
      </c>
      <c r="B10189" s="70" t="s">
        <v>20666</v>
      </c>
      <c r="C10189">
        <v>-2.6443614000000001E-2</v>
      </c>
      <c r="D10189">
        <v>6.0054507309999998</v>
      </c>
      <c r="E10189">
        <v>8.4000333999999996E-2</v>
      </c>
      <c r="F10189">
        <v>0.77194774099999997</v>
      </c>
      <c r="G10189">
        <v>0.99975043299999999</v>
      </c>
    </row>
    <row r="10190" spans="1:7" x14ac:dyDescent="0.4">
      <c r="A10190" s="70" t="s">
        <v>20191</v>
      </c>
      <c r="B10190" s="70" t="s">
        <v>20192</v>
      </c>
      <c r="C10190">
        <v>-2.3947539E-2</v>
      </c>
      <c r="D10190">
        <v>7.8143731589999996</v>
      </c>
      <c r="E10190">
        <v>8.3985308999999994E-2</v>
      </c>
      <c r="F10190">
        <v>0.77196757199999999</v>
      </c>
      <c r="G10190">
        <v>0.99975043299999999</v>
      </c>
    </row>
    <row r="10191" spans="1:7" x14ac:dyDescent="0.4">
      <c r="A10191" s="70" t="s">
        <v>21197</v>
      </c>
      <c r="B10191" s="70" t="s">
        <v>21198</v>
      </c>
      <c r="C10191">
        <v>6.1371459000000003E-2</v>
      </c>
      <c r="D10191">
        <v>2.8124531890000002</v>
      </c>
      <c r="E10191">
        <v>8.3976044E-2</v>
      </c>
      <c r="F10191">
        <v>0.77197980300000002</v>
      </c>
      <c r="G10191">
        <v>0.99975043299999999</v>
      </c>
    </row>
    <row r="10192" spans="1:7" x14ac:dyDescent="0.4">
      <c r="A10192" s="70" t="s">
        <v>21509</v>
      </c>
      <c r="B10192" s="70" t="s">
        <v>21510</v>
      </c>
      <c r="C10192">
        <v>2.8149983E-2</v>
      </c>
      <c r="D10192">
        <v>5.3675941070000004</v>
      </c>
      <c r="E10192">
        <v>8.3906729999999999E-2</v>
      </c>
      <c r="F10192">
        <v>0.77207132199999995</v>
      </c>
      <c r="G10192">
        <v>0.99975043299999999</v>
      </c>
    </row>
    <row r="10193" spans="1:7" x14ac:dyDescent="0.4">
      <c r="A10193" s="70" t="s">
        <v>20717</v>
      </c>
      <c r="B10193" s="70" t="s">
        <v>20718</v>
      </c>
      <c r="C10193">
        <v>-4.4904014999999999E-2</v>
      </c>
      <c r="D10193">
        <v>3.7927211820000002</v>
      </c>
      <c r="E10193">
        <v>8.3835631999999993E-2</v>
      </c>
      <c r="F10193">
        <v>0.77216524099999995</v>
      </c>
      <c r="G10193">
        <v>0.99975043299999999</v>
      </c>
    </row>
    <row r="10194" spans="1:7" x14ac:dyDescent="0.4">
      <c r="A10194" s="70" t="s">
        <v>21073</v>
      </c>
      <c r="B10194" s="70" t="s">
        <v>21074</v>
      </c>
      <c r="C10194">
        <v>4.9102084999999997E-2</v>
      </c>
      <c r="D10194">
        <v>3.7613826270000001</v>
      </c>
      <c r="E10194">
        <v>8.3831159000000002E-2</v>
      </c>
      <c r="F10194">
        <v>0.772171151</v>
      </c>
      <c r="G10194">
        <v>0.99975043299999999</v>
      </c>
    </row>
    <row r="10195" spans="1:7" x14ac:dyDescent="0.4">
      <c r="A10195" s="70" t="s">
        <v>21083</v>
      </c>
      <c r="B10195" s="70" t="s">
        <v>21084</v>
      </c>
      <c r="C10195">
        <v>7.0942237000000005E-2</v>
      </c>
      <c r="D10195">
        <v>2.5659325669999999</v>
      </c>
      <c r="E10195">
        <v>8.3784571000000002E-2</v>
      </c>
      <c r="F10195">
        <v>0.77223271699999996</v>
      </c>
      <c r="G10195">
        <v>0.99975043299999999</v>
      </c>
    </row>
    <row r="10196" spans="1:7" x14ac:dyDescent="0.4">
      <c r="A10196" s="70" t="s">
        <v>21373</v>
      </c>
      <c r="B10196" s="70" t="s">
        <v>21374</v>
      </c>
      <c r="C10196">
        <v>2.7953487999999999E-2</v>
      </c>
      <c r="D10196">
        <v>5.3944099190000001</v>
      </c>
      <c r="E10196">
        <v>8.3706398000000001E-2</v>
      </c>
      <c r="F10196">
        <v>0.77233606399999999</v>
      </c>
      <c r="G10196">
        <v>0.99975043299999999</v>
      </c>
    </row>
    <row r="10197" spans="1:7" x14ac:dyDescent="0.4">
      <c r="A10197" s="70" t="s">
        <v>21177</v>
      </c>
      <c r="B10197" s="70" t="s">
        <v>21178</v>
      </c>
      <c r="C10197">
        <v>0.13595036999999999</v>
      </c>
      <c r="D10197">
        <v>-0.101483407</v>
      </c>
      <c r="E10197">
        <v>8.3671169000000004E-2</v>
      </c>
      <c r="F10197">
        <v>0.772382656</v>
      </c>
      <c r="G10197">
        <v>0.99975043299999999</v>
      </c>
    </row>
    <row r="10198" spans="1:7" x14ac:dyDescent="0.4">
      <c r="A10198" s="70" t="s">
        <v>21227</v>
      </c>
      <c r="B10198" s="70" t="s">
        <v>21228</v>
      </c>
      <c r="C10198">
        <v>-2.2946768999999999E-2</v>
      </c>
      <c r="D10198">
        <v>8.7296294309999993</v>
      </c>
      <c r="E10198">
        <v>8.3669770000000004E-2</v>
      </c>
      <c r="F10198">
        <v>0.77238450599999997</v>
      </c>
      <c r="G10198">
        <v>0.99975043299999999</v>
      </c>
    </row>
    <row r="10199" spans="1:7" x14ac:dyDescent="0.4">
      <c r="A10199" s="70" t="s">
        <v>22516</v>
      </c>
      <c r="B10199" s="70" t="s">
        <v>22517</v>
      </c>
      <c r="C10199">
        <v>2.2784065999999999E-2</v>
      </c>
      <c r="D10199">
        <v>9.0482109239999993</v>
      </c>
      <c r="E10199">
        <v>8.3667232999999994E-2</v>
      </c>
      <c r="F10199">
        <v>0.77238786199999998</v>
      </c>
      <c r="G10199">
        <v>0.99975043299999999</v>
      </c>
    </row>
    <row r="10200" spans="1:7" x14ac:dyDescent="0.4">
      <c r="A10200" s="70" t="s">
        <v>21017</v>
      </c>
      <c r="B10200" s="70" t="s">
        <v>21018</v>
      </c>
      <c r="C10200">
        <v>9.1912206999999996E-2</v>
      </c>
      <c r="D10200">
        <v>2.1620806639999999</v>
      </c>
      <c r="E10200">
        <v>8.3661421999999999E-2</v>
      </c>
      <c r="F10200">
        <v>0.77239554899999996</v>
      </c>
      <c r="G10200">
        <v>0.99975043299999999</v>
      </c>
    </row>
    <row r="10201" spans="1:7" x14ac:dyDescent="0.4">
      <c r="A10201" s="70" t="s">
        <v>20863</v>
      </c>
      <c r="B10201" s="70" t="s">
        <v>20864</v>
      </c>
      <c r="C10201">
        <v>-7.2050079000000003E-2</v>
      </c>
      <c r="D10201">
        <v>4.1375443729999999</v>
      </c>
      <c r="E10201">
        <v>8.3477506000000007E-2</v>
      </c>
      <c r="F10201">
        <v>0.77263897000000004</v>
      </c>
      <c r="G10201">
        <v>0.99975043299999999</v>
      </c>
    </row>
    <row r="10202" spans="1:7" x14ac:dyDescent="0.4">
      <c r="A10202" s="70" t="s">
        <v>21221</v>
      </c>
      <c r="B10202" s="70" t="s">
        <v>21222</v>
      </c>
      <c r="C10202">
        <v>0.14999103499999999</v>
      </c>
      <c r="D10202">
        <v>0.145302188</v>
      </c>
      <c r="E10202">
        <v>8.3374719E-2</v>
      </c>
      <c r="F10202">
        <v>0.77277514000000003</v>
      </c>
      <c r="G10202">
        <v>0.99975043299999999</v>
      </c>
    </row>
    <row r="10203" spans="1:7" x14ac:dyDescent="0.4">
      <c r="A10203" s="70" t="s">
        <v>20573</v>
      </c>
      <c r="B10203" s="70" t="s">
        <v>20574</v>
      </c>
      <c r="C10203">
        <v>-2.2857351000000001E-2</v>
      </c>
      <c r="D10203">
        <v>6.7295185489999998</v>
      </c>
      <c r="E10203">
        <v>8.3304617999999997E-2</v>
      </c>
      <c r="F10203">
        <v>0.77286806100000005</v>
      </c>
      <c r="G10203">
        <v>0.99975043299999999</v>
      </c>
    </row>
    <row r="10204" spans="1:7" x14ac:dyDescent="0.4">
      <c r="A10204" s="70" t="s">
        <v>20737</v>
      </c>
      <c r="B10204" s="70" t="s">
        <v>20738</v>
      </c>
      <c r="C10204">
        <v>-2.6637320999999999E-2</v>
      </c>
      <c r="D10204">
        <v>5.6845887470000003</v>
      </c>
      <c r="E10204">
        <v>8.3092489000000005E-2</v>
      </c>
      <c r="F10204">
        <v>0.77314950000000005</v>
      </c>
      <c r="G10204">
        <v>0.99975043299999999</v>
      </c>
    </row>
    <row r="10205" spans="1:7" x14ac:dyDescent="0.4">
      <c r="A10205" s="70" t="s">
        <v>20647</v>
      </c>
      <c r="B10205" s="70" t="s">
        <v>20648</v>
      </c>
      <c r="C10205">
        <v>-3.6977474000000003E-2</v>
      </c>
      <c r="D10205">
        <v>4.6854949640000001</v>
      </c>
      <c r="E10205">
        <v>8.3079923999999999E-2</v>
      </c>
      <c r="F10205">
        <v>0.77316618299999995</v>
      </c>
      <c r="G10205">
        <v>0.99975043299999999</v>
      </c>
    </row>
    <row r="10206" spans="1:7" x14ac:dyDescent="0.4">
      <c r="A10206" s="70" t="s">
        <v>21547</v>
      </c>
      <c r="B10206" s="70" t="s">
        <v>21548</v>
      </c>
      <c r="C10206">
        <v>2.3170426000000001E-2</v>
      </c>
      <c r="D10206">
        <v>6.1767988359999997</v>
      </c>
      <c r="E10206">
        <v>8.3070271000000001E-2</v>
      </c>
      <c r="F10206">
        <v>0.77317900100000003</v>
      </c>
      <c r="G10206">
        <v>0.99975043299999999</v>
      </c>
    </row>
    <row r="10207" spans="1:7" x14ac:dyDescent="0.4">
      <c r="A10207" s="70" t="s">
        <v>20023</v>
      </c>
      <c r="B10207" s="70" t="s">
        <v>20024</v>
      </c>
      <c r="C10207">
        <v>-2.2864138999999999E-2</v>
      </c>
      <c r="D10207">
        <v>7.5037115569999999</v>
      </c>
      <c r="E10207">
        <v>8.3039090999999995E-2</v>
      </c>
      <c r="F10207">
        <v>0.77322040700000005</v>
      </c>
      <c r="G10207">
        <v>0.99975043299999999</v>
      </c>
    </row>
    <row r="10208" spans="1:7" x14ac:dyDescent="0.4">
      <c r="A10208" s="70" t="s">
        <v>21503</v>
      </c>
      <c r="B10208" s="70" t="s">
        <v>21504</v>
      </c>
      <c r="C10208">
        <v>2.6190521000000001E-2</v>
      </c>
      <c r="D10208">
        <v>6.2068196179999999</v>
      </c>
      <c r="E10208">
        <v>8.2978019E-2</v>
      </c>
      <c r="F10208">
        <v>0.77330153400000001</v>
      </c>
      <c r="G10208">
        <v>0.99975043299999999</v>
      </c>
    </row>
    <row r="10209" spans="1:7" x14ac:dyDescent="0.4">
      <c r="A10209" s="70" t="s">
        <v>21619</v>
      </c>
      <c r="B10209" s="70" t="s">
        <v>21620</v>
      </c>
      <c r="C10209">
        <v>2.4357981000000001E-2</v>
      </c>
      <c r="D10209">
        <v>8.2556765599999995</v>
      </c>
      <c r="E10209">
        <v>8.2970745999999998E-2</v>
      </c>
      <c r="F10209">
        <v>0.77331119699999995</v>
      </c>
      <c r="G10209">
        <v>0.99975043299999999</v>
      </c>
    </row>
    <row r="10210" spans="1:7" x14ac:dyDescent="0.4">
      <c r="A10210" s="70" t="s">
        <v>20531</v>
      </c>
      <c r="B10210" s="70" t="s">
        <v>20532</v>
      </c>
      <c r="C10210">
        <v>-2.3043215999999998E-2</v>
      </c>
      <c r="D10210">
        <v>6.2613690100000001</v>
      </c>
      <c r="E10210">
        <v>8.2873937999999994E-2</v>
      </c>
      <c r="F10210">
        <v>0.77343986899999995</v>
      </c>
      <c r="G10210">
        <v>0.99975043299999999</v>
      </c>
    </row>
    <row r="10211" spans="1:7" x14ac:dyDescent="0.4">
      <c r="A10211" s="70" t="s">
        <v>20785</v>
      </c>
      <c r="B10211" s="70" t="s">
        <v>20786</v>
      </c>
      <c r="C10211">
        <v>-3.4636333999999998E-2</v>
      </c>
      <c r="D10211">
        <v>4.8826104800000003</v>
      </c>
      <c r="E10211">
        <v>8.2871026E-2</v>
      </c>
      <c r="F10211">
        <v>0.77344374000000005</v>
      </c>
      <c r="G10211">
        <v>0.99975043299999999</v>
      </c>
    </row>
    <row r="10212" spans="1:7" x14ac:dyDescent="0.4">
      <c r="A10212" s="70" t="s">
        <v>21259</v>
      </c>
      <c r="B10212" s="70" t="s">
        <v>21260</v>
      </c>
      <c r="C10212">
        <v>0.110173282</v>
      </c>
      <c r="D10212">
        <v>-3.4887999999999998E-3</v>
      </c>
      <c r="E10212">
        <v>8.2870189999999996E-2</v>
      </c>
      <c r="F10212">
        <v>0.77344485200000002</v>
      </c>
      <c r="G10212">
        <v>0.99975043299999999</v>
      </c>
    </row>
    <row r="10213" spans="1:7" x14ac:dyDescent="0.4">
      <c r="A10213" s="70" t="s">
        <v>21355</v>
      </c>
      <c r="B10213" s="70" t="s">
        <v>21356</v>
      </c>
      <c r="C10213">
        <v>3.5957548999999998E-2</v>
      </c>
      <c r="D10213">
        <v>4.3750480359999999</v>
      </c>
      <c r="E10213">
        <v>8.2859479E-2</v>
      </c>
      <c r="F10213">
        <v>0.77345909400000001</v>
      </c>
      <c r="G10213">
        <v>0.99975043299999999</v>
      </c>
    </row>
    <row r="10214" spans="1:7" x14ac:dyDescent="0.4">
      <c r="A10214" s="70" t="s">
        <v>21485</v>
      </c>
      <c r="B10214" s="70" t="s">
        <v>21486</v>
      </c>
      <c r="C10214">
        <v>3.0651509E-2</v>
      </c>
      <c r="D10214">
        <v>4.9965240030000002</v>
      </c>
      <c r="E10214">
        <v>8.2804240000000001E-2</v>
      </c>
      <c r="F10214">
        <v>0.77353255700000001</v>
      </c>
      <c r="G10214">
        <v>0.99975043299999999</v>
      </c>
    </row>
    <row r="10215" spans="1:7" x14ac:dyDescent="0.4">
      <c r="A10215" s="70" t="s">
        <v>20775</v>
      </c>
      <c r="B10215" s="70" t="s">
        <v>20776</v>
      </c>
      <c r="C10215">
        <v>-3.0497884999999999E-2</v>
      </c>
      <c r="D10215">
        <v>5.198536689</v>
      </c>
      <c r="E10215">
        <v>8.2770094000000002E-2</v>
      </c>
      <c r="F10215">
        <v>0.77357798200000005</v>
      </c>
      <c r="G10215">
        <v>0.99975043299999999</v>
      </c>
    </row>
    <row r="10216" spans="1:7" x14ac:dyDescent="0.4">
      <c r="A10216" s="70" t="s">
        <v>20695</v>
      </c>
      <c r="B10216" s="70" t="s">
        <v>20696</v>
      </c>
      <c r="C10216">
        <v>-3.6743202000000003E-2</v>
      </c>
      <c r="D10216">
        <v>4.1096468079999999</v>
      </c>
      <c r="E10216">
        <v>8.2554632000000003E-2</v>
      </c>
      <c r="F10216">
        <v>0.77386484600000005</v>
      </c>
      <c r="G10216">
        <v>0.99975043299999999</v>
      </c>
    </row>
    <row r="10217" spans="1:7" x14ac:dyDescent="0.4">
      <c r="A10217" s="70" t="s">
        <v>20731</v>
      </c>
      <c r="B10217" s="70" t="s">
        <v>20732</v>
      </c>
      <c r="C10217">
        <v>-4.9622659999999999E-2</v>
      </c>
      <c r="D10217">
        <v>3.941760097</v>
      </c>
      <c r="E10217">
        <v>8.2538384000000006E-2</v>
      </c>
      <c r="F10217">
        <v>0.77388649399999998</v>
      </c>
      <c r="G10217">
        <v>0.99975043299999999</v>
      </c>
    </row>
    <row r="10218" spans="1:7" x14ac:dyDescent="0.4">
      <c r="A10218" s="70" t="s">
        <v>20753</v>
      </c>
      <c r="B10218" s="70" t="s">
        <v>20754</v>
      </c>
      <c r="C10218">
        <v>-3.2897524999999997E-2</v>
      </c>
      <c r="D10218">
        <v>4.6318122710000003</v>
      </c>
      <c r="E10218">
        <v>8.2512286000000004E-2</v>
      </c>
      <c r="F10218">
        <v>0.77392127200000005</v>
      </c>
      <c r="G10218">
        <v>0.99975043299999999</v>
      </c>
    </row>
    <row r="10219" spans="1:7" x14ac:dyDescent="0.4">
      <c r="A10219" s="70" t="s">
        <v>20691</v>
      </c>
      <c r="B10219" s="70" t="s">
        <v>20692</v>
      </c>
      <c r="C10219">
        <v>-7.6752305000000007E-2</v>
      </c>
      <c r="D10219">
        <v>2.4325524289999998</v>
      </c>
      <c r="E10219">
        <v>8.2464613000000006E-2</v>
      </c>
      <c r="F10219">
        <v>0.77398481699999999</v>
      </c>
      <c r="G10219">
        <v>0.99975043299999999</v>
      </c>
    </row>
    <row r="10220" spans="1:7" x14ac:dyDescent="0.4">
      <c r="A10220" s="70" t="s">
        <v>21269</v>
      </c>
      <c r="B10220" s="70" t="s">
        <v>21270</v>
      </c>
      <c r="C10220">
        <v>5.1294988E-2</v>
      </c>
      <c r="D10220">
        <v>3.706346253</v>
      </c>
      <c r="E10220">
        <v>8.2432889999999995E-2</v>
      </c>
      <c r="F10220">
        <v>0.77402711199999996</v>
      </c>
      <c r="G10220">
        <v>0.99975043299999999</v>
      </c>
    </row>
    <row r="10221" spans="1:7" x14ac:dyDescent="0.4">
      <c r="A10221" s="70" t="s">
        <v>20809</v>
      </c>
      <c r="B10221" s="70" t="s">
        <v>20810</v>
      </c>
      <c r="C10221">
        <v>-5.4896170000000001E-2</v>
      </c>
      <c r="D10221">
        <v>3.3825053999999999</v>
      </c>
      <c r="E10221">
        <v>8.2359044000000006E-2</v>
      </c>
      <c r="F10221">
        <v>0.77412560100000005</v>
      </c>
      <c r="G10221">
        <v>0.99975043299999999</v>
      </c>
    </row>
    <row r="10222" spans="1:7" x14ac:dyDescent="0.4">
      <c r="A10222" s="70" t="s">
        <v>20535</v>
      </c>
      <c r="B10222" s="70" t="s">
        <v>20536</v>
      </c>
      <c r="C10222">
        <v>-2.2779839E-2</v>
      </c>
      <c r="D10222">
        <v>6.6955154700000001</v>
      </c>
      <c r="E10222">
        <v>8.2354726000000003E-2</v>
      </c>
      <c r="F10222">
        <v>0.77413136199999999</v>
      </c>
      <c r="G10222">
        <v>0.99975043299999999</v>
      </c>
    </row>
    <row r="10223" spans="1:7" x14ac:dyDescent="0.4">
      <c r="A10223" s="70" t="s">
        <v>21081</v>
      </c>
      <c r="B10223" s="70" t="s">
        <v>21082</v>
      </c>
      <c r="C10223">
        <v>5.444599E-2</v>
      </c>
      <c r="D10223">
        <v>3.1488026059999998</v>
      </c>
      <c r="E10223">
        <v>8.2344867000000002E-2</v>
      </c>
      <c r="F10223">
        <v>0.77414451500000003</v>
      </c>
      <c r="G10223">
        <v>0.99975043299999999</v>
      </c>
    </row>
    <row r="10224" spans="1:7" x14ac:dyDescent="0.4">
      <c r="A10224" s="70" t="s">
        <v>21323</v>
      </c>
      <c r="B10224" s="70" t="s">
        <v>21324</v>
      </c>
      <c r="C10224">
        <v>3.7289889999999999E-2</v>
      </c>
      <c r="D10224">
        <v>4.179459059</v>
      </c>
      <c r="E10224">
        <v>8.2220166999999997E-2</v>
      </c>
      <c r="F10224">
        <v>0.77431095400000005</v>
      </c>
      <c r="G10224">
        <v>0.99975043299999999</v>
      </c>
    </row>
    <row r="10225" spans="1:7" x14ac:dyDescent="0.4">
      <c r="A10225" s="70" t="s">
        <v>20067</v>
      </c>
      <c r="B10225" s="70" t="s">
        <v>20068</v>
      </c>
      <c r="C10225">
        <v>-2.3159619999999999E-2</v>
      </c>
      <c r="D10225">
        <v>7.2789539569999997</v>
      </c>
      <c r="E10225">
        <v>8.2214518E-2</v>
      </c>
      <c r="F10225">
        <v>0.77431849699999999</v>
      </c>
      <c r="G10225">
        <v>0.99975043299999999</v>
      </c>
    </row>
    <row r="10226" spans="1:7" x14ac:dyDescent="0.4">
      <c r="A10226" s="70" t="s">
        <v>20779</v>
      </c>
      <c r="B10226" s="70" t="s">
        <v>20780</v>
      </c>
      <c r="C10226">
        <v>-3.4809466999999997E-2</v>
      </c>
      <c r="D10226">
        <v>4.5937530899999999</v>
      </c>
      <c r="E10226">
        <v>8.2127541999999998E-2</v>
      </c>
      <c r="F10226">
        <v>0.77443467099999996</v>
      </c>
      <c r="G10226">
        <v>0.99975043299999999</v>
      </c>
    </row>
    <row r="10227" spans="1:7" x14ac:dyDescent="0.4">
      <c r="A10227" s="70" t="s">
        <v>21093</v>
      </c>
      <c r="B10227" s="70" t="s">
        <v>21094</v>
      </c>
      <c r="C10227">
        <v>-0.10484792800000001</v>
      </c>
      <c r="D10227">
        <v>0.248567337</v>
      </c>
      <c r="E10227">
        <v>8.2123923000000001E-2</v>
      </c>
      <c r="F10227">
        <v>0.774439506</v>
      </c>
      <c r="G10227">
        <v>0.99975043299999999</v>
      </c>
    </row>
    <row r="10228" spans="1:7" x14ac:dyDescent="0.4">
      <c r="A10228" s="70" t="s">
        <v>21207</v>
      </c>
      <c r="B10228" s="70" t="s">
        <v>21208</v>
      </c>
      <c r="C10228">
        <v>0.116943847</v>
      </c>
      <c r="D10228">
        <v>0.73897736199999997</v>
      </c>
      <c r="E10228">
        <v>8.2074245000000004E-2</v>
      </c>
      <c r="F10228">
        <v>0.77450589299999995</v>
      </c>
      <c r="G10228">
        <v>0.99975043299999999</v>
      </c>
    </row>
    <row r="10229" spans="1:7" x14ac:dyDescent="0.4">
      <c r="A10229" s="70" t="s">
        <v>21441</v>
      </c>
      <c r="B10229" s="70" t="s">
        <v>21442</v>
      </c>
      <c r="C10229">
        <v>3.1895699999999999E-2</v>
      </c>
      <c r="D10229">
        <v>5.0506411050000004</v>
      </c>
      <c r="E10229">
        <v>8.1956207000000003E-2</v>
      </c>
      <c r="F10229">
        <v>0.77466371700000003</v>
      </c>
      <c r="G10229">
        <v>0.99975043299999999</v>
      </c>
    </row>
    <row r="10230" spans="1:7" x14ac:dyDescent="0.4">
      <c r="A10230" s="70" t="s">
        <v>20749</v>
      </c>
      <c r="B10230" s="70" t="s">
        <v>20750</v>
      </c>
      <c r="C10230">
        <v>-2.8312624000000002E-2</v>
      </c>
      <c r="D10230">
        <v>5.6486783479999998</v>
      </c>
      <c r="E10230">
        <v>8.1829378999999994E-2</v>
      </c>
      <c r="F10230">
        <v>0.77483343199999999</v>
      </c>
      <c r="G10230">
        <v>0.99975043299999999</v>
      </c>
    </row>
    <row r="10231" spans="1:7" x14ac:dyDescent="0.4">
      <c r="A10231" s="70" t="s">
        <v>21005</v>
      </c>
      <c r="B10231" s="70" t="s">
        <v>21006</v>
      </c>
      <c r="C10231">
        <v>-7.8460908999999995E-2</v>
      </c>
      <c r="D10231">
        <v>3.792477179</v>
      </c>
      <c r="E10231">
        <v>8.1785159999999996E-2</v>
      </c>
      <c r="F10231">
        <v>0.774892637</v>
      </c>
      <c r="G10231">
        <v>0.99975043299999999</v>
      </c>
    </row>
    <row r="10232" spans="1:7" x14ac:dyDescent="0.4">
      <c r="A10232" s="70" t="s">
        <v>20811</v>
      </c>
      <c r="B10232" s="70" t="s">
        <v>20812</v>
      </c>
      <c r="C10232">
        <v>-2.5720201000000002E-2</v>
      </c>
      <c r="D10232">
        <v>5.8079876920000002</v>
      </c>
      <c r="E10232">
        <v>8.1765035999999999E-2</v>
      </c>
      <c r="F10232">
        <v>0.77491958699999997</v>
      </c>
      <c r="G10232">
        <v>0.99975043299999999</v>
      </c>
    </row>
    <row r="10233" spans="1:7" x14ac:dyDescent="0.4">
      <c r="A10233" s="70" t="s">
        <v>20971</v>
      </c>
      <c r="B10233" s="70" t="s">
        <v>20972</v>
      </c>
      <c r="C10233">
        <v>-7.6586323999999997E-2</v>
      </c>
      <c r="D10233">
        <v>2.4705559410000002</v>
      </c>
      <c r="E10233">
        <v>8.1765005000000002E-2</v>
      </c>
      <c r="F10233">
        <v>0.774919629</v>
      </c>
      <c r="G10233">
        <v>0.99975043299999999</v>
      </c>
    </row>
    <row r="10234" spans="1:7" x14ac:dyDescent="0.4">
      <c r="A10234" s="70" t="s">
        <v>20721</v>
      </c>
      <c r="B10234" s="70" t="s">
        <v>20722</v>
      </c>
      <c r="C10234">
        <v>-2.6197186000000001E-2</v>
      </c>
      <c r="D10234">
        <v>5.7609504239999998</v>
      </c>
      <c r="E10234">
        <v>8.1746648000000005E-2</v>
      </c>
      <c r="F10234">
        <v>0.77494421400000002</v>
      </c>
      <c r="G10234">
        <v>0.99975043299999999</v>
      </c>
    </row>
    <row r="10235" spans="1:7" x14ac:dyDescent="0.4">
      <c r="A10235" s="70" t="s">
        <v>21123</v>
      </c>
      <c r="B10235" s="70" t="s">
        <v>21124</v>
      </c>
      <c r="C10235">
        <v>-0.127757914</v>
      </c>
      <c r="D10235">
        <v>0.73677869399999996</v>
      </c>
      <c r="E10235">
        <v>8.1732727000000005E-2</v>
      </c>
      <c r="F10235">
        <v>0.77496286299999995</v>
      </c>
      <c r="G10235">
        <v>0.99975043299999999</v>
      </c>
    </row>
    <row r="10236" spans="1:7" x14ac:dyDescent="0.4">
      <c r="A10236" s="70" t="s">
        <v>20761</v>
      </c>
      <c r="B10236" s="70" t="s">
        <v>20762</v>
      </c>
      <c r="C10236">
        <v>-3.3236817000000002E-2</v>
      </c>
      <c r="D10236">
        <v>4.8318091780000003</v>
      </c>
      <c r="E10236">
        <v>8.1618020999999999E-2</v>
      </c>
      <c r="F10236">
        <v>0.77511657700000003</v>
      </c>
      <c r="G10236">
        <v>0.99975043299999999</v>
      </c>
    </row>
    <row r="10237" spans="1:7" x14ac:dyDescent="0.4">
      <c r="A10237" s="70" t="s">
        <v>21293</v>
      </c>
      <c r="B10237" s="70" t="s">
        <v>21294</v>
      </c>
      <c r="C10237">
        <v>4.1812468999999998E-2</v>
      </c>
      <c r="D10237">
        <v>3.7409083079999998</v>
      </c>
      <c r="E10237">
        <v>8.1615248000000001E-2</v>
      </c>
      <c r="F10237">
        <v>0.77512029500000001</v>
      </c>
      <c r="G10237">
        <v>0.99975043299999999</v>
      </c>
    </row>
    <row r="10238" spans="1:7" x14ac:dyDescent="0.4">
      <c r="A10238" s="70" t="s">
        <v>22057</v>
      </c>
      <c r="B10238" s="70" t="s">
        <v>22058</v>
      </c>
      <c r="C10238">
        <v>3.7757097000000003E-2</v>
      </c>
      <c r="D10238">
        <v>4.9862512280000004</v>
      </c>
      <c r="E10238">
        <v>8.1606438000000003E-2</v>
      </c>
      <c r="F10238">
        <v>0.77513210499999996</v>
      </c>
      <c r="G10238">
        <v>0.99975043299999999</v>
      </c>
    </row>
    <row r="10239" spans="1:7" x14ac:dyDescent="0.4">
      <c r="A10239" s="70" t="s">
        <v>20771</v>
      </c>
      <c r="B10239" s="70" t="s">
        <v>20772</v>
      </c>
      <c r="C10239">
        <v>-3.4269025000000002E-2</v>
      </c>
      <c r="D10239">
        <v>4.6194611889999999</v>
      </c>
      <c r="E10239">
        <v>8.1566812000000002E-2</v>
      </c>
      <c r="F10239">
        <v>0.77518523900000003</v>
      </c>
      <c r="G10239">
        <v>0.99975043299999999</v>
      </c>
    </row>
    <row r="10240" spans="1:7" x14ac:dyDescent="0.4">
      <c r="A10240" s="70" t="s">
        <v>21403</v>
      </c>
      <c r="B10240" s="70" t="s">
        <v>21404</v>
      </c>
      <c r="C10240">
        <v>3.6749076999999998E-2</v>
      </c>
      <c r="D10240">
        <v>5.2360661889999998</v>
      </c>
      <c r="E10240">
        <v>8.1526293E-2</v>
      </c>
      <c r="F10240">
        <v>0.77523958299999995</v>
      </c>
      <c r="G10240">
        <v>0.99975043299999999</v>
      </c>
    </row>
    <row r="10241" spans="1:7" x14ac:dyDescent="0.4">
      <c r="A10241" s="70" t="s">
        <v>20463</v>
      </c>
      <c r="B10241" s="70" t="s">
        <v>20464</v>
      </c>
      <c r="C10241">
        <v>-2.4570644999999999E-2</v>
      </c>
      <c r="D10241">
        <v>7.9589574699999996</v>
      </c>
      <c r="E10241">
        <v>8.1523257000000002E-2</v>
      </c>
      <c r="F10241">
        <v>0.77524365500000003</v>
      </c>
      <c r="G10241">
        <v>0.99975043299999999</v>
      </c>
    </row>
    <row r="10242" spans="1:7" x14ac:dyDescent="0.4">
      <c r="A10242" s="70" t="s">
        <v>21245</v>
      </c>
      <c r="B10242" s="70" t="s">
        <v>21246</v>
      </c>
      <c r="C10242">
        <v>0.113908184</v>
      </c>
      <c r="D10242">
        <v>0.24224035099999999</v>
      </c>
      <c r="E10242">
        <v>8.1501424000000003E-2</v>
      </c>
      <c r="F10242">
        <v>0.77527294599999996</v>
      </c>
      <c r="G10242">
        <v>0.99975043299999999</v>
      </c>
    </row>
    <row r="10243" spans="1:7" x14ac:dyDescent="0.4">
      <c r="A10243" s="70" t="s">
        <v>21059</v>
      </c>
      <c r="B10243" s="70" t="s">
        <v>21060</v>
      </c>
      <c r="C10243">
        <v>0.12243720499999999</v>
      </c>
      <c r="D10243">
        <v>1.794730384</v>
      </c>
      <c r="E10243">
        <v>8.1481159999999997E-2</v>
      </c>
      <c r="F10243">
        <v>0.77530013399999997</v>
      </c>
      <c r="G10243">
        <v>0.99975043299999999</v>
      </c>
    </row>
    <row r="10244" spans="1:7" x14ac:dyDescent="0.4">
      <c r="A10244" s="70" t="s">
        <v>21217</v>
      </c>
      <c r="B10244" s="70" t="s">
        <v>21218</v>
      </c>
      <c r="C10244">
        <v>0.122819607</v>
      </c>
      <c r="D10244">
        <v>0.35321037900000002</v>
      </c>
      <c r="E10244">
        <v>8.1399328000000007E-2</v>
      </c>
      <c r="F10244">
        <v>0.77540996600000001</v>
      </c>
      <c r="G10244">
        <v>0.99975043299999999</v>
      </c>
    </row>
    <row r="10245" spans="1:7" x14ac:dyDescent="0.4">
      <c r="A10245" s="70" t="s">
        <v>20823</v>
      </c>
      <c r="B10245" s="70" t="s">
        <v>20824</v>
      </c>
      <c r="C10245">
        <v>-2.6646066E-2</v>
      </c>
      <c r="D10245">
        <v>5.7195295789999996</v>
      </c>
      <c r="E10245">
        <v>8.1395818999999994E-2</v>
      </c>
      <c r="F10245">
        <v>0.775414677</v>
      </c>
      <c r="G10245">
        <v>0.99975043299999999</v>
      </c>
    </row>
    <row r="10246" spans="1:7" x14ac:dyDescent="0.4">
      <c r="A10246" s="70" t="s">
        <v>21593</v>
      </c>
      <c r="B10246" s="70" t="s">
        <v>21594</v>
      </c>
      <c r="C10246">
        <v>2.690787E-2</v>
      </c>
      <c r="D10246">
        <v>5.581880612</v>
      </c>
      <c r="E10246">
        <v>8.1298120000000001E-2</v>
      </c>
      <c r="F10246">
        <v>0.77554588599999996</v>
      </c>
      <c r="G10246">
        <v>0.99975043299999999</v>
      </c>
    </row>
    <row r="10247" spans="1:7" x14ac:dyDescent="0.4">
      <c r="A10247" s="70" t="s">
        <v>21307</v>
      </c>
      <c r="B10247" s="70" t="s">
        <v>21308</v>
      </c>
      <c r="C10247">
        <v>2.5025302999999999E-2</v>
      </c>
      <c r="D10247">
        <v>7.2638782099999997</v>
      </c>
      <c r="E10247">
        <v>8.1228018999999999E-2</v>
      </c>
      <c r="F10247">
        <v>0.77564008399999995</v>
      </c>
      <c r="G10247">
        <v>0.99975043299999999</v>
      </c>
    </row>
    <row r="10248" spans="1:7" x14ac:dyDescent="0.4">
      <c r="A10248" s="70" t="s">
        <v>20875</v>
      </c>
      <c r="B10248" s="70" t="s">
        <v>20876</v>
      </c>
      <c r="C10248">
        <v>-5.4211853999999997E-2</v>
      </c>
      <c r="D10248">
        <v>3.1988309419999998</v>
      </c>
      <c r="E10248">
        <v>8.1196464999999995E-2</v>
      </c>
      <c r="F10248">
        <v>0.77568249899999997</v>
      </c>
      <c r="G10248">
        <v>0.99975043299999999</v>
      </c>
    </row>
    <row r="10249" spans="1:7" x14ac:dyDescent="0.4">
      <c r="A10249" s="70" t="s">
        <v>20849</v>
      </c>
      <c r="B10249" s="70" t="s">
        <v>20850</v>
      </c>
      <c r="C10249">
        <v>-8.0010710999999998E-2</v>
      </c>
      <c r="D10249">
        <v>1.700525391</v>
      </c>
      <c r="E10249">
        <v>8.1108300999999994E-2</v>
      </c>
      <c r="F10249">
        <v>0.77580105600000004</v>
      </c>
      <c r="G10249">
        <v>0.99975043299999999</v>
      </c>
    </row>
    <row r="10250" spans="1:7" x14ac:dyDescent="0.4">
      <c r="A10250" s="70" t="s">
        <v>20519</v>
      </c>
      <c r="B10250" s="70" t="s">
        <v>20520</v>
      </c>
      <c r="C10250">
        <v>-2.464442E-2</v>
      </c>
      <c r="D10250">
        <v>7.9512093210000003</v>
      </c>
      <c r="E10250">
        <v>8.1057957E-2</v>
      </c>
      <c r="F10250">
        <v>0.77586878699999995</v>
      </c>
      <c r="G10250">
        <v>0.99975043299999999</v>
      </c>
    </row>
    <row r="10251" spans="1:7" x14ac:dyDescent="0.4">
      <c r="A10251" s="70" t="s">
        <v>20313</v>
      </c>
      <c r="B10251" s="70" t="s">
        <v>20314</v>
      </c>
      <c r="C10251">
        <v>-2.5357248999999998E-2</v>
      </c>
      <c r="D10251">
        <v>7.5962025049999999</v>
      </c>
      <c r="E10251">
        <v>8.1014328999999996E-2</v>
      </c>
      <c r="F10251">
        <v>0.77592749999999999</v>
      </c>
      <c r="G10251">
        <v>0.99975043299999999</v>
      </c>
    </row>
    <row r="10252" spans="1:7" x14ac:dyDescent="0.4">
      <c r="A10252" s="70" t="s">
        <v>21633</v>
      </c>
      <c r="B10252" s="70" t="s">
        <v>21634</v>
      </c>
      <c r="C10252">
        <v>2.7291060999999998E-2</v>
      </c>
      <c r="D10252">
        <v>5.5319494850000002</v>
      </c>
      <c r="E10252">
        <v>8.0948381999999999E-2</v>
      </c>
      <c r="F10252">
        <v>0.776016284</v>
      </c>
      <c r="G10252">
        <v>0.99975043299999999</v>
      </c>
    </row>
    <row r="10253" spans="1:7" x14ac:dyDescent="0.4">
      <c r="A10253" s="70" t="s">
        <v>20897</v>
      </c>
      <c r="B10253" s="70" t="s">
        <v>20898</v>
      </c>
      <c r="C10253">
        <v>-3.8401335000000002E-2</v>
      </c>
      <c r="D10253">
        <v>4.4483976959999998</v>
      </c>
      <c r="E10253">
        <v>8.0860320999999999E-2</v>
      </c>
      <c r="F10253">
        <v>0.77613489899999999</v>
      </c>
      <c r="G10253">
        <v>0.99975043299999999</v>
      </c>
    </row>
    <row r="10254" spans="1:7" x14ac:dyDescent="0.4">
      <c r="A10254" s="70" t="s">
        <v>21049</v>
      </c>
      <c r="B10254" s="70" t="s">
        <v>21050</v>
      </c>
      <c r="C10254">
        <v>-3.0797861999999999E-2</v>
      </c>
      <c r="D10254">
        <v>5.3662654270000001</v>
      </c>
      <c r="E10254">
        <v>8.0815161999999996E-2</v>
      </c>
      <c r="F10254">
        <v>0.77619575299999999</v>
      </c>
      <c r="G10254">
        <v>0.99975043299999999</v>
      </c>
    </row>
    <row r="10255" spans="1:7" x14ac:dyDescent="0.4">
      <c r="A10255" s="70" t="s">
        <v>21151</v>
      </c>
      <c r="B10255" s="70" t="s">
        <v>21152</v>
      </c>
      <c r="C10255">
        <v>-0.136585756</v>
      </c>
      <c r="D10255">
        <v>-0.78547366600000001</v>
      </c>
      <c r="E10255">
        <v>8.0770895999999995E-2</v>
      </c>
      <c r="F10255">
        <v>0.77625542199999997</v>
      </c>
      <c r="G10255">
        <v>0.99975043299999999</v>
      </c>
    </row>
    <row r="10256" spans="1:7" x14ac:dyDescent="0.4">
      <c r="A10256" s="70" t="s">
        <v>20815</v>
      </c>
      <c r="B10256" s="70" t="s">
        <v>20816</v>
      </c>
      <c r="C10256">
        <v>-4.8102639000000003E-2</v>
      </c>
      <c r="D10256">
        <v>3.494070244</v>
      </c>
      <c r="E10256">
        <v>8.0727409999999999E-2</v>
      </c>
      <c r="F10256">
        <v>0.776314057</v>
      </c>
      <c r="G10256">
        <v>0.99975043299999999</v>
      </c>
    </row>
    <row r="10257" spans="1:7" x14ac:dyDescent="0.4">
      <c r="A10257" s="70" t="s">
        <v>20989</v>
      </c>
      <c r="B10257" s="70" t="s">
        <v>20990</v>
      </c>
      <c r="C10257">
        <v>-0.112844271</v>
      </c>
      <c r="D10257">
        <v>2.5923779140000001</v>
      </c>
      <c r="E10257">
        <v>8.0726800000000001E-2</v>
      </c>
      <c r="F10257">
        <v>0.77631488000000004</v>
      </c>
      <c r="G10257">
        <v>0.99975043299999999</v>
      </c>
    </row>
    <row r="10258" spans="1:7" x14ac:dyDescent="0.4">
      <c r="A10258" s="70" t="s">
        <v>21557</v>
      </c>
      <c r="B10258" s="70" t="s">
        <v>21558</v>
      </c>
      <c r="C10258">
        <v>2.6127115999999999E-2</v>
      </c>
      <c r="D10258">
        <v>5.6279488039999999</v>
      </c>
      <c r="E10258">
        <v>8.0725108000000004E-2</v>
      </c>
      <c r="F10258">
        <v>0.77631716200000001</v>
      </c>
      <c r="G10258">
        <v>0.99975043299999999</v>
      </c>
    </row>
    <row r="10259" spans="1:7" x14ac:dyDescent="0.4">
      <c r="A10259" s="70" t="s">
        <v>20879</v>
      </c>
      <c r="B10259" s="70" t="s">
        <v>20880</v>
      </c>
      <c r="C10259">
        <v>-3.4561999000000003E-2</v>
      </c>
      <c r="D10259">
        <v>4.4657964010000004</v>
      </c>
      <c r="E10259">
        <v>8.0722034999999998E-2</v>
      </c>
      <c r="F10259">
        <v>0.77632130600000004</v>
      </c>
      <c r="G10259">
        <v>0.99975043299999999</v>
      </c>
    </row>
    <row r="10260" spans="1:7" x14ac:dyDescent="0.4">
      <c r="A10260" s="70" t="s">
        <v>20995</v>
      </c>
      <c r="B10260" s="70" t="s">
        <v>20996</v>
      </c>
      <c r="C10260">
        <v>5.2437159999999997E-2</v>
      </c>
      <c r="D10260">
        <v>3.5464381490000001</v>
      </c>
      <c r="E10260">
        <v>8.0714395999999994E-2</v>
      </c>
      <c r="F10260">
        <v>0.77633160800000001</v>
      </c>
      <c r="G10260">
        <v>0.99975043299999999</v>
      </c>
    </row>
    <row r="10261" spans="1:7" x14ac:dyDescent="0.4">
      <c r="A10261" s="70" t="s">
        <v>20895</v>
      </c>
      <c r="B10261" s="70" t="s">
        <v>20896</v>
      </c>
      <c r="C10261">
        <v>-3.5471317000000002E-2</v>
      </c>
      <c r="D10261">
        <v>4.773482885</v>
      </c>
      <c r="E10261">
        <v>8.0610033999999997E-2</v>
      </c>
      <c r="F10261">
        <v>0.77647240799999995</v>
      </c>
      <c r="G10261">
        <v>0.99975043299999999</v>
      </c>
    </row>
    <row r="10262" spans="1:7" x14ac:dyDescent="0.4">
      <c r="A10262" s="70" t="s">
        <v>20843</v>
      </c>
      <c r="B10262" s="70" t="s">
        <v>20844</v>
      </c>
      <c r="C10262">
        <v>-3.0062624999999999E-2</v>
      </c>
      <c r="D10262">
        <v>4.9552094770000004</v>
      </c>
      <c r="E10262">
        <v>8.0585803999999997E-2</v>
      </c>
      <c r="F10262">
        <v>0.77650511200000005</v>
      </c>
      <c r="G10262">
        <v>0.99975043299999999</v>
      </c>
    </row>
    <row r="10263" spans="1:7" x14ac:dyDescent="0.4">
      <c r="A10263" s="70" t="s">
        <v>20943</v>
      </c>
      <c r="B10263" s="70" t="s">
        <v>20944</v>
      </c>
      <c r="C10263">
        <v>-7.0606899000000001E-2</v>
      </c>
      <c r="D10263">
        <v>2.2750004659999998</v>
      </c>
      <c r="E10263">
        <v>8.0487682000000005E-2</v>
      </c>
      <c r="F10263">
        <v>0.77663760400000004</v>
      </c>
      <c r="G10263">
        <v>0.99975043299999999</v>
      </c>
    </row>
    <row r="10264" spans="1:7" x14ac:dyDescent="0.4">
      <c r="A10264" s="70" t="s">
        <v>21637</v>
      </c>
      <c r="B10264" s="70" t="s">
        <v>21638</v>
      </c>
      <c r="C10264">
        <v>2.4897151999999999E-2</v>
      </c>
      <c r="D10264">
        <v>5.7699527599999998</v>
      </c>
      <c r="E10264">
        <v>8.0438712999999995E-2</v>
      </c>
      <c r="F10264">
        <v>0.77670375899999999</v>
      </c>
      <c r="G10264">
        <v>0.99975043299999999</v>
      </c>
    </row>
    <row r="10265" spans="1:7" x14ac:dyDescent="0.4">
      <c r="A10265" s="70" t="s">
        <v>21181</v>
      </c>
      <c r="B10265" s="70" t="s">
        <v>21182</v>
      </c>
      <c r="C10265">
        <v>-0.114793753</v>
      </c>
      <c r="D10265">
        <v>6.3960825999999998E-2</v>
      </c>
      <c r="E10265">
        <v>8.0409748000000003E-2</v>
      </c>
      <c r="F10265">
        <v>0.77674289900000004</v>
      </c>
      <c r="G10265">
        <v>0.99975043299999999</v>
      </c>
    </row>
    <row r="10266" spans="1:7" x14ac:dyDescent="0.4">
      <c r="A10266" s="70" t="s">
        <v>21691</v>
      </c>
      <c r="B10266" s="70" t="s">
        <v>21692</v>
      </c>
      <c r="C10266">
        <v>2.5628439999999999E-2</v>
      </c>
      <c r="D10266">
        <v>5.6921075410000004</v>
      </c>
      <c r="E10266">
        <v>8.0354793999999993E-2</v>
      </c>
      <c r="F10266">
        <v>0.77681718</v>
      </c>
      <c r="G10266">
        <v>0.99975043299999999</v>
      </c>
    </row>
    <row r="10267" spans="1:7" x14ac:dyDescent="0.4">
      <c r="A10267" s="70" t="s">
        <v>20759</v>
      </c>
      <c r="B10267" s="70" t="s">
        <v>20760</v>
      </c>
      <c r="C10267">
        <v>-2.3357260000000001E-2</v>
      </c>
      <c r="D10267">
        <v>6.1622236060000004</v>
      </c>
      <c r="E10267">
        <v>8.0212771000000002E-2</v>
      </c>
      <c r="F10267">
        <v>0.77700927799999997</v>
      </c>
      <c r="G10267">
        <v>0.99975043299999999</v>
      </c>
    </row>
    <row r="10268" spans="1:7" x14ac:dyDescent="0.4">
      <c r="A10268" s="70" t="s">
        <v>20773</v>
      </c>
      <c r="B10268" s="70" t="s">
        <v>20774</v>
      </c>
      <c r="C10268">
        <v>-4.3527291000000003E-2</v>
      </c>
      <c r="D10268">
        <v>3.7458000660000002</v>
      </c>
      <c r="E10268">
        <v>8.0153770999999999E-2</v>
      </c>
      <c r="F10268">
        <v>0.77708913300000004</v>
      </c>
      <c r="G10268">
        <v>0.99975043299999999</v>
      </c>
    </row>
    <row r="10269" spans="1:7" x14ac:dyDescent="0.4">
      <c r="A10269" s="70" t="s">
        <v>20789</v>
      </c>
      <c r="B10269" s="70" t="s">
        <v>20790</v>
      </c>
      <c r="C10269">
        <v>-3.8988617000000003E-2</v>
      </c>
      <c r="D10269">
        <v>3.9288752800000002</v>
      </c>
      <c r="E10269">
        <v>8.0148515000000004E-2</v>
      </c>
      <c r="F10269">
        <v>0.77709624899999996</v>
      </c>
      <c r="G10269">
        <v>0.99975043299999999</v>
      </c>
    </row>
    <row r="10270" spans="1:7" x14ac:dyDescent="0.4">
      <c r="A10270" s="70" t="s">
        <v>21209</v>
      </c>
      <c r="B10270" s="70" t="s">
        <v>21210</v>
      </c>
      <c r="C10270">
        <v>2.2608829E-2</v>
      </c>
      <c r="D10270">
        <v>7.292966292</v>
      </c>
      <c r="E10270">
        <v>7.9930574000000004E-2</v>
      </c>
      <c r="F10270">
        <v>0.77739151699999998</v>
      </c>
      <c r="G10270">
        <v>0.99975043299999999</v>
      </c>
    </row>
    <row r="10271" spans="1:7" x14ac:dyDescent="0.4">
      <c r="A10271" s="70" t="s">
        <v>20791</v>
      </c>
      <c r="B10271" s="70" t="s">
        <v>20792</v>
      </c>
      <c r="C10271">
        <v>-3.4239875000000003E-2</v>
      </c>
      <c r="D10271">
        <v>4.5482368690000001</v>
      </c>
      <c r="E10271">
        <v>7.9896854000000003E-2</v>
      </c>
      <c r="F10271">
        <v>0.77743724000000003</v>
      </c>
      <c r="G10271">
        <v>0.99975043299999999</v>
      </c>
    </row>
    <row r="10272" spans="1:7" x14ac:dyDescent="0.4">
      <c r="A10272" s="70" t="s">
        <v>21439</v>
      </c>
      <c r="B10272" s="70" t="s">
        <v>21440</v>
      </c>
      <c r="C10272">
        <v>3.3527244999999997E-2</v>
      </c>
      <c r="D10272">
        <v>4.7005143739999999</v>
      </c>
      <c r="E10272">
        <v>7.9821406999999997E-2</v>
      </c>
      <c r="F10272">
        <v>0.77753958000000001</v>
      </c>
      <c r="G10272">
        <v>0.99975043299999999</v>
      </c>
    </row>
    <row r="10273" spans="1:7" x14ac:dyDescent="0.4">
      <c r="A10273" s="70" t="s">
        <v>21303</v>
      </c>
      <c r="B10273" s="70" t="s">
        <v>21304</v>
      </c>
      <c r="C10273">
        <v>7.7376543000000006E-2</v>
      </c>
      <c r="D10273">
        <v>1.830746824</v>
      </c>
      <c r="E10273">
        <v>7.9732755000000002E-2</v>
      </c>
      <c r="F10273">
        <v>0.77765989999999996</v>
      </c>
      <c r="G10273">
        <v>0.99975043299999999</v>
      </c>
    </row>
    <row r="10274" spans="1:7" x14ac:dyDescent="0.4">
      <c r="A10274" s="70" t="s">
        <v>21267</v>
      </c>
      <c r="B10274" s="70" t="s">
        <v>21268</v>
      </c>
      <c r="C10274">
        <v>7.1076010999999994E-2</v>
      </c>
      <c r="D10274">
        <v>2.3357460630000002</v>
      </c>
      <c r="E10274">
        <v>7.9710307999999994E-2</v>
      </c>
      <c r="F10274">
        <v>0.77769037699999999</v>
      </c>
      <c r="G10274">
        <v>0.99975043299999999</v>
      </c>
    </row>
    <row r="10275" spans="1:7" x14ac:dyDescent="0.4">
      <c r="A10275" s="70" t="s">
        <v>20829</v>
      </c>
      <c r="B10275" s="70" t="s">
        <v>20830</v>
      </c>
      <c r="C10275">
        <v>-2.7058054000000002E-2</v>
      </c>
      <c r="D10275">
        <v>6.1373755650000001</v>
      </c>
      <c r="E10275">
        <v>7.9703863999999999E-2</v>
      </c>
      <c r="F10275">
        <v>0.77769912699999999</v>
      </c>
      <c r="G10275">
        <v>0.99975043299999999</v>
      </c>
    </row>
    <row r="10276" spans="1:7" x14ac:dyDescent="0.4">
      <c r="A10276" s="70" t="s">
        <v>20853</v>
      </c>
      <c r="B10276" s="70" t="s">
        <v>20854</v>
      </c>
      <c r="C10276">
        <v>-3.2248443000000002E-2</v>
      </c>
      <c r="D10276">
        <v>4.8628541600000004</v>
      </c>
      <c r="E10276">
        <v>7.9675382000000003E-2</v>
      </c>
      <c r="F10276">
        <v>0.777737805</v>
      </c>
      <c r="G10276">
        <v>0.99975043299999999</v>
      </c>
    </row>
    <row r="10277" spans="1:7" x14ac:dyDescent="0.4">
      <c r="A10277" s="70" t="s">
        <v>21261</v>
      </c>
      <c r="B10277" s="70" t="s">
        <v>21262</v>
      </c>
      <c r="C10277">
        <v>-7.8197526000000003E-2</v>
      </c>
      <c r="D10277">
        <v>2.667300215</v>
      </c>
      <c r="E10277">
        <v>7.9534293000000006E-2</v>
      </c>
      <c r="F10277">
        <v>0.77792951700000001</v>
      </c>
      <c r="G10277">
        <v>0.99975043299999999</v>
      </c>
    </row>
    <row r="10278" spans="1:7" x14ac:dyDescent="0.4">
      <c r="A10278" s="70" t="s">
        <v>21415</v>
      </c>
      <c r="B10278" s="70" t="s">
        <v>21416</v>
      </c>
      <c r="C10278">
        <v>7.9339006000000004E-2</v>
      </c>
      <c r="D10278">
        <v>2.3985758869999998</v>
      </c>
      <c r="E10278">
        <v>7.9442361000000003E-2</v>
      </c>
      <c r="F10278">
        <v>0.77805453300000005</v>
      </c>
      <c r="G10278">
        <v>0.99975043299999999</v>
      </c>
    </row>
    <row r="10279" spans="1:7" x14ac:dyDescent="0.4">
      <c r="A10279" s="70" t="s">
        <v>21043</v>
      </c>
      <c r="B10279" s="70" t="s">
        <v>21044</v>
      </c>
      <c r="C10279">
        <v>-0.21145797699999999</v>
      </c>
      <c r="D10279">
        <v>-1.038432273</v>
      </c>
      <c r="E10279">
        <v>7.9350922000000004E-2</v>
      </c>
      <c r="F10279">
        <v>0.77817895500000001</v>
      </c>
      <c r="G10279">
        <v>0.99975043299999999</v>
      </c>
    </row>
    <row r="10280" spans="1:7" x14ac:dyDescent="0.4">
      <c r="A10280" s="70" t="s">
        <v>21571</v>
      </c>
      <c r="B10280" s="70" t="s">
        <v>21572</v>
      </c>
      <c r="C10280">
        <v>3.7398184000000001E-2</v>
      </c>
      <c r="D10280">
        <v>4.2356381330000001</v>
      </c>
      <c r="E10280">
        <v>7.9204281000000001E-2</v>
      </c>
      <c r="F10280">
        <v>0.77837865399999995</v>
      </c>
      <c r="G10280">
        <v>0.99975043299999999</v>
      </c>
    </row>
    <row r="10281" spans="1:7" x14ac:dyDescent="0.4">
      <c r="A10281" s="70" t="s">
        <v>20907</v>
      </c>
      <c r="B10281" s="70" t="s">
        <v>20908</v>
      </c>
      <c r="C10281">
        <v>-4.9333519999999999E-2</v>
      </c>
      <c r="D10281">
        <v>3.3167917230000001</v>
      </c>
      <c r="E10281">
        <v>7.9166313000000002E-2</v>
      </c>
      <c r="F10281">
        <v>0.77843039199999997</v>
      </c>
      <c r="G10281">
        <v>0.99975043299999999</v>
      </c>
    </row>
    <row r="10282" spans="1:7" x14ac:dyDescent="0.4">
      <c r="A10282" s="70" t="s">
        <v>20831</v>
      </c>
      <c r="B10282" s="70" t="s">
        <v>20832</v>
      </c>
      <c r="C10282">
        <v>-2.449167E-2</v>
      </c>
      <c r="D10282">
        <v>5.8591794789999998</v>
      </c>
      <c r="E10282">
        <v>7.9110561999999995E-2</v>
      </c>
      <c r="F10282">
        <v>0.77850638699999997</v>
      </c>
      <c r="G10282">
        <v>0.99975043299999999</v>
      </c>
    </row>
    <row r="10283" spans="1:7" x14ac:dyDescent="0.4">
      <c r="A10283" s="70" t="s">
        <v>21715</v>
      </c>
      <c r="B10283" s="70" t="s">
        <v>21716</v>
      </c>
      <c r="C10283">
        <v>2.2147463999999999E-2</v>
      </c>
      <c r="D10283">
        <v>6.43303081</v>
      </c>
      <c r="E10283">
        <v>7.9105759999999997E-2</v>
      </c>
      <c r="F10283">
        <v>0.77851293499999996</v>
      </c>
      <c r="G10283">
        <v>0.99975043299999999</v>
      </c>
    </row>
    <row r="10284" spans="1:7" x14ac:dyDescent="0.4">
      <c r="A10284" s="70" t="s">
        <v>20959</v>
      </c>
      <c r="B10284" s="70" t="s">
        <v>20960</v>
      </c>
      <c r="C10284">
        <v>-4.2736530000000002E-2</v>
      </c>
      <c r="D10284">
        <v>3.767562855</v>
      </c>
      <c r="E10284">
        <v>7.9098420000000003E-2</v>
      </c>
      <c r="F10284">
        <v>0.77852294200000005</v>
      </c>
      <c r="G10284">
        <v>0.99975043299999999</v>
      </c>
    </row>
    <row r="10285" spans="1:7" x14ac:dyDescent="0.4">
      <c r="A10285" s="70" t="s">
        <v>21077</v>
      </c>
      <c r="B10285" s="70" t="s">
        <v>21078</v>
      </c>
      <c r="C10285">
        <v>-3.5402239000000002E-2</v>
      </c>
      <c r="D10285">
        <v>5.1583524599999997</v>
      </c>
      <c r="E10285">
        <v>7.8986254000000006E-2</v>
      </c>
      <c r="F10285">
        <v>0.77867593800000001</v>
      </c>
      <c r="G10285">
        <v>0.99975043299999999</v>
      </c>
    </row>
    <row r="10286" spans="1:7" x14ac:dyDescent="0.4">
      <c r="A10286" s="70" t="s">
        <v>20921</v>
      </c>
      <c r="B10286" s="70" t="s">
        <v>20922</v>
      </c>
      <c r="C10286">
        <v>-3.3232046000000001E-2</v>
      </c>
      <c r="D10286">
        <v>4.4766106189999997</v>
      </c>
      <c r="E10286">
        <v>7.8923153999999995E-2</v>
      </c>
      <c r="F10286">
        <v>0.77876205799999998</v>
      </c>
      <c r="G10286">
        <v>0.99975043299999999</v>
      </c>
    </row>
    <row r="10287" spans="1:7" x14ac:dyDescent="0.4">
      <c r="A10287" s="70" t="s">
        <v>21003</v>
      </c>
      <c r="B10287" s="70" t="s">
        <v>21004</v>
      </c>
      <c r="C10287">
        <v>-6.9860268000000003E-2</v>
      </c>
      <c r="D10287">
        <v>2.379831244</v>
      </c>
      <c r="E10287">
        <v>7.8871857000000004E-2</v>
      </c>
      <c r="F10287">
        <v>0.77883209600000003</v>
      </c>
      <c r="G10287">
        <v>0.99975043299999999</v>
      </c>
    </row>
    <row r="10288" spans="1:7" x14ac:dyDescent="0.4">
      <c r="A10288" s="70" t="s">
        <v>20847</v>
      </c>
      <c r="B10288" s="70" t="s">
        <v>20848</v>
      </c>
      <c r="C10288">
        <v>-2.2968013999999998E-2</v>
      </c>
      <c r="D10288">
        <v>6.3051158420000002</v>
      </c>
      <c r="E10288">
        <v>7.8845153000000001E-2</v>
      </c>
      <c r="F10288">
        <v>0.77886856599999998</v>
      </c>
      <c r="G10288">
        <v>0.99975043299999999</v>
      </c>
    </row>
    <row r="10289" spans="1:7" x14ac:dyDescent="0.4">
      <c r="A10289" s="70" t="s">
        <v>21271</v>
      </c>
      <c r="B10289" s="70" t="s">
        <v>21272</v>
      </c>
      <c r="C10289">
        <v>-9.7314899999999996E-2</v>
      </c>
      <c r="D10289">
        <v>1.4526593160000001</v>
      </c>
      <c r="E10289">
        <v>7.8817743999999995E-2</v>
      </c>
      <c r="F10289">
        <v>0.77890600600000004</v>
      </c>
      <c r="G10289">
        <v>0.99975043299999999</v>
      </c>
    </row>
    <row r="10290" spans="1:7" x14ac:dyDescent="0.4">
      <c r="A10290" s="70" t="s">
        <v>20993</v>
      </c>
      <c r="B10290" s="70" t="s">
        <v>20994</v>
      </c>
      <c r="C10290">
        <v>-3.6036656E-2</v>
      </c>
      <c r="D10290">
        <v>4.4765865390000004</v>
      </c>
      <c r="E10290">
        <v>7.8795506000000001E-2</v>
      </c>
      <c r="F10290">
        <v>0.77893638700000001</v>
      </c>
      <c r="G10290">
        <v>0.99975043299999999</v>
      </c>
    </row>
    <row r="10291" spans="1:7" x14ac:dyDescent="0.4">
      <c r="A10291" s="70" t="s">
        <v>21069</v>
      </c>
      <c r="B10291" s="70" t="s">
        <v>21070</v>
      </c>
      <c r="C10291">
        <v>-3.3339909000000001E-2</v>
      </c>
      <c r="D10291">
        <v>5.4322361509999997</v>
      </c>
      <c r="E10291">
        <v>7.8761660999999997E-2</v>
      </c>
      <c r="F10291">
        <v>0.77898263599999995</v>
      </c>
      <c r="G10291">
        <v>0.99975043299999999</v>
      </c>
    </row>
    <row r="10292" spans="1:7" x14ac:dyDescent="0.4">
      <c r="A10292" s="70" t="s">
        <v>21737</v>
      </c>
      <c r="B10292" s="70" t="s">
        <v>21738</v>
      </c>
      <c r="C10292">
        <v>2.1903006999999999E-2</v>
      </c>
      <c r="D10292">
        <v>6.5153041250000001</v>
      </c>
      <c r="E10292">
        <v>7.8734639999999995E-2</v>
      </c>
      <c r="F10292">
        <v>0.77901956699999997</v>
      </c>
      <c r="G10292">
        <v>0.99975043299999999</v>
      </c>
    </row>
    <row r="10293" spans="1:7" x14ac:dyDescent="0.4">
      <c r="A10293" s="70" t="s">
        <v>21703</v>
      </c>
      <c r="B10293" s="70" t="s">
        <v>21704</v>
      </c>
      <c r="C10293">
        <v>2.2216250999999999E-2</v>
      </c>
      <c r="D10293">
        <v>6.7106546290000004</v>
      </c>
      <c r="E10293">
        <v>7.8590172999999999E-2</v>
      </c>
      <c r="F10293">
        <v>0.77921713299999995</v>
      </c>
      <c r="G10293">
        <v>0.99975043299999999</v>
      </c>
    </row>
    <row r="10294" spans="1:7" x14ac:dyDescent="0.4">
      <c r="A10294" s="70" t="s">
        <v>20723</v>
      </c>
      <c r="B10294" s="70" t="s">
        <v>20724</v>
      </c>
      <c r="C10294">
        <v>-2.1916690999999999E-2</v>
      </c>
      <c r="D10294">
        <v>6.6557707730000004</v>
      </c>
      <c r="E10294">
        <v>7.8579529999999995E-2</v>
      </c>
      <c r="F10294">
        <v>0.77923169699999995</v>
      </c>
      <c r="G10294">
        <v>0.99975043299999999</v>
      </c>
    </row>
    <row r="10295" spans="1:7" x14ac:dyDescent="0.4">
      <c r="A10295" s="70" t="s">
        <v>21321</v>
      </c>
      <c r="B10295" s="70" t="s">
        <v>21322</v>
      </c>
      <c r="C10295">
        <v>6.9303099000000007E-2</v>
      </c>
      <c r="D10295">
        <v>2.2250631749999998</v>
      </c>
      <c r="E10295">
        <v>7.8558658000000003E-2</v>
      </c>
      <c r="F10295">
        <v>0.77926025799999998</v>
      </c>
      <c r="G10295">
        <v>0.99975043299999999</v>
      </c>
    </row>
    <row r="10296" spans="1:7" x14ac:dyDescent="0.4">
      <c r="A10296" s="70" t="s">
        <v>21647</v>
      </c>
      <c r="B10296" s="70" t="s">
        <v>21648</v>
      </c>
      <c r="C10296">
        <v>2.3529972E-2</v>
      </c>
      <c r="D10296">
        <v>6.7142838469999999</v>
      </c>
      <c r="E10296">
        <v>7.8555718999999996E-2</v>
      </c>
      <c r="F10296">
        <v>0.77926428000000003</v>
      </c>
      <c r="G10296">
        <v>0.99975043299999999</v>
      </c>
    </row>
    <row r="10297" spans="1:7" x14ac:dyDescent="0.4">
      <c r="A10297" s="70" t="s">
        <v>20917</v>
      </c>
      <c r="B10297" s="70" t="s">
        <v>20918</v>
      </c>
      <c r="C10297">
        <v>-4.5394948999999997E-2</v>
      </c>
      <c r="D10297">
        <v>3.7723238399999999</v>
      </c>
      <c r="E10297">
        <v>7.8528199000000007E-2</v>
      </c>
      <c r="F10297">
        <v>0.77930194699999999</v>
      </c>
      <c r="G10297">
        <v>0.99975043299999999</v>
      </c>
    </row>
    <row r="10298" spans="1:7" x14ac:dyDescent="0.4">
      <c r="A10298" s="70" t="s">
        <v>22400</v>
      </c>
      <c r="B10298" s="70" t="s">
        <v>22401</v>
      </c>
      <c r="C10298">
        <v>2.2861361E-2</v>
      </c>
      <c r="D10298">
        <v>8.8334642540000008</v>
      </c>
      <c r="E10298">
        <v>7.8464251999999998E-2</v>
      </c>
      <c r="F10298">
        <v>0.77938949800000001</v>
      </c>
      <c r="G10298">
        <v>0.99975043299999999</v>
      </c>
    </row>
    <row r="10299" spans="1:7" x14ac:dyDescent="0.4">
      <c r="A10299" s="70" t="s">
        <v>20805</v>
      </c>
      <c r="B10299" s="70" t="s">
        <v>20806</v>
      </c>
      <c r="C10299">
        <v>-2.2635371000000001E-2</v>
      </c>
      <c r="D10299">
        <v>6.0970340759999999</v>
      </c>
      <c r="E10299">
        <v>7.8463131000000005E-2</v>
      </c>
      <c r="F10299">
        <v>0.77939103200000004</v>
      </c>
      <c r="G10299">
        <v>0.99975043299999999</v>
      </c>
    </row>
    <row r="10300" spans="1:7" x14ac:dyDescent="0.4">
      <c r="A10300" s="70" t="s">
        <v>21305</v>
      </c>
      <c r="B10300" s="70" t="s">
        <v>21306</v>
      </c>
      <c r="C10300">
        <v>-0.119320606</v>
      </c>
      <c r="D10300">
        <v>-0.26051418999999998</v>
      </c>
      <c r="E10300">
        <v>7.8407863999999994E-2</v>
      </c>
      <c r="F10300">
        <v>0.77946673099999997</v>
      </c>
      <c r="G10300">
        <v>0.99975043299999999</v>
      </c>
    </row>
    <row r="10301" spans="1:7" x14ac:dyDescent="0.4">
      <c r="A10301" s="70" t="s">
        <v>21023</v>
      </c>
      <c r="B10301" s="70" t="s">
        <v>21024</v>
      </c>
      <c r="C10301">
        <v>-5.3004280000000001E-2</v>
      </c>
      <c r="D10301">
        <v>3.4186476790000002</v>
      </c>
      <c r="E10301">
        <v>7.8378459999999997E-2</v>
      </c>
      <c r="F10301">
        <v>0.77950701700000002</v>
      </c>
      <c r="G10301">
        <v>0.99975043299999999</v>
      </c>
    </row>
    <row r="10302" spans="1:7" x14ac:dyDescent="0.4">
      <c r="A10302" s="70" t="s">
        <v>20839</v>
      </c>
      <c r="B10302" s="70" t="s">
        <v>20840</v>
      </c>
      <c r="C10302">
        <v>-2.5495677000000001E-2</v>
      </c>
      <c r="D10302">
        <v>6.2481983559999996</v>
      </c>
      <c r="E10302">
        <v>7.8290905999999993E-2</v>
      </c>
      <c r="F10302">
        <v>0.779627022</v>
      </c>
      <c r="G10302">
        <v>0.99975043299999999</v>
      </c>
    </row>
    <row r="10303" spans="1:7" x14ac:dyDescent="0.4">
      <c r="A10303" s="70" t="s">
        <v>21461</v>
      </c>
      <c r="B10303" s="70" t="s">
        <v>21462</v>
      </c>
      <c r="C10303">
        <v>3.6631839999999999E-2</v>
      </c>
      <c r="D10303">
        <v>4.1975742970000001</v>
      </c>
      <c r="E10303">
        <v>7.8276764999999998E-2</v>
      </c>
      <c r="F10303">
        <v>0.77964641099999998</v>
      </c>
      <c r="G10303">
        <v>0.99975043299999999</v>
      </c>
    </row>
    <row r="10304" spans="1:7" x14ac:dyDescent="0.4">
      <c r="A10304" s="70" t="s">
        <v>21773</v>
      </c>
      <c r="B10304" s="70" t="s">
        <v>21774</v>
      </c>
      <c r="C10304">
        <v>2.3267427E-2</v>
      </c>
      <c r="D10304">
        <v>6.5414575240000001</v>
      </c>
      <c r="E10304">
        <v>7.8270701999999998E-2</v>
      </c>
      <c r="F10304">
        <v>0.77965472400000002</v>
      </c>
      <c r="G10304">
        <v>0.99975043299999999</v>
      </c>
    </row>
    <row r="10305" spans="1:7" x14ac:dyDescent="0.4">
      <c r="A10305" s="70" t="s">
        <v>20899</v>
      </c>
      <c r="B10305" s="70" t="s">
        <v>20900</v>
      </c>
      <c r="C10305">
        <v>-2.3546298E-2</v>
      </c>
      <c r="D10305">
        <v>6.2951976739999997</v>
      </c>
      <c r="E10305">
        <v>7.8209633000000001E-2</v>
      </c>
      <c r="F10305">
        <v>0.77973848300000004</v>
      </c>
      <c r="G10305">
        <v>0.99975043299999999</v>
      </c>
    </row>
    <row r="10306" spans="1:7" x14ac:dyDescent="0.4">
      <c r="A10306" s="70" t="s">
        <v>21287</v>
      </c>
      <c r="B10306" s="70" t="s">
        <v>21288</v>
      </c>
      <c r="C10306">
        <v>5.2967722000000002E-2</v>
      </c>
      <c r="D10306">
        <v>3.1668956370000001</v>
      </c>
      <c r="E10306">
        <v>7.8156350999999999E-2</v>
      </c>
      <c r="F10306">
        <v>0.77981159</v>
      </c>
      <c r="G10306">
        <v>0.99975043299999999</v>
      </c>
    </row>
    <row r="10307" spans="1:7" x14ac:dyDescent="0.4">
      <c r="A10307" s="70" t="s">
        <v>21317</v>
      </c>
      <c r="B10307" s="70" t="s">
        <v>21318</v>
      </c>
      <c r="C10307">
        <v>6.6987795000000003E-2</v>
      </c>
      <c r="D10307">
        <v>2.5544318289999999</v>
      </c>
      <c r="E10307">
        <v>7.8098848999999998E-2</v>
      </c>
      <c r="F10307">
        <v>0.77989051600000003</v>
      </c>
      <c r="G10307">
        <v>0.99975043299999999</v>
      </c>
    </row>
    <row r="10308" spans="1:7" x14ac:dyDescent="0.4">
      <c r="A10308" s="70" t="s">
        <v>21047</v>
      </c>
      <c r="B10308" s="70" t="s">
        <v>21048</v>
      </c>
      <c r="C10308">
        <v>-2.9174865000000001E-2</v>
      </c>
      <c r="D10308">
        <v>5.3428525090000001</v>
      </c>
      <c r="E10308">
        <v>7.8082346999999996E-2</v>
      </c>
      <c r="F10308">
        <v>0.77991317299999996</v>
      </c>
      <c r="G10308">
        <v>0.99975043299999999</v>
      </c>
    </row>
    <row r="10309" spans="1:7" x14ac:dyDescent="0.4">
      <c r="A10309" s="70" t="s">
        <v>21037</v>
      </c>
      <c r="B10309" s="70" t="s">
        <v>21038</v>
      </c>
      <c r="C10309">
        <v>-8.8095529000000006E-2</v>
      </c>
      <c r="D10309">
        <v>1.3330165430000001</v>
      </c>
      <c r="E10309">
        <v>7.8042401999999997E-2</v>
      </c>
      <c r="F10309">
        <v>0.77996802600000004</v>
      </c>
      <c r="G10309">
        <v>0.99975043299999999</v>
      </c>
    </row>
    <row r="10310" spans="1:7" x14ac:dyDescent="0.4">
      <c r="A10310" s="70" t="s">
        <v>20909</v>
      </c>
      <c r="B10310" s="70" t="s">
        <v>20910</v>
      </c>
      <c r="C10310">
        <v>-4.5659497E-2</v>
      </c>
      <c r="D10310">
        <v>3.702010751</v>
      </c>
      <c r="E10310">
        <v>7.8040133999999997E-2</v>
      </c>
      <c r="F10310">
        <v>0.77997114099999998</v>
      </c>
      <c r="G10310">
        <v>0.99975043299999999</v>
      </c>
    </row>
    <row r="10311" spans="1:7" x14ac:dyDescent="0.4">
      <c r="A10311" s="70" t="s">
        <v>20915</v>
      </c>
      <c r="B10311" s="70" t="s">
        <v>20916</v>
      </c>
      <c r="C10311">
        <v>-4.8811858999999999E-2</v>
      </c>
      <c r="D10311">
        <v>4.377163704</v>
      </c>
      <c r="E10311">
        <v>7.7948446000000005E-2</v>
      </c>
      <c r="F10311">
        <v>0.78009710700000001</v>
      </c>
      <c r="G10311">
        <v>0.99975043299999999</v>
      </c>
    </row>
    <row r="10312" spans="1:7" x14ac:dyDescent="0.4">
      <c r="A10312" s="70" t="s">
        <v>21541</v>
      </c>
      <c r="B10312" s="70" t="s">
        <v>21542</v>
      </c>
      <c r="C10312">
        <v>2.2471811000000001E-2</v>
      </c>
      <c r="D10312">
        <v>8.0000589289999997</v>
      </c>
      <c r="E10312">
        <v>7.7904969000000004E-2</v>
      </c>
      <c r="F10312">
        <v>0.780156866</v>
      </c>
      <c r="G10312">
        <v>0.99975043299999999</v>
      </c>
    </row>
    <row r="10313" spans="1:7" x14ac:dyDescent="0.4">
      <c r="A10313" s="70" t="s">
        <v>21089</v>
      </c>
      <c r="B10313" s="70" t="s">
        <v>21090</v>
      </c>
      <c r="C10313">
        <v>-3.4670465999999997E-2</v>
      </c>
      <c r="D10313">
        <v>4.5744798940000004</v>
      </c>
      <c r="E10313">
        <v>7.7890360000000006E-2</v>
      </c>
      <c r="F10313">
        <v>0.78017694999999998</v>
      </c>
      <c r="G10313">
        <v>0.99975043299999999</v>
      </c>
    </row>
    <row r="10314" spans="1:7" x14ac:dyDescent="0.4">
      <c r="A10314" s="70" t="s">
        <v>20933</v>
      </c>
      <c r="B10314" s="70" t="s">
        <v>20934</v>
      </c>
      <c r="C10314">
        <v>-2.6701566999999999E-2</v>
      </c>
      <c r="D10314">
        <v>5.4894698069999999</v>
      </c>
      <c r="E10314">
        <v>7.7878186000000002E-2</v>
      </c>
      <c r="F10314">
        <v>0.78019368899999997</v>
      </c>
      <c r="G10314">
        <v>0.99975043299999999</v>
      </c>
    </row>
    <row r="10315" spans="1:7" x14ac:dyDescent="0.4">
      <c r="A10315" s="70" t="s">
        <v>21045</v>
      </c>
      <c r="B10315" s="70" t="s">
        <v>21046</v>
      </c>
      <c r="C10315">
        <v>-3.0301069999999999E-2</v>
      </c>
      <c r="D10315">
        <v>5.1257086359999997</v>
      </c>
      <c r="E10315">
        <v>7.7850752999999995E-2</v>
      </c>
      <c r="F10315">
        <v>0.78023141100000004</v>
      </c>
      <c r="G10315">
        <v>0.99975043299999999</v>
      </c>
    </row>
    <row r="10316" spans="1:7" x14ac:dyDescent="0.4">
      <c r="A10316" s="70" t="s">
        <v>21165</v>
      </c>
      <c r="B10316" s="70" t="s">
        <v>21166</v>
      </c>
      <c r="C10316">
        <v>-0.147712962</v>
      </c>
      <c r="D10316">
        <v>-0.98639076400000003</v>
      </c>
      <c r="E10316">
        <v>7.7846954999999995E-2</v>
      </c>
      <c r="F10316">
        <v>0.78023663499999996</v>
      </c>
      <c r="G10316">
        <v>0.99975043299999999</v>
      </c>
    </row>
    <row r="10317" spans="1:7" x14ac:dyDescent="0.4">
      <c r="A10317" s="70" t="s">
        <v>21065</v>
      </c>
      <c r="B10317" s="70" t="s">
        <v>21066</v>
      </c>
      <c r="C10317">
        <v>-3.2202726000000001E-2</v>
      </c>
      <c r="D10317">
        <v>4.7201535889999997</v>
      </c>
      <c r="E10317">
        <v>7.7823367000000004E-2</v>
      </c>
      <c r="F10317">
        <v>0.78026907700000003</v>
      </c>
      <c r="G10317">
        <v>0.99975043299999999</v>
      </c>
    </row>
    <row r="10318" spans="1:7" x14ac:dyDescent="0.4">
      <c r="A10318" s="70" t="s">
        <v>21153</v>
      </c>
      <c r="B10318" s="70" t="s">
        <v>21154</v>
      </c>
      <c r="C10318">
        <v>-0.18017148599999999</v>
      </c>
      <c r="D10318">
        <v>-1.4528142479999999</v>
      </c>
      <c r="E10318">
        <v>7.7818442000000002E-2</v>
      </c>
      <c r="F10318">
        <v>0.78027585099999996</v>
      </c>
      <c r="G10318">
        <v>0.99975043299999999</v>
      </c>
    </row>
    <row r="10319" spans="1:7" x14ac:dyDescent="0.4">
      <c r="A10319" s="70" t="s">
        <v>21311</v>
      </c>
      <c r="B10319" s="70" t="s">
        <v>21312</v>
      </c>
      <c r="C10319">
        <v>-0.105075315</v>
      </c>
      <c r="D10319">
        <v>0.478128573</v>
      </c>
      <c r="E10319">
        <v>7.7774948999999996E-2</v>
      </c>
      <c r="F10319">
        <v>0.78033568600000003</v>
      </c>
      <c r="G10319">
        <v>0.99975043299999999</v>
      </c>
    </row>
    <row r="10320" spans="1:7" x14ac:dyDescent="0.4">
      <c r="A10320" s="70" t="s">
        <v>20881</v>
      </c>
      <c r="B10320" s="70" t="s">
        <v>20882</v>
      </c>
      <c r="C10320">
        <v>-2.4106028000000002E-2</v>
      </c>
      <c r="D10320">
        <v>5.9016570640000001</v>
      </c>
      <c r="E10320">
        <v>7.7771686000000007E-2</v>
      </c>
      <c r="F10320">
        <v>0.78034017700000002</v>
      </c>
      <c r="G10320">
        <v>0.99975043299999999</v>
      </c>
    </row>
    <row r="10321" spans="1:7" x14ac:dyDescent="0.4">
      <c r="A10321" s="70" t="s">
        <v>21463</v>
      </c>
      <c r="B10321" s="70" t="s">
        <v>21464</v>
      </c>
      <c r="C10321">
        <v>3.3082698000000001E-2</v>
      </c>
      <c r="D10321">
        <v>4.7019789019999996</v>
      </c>
      <c r="E10321">
        <v>7.7680183999999999E-2</v>
      </c>
      <c r="F10321">
        <v>0.78046612199999998</v>
      </c>
      <c r="G10321">
        <v>0.99975043299999999</v>
      </c>
    </row>
    <row r="10322" spans="1:7" x14ac:dyDescent="0.4">
      <c r="A10322" s="70" t="s">
        <v>20605</v>
      </c>
      <c r="B10322" s="70" t="s">
        <v>20606</v>
      </c>
      <c r="C10322">
        <v>-2.4178837000000002E-2</v>
      </c>
      <c r="D10322">
        <v>7.1518217340000003</v>
      </c>
      <c r="E10322">
        <v>7.7665315999999998E-2</v>
      </c>
      <c r="F10322">
        <v>0.78048659300000001</v>
      </c>
      <c r="G10322">
        <v>0.99975043299999999</v>
      </c>
    </row>
    <row r="10323" spans="1:7" x14ac:dyDescent="0.4">
      <c r="A10323" s="70" t="s">
        <v>21027</v>
      </c>
      <c r="B10323" s="70" t="s">
        <v>21028</v>
      </c>
      <c r="C10323">
        <v>-6.4510661999999996E-2</v>
      </c>
      <c r="D10323">
        <v>2.5426159930000001</v>
      </c>
      <c r="E10323">
        <v>7.7561613000000001E-2</v>
      </c>
      <c r="F10323">
        <v>0.78062944199999995</v>
      </c>
      <c r="G10323">
        <v>0.99975043299999999</v>
      </c>
    </row>
    <row r="10324" spans="1:7" x14ac:dyDescent="0.4">
      <c r="A10324" s="70" t="s">
        <v>20981</v>
      </c>
      <c r="B10324" s="70" t="s">
        <v>20982</v>
      </c>
      <c r="C10324">
        <v>-3.5907537000000003E-2</v>
      </c>
      <c r="D10324">
        <v>4.4046209269999999</v>
      </c>
      <c r="E10324">
        <v>7.7482209999999996E-2</v>
      </c>
      <c r="F10324">
        <v>0.78073888899999999</v>
      </c>
      <c r="G10324">
        <v>0.99975043299999999</v>
      </c>
    </row>
    <row r="10325" spans="1:7" x14ac:dyDescent="0.4">
      <c r="A10325" s="70" t="s">
        <v>20877</v>
      </c>
      <c r="B10325" s="70" t="s">
        <v>20878</v>
      </c>
      <c r="C10325">
        <v>-2.7467741E-2</v>
      </c>
      <c r="D10325">
        <v>6.3387039610000002</v>
      </c>
      <c r="E10325">
        <v>7.7480533000000004E-2</v>
      </c>
      <c r="F10325">
        <v>0.78074120199999997</v>
      </c>
      <c r="G10325">
        <v>0.99975043299999999</v>
      </c>
    </row>
    <row r="10326" spans="1:7" x14ac:dyDescent="0.4">
      <c r="A10326" s="70" t="s">
        <v>21007</v>
      </c>
      <c r="B10326" s="70" t="s">
        <v>21008</v>
      </c>
      <c r="C10326">
        <v>-2.5411567999999999E-2</v>
      </c>
      <c r="D10326">
        <v>5.7129336979999996</v>
      </c>
      <c r="E10326">
        <v>7.7473420000000001E-2</v>
      </c>
      <c r="F10326">
        <v>0.78075100799999997</v>
      </c>
      <c r="G10326">
        <v>0.99975043299999999</v>
      </c>
    </row>
    <row r="10327" spans="1:7" x14ac:dyDescent="0.4">
      <c r="A10327" s="70" t="s">
        <v>21475</v>
      </c>
      <c r="B10327" s="70" t="s">
        <v>21476</v>
      </c>
      <c r="C10327">
        <v>3.5677696000000002E-2</v>
      </c>
      <c r="D10327">
        <v>4.1700287009999997</v>
      </c>
      <c r="E10327">
        <v>7.7425105999999994E-2</v>
      </c>
      <c r="F10327">
        <v>0.78081763699999995</v>
      </c>
      <c r="G10327">
        <v>0.99975043299999999</v>
      </c>
    </row>
    <row r="10328" spans="1:7" x14ac:dyDescent="0.4">
      <c r="A10328" s="70" t="s">
        <v>21635</v>
      </c>
      <c r="B10328" s="70" t="s">
        <v>21636</v>
      </c>
      <c r="C10328">
        <v>2.7606174000000001E-2</v>
      </c>
      <c r="D10328">
        <v>5.4913976240000002</v>
      </c>
      <c r="E10328">
        <v>7.7403535999999995E-2</v>
      </c>
      <c r="F10328">
        <v>0.780847391</v>
      </c>
      <c r="G10328">
        <v>0.99975043299999999</v>
      </c>
    </row>
    <row r="10329" spans="1:7" x14ac:dyDescent="0.4">
      <c r="A10329" s="70" t="s">
        <v>21015</v>
      </c>
      <c r="B10329" s="70" t="s">
        <v>21016</v>
      </c>
      <c r="C10329">
        <v>-4.6921790999999997E-2</v>
      </c>
      <c r="D10329">
        <v>3.4419992599999998</v>
      </c>
      <c r="E10329">
        <v>7.7376011999999994E-2</v>
      </c>
      <c r="F10329">
        <v>0.78088536399999997</v>
      </c>
      <c r="G10329">
        <v>0.99975043299999999</v>
      </c>
    </row>
    <row r="10330" spans="1:7" x14ac:dyDescent="0.4">
      <c r="A10330" s="70" t="s">
        <v>20991</v>
      </c>
      <c r="B10330" s="70" t="s">
        <v>20992</v>
      </c>
      <c r="C10330">
        <v>-2.6884202999999999E-2</v>
      </c>
      <c r="D10330">
        <v>5.8905541670000003</v>
      </c>
      <c r="E10330">
        <v>7.7326038999999999E-2</v>
      </c>
      <c r="F10330">
        <v>0.78095432600000003</v>
      </c>
      <c r="G10330">
        <v>0.99975043299999999</v>
      </c>
    </row>
    <row r="10331" spans="1:7" x14ac:dyDescent="0.4">
      <c r="A10331" s="70" t="s">
        <v>21717</v>
      </c>
      <c r="B10331" s="70" t="s">
        <v>21718</v>
      </c>
      <c r="C10331">
        <v>2.5041226999999999E-2</v>
      </c>
      <c r="D10331">
        <v>5.7544150370000002</v>
      </c>
      <c r="E10331">
        <v>7.7287262999999995E-2</v>
      </c>
      <c r="F10331">
        <v>0.78100785399999995</v>
      </c>
      <c r="G10331">
        <v>0.99975043299999999</v>
      </c>
    </row>
    <row r="10332" spans="1:7" x14ac:dyDescent="0.4">
      <c r="A10332" s="70" t="s">
        <v>21449</v>
      </c>
      <c r="B10332" s="70" t="s">
        <v>21450</v>
      </c>
      <c r="C10332">
        <v>0.110705885</v>
      </c>
      <c r="D10332">
        <v>0.29131908299999998</v>
      </c>
      <c r="E10332">
        <v>7.7191294999999993E-2</v>
      </c>
      <c r="F10332">
        <v>0.78114039300000004</v>
      </c>
      <c r="G10332">
        <v>0.99975043299999999</v>
      </c>
    </row>
    <row r="10333" spans="1:7" x14ac:dyDescent="0.4">
      <c r="A10333" s="70" t="s">
        <v>21103</v>
      </c>
      <c r="B10333" s="70" t="s">
        <v>21104</v>
      </c>
      <c r="C10333">
        <v>-0.15104541299999999</v>
      </c>
      <c r="D10333">
        <v>-1.1530461620000001</v>
      </c>
      <c r="E10333">
        <v>7.7172908999999998E-2</v>
      </c>
      <c r="F10333">
        <v>0.78116579600000002</v>
      </c>
      <c r="G10333">
        <v>0.99975043299999999</v>
      </c>
    </row>
    <row r="10334" spans="1:7" x14ac:dyDescent="0.4">
      <c r="A10334" s="70" t="s">
        <v>21011</v>
      </c>
      <c r="B10334" s="70" t="s">
        <v>21012</v>
      </c>
      <c r="C10334">
        <v>-8.7666678999999997E-2</v>
      </c>
      <c r="D10334">
        <v>1.9217375940000001</v>
      </c>
      <c r="E10334">
        <v>7.7125647000000006E-2</v>
      </c>
      <c r="F10334">
        <v>0.78123111000000001</v>
      </c>
      <c r="G10334">
        <v>0.99975043299999999</v>
      </c>
    </row>
    <row r="10335" spans="1:7" x14ac:dyDescent="0.4">
      <c r="A10335" s="70" t="s">
        <v>21141</v>
      </c>
      <c r="B10335" s="70" t="s">
        <v>21142</v>
      </c>
      <c r="C10335">
        <v>-4.2145968999999998E-2</v>
      </c>
      <c r="D10335">
        <v>3.8973669200000001</v>
      </c>
      <c r="E10335">
        <v>7.7096156999999998E-2</v>
      </c>
      <c r="F10335">
        <v>0.78127187300000001</v>
      </c>
      <c r="G10335">
        <v>0.99975043299999999</v>
      </c>
    </row>
    <row r="10336" spans="1:7" x14ac:dyDescent="0.4">
      <c r="A10336" s="70" t="s">
        <v>21481</v>
      </c>
      <c r="B10336" s="70" t="s">
        <v>21482</v>
      </c>
      <c r="C10336">
        <v>9.9533049999999998E-2</v>
      </c>
      <c r="D10336">
        <v>0.490202321</v>
      </c>
      <c r="E10336">
        <v>7.7035159000000006E-2</v>
      </c>
      <c r="F10336">
        <v>0.78135622000000005</v>
      </c>
      <c r="G10336">
        <v>0.99975043299999999</v>
      </c>
    </row>
    <row r="10337" spans="1:7" x14ac:dyDescent="0.4">
      <c r="A10337" s="70" t="s">
        <v>22894</v>
      </c>
      <c r="B10337" s="70" t="s">
        <v>22895</v>
      </c>
      <c r="C10337">
        <v>2.5080687000000001E-2</v>
      </c>
      <c r="D10337">
        <v>9.3821338179999998</v>
      </c>
      <c r="E10337">
        <v>7.7034262000000006E-2</v>
      </c>
      <c r="F10337">
        <v>0.78135745999999995</v>
      </c>
      <c r="G10337">
        <v>0.99975043299999999</v>
      </c>
    </row>
    <row r="10338" spans="1:7" x14ac:dyDescent="0.4">
      <c r="A10338" s="70" t="s">
        <v>20443</v>
      </c>
      <c r="B10338" s="70" t="s">
        <v>20444</v>
      </c>
      <c r="C10338">
        <v>-2.3387084999999998E-2</v>
      </c>
      <c r="D10338">
        <v>7.6395248489999998</v>
      </c>
      <c r="E10338">
        <v>7.7015515000000007E-2</v>
      </c>
      <c r="F10338">
        <v>0.78138339000000001</v>
      </c>
      <c r="G10338">
        <v>0.99975043299999999</v>
      </c>
    </row>
    <row r="10339" spans="1:7" x14ac:dyDescent="0.4">
      <c r="A10339" s="70" t="s">
        <v>21289</v>
      </c>
      <c r="B10339" s="70" t="s">
        <v>21290</v>
      </c>
      <c r="C10339">
        <v>-0.16428453000000001</v>
      </c>
      <c r="D10339">
        <v>-1.1702166890000001</v>
      </c>
      <c r="E10339">
        <v>7.6986835000000003E-2</v>
      </c>
      <c r="F10339">
        <v>0.78142306500000003</v>
      </c>
      <c r="G10339">
        <v>0.99975043299999999</v>
      </c>
    </row>
    <row r="10340" spans="1:7" x14ac:dyDescent="0.4">
      <c r="A10340" s="70" t="s">
        <v>21397</v>
      </c>
      <c r="B10340" s="70" t="s">
        <v>21398</v>
      </c>
      <c r="C10340">
        <v>8.2573207999999995E-2</v>
      </c>
      <c r="D10340">
        <v>2.094981035</v>
      </c>
      <c r="E10340">
        <v>7.6924230999999996E-2</v>
      </c>
      <c r="F10340">
        <v>0.78150969800000003</v>
      </c>
      <c r="G10340">
        <v>0.99975043299999999</v>
      </c>
    </row>
    <row r="10341" spans="1:7" x14ac:dyDescent="0.4">
      <c r="A10341" s="70" t="s">
        <v>21537</v>
      </c>
      <c r="B10341" s="70" t="s">
        <v>21538</v>
      </c>
      <c r="C10341">
        <v>0.111575309</v>
      </c>
      <c r="D10341">
        <v>-9.1032780999999993E-2</v>
      </c>
      <c r="E10341">
        <v>7.6888240999999996E-2</v>
      </c>
      <c r="F10341">
        <v>0.78155951899999998</v>
      </c>
      <c r="G10341">
        <v>0.99975043299999999</v>
      </c>
    </row>
    <row r="10342" spans="1:7" x14ac:dyDescent="0.4">
      <c r="A10342" s="70" t="s">
        <v>21497</v>
      </c>
      <c r="B10342" s="70" t="s">
        <v>21498</v>
      </c>
      <c r="C10342">
        <v>-0.22392364200000001</v>
      </c>
      <c r="D10342">
        <v>-1.7815945559999999</v>
      </c>
      <c r="E10342">
        <v>7.6869089000000002E-2</v>
      </c>
      <c r="F10342">
        <v>0.78158603599999998</v>
      </c>
      <c r="G10342">
        <v>0.99975043299999999</v>
      </c>
    </row>
    <row r="10343" spans="1:7" x14ac:dyDescent="0.4">
      <c r="A10343" s="70" t="s">
        <v>24677</v>
      </c>
      <c r="B10343" s="70" t="s">
        <v>24678</v>
      </c>
      <c r="C10343">
        <v>2.1258250999999999E-2</v>
      </c>
      <c r="D10343">
        <v>11.35110429</v>
      </c>
      <c r="E10343">
        <v>7.6823427E-2</v>
      </c>
      <c r="F10343">
        <v>0.78164927200000001</v>
      </c>
      <c r="G10343">
        <v>0.99975043299999999</v>
      </c>
    </row>
    <row r="10344" spans="1:7" x14ac:dyDescent="0.4">
      <c r="A10344" s="70" t="s">
        <v>21335</v>
      </c>
      <c r="B10344" s="70" t="s">
        <v>21336</v>
      </c>
      <c r="C10344">
        <v>-0.20784203700000001</v>
      </c>
      <c r="D10344">
        <v>-1.6186134430000001</v>
      </c>
      <c r="E10344">
        <v>7.6736610999999996E-2</v>
      </c>
      <c r="F10344">
        <v>0.78176955800000003</v>
      </c>
      <c r="G10344">
        <v>0.99975043299999999</v>
      </c>
    </row>
    <row r="10345" spans="1:7" x14ac:dyDescent="0.4">
      <c r="A10345" s="70" t="s">
        <v>21793</v>
      </c>
      <c r="B10345" s="70" t="s">
        <v>21794</v>
      </c>
      <c r="C10345">
        <v>2.8725514000000001E-2</v>
      </c>
      <c r="D10345">
        <v>5.0060897669999997</v>
      </c>
      <c r="E10345">
        <v>7.6658102000000006E-2</v>
      </c>
      <c r="F10345">
        <v>0.78187839599999998</v>
      </c>
      <c r="G10345">
        <v>0.99975043299999999</v>
      </c>
    </row>
    <row r="10346" spans="1:7" x14ac:dyDescent="0.4">
      <c r="A10346" s="70" t="s">
        <v>21611</v>
      </c>
      <c r="B10346" s="70" t="s">
        <v>21612</v>
      </c>
      <c r="C10346">
        <v>3.4840935000000003E-2</v>
      </c>
      <c r="D10346">
        <v>4.4167708120000002</v>
      </c>
      <c r="E10346">
        <v>7.6625693999999994E-2</v>
      </c>
      <c r="F10346">
        <v>0.78192334299999999</v>
      </c>
      <c r="G10346">
        <v>0.99975043299999999</v>
      </c>
    </row>
    <row r="10347" spans="1:7" x14ac:dyDescent="0.4">
      <c r="A10347" s="70" t="s">
        <v>20967</v>
      </c>
      <c r="B10347" s="70" t="s">
        <v>20968</v>
      </c>
      <c r="C10347">
        <v>-2.4954599000000001E-2</v>
      </c>
      <c r="D10347">
        <v>6.0358979110000002</v>
      </c>
      <c r="E10347">
        <v>7.6559048000000005E-2</v>
      </c>
      <c r="F10347">
        <v>0.78201580299999995</v>
      </c>
      <c r="G10347">
        <v>0.99975043299999999</v>
      </c>
    </row>
    <row r="10348" spans="1:7" x14ac:dyDescent="0.4">
      <c r="A10348" s="70" t="s">
        <v>21837</v>
      </c>
      <c r="B10348" s="70" t="s">
        <v>21838</v>
      </c>
      <c r="C10348">
        <v>3.0313150000000001E-2</v>
      </c>
      <c r="D10348">
        <v>5.2177259930000002</v>
      </c>
      <c r="E10348">
        <v>7.6542071000000003E-2</v>
      </c>
      <c r="F10348">
        <v>0.78203936299999999</v>
      </c>
      <c r="G10348">
        <v>0.99975043299999999</v>
      </c>
    </row>
    <row r="10349" spans="1:7" x14ac:dyDescent="0.4">
      <c r="A10349" s="70" t="s">
        <v>21741</v>
      </c>
      <c r="B10349" s="70" t="s">
        <v>21742</v>
      </c>
      <c r="C10349">
        <v>-0.24479616800000001</v>
      </c>
      <c r="D10349">
        <v>-1.792734767</v>
      </c>
      <c r="E10349">
        <v>7.6528894E-2</v>
      </c>
      <c r="F10349">
        <v>0.78205765100000002</v>
      </c>
      <c r="G10349">
        <v>0.99975043299999999</v>
      </c>
    </row>
    <row r="10350" spans="1:7" x14ac:dyDescent="0.4">
      <c r="A10350" s="70" t="s">
        <v>21035</v>
      </c>
      <c r="B10350" s="70" t="s">
        <v>21036</v>
      </c>
      <c r="C10350">
        <v>-3.2017191E-2</v>
      </c>
      <c r="D10350">
        <v>4.6022979130000001</v>
      </c>
      <c r="E10350">
        <v>7.6355037000000001E-2</v>
      </c>
      <c r="F10350">
        <v>0.78229910700000005</v>
      </c>
      <c r="G10350">
        <v>0.99975043299999999</v>
      </c>
    </row>
    <row r="10351" spans="1:7" x14ac:dyDescent="0.4">
      <c r="A10351" s="70" t="s">
        <v>20261</v>
      </c>
      <c r="B10351" s="70" t="s">
        <v>20262</v>
      </c>
      <c r="C10351">
        <v>-2.1721598000000002E-2</v>
      </c>
      <c r="D10351">
        <v>7.3377200790000003</v>
      </c>
      <c r="E10351">
        <v>7.6348996000000002E-2</v>
      </c>
      <c r="F10351">
        <v>0.78230750199999999</v>
      </c>
      <c r="G10351">
        <v>0.99975043299999999</v>
      </c>
    </row>
    <row r="10352" spans="1:7" x14ac:dyDescent="0.4">
      <c r="A10352" s="70" t="s">
        <v>21405</v>
      </c>
      <c r="B10352" s="70" t="s">
        <v>21406</v>
      </c>
      <c r="C10352">
        <v>0.23857766499999999</v>
      </c>
      <c r="D10352">
        <v>-1.3720171050000001</v>
      </c>
      <c r="E10352">
        <v>7.6298291000000004E-2</v>
      </c>
      <c r="F10352">
        <v>0.78237798199999997</v>
      </c>
      <c r="G10352">
        <v>0.99975043299999999</v>
      </c>
    </row>
    <row r="10353" spans="1:7" x14ac:dyDescent="0.4">
      <c r="A10353" s="70" t="s">
        <v>21535</v>
      </c>
      <c r="B10353" s="70" t="s">
        <v>21536</v>
      </c>
      <c r="C10353">
        <v>4.2917948999999997E-2</v>
      </c>
      <c r="D10353">
        <v>3.653189137</v>
      </c>
      <c r="E10353">
        <v>7.6207704000000001E-2</v>
      </c>
      <c r="F10353">
        <v>0.78250395800000005</v>
      </c>
      <c r="G10353">
        <v>0.99975043299999999</v>
      </c>
    </row>
    <row r="10354" spans="1:7" x14ac:dyDescent="0.4">
      <c r="A10354" s="70" t="s">
        <v>21379</v>
      </c>
      <c r="B10354" s="70" t="s">
        <v>21380</v>
      </c>
      <c r="C10354">
        <v>7.1345608000000005E-2</v>
      </c>
      <c r="D10354">
        <v>2.2804076520000001</v>
      </c>
      <c r="E10354">
        <v>7.6192333000000001E-2</v>
      </c>
      <c r="F10354">
        <v>0.78252534100000004</v>
      </c>
      <c r="G10354">
        <v>0.99975043299999999</v>
      </c>
    </row>
    <row r="10355" spans="1:7" x14ac:dyDescent="0.4">
      <c r="A10355" s="70" t="s">
        <v>21489</v>
      </c>
      <c r="B10355" s="70" t="s">
        <v>21490</v>
      </c>
      <c r="C10355">
        <v>2.2487475999999999E-2</v>
      </c>
      <c r="D10355">
        <v>7.1184272650000002</v>
      </c>
      <c r="E10355">
        <v>7.6181176000000003E-2</v>
      </c>
      <c r="F10355">
        <v>0.782540864</v>
      </c>
      <c r="G10355">
        <v>0.99975043299999999</v>
      </c>
    </row>
    <row r="10356" spans="1:7" x14ac:dyDescent="0.4">
      <c r="A10356" s="70" t="s">
        <v>21067</v>
      </c>
      <c r="B10356" s="70" t="s">
        <v>21068</v>
      </c>
      <c r="C10356">
        <v>-2.3297946999999999E-2</v>
      </c>
      <c r="D10356">
        <v>6.0333411789999998</v>
      </c>
      <c r="E10356">
        <v>7.6128899999999999E-2</v>
      </c>
      <c r="F10356">
        <v>0.78261361299999999</v>
      </c>
      <c r="G10356">
        <v>0.99975043299999999</v>
      </c>
    </row>
    <row r="10357" spans="1:7" x14ac:dyDescent="0.4">
      <c r="A10357" s="70" t="s">
        <v>21085</v>
      </c>
      <c r="B10357" s="70" t="s">
        <v>21086</v>
      </c>
      <c r="C10357">
        <v>-3.8121069E-2</v>
      </c>
      <c r="D10357">
        <v>3.947775128</v>
      </c>
      <c r="E10357">
        <v>7.6052867999999996E-2</v>
      </c>
      <c r="F10357">
        <v>0.782719469</v>
      </c>
      <c r="G10357">
        <v>0.99975043299999999</v>
      </c>
    </row>
    <row r="10358" spans="1:7" x14ac:dyDescent="0.4">
      <c r="A10358" s="70" t="s">
        <v>21095</v>
      </c>
      <c r="B10358" s="70" t="s">
        <v>21096</v>
      </c>
      <c r="C10358">
        <v>-2.7274420000000001E-2</v>
      </c>
      <c r="D10358">
        <v>5.4033869750000001</v>
      </c>
      <c r="E10358">
        <v>7.6051471999999995E-2</v>
      </c>
      <c r="F10358">
        <v>0.78272141399999995</v>
      </c>
      <c r="G10358">
        <v>0.99975043299999999</v>
      </c>
    </row>
    <row r="10359" spans="1:7" x14ac:dyDescent="0.4">
      <c r="A10359" s="70" t="s">
        <v>21071</v>
      </c>
      <c r="B10359" s="70" t="s">
        <v>21072</v>
      </c>
      <c r="C10359">
        <v>-2.9583601000000001E-2</v>
      </c>
      <c r="D10359">
        <v>5.1189336360000004</v>
      </c>
      <c r="E10359">
        <v>7.6028912000000004E-2</v>
      </c>
      <c r="F10359">
        <v>0.78275283399999995</v>
      </c>
      <c r="G10359">
        <v>0.99975043299999999</v>
      </c>
    </row>
    <row r="10360" spans="1:7" x14ac:dyDescent="0.4">
      <c r="A10360" s="70" t="s">
        <v>21179</v>
      </c>
      <c r="B10360" s="70" t="s">
        <v>21180</v>
      </c>
      <c r="C10360">
        <v>-2.8859886000000001E-2</v>
      </c>
      <c r="D10360">
        <v>5.2079716229999997</v>
      </c>
      <c r="E10360">
        <v>7.6000899999999996E-2</v>
      </c>
      <c r="F10360">
        <v>0.78279185500000004</v>
      </c>
      <c r="G10360">
        <v>0.99975043299999999</v>
      </c>
    </row>
    <row r="10361" spans="1:7" x14ac:dyDescent="0.4">
      <c r="A10361" s="70" t="s">
        <v>21913</v>
      </c>
      <c r="B10361" s="70" t="s">
        <v>21914</v>
      </c>
      <c r="C10361">
        <v>2.6703121999999999E-2</v>
      </c>
      <c r="D10361">
        <v>5.4408259640000001</v>
      </c>
      <c r="E10361">
        <v>7.5985174000000003E-2</v>
      </c>
      <c r="F10361">
        <v>0.78281376599999997</v>
      </c>
      <c r="G10361">
        <v>0.99975043299999999</v>
      </c>
    </row>
    <row r="10362" spans="1:7" x14ac:dyDescent="0.4">
      <c r="A10362" s="70" t="s">
        <v>21719</v>
      </c>
      <c r="B10362" s="70" t="s">
        <v>21720</v>
      </c>
      <c r="C10362">
        <v>2.4962163999999998E-2</v>
      </c>
      <c r="D10362">
        <v>6.8390001180000004</v>
      </c>
      <c r="E10362">
        <v>7.5981494999999996E-2</v>
      </c>
      <c r="F10362">
        <v>0.78281889199999999</v>
      </c>
      <c r="G10362">
        <v>0.99975043299999999</v>
      </c>
    </row>
    <row r="10363" spans="1:7" x14ac:dyDescent="0.4">
      <c r="A10363" s="70" t="s">
        <v>21603</v>
      </c>
      <c r="B10363" s="70" t="s">
        <v>21604</v>
      </c>
      <c r="C10363">
        <v>2.6247349E-2</v>
      </c>
      <c r="D10363">
        <v>8.0986882550000008</v>
      </c>
      <c r="E10363">
        <v>7.5737859000000005E-2</v>
      </c>
      <c r="F10363">
        <v>0.78315865299999998</v>
      </c>
      <c r="G10363">
        <v>0.99975043299999999</v>
      </c>
    </row>
    <row r="10364" spans="1:7" x14ac:dyDescent="0.4">
      <c r="A10364" s="70" t="s">
        <v>21457</v>
      </c>
      <c r="B10364" s="70" t="s">
        <v>21458</v>
      </c>
      <c r="C10364">
        <v>7.5939661000000006E-2</v>
      </c>
      <c r="D10364">
        <v>1.984771034</v>
      </c>
      <c r="E10364">
        <v>7.5718008000000003E-2</v>
      </c>
      <c r="F10364">
        <v>0.78318636100000005</v>
      </c>
      <c r="G10364">
        <v>0.99975043299999999</v>
      </c>
    </row>
    <row r="10365" spans="1:7" x14ac:dyDescent="0.4">
      <c r="A10365" s="70" t="s">
        <v>21299</v>
      </c>
      <c r="B10365" s="70" t="s">
        <v>21300</v>
      </c>
      <c r="C10365">
        <v>0.176624689</v>
      </c>
      <c r="D10365">
        <v>-1.098400641</v>
      </c>
      <c r="E10365">
        <v>7.5662418999999995E-2</v>
      </c>
      <c r="F10365">
        <v>0.78326397599999997</v>
      </c>
      <c r="G10365">
        <v>0.99975043299999999</v>
      </c>
    </row>
    <row r="10366" spans="1:7" x14ac:dyDescent="0.4">
      <c r="A10366" s="70" t="s">
        <v>20653</v>
      </c>
      <c r="B10366" s="70" t="s">
        <v>20654</v>
      </c>
      <c r="C10366">
        <v>-2.2520373E-2</v>
      </c>
      <c r="D10366">
        <v>6.761831559</v>
      </c>
      <c r="E10366">
        <v>7.5660126999999994E-2</v>
      </c>
      <c r="F10366">
        <v>0.78326717700000004</v>
      </c>
      <c r="G10366">
        <v>0.99975043299999999</v>
      </c>
    </row>
    <row r="10367" spans="1:7" x14ac:dyDescent="0.4">
      <c r="A10367" s="70" t="s">
        <v>21135</v>
      </c>
      <c r="B10367" s="70" t="s">
        <v>21136</v>
      </c>
      <c r="C10367">
        <v>-3.4638291000000002E-2</v>
      </c>
      <c r="D10367">
        <v>4.5577454030000002</v>
      </c>
      <c r="E10367">
        <v>7.5569240999999995E-2</v>
      </c>
      <c r="F10367">
        <v>0.78339414200000002</v>
      </c>
      <c r="G10367">
        <v>0.99975043299999999</v>
      </c>
    </row>
    <row r="10368" spans="1:7" x14ac:dyDescent="0.4">
      <c r="A10368" s="70" t="s">
        <v>21521</v>
      </c>
      <c r="B10368" s="70" t="s">
        <v>21522</v>
      </c>
      <c r="C10368">
        <v>6.0182682000000001E-2</v>
      </c>
      <c r="D10368">
        <v>2.7636026450000002</v>
      </c>
      <c r="E10368">
        <v>7.5551348000000004E-2</v>
      </c>
      <c r="F10368">
        <v>0.78341914700000004</v>
      </c>
      <c r="G10368">
        <v>0.99975043299999999</v>
      </c>
    </row>
    <row r="10369" spans="1:7" x14ac:dyDescent="0.4">
      <c r="A10369" s="70" t="s">
        <v>21149</v>
      </c>
      <c r="B10369" s="70" t="s">
        <v>21150</v>
      </c>
      <c r="C10369">
        <v>-3.0672624999999999E-2</v>
      </c>
      <c r="D10369">
        <v>4.8636393350000002</v>
      </c>
      <c r="E10369">
        <v>7.5406767999999999E-2</v>
      </c>
      <c r="F10369">
        <v>0.78362131700000004</v>
      </c>
      <c r="G10369">
        <v>0.99975043299999999</v>
      </c>
    </row>
    <row r="10370" spans="1:7" x14ac:dyDescent="0.4">
      <c r="A10370" s="70" t="s">
        <v>21429</v>
      </c>
      <c r="B10370" s="70" t="s">
        <v>21430</v>
      </c>
      <c r="C10370">
        <v>6.7496144999999994E-2</v>
      </c>
      <c r="D10370">
        <v>2.7084114239999999</v>
      </c>
      <c r="E10370">
        <v>7.5373896999999995E-2</v>
      </c>
      <c r="F10370">
        <v>0.78366730900000003</v>
      </c>
      <c r="G10370">
        <v>0.99975043299999999</v>
      </c>
    </row>
    <row r="10371" spans="1:7" x14ac:dyDescent="0.4">
      <c r="A10371" s="70" t="s">
        <v>21711</v>
      </c>
      <c r="B10371" s="70" t="s">
        <v>21712</v>
      </c>
      <c r="C10371">
        <v>3.6621079000000001E-2</v>
      </c>
      <c r="D10371">
        <v>4.6600975599999996</v>
      </c>
      <c r="E10371">
        <v>7.5367727999999995E-2</v>
      </c>
      <c r="F10371">
        <v>0.78367594299999999</v>
      </c>
      <c r="G10371">
        <v>0.99975043299999999</v>
      </c>
    </row>
    <row r="10372" spans="1:7" x14ac:dyDescent="0.4">
      <c r="A10372" s="70" t="s">
        <v>21161</v>
      </c>
      <c r="B10372" s="70" t="s">
        <v>21162</v>
      </c>
      <c r="C10372">
        <v>-3.1441651000000001E-2</v>
      </c>
      <c r="D10372">
        <v>4.837291381</v>
      </c>
      <c r="E10372">
        <v>7.5304936000000003E-2</v>
      </c>
      <c r="F10372">
        <v>0.78376383500000002</v>
      </c>
      <c r="G10372">
        <v>0.99975043299999999</v>
      </c>
    </row>
    <row r="10373" spans="1:7" x14ac:dyDescent="0.4">
      <c r="A10373" s="70" t="s">
        <v>21701</v>
      </c>
      <c r="B10373" s="70" t="s">
        <v>21702</v>
      </c>
      <c r="C10373">
        <v>2.1594372000000001E-2</v>
      </c>
      <c r="D10373">
        <v>7.0401319830000002</v>
      </c>
      <c r="E10373">
        <v>7.5278575E-2</v>
      </c>
      <c r="F10373">
        <v>0.78380074600000005</v>
      </c>
      <c r="G10373">
        <v>0.99975043299999999</v>
      </c>
    </row>
    <row r="10374" spans="1:7" x14ac:dyDescent="0.4">
      <c r="A10374" s="70" t="s">
        <v>21223</v>
      </c>
      <c r="B10374" s="70" t="s">
        <v>21224</v>
      </c>
      <c r="C10374">
        <v>-4.8275200999999997E-2</v>
      </c>
      <c r="D10374">
        <v>3.4711838789999998</v>
      </c>
      <c r="E10374">
        <v>7.5267006999999997E-2</v>
      </c>
      <c r="F10374">
        <v>0.78381694499999999</v>
      </c>
      <c r="G10374">
        <v>0.99975043299999999</v>
      </c>
    </row>
    <row r="10375" spans="1:7" x14ac:dyDescent="0.4">
      <c r="A10375" s="70" t="s">
        <v>21815</v>
      </c>
      <c r="B10375" s="70" t="s">
        <v>21816</v>
      </c>
      <c r="C10375">
        <v>2.6446946999999998E-2</v>
      </c>
      <c r="D10375">
        <v>5.8776751919999999</v>
      </c>
      <c r="E10375">
        <v>7.5256965999999995E-2</v>
      </c>
      <c r="F10375">
        <v>0.78383100800000005</v>
      </c>
      <c r="G10375">
        <v>0.99975043299999999</v>
      </c>
    </row>
    <row r="10376" spans="1:7" x14ac:dyDescent="0.4">
      <c r="A10376" s="70" t="s">
        <v>21529</v>
      </c>
      <c r="B10376" s="70" t="s">
        <v>21530</v>
      </c>
      <c r="C10376">
        <v>5.2465308000000002E-2</v>
      </c>
      <c r="D10376">
        <v>3.2507687839999999</v>
      </c>
      <c r="E10376">
        <v>7.5238971000000002E-2</v>
      </c>
      <c r="F10376">
        <v>0.783856212</v>
      </c>
      <c r="G10376">
        <v>0.99975043299999999</v>
      </c>
    </row>
    <row r="10377" spans="1:7" x14ac:dyDescent="0.4">
      <c r="A10377" s="70" t="s">
        <v>21665</v>
      </c>
      <c r="B10377" s="70" t="s">
        <v>21666</v>
      </c>
      <c r="C10377">
        <v>3.2974093000000003E-2</v>
      </c>
      <c r="D10377">
        <v>4.6788102839999999</v>
      </c>
      <c r="E10377">
        <v>7.5224442000000002E-2</v>
      </c>
      <c r="F10377">
        <v>0.78387656400000005</v>
      </c>
      <c r="G10377">
        <v>0.99975043299999999</v>
      </c>
    </row>
    <row r="10378" spans="1:7" x14ac:dyDescent="0.4">
      <c r="A10378" s="70" t="s">
        <v>21467</v>
      </c>
      <c r="B10378" s="70" t="s">
        <v>21468</v>
      </c>
      <c r="C10378">
        <v>0.128883989</v>
      </c>
      <c r="D10378">
        <v>-0.46602279200000002</v>
      </c>
      <c r="E10378">
        <v>7.5175064999999999E-2</v>
      </c>
      <c r="F10378">
        <v>0.78394574699999997</v>
      </c>
      <c r="G10378">
        <v>0.99975043299999999</v>
      </c>
    </row>
    <row r="10379" spans="1:7" x14ac:dyDescent="0.4">
      <c r="A10379" s="70" t="s">
        <v>21145</v>
      </c>
      <c r="B10379" s="70" t="s">
        <v>21146</v>
      </c>
      <c r="C10379">
        <v>-2.6050027E-2</v>
      </c>
      <c r="D10379">
        <v>5.4173218260000002</v>
      </c>
      <c r="E10379">
        <v>7.5171239000000001E-2</v>
      </c>
      <c r="F10379">
        <v>0.78395110899999998</v>
      </c>
      <c r="G10379">
        <v>0.99975043299999999</v>
      </c>
    </row>
    <row r="10380" spans="1:7" x14ac:dyDescent="0.4">
      <c r="A10380" s="70" t="s">
        <v>21021</v>
      </c>
      <c r="B10380" s="70" t="s">
        <v>21022</v>
      </c>
      <c r="C10380">
        <v>-2.6426732000000001E-2</v>
      </c>
      <c r="D10380">
        <v>6.04859657</v>
      </c>
      <c r="E10380">
        <v>7.5085339000000001E-2</v>
      </c>
      <c r="F10380">
        <v>0.78407152499999999</v>
      </c>
      <c r="G10380">
        <v>0.99975043299999999</v>
      </c>
    </row>
    <row r="10381" spans="1:7" x14ac:dyDescent="0.4">
      <c r="A10381" s="70" t="s">
        <v>21573</v>
      </c>
      <c r="B10381" s="70" t="s">
        <v>21574</v>
      </c>
      <c r="C10381">
        <v>4.6961464000000001E-2</v>
      </c>
      <c r="D10381">
        <v>3.413415171</v>
      </c>
      <c r="E10381">
        <v>7.5080059000000005E-2</v>
      </c>
      <c r="F10381">
        <v>0.78407892899999998</v>
      </c>
      <c r="G10381">
        <v>0.99975043299999999</v>
      </c>
    </row>
    <row r="10382" spans="1:7" x14ac:dyDescent="0.4">
      <c r="A10382" s="70" t="s">
        <v>21369</v>
      </c>
      <c r="B10382" s="70" t="s">
        <v>21370</v>
      </c>
      <c r="C10382">
        <v>2.3255969000000001E-2</v>
      </c>
      <c r="D10382">
        <v>7.4276616569999998</v>
      </c>
      <c r="E10382">
        <v>7.4992830999999996E-2</v>
      </c>
      <c r="F10382">
        <v>0.78420128899999997</v>
      </c>
      <c r="G10382">
        <v>0.99975043299999999</v>
      </c>
    </row>
    <row r="10383" spans="1:7" x14ac:dyDescent="0.4">
      <c r="A10383" s="70" t="s">
        <v>21883</v>
      </c>
      <c r="B10383" s="70" t="s">
        <v>21884</v>
      </c>
      <c r="C10383">
        <v>2.2112957999999999E-2</v>
      </c>
      <c r="D10383">
        <v>6.1777631590000004</v>
      </c>
      <c r="E10383">
        <v>7.4952570999999996E-2</v>
      </c>
      <c r="F10383">
        <v>0.78425778899999998</v>
      </c>
      <c r="G10383">
        <v>0.99975043299999999</v>
      </c>
    </row>
    <row r="10384" spans="1:7" x14ac:dyDescent="0.4">
      <c r="A10384" s="70" t="s">
        <v>21205</v>
      </c>
      <c r="B10384" s="70" t="s">
        <v>21206</v>
      </c>
      <c r="C10384">
        <v>-3.4485513000000002E-2</v>
      </c>
      <c r="D10384">
        <v>4.1371724560000001</v>
      </c>
      <c r="E10384">
        <v>7.4942051999999995E-2</v>
      </c>
      <c r="F10384">
        <v>0.78427255299999998</v>
      </c>
      <c r="G10384">
        <v>0.99975043299999999</v>
      </c>
    </row>
    <row r="10385" spans="1:7" x14ac:dyDescent="0.4">
      <c r="A10385" s="70" t="s">
        <v>21621</v>
      </c>
      <c r="B10385" s="70" t="s">
        <v>21622</v>
      </c>
      <c r="C10385">
        <v>2.2460404999999999E-2</v>
      </c>
      <c r="D10385">
        <v>7.8586649399999997</v>
      </c>
      <c r="E10385">
        <v>7.4643923000000001E-2</v>
      </c>
      <c r="F10385">
        <v>0.78469148600000005</v>
      </c>
      <c r="G10385">
        <v>0.99975043299999999</v>
      </c>
    </row>
    <row r="10386" spans="1:7" x14ac:dyDescent="0.4">
      <c r="A10386" s="70" t="s">
        <v>21341</v>
      </c>
      <c r="B10386" s="70" t="s">
        <v>21342</v>
      </c>
      <c r="C10386">
        <v>0.167376736</v>
      </c>
      <c r="D10386">
        <v>-1.42213309</v>
      </c>
      <c r="E10386">
        <v>7.4615625000000005E-2</v>
      </c>
      <c r="F10386">
        <v>0.78473129600000002</v>
      </c>
      <c r="G10386">
        <v>0.99975043299999999</v>
      </c>
    </row>
    <row r="10387" spans="1:7" x14ac:dyDescent="0.4">
      <c r="A10387" s="70" t="s">
        <v>21105</v>
      </c>
      <c r="B10387" s="70" t="s">
        <v>21106</v>
      </c>
      <c r="C10387">
        <v>-3.5701231999999999E-2</v>
      </c>
      <c r="D10387">
        <v>4.413785421</v>
      </c>
      <c r="E10387">
        <v>7.4607031000000004E-2</v>
      </c>
      <c r="F10387">
        <v>0.78474338899999996</v>
      </c>
      <c r="G10387">
        <v>0.99975043299999999</v>
      </c>
    </row>
    <row r="10388" spans="1:7" x14ac:dyDescent="0.4">
      <c r="A10388" s="70" t="s">
        <v>21329</v>
      </c>
      <c r="B10388" s="70" t="s">
        <v>21330</v>
      </c>
      <c r="C10388">
        <v>5.6924953E-2</v>
      </c>
      <c r="D10388">
        <v>3.1538437460000002</v>
      </c>
      <c r="E10388">
        <v>7.4574259000000004E-2</v>
      </c>
      <c r="F10388">
        <v>0.78478950700000005</v>
      </c>
      <c r="G10388">
        <v>0.99975043299999999</v>
      </c>
    </row>
    <row r="10389" spans="1:7" x14ac:dyDescent="0.4">
      <c r="A10389" s="70" t="s">
        <v>21591</v>
      </c>
      <c r="B10389" s="70" t="s">
        <v>21592</v>
      </c>
      <c r="C10389">
        <v>9.2967150999999998E-2</v>
      </c>
      <c r="D10389">
        <v>1.410826031</v>
      </c>
      <c r="E10389">
        <v>7.4542379000000006E-2</v>
      </c>
      <c r="F10389">
        <v>0.78483438100000003</v>
      </c>
      <c r="G10389">
        <v>0.99975043299999999</v>
      </c>
    </row>
    <row r="10390" spans="1:7" x14ac:dyDescent="0.4">
      <c r="A10390" s="70" t="s">
        <v>21129</v>
      </c>
      <c r="B10390" s="70" t="s">
        <v>21130</v>
      </c>
      <c r="C10390">
        <v>-3.8452716999999997E-2</v>
      </c>
      <c r="D10390">
        <v>3.9283343720000001</v>
      </c>
      <c r="E10390">
        <v>7.4427957000000003E-2</v>
      </c>
      <c r="F10390">
        <v>0.78499552299999997</v>
      </c>
      <c r="G10390">
        <v>0.99975043299999999</v>
      </c>
    </row>
    <row r="10391" spans="1:7" x14ac:dyDescent="0.4">
      <c r="A10391" s="70" t="s">
        <v>21501</v>
      </c>
      <c r="B10391" s="70" t="s">
        <v>21502</v>
      </c>
      <c r="C10391">
        <v>0.13150540599999999</v>
      </c>
      <c r="D10391">
        <v>-0.40219756400000001</v>
      </c>
      <c r="E10391">
        <v>7.4362777000000005E-2</v>
      </c>
      <c r="F10391">
        <v>0.78508737699999998</v>
      </c>
      <c r="G10391">
        <v>0.99975043299999999</v>
      </c>
    </row>
    <row r="10392" spans="1:7" x14ac:dyDescent="0.4">
      <c r="A10392" s="70" t="s">
        <v>21009</v>
      </c>
      <c r="B10392" s="70" t="s">
        <v>21010</v>
      </c>
      <c r="C10392">
        <v>-2.2429913999999999E-2</v>
      </c>
      <c r="D10392">
        <v>6.1540062280000001</v>
      </c>
      <c r="E10392">
        <v>7.4342064999999999E-2</v>
      </c>
      <c r="F10392">
        <v>0.78511657400000001</v>
      </c>
      <c r="G10392">
        <v>0.99975043299999999</v>
      </c>
    </row>
    <row r="10393" spans="1:7" x14ac:dyDescent="0.4">
      <c r="A10393" s="70" t="s">
        <v>21889</v>
      </c>
      <c r="B10393" s="70" t="s">
        <v>21890</v>
      </c>
      <c r="C10393">
        <v>2.8486199E-2</v>
      </c>
      <c r="D10393">
        <v>5.2019043500000004</v>
      </c>
      <c r="E10393">
        <v>7.4310442000000004E-2</v>
      </c>
      <c r="F10393">
        <v>0.785161161</v>
      </c>
      <c r="G10393">
        <v>0.99975043299999999</v>
      </c>
    </row>
    <row r="10394" spans="1:7" x14ac:dyDescent="0.4">
      <c r="A10394" s="70" t="s">
        <v>21445</v>
      </c>
      <c r="B10394" s="70" t="s">
        <v>21446</v>
      </c>
      <c r="C10394">
        <v>-0.15888311699999999</v>
      </c>
      <c r="D10394">
        <v>-0.88415764500000005</v>
      </c>
      <c r="E10394">
        <v>7.4252666999999994E-2</v>
      </c>
      <c r="F10394">
        <v>0.78524264600000004</v>
      </c>
      <c r="G10394">
        <v>0.99975043299999999</v>
      </c>
    </row>
    <row r="10395" spans="1:7" x14ac:dyDescent="0.4">
      <c r="A10395" s="70" t="s">
        <v>21101</v>
      </c>
      <c r="B10395" s="70" t="s">
        <v>21102</v>
      </c>
      <c r="C10395">
        <v>-3.4245401000000002E-2</v>
      </c>
      <c r="D10395">
        <v>4.4019935539999997</v>
      </c>
      <c r="E10395">
        <v>7.4241363000000005E-2</v>
      </c>
      <c r="F10395">
        <v>0.785258593</v>
      </c>
      <c r="G10395">
        <v>0.99975043299999999</v>
      </c>
    </row>
    <row r="10396" spans="1:7" x14ac:dyDescent="0.4">
      <c r="A10396" s="70" t="s">
        <v>21359</v>
      </c>
      <c r="B10396" s="70" t="s">
        <v>21360</v>
      </c>
      <c r="C10396">
        <v>-0.191482506</v>
      </c>
      <c r="D10396">
        <v>2.4953953499999999</v>
      </c>
      <c r="E10396">
        <v>7.421142E-2</v>
      </c>
      <c r="F10396">
        <v>0.78530084099999997</v>
      </c>
      <c r="G10396">
        <v>0.99975043299999999</v>
      </c>
    </row>
    <row r="10397" spans="1:7" x14ac:dyDescent="0.4">
      <c r="A10397" s="70" t="s">
        <v>21251</v>
      </c>
      <c r="B10397" s="70" t="s">
        <v>21252</v>
      </c>
      <c r="C10397">
        <v>-8.7582328000000001E-2</v>
      </c>
      <c r="D10397">
        <v>1.6533210389999999</v>
      </c>
      <c r="E10397">
        <v>7.4180856000000003E-2</v>
      </c>
      <c r="F10397">
        <v>0.78534397499999997</v>
      </c>
      <c r="G10397">
        <v>0.99975043299999999</v>
      </c>
    </row>
    <row r="10398" spans="1:7" x14ac:dyDescent="0.4">
      <c r="A10398" s="70" t="s">
        <v>21215</v>
      </c>
      <c r="B10398" s="70" t="s">
        <v>21216</v>
      </c>
      <c r="C10398">
        <v>-2.7373069999999999E-2</v>
      </c>
      <c r="D10398">
        <v>5.3021939140000001</v>
      </c>
      <c r="E10398">
        <v>7.4175377000000001E-2</v>
      </c>
      <c r="F10398">
        <v>0.78535170799999998</v>
      </c>
      <c r="G10398">
        <v>0.99975043299999999</v>
      </c>
    </row>
    <row r="10399" spans="1:7" x14ac:dyDescent="0.4">
      <c r="A10399" s="70" t="s">
        <v>21663</v>
      </c>
      <c r="B10399" s="70" t="s">
        <v>21664</v>
      </c>
      <c r="C10399">
        <v>0.12571158399999999</v>
      </c>
      <c r="D10399">
        <v>0.48777337399999998</v>
      </c>
      <c r="E10399">
        <v>7.4167153E-2</v>
      </c>
      <c r="F10399">
        <v>0.78536331599999998</v>
      </c>
      <c r="G10399">
        <v>0.99975043299999999</v>
      </c>
    </row>
    <row r="10400" spans="1:7" x14ac:dyDescent="0.4">
      <c r="A10400" s="70" t="s">
        <v>21333</v>
      </c>
      <c r="B10400" s="70" t="s">
        <v>21334</v>
      </c>
      <c r="C10400">
        <v>-0.127325618</v>
      </c>
      <c r="D10400">
        <v>9.1065450000000006E-3</v>
      </c>
      <c r="E10400">
        <v>7.4070381000000005E-2</v>
      </c>
      <c r="F10400">
        <v>0.78549996399999999</v>
      </c>
      <c r="G10400">
        <v>0.99975043299999999</v>
      </c>
    </row>
    <row r="10401" spans="1:7" x14ac:dyDescent="0.4">
      <c r="A10401" s="70" t="s">
        <v>21051</v>
      </c>
      <c r="B10401" s="70" t="s">
        <v>21052</v>
      </c>
      <c r="C10401">
        <v>-5.2548675000000003E-2</v>
      </c>
      <c r="D10401">
        <v>3.1338723420000001</v>
      </c>
      <c r="E10401">
        <v>7.3945213999999995E-2</v>
      </c>
      <c r="F10401">
        <v>0.78567684800000004</v>
      </c>
      <c r="G10401">
        <v>0.99975043299999999</v>
      </c>
    </row>
    <row r="10402" spans="1:7" x14ac:dyDescent="0.4">
      <c r="A10402" s="70" t="s">
        <v>21371</v>
      </c>
      <c r="B10402" s="70" t="s">
        <v>21372</v>
      </c>
      <c r="C10402">
        <v>-9.6765852999999999E-2</v>
      </c>
      <c r="D10402">
        <v>0.87236851999999998</v>
      </c>
      <c r="E10402">
        <v>7.3901862999999998E-2</v>
      </c>
      <c r="F10402">
        <v>0.78573815000000002</v>
      </c>
      <c r="G10402">
        <v>0.99975043299999999</v>
      </c>
    </row>
    <row r="10403" spans="1:7" x14ac:dyDescent="0.4">
      <c r="A10403" s="70" t="s">
        <v>21111</v>
      </c>
      <c r="B10403" s="70" t="s">
        <v>21112</v>
      </c>
      <c r="C10403">
        <v>-2.2977806E-2</v>
      </c>
      <c r="D10403">
        <v>5.8892952760000004</v>
      </c>
      <c r="E10403">
        <v>7.3792286999999998E-2</v>
      </c>
      <c r="F10403">
        <v>0.78589318200000002</v>
      </c>
      <c r="G10403">
        <v>0.99975043299999999</v>
      </c>
    </row>
    <row r="10404" spans="1:7" x14ac:dyDescent="0.4">
      <c r="A10404" s="70" t="s">
        <v>21139</v>
      </c>
      <c r="B10404" s="70" t="s">
        <v>21140</v>
      </c>
      <c r="C10404">
        <v>-2.3495043E-2</v>
      </c>
      <c r="D10404">
        <v>5.7824447189999999</v>
      </c>
      <c r="E10404">
        <v>7.3717747E-2</v>
      </c>
      <c r="F10404">
        <v>0.78599871600000004</v>
      </c>
      <c r="G10404">
        <v>0.99975043299999999</v>
      </c>
    </row>
    <row r="10405" spans="1:7" x14ac:dyDescent="0.4">
      <c r="A10405" s="70" t="s">
        <v>21973</v>
      </c>
      <c r="B10405" s="70" t="s">
        <v>21974</v>
      </c>
      <c r="C10405">
        <v>2.4203755E-2</v>
      </c>
      <c r="D10405">
        <v>5.5893315010000002</v>
      </c>
      <c r="E10405">
        <v>7.3661972000000006E-2</v>
      </c>
      <c r="F10405">
        <v>0.78607771800000004</v>
      </c>
      <c r="G10405">
        <v>0.99975043299999999</v>
      </c>
    </row>
    <row r="10406" spans="1:7" x14ac:dyDescent="0.4">
      <c r="A10406" s="70" t="s">
        <v>21829</v>
      </c>
      <c r="B10406" s="70" t="s">
        <v>21830</v>
      </c>
      <c r="C10406">
        <v>3.3353195000000002E-2</v>
      </c>
      <c r="D10406">
        <v>5.0635682529999997</v>
      </c>
      <c r="E10406">
        <v>7.3644497000000003E-2</v>
      </c>
      <c r="F10406">
        <v>0.78610247799999999</v>
      </c>
      <c r="G10406">
        <v>0.99975043299999999</v>
      </c>
    </row>
    <row r="10407" spans="1:7" x14ac:dyDescent="0.4">
      <c r="A10407" s="70" t="s">
        <v>21511</v>
      </c>
      <c r="B10407" s="70" t="s">
        <v>21512</v>
      </c>
      <c r="C10407">
        <v>8.0449273000000002E-2</v>
      </c>
      <c r="D10407">
        <v>1.578898871</v>
      </c>
      <c r="E10407">
        <v>7.3636994999999997E-2</v>
      </c>
      <c r="F10407">
        <v>0.78611310700000003</v>
      </c>
      <c r="G10407">
        <v>0.99975043299999999</v>
      </c>
    </row>
    <row r="10408" spans="1:7" x14ac:dyDescent="0.4">
      <c r="A10408" s="70" t="s">
        <v>21367</v>
      </c>
      <c r="B10408" s="70" t="s">
        <v>21368</v>
      </c>
      <c r="C10408">
        <v>-7.0256089999999993E-2</v>
      </c>
      <c r="D10408">
        <v>2.6029040800000001</v>
      </c>
      <c r="E10408">
        <v>7.3591937999999996E-2</v>
      </c>
      <c r="F10408">
        <v>0.78617696299999995</v>
      </c>
      <c r="G10408">
        <v>0.99975043299999999</v>
      </c>
    </row>
    <row r="10409" spans="1:7" x14ac:dyDescent="0.4">
      <c r="A10409" s="70" t="s">
        <v>21895</v>
      </c>
      <c r="B10409" s="70" t="s">
        <v>21896</v>
      </c>
      <c r="C10409">
        <v>2.3712125000000001E-2</v>
      </c>
      <c r="D10409">
        <v>6.2584079800000003</v>
      </c>
      <c r="E10409">
        <v>7.3576415000000006E-2</v>
      </c>
      <c r="F10409">
        <v>0.786198968</v>
      </c>
      <c r="G10409">
        <v>0.99975043299999999</v>
      </c>
    </row>
    <row r="10410" spans="1:7" x14ac:dyDescent="0.4">
      <c r="A10410" s="70" t="s">
        <v>21459</v>
      </c>
      <c r="B10410" s="70" t="s">
        <v>21460</v>
      </c>
      <c r="C10410">
        <v>8.9307523999999999E-2</v>
      </c>
      <c r="D10410">
        <v>0.99625496599999996</v>
      </c>
      <c r="E10410">
        <v>7.3562616999999997E-2</v>
      </c>
      <c r="F10410">
        <v>0.78621852999999997</v>
      </c>
      <c r="G10410">
        <v>0.99975043299999999</v>
      </c>
    </row>
    <row r="10411" spans="1:7" x14ac:dyDescent="0.4">
      <c r="A10411" s="70" t="s">
        <v>21243</v>
      </c>
      <c r="B10411" s="70" t="s">
        <v>21244</v>
      </c>
      <c r="C10411">
        <v>-4.0230222000000003E-2</v>
      </c>
      <c r="D10411">
        <v>3.8568734770000002</v>
      </c>
      <c r="E10411">
        <v>7.3549431999999998E-2</v>
      </c>
      <c r="F10411">
        <v>0.78623722500000004</v>
      </c>
      <c r="G10411">
        <v>0.99975043299999999</v>
      </c>
    </row>
    <row r="10412" spans="1:7" x14ac:dyDescent="0.4">
      <c r="A10412" s="70" t="s">
        <v>21235</v>
      </c>
      <c r="B10412" s="70" t="s">
        <v>21236</v>
      </c>
      <c r="C10412">
        <v>-4.4146652000000002E-2</v>
      </c>
      <c r="D10412">
        <v>3.482249747</v>
      </c>
      <c r="E10412">
        <v>7.3534422000000002E-2</v>
      </c>
      <c r="F10412">
        <v>0.78625850900000005</v>
      </c>
      <c r="G10412">
        <v>0.99975043299999999</v>
      </c>
    </row>
    <row r="10413" spans="1:7" x14ac:dyDescent="0.4">
      <c r="A10413" s="70" t="s">
        <v>20965</v>
      </c>
      <c r="B10413" s="70" t="s">
        <v>20966</v>
      </c>
      <c r="C10413">
        <v>-2.4173726E-2</v>
      </c>
      <c r="D10413">
        <v>7.0378652319999997</v>
      </c>
      <c r="E10413">
        <v>7.3512260999999995E-2</v>
      </c>
      <c r="F10413">
        <v>0.78628993700000005</v>
      </c>
      <c r="G10413">
        <v>0.99975043299999999</v>
      </c>
    </row>
    <row r="10414" spans="1:7" x14ac:dyDescent="0.4">
      <c r="A10414" s="70" t="s">
        <v>21659</v>
      </c>
      <c r="B10414" s="70" t="s">
        <v>21660</v>
      </c>
      <c r="C10414">
        <v>4.1638857000000001E-2</v>
      </c>
      <c r="D10414">
        <v>3.788498057</v>
      </c>
      <c r="E10414">
        <v>7.3461198000000005E-2</v>
      </c>
      <c r="F10414">
        <v>0.786362373</v>
      </c>
      <c r="G10414">
        <v>0.99975043299999999</v>
      </c>
    </row>
    <row r="10415" spans="1:7" x14ac:dyDescent="0.4">
      <c r="A10415" s="70" t="s">
        <v>21575</v>
      </c>
      <c r="B10415" s="70" t="s">
        <v>21576</v>
      </c>
      <c r="C10415">
        <v>4.7534649999999998E-2</v>
      </c>
      <c r="D10415">
        <v>8.0114567220000001</v>
      </c>
      <c r="E10415">
        <v>7.3415111000000005E-2</v>
      </c>
      <c r="F10415">
        <v>0.78642777399999997</v>
      </c>
      <c r="G10415">
        <v>0.99975043299999999</v>
      </c>
    </row>
    <row r="10416" spans="1:7" x14ac:dyDescent="0.4">
      <c r="A10416" s="70" t="s">
        <v>21979</v>
      </c>
      <c r="B10416" s="70" t="s">
        <v>21980</v>
      </c>
      <c r="C10416">
        <v>2.6585671000000002E-2</v>
      </c>
      <c r="D10416">
        <v>5.4348352630000001</v>
      </c>
      <c r="E10416">
        <v>7.3414234999999994E-2</v>
      </c>
      <c r="F10416">
        <v>0.78642901600000004</v>
      </c>
      <c r="G10416">
        <v>0.99975043299999999</v>
      </c>
    </row>
    <row r="10417" spans="1:7" x14ac:dyDescent="0.4">
      <c r="A10417" s="70" t="s">
        <v>21845</v>
      </c>
      <c r="B10417" s="70" t="s">
        <v>21846</v>
      </c>
      <c r="C10417">
        <v>2.5152911E-2</v>
      </c>
      <c r="D10417">
        <v>6.0561099</v>
      </c>
      <c r="E10417">
        <v>7.3409554000000002E-2</v>
      </c>
      <c r="F10417">
        <v>0.78643565999999998</v>
      </c>
      <c r="G10417">
        <v>0.99975043299999999</v>
      </c>
    </row>
    <row r="10418" spans="1:7" x14ac:dyDescent="0.4">
      <c r="A10418" s="70" t="s">
        <v>21219</v>
      </c>
      <c r="B10418" s="70" t="s">
        <v>21220</v>
      </c>
      <c r="C10418">
        <v>-4.1058526999999997E-2</v>
      </c>
      <c r="D10418">
        <v>4.1042347259999996</v>
      </c>
      <c r="E10418">
        <v>7.3404859000000003E-2</v>
      </c>
      <c r="F10418">
        <v>0.78644232400000003</v>
      </c>
      <c r="G10418">
        <v>0.99975043299999999</v>
      </c>
    </row>
    <row r="10419" spans="1:7" x14ac:dyDescent="0.4">
      <c r="A10419" s="70" t="s">
        <v>20939</v>
      </c>
      <c r="B10419" s="70" t="s">
        <v>20940</v>
      </c>
      <c r="C10419">
        <v>-2.5216537000000001E-2</v>
      </c>
      <c r="D10419">
        <v>6.2381778380000004</v>
      </c>
      <c r="E10419">
        <v>7.3379353999999994E-2</v>
      </c>
      <c r="F10419">
        <v>0.78647853000000001</v>
      </c>
      <c r="G10419">
        <v>0.99975043299999999</v>
      </c>
    </row>
    <row r="10420" spans="1:7" x14ac:dyDescent="0.4">
      <c r="A10420" s="70" t="s">
        <v>21911</v>
      </c>
      <c r="B10420" s="70" t="s">
        <v>21912</v>
      </c>
      <c r="C10420">
        <v>2.1581264999999999E-2</v>
      </c>
      <c r="D10420">
        <v>6.6971845700000001</v>
      </c>
      <c r="E10420">
        <v>7.3350887000000004E-2</v>
      </c>
      <c r="F10420">
        <v>0.786518948</v>
      </c>
      <c r="G10420">
        <v>0.99975043299999999</v>
      </c>
    </row>
    <row r="10421" spans="1:7" x14ac:dyDescent="0.4">
      <c r="A10421" s="70" t="s">
        <v>21295</v>
      </c>
      <c r="B10421" s="70" t="s">
        <v>21296</v>
      </c>
      <c r="C10421">
        <v>-4.9402376999999997E-2</v>
      </c>
      <c r="D10421">
        <v>3.6037674100000001</v>
      </c>
      <c r="E10421">
        <v>7.3327868000000004E-2</v>
      </c>
      <c r="F10421">
        <v>0.786551636</v>
      </c>
      <c r="G10421">
        <v>0.99975043299999999</v>
      </c>
    </row>
    <row r="10422" spans="1:7" x14ac:dyDescent="0.4">
      <c r="A10422" s="70" t="s">
        <v>21699</v>
      </c>
      <c r="B10422" s="70" t="s">
        <v>21700</v>
      </c>
      <c r="C10422">
        <v>4.0717258999999999E-2</v>
      </c>
      <c r="D10422">
        <v>4.7992871429999999</v>
      </c>
      <c r="E10422">
        <v>7.3304729999999999E-2</v>
      </c>
      <c r="F10422">
        <v>0.78658450099999999</v>
      </c>
      <c r="G10422">
        <v>0.99975043299999999</v>
      </c>
    </row>
    <row r="10423" spans="1:7" x14ac:dyDescent="0.4">
      <c r="A10423" s="70" t="s">
        <v>22095</v>
      </c>
      <c r="B10423" s="70" t="s">
        <v>22096</v>
      </c>
      <c r="C10423">
        <v>2.2028175000000001E-2</v>
      </c>
      <c r="D10423">
        <v>8.3270272799999994</v>
      </c>
      <c r="E10423">
        <v>7.3302086000000002E-2</v>
      </c>
      <c r="F10423">
        <v>0.78658825700000001</v>
      </c>
      <c r="G10423">
        <v>0.99975043299999999</v>
      </c>
    </row>
    <row r="10424" spans="1:7" x14ac:dyDescent="0.4">
      <c r="A10424" s="70" t="s">
        <v>21437</v>
      </c>
      <c r="B10424" s="70" t="s">
        <v>21438</v>
      </c>
      <c r="C10424">
        <v>-0.11176965799999999</v>
      </c>
      <c r="D10424">
        <v>-0.16690276200000001</v>
      </c>
      <c r="E10424">
        <v>7.3301463999999997E-2</v>
      </c>
      <c r="F10424">
        <v>0.78658914000000002</v>
      </c>
      <c r="G10424">
        <v>0.99975043299999999</v>
      </c>
    </row>
    <row r="10425" spans="1:7" x14ac:dyDescent="0.4">
      <c r="A10425" s="70" t="s">
        <v>20861</v>
      </c>
      <c r="B10425" s="70" t="s">
        <v>20862</v>
      </c>
      <c r="C10425">
        <v>-2.1648694E-2</v>
      </c>
      <c r="D10425">
        <v>7.1410313260000002</v>
      </c>
      <c r="E10425">
        <v>7.3085727000000003E-2</v>
      </c>
      <c r="F10425">
        <v>0.78689583299999999</v>
      </c>
      <c r="G10425">
        <v>0.99975043299999999</v>
      </c>
    </row>
    <row r="10426" spans="1:7" x14ac:dyDescent="0.4">
      <c r="A10426" s="70" t="s">
        <v>21919</v>
      </c>
      <c r="B10426" s="70" t="s">
        <v>21920</v>
      </c>
      <c r="C10426">
        <v>2.1072575999999999E-2</v>
      </c>
      <c r="D10426">
        <v>6.895892506</v>
      </c>
      <c r="E10426">
        <v>7.2994402E-2</v>
      </c>
      <c r="F10426">
        <v>0.78702580700000002</v>
      </c>
      <c r="G10426">
        <v>0.99975043299999999</v>
      </c>
    </row>
    <row r="10427" spans="1:7" x14ac:dyDescent="0.4">
      <c r="A10427" s="70" t="s">
        <v>21671</v>
      </c>
      <c r="B10427" s="70" t="s">
        <v>21672</v>
      </c>
      <c r="C10427">
        <v>0.17422760800000001</v>
      </c>
      <c r="D10427">
        <v>-1.1614992479999999</v>
      </c>
      <c r="E10427">
        <v>7.2985596999999999E-2</v>
      </c>
      <c r="F10427">
        <v>0.78703834399999995</v>
      </c>
      <c r="G10427">
        <v>0.99975043299999999</v>
      </c>
    </row>
    <row r="10428" spans="1:7" x14ac:dyDescent="0.4">
      <c r="A10428" s="70" t="s">
        <v>20801</v>
      </c>
      <c r="B10428" s="70" t="s">
        <v>20802</v>
      </c>
      <c r="C10428">
        <v>-2.109254E-2</v>
      </c>
      <c r="D10428">
        <v>7.0792189920000004</v>
      </c>
      <c r="E10428">
        <v>7.2963417000000003E-2</v>
      </c>
      <c r="F10428">
        <v>0.787069927</v>
      </c>
      <c r="G10428">
        <v>0.99975043299999999</v>
      </c>
    </row>
    <row r="10429" spans="1:7" x14ac:dyDescent="0.4">
      <c r="A10429" s="70" t="s">
        <v>21247</v>
      </c>
      <c r="B10429" s="70" t="s">
        <v>21248</v>
      </c>
      <c r="C10429">
        <v>-3.0299184E-2</v>
      </c>
      <c r="D10429">
        <v>4.9623278290000004</v>
      </c>
      <c r="E10429">
        <v>7.2881593999999994E-2</v>
      </c>
      <c r="F10429">
        <v>0.78718647799999997</v>
      </c>
      <c r="G10429">
        <v>0.99975043299999999</v>
      </c>
    </row>
    <row r="10430" spans="1:7" x14ac:dyDescent="0.4">
      <c r="A10430" s="70" t="s">
        <v>21875</v>
      </c>
      <c r="B10430" s="70" t="s">
        <v>21876</v>
      </c>
      <c r="C10430">
        <v>3.1859422999999998E-2</v>
      </c>
      <c r="D10430">
        <v>4.7510388629999998</v>
      </c>
      <c r="E10430">
        <v>7.2817511000000001E-2</v>
      </c>
      <c r="F10430">
        <v>0.78727780999999997</v>
      </c>
      <c r="G10430">
        <v>0.99975043299999999</v>
      </c>
    </row>
    <row r="10431" spans="1:7" x14ac:dyDescent="0.4">
      <c r="A10431" s="70" t="s">
        <v>21965</v>
      </c>
      <c r="B10431" s="70" t="s">
        <v>21966</v>
      </c>
      <c r="C10431">
        <v>2.3360003000000001E-2</v>
      </c>
      <c r="D10431">
        <v>6.8196686450000001</v>
      </c>
      <c r="E10431">
        <v>7.2804740000000007E-2</v>
      </c>
      <c r="F10431">
        <v>0.78729601699999996</v>
      </c>
      <c r="G10431">
        <v>0.99975043299999999</v>
      </c>
    </row>
    <row r="10432" spans="1:7" x14ac:dyDescent="0.4">
      <c r="A10432" s="70" t="s">
        <v>21933</v>
      </c>
      <c r="B10432" s="70" t="s">
        <v>21934</v>
      </c>
      <c r="C10432">
        <v>3.6283759999999998E-2</v>
      </c>
      <c r="D10432">
        <v>5.2967945289999996</v>
      </c>
      <c r="E10432">
        <v>7.2794652000000001E-2</v>
      </c>
      <c r="F10432">
        <v>0.78731039899999999</v>
      </c>
      <c r="G10432">
        <v>0.99975043299999999</v>
      </c>
    </row>
    <row r="10433" spans="1:7" x14ac:dyDescent="0.4">
      <c r="A10433" s="70" t="s">
        <v>22011</v>
      </c>
      <c r="B10433" s="70" t="s">
        <v>22012</v>
      </c>
      <c r="C10433">
        <v>2.1142738000000001E-2</v>
      </c>
      <c r="D10433">
        <v>8.2197795039999999</v>
      </c>
      <c r="E10433">
        <v>7.2738899999999995E-2</v>
      </c>
      <c r="F10433">
        <v>0.78738990600000003</v>
      </c>
      <c r="G10433">
        <v>0.99975043299999999</v>
      </c>
    </row>
    <row r="10434" spans="1:7" x14ac:dyDescent="0.4">
      <c r="A10434" s="70" t="s">
        <v>21851</v>
      </c>
      <c r="B10434" s="70" t="s">
        <v>21852</v>
      </c>
      <c r="C10434">
        <v>2.3076276E-2</v>
      </c>
      <c r="D10434">
        <v>6.0639108369999999</v>
      </c>
      <c r="E10434">
        <v>7.2733189000000004E-2</v>
      </c>
      <c r="F10434">
        <v>0.78739805100000004</v>
      </c>
      <c r="G10434">
        <v>0.99975043299999999</v>
      </c>
    </row>
    <row r="10435" spans="1:7" x14ac:dyDescent="0.4">
      <c r="A10435" s="70" t="s">
        <v>23197</v>
      </c>
      <c r="B10435" s="70" t="s">
        <v>23198</v>
      </c>
      <c r="C10435">
        <v>-2.1084805000000002E-2</v>
      </c>
      <c r="D10435">
        <v>10.13053064</v>
      </c>
      <c r="E10435">
        <v>7.2724526999999997E-2</v>
      </c>
      <c r="F10435">
        <v>0.78741040699999998</v>
      </c>
      <c r="G10435">
        <v>0.99975043299999999</v>
      </c>
    </row>
    <row r="10436" spans="1:7" x14ac:dyDescent="0.4">
      <c r="A10436" s="70" t="s">
        <v>21277</v>
      </c>
      <c r="B10436" s="70" t="s">
        <v>21278</v>
      </c>
      <c r="C10436">
        <v>-2.7598903000000001E-2</v>
      </c>
      <c r="D10436">
        <v>5.2786808000000001</v>
      </c>
      <c r="E10436">
        <v>7.2695640000000006E-2</v>
      </c>
      <c r="F10436">
        <v>0.78745161900000005</v>
      </c>
      <c r="G10436">
        <v>0.99975043299999999</v>
      </c>
    </row>
    <row r="10437" spans="1:7" x14ac:dyDescent="0.4">
      <c r="A10437" s="70" t="s">
        <v>21583</v>
      </c>
      <c r="B10437" s="70" t="s">
        <v>21584</v>
      </c>
      <c r="C10437">
        <v>8.1586933E-2</v>
      </c>
      <c r="D10437">
        <v>1.8624059079999999</v>
      </c>
      <c r="E10437">
        <v>7.2676645999999998E-2</v>
      </c>
      <c r="F10437">
        <v>0.78747872299999999</v>
      </c>
      <c r="G10437">
        <v>0.99975043299999999</v>
      </c>
    </row>
    <row r="10438" spans="1:7" x14ac:dyDescent="0.4">
      <c r="A10438" s="70" t="s">
        <v>21595</v>
      </c>
      <c r="B10438" s="70" t="s">
        <v>21596</v>
      </c>
      <c r="C10438">
        <v>0.146181173</v>
      </c>
      <c r="D10438">
        <v>2.8975685439999999</v>
      </c>
      <c r="E10438">
        <v>7.2665583000000006E-2</v>
      </c>
      <c r="F10438">
        <v>0.78749451000000004</v>
      </c>
      <c r="G10438">
        <v>0.99975043299999999</v>
      </c>
    </row>
    <row r="10439" spans="1:7" x14ac:dyDescent="0.4">
      <c r="A10439" s="70" t="s">
        <v>21169</v>
      </c>
      <c r="B10439" s="70" t="s">
        <v>21170</v>
      </c>
      <c r="C10439">
        <v>-2.2598791E-2</v>
      </c>
      <c r="D10439">
        <v>5.9214947499999999</v>
      </c>
      <c r="E10439">
        <v>7.2597712999999994E-2</v>
      </c>
      <c r="F10439">
        <v>0.78759139499999997</v>
      </c>
      <c r="G10439">
        <v>0.99975043299999999</v>
      </c>
    </row>
    <row r="10440" spans="1:7" x14ac:dyDescent="0.4">
      <c r="A10440" s="70" t="s">
        <v>20631</v>
      </c>
      <c r="B10440" s="70" t="s">
        <v>20632</v>
      </c>
      <c r="C10440">
        <v>-2.505599E-2</v>
      </c>
      <c r="D10440">
        <v>7.4042153119999998</v>
      </c>
      <c r="E10440">
        <v>7.2573905999999994E-2</v>
      </c>
      <c r="F10440">
        <v>0.78762539099999995</v>
      </c>
      <c r="G10440">
        <v>0.99975043299999999</v>
      </c>
    </row>
    <row r="10441" spans="1:7" x14ac:dyDescent="0.4">
      <c r="A10441" s="70" t="s">
        <v>21555</v>
      </c>
      <c r="B10441" s="70" t="s">
        <v>21556</v>
      </c>
      <c r="C10441">
        <v>0.16164060399999999</v>
      </c>
      <c r="D10441">
        <v>1.4080118000000001E-2</v>
      </c>
      <c r="E10441">
        <v>7.2572014000000004E-2</v>
      </c>
      <c r="F10441">
        <v>0.78762809199999995</v>
      </c>
      <c r="G10441">
        <v>0.99975043299999999</v>
      </c>
    </row>
    <row r="10442" spans="1:7" x14ac:dyDescent="0.4">
      <c r="A10442" s="70" t="s">
        <v>21765</v>
      </c>
      <c r="B10442" s="70" t="s">
        <v>21766</v>
      </c>
      <c r="C10442">
        <v>3.4480706999999999E-2</v>
      </c>
      <c r="D10442">
        <v>4.4208722710000004</v>
      </c>
      <c r="E10442">
        <v>7.2496316000000005E-2</v>
      </c>
      <c r="F10442">
        <v>0.78773623000000004</v>
      </c>
      <c r="G10442">
        <v>0.99975043299999999</v>
      </c>
    </row>
    <row r="10443" spans="1:7" x14ac:dyDescent="0.4">
      <c r="A10443" s="70" t="s">
        <v>21331</v>
      </c>
      <c r="B10443" s="70" t="s">
        <v>21332</v>
      </c>
      <c r="C10443">
        <v>-8.1847255999999993E-2</v>
      </c>
      <c r="D10443">
        <v>1.3868288099999999</v>
      </c>
      <c r="E10443">
        <v>7.2495622999999995E-2</v>
      </c>
      <c r="F10443">
        <v>0.78773722000000002</v>
      </c>
      <c r="G10443">
        <v>0.99975043299999999</v>
      </c>
    </row>
    <row r="10444" spans="1:7" x14ac:dyDescent="0.4">
      <c r="A10444" s="70" t="s">
        <v>21789</v>
      </c>
      <c r="B10444" s="70" t="s">
        <v>21790</v>
      </c>
      <c r="C10444">
        <v>4.4307226999999998E-2</v>
      </c>
      <c r="D10444">
        <v>3.8475033550000002</v>
      </c>
      <c r="E10444">
        <v>7.2493795999999999E-2</v>
      </c>
      <c r="F10444">
        <v>0.78773983000000003</v>
      </c>
      <c r="G10444">
        <v>0.99975043299999999</v>
      </c>
    </row>
    <row r="10445" spans="1:7" x14ac:dyDescent="0.4">
      <c r="A10445" s="70" t="s">
        <v>21133</v>
      </c>
      <c r="B10445" s="70" t="s">
        <v>21134</v>
      </c>
      <c r="C10445">
        <v>-2.2164461999999999E-2</v>
      </c>
      <c r="D10445">
        <v>6.4986498939999997</v>
      </c>
      <c r="E10445">
        <v>7.2429998999999995E-2</v>
      </c>
      <c r="F10445">
        <v>0.787831014</v>
      </c>
      <c r="G10445">
        <v>0.99975043299999999</v>
      </c>
    </row>
    <row r="10446" spans="1:7" x14ac:dyDescent="0.4">
      <c r="A10446" s="70" t="s">
        <v>21113</v>
      </c>
      <c r="B10446" s="70" t="s">
        <v>21114</v>
      </c>
      <c r="C10446">
        <v>0.11883609000000001</v>
      </c>
      <c r="D10446">
        <v>2.282665561</v>
      </c>
      <c r="E10446">
        <v>7.2409136999999998E-2</v>
      </c>
      <c r="F10446">
        <v>0.78786084099999998</v>
      </c>
      <c r="G10446">
        <v>0.99975043299999999</v>
      </c>
    </row>
    <row r="10447" spans="1:7" x14ac:dyDescent="0.4">
      <c r="A10447" s="70" t="s">
        <v>22065</v>
      </c>
      <c r="B10447" s="70" t="s">
        <v>22066</v>
      </c>
      <c r="C10447">
        <v>-0.14637818599999999</v>
      </c>
      <c r="D10447">
        <v>0.55303334100000001</v>
      </c>
      <c r="E10447">
        <v>7.2363097000000001E-2</v>
      </c>
      <c r="F10447">
        <v>0.78792668300000002</v>
      </c>
      <c r="G10447">
        <v>0.99975043299999999</v>
      </c>
    </row>
    <row r="10448" spans="1:7" x14ac:dyDescent="0.4">
      <c r="A10448" s="70" t="s">
        <v>21625</v>
      </c>
      <c r="B10448" s="70" t="s">
        <v>21626</v>
      </c>
      <c r="C10448">
        <v>0.17969638700000001</v>
      </c>
      <c r="D10448">
        <v>-1.4627891829999999</v>
      </c>
      <c r="E10448">
        <v>7.2356604000000005E-2</v>
      </c>
      <c r="F10448">
        <v>0.78793597100000001</v>
      </c>
      <c r="G10448">
        <v>0.99975043299999999</v>
      </c>
    </row>
    <row r="10449" spans="1:7" x14ac:dyDescent="0.4">
      <c r="A10449" s="70" t="s">
        <v>21279</v>
      </c>
      <c r="B10449" s="70" t="s">
        <v>21280</v>
      </c>
      <c r="C10449">
        <v>-3.3354203999999998E-2</v>
      </c>
      <c r="D10449">
        <v>4.2213638290000004</v>
      </c>
      <c r="E10449">
        <v>7.2266979999999995E-2</v>
      </c>
      <c r="F10449">
        <v>0.78806421100000001</v>
      </c>
      <c r="G10449">
        <v>0.99975043299999999</v>
      </c>
    </row>
    <row r="10450" spans="1:7" x14ac:dyDescent="0.4">
      <c r="A10450" s="70" t="s">
        <v>21587</v>
      </c>
      <c r="B10450" s="70" t="s">
        <v>21588</v>
      </c>
      <c r="C10450">
        <v>8.4743921999999999E-2</v>
      </c>
      <c r="D10450">
        <v>1.426541042</v>
      </c>
      <c r="E10450">
        <v>7.2258026000000003E-2</v>
      </c>
      <c r="F10450">
        <v>0.78807702800000001</v>
      </c>
      <c r="G10450">
        <v>0.99975043299999999</v>
      </c>
    </row>
    <row r="10451" spans="1:7" x14ac:dyDescent="0.4">
      <c r="A10451" s="70" t="s">
        <v>21559</v>
      </c>
      <c r="B10451" s="70" t="s">
        <v>21560</v>
      </c>
      <c r="C10451">
        <v>9.6888767000000001E-2</v>
      </c>
      <c r="D10451">
        <v>0.88302752200000001</v>
      </c>
      <c r="E10451">
        <v>7.2246826E-2</v>
      </c>
      <c r="F10451">
        <v>0.78809306099999998</v>
      </c>
      <c r="G10451">
        <v>0.99975043299999999</v>
      </c>
    </row>
    <row r="10452" spans="1:7" x14ac:dyDescent="0.4">
      <c r="A10452" s="70" t="s">
        <v>21531</v>
      </c>
      <c r="B10452" s="70" t="s">
        <v>21532</v>
      </c>
      <c r="C10452">
        <v>9.3908882999999999E-2</v>
      </c>
      <c r="D10452">
        <v>0.92271342599999995</v>
      </c>
      <c r="E10452">
        <v>7.2242214999999999E-2</v>
      </c>
      <c r="F10452">
        <v>0.78809966300000001</v>
      </c>
      <c r="G10452">
        <v>0.99975043299999999</v>
      </c>
    </row>
    <row r="10453" spans="1:7" x14ac:dyDescent="0.4">
      <c r="A10453" s="70" t="s">
        <v>21797</v>
      </c>
      <c r="B10453" s="70" t="s">
        <v>21798</v>
      </c>
      <c r="C10453">
        <v>3.6219843000000002E-2</v>
      </c>
      <c r="D10453">
        <v>3.982998072</v>
      </c>
      <c r="E10453">
        <v>7.2220037000000001E-2</v>
      </c>
      <c r="F10453">
        <v>0.78813141499999995</v>
      </c>
      <c r="G10453">
        <v>0.99975043299999999</v>
      </c>
    </row>
    <row r="10454" spans="1:7" x14ac:dyDescent="0.4">
      <c r="A10454" s="70" t="s">
        <v>21349</v>
      </c>
      <c r="B10454" s="70" t="s">
        <v>21350</v>
      </c>
      <c r="C10454">
        <v>0.172154792</v>
      </c>
      <c r="D10454">
        <v>-1.0543879119999999</v>
      </c>
      <c r="E10454">
        <v>7.2175515999999995E-2</v>
      </c>
      <c r="F10454">
        <v>0.78819517299999997</v>
      </c>
      <c r="G10454">
        <v>0.99975043299999999</v>
      </c>
    </row>
    <row r="10455" spans="1:7" x14ac:dyDescent="0.4">
      <c r="A10455" s="70" t="s">
        <v>21183</v>
      </c>
      <c r="B10455" s="70" t="s">
        <v>21184</v>
      </c>
      <c r="C10455">
        <v>-2.4824767000000001E-2</v>
      </c>
      <c r="D10455">
        <v>5.6235023850000001</v>
      </c>
      <c r="E10455">
        <v>7.2121924000000004E-2</v>
      </c>
      <c r="F10455">
        <v>0.78827195000000005</v>
      </c>
      <c r="G10455">
        <v>0.99975043299999999</v>
      </c>
    </row>
    <row r="10456" spans="1:7" x14ac:dyDescent="0.4">
      <c r="A10456" s="70" t="s">
        <v>21653</v>
      </c>
      <c r="B10456" s="70" t="s">
        <v>21654</v>
      </c>
      <c r="C10456">
        <v>4.1796692000000003E-2</v>
      </c>
      <c r="D10456">
        <v>3.7011193850000002</v>
      </c>
      <c r="E10456">
        <v>7.2091664999999999E-2</v>
      </c>
      <c r="F10456">
        <v>0.78831531300000002</v>
      </c>
      <c r="G10456">
        <v>0.99975043299999999</v>
      </c>
    </row>
    <row r="10457" spans="1:7" x14ac:dyDescent="0.4">
      <c r="A10457" s="70" t="s">
        <v>21841</v>
      </c>
      <c r="B10457" s="70" t="s">
        <v>21842</v>
      </c>
      <c r="C10457">
        <v>0.128817863</v>
      </c>
      <c r="D10457">
        <v>-0.305250884</v>
      </c>
      <c r="E10457">
        <v>7.2066739000000005E-2</v>
      </c>
      <c r="F10457">
        <v>0.78835104199999995</v>
      </c>
      <c r="G10457">
        <v>0.99975043299999999</v>
      </c>
    </row>
    <row r="10458" spans="1:7" x14ac:dyDescent="0.4">
      <c r="A10458" s="70" t="s">
        <v>22372</v>
      </c>
      <c r="B10458" s="70" t="s">
        <v>22373</v>
      </c>
      <c r="C10458">
        <v>-2.1855461999999999E-2</v>
      </c>
      <c r="D10458">
        <v>9.3016725569999998</v>
      </c>
      <c r="E10458">
        <v>7.2027623999999998E-2</v>
      </c>
      <c r="F10458">
        <v>0.78840712000000002</v>
      </c>
      <c r="G10458">
        <v>0.99975043299999999</v>
      </c>
    </row>
    <row r="10459" spans="1:7" x14ac:dyDescent="0.4">
      <c r="A10459" s="70" t="s">
        <v>22013</v>
      </c>
      <c r="B10459" s="70" t="s">
        <v>22014</v>
      </c>
      <c r="C10459">
        <v>2.1366994E-2</v>
      </c>
      <c r="D10459">
        <v>6.4994613379999997</v>
      </c>
      <c r="E10459">
        <v>7.1982921000000005E-2</v>
      </c>
      <c r="F10459">
        <v>0.78847122999999997</v>
      </c>
      <c r="G10459">
        <v>0.99975043299999999</v>
      </c>
    </row>
    <row r="10460" spans="1:7" x14ac:dyDescent="0.4">
      <c r="A10460" s="70" t="s">
        <v>21385</v>
      </c>
      <c r="B10460" s="70" t="s">
        <v>21386</v>
      </c>
      <c r="C10460">
        <v>-8.8875630999999997E-2</v>
      </c>
      <c r="D10460">
        <v>3.370624823</v>
      </c>
      <c r="E10460">
        <v>7.1965479999999998E-2</v>
      </c>
      <c r="F10460">
        <v>0.78849624900000004</v>
      </c>
      <c r="G10460">
        <v>0.99975043299999999</v>
      </c>
    </row>
    <row r="10461" spans="1:7" x14ac:dyDescent="0.4">
      <c r="A10461" s="70" t="s">
        <v>21229</v>
      </c>
      <c r="B10461" s="70" t="s">
        <v>21230</v>
      </c>
      <c r="C10461">
        <v>-2.3436384000000001E-2</v>
      </c>
      <c r="D10461">
        <v>5.7663892629999998</v>
      </c>
      <c r="E10461">
        <v>7.1904727000000002E-2</v>
      </c>
      <c r="F10461">
        <v>0.78858342299999995</v>
      </c>
      <c r="G10461">
        <v>0.99975043299999999</v>
      </c>
    </row>
    <row r="10462" spans="1:7" x14ac:dyDescent="0.4">
      <c r="A10462" s="70" t="s">
        <v>21957</v>
      </c>
      <c r="B10462" s="70" t="s">
        <v>21958</v>
      </c>
      <c r="C10462">
        <v>2.4602750999999999E-2</v>
      </c>
      <c r="D10462">
        <v>5.5248202690000001</v>
      </c>
      <c r="E10462">
        <v>7.1862331000000002E-2</v>
      </c>
      <c r="F10462">
        <v>0.78864427999999998</v>
      </c>
      <c r="G10462">
        <v>0.99975043299999999</v>
      </c>
    </row>
    <row r="10463" spans="1:7" x14ac:dyDescent="0.4">
      <c r="A10463" s="70" t="s">
        <v>21827</v>
      </c>
      <c r="B10463" s="70" t="s">
        <v>21828</v>
      </c>
      <c r="C10463">
        <v>2.4746704000000001E-2</v>
      </c>
      <c r="D10463">
        <v>6.2389295980000004</v>
      </c>
      <c r="E10463">
        <v>7.1855026000000002E-2</v>
      </c>
      <c r="F10463">
        <v>0.78865476700000003</v>
      </c>
      <c r="G10463">
        <v>0.99975043299999999</v>
      </c>
    </row>
    <row r="10464" spans="1:7" x14ac:dyDescent="0.4">
      <c r="A10464" s="70" t="s">
        <v>21987</v>
      </c>
      <c r="B10464" s="70" t="s">
        <v>21988</v>
      </c>
      <c r="C10464">
        <v>3.3350144999999998E-2</v>
      </c>
      <c r="D10464">
        <v>5.2243387849999996</v>
      </c>
      <c r="E10464">
        <v>7.1838803000000007E-2</v>
      </c>
      <c r="F10464">
        <v>0.78867806200000001</v>
      </c>
      <c r="G10464">
        <v>0.99975043299999999</v>
      </c>
    </row>
    <row r="10465" spans="1:7" x14ac:dyDescent="0.4">
      <c r="A10465" s="70" t="s">
        <v>21819</v>
      </c>
      <c r="B10465" s="70" t="s">
        <v>21820</v>
      </c>
      <c r="C10465">
        <v>4.4079675999999998E-2</v>
      </c>
      <c r="D10465">
        <v>6.3248505719999999</v>
      </c>
      <c r="E10465">
        <v>7.1825259000000002E-2</v>
      </c>
      <c r="F10465">
        <v>0.78869751099999996</v>
      </c>
      <c r="G10465">
        <v>0.99975043299999999</v>
      </c>
    </row>
    <row r="10466" spans="1:7" x14ac:dyDescent="0.4">
      <c r="A10466" s="70" t="s">
        <v>21597</v>
      </c>
      <c r="B10466" s="70" t="s">
        <v>21598</v>
      </c>
      <c r="C10466">
        <v>7.0501188000000006E-2</v>
      </c>
      <c r="D10466">
        <v>2.0454686440000001</v>
      </c>
      <c r="E10466">
        <v>7.1802579000000005E-2</v>
      </c>
      <c r="F10466">
        <v>0.78873008300000003</v>
      </c>
      <c r="G10466">
        <v>0.99975043299999999</v>
      </c>
    </row>
    <row r="10467" spans="1:7" x14ac:dyDescent="0.4">
      <c r="A10467" s="70" t="s">
        <v>21655</v>
      </c>
      <c r="B10467" s="70" t="s">
        <v>21656</v>
      </c>
      <c r="C10467">
        <v>5.4905368000000003E-2</v>
      </c>
      <c r="D10467">
        <v>2.9402751669999998</v>
      </c>
      <c r="E10467">
        <v>7.1758084E-2</v>
      </c>
      <c r="F10467">
        <v>0.78879400300000002</v>
      </c>
      <c r="G10467">
        <v>0.99975043299999999</v>
      </c>
    </row>
    <row r="10468" spans="1:7" x14ac:dyDescent="0.4">
      <c r="A10468" s="70" t="s">
        <v>21885</v>
      </c>
      <c r="B10468" s="70" t="s">
        <v>21886</v>
      </c>
      <c r="C10468">
        <v>3.4412360000000003E-2</v>
      </c>
      <c r="D10468">
        <v>4.2850790879999998</v>
      </c>
      <c r="E10468">
        <v>7.1728046000000004E-2</v>
      </c>
      <c r="F10468">
        <v>0.78883716599999998</v>
      </c>
      <c r="G10468">
        <v>0.99975043299999999</v>
      </c>
    </row>
    <row r="10469" spans="1:7" x14ac:dyDescent="0.4">
      <c r="A10469" s="70" t="s">
        <v>22005</v>
      </c>
      <c r="B10469" s="70" t="s">
        <v>22006</v>
      </c>
      <c r="C10469">
        <v>2.3758617999999999E-2</v>
      </c>
      <c r="D10469">
        <v>5.6734408180000004</v>
      </c>
      <c r="E10469">
        <v>7.1672104E-2</v>
      </c>
      <c r="F10469">
        <v>0.78891757799999995</v>
      </c>
      <c r="G10469">
        <v>0.99975043299999999</v>
      </c>
    </row>
    <row r="10470" spans="1:7" x14ac:dyDescent="0.4">
      <c r="A10470" s="70" t="s">
        <v>21607</v>
      </c>
      <c r="B10470" s="70" t="s">
        <v>21608</v>
      </c>
      <c r="C10470">
        <v>-2.1512324999999999E-2</v>
      </c>
      <c r="D10470">
        <v>8.6624263280000005</v>
      </c>
      <c r="E10470">
        <v>7.1658116999999993E-2</v>
      </c>
      <c r="F10470">
        <v>0.788937687</v>
      </c>
      <c r="G10470">
        <v>0.99975043299999999</v>
      </c>
    </row>
    <row r="10471" spans="1:7" x14ac:dyDescent="0.4">
      <c r="A10471" s="70" t="s">
        <v>21283</v>
      </c>
      <c r="B10471" s="70" t="s">
        <v>21284</v>
      </c>
      <c r="C10471">
        <v>-6.7452823999999995E-2</v>
      </c>
      <c r="D10471">
        <v>2.1864218790000001</v>
      </c>
      <c r="E10471">
        <v>7.1649244000000001E-2</v>
      </c>
      <c r="F10471">
        <v>0.78895044599999997</v>
      </c>
      <c r="G10471">
        <v>0.99975043299999999</v>
      </c>
    </row>
    <row r="10472" spans="1:7" x14ac:dyDescent="0.4">
      <c r="A10472" s="70" t="s">
        <v>21411</v>
      </c>
      <c r="B10472" s="70" t="s">
        <v>21412</v>
      </c>
      <c r="C10472">
        <v>-0.118383816</v>
      </c>
      <c r="D10472">
        <v>0.67982958299999996</v>
      </c>
      <c r="E10472">
        <v>7.1613699000000003E-2</v>
      </c>
      <c r="F10472">
        <v>0.78900156499999996</v>
      </c>
      <c r="G10472">
        <v>0.99975043299999999</v>
      </c>
    </row>
    <row r="10473" spans="1:7" x14ac:dyDescent="0.4">
      <c r="A10473" s="70" t="s">
        <v>21709</v>
      </c>
      <c r="B10473" s="70" t="s">
        <v>21710</v>
      </c>
      <c r="C10473">
        <v>5.0168701000000003E-2</v>
      </c>
      <c r="D10473">
        <v>3.2196771480000002</v>
      </c>
      <c r="E10473">
        <v>7.1573059999999994E-2</v>
      </c>
      <c r="F10473">
        <v>0.789060027</v>
      </c>
      <c r="G10473">
        <v>0.99975043299999999</v>
      </c>
    </row>
    <row r="10474" spans="1:7" x14ac:dyDescent="0.4">
      <c r="A10474" s="70" t="s">
        <v>21325</v>
      </c>
      <c r="B10474" s="70" t="s">
        <v>21326</v>
      </c>
      <c r="C10474">
        <v>-3.0594676000000001E-2</v>
      </c>
      <c r="D10474">
        <v>4.9186714330000001</v>
      </c>
      <c r="E10474">
        <v>7.1503760999999999E-2</v>
      </c>
      <c r="F10474">
        <v>0.78915975900000002</v>
      </c>
      <c r="G10474">
        <v>0.99975043299999999</v>
      </c>
    </row>
    <row r="10475" spans="1:7" x14ac:dyDescent="0.4">
      <c r="A10475" s="70" t="s">
        <v>21569</v>
      </c>
      <c r="B10475" s="70" t="s">
        <v>21570</v>
      </c>
      <c r="C10475">
        <v>-0.102137177</v>
      </c>
      <c r="D10475">
        <v>-8.3120771999999996E-2</v>
      </c>
      <c r="E10475">
        <v>7.1467943000000006E-2</v>
      </c>
      <c r="F10475">
        <v>0.78921132599999999</v>
      </c>
      <c r="G10475">
        <v>0.99975043299999999</v>
      </c>
    </row>
    <row r="10476" spans="1:7" x14ac:dyDescent="0.4">
      <c r="A10476" s="70" t="s">
        <v>21787</v>
      </c>
      <c r="B10476" s="70" t="s">
        <v>21788</v>
      </c>
      <c r="C10476">
        <v>4.0464412999999998E-2</v>
      </c>
      <c r="D10476">
        <v>3.8854643360000001</v>
      </c>
      <c r="E10476">
        <v>7.1461772000000007E-2</v>
      </c>
      <c r="F10476">
        <v>0.78922021200000003</v>
      </c>
      <c r="G10476">
        <v>0.99975043299999999</v>
      </c>
    </row>
    <row r="10477" spans="1:7" x14ac:dyDescent="0.4">
      <c r="A10477" s="70" t="s">
        <v>21107</v>
      </c>
      <c r="B10477" s="70" t="s">
        <v>21108</v>
      </c>
      <c r="C10477">
        <v>-2.3418418999999999E-2</v>
      </c>
      <c r="D10477">
        <v>6.5825313249999997</v>
      </c>
      <c r="E10477">
        <v>7.1445887999999999E-2</v>
      </c>
      <c r="F10477">
        <v>0.78924308600000004</v>
      </c>
      <c r="G10477">
        <v>0.99975043299999999</v>
      </c>
    </row>
    <row r="10478" spans="1:7" x14ac:dyDescent="0.4">
      <c r="A10478" s="70" t="s">
        <v>21199</v>
      </c>
      <c r="B10478" s="70" t="s">
        <v>21200</v>
      </c>
      <c r="C10478">
        <v>-4.0962121999999997E-2</v>
      </c>
      <c r="D10478">
        <v>3.7015621529999998</v>
      </c>
      <c r="E10478">
        <v>7.1355481999999998E-2</v>
      </c>
      <c r="F10478">
        <v>0.78937332800000004</v>
      </c>
      <c r="G10478">
        <v>0.99975043299999999</v>
      </c>
    </row>
    <row r="10479" spans="1:7" x14ac:dyDescent="0.4">
      <c r="A10479" s="70" t="s">
        <v>21391</v>
      </c>
      <c r="B10479" s="70" t="s">
        <v>21392</v>
      </c>
      <c r="C10479">
        <v>-0.15592242000000001</v>
      </c>
      <c r="D10479">
        <v>-0.92737412799999996</v>
      </c>
      <c r="E10479">
        <v>7.1316998000000006E-2</v>
      </c>
      <c r="F10479">
        <v>0.78942879700000002</v>
      </c>
      <c r="G10479">
        <v>0.99975043299999999</v>
      </c>
    </row>
    <row r="10480" spans="1:7" x14ac:dyDescent="0.4">
      <c r="A10480" s="70" t="s">
        <v>22017</v>
      </c>
      <c r="B10480" s="70" t="s">
        <v>22018</v>
      </c>
      <c r="C10480">
        <v>2.4391063000000001E-2</v>
      </c>
      <c r="D10480">
        <v>5.6530066730000001</v>
      </c>
      <c r="E10480">
        <v>7.1316177999999994E-2</v>
      </c>
      <c r="F10480">
        <v>0.789429979</v>
      </c>
      <c r="G10480">
        <v>0.99975043299999999</v>
      </c>
    </row>
    <row r="10481" spans="1:7" x14ac:dyDescent="0.4">
      <c r="A10481" s="70" t="s">
        <v>22015</v>
      </c>
      <c r="B10481" s="70" t="s">
        <v>22016</v>
      </c>
      <c r="C10481">
        <v>3.4968372999999997E-2</v>
      </c>
      <c r="D10481">
        <v>4.7262968929999998</v>
      </c>
      <c r="E10481">
        <v>7.1230702000000007E-2</v>
      </c>
      <c r="F10481">
        <v>0.78955323600000005</v>
      </c>
      <c r="G10481">
        <v>0.99975043299999999</v>
      </c>
    </row>
    <row r="10482" spans="1:7" x14ac:dyDescent="0.4">
      <c r="A10482" s="70" t="s">
        <v>21201</v>
      </c>
      <c r="B10482" s="70" t="s">
        <v>21202</v>
      </c>
      <c r="C10482">
        <v>-0.19003082199999999</v>
      </c>
      <c r="D10482">
        <v>-0.86393156500000001</v>
      </c>
      <c r="E10482">
        <v>7.1228063999999994E-2</v>
      </c>
      <c r="F10482">
        <v>0.78955704100000001</v>
      </c>
      <c r="G10482">
        <v>0.99975043299999999</v>
      </c>
    </row>
    <row r="10483" spans="1:7" x14ac:dyDescent="0.4">
      <c r="A10483" s="70" t="s">
        <v>21465</v>
      </c>
      <c r="B10483" s="70" t="s">
        <v>21466</v>
      </c>
      <c r="C10483">
        <v>-9.2161889999999996E-2</v>
      </c>
      <c r="D10483">
        <v>1.0388365989999999</v>
      </c>
      <c r="E10483">
        <v>7.1167459000000002E-2</v>
      </c>
      <c r="F10483">
        <v>0.78964448499999995</v>
      </c>
      <c r="G10483">
        <v>0.99975043299999999</v>
      </c>
    </row>
    <row r="10484" spans="1:7" x14ac:dyDescent="0.4">
      <c r="A10484" s="70" t="s">
        <v>21315</v>
      </c>
      <c r="B10484" s="70" t="s">
        <v>21316</v>
      </c>
      <c r="C10484">
        <v>-3.6137669999999997E-2</v>
      </c>
      <c r="D10484">
        <v>3.9704882289999999</v>
      </c>
      <c r="E10484">
        <v>7.1024866000000006E-2</v>
      </c>
      <c r="F10484">
        <v>0.78985037999999996</v>
      </c>
      <c r="G10484">
        <v>0.99975043299999999</v>
      </c>
    </row>
    <row r="10485" spans="1:7" x14ac:dyDescent="0.4">
      <c r="A10485" s="70" t="s">
        <v>21413</v>
      </c>
      <c r="B10485" s="70" t="s">
        <v>21414</v>
      </c>
      <c r="C10485">
        <v>-0.13754049700000001</v>
      </c>
      <c r="D10485">
        <v>-0.98658970599999996</v>
      </c>
      <c r="E10485">
        <v>7.0919119000000003E-2</v>
      </c>
      <c r="F10485">
        <v>0.79000321600000001</v>
      </c>
      <c r="G10485">
        <v>0.99975043299999999</v>
      </c>
    </row>
    <row r="10486" spans="1:7" x14ac:dyDescent="0.4">
      <c r="A10486" s="70" t="s">
        <v>22009</v>
      </c>
      <c r="B10486" s="70" t="s">
        <v>22010</v>
      </c>
      <c r="C10486">
        <v>3.0646630000000001E-2</v>
      </c>
      <c r="D10486">
        <v>4.9507751779999998</v>
      </c>
      <c r="E10486">
        <v>7.0844675999999995E-2</v>
      </c>
      <c r="F10486">
        <v>0.79011087999999996</v>
      </c>
      <c r="G10486">
        <v>0.99975043299999999</v>
      </c>
    </row>
    <row r="10487" spans="1:7" x14ac:dyDescent="0.4">
      <c r="A10487" s="70" t="s">
        <v>22131</v>
      </c>
      <c r="B10487" s="70" t="s">
        <v>22132</v>
      </c>
      <c r="C10487">
        <v>2.3277306000000001E-2</v>
      </c>
      <c r="D10487">
        <v>5.9083155219999997</v>
      </c>
      <c r="E10487">
        <v>7.0793126999999997E-2</v>
      </c>
      <c r="F10487">
        <v>0.79018546899999997</v>
      </c>
      <c r="G10487">
        <v>0.99975043299999999</v>
      </c>
    </row>
    <row r="10488" spans="1:7" x14ac:dyDescent="0.4">
      <c r="A10488" s="70" t="s">
        <v>22103</v>
      </c>
      <c r="B10488" s="70" t="s">
        <v>22104</v>
      </c>
      <c r="C10488">
        <v>2.3573150000000001E-2</v>
      </c>
      <c r="D10488">
        <v>6.5246182240000001</v>
      </c>
      <c r="E10488">
        <v>7.0669594000000002E-2</v>
      </c>
      <c r="F10488">
        <v>0.790364336</v>
      </c>
      <c r="G10488">
        <v>0.99975043299999999</v>
      </c>
    </row>
    <row r="10489" spans="1:7" x14ac:dyDescent="0.4">
      <c r="A10489" s="70" t="s">
        <v>21079</v>
      </c>
      <c r="B10489" s="70" t="s">
        <v>21080</v>
      </c>
      <c r="C10489">
        <v>-2.1036596000000001E-2</v>
      </c>
      <c r="D10489">
        <v>6.9380828279999998</v>
      </c>
      <c r="E10489">
        <v>7.0657335000000002E-2</v>
      </c>
      <c r="F10489">
        <v>0.79038209500000001</v>
      </c>
      <c r="G10489">
        <v>0.99975043299999999</v>
      </c>
    </row>
    <row r="10490" spans="1:7" x14ac:dyDescent="0.4">
      <c r="A10490" s="70" t="s">
        <v>22160</v>
      </c>
      <c r="B10490" s="70" t="s">
        <v>22161</v>
      </c>
      <c r="C10490">
        <v>2.5811332999999999E-2</v>
      </c>
      <c r="D10490">
        <v>5.3603678710000002</v>
      </c>
      <c r="E10490">
        <v>7.0589768999999997E-2</v>
      </c>
      <c r="F10490">
        <v>0.79048000500000004</v>
      </c>
      <c r="G10490">
        <v>0.99975043299999999</v>
      </c>
    </row>
    <row r="10491" spans="1:7" x14ac:dyDescent="0.4">
      <c r="A10491" s="70" t="s">
        <v>21649</v>
      </c>
      <c r="B10491" s="70" t="s">
        <v>21650</v>
      </c>
      <c r="C10491">
        <v>0.14203016299999999</v>
      </c>
      <c r="D10491">
        <v>-1.0726608259999999</v>
      </c>
      <c r="E10491">
        <v>7.0574778000000005E-2</v>
      </c>
      <c r="F10491">
        <v>0.79050173599999995</v>
      </c>
      <c r="G10491">
        <v>0.99975043299999999</v>
      </c>
    </row>
    <row r="10492" spans="1:7" x14ac:dyDescent="0.4">
      <c r="A10492" s="70" t="s">
        <v>22840</v>
      </c>
      <c r="B10492" s="70" t="s">
        <v>22841</v>
      </c>
      <c r="C10492">
        <v>2.0864935000000001E-2</v>
      </c>
      <c r="D10492">
        <v>8.8987065380000008</v>
      </c>
      <c r="E10492">
        <v>7.0549842000000001E-2</v>
      </c>
      <c r="F10492">
        <v>0.79053788700000005</v>
      </c>
      <c r="G10492">
        <v>0.99975043299999999</v>
      </c>
    </row>
    <row r="10493" spans="1:7" x14ac:dyDescent="0.4">
      <c r="A10493" s="70" t="s">
        <v>21193</v>
      </c>
      <c r="B10493" s="70" t="s">
        <v>21194</v>
      </c>
      <c r="C10493">
        <v>-2.2491654999999999E-2</v>
      </c>
      <c r="D10493">
        <v>6.6098612020000003</v>
      </c>
      <c r="E10493">
        <v>7.0461865999999998E-2</v>
      </c>
      <c r="F10493">
        <v>0.79066548699999994</v>
      </c>
      <c r="G10493">
        <v>0.99975043299999999</v>
      </c>
    </row>
    <row r="10494" spans="1:7" x14ac:dyDescent="0.4">
      <c r="A10494" s="70" t="s">
        <v>21939</v>
      </c>
      <c r="B10494" s="70" t="s">
        <v>21940</v>
      </c>
      <c r="C10494">
        <v>3.2282235999999999E-2</v>
      </c>
      <c r="D10494">
        <v>4.4107592489999998</v>
      </c>
      <c r="E10494">
        <v>7.0429174999999997E-2</v>
      </c>
      <c r="F10494">
        <v>0.79071292400000004</v>
      </c>
      <c r="G10494">
        <v>0.99975043299999999</v>
      </c>
    </row>
    <row r="10495" spans="1:7" x14ac:dyDescent="0.4">
      <c r="A10495" s="70" t="s">
        <v>21361</v>
      </c>
      <c r="B10495" s="70" t="s">
        <v>21362</v>
      </c>
      <c r="C10495">
        <v>-6.5807800999999999E-2</v>
      </c>
      <c r="D10495">
        <v>2.2832546210000002</v>
      </c>
      <c r="E10495">
        <v>7.0422014000000005E-2</v>
      </c>
      <c r="F10495">
        <v>0.79072331699999998</v>
      </c>
      <c r="G10495">
        <v>0.99975043299999999</v>
      </c>
    </row>
    <row r="10496" spans="1:7" x14ac:dyDescent="0.4">
      <c r="A10496" s="70" t="s">
        <v>21667</v>
      </c>
      <c r="B10496" s="70" t="s">
        <v>21668</v>
      </c>
      <c r="C10496">
        <v>7.0918031000000006E-2</v>
      </c>
      <c r="D10496">
        <v>2.018384502</v>
      </c>
      <c r="E10496">
        <v>7.0315551000000004E-2</v>
      </c>
      <c r="F10496">
        <v>0.79087789200000003</v>
      </c>
      <c r="G10496">
        <v>0.99975043299999999</v>
      </c>
    </row>
    <row r="10497" spans="1:7" x14ac:dyDescent="0.4">
      <c r="A10497" s="70" t="s">
        <v>21175</v>
      </c>
      <c r="B10497" s="70" t="s">
        <v>21176</v>
      </c>
      <c r="C10497">
        <v>-2.9143407E-2</v>
      </c>
      <c r="D10497">
        <v>5.0230914719999999</v>
      </c>
      <c r="E10497">
        <v>7.0311703000000003E-2</v>
      </c>
      <c r="F10497">
        <v>0.79088347999999997</v>
      </c>
      <c r="G10497">
        <v>0.99975043299999999</v>
      </c>
    </row>
    <row r="10498" spans="1:7" x14ac:dyDescent="0.4">
      <c r="A10498" s="70" t="s">
        <v>21417</v>
      </c>
      <c r="B10498" s="70" t="s">
        <v>21418</v>
      </c>
      <c r="C10498">
        <v>-3.0364400999999999E-2</v>
      </c>
      <c r="D10498">
        <v>5.063992474</v>
      </c>
      <c r="E10498">
        <v>7.0303148999999995E-2</v>
      </c>
      <c r="F10498">
        <v>0.79089590600000004</v>
      </c>
      <c r="G10498">
        <v>0.99975043299999999</v>
      </c>
    </row>
    <row r="10499" spans="1:7" x14ac:dyDescent="0.4">
      <c r="A10499" s="70" t="s">
        <v>21753</v>
      </c>
      <c r="B10499" s="70" t="s">
        <v>21754</v>
      </c>
      <c r="C10499">
        <v>0.21902731</v>
      </c>
      <c r="D10499">
        <v>-0.66465228399999998</v>
      </c>
      <c r="E10499">
        <v>7.0301224999999995E-2</v>
      </c>
      <c r="F10499">
        <v>0.79089870100000004</v>
      </c>
      <c r="G10499">
        <v>0.99975043299999999</v>
      </c>
    </row>
    <row r="10500" spans="1:7" x14ac:dyDescent="0.4">
      <c r="A10500" s="70" t="s">
        <v>21953</v>
      </c>
      <c r="B10500" s="70" t="s">
        <v>21954</v>
      </c>
      <c r="C10500">
        <v>3.2969629E-2</v>
      </c>
      <c r="D10500">
        <v>4.2421673550000003</v>
      </c>
      <c r="E10500">
        <v>7.0236452000000005E-2</v>
      </c>
      <c r="F10500">
        <v>0.79099281700000001</v>
      </c>
      <c r="G10500">
        <v>0.99975043299999999</v>
      </c>
    </row>
    <row r="10501" spans="1:7" x14ac:dyDescent="0.4">
      <c r="A10501" s="70" t="s">
        <v>21675</v>
      </c>
      <c r="B10501" s="70" t="s">
        <v>21676</v>
      </c>
      <c r="C10501">
        <v>2.1145279999999999E-2</v>
      </c>
      <c r="D10501">
        <v>7.4177845260000002</v>
      </c>
      <c r="E10501">
        <v>7.0184878000000006E-2</v>
      </c>
      <c r="F10501">
        <v>0.79106778799999999</v>
      </c>
      <c r="G10501">
        <v>0.99975043299999999</v>
      </c>
    </row>
    <row r="10502" spans="1:7" x14ac:dyDescent="0.4">
      <c r="A10502" s="70" t="s">
        <v>21409</v>
      </c>
      <c r="B10502" s="70" t="s">
        <v>21410</v>
      </c>
      <c r="C10502">
        <v>-0.11088832999999999</v>
      </c>
      <c r="D10502">
        <v>2.5242687159999999</v>
      </c>
      <c r="E10502">
        <v>7.0175073000000004E-2</v>
      </c>
      <c r="F10502">
        <v>0.79108204400000004</v>
      </c>
      <c r="G10502">
        <v>0.99975043299999999</v>
      </c>
    </row>
    <row r="10503" spans="1:7" x14ac:dyDescent="0.4">
      <c r="A10503" s="70" t="s">
        <v>21729</v>
      </c>
      <c r="B10503" s="70" t="s">
        <v>21730</v>
      </c>
      <c r="C10503">
        <v>0.10038514599999999</v>
      </c>
      <c r="D10503">
        <v>0.41376944599999999</v>
      </c>
      <c r="E10503">
        <v>7.0014033000000003E-2</v>
      </c>
      <c r="F10503">
        <v>0.79131634900000003</v>
      </c>
      <c r="G10503">
        <v>0.99975043299999999</v>
      </c>
    </row>
    <row r="10504" spans="1:7" x14ac:dyDescent="0.4">
      <c r="A10504" s="70" t="s">
        <v>21539</v>
      </c>
      <c r="B10504" s="70" t="s">
        <v>21540</v>
      </c>
      <c r="C10504">
        <v>-0.132619074</v>
      </c>
      <c r="D10504">
        <v>-0.74707224500000002</v>
      </c>
      <c r="E10504">
        <v>7.0006992000000004E-2</v>
      </c>
      <c r="F10504">
        <v>0.79132660099999996</v>
      </c>
      <c r="G10504">
        <v>0.99975043299999999</v>
      </c>
    </row>
    <row r="10505" spans="1:7" x14ac:dyDescent="0.4">
      <c r="A10505" s="70" t="s">
        <v>20747</v>
      </c>
      <c r="B10505" s="70" t="s">
        <v>20748</v>
      </c>
      <c r="C10505">
        <v>-2.2865139E-2</v>
      </c>
      <c r="D10505">
        <v>7.5773340899999999</v>
      </c>
      <c r="E10505">
        <v>6.9991240999999996E-2</v>
      </c>
      <c r="F10505">
        <v>0.79134953399999997</v>
      </c>
      <c r="G10505">
        <v>0.99975043299999999</v>
      </c>
    </row>
    <row r="10506" spans="1:7" x14ac:dyDescent="0.4">
      <c r="A10506" s="70" t="s">
        <v>21581</v>
      </c>
      <c r="B10506" s="70" t="s">
        <v>21582</v>
      </c>
      <c r="C10506">
        <v>-0.15320061200000001</v>
      </c>
      <c r="D10506">
        <v>-1.1469594110000001</v>
      </c>
      <c r="E10506">
        <v>6.9956194999999999E-2</v>
      </c>
      <c r="F10506">
        <v>0.79140056999999997</v>
      </c>
      <c r="G10506">
        <v>0.99975043299999999</v>
      </c>
    </row>
    <row r="10507" spans="1:7" x14ac:dyDescent="0.4">
      <c r="A10507" s="70" t="s">
        <v>21309</v>
      </c>
      <c r="B10507" s="70" t="s">
        <v>21310</v>
      </c>
      <c r="C10507">
        <v>-3.1886047000000001E-2</v>
      </c>
      <c r="D10507">
        <v>5.0547347619999998</v>
      </c>
      <c r="E10507">
        <v>6.9929906E-2</v>
      </c>
      <c r="F10507">
        <v>0.79143886500000005</v>
      </c>
      <c r="G10507">
        <v>0.99975043299999999</v>
      </c>
    </row>
    <row r="10508" spans="1:7" x14ac:dyDescent="0.4">
      <c r="A10508" s="70" t="s">
        <v>21767</v>
      </c>
      <c r="B10508" s="70" t="s">
        <v>21768</v>
      </c>
      <c r="C10508">
        <v>2.1438975999999998E-2</v>
      </c>
      <c r="D10508">
        <v>7.6572953019999996</v>
      </c>
      <c r="E10508">
        <v>6.9894686999999997E-2</v>
      </c>
      <c r="F10508">
        <v>0.79149017700000002</v>
      </c>
      <c r="G10508">
        <v>0.99975043299999999</v>
      </c>
    </row>
    <row r="10509" spans="1:7" x14ac:dyDescent="0.4">
      <c r="A10509" s="70" t="s">
        <v>21351</v>
      </c>
      <c r="B10509" s="70" t="s">
        <v>21352</v>
      </c>
      <c r="C10509">
        <v>-3.7800583999999998E-2</v>
      </c>
      <c r="D10509">
        <v>3.8711060929999999</v>
      </c>
      <c r="E10509">
        <v>6.9863410000000001E-2</v>
      </c>
      <c r="F10509">
        <v>0.79153575899999995</v>
      </c>
      <c r="G10509">
        <v>0.99975043299999999</v>
      </c>
    </row>
    <row r="10510" spans="1:7" x14ac:dyDescent="0.4">
      <c r="A10510" s="70" t="s">
        <v>21455</v>
      </c>
      <c r="B10510" s="70" t="s">
        <v>21456</v>
      </c>
      <c r="C10510">
        <v>-2.8657195E-2</v>
      </c>
      <c r="D10510">
        <v>5.1223663310000003</v>
      </c>
      <c r="E10510">
        <v>6.9828431999999996E-2</v>
      </c>
      <c r="F10510">
        <v>0.79158674699999998</v>
      </c>
      <c r="G10510">
        <v>0.99975043299999999</v>
      </c>
    </row>
    <row r="10511" spans="1:7" x14ac:dyDescent="0.4">
      <c r="A10511" s="70" t="s">
        <v>21697</v>
      </c>
      <c r="B10511" s="70" t="s">
        <v>21698</v>
      </c>
      <c r="C10511">
        <v>6.2576344000000006E-2</v>
      </c>
      <c r="D10511">
        <v>2.7360082800000001</v>
      </c>
      <c r="E10511">
        <v>6.9816662000000002E-2</v>
      </c>
      <c r="F10511">
        <v>0.79160390700000005</v>
      </c>
      <c r="G10511">
        <v>0.99975043299999999</v>
      </c>
    </row>
    <row r="10512" spans="1:7" x14ac:dyDescent="0.4">
      <c r="A10512" s="70" t="s">
        <v>20869</v>
      </c>
      <c r="B10512" s="70" t="s">
        <v>20870</v>
      </c>
      <c r="C10512">
        <v>-2.0602136E-2</v>
      </c>
      <c r="D10512">
        <v>7.1307390420000001</v>
      </c>
      <c r="E10512">
        <v>6.9812483999999994E-2</v>
      </c>
      <c r="F10512">
        <v>0.79160999899999995</v>
      </c>
      <c r="G10512">
        <v>0.99975043299999999</v>
      </c>
    </row>
    <row r="10513" spans="1:7" x14ac:dyDescent="0.4">
      <c r="A10513" s="70" t="s">
        <v>21255</v>
      </c>
      <c r="B10513" s="70" t="s">
        <v>21256</v>
      </c>
      <c r="C10513">
        <v>-4.1973297E-2</v>
      </c>
      <c r="D10513">
        <v>3.5640989570000001</v>
      </c>
      <c r="E10513">
        <v>6.9804613000000001E-2</v>
      </c>
      <c r="F10513">
        <v>0.79162147599999999</v>
      </c>
      <c r="G10513">
        <v>0.99975043299999999</v>
      </c>
    </row>
    <row r="10514" spans="1:7" x14ac:dyDescent="0.4">
      <c r="A10514" s="70" t="s">
        <v>21395</v>
      </c>
      <c r="B10514" s="70" t="s">
        <v>21396</v>
      </c>
      <c r="C10514">
        <v>-3.4357617E-2</v>
      </c>
      <c r="D10514">
        <v>4.0292790519999997</v>
      </c>
      <c r="E10514">
        <v>6.9794822000000006E-2</v>
      </c>
      <c r="F10514">
        <v>0.79163575399999997</v>
      </c>
      <c r="G10514">
        <v>0.99975043299999999</v>
      </c>
    </row>
    <row r="10515" spans="1:7" x14ac:dyDescent="0.4">
      <c r="A10515" s="70" t="s">
        <v>21347</v>
      </c>
      <c r="B10515" s="70" t="s">
        <v>21348</v>
      </c>
      <c r="C10515">
        <v>-3.0895742E-2</v>
      </c>
      <c r="D10515">
        <v>4.8090853009999996</v>
      </c>
      <c r="E10515">
        <v>6.9759185000000001E-2</v>
      </c>
      <c r="F10515">
        <v>0.79168773000000003</v>
      </c>
      <c r="G10515">
        <v>0.99975043299999999</v>
      </c>
    </row>
    <row r="10516" spans="1:7" x14ac:dyDescent="0.4">
      <c r="A10516" s="70" t="s">
        <v>21989</v>
      </c>
      <c r="B10516" s="70" t="s">
        <v>21990</v>
      </c>
      <c r="C10516">
        <v>2.4000506000000001E-2</v>
      </c>
      <c r="D10516">
        <v>6.0617553920000002</v>
      </c>
      <c r="E10516">
        <v>6.9701832000000005E-2</v>
      </c>
      <c r="F10516">
        <v>0.79177140800000001</v>
      </c>
      <c r="G10516">
        <v>0.99975043299999999</v>
      </c>
    </row>
    <row r="10517" spans="1:7" x14ac:dyDescent="0.4">
      <c r="A10517" s="70" t="s">
        <v>21613</v>
      </c>
      <c r="B10517" s="70" t="s">
        <v>21614</v>
      </c>
      <c r="C10517">
        <v>0.14896816500000001</v>
      </c>
      <c r="D10517">
        <v>-0.34118848099999999</v>
      </c>
      <c r="E10517">
        <v>6.9672445999999999E-2</v>
      </c>
      <c r="F10517">
        <v>0.79181429699999994</v>
      </c>
      <c r="G10517">
        <v>0.99975043299999999</v>
      </c>
    </row>
    <row r="10518" spans="1:7" x14ac:dyDescent="0.4">
      <c r="A10518" s="70" t="s">
        <v>22298</v>
      </c>
      <c r="B10518" s="70" t="s">
        <v>22299</v>
      </c>
      <c r="C10518">
        <v>2.0781715999999999E-2</v>
      </c>
      <c r="D10518">
        <v>8.3129067469999995</v>
      </c>
      <c r="E10518">
        <v>6.9666904000000002E-2</v>
      </c>
      <c r="F10518">
        <v>0.79182238599999999</v>
      </c>
      <c r="G10518">
        <v>0.99975043299999999</v>
      </c>
    </row>
    <row r="10519" spans="1:7" x14ac:dyDescent="0.4">
      <c r="A10519" s="70" t="s">
        <v>21925</v>
      </c>
      <c r="B10519" s="70" t="s">
        <v>21926</v>
      </c>
      <c r="C10519">
        <v>2.0658854000000001E-2</v>
      </c>
      <c r="D10519">
        <v>7.0962424000000004</v>
      </c>
      <c r="E10519">
        <v>6.9650360999999994E-2</v>
      </c>
      <c r="F10519">
        <v>0.79184653500000002</v>
      </c>
      <c r="G10519">
        <v>0.99975043299999999</v>
      </c>
    </row>
    <row r="10520" spans="1:7" x14ac:dyDescent="0.4">
      <c r="A10520" s="70" t="s">
        <v>21363</v>
      </c>
      <c r="B10520" s="70" t="s">
        <v>21364</v>
      </c>
      <c r="C10520">
        <v>-2.7735301E-2</v>
      </c>
      <c r="D10520">
        <v>5.3750472250000003</v>
      </c>
      <c r="E10520">
        <v>6.9617740999999997E-2</v>
      </c>
      <c r="F10520">
        <v>0.79189416400000001</v>
      </c>
      <c r="G10520">
        <v>0.99975043299999999</v>
      </c>
    </row>
    <row r="10521" spans="1:7" x14ac:dyDescent="0.4">
      <c r="A10521" s="70" t="s">
        <v>21733</v>
      </c>
      <c r="B10521" s="70" t="s">
        <v>21734</v>
      </c>
      <c r="C10521">
        <v>-0.11240618400000001</v>
      </c>
      <c r="D10521">
        <v>1.1766255219999999</v>
      </c>
      <c r="E10521">
        <v>6.9583168000000001E-2</v>
      </c>
      <c r="F10521">
        <v>0.79194465599999997</v>
      </c>
      <c r="G10521">
        <v>0.99975043299999999</v>
      </c>
    </row>
    <row r="10522" spans="1:7" x14ac:dyDescent="0.4">
      <c r="A10522" s="70" t="s">
        <v>21265</v>
      </c>
      <c r="B10522" s="70" t="s">
        <v>21266</v>
      </c>
      <c r="C10522">
        <v>-5.0283393000000003E-2</v>
      </c>
      <c r="D10522">
        <v>3.1632733050000001</v>
      </c>
      <c r="E10522">
        <v>6.9558984000000004E-2</v>
      </c>
      <c r="F10522">
        <v>0.79197998400000003</v>
      </c>
      <c r="G10522">
        <v>0.99975043299999999</v>
      </c>
    </row>
    <row r="10523" spans="1:7" x14ac:dyDescent="0.4">
      <c r="A10523" s="70" t="s">
        <v>21791</v>
      </c>
      <c r="B10523" s="70" t="s">
        <v>21792</v>
      </c>
      <c r="C10523">
        <v>4.6108387000000001E-2</v>
      </c>
      <c r="D10523">
        <v>3.4427532059999999</v>
      </c>
      <c r="E10523">
        <v>6.9410417000000002E-2</v>
      </c>
      <c r="F10523">
        <v>0.79219715400000001</v>
      </c>
      <c r="G10523">
        <v>0.99975043299999999</v>
      </c>
    </row>
    <row r="10524" spans="1:7" x14ac:dyDescent="0.4">
      <c r="A10524" s="70" t="s">
        <v>21387</v>
      </c>
      <c r="B10524" s="70" t="s">
        <v>21388</v>
      </c>
      <c r="C10524">
        <v>-5.0602795999999998E-2</v>
      </c>
      <c r="D10524">
        <v>3.2517292860000002</v>
      </c>
      <c r="E10524">
        <v>6.9407648000000002E-2</v>
      </c>
      <c r="F10524">
        <v>0.79220120400000005</v>
      </c>
      <c r="G10524">
        <v>0.99975043299999999</v>
      </c>
    </row>
    <row r="10525" spans="1:7" x14ac:dyDescent="0.4">
      <c r="A10525" s="70" t="s">
        <v>21969</v>
      </c>
      <c r="B10525" s="70" t="s">
        <v>21970</v>
      </c>
      <c r="C10525">
        <v>3.3376822E-2</v>
      </c>
      <c r="D10525">
        <v>4.339001112</v>
      </c>
      <c r="E10525">
        <v>6.9371049000000004E-2</v>
      </c>
      <c r="F10525">
        <v>0.79225474200000001</v>
      </c>
      <c r="G10525">
        <v>0.99975043299999999</v>
      </c>
    </row>
    <row r="10526" spans="1:7" x14ac:dyDescent="0.4">
      <c r="A10526" s="70" t="s">
        <v>21915</v>
      </c>
      <c r="B10526" s="70" t="s">
        <v>21916</v>
      </c>
      <c r="C10526">
        <v>2.0527343999999999E-2</v>
      </c>
      <c r="D10526">
        <v>6.9910196210000004</v>
      </c>
      <c r="E10526">
        <v>6.9359682000000006E-2</v>
      </c>
      <c r="F10526">
        <v>0.79227137299999995</v>
      </c>
      <c r="G10526">
        <v>0.99975043299999999</v>
      </c>
    </row>
    <row r="10527" spans="1:7" x14ac:dyDescent="0.4">
      <c r="A10527" s="70" t="s">
        <v>21275</v>
      </c>
      <c r="B10527" s="70" t="s">
        <v>21276</v>
      </c>
      <c r="C10527">
        <v>-2.1016452000000001E-2</v>
      </c>
      <c r="D10527">
        <v>6.353444241</v>
      </c>
      <c r="E10527">
        <v>6.9350695000000004E-2</v>
      </c>
      <c r="F10527">
        <v>0.79228452299999996</v>
      </c>
      <c r="G10527">
        <v>0.99975043299999999</v>
      </c>
    </row>
    <row r="10528" spans="1:7" x14ac:dyDescent="0.4">
      <c r="A10528" s="70" t="s">
        <v>22125</v>
      </c>
      <c r="B10528" s="70" t="s">
        <v>22126</v>
      </c>
      <c r="C10528">
        <v>2.6589264000000001E-2</v>
      </c>
      <c r="D10528">
        <v>5.4584570240000003</v>
      </c>
      <c r="E10528">
        <v>6.9314269999999997E-2</v>
      </c>
      <c r="F10528">
        <v>0.79233783099999999</v>
      </c>
      <c r="G10528">
        <v>0.99975043299999999</v>
      </c>
    </row>
    <row r="10529" spans="1:7" x14ac:dyDescent="0.4">
      <c r="A10529" s="70" t="s">
        <v>21377</v>
      </c>
      <c r="B10529" s="70" t="s">
        <v>21378</v>
      </c>
      <c r="C10529">
        <v>-2.5799567999999998E-2</v>
      </c>
      <c r="D10529">
        <v>5.6670039760000002</v>
      </c>
      <c r="E10529">
        <v>6.9282794999999994E-2</v>
      </c>
      <c r="F10529">
        <v>0.792383905</v>
      </c>
      <c r="G10529">
        <v>0.99975043299999999</v>
      </c>
    </row>
    <row r="10530" spans="1:7" x14ac:dyDescent="0.4">
      <c r="A10530" s="70" t="s">
        <v>21897</v>
      </c>
      <c r="B10530" s="70" t="s">
        <v>21898</v>
      </c>
      <c r="C10530">
        <v>2.1325764000000001E-2</v>
      </c>
      <c r="D10530">
        <v>7.8251580909999996</v>
      </c>
      <c r="E10530">
        <v>6.9272893000000002E-2</v>
      </c>
      <c r="F10530">
        <v>0.79239840399999995</v>
      </c>
      <c r="G10530">
        <v>0.99975043299999999</v>
      </c>
    </row>
    <row r="10531" spans="1:7" x14ac:dyDescent="0.4">
      <c r="A10531" s="70" t="s">
        <v>21813</v>
      </c>
      <c r="B10531" s="70" t="s">
        <v>21814</v>
      </c>
      <c r="C10531">
        <v>8.8194078999999995E-2</v>
      </c>
      <c r="D10531">
        <v>1.3493831430000001</v>
      </c>
      <c r="E10531">
        <v>6.9272541000000007E-2</v>
      </c>
      <c r="F10531">
        <v>0.79239891799999995</v>
      </c>
      <c r="G10531">
        <v>0.99975043299999999</v>
      </c>
    </row>
    <row r="10532" spans="1:7" x14ac:dyDescent="0.4">
      <c r="A10532" s="70" t="s">
        <v>20987</v>
      </c>
      <c r="B10532" s="70" t="s">
        <v>20988</v>
      </c>
      <c r="C10532">
        <v>-2.1930670999999999E-2</v>
      </c>
      <c r="D10532">
        <v>6.7644645099999998</v>
      </c>
      <c r="E10532">
        <v>6.9241720000000007E-2</v>
      </c>
      <c r="F10532">
        <v>0.79244405100000004</v>
      </c>
      <c r="G10532">
        <v>0.99975043299999999</v>
      </c>
    </row>
    <row r="10533" spans="1:7" x14ac:dyDescent="0.4">
      <c r="A10533" s="70" t="s">
        <v>21849</v>
      </c>
      <c r="B10533" s="70" t="s">
        <v>21850</v>
      </c>
      <c r="C10533">
        <v>4.4412711000000001E-2</v>
      </c>
      <c r="D10533">
        <v>3.4554036539999999</v>
      </c>
      <c r="E10533">
        <v>6.9179549000000007E-2</v>
      </c>
      <c r="F10533">
        <v>0.79253512100000001</v>
      </c>
      <c r="G10533">
        <v>0.99975043299999999</v>
      </c>
    </row>
    <row r="10534" spans="1:7" x14ac:dyDescent="0.4">
      <c r="A10534" s="70" t="s">
        <v>21679</v>
      </c>
      <c r="B10534" s="70" t="s">
        <v>21680</v>
      </c>
      <c r="C10534">
        <v>0.108947132</v>
      </c>
      <c r="D10534">
        <v>4.5087507230000003</v>
      </c>
      <c r="E10534">
        <v>6.9172391E-2</v>
      </c>
      <c r="F10534">
        <v>0.79254561000000001</v>
      </c>
      <c r="G10534">
        <v>0.99975043299999999</v>
      </c>
    </row>
    <row r="10535" spans="1:7" x14ac:dyDescent="0.4">
      <c r="A10535" s="70" t="s">
        <v>21125</v>
      </c>
      <c r="B10535" s="70" t="s">
        <v>21126</v>
      </c>
      <c r="C10535">
        <v>-2.2035208000000001E-2</v>
      </c>
      <c r="D10535">
        <v>6.790057021</v>
      </c>
      <c r="E10535">
        <v>6.9139593999999999E-2</v>
      </c>
      <c r="F10535">
        <v>0.79259367300000005</v>
      </c>
      <c r="G10535">
        <v>0.99975043299999999</v>
      </c>
    </row>
    <row r="10536" spans="1:7" x14ac:dyDescent="0.4">
      <c r="A10536" s="70" t="s">
        <v>21985</v>
      </c>
      <c r="B10536" s="70" t="s">
        <v>21986</v>
      </c>
      <c r="C10536">
        <v>3.4375098E-2</v>
      </c>
      <c r="D10536">
        <v>5.0360695440000001</v>
      </c>
      <c r="E10536">
        <v>6.9040972000000006E-2</v>
      </c>
      <c r="F10536">
        <v>0.79273827500000005</v>
      </c>
      <c r="G10536">
        <v>0.99975043299999999</v>
      </c>
    </row>
    <row r="10537" spans="1:7" x14ac:dyDescent="0.4">
      <c r="A10537" s="70" t="s">
        <v>21577</v>
      </c>
      <c r="B10537" s="70" t="s">
        <v>21578</v>
      </c>
      <c r="C10537">
        <v>0.134641393</v>
      </c>
      <c r="D10537">
        <v>0.62222713500000004</v>
      </c>
      <c r="E10537">
        <v>6.9009792E-2</v>
      </c>
      <c r="F10537">
        <v>0.79278401499999995</v>
      </c>
      <c r="G10537">
        <v>0.99975043299999999</v>
      </c>
    </row>
    <row r="10538" spans="1:7" x14ac:dyDescent="0.4">
      <c r="A10538" s="70" t="s">
        <v>21783</v>
      </c>
      <c r="B10538" s="70" t="s">
        <v>21784</v>
      </c>
      <c r="C10538">
        <v>7.8067362000000001E-2</v>
      </c>
      <c r="D10538">
        <v>1.4794231630000001</v>
      </c>
      <c r="E10538">
        <v>6.9001514999999999E-2</v>
      </c>
      <c r="F10538">
        <v>0.79279615800000003</v>
      </c>
      <c r="G10538">
        <v>0.99975043299999999</v>
      </c>
    </row>
    <row r="10539" spans="1:7" x14ac:dyDescent="0.4">
      <c r="A10539" s="70" t="s">
        <v>21339</v>
      </c>
      <c r="B10539" s="70" t="s">
        <v>21340</v>
      </c>
      <c r="C10539">
        <v>-3.5454565E-2</v>
      </c>
      <c r="D10539">
        <v>4.1440722650000001</v>
      </c>
      <c r="E10539">
        <v>6.9000869000000006E-2</v>
      </c>
      <c r="F10539">
        <v>0.79279710599999997</v>
      </c>
      <c r="G10539">
        <v>0.99975043299999999</v>
      </c>
    </row>
    <row r="10540" spans="1:7" x14ac:dyDescent="0.4">
      <c r="A10540" s="70" t="s">
        <v>21399</v>
      </c>
      <c r="B10540" s="70" t="s">
        <v>21400</v>
      </c>
      <c r="C10540">
        <v>-2.6312337000000002E-2</v>
      </c>
      <c r="D10540">
        <v>5.3826644049999999</v>
      </c>
      <c r="E10540">
        <v>6.8997399000000001E-2</v>
      </c>
      <c r="F10540">
        <v>0.79280219799999996</v>
      </c>
      <c r="G10540">
        <v>0.99975043299999999</v>
      </c>
    </row>
    <row r="10541" spans="1:7" x14ac:dyDescent="0.4">
      <c r="A10541" s="70" t="s">
        <v>22180</v>
      </c>
      <c r="B10541" s="70" t="s">
        <v>22181</v>
      </c>
      <c r="C10541">
        <v>2.1262301000000001E-2</v>
      </c>
      <c r="D10541">
        <v>6.8888716759999999</v>
      </c>
      <c r="E10541">
        <v>6.8978919E-2</v>
      </c>
      <c r="F10541">
        <v>0.79282931499999998</v>
      </c>
      <c r="G10541">
        <v>0.99975043299999999</v>
      </c>
    </row>
    <row r="10542" spans="1:7" x14ac:dyDescent="0.4">
      <c r="A10542" s="70" t="s">
        <v>21899</v>
      </c>
      <c r="B10542" s="70" t="s">
        <v>21900</v>
      </c>
      <c r="C10542">
        <v>4.9559141000000001E-2</v>
      </c>
      <c r="D10542">
        <v>3.22076137</v>
      </c>
      <c r="E10542">
        <v>6.8963986000000005E-2</v>
      </c>
      <c r="F10542">
        <v>0.79285123000000002</v>
      </c>
      <c r="G10542">
        <v>0.99975043299999999</v>
      </c>
    </row>
    <row r="10543" spans="1:7" x14ac:dyDescent="0.4">
      <c r="A10543" s="70" t="s">
        <v>21821</v>
      </c>
      <c r="B10543" s="70" t="s">
        <v>21822</v>
      </c>
      <c r="C10543">
        <v>5.4402569999999997E-2</v>
      </c>
      <c r="D10543">
        <v>2.930623937</v>
      </c>
      <c r="E10543">
        <v>6.8920544E-2</v>
      </c>
      <c r="F10543">
        <v>0.79291499799999998</v>
      </c>
      <c r="G10543">
        <v>0.99975043299999999</v>
      </c>
    </row>
    <row r="10544" spans="1:7" x14ac:dyDescent="0.4">
      <c r="A10544" s="70" t="s">
        <v>21469</v>
      </c>
      <c r="B10544" s="70" t="s">
        <v>21470</v>
      </c>
      <c r="C10544">
        <v>-2.6693033000000001E-2</v>
      </c>
      <c r="D10544">
        <v>5.3251001909999998</v>
      </c>
      <c r="E10544">
        <v>6.8876771000000003E-2</v>
      </c>
      <c r="F10544">
        <v>0.79297927499999998</v>
      </c>
      <c r="G10544">
        <v>0.99975043299999999</v>
      </c>
    </row>
    <row r="10545" spans="1:7" x14ac:dyDescent="0.4">
      <c r="A10545" s="70" t="s">
        <v>21375</v>
      </c>
      <c r="B10545" s="70" t="s">
        <v>21376</v>
      </c>
      <c r="C10545">
        <v>-2.7198588999999999E-2</v>
      </c>
      <c r="D10545">
        <v>5.2883615900000001</v>
      </c>
      <c r="E10545">
        <v>6.8873111000000001E-2</v>
      </c>
      <c r="F10545">
        <v>0.79298464999999996</v>
      </c>
      <c r="G10545">
        <v>0.99975043299999999</v>
      </c>
    </row>
    <row r="10546" spans="1:7" x14ac:dyDescent="0.4">
      <c r="A10546" s="70" t="s">
        <v>21891</v>
      </c>
      <c r="B10546" s="70" t="s">
        <v>21892</v>
      </c>
      <c r="C10546">
        <v>-2.0731983999999998E-2</v>
      </c>
      <c r="D10546">
        <v>8.8310618099999996</v>
      </c>
      <c r="E10546">
        <v>6.8842291E-2</v>
      </c>
      <c r="F10546">
        <v>0.79302992000000005</v>
      </c>
      <c r="G10546">
        <v>0.99975043299999999</v>
      </c>
    </row>
    <row r="10547" spans="1:7" x14ac:dyDescent="0.4">
      <c r="A10547" s="70" t="s">
        <v>21203</v>
      </c>
      <c r="B10547" s="70" t="s">
        <v>21204</v>
      </c>
      <c r="C10547">
        <v>-2.1161078E-2</v>
      </c>
      <c r="D10547">
        <v>6.7094304889999998</v>
      </c>
      <c r="E10547">
        <v>6.8816894000000003E-2</v>
      </c>
      <c r="F10547">
        <v>0.79306723400000001</v>
      </c>
      <c r="G10547">
        <v>0.99975043299999999</v>
      </c>
    </row>
    <row r="10548" spans="1:7" x14ac:dyDescent="0.4">
      <c r="A10548" s="70" t="s">
        <v>21425</v>
      </c>
      <c r="B10548" s="70" t="s">
        <v>21426</v>
      </c>
      <c r="C10548">
        <v>-6.5598455999999999E-2</v>
      </c>
      <c r="D10548">
        <v>2.2974493659999999</v>
      </c>
      <c r="E10548">
        <v>6.8737985000000001E-2</v>
      </c>
      <c r="F10548">
        <v>0.79318321300000005</v>
      </c>
      <c r="G10548">
        <v>0.99975043299999999</v>
      </c>
    </row>
    <row r="10549" spans="1:7" x14ac:dyDescent="0.4">
      <c r="A10549" s="70" t="s">
        <v>21809</v>
      </c>
      <c r="B10549" s="70" t="s">
        <v>21810</v>
      </c>
      <c r="C10549">
        <v>2.0991849999999999E-2</v>
      </c>
      <c r="D10549">
        <v>7.7033183640000003</v>
      </c>
      <c r="E10549">
        <v>6.8595253999999994E-2</v>
      </c>
      <c r="F10549">
        <v>0.793393177</v>
      </c>
      <c r="G10549">
        <v>0.99975043299999999</v>
      </c>
    </row>
    <row r="10550" spans="1:7" x14ac:dyDescent="0.4">
      <c r="A10550" s="70" t="s">
        <v>21483</v>
      </c>
      <c r="B10550" s="70" t="s">
        <v>21484</v>
      </c>
      <c r="C10550">
        <v>-0.12704648900000001</v>
      </c>
      <c r="D10550">
        <v>3.5267924119999998</v>
      </c>
      <c r="E10550">
        <v>6.8577552E-2</v>
      </c>
      <c r="F10550">
        <v>0.79341923199999997</v>
      </c>
      <c r="G10550">
        <v>0.99975043299999999</v>
      </c>
    </row>
    <row r="10551" spans="1:7" x14ac:dyDescent="0.4">
      <c r="A10551" s="70" t="s">
        <v>21879</v>
      </c>
      <c r="B10551" s="70" t="s">
        <v>21880</v>
      </c>
      <c r="C10551">
        <v>0.245277303</v>
      </c>
      <c r="D10551">
        <v>-1.192069332</v>
      </c>
      <c r="E10551">
        <v>6.8514065999999998E-2</v>
      </c>
      <c r="F10551">
        <v>0.79351271099999998</v>
      </c>
      <c r="G10551">
        <v>0.99975043299999999</v>
      </c>
    </row>
    <row r="10552" spans="1:7" x14ac:dyDescent="0.4">
      <c r="A10552" s="70" t="s">
        <v>22230</v>
      </c>
      <c r="B10552" s="70" t="s">
        <v>22231</v>
      </c>
      <c r="C10552">
        <v>2.7331310000000001E-2</v>
      </c>
      <c r="D10552">
        <v>5.3789410379999998</v>
      </c>
      <c r="E10552">
        <v>6.8482703000000006E-2</v>
      </c>
      <c r="F10552">
        <v>0.79355890900000003</v>
      </c>
      <c r="G10552">
        <v>0.99975043299999999</v>
      </c>
    </row>
    <row r="10553" spans="1:7" x14ac:dyDescent="0.4">
      <c r="A10553" s="70" t="s">
        <v>22053</v>
      </c>
      <c r="B10553" s="70" t="s">
        <v>22054</v>
      </c>
      <c r="C10553">
        <v>2.5607164000000002E-2</v>
      </c>
      <c r="D10553">
        <v>6.6518611830000003</v>
      </c>
      <c r="E10553">
        <v>6.8463761999999997E-2</v>
      </c>
      <c r="F10553">
        <v>0.79358681399999997</v>
      </c>
      <c r="G10553">
        <v>0.99975043299999999</v>
      </c>
    </row>
    <row r="10554" spans="1:7" x14ac:dyDescent="0.4">
      <c r="A10554" s="70" t="s">
        <v>21241</v>
      </c>
      <c r="B10554" s="70" t="s">
        <v>21242</v>
      </c>
      <c r="C10554">
        <v>-2.0664604E-2</v>
      </c>
      <c r="D10554">
        <v>6.5815855140000004</v>
      </c>
      <c r="E10554">
        <v>6.8457077000000005E-2</v>
      </c>
      <c r="F10554">
        <v>0.79359666299999998</v>
      </c>
      <c r="G10554">
        <v>0.99975043299999999</v>
      </c>
    </row>
    <row r="10555" spans="1:7" x14ac:dyDescent="0.4">
      <c r="A10555" s="70" t="s">
        <v>21929</v>
      </c>
      <c r="B10555" s="70" t="s">
        <v>21930</v>
      </c>
      <c r="C10555">
        <v>3.5106022000000001E-2</v>
      </c>
      <c r="D10555">
        <v>4.1144527870000003</v>
      </c>
      <c r="E10555">
        <v>6.8430260000000007E-2</v>
      </c>
      <c r="F10555">
        <v>0.793636181</v>
      </c>
      <c r="G10555">
        <v>0.99975043299999999</v>
      </c>
    </row>
    <row r="10556" spans="1:7" x14ac:dyDescent="0.4">
      <c r="A10556" s="70" t="s">
        <v>21825</v>
      </c>
      <c r="B10556" s="70" t="s">
        <v>21826</v>
      </c>
      <c r="C10556">
        <v>2.1735877000000001E-2</v>
      </c>
      <c r="D10556">
        <v>7.7146078530000004</v>
      </c>
      <c r="E10556">
        <v>6.8413393000000003E-2</v>
      </c>
      <c r="F10556">
        <v>0.79366104100000001</v>
      </c>
      <c r="G10556">
        <v>0.99975043299999999</v>
      </c>
    </row>
    <row r="10557" spans="1:7" x14ac:dyDescent="0.4">
      <c r="A10557" s="70" t="s">
        <v>21447</v>
      </c>
      <c r="B10557" s="70" t="s">
        <v>21448</v>
      </c>
      <c r="C10557">
        <v>-6.8377429000000003E-2</v>
      </c>
      <c r="D10557">
        <v>2.3451837310000001</v>
      </c>
      <c r="E10557">
        <v>6.8403501000000005E-2</v>
      </c>
      <c r="F10557">
        <v>0.793675621</v>
      </c>
      <c r="G10557">
        <v>0.99975043299999999</v>
      </c>
    </row>
    <row r="10558" spans="1:7" x14ac:dyDescent="0.4">
      <c r="A10558" s="70" t="s">
        <v>21319</v>
      </c>
      <c r="B10558" s="70" t="s">
        <v>21320</v>
      </c>
      <c r="C10558">
        <v>-2.0868529E-2</v>
      </c>
      <c r="D10558">
        <v>6.1278697510000004</v>
      </c>
      <c r="E10558">
        <v>6.8403239000000005E-2</v>
      </c>
      <c r="F10558">
        <v>0.79367600699999996</v>
      </c>
      <c r="G10558">
        <v>0.99975043299999999</v>
      </c>
    </row>
    <row r="10559" spans="1:7" x14ac:dyDescent="0.4">
      <c r="A10559" s="70" t="s">
        <v>22322</v>
      </c>
      <c r="B10559" s="70" t="s">
        <v>22323</v>
      </c>
      <c r="C10559">
        <v>2.0411199000000001E-2</v>
      </c>
      <c r="D10559">
        <v>6.4172140190000002</v>
      </c>
      <c r="E10559">
        <v>6.8386766000000002E-2</v>
      </c>
      <c r="F10559">
        <v>0.79370029200000003</v>
      </c>
      <c r="G10559">
        <v>0.99975043299999999</v>
      </c>
    </row>
    <row r="10560" spans="1:7" x14ac:dyDescent="0.4">
      <c r="A10560" s="70" t="s">
        <v>21599</v>
      </c>
      <c r="B10560" s="70" t="s">
        <v>21600</v>
      </c>
      <c r="C10560">
        <v>-0.13965593600000001</v>
      </c>
      <c r="D10560">
        <v>-1.1403246309999999</v>
      </c>
      <c r="E10560">
        <v>6.8285082999999996E-2</v>
      </c>
      <c r="F10560">
        <v>0.79385025799999998</v>
      </c>
      <c r="G10560">
        <v>0.99975043299999999</v>
      </c>
    </row>
    <row r="10561" spans="1:7" x14ac:dyDescent="0.4">
      <c r="A10561" s="70" t="s">
        <v>21589</v>
      </c>
      <c r="B10561" s="70" t="s">
        <v>21590</v>
      </c>
      <c r="C10561">
        <v>0.13925152199999999</v>
      </c>
      <c r="D10561">
        <v>0.69313197699999995</v>
      </c>
      <c r="E10561">
        <v>6.8260248999999995E-2</v>
      </c>
      <c r="F10561">
        <v>0.79388690399999995</v>
      </c>
      <c r="G10561">
        <v>0.99975043299999999</v>
      </c>
    </row>
    <row r="10562" spans="1:7" x14ac:dyDescent="0.4">
      <c r="A10562" s="70" t="s">
        <v>21433</v>
      </c>
      <c r="B10562" s="70" t="s">
        <v>21434</v>
      </c>
      <c r="C10562">
        <v>-3.6028474999999997E-2</v>
      </c>
      <c r="D10562">
        <v>4.0621361059999996</v>
      </c>
      <c r="E10562">
        <v>6.8059246000000004E-2</v>
      </c>
      <c r="F10562">
        <v>0.79418376099999999</v>
      </c>
      <c r="G10562">
        <v>0.99975043299999999</v>
      </c>
    </row>
    <row r="10563" spans="1:7" x14ac:dyDescent="0.4">
      <c r="A10563" s="70" t="s">
        <v>21477</v>
      </c>
      <c r="B10563" s="70" t="s">
        <v>21478</v>
      </c>
      <c r="C10563">
        <v>-2.8357983999999999E-2</v>
      </c>
      <c r="D10563">
        <v>4.9436845099999998</v>
      </c>
      <c r="E10563">
        <v>6.8038560999999997E-2</v>
      </c>
      <c r="F10563">
        <v>0.79421433600000002</v>
      </c>
      <c r="G10563">
        <v>0.99975043299999999</v>
      </c>
    </row>
    <row r="10564" spans="1:7" x14ac:dyDescent="0.4">
      <c r="A10564" s="70" t="s">
        <v>21473</v>
      </c>
      <c r="B10564" s="70" t="s">
        <v>21474</v>
      </c>
      <c r="C10564">
        <v>-4.5290672999999997E-2</v>
      </c>
      <c r="D10564">
        <v>3.587429631</v>
      </c>
      <c r="E10564">
        <v>6.7991434000000003E-2</v>
      </c>
      <c r="F10564">
        <v>0.79428401599999998</v>
      </c>
      <c r="G10564">
        <v>0.99975043299999999</v>
      </c>
    </row>
    <row r="10565" spans="1:7" x14ac:dyDescent="0.4">
      <c r="A10565" s="70" t="s">
        <v>22890</v>
      </c>
      <c r="B10565" s="70" t="s">
        <v>22891</v>
      </c>
      <c r="C10565">
        <v>-2.1115623E-2</v>
      </c>
      <c r="D10565">
        <v>9.6369358409999997</v>
      </c>
      <c r="E10565">
        <v>6.7964666000000007E-2</v>
      </c>
      <c r="F10565">
        <v>0.79432360599999996</v>
      </c>
      <c r="G10565">
        <v>0.99975043299999999</v>
      </c>
    </row>
    <row r="10566" spans="1:7" x14ac:dyDescent="0.4">
      <c r="A10566" s="70" t="s">
        <v>21435</v>
      </c>
      <c r="B10566" s="70" t="s">
        <v>21436</v>
      </c>
      <c r="C10566">
        <v>-4.1370534E-2</v>
      </c>
      <c r="D10566">
        <v>4.072657886</v>
      </c>
      <c r="E10566">
        <v>6.7954532999999998E-2</v>
      </c>
      <c r="F10566">
        <v>0.79433859500000004</v>
      </c>
      <c r="G10566">
        <v>0.99975043299999999</v>
      </c>
    </row>
    <row r="10567" spans="1:7" x14ac:dyDescent="0.4">
      <c r="A10567" s="70" t="s">
        <v>21087</v>
      </c>
      <c r="B10567" s="70" t="s">
        <v>21088</v>
      </c>
      <c r="C10567">
        <v>-0.127150659</v>
      </c>
      <c r="D10567">
        <v>1.3214479509999999</v>
      </c>
      <c r="E10567">
        <v>6.7921895999999995E-2</v>
      </c>
      <c r="F10567">
        <v>0.79438688000000002</v>
      </c>
      <c r="G10567">
        <v>0.99975043299999999</v>
      </c>
    </row>
    <row r="10568" spans="1:7" x14ac:dyDescent="0.4">
      <c r="A10568" s="70" t="s">
        <v>21687</v>
      </c>
      <c r="B10568" s="70" t="s">
        <v>21688</v>
      </c>
      <c r="C10568">
        <v>-2.1372266000000001E-2</v>
      </c>
      <c r="D10568">
        <v>8.5681943260000004</v>
      </c>
      <c r="E10568">
        <v>6.7883097000000003E-2</v>
      </c>
      <c r="F10568">
        <v>0.79444429699999997</v>
      </c>
      <c r="G10568">
        <v>0.99975043299999999</v>
      </c>
    </row>
    <row r="10569" spans="1:7" x14ac:dyDescent="0.4">
      <c r="A10569" s="70" t="s">
        <v>21353</v>
      </c>
      <c r="B10569" s="70" t="s">
        <v>21354</v>
      </c>
      <c r="C10569">
        <v>-2.0265627000000001E-2</v>
      </c>
      <c r="D10569">
        <v>6.35966626</v>
      </c>
      <c r="E10569">
        <v>6.7868800000000007E-2</v>
      </c>
      <c r="F10569">
        <v>0.79446545800000001</v>
      </c>
      <c r="G10569">
        <v>0.99975043299999999</v>
      </c>
    </row>
    <row r="10570" spans="1:7" x14ac:dyDescent="0.4">
      <c r="A10570" s="70" t="s">
        <v>21901</v>
      </c>
      <c r="B10570" s="70" t="s">
        <v>21902</v>
      </c>
      <c r="C10570">
        <v>4.4384081999999998E-2</v>
      </c>
      <c r="D10570">
        <v>3.4322081550000001</v>
      </c>
      <c r="E10570">
        <v>6.7861247999999999E-2</v>
      </c>
      <c r="F10570">
        <v>0.79447663800000001</v>
      </c>
      <c r="G10570">
        <v>0.99975043299999999</v>
      </c>
    </row>
    <row r="10571" spans="1:7" x14ac:dyDescent="0.4">
      <c r="A10571" s="70" t="s">
        <v>22218</v>
      </c>
      <c r="B10571" s="70" t="s">
        <v>22219</v>
      </c>
      <c r="C10571">
        <v>2.0465008E-2</v>
      </c>
      <c r="D10571">
        <v>6.654256502</v>
      </c>
      <c r="E10571">
        <v>6.7827131999999998E-2</v>
      </c>
      <c r="F10571">
        <v>0.79452714899999999</v>
      </c>
      <c r="G10571">
        <v>0.99975043299999999</v>
      </c>
    </row>
    <row r="10572" spans="1:7" x14ac:dyDescent="0.4">
      <c r="A10572" s="70" t="s">
        <v>22256</v>
      </c>
      <c r="B10572" s="70" t="s">
        <v>22257</v>
      </c>
      <c r="C10572">
        <v>2.240294E-2</v>
      </c>
      <c r="D10572">
        <v>5.8580422519999997</v>
      </c>
      <c r="E10572">
        <v>6.7813629E-2</v>
      </c>
      <c r="F10572">
        <v>0.79454714400000004</v>
      </c>
      <c r="G10572">
        <v>0.99975043299999999</v>
      </c>
    </row>
    <row r="10573" spans="1:7" x14ac:dyDescent="0.4">
      <c r="A10573" s="70" t="s">
        <v>22328</v>
      </c>
      <c r="B10573" s="70" t="s">
        <v>22329</v>
      </c>
      <c r="C10573">
        <v>2.2836925000000001E-2</v>
      </c>
      <c r="D10573">
        <v>6.1545415959999996</v>
      </c>
      <c r="E10573">
        <v>6.7806560000000002E-2</v>
      </c>
      <c r="F10573">
        <v>0.79455761300000005</v>
      </c>
      <c r="G10573">
        <v>0.99975043299999999</v>
      </c>
    </row>
    <row r="10574" spans="1:7" x14ac:dyDescent="0.4">
      <c r="A10574" s="70" t="s">
        <v>21263</v>
      </c>
      <c r="B10574" s="70" t="s">
        <v>21264</v>
      </c>
      <c r="C10574">
        <v>-2.0261689999999999E-2</v>
      </c>
      <c r="D10574">
        <v>6.8220502610000002</v>
      </c>
      <c r="E10574">
        <v>6.7799528999999997E-2</v>
      </c>
      <c r="F10574">
        <v>0.79456802599999998</v>
      </c>
      <c r="G10574">
        <v>0.99975043299999999</v>
      </c>
    </row>
    <row r="10575" spans="1:7" x14ac:dyDescent="0.4">
      <c r="A10575" s="70" t="s">
        <v>21881</v>
      </c>
      <c r="B10575" s="70" t="s">
        <v>21882</v>
      </c>
      <c r="C10575">
        <v>9.3656285000000006E-2</v>
      </c>
      <c r="D10575">
        <v>0.53773666099999995</v>
      </c>
      <c r="E10575">
        <v>6.7786650000000004E-2</v>
      </c>
      <c r="F10575">
        <v>0.79458710099999996</v>
      </c>
      <c r="G10575">
        <v>0.99975043299999999</v>
      </c>
    </row>
    <row r="10576" spans="1:7" x14ac:dyDescent="0.4">
      <c r="A10576" s="70" t="s">
        <v>22021</v>
      </c>
      <c r="B10576" s="70" t="s">
        <v>22022</v>
      </c>
      <c r="C10576">
        <v>3.8401751999999997E-2</v>
      </c>
      <c r="D10576">
        <v>4.7251686770000001</v>
      </c>
      <c r="E10576">
        <v>6.7747925000000001E-2</v>
      </c>
      <c r="F10576">
        <v>0.79464447000000005</v>
      </c>
      <c r="G10576">
        <v>0.99975043299999999</v>
      </c>
    </row>
    <row r="10577" spans="1:7" x14ac:dyDescent="0.4">
      <c r="A10577" s="70" t="s">
        <v>21993</v>
      </c>
      <c r="B10577" s="70" t="s">
        <v>21994</v>
      </c>
      <c r="C10577">
        <v>3.3101156E-2</v>
      </c>
      <c r="D10577">
        <v>4.8672465049999998</v>
      </c>
      <c r="E10577">
        <v>6.7699414999999999E-2</v>
      </c>
      <c r="F10577">
        <v>0.79471636000000001</v>
      </c>
      <c r="G10577">
        <v>0.99975043299999999</v>
      </c>
    </row>
    <row r="10578" spans="1:7" x14ac:dyDescent="0.4">
      <c r="A10578" s="70" t="s">
        <v>21967</v>
      </c>
      <c r="B10578" s="70" t="s">
        <v>21968</v>
      </c>
      <c r="C10578">
        <v>3.7324509999999998E-2</v>
      </c>
      <c r="D10578">
        <v>3.8682830629999998</v>
      </c>
      <c r="E10578">
        <v>6.7567925000000001E-2</v>
      </c>
      <c r="F10578">
        <v>0.79491135899999998</v>
      </c>
      <c r="G10578">
        <v>0.99975043299999999</v>
      </c>
    </row>
    <row r="10579" spans="1:7" x14ac:dyDescent="0.4">
      <c r="A10579" s="70" t="s">
        <v>21777</v>
      </c>
      <c r="B10579" s="70" t="s">
        <v>21778</v>
      </c>
      <c r="C10579">
        <v>0.18024236599999999</v>
      </c>
      <c r="D10579">
        <v>-1.1973468679999999</v>
      </c>
      <c r="E10579">
        <v>6.7512258000000006E-2</v>
      </c>
      <c r="F10579">
        <v>0.79499397599999999</v>
      </c>
      <c r="G10579">
        <v>0.99975043299999999</v>
      </c>
    </row>
    <row r="10580" spans="1:7" x14ac:dyDescent="0.4">
      <c r="A10580" s="70" t="s">
        <v>20783</v>
      </c>
      <c r="B10580" s="70" t="s">
        <v>20784</v>
      </c>
      <c r="C10580">
        <v>-2.0442347E-2</v>
      </c>
      <c r="D10580">
        <v>7.6289990339999996</v>
      </c>
      <c r="E10580">
        <v>6.7489372000000006E-2</v>
      </c>
      <c r="F10580">
        <v>0.79502795100000001</v>
      </c>
      <c r="G10580">
        <v>0.99975043299999999</v>
      </c>
    </row>
    <row r="10581" spans="1:7" x14ac:dyDescent="0.4">
      <c r="A10581" s="70" t="s">
        <v>21747</v>
      </c>
      <c r="B10581" s="70" t="s">
        <v>21748</v>
      </c>
      <c r="C10581">
        <v>-0.247710176</v>
      </c>
      <c r="D10581">
        <v>-0.14280121800000001</v>
      </c>
      <c r="E10581">
        <v>6.7486065999999997E-2</v>
      </c>
      <c r="F10581">
        <v>0.79503285999999995</v>
      </c>
      <c r="G10581">
        <v>0.99975043299999999</v>
      </c>
    </row>
    <row r="10582" spans="1:7" x14ac:dyDescent="0.4">
      <c r="A10582" s="70" t="s">
        <v>21453</v>
      </c>
      <c r="B10582" s="70" t="s">
        <v>21454</v>
      </c>
      <c r="C10582">
        <v>-2.7828307E-2</v>
      </c>
      <c r="D10582">
        <v>4.9769600880000002</v>
      </c>
      <c r="E10582">
        <v>6.7413352999999995E-2</v>
      </c>
      <c r="F10582">
        <v>0.79514084900000004</v>
      </c>
      <c r="G10582">
        <v>0.99975043299999999</v>
      </c>
    </row>
    <row r="10583" spans="1:7" x14ac:dyDescent="0.4">
      <c r="A10583" s="70" t="s">
        <v>22003</v>
      </c>
      <c r="B10583" s="70" t="s">
        <v>22004</v>
      </c>
      <c r="C10583">
        <v>2.1450548999999999E-2</v>
      </c>
      <c r="D10583">
        <v>7.8268716659999997</v>
      </c>
      <c r="E10583">
        <v>6.7384451999999997E-2</v>
      </c>
      <c r="F10583">
        <v>0.79518378899999997</v>
      </c>
      <c r="G10583">
        <v>0.99975043299999999</v>
      </c>
    </row>
    <row r="10584" spans="1:7" x14ac:dyDescent="0.4">
      <c r="A10584" s="70" t="s">
        <v>21545</v>
      </c>
      <c r="B10584" s="70" t="s">
        <v>21546</v>
      </c>
      <c r="C10584">
        <v>-2.8946232999999998E-2</v>
      </c>
      <c r="D10584">
        <v>5.1243639700000001</v>
      </c>
      <c r="E10584">
        <v>6.7264960999999998E-2</v>
      </c>
      <c r="F10584">
        <v>0.79536142799999998</v>
      </c>
      <c r="G10584">
        <v>0.99975043299999999</v>
      </c>
    </row>
    <row r="10585" spans="1:7" x14ac:dyDescent="0.4">
      <c r="A10585" s="70" t="s">
        <v>21313</v>
      </c>
      <c r="B10585" s="70" t="s">
        <v>21314</v>
      </c>
      <c r="C10585">
        <v>-2.0268872E-2</v>
      </c>
      <c r="D10585">
        <v>6.5869329140000001</v>
      </c>
      <c r="E10585">
        <v>6.7228550999999998E-2</v>
      </c>
      <c r="F10585">
        <v>0.79541558999999995</v>
      </c>
      <c r="G10585">
        <v>0.99975043299999999</v>
      </c>
    </row>
    <row r="10586" spans="1:7" x14ac:dyDescent="0.4">
      <c r="A10586" s="70" t="s">
        <v>21705</v>
      </c>
      <c r="B10586" s="70" t="s">
        <v>21706</v>
      </c>
      <c r="C10586">
        <v>-2.1656132000000002E-2</v>
      </c>
      <c r="D10586">
        <v>8.6162700700000006</v>
      </c>
      <c r="E10586">
        <v>6.7125011999999998E-2</v>
      </c>
      <c r="F10586">
        <v>0.79556969499999997</v>
      </c>
      <c r="G10586">
        <v>0.99975043299999999</v>
      </c>
    </row>
    <row r="10587" spans="1:7" x14ac:dyDescent="0.4">
      <c r="A10587" s="70" t="s">
        <v>22033</v>
      </c>
      <c r="B10587" s="70" t="s">
        <v>22034</v>
      </c>
      <c r="C10587">
        <v>3.9951369E-2</v>
      </c>
      <c r="D10587">
        <v>4.5721947329999999</v>
      </c>
      <c r="E10587">
        <v>6.7081795999999999E-2</v>
      </c>
      <c r="F10587">
        <v>0.79563405499999995</v>
      </c>
      <c r="G10587">
        <v>0.99975043299999999</v>
      </c>
    </row>
    <row r="10588" spans="1:7" x14ac:dyDescent="0.4">
      <c r="A10588" s="70" t="s">
        <v>21863</v>
      </c>
      <c r="B10588" s="70" t="s">
        <v>21864</v>
      </c>
      <c r="C10588">
        <v>4.2934922E-2</v>
      </c>
      <c r="D10588">
        <v>3.5339068930000002</v>
      </c>
      <c r="E10588">
        <v>6.7053236000000002E-2</v>
      </c>
      <c r="F10588">
        <v>0.79567659899999998</v>
      </c>
      <c r="G10588">
        <v>0.99975043299999999</v>
      </c>
    </row>
    <row r="10589" spans="1:7" x14ac:dyDescent="0.4">
      <c r="A10589" s="70" t="s">
        <v>21871</v>
      </c>
      <c r="B10589" s="70" t="s">
        <v>21872</v>
      </c>
      <c r="C10589">
        <v>-0.126073084</v>
      </c>
      <c r="D10589">
        <v>-0.47679381199999998</v>
      </c>
      <c r="E10589">
        <v>6.69989E-2</v>
      </c>
      <c r="F10589">
        <v>0.79575756900000005</v>
      </c>
      <c r="G10589">
        <v>0.99975043299999999</v>
      </c>
    </row>
    <row r="10590" spans="1:7" x14ac:dyDescent="0.4">
      <c r="A10590" s="70" t="s">
        <v>21499</v>
      </c>
      <c r="B10590" s="70" t="s">
        <v>21500</v>
      </c>
      <c r="C10590">
        <v>-2.5150358000000001E-2</v>
      </c>
      <c r="D10590">
        <v>5.4201602099999997</v>
      </c>
      <c r="E10590">
        <v>6.6692779999999993E-2</v>
      </c>
      <c r="F10590">
        <v>0.79621439400000005</v>
      </c>
      <c r="G10590">
        <v>0.99975043299999999</v>
      </c>
    </row>
    <row r="10591" spans="1:7" x14ac:dyDescent="0.4">
      <c r="A10591" s="70" t="s">
        <v>21505</v>
      </c>
      <c r="B10591" s="70" t="s">
        <v>21506</v>
      </c>
      <c r="C10591">
        <v>-2.4659028E-2</v>
      </c>
      <c r="D10591">
        <v>5.7743742679999999</v>
      </c>
      <c r="E10591">
        <v>6.6599374000000003E-2</v>
      </c>
      <c r="F10591">
        <v>0.79635400599999995</v>
      </c>
      <c r="G10591">
        <v>0.99975043299999999</v>
      </c>
    </row>
    <row r="10592" spans="1:7" x14ac:dyDescent="0.4">
      <c r="A10592" s="70" t="s">
        <v>21495</v>
      </c>
      <c r="B10592" s="70" t="s">
        <v>21496</v>
      </c>
      <c r="C10592">
        <v>-3.8329564000000003E-2</v>
      </c>
      <c r="D10592">
        <v>4.8343973440000001</v>
      </c>
      <c r="E10592">
        <v>6.6577201000000003E-2</v>
      </c>
      <c r="F10592">
        <v>0.79638716399999998</v>
      </c>
      <c r="G10592">
        <v>0.99975043299999999</v>
      </c>
    </row>
    <row r="10593" spans="1:7" x14ac:dyDescent="0.4">
      <c r="A10593" s="70" t="s">
        <v>21431</v>
      </c>
      <c r="B10593" s="70" t="s">
        <v>21432</v>
      </c>
      <c r="C10593">
        <v>-2.1198350000000001E-2</v>
      </c>
      <c r="D10593">
        <v>6.3490374200000002</v>
      </c>
      <c r="E10593">
        <v>6.6522203000000002E-2</v>
      </c>
      <c r="F10593">
        <v>0.79646943199999998</v>
      </c>
      <c r="G10593">
        <v>0.99975043299999999</v>
      </c>
    </row>
    <row r="10594" spans="1:7" x14ac:dyDescent="0.4">
      <c r="A10594" s="70" t="s">
        <v>22055</v>
      </c>
      <c r="B10594" s="70" t="s">
        <v>22056</v>
      </c>
      <c r="C10594">
        <v>2.168844E-2</v>
      </c>
      <c r="D10594">
        <v>8.0398275550000005</v>
      </c>
      <c r="E10594">
        <v>6.6481778000000005E-2</v>
      </c>
      <c r="F10594">
        <v>0.796529924</v>
      </c>
      <c r="G10594">
        <v>0.99975043299999999</v>
      </c>
    </row>
    <row r="10595" spans="1:7" x14ac:dyDescent="0.4">
      <c r="A10595" s="70" t="s">
        <v>21519</v>
      </c>
      <c r="B10595" s="70" t="s">
        <v>21520</v>
      </c>
      <c r="C10595">
        <v>-5.8132109000000001E-2</v>
      </c>
      <c r="D10595">
        <v>2.6330358880000002</v>
      </c>
      <c r="E10595">
        <v>6.6470281000000006E-2</v>
      </c>
      <c r="F10595">
        <v>0.79654713300000002</v>
      </c>
      <c r="G10595">
        <v>0.99975043299999999</v>
      </c>
    </row>
    <row r="10596" spans="1:7" x14ac:dyDescent="0.4">
      <c r="A10596" s="70" t="s">
        <v>22250</v>
      </c>
      <c r="B10596" s="70" t="s">
        <v>22251</v>
      </c>
      <c r="C10596">
        <v>2.2515345999999999E-2</v>
      </c>
      <c r="D10596">
        <v>6.0880852020000003</v>
      </c>
      <c r="E10596">
        <v>6.6403119999999996E-2</v>
      </c>
      <c r="F10596">
        <v>0.79664768699999999</v>
      </c>
      <c r="G10596">
        <v>0.99975043299999999</v>
      </c>
    </row>
    <row r="10597" spans="1:7" x14ac:dyDescent="0.4">
      <c r="A10597" s="70" t="s">
        <v>21745</v>
      </c>
      <c r="B10597" s="70" t="s">
        <v>21746</v>
      </c>
      <c r="C10597">
        <v>-0.13073838199999999</v>
      </c>
      <c r="D10597">
        <v>-0.84001898900000005</v>
      </c>
      <c r="E10597">
        <v>6.6375874000000001E-2</v>
      </c>
      <c r="F10597">
        <v>0.79668849399999997</v>
      </c>
      <c r="G10597">
        <v>0.99975043299999999</v>
      </c>
    </row>
    <row r="10598" spans="1:7" x14ac:dyDescent="0.4">
      <c r="A10598" s="70" t="s">
        <v>22121</v>
      </c>
      <c r="B10598" s="70" t="s">
        <v>22122</v>
      </c>
      <c r="C10598">
        <v>3.2364536999999999E-2</v>
      </c>
      <c r="D10598">
        <v>4.4331504089999996</v>
      </c>
      <c r="E10598">
        <v>6.6302125000000003E-2</v>
      </c>
      <c r="F10598">
        <v>0.79679899799999998</v>
      </c>
      <c r="G10598">
        <v>0.99975043299999999</v>
      </c>
    </row>
    <row r="10599" spans="1:7" x14ac:dyDescent="0.4">
      <c r="A10599" s="70" t="s">
        <v>21887</v>
      </c>
      <c r="B10599" s="70" t="s">
        <v>21888</v>
      </c>
      <c r="C10599">
        <v>5.9942624E-2</v>
      </c>
      <c r="D10599">
        <v>2.4416737340000001</v>
      </c>
      <c r="E10599">
        <v>6.6209836999999994E-2</v>
      </c>
      <c r="F10599">
        <v>0.79693737200000003</v>
      </c>
      <c r="G10599">
        <v>0.99975043299999999</v>
      </c>
    </row>
    <row r="10600" spans="1:7" x14ac:dyDescent="0.4">
      <c r="A10600" s="70" t="s">
        <v>21615</v>
      </c>
      <c r="B10600" s="70" t="s">
        <v>21616</v>
      </c>
      <c r="C10600">
        <v>-5.7047644000000002E-2</v>
      </c>
      <c r="D10600">
        <v>3.3309663949999999</v>
      </c>
      <c r="E10600">
        <v>6.6176989000000006E-2</v>
      </c>
      <c r="F10600">
        <v>0.79698664900000005</v>
      </c>
      <c r="G10600">
        <v>0.99975043299999999</v>
      </c>
    </row>
    <row r="10601" spans="1:7" x14ac:dyDescent="0.4">
      <c r="A10601" s="70" t="s">
        <v>22043</v>
      </c>
      <c r="B10601" s="70" t="s">
        <v>22044</v>
      </c>
      <c r="C10601">
        <v>4.5844120000000002E-2</v>
      </c>
      <c r="D10601">
        <v>3.2962923609999999</v>
      </c>
      <c r="E10601">
        <v>6.6168039999999997E-2</v>
      </c>
      <c r="F10601">
        <v>0.79700007500000003</v>
      </c>
      <c r="G10601">
        <v>0.99975043299999999</v>
      </c>
    </row>
    <row r="10602" spans="1:7" x14ac:dyDescent="0.4">
      <c r="A10602" s="70" t="s">
        <v>21493</v>
      </c>
      <c r="B10602" s="70" t="s">
        <v>21494</v>
      </c>
      <c r="C10602">
        <v>-2.1168108000000001E-2</v>
      </c>
      <c r="D10602">
        <v>8.3147073060000007</v>
      </c>
      <c r="E10602">
        <v>6.6146653999999999E-2</v>
      </c>
      <c r="F10602">
        <v>0.79703216600000004</v>
      </c>
      <c r="G10602">
        <v>0.99975043299999999</v>
      </c>
    </row>
    <row r="10603" spans="1:7" x14ac:dyDescent="0.4">
      <c r="A10603" s="70" t="s">
        <v>21515</v>
      </c>
      <c r="B10603" s="70" t="s">
        <v>21516</v>
      </c>
      <c r="C10603">
        <v>-3.4380779E-2</v>
      </c>
      <c r="D10603">
        <v>4.376497187</v>
      </c>
      <c r="E10603">
        <v>6.6130296000000005E-2</v>
      </c>
      <c r="F10603">
        <v>0.79705671700000003</v>
      </c>
      <c r="G10603">
        <v>0.99975043299999999</v>
      </c>
    </row>
    <row r="10604" spans="1:7" x14ac:dyDescent="0.4">
      <c r="A10604" s="70" t="s">
        <v>21921</v>
      </c>
      <c r="B10604" s="70" t="s">
        <v>21922</v>
      </c>
      <c r="C10604">
        <v>5.8352464E-2</v>
      </c>
      <c r="D10604">
        <v>2.6745261390000001</v>
      </c>
      <c r="E10604">
        <v>6.6068357999999994E-2</v>
      </c>
      <c r="F10604">
        <v>0.79714970200000002</v>
      </c>
      <c r="G10604">
        <v>0.99975043299999999</v>
      </c>
    </row>
    <row r="10605" spans="1:7" x14ac:dyDescent="0.4">
      <c r="A10605" s="70" t="s">
        <v>21693</v>
      </c>
      <c r="B10605" s="70" t="s">
        <v>21694</v>
      </c>
      <c r="C10605">
        <v>-8.8196265999999995E-2</v>
      </c>
      <c r="D10605">
        <v>1.460343991</v>
      </c>
      <c r="E10605">
        <v>6.6060439999999998E-2</v>
      </c>
      <c r="F10605">
        <v>0.797161593</v>
      </c>
      <c r="G10605">
        <v>0.99975043299999999</v>
      </c>
    </row>
    <row r="10606" spans="1:7" x14ac:dyDescent="0.4">
      <c r="A10606" s="70" t="s">
        <v>21479</v>
      </c>
      <c r="B10606" s="70" t="s">
        <v>21480</v>
      </c>
      <c r="C10606">
        <v>-3.4395571E-2</v>
      </c>
      <c r="D10606">
        <v>4.2771179930000001</v>
      </c>
      <c r="E10606">
        <v>6.6021362E-2</v>
      </c>
      <c r="F10606">
        <v>0.79722028700000003</v>
      </c>
      <c r="G10606">
        <v>0.99975043299999999</v>
      </c>
    </row>
    <row r="10607" spans="1:7" x14ac:dyDescent="0.4">
      <c r="A10607" s="70" t="s">
        <v>22170</v>
      </c>
      <c r="B10607" s="70" t="s">
        <v>22171</v>
      </c>
      <c r="C10607">
        <v>0.118746965</v>
      </c>
      <c r="D10607">
        <v>1.3865471789999999</v>
      </c>
      <c r="E10607">
        <v>6.5989042999999997E-2</v>
      </c>
      <c r="F10607">
        <v>0.797268843</v>
      </c>
      <c r="G10607">
        <v>0.99975043299999999</v>
      </c>
    </row>
    <row r="10608" spans="1:7" x14ac:dyDescent="0.4">
      <c r="A10608" s="70" t="s">
        <v>22264</v>
      </c>
      <c r="B10608" s="70" t="s">
        <v>22265</v>
      </c>
      <c r="C10608">
        <v>2.145449E-2</v>
      </c>
      <c r="D10608">
        <v>6.0555710319999996</v>
      </c>
      <c r="E10608">
        <v>6.5985197999999995E-2</v>
      </c>
      <c r="F10608">
        <v>0.79727462000000004</v>
      </c>
      <c r="G10608">
        <v>0.99975043299999999</v>
      </c>
    </row>
    <row r="10609" spans="1:7" x14ac:dyDescent="0.4">
      <c r="A10609" s="70" t="s">
        <v>21513</v>
      </c>
      <c r="B10609" s="70" t="s">
        <v>21514</v>
      </c>
      <c r="C10609">
        <v>-7.6603137000000002E-2</v>
      </c>
      <c r="D10609">
        <v>1.711426876</v>
      </c>
      <c r="E10609">
        <v>6.5918263000000005E-2</v>
      </c>
      <c r="F10609">
        <v>0.79737522800000005</v>
      </c>
      <c r="G10609">
        <v>0.99975043299999999</v>
      </c>
    </row>
    <row r="10610" spans="1:7" x14ac:dyDescent="0.4">
      <c r="A10610" s="70" t="s">
        <v>21759</v>
      </c>
      <c r="B10610" s="70" t="s">
        <v>21760</v>
      </c>
      <c r="C10610">
        <v>-0.112175399</v>
      </c>
      <c r="D10610">
        <v>-0.21717370599999999</v>
      </c>
      <c r="E10610">
        <v>6.5883914000000002E-2</v>
      </c>
      <c r="F10610">
        <v>0.79742687700000003</v>
      </c>
      <c r="G10610">
        <v>0.99975043299999999</v>
      </c>
    </row>
    <row r="10611" spans="1:7" x14ac:dyDescent="0.4">
      <c r="A10611" s="70" t="s">
        <v>21609</v>
      </c>
      <c r="B10611" s="70" t="s">
        <v>21610</v>
      </c>
      <c r="C10611">
        <v>-4.8122654000000001E-2</v>
      </c>
      <c r="D10611">
        <v>3.2899662919999999</v>
      </c>
      <c r="E10611">
        <v>6.5814846999999996E-2</v>
      </c>
      <c r="F10611">
        <v>0.79753077500000003</v>
      </c>
      <c r="G10611">
        <v>0.99975043299999999</v>
      </c>
    </row>
    <row r="10612" spans="1:7" x14ac:dyDescent="0.4">
      <c r="A10612" s="70" t="s">
        <v>21859</v>
      </c>
      <c r="B10612" s="70" t="s">
        <v>21860</v>
      </c>
      <c r="C10612">
        <v>7.0613811999999998E-2</v>
      </c>
      <c r="D10612">
        <v>1.900761377</v>
      </c>
      <c r="E10612">
        <v>6.5728578999999995E-2</v>
      </c>
      <c r="F10612">
        <v>0.79766062999999998</v>
      </c>
      <c r="G10612">
        <v>0.99975043299999999</v>
      </c>
    </row>
    <row r="10613" spans="1:7" x14ac:dyDescent="0.4">
      <c r="A10613" s="70" t="s">
        <v>21751</v>
      </c>
      <c r="B10613" s="70" t="s">
        <v>21752</v>
      </c>
      <c r="C10613">
        <v>-0.10750056400000001</v>
      </c>
      <c r="D10613">
        <v>-0.15033966800000001</v>
      </c>
      <c r="E10613">
        <v>6.5717788999999999E-2</v>
      </c>
      <c r="F10613">
        <v>0.79767687799999998</v>
      </c>
      <c r="G10613">
        <v>0.99975043299999999</v>
      </c>
    </row>
    <row r="10614" spans="1:7" x14ac:dyDescent="0.4">
      <c r="A10614" s="70" t="s">
        <v>21907</v>
      </c>
      <c r="B10614" s="70" t="s">
        <v>21908</v>
      </c>
      <c r="C10614">
        <v>6.5975778999999998E-2</v>
      </c>
      <c r="D10614">
        <v>2.3168574249999998</v>
      </c>
      <c r="E10614">
        <v>6.5700499999999995E-2</v>
      </c>
      <c r="F10614">
        <v>0.79770291500000001</v>
      </c>
      <c r="G10614">
        <v>0.99975043299999999</v>
      </c>
    </row>
    <row r="10615" spans="1:7" x14ac:dyDescent="0.4">
      <c r="A10615" s="70" t="s">
        <v>21543</v>
      </c>
      <c r="B10615" s="70" t="s">
        <v>21544</v>
      </c>
      <c r="C10615">
        <v>-6.9910767999999998E-2</v>
      </c>
      <c r="D10615">
        <v>2.2463734629999998</v>
      </c>
      <c r="E10615">
        <v>6.5641556000000004E-2</v>
      </c>
      <c r="F10615">
        <v>0.79779171299999996</v>
      </c>
      <c r="G10615">
        <v>0.99975043299999999</v>
      </c>
    </row>
    <row r="10616" spans="1:7" x14ac:dyDescent="0.4">
      <c r="A10616" s="70" t="s">
        <v>21617</v>
      </c>
      <c r="B10616" s="70" t="s">
        <v>21618</v>
      </c>
      <c r="C10616">
        <v>-5.4162724000000002E-2</v>
      </c>
      <c r="D10616">
        <v>2.9856872669999999</v>
      </c>
      <c r="E10616">
        <v>6.5612790000000004E-2</v>
      </c>
      <c r="F10616">
        <v>0.79783506400000004</v>
      </c>
      <c r="G10616">
        <v>0.99975043299999999</v>
      </c>
    </row>
    <row r="10617" spans="1:7" x14ac:dyDescent="0.4">
      <c r="A10617" s="70" t="s">
        <v>21561</v>
      </c>
      <c r="B10617" s="70" t="s">
        <v>21562</v>
      </c>
      <c r="C10617">
        <v>-0.15717144199999999</v>
      </c>
      <c r="D10617">
        <v>-0.79509490199999999</v>
      </c>
      <c r="E10617">
        <v>6.5493311999999998E-2</v>
      </c>
      <c r="F10617">
        <v>0.79801522800000002</v>
      </c>
      <c r="G10617">
        <v>0.99975043299999999</v>
      </c>
    </row>
    <row r="10618" spans="1:7" x14ac:dyDescent="0.4">
      <c r="A10618" s="70" t="s">
        <v>22304</v>
      </c>
      <c r="B10618" s="70" t="s">
        <v>22305</v>
      </c>
      <c r="C10618">
        <v>2.4536544E-2</v>
      </c>
      <c r="D10618">
        <v>5.656099738</v>
      </c>
      <c r="E10618">
        <v>6.5419900000000003E-2</v>
      </c>
      <c r="F10618">
        <v>0.79812601500000002</v>
      </c>
      <c r="G10618">
        <v>0.99975043299999999</v>
      </c>
    </row>
    <row r="10619" spans="1:7" x14ac:dyDescent="0.4">
      <c r="A10619" s="70" t="s">
        <v>21563</v>
      </c>
      <c r="B10619" s="70" t="s">
        <v>21564</v>
      </c>
      <c r="C10619">
        <v>-6.0999678000000002E-2</v>
      </c>
      <c r="D10619">
        <v>2.6509373169999999</v>
      </c>
      <c r="E10619">
        <v>6.5375769E-2</v>
      </c>
      <c r="F10619">
        <v>0.79819264400000001</v>
      </c>
      <c r="G10619">
        <v>0.99975043299999999</v>
      </c>
    </row>
    <row r="10620" spans="1:7" x14ac:dyDescent="0.4">
      <c r="A10620" s="70" t="s">
        <v>22244</v>
      </c>
      <c r="B10620" s="70" t="s">
        <v>22245</v>
      </c>
      <c r="C10620">
        <v>2.3405459999999999E-2</v>
      </c>
      <c r="D10620">
        <v>5.5984602179999996</v>
      </c>
      <c r="E10620">
        <v>6.5318406999999995E-2</v>
      </c>
      <c r="F10620">
        <v>0.79827928699999995</v>
      </c>
      <c r="G10620">
        <v>0.99975043299999999</v>
      </c>
    </row>
    <row r="10621" spans="1:7" x14ac:dyDescent="0.4">
      <c r="A10621" s="70" t="s">
        <v>22174</v>
      </c>
      <c r="B10621" s="70" t="s">
        <v>22175</v>
      </c>
      <c r="C10621">
        <v>2.0098393999999999E-2</v>
      </c>
      <c r="D10621">
        <v>7.0940677189999999</v>
      </c>
      <c r="E10621">
        <v>6.5302024E-2</v>
      </c>
      <c r="F10621">
        <v>0.79830403900000002</v>
      </c>
      <c r="G10621">
        <v>0.99975043299999999</v>
      </c>
    </row>
    <row r="10622" spans="1:7" x14ac:dyDescent="0.4">
      <c r="A10622" s="70" t="s">
        <v>22266</v>
      </c>
      <c r="B10622" s="70" t="s">
        <v>22267</v>
      </c>
      <c r="C10622">
        <v>2.2553584000000002E-2</v>
      </c>
      <c r="D10622">
        <v>6.6586534239999997</v>
      </c>
      <c r="E10622">
        <v>6.5267869000000006E-2</v>
      </c>
      <c r="F10622">
        <v>0.79835565600000002</v>
      </c>
      <c r="G10622">
        <v>0.99975043299999999</v>
      </c>
    </row>
    <row r="10623" spans="1:7" x14ac:dyDescent="0.4">
      <c r="A10623" s="70" t="s">
        <v>21517</v>
      </c>
      <c r="B10623" s="70" t="s">
        <v>21518</v>
      </c>
      <c r="C10623">
        <v>-3.6480117999999999E-2</v>
      </c>
      <c r="D10623">
        <v>3.8453494469999998</v>
      </c>
      <c r="E10623">
        <v>6.5231707999999999E-2</v>
      </c>
      <c r="F10623">
        <v>0.79841031900000003</v>
      </c>
      <c r="G10623">
        <v>0.99975043299999999</v>
      </c>
    </row>
    <row r="10624" spans="1:7" x14ac:dyDescent="0.4">
      <c r="A10624" s="70" t="s">
        <v>21843</v>
      </c>
      <c r="B10624" s="70" t="s">
        <v>21844</v>
      </c>
      <c r="C10624">
        <v>2.1708366E-2</v>
      </c>
      <c r="D10624">
        <v>7.2821800860000003</v>
      </c>
      <c r="E10624">
        <v>6.5228698000000002E-2</v>
      </c>
      <c r="F10624">
        <v>0.79841486900000003</v>
      </c>
      <c r="G10624">
        <v>0.99975043299999999</v>
      </c>
    </row>
    <row r="10625" spans="1:7" x14ac:dyDescent="0.4">
      <c r="A10625" s="70" t="s">
        <v>21249</v>
      </c>
      <c r="B10625" s="70" t="s">
        <v>21250</v>
      </c>
      <c r="C10625">
        <v>-2.0739691000000001E-2</v>
      </c>
      <c r="D10625">
        <v>7.9613415099999996</v>
      </c>
      <c r="E10625">
        <v>6.5190302000000006E-2</v>
      </c>
      <c r="F10625">
        <v>0.79847292999999997</v>
      </c>
      <c r="G10625">
        <v>0.99975043299999999</v>
      </c>
    </row>
    <row r="10626" spans="1:7" x14ac:dyDescent="0.4">
      <c r="A10626" s="70" t="s">
        <v>21627</v>
      </c>
      <c r="B10626" s="70" t="s">
        <v>21628</v>
      </c>
      <c r="C10626">
        <v>-3.1011401000000001E-2</v>
      </c>
      <c r="D10626">
        <v>4.9741091409999996</v>
      </c>
      <c r="E10626">
        <v>6.5178292999999998E-2</v>
      </c>
      <c r="F10626">
        <v>0.79849109200000001</v>
      </c>
      <c r="G10626">
        <v>0.99975043299999999</v>
      </c>
    </row>
    <row r="10627" spans="1:7" x14ac:dyDescent="0.4">
      <c r="A10627" s="70" t="s">
        <v>22039</v>
      </c>
      <c r="B10627" s="70" t="s">
        <v>22040</v>
      </c>
      <c r="C10627">
        <v>2.3652020999999999E-2</v>
      </c>
      <c r="D10627">
        <v>7.0087293839999996</v>
      </c>
      <c r="E10627">
        <v>6.5176369999999997E-2</v>
      </c>
      <c r="F10627">
        <v>0.79849400100000001</v>
      </c>
      <c r="G10627">
        <v>0.99975043299999999</v>
      </c>
    </row>
    <row r="10628" spans="1:7" x14ac:dyDescent="0.4">
      <c r="A10628" s="70" t="s">
        <v>21253</v>
      </c>
      <c r="B10628" s="70" t="s">
        <v>21254</v>
      </c>
      <c r="C10628">
        <v>-2.1573696E-2</v>
      </c>
      <c r="D10628">
        <v>8.0736861799999993</v>
      </c>
      <c r="E10628">
        <v>6.5157222000000001E-2</v>
      </c>
      <c r="F10628">
        <v>0.79852296599999995</v>
      </c>
      <c r="G10628">
        <v>0.99975043299999999</v>
      </c>
    </row>
    <row r="10629" spans="1:7" x14ac:dyDescent="0.4">
      <c r="A10629" s="70" t="s">
        <v>21903</v>
      </c>
      <c r="B10629" s="70" t="s">
        <v>21904</v>
      </c>
      <c r="C10629">
        <v>-0.10711177700000001</v>
      </c>
      <c r="D10629">
        <v>-0.24322766100000001</v>
      </c>
      <c r="E10629">
        <v>6.5067146000000006E-2</v>
      </c>
      <c r="F10629">
        <v>0.798659283</v>
      </c>
      <c r="G10629">
        <v>0.99975043299999999</v>
      </c>
    </row>
    <row r="10630" spans="1:7" x14ac:dyDescent="0.4">
      <c r="A10630" s="70" t="s">
        <v>22164</v>
      </c>
      <c r="B10630" s="70" t="s">
        <v>22165</v>
      </c>
      <c r="C10630">
        <v>3.6288833E-2</v>
      </c>
      <c r="D10630">
        <v>5.327802385</v>
      </c>
      <c r="E10630">
        <v>6.5057366000000005E-2</v>
      </c>
      <c r="F10630">
        <v>0.79867409</v>
      </c>
      <c r="G10630">
        <v>0.99975043299999999</v>
      </c>
    </row>
    <row r="10631" spans="1:7" x14ac:dyDescent="0.4">
      <c r="A10631" s="70" t="s">
        <v>21959</v>
      </c>
      <c r="B10631" s="70" t="s">
        <v>21960</v>
      </c>
      <c r="C10631">
        <v>2.0558067999999999E-2</v>
      </c>
      <c r="D10631">
        <v>7.7284243549999996</v>
      </c>
      <c r="E10631">
        <v>6.4957392000000003E-2</v>
      </c>
      <c r="F10631">
        <v>0.79882551599999996</v>
      </c>
      <c r="G10631">
        <v>0.99975043299999999</v>
      </c>
    </row>
    <row r="10632" spans="1:7" x14ac:dyDescent="0.4">
      <c r="A10632" s="70" t="s">
        <v>21743</v>
      </c>
      <c r="B10632" s="70" t="s">
        <v>21744</v>
      </c>
      <c r="C10632">
        <v>-0.13068868</v>
      </c>
      <c r="D10632">
        <v>-0.97395330700000005</v>
      </c>
      <c r="E10632">
        <v>6.4946833999999995E-2</v>
      </c>
      <c r="F10632">
        <v>0.79884151400000003</v>
      </c>
      <c r="G10632">
        <v>0.99975043299999999</v>
      </c>
    </row>
    <row r="10633" spans="1:7" x14ac:dyDescent="0.4">
      <c r="A10633" s="70" t="s">
        <v>22145</v>
      </c>
      <c r="B10633" s="70" t="s">
        <v>22146</v>
      </c>
      <c r="C10633">
        <v>3.3650497000000001E-2</v>
      </c>
      <c r="D10633">
        <v>4.17658006</v>
      </c>
      <c r="E10633">
        <v>6.4918534E-2</v>
      </c>
      <c r="F10633">
        <v>0.79888440500000002</v>
      </c>
      <c r="G10633">
        <v>0.99975043299999999</v>
      </c>
    </row>
    <row r="10634" spans="1:7" x14ac:dyDescent="0.4">
      <c r="A10634" s="70" t="s">
        <v>21995</v>
      </c>
      <c r="B10634" s="70" t="s">
        <v>21996</v>
      </c>
      <c r="C10634">
        <v>0.115672557</v>
      </c>
      <c r="D10634">
        <v>-0.50599302899999998</v>
      </c>
      <c r="E10634">
        <v>6.4844638999999996E-2</v>
      </c>
      <c r="F10634">
        <v>0.79899644599999997</v>
      </c>
      <c r="G10634">
        <v>0.99975043299999999</v>
      </c>
    </row>
    <row r="10635" spans="1:7" x14ac:dyDescent="0.4">
      <c r="A10635" s="70" t="s">
        <v>21631</v>
      </c>
      <c r="B10635" s="70" t="s">
        <v>21632</v>
      </c>
      <c r="C10635">
        <v>-3.2052567999999997E-2</v>
      </c>
      <c r="D10635">
        <v>5.1156559140000004</v>
      </c>
      <c r="E10635">
        <v>6.4833380999999995E-2</v>
      </c>
      <c r="F10635">
        <v>0.79901352199999998</v>
      </c>
      <c r="G10635">
        <v>0.99975043299999999</v>
      </c>
    </row>
    <row r="10636" spans="1:7" x14ac:dyDescent="0.4">
      <c r="A10636" s="70" t="s">
        <v>21673</v>
      </c>
      <c r="B10636" s="70" t="s">
        <v>21674</v>
      </c>
      <c r="C10636">
        <v>-6.3720436000000005E-2</v>
      </c>
      <c r="D10636">
        <v>2.297436222</v>
      </c>
      <c r="E10636">
        <v>6.4769710999999994E-2</v>
      </c>
      <c r="F10636">
        <v>0.79911012199999998</v>
      </c>
      <c r="G10636">
        <v>0.99975043299999999</v>
      </c>
    </row>
    <row r="10637" spans="1:7" x14ac:dyDescent="0.4">
      <c r="A10637" s="70" t="s">
        <v>22071</v>
      </c>
      <c r="B10637" s="70" t="s">
        <v>22072</v>
      </c>
      <c r="C10637">
        <v>5.4816443999999999E-2</v>
      </c>
      <c r="D10637">
        <v>2.988312359</v>
      </c>
      <c r="E10637">
        <v>6.4727348000000004E-2</v>
      </c>
      <c r="F10637">
        <v>0.79917442400000005</v>
      </c>
      <c r="G10637">
        <v>0.99975043299999999</v>
      </c>
    </row>
    <row r="10638" spans="1:7" x14ac:dyDescent="0.4">
      <c r="A10638" s="70" t="s">
        <v>22358</v>
      </c>
      <c r="B10638" s="70" t="s">
        <v>22359</v>
      </c>
      <c r="C10638">
        <v>2.6795599E-2</v>
      </c>
      <c r="D10638">
        <v>5.0887449079999998</v>
      </c>
      <c r="E10638">
        <v>6.4695308000000007E-2</v>
      </c>
      <c r="F10638">
        <v>0.79922307100000001</v>
      </c>
      <c r="G10638">
        <v>0.99975043299999999</v>
      </c>
    </row>
    <row r="10639" spans="1:7" x14ac:dyDescent="0.4">
      <c r="A10639" s="70" t="s">
        <v>21585</v>
      </c>
      <c r="B10639" s="70" t="s">
        <v>21586</v>
      </c>
      <c r="C10639">
        <v>-3.8819402000000003E-2</v>
      </c>
      <c r="D10639">
        <v>3.9881289180000001</v>
      </c>
      <c r="E10639">
        <v>6.4684490999999997E-2</v>
      </c>
      <c r="F10639">
        <v>0.79923949699999997</v>
      </c>
      <c r="G10639">
        <v>0.99975043299999999</v>
      </c>
    </row>
    <row r="10640" spans="1:7" x14ac:dyDescent="0.4">
      <c r="A10640" s="70" t="s">
        <v>21427</v>
      </c>
      <c r="B10640" s="70" t="s">
        <v>21428</v>
      </c>
      <c r="C10640">
        <v>-2.0369490000000001E-2</v>
      </c>
      <c r="D10640">
        <v>6.4946120399999998</v>
      </c>
      <c r="E10640">
        <v>6.4675354000000004E-2</v>
      </c>
      <c r="F10640">
        <v>0.79925337399999996</v>
      </c>
      <c r="G10640">
        <v>0.99975043299999999</v>
      </c>
    </row>
    <row r="10641" spans="1:7" x14ac:dyDescent="0.4">
      <c r="A10641" s="70" t="s">
        <v>21213</v>
      </c>
      <c r="B10641" s="70" t="s">
        <v>21214</v>
      </c>
      <c r="C10641">
        <v>-2.0293967E-2</v>
      </c>
      <c r="D10641">
        <v>6.9729194620000001</v>
      </c>
      <c r="E10641">
        <v>6.4674591000000003E-2</v>
      </c>
      <c r="F10641">
        <v>0.79925453300000004</v>
      </c>
      <c r="G10641">
        <v>0.99975043299999999</v>
      </c>
    </row>
    <row r="10642" spans="1:7" x14ac:dyDescent="0.4">
      <c r="A10642" s="70" t="s">
        <v>20891</v>
      </c>
      <c r="B10642" s="70" t="s">
        <v>20892</v>
      </c>
      <c r="C10642">
        <v>-2.0235775000000001E-2</v>
      </c>
      <c r="D10642">
        <v>7.2739017529999996</v>
      </c>
      <c r="E10642">
        <v>6.4663305000000004E-2</v>
      </c>
      <c r="F10642">
        <v>0.79927167499999996</v>
      </c>
      <c r="G10642">
        <v>0.99975043299999999</v>
      </c>
    </row>
    <row r="10643" spans="1:7" x14ac:dyDescent="0.4">
      <c r="A10643" s="70" t="s">
        <v>22422</v>
      </c>
      <c r="B10643" s="70" t="s">
        <v>22423</v>
      </c>
      <c r="C10643">
        <v>2.7836189000000001E-2</v>
      </c>
      <c r="D10643">
        <v>5.2151087839999999</v>
      </c>
      <c r="E10643">
        <v>6.4615149999999996E-2</v>
      </c>
      <c r="F10643">
        <v>0.799344834</v>
      </c>
      <c r="G10643">
        <v>0.99975043299999999</v>
      </c>
    </row>
    <row r="10644" spans="1:7" x14ac:dyDescent="0.4">
      <c r="A10644" s="70" t="s">
        <v>22432</v>
      </c>
      <c r="B10644" s="70" t="s">
        <v>22433</v>
      </c>
      <c r="C10644">
        <v>1.9966537999999999E-2</v>
      </c>
      <c r="D10644">
        <v>6.6067141060000001</v>
      </c>
      <c r="E10644">
        <v>6.4581240999999998E-2</v>
      </c>
      <c r="F10644">
        <v>0.79939636800000002</v>
      </c>
      <c r="G10644">
        <v>0.99975043299999999</v>
      </c>
    </row>
    <row r="10645" spans="1:7" x14ac:dyDescent="0.4">
      <c r="A10645" s="70" t="s">
        <v>21865</v>
      </c>
      <c r="B10645" s="70" t="s">
        <v>21866</v>
      </c>
      <c r="C10645">
        <v>-0.176767427</v>
      </c>
      <c r="D10645">
        <v>-1.3767309409999999</v>
      </c>
      <c r="E10645">
        <v>6.4564582999999995E-2</v>
      </c>
      <c r="F10645">
        <v>0.79942168899999999</v>
      </c>
      <c r="G10645">
        <v>0.99975043299999999</v>
      </c>
    </row>
    <row r="10646" spans="1:7" x14ac:dyDescent="0.4">
      <c r="A10646" s="70" t="s">
        <v>24152</v>
      </c>
      <c r="B10646" s="70" t="s">
        <v>24153</v>
      </c>
      <c r="C10646">
        <v>-2.2576173000000001E-2</v>
      </c>
      <c r="D10646">
        <v>11.471590129999999</v>
      </c>
      <c r="E10646">
        <v>6.4440552999999998E-2</v>
      </c>
      <c r="F10646">
        <v>0.79961033199999998</v>
      </c>
      <c r="G10646">
        <v>0.99975043299999999</v>
      </c>
    </row>
    <row r="10647" spans="1:7" x14ac:dyDescent="0.4">
      <c r="A10647" s="70" t="s">
        <v>21795</v>
      </c>
      <c r="B10647" s="70" t="s">
        <v>21796</v>
      </c>
      <c r="C10647">
        <v>-0.19164510600000001</v>
      </c>
      <c r="D10647">
        <v>-0.93286606299999997</v>
      </c>
      <c r="E10647">
        <v>6.4415321999999997E-2</v>
      </c>
      <c r="F10647">
        <v>0.799648731</v>
      </c>
      <c r="G10647">
        <v>0.99975043299999999</v>
      </c>
    </row>
    <row r="10648" spans="1:7" x14ac:dyDescent="0.4">
      <c r="A10648" s="70" t="s">
        <v>21645</v>
      </c>
      <c r="B10648" s="70" t="s">
        <v>21646</v>
      </c>
      <c r="C10648">
        <v>-2.7182164000000002E-2</v>
      </c>
      <c r="D10648">
        <v>5.0658330549999997</v>
      </c>
      <c r="E10648">
        <v>6.4361191999999998E-2</v>
      </c>
      <c r="F10648">
        <v>0.79973113900000004</v>
      </c>
      <c r="G10648">
        <v>0.99975043299999999</v>
      </c>
    </row>
    <row r="10649" spans="1:7" x14ac:dyDescent="0.4">
      <c r="A10649" s="70" t="s">
        <v>22224</v>
      </c>
      <c r="B10649" s="70" t="s">
        <v>22225</v>
      </c>
      <c r="C10649">
        <v>3.3493584999999999E-2</v>
      </c>
      <c r="D10649">
        <v>4.1164115729999997</v>
      </c>
      <c r="E10649">
        <v>6.4313994999999999E-2</v>
      </c>
      <c r="F10649">
        <v>0.79980302000000003</v>
      </c>
      <c r="G10649">
        <v>0.99975043299999999</v>
      </c>
    </row>
    <row r="10650" spans="1:7" x14ac:dyDescent="0.4">
      <c r="A10650" s="70" t="s">
        <v>21525</v>
      </c>
      <c r="B10650" s="70" t="s">
        <v>21526</v>
      </c>
      <c r="C10650">
        <v>-2.1333822999999998E-2</v>
      </c>
      <c r="D10650">
        <v>6.2842152049999997</v>
      </c>
      <c r="E10650">
        <v>6.4312076999999995E-2</v>
      </c>
      <c r="F10650">
        <v>0.79980594199999999</v>
      </c>
      <c r="G10650">
        <v>0.99975043299999999</v>
      </c>
    </row>
    <row r="10651" spans="1:7" x14ac:dyDescent="0.4">
      <c r="A10651" s="70" t="s">
        <v>21713</v>
      </c>
      <c r="B10651" s="70" t="s">
        <v>21714</v>
      </c>
      <c r="C10651">
        <v>-3.1855706999999997E-2</v>
      </c>
      <c r="D10651">
        <v>4.9134948200000004</v>
      </c>
      <c r="E10651">
        <v>6.4265570999999994E-2</v>
      </c>
      <c r="F10651">
        <v>0.79987680000000005</v>
      </c>
      <c r="G10651">
        <v>0.99975043299999999</v>
      </c>
    </row>
    <row r="10652" spans="1:7" x14ac:dyDescent="0.4">
      <c r="A10652" s="70" t="s">
        <v>21623</v>
      </c>
      <c r="B10652" s="70" t="s">
        <v>21624</v>
      </c>
      <c r="C10652">
        <v>-9.4907940999999996E-2</v>
      </c>
      <c r="D10652">
        <v>0.94602649800000005</v>
      </c>
      <c r="E10652">
        <v>6.4210406999999997E-2</v>
      </c>
      <c r="F10652">
        <v>0.79996088600000004</v>
      </c>
      <c r="G10652">
        <v>0.99975043299999999</v>
      </c>
    </row>
    <row r="10653" spans="1:7" x14ac:dyDescent="0.4">
      <c r="A10653" s="70" t="s">
        <v>24298</v>
      </c>
      <c r="B10653" s="70" t="s">
        <v>24299</v>
      </c>
      <c r="C10653">
        <v>2.0807715000000001E-2</v>
      </c>
      <c r="D10653">
        <v>10.38806583</v>
      </c>
      <c r="E10653">
        <v>6.4173543E-2</v>
      </c>
      <c r="F10653">
        <v>0.80001709799999998</v>
      </c>
      <c r="G10653">
        <v>0.99975043299999999</v>
      </c>
    </row>
    <row r="10654" spans="1:7" x14ac:dyDescent="0.4">
      <c r="A10654" s="70" t="s">
        <v>21945</v>
      </c>
      <c r="B10654" s="70" t="s">
        <v>21946</v>
      </c>
      <c r="C10654">
        <v>9.4011489000000004E-2</v>
      </c>
      <c r="D10654">
        <v>1.061406327</v>
      </c>
      <c r="E10654">
        <v>6.4112169999999996E-2</v>
      </c>
      <c r="F10654">
        <v>0.80011072100000002</v>
      </c>
      <c r="G10654">
        <v>0.99975043299999999</v>
      </c>
    </row>
    <row r="10655" spans="1:7" x14ac:dyDescent="0.4">
      <c r="A10655" s="70" t="s">
        <v>21991</v>
      </c>
      <c r="B10655" s="70" t="s">
        <v>21992</v>
      </c>
      <c r="C10655">
        <v>2.0991491000000001E-2</v>
      </c>
      <c r="D10655">
        <v>7.4135201390000001</v>
      </c>
      <c r="E10655">
        <v>6.4088428000000003E-2</v>
      </c>
      <c r="F10655">
        <v>0.80014695199999997</v>
      </c>
      <c r="G10655">
        <v>0.99975043299999999</v>
      </c>
    </row>
    <row r="10656" spans="1:7" x14ac:dyDescent="0.4">
      <c r="A10656" s="70" t="s">
        <v>21971</v>
      </c>
      <c r="B10656" s="70" t="s">
        <v>21972</v>
      </c>
      <c r="C10656">
        <v>9.6959662000000002E-2</v>
      </c>
      <c r="D10656">
        <v>0.91852811999999995</v>
      </c>
      <c r="E10656">
        <v>6.4061370000000006E-2</v>
      </c>
      <c r="F10656">
        <v>0.80018825100000002</v>
      </c>
      <c r="G10656">
        <v>0.99975043299999999</v>
      </c>
    </row>
    <row r="10657" spans="1:7" x14ac:dyDescent="0.4">
      <c r="A10657" s="70" t="s">
        <v>21749</v>
      </c>
      <c r="B10657" s="70" t="s">
        <v>21750</v>
      </c>
      <c r="C10657">
        <v>-3.5002904000000001E-2</v>
      </c>
      <c r="D10657">
        <v>4.0179173370000001</v>
      </c>
      <c r="E10657">
        <v>6.4024706000000001E-2</v>
      </c>
      <c r="F10657">
        <v>0.80024422900000003</v>
      </c>
      <c r="G10657">
        <v>0.99975043299999999</v>
      </c>
    </row>
    <row r="10658" spans="1:7" x14ac:dyDescent="0.4">
      <c r="A10658" s="70" t="s">
        <v>22236</v>
      </c>
      <c r="B10658" s="70" t="s">
        <v>22237</v>
      </c>
      <c r="C10658">
        <v>3.6123493999999999E-2</v>
      </c>
      <c r="D10658">
        <v>3.8073551490000002</v>
      </c>
      <c r="E10658">
        <v>6.3935506000000003E-2</v>
      </c>
      <c r="F10658">
        <v>0.800380486</v>
      </c>
      <c r="G10658">
        <v>0.99975043299999999</v>
      </c>
    </row>
    <row r="10659" spans="1:7" x14ac:dyDescent="0.4">
      <c r="A10659" s="70" t="s">
        <v>21661</v>
      </c>
      <c r="B10659" s="70" t="s">
        <v>21662</v>
      </c>
      <c r="C10659">
        <v>-2.8897617E-2</v>
      </c>
      <c r="D10659">
        <v>4.9541222999999999</v>
      </c>
      <c r="E10659">
        <v>6.3893566999999998E-2</v>
      </c>
      <c r="F10659">
        <v>0.80044458500000004</v>
      </c>
      <c r="G10659">
        <v>0.99975043299999999</v>
      </c>
    </row>
    <row r="10660" spans="1:7" x14ac:dyDescent="0.4">
      <c r="A10660" s="70" t="s">
        <v>22480</v>
      </c>
      <c r="B10660" s="70" t="s">
        <v>22481</v>
      </c>
      <c r="C10660">
        <v>1.9959826E-2</v>
      </c>
      <c r="D10660">
        <v>6.569521838</v>
      </c>
      <c r="E10660">
        <v>6.3866110000000004E-2</v>
      </c>
      <c r="F10660">
        <v>0.80048656100000004</v>
      </c>
      <c r="G10660">
        <v>0.99975043299999999</v>
      </c>
    </row>
    <row r="10661" spans="1:7" x14ac:dyDescent="0.4">
      <c r="A10661" s="70" t="s">
        <v>22023</v>
      </c>
      <c r="B10661" s="70" t="s">
        <v>22024</v>
      </c>
      <c r="C10661">
        <v>2.3110740000000001E-2</v>
      </c>
      <c r="D10661">
        <v>7.4406261889999996</v>
      </c>
      <c r="E10661">
        <v>6.3826580999999993E-2</v>
      </c>
      <c r="F10661">
        <v>0.800547012</v>
      </c>
      <c r="G10661">
        <v>0.99975043299999999</v>
      </c>
    </row>
    <row r="10662" spans="1:7" x14ac:dyDescent="0.4">
      <c r="A10662" s="70" t="s">
        <v>21961</v>
      </c>
      <c r="B10662" s="70" t="s">
        <v>21962</v>
      </c>
      <c r="C10662">
        <v>8.3328374999999996E-2</v>
      </c>
      <c r="D10662">
        <v>1.382427595</v>
      </c>
      <c r="E10662">
        <v>6.3689403000000006E-2</v>
      </c>
      <c r="F10662">
        <v>0.80075694500000005</v>
      </c>
      <c r="G10662">
        <v>0.99975043299999999</v>
      </c>
    </row>
    <row r="10663" spans="1:7" x14ac:dyDescent="0.4">
      <c r="A10663" s="70" t="s">
        <v>21677</v>
      </c>
      <c r="B10663" s="70" t="s">
        <v>21678</v>
      </c>
      <c r="C10663">
        <v>-2.5476405000000001E-2</v>
      </c>
      <c r="D10663">
        <v>5.438809548</v>
      </c>
      <c r="E10663">
        <v>6.3381870000000007E-2</v>
      </c>
      <c r="F10663">
        <v>0.801228461</v>
      </c>
      <c r="G10663">
        <v>0.99975043299999999</v>
      </c>
    </row>
    <row r="10664" spans="1:7" x14ac:dyDescent="0.4">
      <c r="A10664" s="70" t="s">
        <v>21833</v>
      </c>
      <c r="B10664" s="70" t="s">
        <v>21834</v>
      </c>
      <c r="C10664">
        <v>-0.100718708</v>
      </c>
      <c r="D10664">
        <v>0.46367729000000002</v>
      </c>
      <c r="E10664">
        <v>6.3369006000000005E-2</v>
      </c>
      <c r="F10664">
        <v>0.80124821199999996</v>
      </c>
      <c r="G10664">
        <v>0.99975043299999999</v>
      </c>
    </row>
    <row r="10665" spans="1:7" x14ac:dyDescent="0.4">
      <c r="A10665" s="70" t="s">
        <v>22488</v>
      </c>
      <c r="B10665" s="70" t="s">
        <v>22489</v>
      </c>
      <c r="C10665">
        <v>1.9780883999999999E-2</v>
      </c>
      <c r="D10665">
        <v>8.1998934989999999</v>
      </c>
      <c r="E10665">
        <v>6.3353735999999994E-2</v>
      </c>
      <c r="F10665">
        <v>0.801271658</v>
      </c>
      <c r="G10665">
        <v>0.99975043299999999</v>
      </c>
    </row>
    <row r="10666" spans="1:7" x14ac:dyDescent="0.4">
      <c r="A10666" s="70" t="s">
        <v>22350</v>
      </c>
      <c r="B10666" s="70" t="s">
        <v>22351</v>
      </c>
      <c r="C10666">
        <v>3.2107983E-2</v>
      </c>
      <c r="D10666">
        <v>4.2743816629999998</v>
      </c>
      <c r="E10666">
        <v>6.3346085999999996E-2</v>
      </c>
      <c r="F10666">
        <v>0.80128340499999995</v>
      </c>
      <c r="G10666">
        <v>0.99975043299999999</v>
      </c>
    </row>
    <row r="10667" spans="1:7" x14ac:dyDescent="0.4">
      <c r="A10667" s="70" t="s">
        <v>22426</v>
      </c>
      <c r="B10667" s="70" t="s">
        <v>22427</v>
      </c>
      <c r="C10667">
        <v>3.0238541000000001E-2</v>
      </c>
      <c r="D10667">
        <v>5.2846656799999998</v>
      </c>
      <c r="E10667">
        <v>6.3304590999999993E-2</v>
      </c>
      <c r="F10667">
        <v>0.80134713800000001</v>
      </c>
      <c r="G10667">
        <v>0.99975043299999999</v>
      </c>
    </row>
    <row r="10668" spans="1:7" x14ac:dyDescent="0.4">
      <c r="A10668" s="70" t="s">
        <v>22109</v>
      </c>
      <c r="B10668" s="70" t="s">
        <v>22110</v>
      </c>
      <c r="C10668">
        <v>0.100440653</v>
      </c>
      <c r="D10668">
        <v>6.9231487999999994E-2</v>
      </c>
      <c r="E10668">
        <v>6.3256434E-2</v>
      </c>
      <c r="F10668">
        <v>0.80142113100000001</v>
      </c>
      <c r="G10668">
        <v>0.99975043299999999</v>
      </c>
    </row>
    <row r="10669" spans="1:7" x14ac:dyDescent="0.4">
      <c r="A10669" s="70" t="s">
        <v>22051</v>
      </c>
      <c r="B10669" s="70" t="s">
        <v>22052</v>
      </c>
      <c r="C10669">
        <v>9.5577199000000002E-2</v>
      </c>
      <c r="D10669">
        <v>0.46505232699999999</v>
      </c>
      <c r="E10669">
        <v>6.3233416000000001E-2</v>
      </c>
      <c r="F10669">
        <v>0.80145650999999996</v>
      </c>
      <c r="G10669">
        <v>0.99975043299999999</v>
      </c>
    </row>
    <row r="10670" spans="1:7" x14ac:dyDescent="0.4">
      <c r="A10670" s="70" t="s">
        <v>21527</v>
      </c>
      <c r="B10670" s="70" t="s">
        <v>21528</v>
      </c>
      <c r="C10670">
        <v>-2.0111169000000002E-2</v>
      </c>
      <c r="D10670">
        <v>6.3715632680000001</v>
      </c>
      <c r="E10670">
        <v>6.3210843000000003E-2</v>
      </c>
      <c r="F10670">
        <v>0.80149121099999998</v>
      </c>
      <c r="G10670">
        <v>0.99975043299999999</v>
      </c>
    </row>
    <row r="10671" spans="1:7" x14ac:dyDescent="0.4">
      <c r="A10671" s="70" t="s">
        <v>22278</v>
      </c>
      <c r="B10671" s="70" t="s">
        <v>22279</v>
      </c>
      <c r="C10671">
        <v>0.117987123</v>
      </c>
      <c r="D10671">
        <v>-0.113441537</v>
      </c>
      <c r="E10671">
        <v>6.3156982E-2</v>
      </c>
      <c r="F10671">
        <v>0.80157403500000002</v>
      </c>
      <c r="G10671">
        <v>0.99975043299999999</v>
      </c>
    </row>
    <row r="10672" spans="1:7" x14ac:dyDescent="0.4">
      <c r="A10672" s="70" t="s">
        <v>22107</v>
      </c>
      <c r="B10672" s="70" t="s">
        <v>22108</v>
      </c>
      <c r="C10672">
        <v>4.9985370000000001E-2</v>
      </c>
      <c r="D10672">
        <v>3.2451465549999998</v>
      </c>
      <c r="E10672">
        <v>6.3109365000000001E-2</v>
      </c>
      <c r="F10672">
        <v>0.80164729000000001</v>
      </c>
      <c r="G10672">
        <v>0.99975043299999999</v>
      </c>
    </row>
    <row r="10673" spans="1:7" x14ac:dyDescent="0.4">
      <c r="A10673" s="70" t="s">
        <v>21727</v>
      </c>
      <c r="B10673" s="70" t="s">
        <v>21728</v>
      </c>
      <c r="C10673">
        <v>-0.108599925</v>
      </c>
      <c r="D10673">
        <v>1.634692115</v>
      </c>
      <c r="E10673">
        <v>6.3072226999999995E-2</v>
      </c>
      <c r="F10673">
        <v>0.80170444399999996</v>
      </c>
      <c r="G10673">
        <v>0.99975043299999999</v>
      </c>
    </row>
    <row r="10674" spans="1:7" x14ac:dyDescent="0.4">
      <c r="A10674" s="70" t="s">
        <v>22434</v>
      </c>
      <c r="B10674" s="70" t="s">
        <v>22435</v>
      </c>
      <c r="C10674">
        <v>2.4374539000000001E-2</v>
      </c>
      <c r="D10674">
        <v>5.6267575599999997</v>
      </c>
      <c r="E10674">
        <v>6.3041710000000001E-2</v>
      </c>
      <c r="F10674">
        <v>0.80175142200000005</v>
      </c>
      <c r="G10674">
        <v>0.99975043299999999</v>
      </c>
    </row>
    <row r="10675" spans="1:7" x14ac:dyDescent="0.4">
      <c r="A10675" s="70" t="s">
        <v>22035</v>
      </c>
      <c r="B10675" s="70" t="s">
        <v>22036</v>
      </c>
      <c r="C10675">
        <v>0.114729135</v>
      </c>
      <c r="D10675">
        <v>-0.503033646</v>
      </c>
      <c r="E10675">
        <v>6.2972713999999999E-2</v>
      </c>
      <c r="F10675">
        <v>0.80185767799999996</v>
      </c>
      <c r="G10675">
        <v>0.99975043299999999</v>
      </c>
    </row>
    <row r="10676" spans="1:7" x14ac:dyDescent="0.4">
      <c r="A10676" s="70" t="s">
        <v>21763</v>
      </c>
      <c r="B10676" s="70" t="s">
        <v>21764</v>
      </c>
      <c r="C10676">
        <v>-5.3324978000000002E-2</v>
      </c>
      <c r="D10676">
        <v>3.4415822010000001</v>
      </c>
      <c r="E10676">
        <v>6.2813111000000005E-2</v>
      </c>
      <c r="F10676">
        <v>0.80210371199999997</v>
      </c>
      <c r="G10676">
        <v>0.99975043299999999</v>
      </c>
    </row>
    <row r="10677" spans="1:7" x14ac:dyDescent="0.4">
      <c r="A10677" s="70" t="s">
        <v>22362</v>
      </c>
      <c r="B10677" s="70" t="s">
        <v>22363</v>
      </c>
      <c r="C10677">
        <v>0.18929365000000001</v>
      </c>
      <c r="D10677">
        <v>-0.64311551899999997</v>
      </c>
      <c r="E10677">
        <v>6.2808130000000004E-2</v>
      </c>
      <c r="F10677">
        <v>0.80211139399999998</v>
      </c>
      <c r="G10677">
        <v>0.99975043299999999</v>
      </c>
    </row>
    <row r="10678" spans="1:7" x14ac:dyDescent="0.4">
      <c r="A10678" s="70" t="s">
        <v>22091</v>
      </c>
      <c r="B10678" s="70" t="s">
        <v>22092</v>
      </c>
      <c r="C10678">
        <v>7.4375495999999999E-2</v>
      </c>
      <c r="D10678">
        <v>1.475235211</v>
      </c>
      <c r="E10678">
        <v>6.2733485000000005E-2</v>
      </c>
      <c r="F10678">
        <v>0.80222658099999999</v>
      </c>
      <c r="G10678">
        <v>0.99975043299999999</v>
      </c>
    </row>
    <row r="10679" spans="1:7" x14ac:dyDescent="0.4">
      <c r="A10679" s="70" t="s">
        <v>22520</v>
      </c>
      <c r="B10679" s="70" t="s">
        <v>22521</v>
      </c>
      <c r="C10679">
        <v>2.1366732999999999E-2</v>
      </c>
      <c r="D10679">
        <v>5.8935519489999999</v>
      </c>
      <c r="E10679">
        <v>6.2662756999999999E-2</v>
      </c>
      <c r="F10679">
        <v>0.80233578999999999</v>
      </c>
      <c r="G10679">
        <v>0.99975043299999999</v>
      </c>
    </row>
    <row r="10680" spans="1:7" x14ac:dyDescent="0.4">
      <c r="A10680" s="70" t="s">
        <v>22486</v>
      </c>
      <c r="B10680" s="70" t="s">
        <v>22487</v>
      </c>
      <c r="C10680">
        <v>2.7045370999999999E-2</v>
      </c>
      <c r="D10680">
        <v>5.1251607210000003</v>
      </c>
      <c r="E10680">
        <v>6.2625473000000001E-2</v>
      </c>
      <c r="F10680">
        <v>0.80239338599999999</v>
      </c>
      <c r="G10680">
        <v>0.99975043299999999</v>
      </c>
    </row>
    <row r="10681" spans="1:7" x14ac:dyDescent="0.4">
      <c r="A10681" s="70" t="s">
        <v>22252</v>
      </c>
      <c r="B10681" s="70" t="s">
        <v>22253</v>
      </c>
      <c r="C10681">
        <v>2.9432782000000001E-2</v>
      </c>
      <c r="D10681">
        <v>6.2176269829999997</v>
      </c>
      <c r="E10681">
        <v>6.2612881999999995E-2</v>
      </c>
      <c r="F10681">
        <v>0.80241284099999999</v>
      </c>
      <c r="G10681">
        <v>0.99975043299999999</v>
      </c>
    </row>
    <row r="10682" spans="1:7" x14ac:dyDescent="0.4">
      <c r="A10682" s="70" t="s">
        <v>21507</v>
      </c>
      <c r="B10682" s="70" t="s">
        <v>21508</v>
      </c>
      <c r="C10682">
        <v>-2.1842474000000001E-2</v>
      </c>
      <c r="D10682">
        <v>6.5844421520000003</v>
      </c>
      <c r="E10682">
        <v>6.2548726999999998E-2</v>
      </c>
      <c r="F10682">
        <v>0.80251199900000003</v>
      </c>
      <c r="G10682">
        <v>0.99975043299999999</v>
      </c>
    </row>
    <row r="10683" spans="1:7" x14ac:dyDescent="0.4">
      <c r="A10683" s="70" t="s">
        <v>21383</v>
      </c>
      <c r="B10683" s="70" t="s">
        <v>21384</v>
      </c>
      <c r="C10683">
        <v>-1.9854943E-2</v>
      </c>
      <c r="D10683">
        <v>6.9162109960000002</v>
      </c>
      <c r="E10683">
        <v>6.2499346999999997E-2</v>
      </c>
      <c r="F10683">
        <v>0.80258835799999995</v>
      </c>
      <c r="G10683">
        <v>0.99975043299999999</v>
      </c>
    </row>
    <row r="10684" spans="1:7" x14ac:dyDescent="0.4">
      <c r="A10684" s="70" t="s">
        <v>21725</v>
      </c>
      <c r="B10684" s="70" t="s">
        <v>21726</v>
      </c>
      <c r="C10684">
        <v>-2.6270983000000001E-2</v>
      </c>
      <c r="D10684">
        <v>5.1151181479999996</v>
      </c>
      <c r="E10684">
        <v>6.2469246999999999E-2</v>
      </c>
      <c r="F10684">
        <v>0.80263491899999995</v>
      </c>
      <c r="G10684">
        <v>0.99975043299999999</v>
      </c>
    </row>
    <row r="10685" spans="1:7" x14ac:dyDescent="0.4">
      <c r="A10685" s="70" t="s">
        <v>22560</v>
      </c>
      <c r="B10685" s="70" t="s">
        <v>22561</v>
      </c>
      <c r="C10685">
        <v>1.9693727000000001E-2</v>
      </c>
      <c r="D10685">
        <v>6.4910848449999996</v>
      </c>
      <c r="E10685">
        <v>6.2450870999999998E-2</v>
      </c>
      <c r="F10685">
        <v>0.80266335</v>
      </c>
      <c r="G10685">
        <v>0.99975043299999999</v>
      </c>
    </row>
    <row r="10686" spans="1:7" x14ac:dyDescent="0.4">
      <c r="A10686" s="70" t="s">
        <v>21579</v>
      </c>
      <c r="B10686" s="70" t="s">
        <v>21580</v>
      </c>
      <c r="C10686">
        <v>-1.9958081999999999E-2</v>
      </c>
      <c r="D10686">
        <v>6.3697463189999999</v>
      </c>
      <c r="E10686">
        <v>6.2436297000000002E-2</v>
      </c>
      <c r="F10686">
        <v>0.80268590299999998</v>
      </c>
      <c r="G10686">
        <v>0.99975043299999999</v>
      </c>
    </row>
    <row r="10687" spans="1:7" x14ac:dyDescent="0.4">
      <c r="A10687" s="70" t="s">
        <v>22478</v>
      </c>
      <c r="B10687" s="70" t="s">
        <v>22479</v>
      </c>
      <c r="C10687">
        <v>2.5580629000000001E-2</v>
      </c>
      <c r="D10687">
        <v>5.6694696110000002</v>
      </c>
      <c r="E10687">
        <v>6.2355493999999997E-2</v>
      </c>
      <c r="F10687">
        <v>0.80281099</v>
      </c>
      <c r="G10687">
        <v>0.99975043299999999</v>
      </c>
    </row>
    <row r="10688" spans="1:7" x14ac:dyDescent="0.4">
      <c r="A10688" s="70" t="s">
        <v>22111</v>
      </c>
      <c r="B10688" s="70" t="s">
        <v>22112</v>
      </c>
      <c r="C10688">
        <v>0.15416780999999999</v>
      </c>
      <c r="D10688">
        <v>-0.74464617200000005</v>
      </c>
      <c r="E10688">
        <v>6.2298142000000001E-2</v>
      </c>
      <c r="F10688">
        <v>0.80289982500000001</v>
      </c>
      <c r="G10688">
        <v>0.99975043299999999</v>
      </c>
    </row>
    <row r="10689" spans="1:7" x14ac:dyDescent="0.4">
      <c r="A10689" s="70" t="s">
        <v>22430</v>
      </c>
      <c r="B10689" s="70" t="s">
        <v>22431</v>
      </c>
      <c r="C10689">
        <v>2.6157183000000001E-2</v>
      </c>
      <c r="D10689">
        <v>5.0090178559999998</v>
      </c>
      <c r="E10689">
        <v>6.2248924999999997E-2</v>
      </c>
      <c r="F10689">
        <v>0.802976095</v>
      </c>
      <c r="G10689">
        <v>0.99975043299999999</v>
      </c>
    </row>
    <row r="10690" spans="1:7" x14ac:dyDescent="0.4">
      <c r="A10690" s="70" t="s">
        <v>22242</v>
      </c>
      <c r="B10690" s="70" t="s">
        <v>22243</v>
      </c>
      <c r="C10690">
        <v>3.608828E-2</v>
      </c>
      <c r="D10690">
        <v>3.7879108860000001</v>
      </c>
      <c r="E10690">
        <v>6.2196846E-2</v>
      </c>
      <c r="F10690">
        <v>0.80305683400000005</v>
      </c>
      <c r="G10690">
        <v>0.99975043299999999</v>
      </c>
    </row>
    <row r="10691" spans="1:7" x14ac:dyDescent="0.4">
      <c r="A10691" s="70" t="s">
        <v>21981</v>
      </c>
      <c r="B10691" s="70" t="s">
        <v>21982</v>
      </c>
      <c r="C10691">
        <v>-9.8250797000000001E-2</v>
      </c>
      <c r="D10691">
        <v>0.251102096</v>
      </c>
      <c r="E10691">
        <v>6.2125373999999997E-2</v>
      </c>
      <c r="F10691">
        <v>0.80316769700000001</v>
      </c>
      <c r="G10691">
        <v>0.99975043299999999</v>
      </c>
    </row>
    <row r="10692" spans="1:7" x14ac:dyDescent="0.4">
      <c r="A10692" s="70" t="s">
        <v>22150</v>
      </c>
      <c r="B10692" s="70" t="s">
        <v>22151</v>
      </c>
      <c r="C10692">
        <v>-0.146018495</v>
      </c>
      <c r="D10692">
        <v>-0.42535357499999998</v>
      </c>
      <c r="E10692">
        <v>6.2085751000000002E-2</v>
      </c>
      <c r="F10692">
        <v>0.80322918799999998</v>
      </c>
      <c r="G10692">
        <v>0.99975043299999999</v>
      </c>
    </row>
    <row r="10693" spans="1:7" x14ac:dyDescent="0.4">
      <c r="A10693" s="70" t="s">
        <v>21785</v>
      </c>
      <c r="B10693" s="70" t="s">
        <v>21786</v>
      </c>
      <c r="C10693">
        <v>-5.7907829000000001E-2</v>
      </c>
      <c r="D10693">
        <v>2.4599717800000001</v>
      </c>
      <c r="E10693">
        <v>6.1932465999999999E-2</v>
      </c>
      <c r="F10693">
        <v>0.80346726499999999</v>
      </c>
      <c r="G10693">
        <v>0.99975043299999999</v>
      </c>
    </row>
    <row r="10694" spans="1:7" x14ac:dyDescent="0.4">
      <c r="A10694" s="70" t="s">
        <v>22542</v>
      </c>
      <c r="B10694" s="70" t="s">
        <v>22543</v>
      </c>
      <c r="C10694">
        <v>2.0863663000000001E-2</v>
      </c>
      <c r="D10694">
        <v>6.1694601550000003</v>
      </c>
      <c r="E10694">
        <v>6.1927554000000003E-2</v>
      </c>
      <c r="F10694">
        <v>0.80347489900000002</v>
      </c>
      <c r="G10694">
        <v>0.99975043299999999</v>
      </c>
    </row>
    <row r="10695" spans="1:7" x14ac:dyDescent="0.4">
      <c r="A10695" s="70" t="s">
        <v>22418</v>
      </c>
      <c r="B10695" s="70" t="s">
        <v>22419</v>
      </c>
      <c r="C10695">
        <v>3.1114085E-2</v>
      </c>
      <c r="D10695">
        <v>4.2472428449999997</v>
      </c>
      <c r="E10695">
        <v>6.1909644E-2</v>
      </c>
      <c r="F10695">
        <v>0.80350273699999997</v>
      </c>
      <c r="G10695">
        <v>0.99975043299999999</v>
      </c>
    </row>
    <row r="10696" spans="1:7" x14ac:dyDescent="0.4">
      <c r="A10696" s="70" t="s">
        <v>22067</v>
      </c>
      <c r="B10696" s="70" t="s">
        <v>22068</v>
      </c>
      <c r="C10696">
        <v>1.9455521E-2</v>
      </c>
      <c r="D10696">
        <v>7.3933084390000001</v>
      </c>
      <c r="E10696">
        <v>6.1851341999999997E-2</v>
      </c>
      <c r="F10696">
        <v>0.80359338999999996</v>
      </c>
      <c r="G10696">
        <v>0.99975043299999999</v>
      </c>
    </row>
    <row r="10697" spans="1:7" x14ac:dyDescent="0.4">
      <c r="A10697" s="70" t="s">
        <v>22618</v>
      </c>
      <c r="B10697" s="70" t="s">
        <v>22619</v>
      </c>
      <c r="C10697">
        <v>1.9518304E-2</v>
      </c>
      <c r="D10697">
        <v>6.2801206079999998</v>
      </c>
      <c r="E10697">
        <v>6.1807480999999997E-2</v>
      </c>
      <c r="F10697">
        <v>0.80366161899999999</v>
      </c>
      <c r="G10697">
        <v>0.99975043299999999</v>
      </c>
    </row>
    <row r="10698" spans="1:7" x14ac:dyDescent="0.4">
      <c r="A10698" s="70" t="s">
        <v>22568</v>
      </c>
      <c r="B10698" s="70" t="s">
        <v>22569</v>
      </c>
      <c r="C10698">
        <v>2.3103393999999999E-2</v>
      </c>
      <c r="D10698">
        <v>5.5122035479999996</v>
      </c>
      <c r="E10698">
        <v>6.1795243999999999E-2</v>
      </c>
      <c r="F10698">
        <v>0.80368065799999999</v>
      </c>
      <c r="G10698">
        <v>0.99975043299999999</v>
      </c>
    </row>
    <row r="10699" spans="1:7" x14ac:dyDescent="0.4">
      <c r="A10699" s="70" t="s">
        <v>22428</v>
      </c>
      <c r="B10699" s="70" t="s">
        <v>22429</v>
      </c>
      <c r="C10699">
        <v>2.0047948999999999E-2</v>
      </c>
      <c r="D10699">
        <v>6.9157517500000001</v>
      </c>
      <c r="E10699">
        <v>6.1773048999999997E-2</v>
      </c>
      <c r="F10699">
        <v>0.80371519800000002</v>
      </c>
      <c r="G10699">
        <v>0.99975043299999999</v>
      </c>
    </row>
    <row r="10700" spans="1:7" x14ac:dyDescent="0.4">
      <c r="A10700" s="70" t="s">
        <v>22087</v>
      </c>
      <c r="B10700" s="70" t="s">
        <v>22088</v>
      </c>
      <c r="C10700">
        <v>8.0873156000000002E-2</v>
      </c>
      <c r="D10700">
        <v>1.052075571</v>
      </c>
      <c r="E10700">
        <v>6.1757937999999998E-2</v>
      </c>
      <c r="F10700">
        <v>0.80373871600000002</v>
      </c>
      <c r="G10700">
        <v>0.99975043299999999</v>
      </c>
    </row>
    <row r="10701" spans="1:7" x14ac:dyDescent="0.4">
      <c r="A10701" s="70" t="s">
        <v>21755</v>
      </c>
      <c r="B10701" s="70" t="s">
        <v>21756</v>
      </c>
      <c r="C10701">
        <v>-2.6402558999999999E-2</v>
      </c>
      <c r="D10701">
        <v>4.9315810640000004</v>
      </c>
      <c r="E10701">
        <v>6.1739646000000002E-2</v>
      </c>
      <c r="F10701">
        <v>0.80376719100000005</v>
      </c>
      <c r="G10701">
        <v>0.99975043299999999</v>
      </c>
    </row>
    <row r="10702" spans="1:7" x14ac:dyDescent="0.4">
      <c r="A10702" s="70" t="s">
        <v>21909</v>
      </c>
      <c r="B10702" s="70" t="s">
        <v>21910</v>
      </c>
      <c r="C10702">
        <v>0.12103878699999999</v>
      </c>
      <c r="D10702">
        <v>9.4688129999999995E-3</v>
      </c>
      <c r="E10702">
        <v>6.1738531999999999E-2</v>
      </c>
      <c r="F10702">
        <v>0.80376892499999997</v>
      </c>
      <c r="G10702">
        <v>0.99975043299999999</v>
      </c>
    </row>
    <row r="10703" spans="1:7" x14ac:dyDescent="0.4">
      <c r="A10703" s="70" t="s">
        <v>22137</v>
      </c>
      <c r="B10703" s="70" t="s">
        <v>22138</v>
      </c>
      <c r="C10703">
        <v>2.1700805E-2</v>
      </c>
      <c r="D10703">
        <v>7.487228086</v>
      </c>
      <c r="E10703">
        <v>6.1649335999999999E-2</v>
      </c>
      <c r="F10703">
        <v>0.80390783600000004</v>
      </c>
      <c r="G10703">
        <v>0.99975043299999999</v>
      </c>
    </row>
    <row r="10704" spans="1:7" x14ac:dyDescent="0.4">
      <c r="A10704" s="70" t="s">
        <v>22442</v>
      </c>
      <c r="B10704" s="70" t="s">
        <v>22443</v>
      </c>
      <c r="C10704">
        <v>2.9630142000000002E-2</v>
      </c>
      <c r="D10704">
        <v>4.5108164479999999</v>
      </c>
      <c r="E10704">
        <v>6.1594594000000003E-2</v>
      </c>
      <c r="F10704">
        <v>0.80399314300000002</v>
      </c>
      <c r="G10704">
        <v>0.99975043299999999</v>
      </c>
    </row>
    <row r="10705" spans="1:7" x14ac:dyDescent="0.4">
      <c r="A10705" s="70" t="s">
        <v>22188</v>
      </c>
      <c r="B10705" s="70" t="s">
        <v>22189</v>
      </c>
      <c r="C10705">
        <v>5.3206506000000001E-2</v>
      </c>
      <c r="D10705">
        <v>2.7731823969999998</v>
      </c>
      <c r="E10705">
        <v>6.1582547000000001E-2</v>
      </c>
      <c r="F10705">
        <v>0.80401192099999996</v>
      </c>
      <c r="G10705">
        <v>0.99975043299999999</v>
      </c>
    </row>
    <row r="10706" spans="1:7" x14ac:dyDescent="0.4">
      <c r="A10706" s="70" t="s">
        <v>21601</v>
      </c>
      <c r="B10706" s="70" t="s">
        <v>21602</v>
      </c>
      <c r="C10706">
        <v>-3.6401261999999997E-2</v>
      </c>
      <c r="D10706">
        <v>3.7644643599999998</v>
      </c>
      <c r="E10706">
        <v>6.1569602000000001E-2</v>
      </c>
      <c r="F10706">
        <v>0.80403210199999997</v>
      </c>
      <c r="G10706">
        <v>0.99975043299999999</v>
      </c>
    </row>
    <row r="10707" spans="1:7" x14ac:dyDescent="0.4">
      <c r="A10707" s="70" t="s">
        <v>21669</v>
      </c>
      <c r="B10707" s="70" t="s">
        <v>21670</v>
      </c>
      <c r="C10707">
        <v>-3.1834858000000001E-2</v>
      </c>
      <c r="D10707">
        <v>4.1080769200000002</v>
      </c>
      <c r="E10707">
        <v>6.1560433999999997E-2</v>
      </c>
      <c r="F10707">
        <v>0.80404639499999997</v>
      </c>
      <c r="G10707">
        <v>0.99975043299999999</v>
      </c>
    </row>
    <row r="10708" spans="1:7" x14ac:dyDescent="0.4">
      <c r="A10708" s="70" t="s">
        <v>21683</v>
      </c>
      <c r="B10708" s="70" t="s">
        <v>21684</v>
      </c>
      <c r="C10708">
        <v>-2.4265552999999999E-2</v>
      </c>
      <c r="D10708">
        <v>5.6603418909999998</v>
      </c>
      <c r="E10708">
        <v>6.1536892000000003E-2</v>
      </c>
      <c r="F10708">
        <v>0.80408310599999999</v>
      </c>
      <c r="G10708">
        <v>0.99975043299999999</v>
      </c>
    </row>
    <row r="10709" spans="1:7" x14ac:dyDescent="0.4">
      <c r="A10709" s="70" t="s">
        <v>21651</v>
      </c>
      <c r="B10709" s="70" t="s">
        <v>21652</v>
      </c>
      <c r="C10709">
        <v>-3.3328599E-2</v>
      </c>
      <c r="D10709">
        <v>4.1674390600000004</v>
      </c>
      <c r="E10709">
        <v>6.1471705000000001E-2</v>
      </c>
      <c r="F10709">
        <v>0.80418479200000004</v>
      </c>
      <c r="G10709">
        <v>0.99975043299999999</v>
      </c>
    </row>
    <row r="10710" spans="1:7" x14ac:dyDescent="0.4">
      <c r="A10710" s="70" t="s">
        <v>21801</v>
      </c>
      <c r="B10710" s="70" t="s">
        <v>21802</v>
      </c>
      <c r="C10710">
        <v>-5.351997E-2</v>
      </c>
      <c r="D10710">
        <v>2.7873210190000002</v>
      </c>
      <c r="E10710">
        <v>6.1423446E-2</v>
      </c>
      <c r="F10710">
        <v>0.804260109</v>
      </c>
      <c r="G10710">
        <v>0.99975043299999999</v>
      </c>
    </row>
    <row r="10711" spans="1:7" x14ac:dyDescent="0.4">
      <c r="A10711" s="70" t="s">
        <v>21685</v>
      </c>
      <c r="B10711" s="70" t="s">
        <v>21686</v>
      </c>
      <c r="C10711">
        <v>-2.0731310999999999E-2</v>
      </c>
      <c r="D10711">
        <v>6.1138095459999997</v>
      </c>
      <c r="E10711">
        <v>6.1248627E-2</v>
      </c>
      <c r="F10711">
        <v>0.80453320900000003</v>
      </c>
      <c r="G10711">
        <v>0.99975043299999999</v>
      </c>
    </row>
    <row r="10712" spans="1:7" x14ac:dyDescent="0.4">
      <c r="A10712" s="70" t="s">
        <v>22162</v>
      </c>
      <c r="B10712" s="70" t="s">
        <v>22163</v>
      </c>
      <c r="C10712">
        <v>1.9687188000000001E-2</v>
      </c>
      <c r="D10712">
        <v>7.4533553430000001</v>
      </c>
      <c r="E10712">
        <v>6.1209195000000001E-2</v>
      </c>
      <c r="F10712">
        <v>0.80459486599999996</v>
      </c>
      <c r="G10712">
        <v>0.99975043299999999</v>
      </c>
    </row>
    <row r="10713" spans="1:7" x14ac:dyDescent="0.4">
      <c r="A10713" s="70" t="s">
        <v>22238</v>
      </c>
      <c r="B10713" s="70" t="s">
        <v>22239</v>
      </c>
      <c r="C10713">
        <v>2.0234938000000001E-2</v>
      </c>
      <c r="D10713">
        <v>7.6773964450000003</v>
      </c>
      <c r="E10713">
        <v>6.1179153E-2</v>
      </c>
      <c r="F10713">
        <v>0.80464185600000004</v>
      </c>
      <c r="G10713">
        <v>0.99975043299999999</v>
      </c>
    </row>
    <row r="10714" spans="1:7" x14ac:dyDescent="0.4">
      <c r="A10714" s="70" t="s">
        <v>21423</v>
      </c>
      <c r="B10714" s="70" t="s">
        <v>21424</v>
      </c>
      <c r="C10714">
        <v>-1.9510603000000001E-2</v>
      </c>
      <c r="D10714">
        <v>7.0558252330000002</v>
      </c>
      <c r="E10714">
        <v>6.1113988000000001E-2</v>
      </c>
      <c r="F10714">
        <v>0.80474382200000005</v>
      </c>
      <c r="G10714">
        <v>0.99975043299999999</v>
      </c>
    </row>
    <row r="10715" spans="1:7" x14ac:dyDescent="0.4">
      <c r="A10715" s="70" t="s">
        <v>22059</v>
      </c>
      <c r="B10715" s="70" t="s">
        <v>22060</v>
      </c>
      <c r="C10715">
        <v>-0.100418127</v>
      </c>
      <c r="D10715">
        <v>-0.29146404300000001</v>
      </c>
      <c r="E10715">
        <v>6.1111704000000003E-2</v>
      </c>
      <c r="F10715">
        <v>0.80474739699999998</v>
      </c>
      <c r="G10715">
        <v>0.99975043299999999</v>
      </c>
    </row>
    <row r="10716" spans="1:7" x14ac:dyDescent="0.4">
      <c r="A10716" s="70" t="s">
        <v>22538</v>
      </c>
      <c r="B10716" s="70" t="s">
        <v>22539</v>
      </c>
      <c r="C10716">
        <v>2.0862451000000001E-2</v>
      </c>
      <c r="D10716">
        <v>6.5386199109999996</v>
      </c>
      <c r="E10716">
        <v>6.1108989000000002E-2</v>
      </c>
      <c r="F10716">
        <v>0.80475164600000004</v>
      </c>
      <c r="G10716">
        <v>0.99975043299999999</v>
      </c>
    </row>
    <row r="10717" spans="1:7" x14ac:dyDescent="0.4">
      <c r="A10717" s="70" t="s">
        <v>22206</v>
      </c>
      <c r="B10717" s="70" t="s">
        <v>22207</v>
      </c>
      <c r="C10717">
        <v>1.9667324999999999E-2</v>
      </c>
      <c r="D10717">
        <v>7.6728137199999997</v>
      </c>
      <c r="E10717">
        <v>6.1084274000000001E-2</v>
      </c>
      <c r="F10717">
        <v>0.80479033700000002</v>
      </c>
      <c r="G10717">
        <v>0.99975043299999999</v>
      </c>
    </row>
    <row r="10718" spans="1:7" x14ac:dyDescent="0.4">
      <c r="A10718" s="70" t="s">
        <v>22152</v>
      </c>
      <c r="B10718" s="70" t="s">
        <v>22153</v>
      </c>
      <c r="C10718">
        <v>-0.19926466100000001</v>
      </c>
      <c r="D10718">
        <v>-1.256442847</v>
      </c>
      <c r="E10718">
        <v>6.1062000999999998E-2</v>
      </c>
      <c r="F10718">
        <v>0.80482521100000004</v>
      </c>
      <c r="G10718">
        <v>0.99975043299999999</v>
      </c>
    </row>
    <row r="10719" spans="1:7" x14ac:dyDescent="0.4">
      <c r="A10719" s="70" t="s">
        <v>22490</v>
      </c>
      <c r="B10719" s="70" t="s">
        <v>22491</v>
      </c>
      <c r="C10719">
        <v>2.9203724E-2</v>
      </c>
      <c r="D10719">
        <v>4.5577197619999996</v>
      </c>
      <c r="E10719">
        <v>6.1016695000000003E-2</v>
      </c>
      <c r="F10719">
        <v>0.80489616900000005</v>
      </c>
      <c r="G10719">
        <v>0.99975043299999999</v>
      </c>
    </row>
    <row r="10720" spans="1:7" x14ac:dyDescent="0.4">
      <c r="A10720" s="70" t="s">
        <v>22105</v>
      </c>
      <c r="B10720" s="70" t="s">
        <v>22106</v>
      </c>
      <c r="C10720">
        <v>0.13661695099999999</v>
      </c>
      <c r="D10720">
        <v>-1.053498534</v>
      </c>
      <c r="E10720">
        <v>6.1011708999999997E-2</v>
      </c>
      <c r="F10720">
        <v>0.80490398100000005</v>
      </c>
      <c r="G10720">
        <v>0.99975043299999999</v>
      </c>
    </row>
    <row r="10721" spans="1:7" x14ac:dyDescent="0.4">
      <c r="A10721" s="70" t="s">
        <v>22550</v>
      </c>
      <c r="B10721" s="70" t="s">
        <v>22551</v>
      </c>
      <c r="C10721">
        <v>2.8459181E-2</v>
      </c>
      <c r="D10721">
        <v>5.0842138390000002</v>
      </c>
      <c r="E10721">
        <v>6.0982930999999997E-2</v>
      </c>
      <c r="F10721">
        <v>0.80494906899999996</v>
      </c>
      <c r="G10721">
        <v>0.99975043299999999</v>
      </c>
    </row>
    <row r="10722" spans="1:7" x14ac:dyDescent="0.4">
      <c r="A10722" s="70" t="s">
        <v>21935</v>
      </c>
      <c r="B10722" s="70" t="s">
        <v>21936</v>
      </c>
      <c r="C10722">
        <v>-5.6368678999999998E-2</v>
      </c>
      <c r="D10722">
        <v>2.8668574109999998</v>
      </c>
      <c r="E10722">
        <v>6.092993E-2</v>
      </c>
      <c r="F10722">
        <v>0.80503214000000001</v>
      </c>
      <c r="G10722">
        <v>0.99975043299999999</v>
      </c>
    </row>
    <row r="10723" spans="1:7" x14ac:dyDescent="0.4">
      <c r="A10723" s="70" t="s">
        <v>22588</v>
      </c>
      <c r="B10723" s="70" t="s">
        <v>22589</v>
      </c>
      <c r="C10723">
        <v>2.4075623000000001E-2</v>
      </c>
      <c r="D10723">
        <v>5.5701309239999999</v>
      </c>
      <c r="E10723">
        <v>6.0903952999999997E-2</v>
      </c>
      <c r="F10723">
        <v>0.80507286899999997</v>
      </c>
      <c r="G10723">
        <v>0.99975043299999999</v>
      </c>
    </row>
    <row r="10724" spans="1:7" x14ac:dyDescent="0.4">
      <c r="A10724" s="70" t="s">
        <v>22336</v>
      </c>
      <c r="B10724" s="70" t="s">
        <v>22337</v>
      </c>
      <c r="C10724">
        <v>3.2083558999999998E-2</v>
      </c>
      <c r="D10724">
        <v>4.1732776239999998</v>
      </c>
      <c r="E10724">
        <v>6.0885988000000002E-2</v>
      </c>
      <c r="F10724">
        <v>0.80510104000000005</v>
      </c>
      <c r="G10724">
        <v>0.99975043299999999</v>
      </c>
    </row>
    <row r="10725" spans="1:7" x14ac:dyDescent="0.4">
      <c r="A10725" s="70" t="s">
        <v>21735</v>
      </c>
      <c r="B10725" s="70" t="s">
        <v>21736</v>
      </c>
      <c r="C10725">
        <v>-2.8991513E-2</v>
      </c>
      <c r="D10725">
        <v>4.4822734869999996</v>
      </c>
      <c r="E10725">
        <v>6.0854322000000002E-2</v>
      </c>
      <c r="F10725">
        <v>0.80515071000000005</v>
      </c>
      <c r="G10725">
        <v>0.99975043299999999</v>
      </c>
    </row>
    <row r="10726" spans="1:7" x14ac:dyDescent="0.4">
      <c r="A10726" s="70" t="s">
        <v>22049</v>
      </c>
      <c r="B10726" s="70" t="s">
        <v>22050</v>
      </c>
      <c r="C10726">
        <v>6.5788501999999999E-2</v>
      </c>
      <c r="D10726">
        <v>2.157812705</v>
      </c>
      <c r="E10726">
        <v>6.0848790999999999E-2</v>
      </c>
      <c r="F10726">
        <v>0.80515938600000003</v>
      </c>
      <c r="G10726">
        <v>0.99975043299999999</v>
      </c>
    </row>
    <row r="10727" spans="1:7" x14ac:dyDescent="0.4">
      <c r="A10727" s="70" t="s">
        <v>22025</v>
      </c>
      <c r="B10727" s="70" t="s">
        <v>22026</v>
      </c>
      <c r="C10727">
        <v>-8.9284245999999998E-2</v>
      </c>
      <c r="D10727">
        <v>0.81532971899999995</v>
      </c>
      <c r="E10727">
        <v>6.0838346000000001E-2</v>
      </c>
      <c r="F10727">
        <v>0.80517577299999998</v>
      </c>
      <c r="G10727">
        <v>0.99975043299999999</v>
      </c>
    </row>
    <row r="10728" spans="1:7" x14ac:dyDescent="0.4">
      <c r="A10728" s="70" t="s">
        <v>21657</v>
      </c>
      <c r="B10728" s="70" t="s">
        <v>21658</v>
      </c>
      <c r="C10728">
        <v>-2.1107767999999999E-2</v>
      </c>
      <c r="D10728">
        <v>6.6009096390000002</v>
      </c>
      <c r="E10728">
        <v>6.0780345999999999E-2</v>
      </c>
      <c r="F10728">
        <v>0.80526679599999995</v>
      </c>
      <c r="G10728">
        <v>0.99975043299999999</v>
      </c>
    </row>
    <row r="10729" spans="1:7" x14ac:dyDescent="0.4">
      <c r="A10729" s="70" t="s">
        <v>21641</v>
      </c>
      <c r="B10729" s="70" t="s">
        <v>21642</v>
      </c>
      <c r="C10729">
        <v>-2.3334731000000001E-2</v>
      </c>
      <c r="D10729">
        <v>5.6509887000000001</v>
      </c>
      <c r="E10729">
        <v>6.0774864999999997E-2</v>
      </c>
      <c r="F10729">
        <v>0.80527539999999997</v>
      </c>
      <c r="G10729">
        <v>0.99975043299999999</v>
      </c>
    </row>
    <row r="10730" spans="1:7" x14ac:dyDescent="0.4">
      <c r="A10730" s="70" t="s">
        <v>22668</v>
      </c>
      <c r="B10730" s="70" t="s">
        <v>22669</v>
      </c>
      <c r="C10730">
        <v>1.9663192999999999E-2</v>
      </c>
      <c r="D10730">
        <v>6.4190259770000004</v>
      </c>
      <c r="E10730">
        <v>6.0745617000000002E-2</v>
      </c>
      <c r="F10730">
        <v>0.80532132000000001</v>
      </c>
      <c r="G10730">
        <v>0.99975043299999999</v>
      </c>
    </row>
    <row r="10731" spans="1:7" x14ac:dyDescent="0.4">
      <c r="A10731" s="70" t="s">
        <v>22410</v>
      </c>
      <c r="B10731" s="70" t="s">
        <v>22411</v>
      </c>
      <c r="C10731">
        <v>3.8333220000000001E-2</v>
      </c>
      <c r="D10731">
        <v>4.1239232140000004</v>
      </c>
      <c r="E10731">
        <v>6.0672811E-2</v>
      </c>
      <c r="F10731">
        <v>0.80543567800000004</v>
      </c>
      <c r="G10731">
        <v>0.99975043299999999</v>
      </c>
    </row>
    <row r="10732" spans="1:7" x14ac:dyDescent="0.4">
      <c r="A10732" s="70" t="s">
        <v>21805</v>
      </c>
      <c r="B10732" s="70" t="s">
        <v>21806</v>
      </c>
      <c r="C10732">
        <v>-2.3900593000000001E-2</v>
      </c>
      <c r="D10732">
        <v>5.7786334459999997</v>
      </c>
      <c r="E10732">
        <v>6.0669741999999999E-2</v>
      </c>
      <c r="F10732">
        <v>0.80544050099999998</v>
      </c>
      <c r="G10732">
        <v>0.99975043299999999</v>
      </c>
    </row>
    <row r="10733" spans="1:7" x14ac:dyDescent="0.4">
      <c r="A10733" s="70" t="s">
        <v>21553</v>
      </c>
      <c r="B10733" s="70" t="s">
        <v>21554</v>
      </c>
      <c r="C10733">
        <v>-2.1445400999999999E-2</v>
      </c>
      <c r="D10733">
        <v>7.0749651990000002</v>
      </c>
      <c r="E10733">
        <v>6.0621596E-2</v>
      </c>
      <c r="F10733">
        <v>0.80551616599999998</v>
      </c>
      <c r="G10733">
        <v>0.99975043299999999</v>
      </c>
    </row>
    <row r="10734" spans="1:7" x14ac:dyDescent="0.4">
      <c r="A10734" s="70" t="s">
        <v>21799</v>
      </c>
      <c r="B10734" s="70" t="s">
        <v>21800</v>
      </c>
      <c r="C10734">
        <v>-2.6272791E-2</v>
      </c>
      <c r="D10734">
        <v>5.2539925380000003</v>
      </c>
      <c r="E10734">
        <v>6.0580503000000001E-2</v>
      </c>
      <c r="F10734">
        <v>0.80558077400000005</v>
      </c>
      <c r="G10734">
        <v>0.99975043299999999</v>
      </c>
    </row>
    <row r="10735" spans="1:7" x14ac:dyDescent="0.4">
      <c r="A10735" s="70" t="s">
        <v>22368</v>
      </c>
      <c r="B10735" s="70" t="s">
        <v>22369</v>
      </c>
      <c r="C10735">
        <v>3.4498064000000002E-2</v>
      </c>
      <c r="D10735">
        <v>4.0098383039999996</v>
      </c>
      <c r="E10735">
        <v>6.0544169000000002E-2</v>
      </c>
      <c r="F10735">
        <v>0.80563791699999998</v>
      </c>
      <c r="G10735">
        <v>0.99975043299999999</v>
      </c>
    </row>
    <row r="10736" spans="1:7" x14ac:dyDescent="0.4">
      <c r="A10736" s="70" t="s">
        <v>22127</v>
      </c>
      <c r="B10736" s="70" t="s">
        <v>22128</v>
      </c>
      <c r="C10736">
        <v>4.7504115E-2</v>
      </c>
      <c r="D10736">
        <v>3.1449006580000001</v>
      </c>
      <c r="E10736">
        <v>6.0534545000000002E-2</v>
      </c>
      <c r="F10736">
        <v>0.80565305600000003</v>
      </c>
      <c r="G10736">
        <v>0.99975043299999999</v>
      </c>
    </row>
    <row r="10737" spans="1:7" x14ac:dyDescent="0.4">
      <c r="A10737" s="70" t="s">
        <v>21769</v>
      </c>
      <c r="B10737" s="70" t="s">
        <v>21770</v>
      </c>
      <c r="C10737">
        <v>-2.6347438000000001E-2</v>
      </c>
      <c r="D10737">
        <v>5.0369672889999997</v>
      </c>
      <c r="E10737">
        <v>6.0532036999999997E-2</v>
      </c>
      <c r="F10737">
        <v>0.80565700100000004</v>
      </c>
      <c r="G10737">
        <v>0.99975043299999999</v>
      </c>
    </row>
    <row r="10738" spans="1:7" x14ac:dyDescent="0.4">
      <c r="A10738" s="70" t="s">
        <v>22582</v>
      </c>
      <c r="B10738" s="70" t="s">
        <v>22583</v>
      </c>
      <c r="C10738">
        <v>2.3214511E-2</v>
      </c>
      <c r="D10738">
        <v>6.2620974670000003</v>
      </c>
      <c r="E10738">
        <v>6.0481753999999999E-2</v>
      </c>
      <c r="F10738">
        <v>0.80573612299999997</v>
      </c>
      <c r="G10738">
        <v>0.99975043299999999</v>
      </c>
    </row>
    <row r="10739" spans="1:7" x14ac:dyDescent="0.4">
      <c r="A10739" s="70" t="s">
        <v>21857</v>
      </c>
      <c r="B10739" s="70" t="s">
        <v>21858</v>
      </c>
      <c r="C10739">
        <v>-2.6945575999999999E-2</v>
      </c>
      <c r="D10739">
        <v>5.2149263719999999</v>
      </c>
      <c r="E10739">
        <v>6.0479614000000001E-2</v>
      </c>
      <c r="F10739">
        <v>0.80573949099999997</v>
      </c>
      <c r="G10739">
        <v>0.99975043299999999</v>
      </c>
    </row>
    <row r="10740" spans="1:7" x14ac:dyDescent="0.4">
      <c r="A10740" s="70" t="s">
        <v>22276</v>
      </c>
      <c r="B10740" s="70" t="s">
        <v>22277</v>
      </c>
      <c r="C10740">
        <v>8.8026074999999995E-2</v>
      </c>
      <c r="D10740">
        <v>0.57454488000000004</v>
      </c>
      <c r="E10740">
        <v>6.0479076E-2</v>
      </c>
      <c r="F10740">
        <v>0.805740338</v>
      </c>
      <c r="G10740">
        <v>0.99975043299999999</v>
      </c>
    </row>
    <row r="10741" spans="1:7" x14ac:dyDescent="0.4">
      <c r="A10741" s="70" t="s">
        <v>22332</v>
      </c>
      <c r="B10741" s="70" t="s">
        <v>22333</v>
      </c>
      <c r="C10741">
        <v>4.0850913000000003E-2</v>
      </c>
      <c r="D10741">
        <v>3.4154327750000002</v>
      </c>
      <c r="E10741">
        <v>6.0375025999999998E-2</v>
      </c>
      <c r="F10741">
        <v>0.805904175</v>
      </c>
      <c r="G10741">
        <v>0.99975043299999999</v>
      </c>
    </row>
    <row r="10742" spans="1:7" x14ac:dyDescent="0.4">
      <c r="A10742" s="70" t="s">
        <v>22562</v>
      </c>
      <c r="B10742" s="70" t="s">
        <v>22563</v>
      </c>
      <c r="C10742">
        <v>2.4843674999999999E-2</v>
      </c>
      <c r="D10742">
        <v>5.4749467459999996</v>
      </c>
      <c r="E10742">
        <v>6.0267574999999997E-2</v>
      </c>
      <c r="F10742">
        <v>0.80607352700000001</v>
      </c>
      <c r="G10742">
        <v>0.99975043299999999</v>
      </c>
    </row>
    <row r="10743" spans="1:7" x14ac:dyDescent="0.4">
      <c r="A10743" s="70" t="s">
        <v>21811</v>
      </c>
      <c r="B10743" s="70" t="s">
        <v>21812</v>
      </c>
      <c r="C10743">
        <v>-2.8278557999999999E-2</v>
      </c>
      <c r="D10743">
        <v>4.7738658699999998</v>
      </c>
      <c r="E10743">
        <v>6.0242097000000001E-2</v>
      </c>
      <c r="F10743">
        <v>0.80611370500000001</v>
      </c>
      <c r="G10743">
        <v>0.99975043299999999</v>
      </c>
    </row>
    <row r="10744" spans="1:7" x14ac:dyDescent="0.4">
      <c r="A10744" s="70" t="s">
        <v>22258</v>
      </c>
      <c r="B10744" s="70" t="s">
        <v>22259</v>
      </c>
      <c r="C10744">
        <v>0.110722795</v>
      </c>
      <c r="D10744">
        <v>-0.53096510900000005</v>
      </c>
      <c r="E10744">
        <v>6.0152759E-2</v>
      </c>
      <c r="F10744">
        <v>0.80625466199999996</v>
      </c>
      <c r="G10744">
        <v>0.99975043299999999</v>
      </c>
    </row>
    <row r="10745" spans="1:7" x14ac:dyDescent="0.4">
      <c r="A10745" s="70" t="s">
        <v>21643</v>
      </c>
      <c r="B10745" s="70" t="s">
        <v>21644</v>
      </c>
      <c r="C10745">
        <v>-1.9354959000000001E-2</v>
      </c>
      <c r="D10745">
        <v>6.39165005</v>
      </c>
      <c r="E10745">
        <v>6.0149304000000001E-2</v>
      </c>
      <c r="F10745">
        <v>0.80626011399999997</v>
      </c>
      <c r="G10745">
        <v>0.99975043299999999</v>
      </c>
    </row>
    <row r="10746" spans="1:7" x14ac:dyDescent="0.4">
      <c r="A10746" s="70" t="s">
        <v>21421</v>
      </c>
      <c r="B10746" s="70" t="s">
        <v>21422</v>
      </c>
      <c r="C10746">
        <v>-1.9426794000000001E-2</v>
      </c>
      <c r="D10746">
        <v>8.0224724480000003</v>
      </c>
      <c r="E10746">
        <v>6.0134128000000002E-2</v>
      </c>
      <c r="F10746">
        <v>0.80628407099999999</v>
      </c>
      <c r="G10746">
        <v>0.99975043299999999</v>
      </c>
    </row>
    <row r="10747" spans="1:7" x14ac:dyDescent="0.4">
      <c r="A10747" s="70" t="s">
        <v>21823</v>
      </c>
      <c r="B10747" s="70" t="s">
        <v>21824</v>
      </c>
      <c r="C10747">
        <v>-6.3062731999999996E-2</v>
      </c>
      <c r="D10747">
        <v>2.4354969319999999</v>
      </c>
      <c r="E10747">
        <v>6.0118020000000001E-2</v>
      </c>
      <c r="F10747">
        <v>0.80630950300000004</v>
      </c>
      <c r="G10747">
        <v>0.99975043299999999</v>
      </c>
    </row>
    <row r="10748" spans="1:7" x14ac:dyDescent="0.4">
      <c r="A10748" s="70" t="s">
        <v>22178</v>
      </c>
      <c r="B10748" s="70" t="s">
        <v>22179</v>
      </c>
      <c r="C10748">
        <v>0.13964195800000001</v>
      </c>
      <c r="D10748">
        <v>0.25804949799999999</v>
      </c>
      <c r="E10748">
        <v>6.0086163999999997E-2</v>
      </c>
      <c r="F10748">
        <v>0.80635980699999998</v>
      </c>
      <c r="G10748">
        <v>0.99975043299999999</v>
      </c>
    </row>
    <row r="10749" spans="1:7" x14ac:dyDescent="0.4">
      <c r="A10749" s="70" t="s">
        <v>22270</v>
      </c>
      <c r="B10749" s="70" t="s">
        <v>22271</v>
      </c>
      <c r="C10749">
        <v>9.7951523999999998E-2</v>
      </c>
      <c r="D10749">
        <v>0.66246200899999996</v>
      </c>
      <c r="E10749">
        <v>6.0080906000000003E-2</v>
      </c>
      <c r="F10749">
        <v>0.80636811100000005</v>
      </c>
      <c r="G10749">
        <v>0.99975043299999999</v>
      </c>
    </row>
    <row r="10750" spans="1:7" x14ac:dyDescent="0.4">
      <c r="A10750" s="70" t="s">
        <v>21147</v>
      </c>
      <c r="B10750" s="70" t="s">
        <v>21148</v>
      </c>
      <c r="C10750">
        <v>-1.9556392999999998E-2</v>
      </c>
      <c r="D10750">
        <v>7.3931432709999996</v>
      </c>
      <c r="E10750">
        <v>6.0061123000000001E-2</v>
      </c>
      <c r="F10750">
        <v>0.80639935799999996</v>
      </c>
      <c r="G10750">
        <v>0.99975043299999999</v>
      </c>
    </row>
    <row r="10751" spans="1:7" x14ac:dyDescent="0.4">
      <c r="A10751" s="70" t="s">
        <v>22656</v>
      </c>
      <c r="B10751" s="70" t="s">
        <v>22657</v>
      </c>
      <c r="C10751">
        <v>2.1531437E-2</v>
      </c>
      <c r="D10751">
        <v>5.729253012</v>
      </c>
      <c r="E10751">
        <v>6.0041905999999999E-2</v>
      </c>
      <c r="F10751">
        <v>0.80642971900000004</v>
      </c>
      <c r="G10751">
        <v>0.99975043299999999</v>
      </c>
    </row>
    <row r="10752" spans="1:7" x14ac:dyDescent="0.4">
      <c r="A10752" s="70" t="s">
        <v>23097</v>
      </c>
      <c r="B10752" s="70" t="s">
        <v>23098</v>
      </c>
      <c r="C10752">
        <v>-1.9489353000000001E-2</v>
      </c>
      <c r="D10752">
        <v>9.5478755460000002</v>
      </c>
      <c r="E10752">
        <v>5.9978056000000002E-2</v>
      </c>
      <c r="F10752">
        <v>0.80653062799999997</v>
      </c>
      <c r="G10752">
        <v>0.99975043299999999</v>
      </c>
    </row>
    <row r="10753" spans="1:7" x14ac:dyDescent="0.4">
      <c r="A10753" s="70" t="s">
        <v>21297</v>
      </c>
      <c r="B10753" s="70" t="s">
        <v>21298</v>
      </c>
      <c r="C10753">
        <v>-1.9887162E-2</v>
      </c>
      <c r="D10753">
        <v>7.2481357150000001</v>
      </c>
      <c r="E10753">
        <v>5.9970347E-2</v>
      </c>
      <c r="F10753">
        <v>0.80654281400000005</v>
      </c>
      <c r="G10753">
        <v>0.99975043299999999</v>
      </c>
    </row>
    <row r="10754" spans="1:7" x14ac:dyDescent="0.4">
      <c r="A10754" s="70" t="s">
        <v>22514</v>
      </c>
      <c r="B10754" s="70" t="s">
        <v>22515</v>
      </c>
      <c r="C10754">
        <v>2.8492051000000001E-2</v>
      </c>
      <c r="D10754">
        <v>4.5740337430000002</v>
      </c>
      <c r="E10754">
        <v>5.9963789000000003E-2</v>
      </c>
      <c r="F10754">
        <v>0.80655318200000004</v>
      </c>
      <c r="G10754">
        <v>0.99975043299999999</v>
      </c>
    </row>
    <row r="10755" spans="1:7" x14ac:dyDescent="0.4">
      <c r="A10755" s="70" t="s">
        <v>22632</v>
      </c>
      <c r="B10755" s="70" t="s">
        <v>22633</v>
      </c>
      <c r="C10755">
        <v>2.6053891999999999E-2</v>
      </c>
      <c r="D10755">
        <v>4.9408225349999997</v>
      </c>
      <c r="E10755">
        <v>5.9946296000000003E-2</v>
      </c>
      <c r="F10755">
        <v>0.80658084100000005</v>
      </c>
      <c r="G10755">
        <v>0.99975043299999999</v>
      </c>
    </row>
    <row r="10756" spans="1:7" x14ac:dyDescent="0.4">
      <c r="A10756" s="70" t="s">
        <v>22288</v>
      </c>
      <c r="B10756" s="70" t="s">
        <v>22289</v>
      </c>
      <c r="C10756">
        <v>8.8219416999999994E-2</v>
      </c>
      <c r="D10756">
        <v>0.46196294199999999</v>
      </c>
      <c r="E10756">
        <v>5.9939105999999999E-2</v>
      </c>
      <c r="F10756">
        <v>0.806592211</v>
      </c>
      <c r="G10756">
        <v>0.99975043299999999</v>
      </c>
    </row>
    <row r="10757" spans="1:7" x14ac:dyDescent="0.4">
      <c r="A10757" s="70" t="s">
        <v>21761</v>
      </c>
      <c r="B10757" s="70" t="s">
        <v>21762</v>
      </c>
      <c r="C10757">
        <v>-2.321111E-2</v>
      </c>
      <c r="D10757">
        <v>5.9253191699999999</v>
      </c>
      <c r="E10757">
        <v>5.9938380999999999E-2</v>
      </c>
      <c r="F10757">
        <v>0.80659335899999995</v>
      </c>
      <c r="G10757">
        <v>0.99975043299999999</v>
      </c>
    </row>
    <row r="10758" spans="1:7" x14ac:dyDescent="0.4">
      <c r="A10758" s="70" t="s">
        <v>23353</v>
      </c>
      <c r="B10758" s="70" t="s">
        <v>23354</v>
      </c>
      <c r="C10758">
        <v>1.9660244E-2</v>
      </c>
      <c r="D10758">
        <v>8.9433879520000001</v>
      </c>
      <c r="E10758">
        <v>5.9883932000000001E-2</v>
      </c>
      <c r="F10758">
        <v>0.806679484</v>
      </c>
      <c r="G10758">
        <v>0.99975043299999999</v>
      </c>
    </row>
    <row r="10759" spans="1:7" x14ac:dyDescent="0.4">
      <c r="A10759" s="70" t="s">
        <v>22666</v>
      </c>
      <c r="B10759" s="70" t="s">
        <v>22667</v>
      </c>
      <c r="C10759">
        <v>1.9944178999999999E-2</v>
      </c>
      <c r="D10759">
        <v>6.4142069189999997</v>
      </c>
      <c r="E10759">
        <v>5.9867036999999998E-2</v>
      </c>
      <c r="F10759">
        <v>0.806706217</v>
      </c>
      <c r="G10759">
        <v>0.99975043299999999</v>
      </c>
    </row>
    <row r="10760" spans="1:7" x14ac:dyDescent="0.4">
      <c r="A10760" s="70" t="s">
        <v>22248</v>
      </c>
      <c r="B10760" s="70" t="s">
        <v>22249</v>
      </c>
      <c r="C10760">
        <v>5.0900465999999998E-2</v>
      </c>
      <c r="D10760">
        <v>3.0383069310000002</v>
      </c>
      <c r="E10760">
        <v>5.9843012000000001E-2</v>
      </c>
      <c r="F10760">
        <v>0.80674423900000003</v>
      </c>
      <c r="G10760">
        <v>0.99975043299999999</v>
      </c>
    </row>
    <row r="10761" spans="1:7" x14ac:dyDescent="0.4">
      <c r="A10761" s="70" t="s">
        <v>21487</v>
      </c>
      <c r="B10761" s="70" t="s">
        <v>21488</v>
      </c>
      <c r="C10761">
        <v>0.21245993599999999</v>
      </c>
      <c r="D10761">
        <v>-1.906995556</v>
      </c>
      <c r="E10761">
        <v>5.9711566000000001E-2</v>
      </c>
      <c r="F10761">
        <v>0.80695240499999998</v>
      </c>
      <c r="G10761">
        <v>0.99975043299999999</v>
      </c>
    </row>
    <row r="10762" spans="1:7" x14ac:dyDescent="0.4">
      <c r="A10762" s="70" t="s">
        <v>21867</v>
      </c>
      <c r="B10762" s="70" t="s">
        <v>21868</v>
      </c>
      <c r="C10762">
        <v>-2.9101166000000001E-2</v>
      </c>
      <c r="D10762">
        <v>4.5811677570000002</v>
      </c>
      <c r="E10762">
        <v>5.9705792000000001E-2</v>
      </c>
      <c r="F10762">
        <v>0.80696155400000003</v>
      </c>
      <c r="G10762">
        <v>0.99975043299999999</v>
      </c>
    </row>
    <row r="10763" spans="1:7" x14ac:dyDescent="0.4">
      <c r="A10763" s="70" t="s">
        <v>22724</v>
      </c>
      <c r="B10763" s="70" t="s">
        <v>22725</v>
      </c>
      <c r="C10763">
        <v>2.1168968E-2</v>
      </c>
      <c r="D10763">
        <v>5.778723888</v>
      </c>
      <c r="E10763">
        <v>5.9690488E-2</v>
      </c>
      <c r="F10763">
        <v>0.806985807</v>
      </c>
      <c r="G10763">
        <v>0.99975043299999999</v>
      </c>
    </row>
    <row r="10764" spans="1:7" x14ac:dyDescent="0.4">
      <c r="A10764" s="70" t="s">
        <v>21771</v>
      </c>
      <c r="B10764" s="70" t="s">
        <v>21772</v>
      </c>
      <c r="C10764">
        <v>-2.7624967E-2</v>
      </c>
      <c r="D10764">
        <v>4.8719717840000003</v>
      </c>
      <c r="E10764">
        <v>5.9678970999999997E-2</v>
      </c>
      <c r="F10764">
        <v>0.80700406199999997</v>
      </c>
      <c r="G10764">
        <v>0.99975043299999999</v>
      </c>
    </row>
    <row r="10765" spans="1:7" x14ac:dyDescent="0.4">
      <c r="A10765" s="70" t="s">
        <v>22506</v>
      </c>
      <c r="B10765" s="70" t="s">
        <v>22507</v>
      </c>
      <c r="C10765">
        <v>4.5422669999999998E-2</v>
      </c>
      <c r="D10765">
        <v>4.178066533</v>
      </c>
      <c r="E10765">
        <v>5.9634644000000001E-2</v>
      </c>
      <c r="F10765">
        <v>0.80707433500000003</v>
      </c>
      <c r="G10765">
        <v>0.99975043299999999</v>
      </c>
    </row>
    <row r="10766" spans="1:7" x14ac:dyDescent="0.4">
      <c r="A10766" s="70" t="s">
        <v>22061</v>
      </c>
      <c r="B10766" s="70" t="s">
        <v>22062</v>
      </c>
      <c r="C10766">
        <v>-9.1844670000000003E-2</v>
      </c>
      <c r="D10766">
        <v>0.44612361499999997</v>
      </c>
      <c r="E10766">
        <v>5.9578241999999997E-2</v>
      </c>
      <c r="F10766">
        <v>0.80716379100000002</v>
      </c>
      <c r="G10766">
        <v>0.99975043299999999</v>
      </c>
    </row>
    <row r="10767" spans="1:7" x14ac:dyDescent="0.4">
      <c r="A10767" s="70" t="s">
        <v>21835</v>
      </c>
      <c r="B10767" s="70" t="s">
        <v>21836</v>
      </c>
      <c r="C10767">
        <v>-2.7771418999999999E-2</v>
      </c>
      <c r="D10767">
        <v>4.7785281409999998</v>
      </c>
      <c r="E10767">
        <v>5.9521264999999997E-2</v>
      </c>
      <c r="F10767">
        <v>0.80725420699999995</v>
      </c>
      <c r="G10767">
        <v>0.99975043299999999</v>
      </c>
    </row>
    <row r="10768" spans="1:7" x14ac:dyDescent="0.4">
      <c r="A10768" s="70" t="s">
        <v>22556</v>
      </c>
      <c r="B10768" s="70" t="s">
        <v>22557</v>
      </c>
      <c r="C10768">
        <v>2.5863166E-2</v>
      </c>
      <c r="D10768">
        <v>5.7425860809999998</v>
      </c>
      <c r="E10768">
        <v>5.9495994000000003E-2</v>
      </c>
      <c r="F10768">
        <v>0.80729432199999995</v>
      </c>
      <c r="G10768">
        <v>0.99975043299999999</v>
      </c>
    </row>
    <row r="10769" spans="1:7" x14ac:dyDescent="0.4">
      <c r="A10769" s="70" t="s">
        <v>21739</v>
      </c>
      <c r="B10769" s="70" t="s">
        <v>21740</v>
      </c>
      <c r="C10769">
        <v>-2.2367161E-2</v>
      </c>
      <c r="D10769">
        <v>5.8973953760000004</v>
      </c>
      <c r="E10769">
        <v>5.9465061E-2</v>
      </c>
      <c r="F10769">
        <v>0.80734344000000002</v>
      </c>
      <c r="G10769">
        <v>0.99975043299999999</v>
      </c>
    </row>
    <row r="10770" spans="1:7" x14ac:dyDescent="0.4">
      <c r="A10770" s="70" t="s">
        <v>22220</v>
      </c>
      <c r="B10770" s="70" t="s">
        <v>22221</v>
      </c>
      <c r="C10770">
        <v>-0.21531861199999999</v>
      </c>
      <c r="D10770">
        <v>-1.784216121</v>
      </c>
      <c r="E10770">
        <v>5.9379130000000002E-2</v>
      </c>
      <c r="F10770">
        <v>0.80747995500000003</v>
      </c>
      <c r="G10770">
        <v>0.99975043299999999</v>
      </c>
    </row>
    <row r="10771" spans="1:7" x14ac:dyDescent="0.4">
      <c r="A10771" s="70" t="s">
        <v>22194</v>
      </c>
      <c r="B10771" s="70" t="s">
        <v>22195</v>
      </c>
      <c r="C10771">
        <v>0.125522835</v>
      </c>
      <c r="D10771">
        <v>-0.66869276700000002</v>
      </c>
      <c r="E10771">
        <v>5.9342370999999998E-2</v>
      </c>
      <c r="F10771">
        <v>0.80753838600000005</v>
      </c>
      <c r="G10771">
        <v>0.99975043299999999</v>
      </c>
    </row>
    <row r="10772" spans="1:7" x14ac:dyDescent="0.4">
      <c r="A10772" s="70" t="s">
        <v>21927</v>
      </c>
      <c r="B10772" s="70" t="s">
        <v>21928</v>
      </c>
      <c r="C10772">
        <v>-3.9419906999999997E-2</v>
      </c>
      <c r="D10772">
        <v>3.6384223429999998</v>
      </c>
      <c r="E10772">
        <v>5.9340070000000002E-2</v>
      </c>
      <c r="F10772">
        <v>0.80754204399999996</v>
      </c>
      <c r="G10772">
        <v>0.99975043299999999</v>
      </c>
    </row>
    <row r="10773" spans="1:7" x14ac:dyDescent="0.4">
      <c r="A10773" s="70" t="s">
        <v>22836</v>
      </c>
      <c r="B10773" s="70" t="s">
        <v>22837</v>
      </c>
      <c r="C10773">
        <v>-1.9514929E-2</v>
      </c>
      <c r="D10773">
        <v>9.2513948920000004</v>
      </c>
      <c r="E10773">
        <v>5.9333497999999998E-2</v>
      </c>
      <c r="F10773">
        <v>0.80755249200000001</v>
      </c>
      <c r="G10773">
        <v>0.99975043299999999</v>
      </c>
    </row>
    <row r="10774" spans="1:7" x14ac:dyDescent="0.4">
      <c r="A10774" s="70" t="s">
        <v>21847</v>
      </c>
      <c r="B10774" s="70" t="s">
        <v>21848</v>
      </c>
      <c r="C10774">
        <v>-3.2649705000000001E-2</v>
      </c>
      <c r="D10774">
        <v>3.9701300100000001</v>
      </c>
      <c r="E10774">
        <v>5.9326785999999999E-2</v>
      </c>
      <c r="F10774">
        <v>0.80756316400000006</v>
      </c>
      <c r="G10774">
        <v>0.99975043299999999</v>
      </c>
    </row>
    <row r="10775" spans="1:7" x14ac:dyDescent="0.4">
      <c r="A10775" s="70" t="s">
        <v>22402</v>
      </c>
      <c r="B10775" s="70" t="s">
        <v>22403</v>
      </c>
      <c r="C10775">
        <v>1.9133258E-2</v>
      </c>
      <c r="D10775">
        <v>7.1094310900000002</v>
      </c>
      <c r="E10775">
        <v>5.9317129000000003E-2</v>
      </c>
      <c r="F10775">
        <v>0.80757851899999999</v>
      </c>
      <c r="G10775">
        <v>0.99975043299999999</v>
      </c>
    </row>
    <row r="10776" spans="1:7" x14ac:dyDescent="0.4">
      <c r="A10776" s="70" t="s">
        <v>22660</v>
      </c>
      <c r="B10776" s="70" t="s">
        <v>22661</v>
      </c>
      <c r="C10776">
        <v>2.6063618E-2</v>
      </c>
      <c r="D10776">
        <v>5.1695962619999998</v>
      </c>
      <c r="E10776">
        <v>5.9284628999999998E-2</v>
      </c>
      <c r="F10776">
        <v>0.80763020600000002</v>
      </c>
      <c r="G10776">
        <v>0.99975043299999999</v>
      </c>
    </row>
    <row r="10777" spans="1:7" x14ac:dyDescent="0.4">
      <c r="A10777" s="70" t="s">
        <v>22570</v>
      </c>
      <c r="B10777" s="70" t="s">
        <v>22571</v>
      </c>
      <c r="C10777">
        <v>2.6542171999999999E-2</v>
      </c>
      <c r="D10777">
        <v>5.0401581130000004</v>
      </c>
      <c r="E10777">
        <v>5.9246741999999998E-2</v>
      </c>
      <c r="F10777">
        <v>0.80769048099999996</v>
      </c>
      <c r="G10777">
        <v>0.99975043299999999</v>
      </c>
    </row>
    <row r="10778" spans="1:7" x14ac:dyDescent="0.4">
      <c r="A10778" s="70" t="s">
        <v>21757</v>
      </c>
      <c r="B10778" s="70" t="s">
        <v>21758</v>
      </c>
      <c r="C10778">
        <v>-2.3042157000000001E-2</v>
      </c>
      <c r="D10778">
        <v>5.7187489659999997</v>
      </c>
      <c r="E10778">
        <v>5.9232505999999997E-2</v>
      </c>
      <c r="F10778">
        <v>0.80771313300000003</v>
      </c>
      <c r="G10778">
        <v>0.99975043299999999</v>
      </c>
    </row>
    <row r="10779" spans="1:7" x14ac:dyDescent="0.4">
      <c r="A10779" s="70" t="s">
        <v>22210</v>
      </c>
      <c r="B10779" s="70" t="s">
        <v>22211</v>
      </c>
      <c r="C10779">
        <v>6.8955470000000005E-2</v>
      </c>
      <c r="D10779">
        <v>2.273917397</v>
      </c>
      <c r="E10779">
        <v>5.9211486000000001E-2</v>
      </c>
      <c r="F10779">
        <v>0.80774658700000002</v>
      </c>
      <c r="G10779">
        <v>0.99975043299999999</v>
      </c>
    </row>
    <row r="10780" spans="1:7" x14ac:dyDescent="0.4">
      <c r="A10780" s="70" t="s">
        <v>22290</v>
      </c>
      <c r="B10780" s="70" t="s">
        <v>22291</v>
      </c>
      <c r="C10780">
        <v>5.6058469E-2</v>
      </c>
      <c r="D10780">
        <v>4.2608991209999996</v>
      </c>
      <c r="E10780">
        <v>5.9176886999999997E-2</v>
      </c>
      <c r="F10780">
        <v>0.80780166499999995</v>
      </c>
      <c r="G10780">
        <v>0.99975043299999999</v>
      </c>
    </row>
    <row r="10781" spans="1:7" x14ac:dyDescent="0.4">
      <c r="A10781" s="70" t="s">
        <v>22584</v>
      </c>
      <c r="B10781" s="70" t="s">
        <v>22585</v>
      </c>
      <c r="C10781">
        <v>2.7061832000000001E-2</v>
      </c>
      <c r="D10781">
        <v>4.813635552</v>
      </c>
      <c r="E10781">
        <v>5.916271E-2</v>
      </c>
      <c r="F10781">
        <v>0.807824239</v>
      </c>
      <c r="G10781">
        <v>0.99975043299999999</v>
      </c>
    </row>
    <row r="10782" spans="1:7" x14ac:dyDescent="0.4">
      <c r="A10782" s="70" t="s">
        <v>22154</v>
      </c>
      <c r="B10782" s="70" t="s">
        <v>22155</v>
      </c>
      <c r="C10782">
        <v>0.11166849299999999</v>
      </c>
      <c r="D10782">
        <v>0.54147360600000005</v>
      </c>
      <c r="E10782">
        <v>5.9151086999999998E-2</v>
      </c>
      <c r="F10782">
        <v>0.807842748</v>
      </c>
      <c r="G10782">
        <v>0.99975043299999999</v>
      </c>
    </row>
    <row r="10783" spans="1:7" x14ac:dyDescent="0.4">
      <c r="A10783" s="70" t="s">
        <v>21951</v>
      </c>
      <c r="B10783" s="70" t="s">
        <v>21952</v>
      </c>
      <c r="C10783">
        <v>-6.7373216999999999E-2</v>
      </c>
      <c r="D10783">
        <v>2.0109375059999999</v>
      </c>
      <c r="E10783">
        <v>5.9096766000000002E-2</v>
      </c>
      <c r="F10783">
        <v>0.80792927599999997</v>
      </c>
      <c r="G10783">
        <v>0.99975043299999999</v>
      </c>
    </row>
    <row r="10784" spans="1:7" x14ac:dyDescent="0.4">
      <c r="A10784" s="70" t="s">
        <v>21721</v>
      </c>
      <c r="B10784" s="70" t="s">
        <v>21722</v>
      </c>
      <c r="C10784">
        <v>-2.0515856999999998E-2</v>
      </c>
      <c r="D10784">
        <v>6.1136157129999997</v>
      </c>
      <c r="E10784">
        <v>5.9030465999999997E-2</v>
      </c>
      <c r="F10784">
        <v>0.80803494200000003</v>
      </c>
      <c r="G10784">
        <v>0.99975043299999999</v>
      </c>
    </row>
    <row r="10785" spans="1:7" x14ac:dyDescent="0.4">
      <c r="A10785" s="70" t="s">
        <v>22141</v>
      </c>
      <c r="B10785" s="70" t="s">
        <v>22142</v>
      </c>
      <c r="C10785">
        <v>-9.2737772999999996E-2</v>
      </c>
      <c r="D10785">
        <v>0.153877551</v>
      </c>
      <c r="E10785">
        <v>5.9030067999999998E-2</v>
      </c>
      <c r="F10785">
        <v>0.80803557699999995</v>
      </c>
      <c r="G10785">
        <v>0.99975043299999999</v>
      </c>
    </row>
    <row r="10786" spans="1:7" x14ac:dyDescent="0.4">
      <c r="A10786" s="70" t="s">
        <v>22690</v>
      </c>
      <c r="B10786" s="70" t="s">
        <v>22691</v>
      </c>
      <c r="C10786">
        <v>2.3313632000000001E-2</v>
      </c>
      <c r="D10786">
        <v>5.9808926439999999</v>
      </c>
      <c r="E10786">
        <v>5.8956174E-2</v>
      </c>
      <c r="F10786">
        <v>0.80815342199999995</v>
      </c>
      <c r="G10786">
        <v>0.99975043299999999</v>
      </c>
    </row>
    <row r="10787" spans="1:7" x14ac:dyDescent="0.4">
      <c r="A10787" s="70" t="s">
        <v>22081</v>
      </c>
      <c r="B10787" s="70" t="s">
        <v>22082</v>
      </c>
      <c r="C10787">
        <v>0.18024525499999999</v>
      </c>
      <c r="D10787">
        <v>-1.5549136670000001</v>
      </c>
      <c r="E10787">
        <v>5.8955276000000001E-2</v>
      </c>
      <c r="F10787">
        <v>0.80815485300000001</v>
      </c>
      <c r="G10787">
        <v>0.99975043299999999</v>
      </c>
    </row>
    <row r="10788" spans="1:7" x14ac:dyDescent="0.4">
      <c r="A10788" s="70" t="s">
        <v>21689</v>
      </c>
      <c r="B10788" s="70" t="s">
        <v>21690</v>
      </c>
      <c r="C10788">
        <v>-1.9599612999999998E-2</v>
      </c>
      <c r="D10788">
        <v>6.7427366060000002</v>
      </c>
      <c r="E10788">
        <v>5.8948984000000003E-2</v>
      </c>
      <c r="F10788">
        <v>0.808164891</v>
      </c>
      <c r="G10788">
        <v>0.99975043299999999</v>
      </c>
    </row>
    <row r="10789" spans="1:7" x14ac:dyDescent="0.4">
      <c r="A10789" s="70" t="s">
        <v>21731</v>
      </c>
      <c r="B10789" s="70" t="s">
        <v>21732</v>
      </c>
      <c r="C10789">
        <v>-2.8957375E-2</v>
      </c>
      <c r="D10789">
        <v>4.692293813</v>
      </c>
      <c r="E10789">
        <v>5.8940081999999998E-2</v>
      </c>
      <c r="F10789">
        <v>0.80817909499999996</v>
      </c>
      <c r="G10789">
        <v>0.99975043299999999</v>
      </c>
    </row>
    <row r="10790" spans="1:7" x14ac:dyDescent="0.4">
      <c r="A10790" s="70" t="s">
        <v>22510</v>
      </c>
      <c r="B10790" s="70" t="s">
        <v>22511</v>
      </c>
      <c r="C10790">
        <v>3.3091060999999998E-2</v>
      </c>
      <c r="D10790">
        <v>4.1504037169999997</v>
      </c>
      <c r="E10790">
        <v>5.8931893999999999E-2</v>
      </c>
      <c r="F10790">
        <v>0.80819215899999997</v>
      </c>
      <c r="G10790">
        <v>0.99975043299999999</v>
      </c>
    </row>
    <row r="10791" spans="1:7" x14ac:dyDescent="0.4">
      <c r="A10791" s="70" t="s">
        <v>22702</v>
      </c>
      <c r="B10791" s="70" t="s">
        <v>22703</v>
      </c>
      <c r="C10791">
        <v>2.1241444000000002E-2</v>
      </c>
      <c r="D10791">
        <v>5.9797246849999999</v>
      </c>
      <c r="E10791">
        <v>5.8889906999999998E-2</v>
      </c>
      <c r="F10791">
        <v>0.80825916900000006</v>
      </c>
      <c r="G10791">
        <v>0.99975043299999999</v>
      </c>
    </row>
    <row r="10792" spans="1:7" x14ac:dyDescent="0.4">
      <c r="A10792" s="70" t="s">
        <v>22738</v>
      </c>
      <c r="B10792" s="70" t="s">
        <v>22739</v>
      </c>
      <c r="C10792">
        <v>1.9827023999999999E-2</v>
      </c>
      <c r="D10792">
        <v>6.4558772370000002</v>
      </c>
      <c r="E10792">
        <v>5.8854160000000003E-2</v>
      </c>
      <c r="F10792">
        <v>0.80831623900000005</v>
      </c>
      <c r="G10792">
        <v>0.99975043299999999</v>
      </c>
    </row>
    <row r="10793" spans="1:7" x14ac:dyDescent="0.4">
      <c r="A10793" s="70" t="s">
        <v>21839</v>
      </c>
      <c r="B10793" s="70" t="s">
        <v>21840</v>
      </c>
      <c r="C10793">
        <v>-2.2120012000000001E-2</v>
      </c>
      <c r="D10793">
        <v>5.7285408499999999</v>
      </c>
      <c r="E10793">
        <v>5.8854134000000002E-2</v>
      </c>
      <c r="F10793">
        <v>0.80831628099999997</v>
      </c>
      <c r="G10793">
        <v>0.99975043299999999</v>
      </c>
    </row>
    <row r="10794" spans="1:7" x14ac:dyDescent="0.4">
      <c r="A10794" s="70" t="s">
        <v>22149</v>
      </c>
      <c r="B10794" s="70" t="s">
        <v>2847</v>
      </c>
      <c r="C10794">
        <v>-0.10939220299999999</v>
      </c>
      <c r="D10794">
        <v>-0.37544418899999998</v>
      </c>
      <c r="E10794">
        <v>5.884031E-2</v>
      </c>
      <c r="F10794">
        <v>0.80833835499999995</v>
      </c>
      <c r="G10794">
        <v>0.99975043299999999</v>
      </c>
    </row>
    <row r="10795" spans="1:7" x14ac:dyDescent="0.4">
      <c r="A10795" s="70" t="s">
        <v>21491</v>
      </c>
      <c r="B10795" s="70" t="s">
        <v>21492</v>
      </c>
      <c r="C10795">
        <v>-2.0203438000000001E-2</v>
      </c>
      <c r="D10795">
        <v>7.8561747070000001</v>
      </c>
      <c r="E10795">
        <v>5.8836345999999998E-2</v>
      </c>
      <c r="F10795">
        <v>0.80834468699999995</v>
      </c>
      <c r="G10795">
        <v>0.99975043299999999</v>
      </c>
    </row>
    <row r="10796" spans="1:7" x14ac:dyDescent="0.4">
      <c r="A10796" s="70" t="s">
        <v>22306</v>
      </c>
      <c r="B10796" s="70" t="s">
        <v>22307</v>
      </c>
      <c r="C10796">
        <v>2.020425E-2</v>
      </c>
      <c r="D10796">
        <v>7.3112502819999996</v>
      </c>
      <c r="E10796">
        <v>5.8808127000000002E-2</v>
      </c>
      <c r="F10796">
        <v>0.80838975800000001</v>
      </c>
      <c r="G10796">
        <v>0.99975043299999999</v>
      </c>
    </row>
    <row r="10797" spans="1:7" x14ac:dyDescent="0.4">
      <c r="A10797" s="70" t="s">
        <v>22578</v>
      </c>
      <c r="B10797" s="70" t="s">
        <v>22579</v>
      </c>
      <c r="C10797">
        <v>2.7159751999999999E-2</v>
      </c>
      <c r="D10797">
        <v>4.8971396279999997</v>
      </c>
      <c r="E10797">
        <v>5.8767839000000002E-2</v>
      </c>
      <c r="F10797">
        <v>0.80845412699999997</v>
      </c>
      <c r="G10797">
        <v>0.99975043299999999</v>
      </c>
    </row>
    <row r="10798" spans="1:7" x14ac:dyDescent="0.4">
      <c r="A10798" s="70" t="s">
        <v>22246</v>
      </c>
      <c r="B10798" s="70" t="s">
        <v>22247</v>
      </c>
      <c r="C10798">
        <v>5.5313670000000002E-2</v>
      </c>
      <c r="D10798">
        <v>2.6148760869999998</v>
      </c>
      <c r="E10798">
        <v>5.8700928999999999E-2</v>
      </c>
      <c r="F10798">
        <v>0.80856108199999999</v>
      </c>
      <c r="G10798">
        <v>0.99975043299999999</v>
      </c>
    </row>
    <row r="10799" spans="1:7" x14ac:dyDescent="0.4">
      <c r="A10799" s="70" t="s">
        <v>22532</v>
      </c>
      <c r="B10799" s="70" t="s">
        <v>22533</v>
      </c>
      <c r="C10799">
        <v>2.8307786000000001E-2</v>
      </c>
      <c r="D10799">
        <v>4.6632345329999998</v>
      </c>
      <c r="E10799">
        <v>5.8692183000000002E-2</v>
      </c>
      <c r="F10799">
        <v>0.80857506800000001</v>
      </c>
      <c r="G10799">
        <v>0.99975043299999999</v>
      </c>
    </row>
    <row r="10800" spans="1:7" x14ac:dyDescent="0.4">
      <c r="A10800" s="70" t="s">
        <v>21941</v>
      </c>
      <c r="B10800" s="70" t="s">
        <v>21942</v>
      </c>
      <c r="C10800">
        <v>-2.9042341999999999E-2</v>
      </c>
      <c r="D10800">
        <v>4.5830169859999996</v>
      </c>
      <c r="E10800">
        <v>5.8686720999999997E-2</v>
      </c>
      <c r="F10800">
        <v>0.80858380200000002</v>
      </c>
      <c r="G10800">
        <v>0.99975043299999999</v>
      </c>
    </row>
    <row r="10801" spans="1:7" x14ac:dyDescent="0.4">
      <c r="A10801" s="70" t="s">
        <v>22378</v>
      </c>
      <c r="B10801" s="70" t="s">
        <v>22379</v>
      </c>
      <c r="C10801">
        <v>4.9147863999999999E-2</v>
      </c>
      <c r="D10801">
        <v>3.0148911749999998</v>
      </c>
      <c r="E10801">
        <v>5.8651525000000003E-2</v>
      </c>
      <c r="F10801">
        <v>0.80864009599999997</v>
      </c>
      <c r="G10801">
        <v>0.99975043299999999</v>
      </c>
    </row>
    <row r="10802" spans="1:7" x14ac:dyDescent="0.4">
      <c r="A10802" s="70" t="s">
        <v>22572</v>
      </c>
      <c r="B10802" s="70" t="s">
        <v>22573</v>
      </c>
      <c r="C10802">
        <v>2.8697527E-2</v>
      </c>
      <c r="D10802">
        <v>4.5863095569999999</v>
      </c>
      <c r="E10802">
        <v>5.8646820000000002E-2</v>
      </c>
      <c r="F10802">
        <v>0.80864762300000004</v>
      </c>
      <c r="G10802">
        <v>0.99975043299999999</v>
      </c>
    </row>
    <row r="10803" spans="1:7" x14ac:dyDescent="0.4">
      <c r="A10803" s="70" t="s">
        <v>21931</v>
      </c>
      <c r="B10803" s="70" t="s">
        <v>21932</v>
      </c>
      <c r="C10803">
        <v>-3.0791823999999999E-2</v>
      </c>
      <c r="D10803">
        <v>4.3144128070000001</v>
      </c>
      <c r="E10803">
        <v>5.8632504000000002E-2</v>
      </c>
      <c r="F10803">
        <v>0.808670526</v>
      </c>
      <c r="G10803">
        <v>0.99975043299999999</v>
      </c>
    </row>
    <row r="10804" spans="1:7" x14ac:dyDescent="0.4">
      <c r="A10804" s="70" t="s">
        <v>22670</v>
      </c>
      <c r="B10804" s="70" t="s">
        <v>22671</v>
      </c>
      <c r="C10804">
        <v>2.8225859999999998E-2</v>
      </c>
      <c r="D10804">
        <v>5.2355864949999997</v>
      </c>
      <c r="E10804">
        <v>5.8610990000000002E-2</v>
      </c>
      <c r="F10804">
        <v>0.80870495099999995</v>
      </c>
      <c r="G10804">
        <v>0.99975043299999999</v>
      </c>
    </row>
    <row r="10805" spans="1:7" x14ac:dyDescent="0.4">
      <c r="A10805" s="70" t="s">
        <v>23093</v>
      </c>
      <c r="B10805" s="70" t="s">
        <v>23094</v>
      </c>
      <c r="C10805">
        <v>2.1039118999999998E-2</v>
      </c>
      <c r="D10805">
        <v>8.7493380340000009</v>
      </c>
      <c r="E10805">
        <v>5.8553288000000002E-2</v>
      </c>
      <c r="F10805">
        <v>0.80879731399999999</v>
      </c>
      <c r="G10805">
        <v>0.99975043299999999</v>
      </c>
    </row>
    <row r="10806" spans="1:7" x14ac:dyDescent="0.4">
      <c r="A10806" s="70" t="s">
        <v>22526</v>
      </c>
      <c r="B10806" s="70" t="s">
        <v>22527</v>
      </c>
      <c r="C10806">
        <v>3.2468583000000002E-2</v>
      </c>
      <c r="D10806">
        <v>4.0454606320000002</v>
      </c>
      <c r="E10806">
        <v>5.8534547999999999E-2</v>
      </c>
      <c r="F10806">
        <v>0.80882732000000002</v>
      </c>
      <c r="G10806">
        <v>0.99975043299999999</v>
      </c>
    </row>
    <row r="10807" spans="1:7" x14ac:dyDescent="0.4">
      <c r="A10807" s="70" t="s">
        <v>22676</v>
      </c>
      <c r="B10807" s="70" t="s">
        <v>22677</v>
      </c>
      <c r="C10807">
        <v>2.6792745E-2</v>
      </c>
      <c r="D10807">
        <v>5.5898643440000004</v>
      </c>
      <c r="E10807">
        <v>5.8490683000000002E-2</v>
      </c>
      <c r="F10807">
        <v>0.80889757900000003</v>
      </c>
      <c r="G10807">
        <v>0.99975043299999999</v>
      </c>
    </row>
    <row r="10808" spans="1:7" x14ac:dyDescent="0.4">
      <c r="A10808" s="70" t="s">
        <v>21947</v>
      </c>
      <c r="B10808" s="70" t="s">
        <v>21948</v>
      </c>
      <c r="C10808">
        <v>-4.9567969000000003E-2</v>
      </c>
      <c r="D10808">
        <v>3.1610836789999999</v>
      </c>
      <c r="E10808">
        <v>5.8429684000000003E-2</v>
      </c>
      <c r="F10808">
        <v>0.80899532699999999</v>
      </c>
      <c r="G10808">
        <v>0.99975043299999999</v>
      </c>
    </row>
    <row r="10809" spans="1:7" x14ac:dyDescent="0.4">
      <c r="A10809" s="70" t="s">
        <v>21937</v>
      </c>
      <c r="B10809" s="70" t="s">
        <v>21938</v>
      </c>
      <c r="C10809">
        <v>-2.5636936999999999E-2</v>
      </c>
      <c r="D10809">
        <v>5.1579797730000001</v>
      </c>
      <c r="E10809">
        <v>5.8401947000000003E-2</v>
      </c>
      <c r="F10809">
        <v>0.80903979199999998</v>
      </c>
      <c r="G10809">
        <v>0.99975043299999999</v>
      </c>
    </row>
    <row r="10810" spans="1:7" x14ac:dyDescent="0.4">
      <c r="A10810" s="70" t="s">
        <v>21923</v>
      </c>
      <c r="B10810" s="70" t="s">
        <v>21924</v>
      </c>
      <c r="C10810">
        <v>-2.5933898E-2</v>
      </c>
      <c r="D10810">
        <v>5.2416100349999999</v>
      </c>
      <c r="E10810">
        <v>5.8385132999999999E-2</v>
      </c>
      <c r="F10810">
        <v>0.809066752</v>
      </c>
      <c r="G10810">
        <v>0.99975043299999999</v>
      </c>
    </row>
    <row r="10811" spans="1:7" x14ac:dyDescent="0.4">
      <c r="A10811" s="70" t="s">
        <v>22101</v>
      </c>
      <c r="B10811" s="70" t="s">
        <v>22102</v>
      </c>
      <c r="C10811">
        <v>-8.0168047000000006E-2</v>
      </c>
      <c r="D10811">
        <v>1.465477632</v>
      </c>
      <c r="E10811">
        <v>5.8365398999999998E-2</v>
      </c>
      <c r="F10811">
        <v>0.8090984</v>
      </c>
      <c r="G10811">
        <v>0.99975043299999999</v>
      </c>
    </row>
    <row r="10812" spans="1:7" x14ac:dyDescent="0.4">
      <c r="A10812" s="70" t="s">
        <v>22342</v>
      </c>
      <c r="B10812" s="70" t="s">
        <v>22343</v>
      </c>
      <c r="C10812">
        <v>0.12789863400000001</v>
      </c>
      <c r="D10812">
        <v>-0.94620132999999995</v>
      </c>
      <c r="E10812">
        <v>5.8354735999999997E-2</v>
      </c>
      <c r="F10812">
        <v>0.80911550200000004</v>
      </c>
      <c r="G10812">
        <v>0.99975043299999999</v>
      </c>
    </row>
    <row r="10813" spans="1:7" x14ac:dyDescent="0.4">
      <c r="A10813" s="70" t="s">
        <v>21807</v>
      </c>
      <c r="B10813" s="70" t="s">
        <v>21808</v>
      </c>
      <c r="C10813">
        <v>-1.9598312999999999E-2</v>
      </c>
      <c r="D10813">
        <v>6.4649100290000003</v>
      </c>
      <c r="E10813">
        <v>5.8296594E-2</v>
      </c>
      <c r="F10813">
        <v>0.80920878500000004</v>
      </c>
      <c r="G10813">
        <v>0.99975043299999999</v>
      </c>
    </row>
    <row r="10814" spans="1:7" x14ac:dyDescent="0.4">
      <c r="A10814" s="70" t="s">
        <v>21681</v>
      </c>
      <c r="B10814" s="70" t="s">
        <v>21682</v>
      </c>
      <c r="C10814">
        <v>-2.0877283999999999E-2</v>
      </c>
      <c r="D10814">
        <v>6.9365923509999998</v>
      </c>
      <c r="E10814">
        <v>5.8274488999999999E-2</v>
      </c>
      <c r="F10814">
        <v>0.80924426299999996</v>
      </c>
      <c r="G10814">
        <v>0.99975043299999999</v>
      </c>
    </row>
    <row r="10815" spans="1:7" x14ac:dyDescent="0.4">
      <c r="A10815" s="70" t="s">
        <v>22684</v>
      </c>
      <c r="B10815" s="70" t="s">
        <v>22685</v>
      </c>
      <c r="C10815">
        <v>2.5180019000000001E-2</v>
      </c>
      <c r="D10815">
        <v>5.1110047109999996</v>
      </c>
      <c r="E10815">
        <v>5.8221252000000001E-2</v>
      </c>
      <c r="F10815">
        <v>0.80932973799999997</v>
      </c>
      <c r="G10815">
        <v>0.99975043299999999</v>
      </c>
    </row>
    <row r="10816" spans="1:7" x14ac:dyDescent="0.4">
      <c r="A10816" s="70" t="s">
        <v>22728</v>
      </c>
      <c r="B10816" s="70" t="s">
        <v>22729</v>
      </c>
      <c r="C10816">
        <v>2.5773127E-2</v>
      </c>
      <c r="D10816">
        <v>5.5732998419999999</v>
      </c>
      <c r="E10816">
        <v>5.8182189000000002E-2</v>
      </c>
      <c r="F10816">
        <v>0.80939248100000005</v>
      </c>
      <c r="G10816">
        <v>0.99975043299999999</v>
      </c>
    </row>
    <row r="10817" spans="1:7" x14ac:dyDescent="0.4">
      <c r="A10817" s="70" t="s">
        <v>22314</v>
      </c>
      <c r="B10817" s="70" t="s">
        <v>22315</v>
      </c>
      <c r="C10817">
        <v>7.9709290000000002E-2</v>
      </c>
      <c r="D10817">
        <v>1.3119678050000001</v>
      </c>
      <c r="E10817">
        <v>5.8108957000000003E-2</v>
      </c>
      <c r="F10817">
        <v>0.80951016799999997</v>
      </c>
      <c r="G10817">
        <v>0.99975043299999999</v>
      </c>
    </row>
    <row r="10818" spans="1:7" x14ac:dyDescent="0.4">
      <c r="A10818" s="70" t="s">
        <v>21943</v>
      </c>
      <c r="B10818" s="70" t="s">
        <v>21944</v>
      </c>
      <c r="C10818">
        <v>-2.5045563999999999E-2</v>
      </c>
      <c r="D10818">
        <v>5.2820513250000003</v>
      </c>
      <c r="E10818">
        <v>5.8068156000000003E-2</v>
      </c>
      <c r="F10818">
        <v>0.80957577000000003</v>
      </c>
      <c r="G10818">
        <v>0.99975043299999999</v>
      </c>
    </row>
    <row r="10819" spans="1:7" x14ac:dyDescent="0.4">
      <c r="A10819" s="70" t="s">
        <v>22156</v>
      </c>
      <c r="B10819" s="70" t="s">
        <v>22157</v>
      </c>
      <c r="C10819">
        <v>-0.16486068300000001</v>
      </c>
      <c r="D10819">
        <v>-0.95186643699999995</v>
      </c>
      <c r="E10819">
        <v>5.8059886999999998E-2</v>
      </c>
      <c r="F10819">
        <v>0.80958907000000002</v>
      </c>
      <c r="G10819">
        <v>0.99975043299999999</v>
      </c>
    </row>
    <row r="10820" spans="1:7" x14ac:dyDescent="0.4">
      <c r="A10820" s="70" t="s">
        <v>22354</v>
      </c>
      <c r="B10820" s="70" t="s">
        <v>22355</v>
      </c>
      <c r="C10820">
        <v>0.107990935</v>
      </c>
      <c r="D10820">
        <v>-0.48912403900000001</v>
      </c>
      <c r="E10820">
        <v>5.8056310999999999E-2</v>
      </c>
      <c r="F10820">
        <v>0.80959482000000005</v>
      </c>
      <c r="G10820">
        <v>0.99975043299999999</v>
      </c>
    </row>
    <row r="10821" spans="1:7" x14ac:dyDescent="0.4">
      <c r="A10821" s="70" t="s">
        <v>22168</v>
      </c>
      <c r="B10821" s="70" t="s">
        <v>22169</v>
      </c>
      <c r="C10821">
        <v>0.13476107700000001</v>
      </c>
      <c r="D10821">
        <v>-1.1433858100000001</v>
      </c>
      <c r="E10821">
        <v>5.8046995999999997E-2</v>
      </c>
      <c r="F10821">
        <v>0.80960980299999996</v>
      </c>
      <c r="G10821">
        <v>0.99975043299999999</v>
      </c>
    </row>
    <row r="10822" spans="1:7" x14ac:dyDescent="0.4">
      <c r="A10822" s="70" t="s">
        <v>21983</v>
      </c>
      <c r="B10822" s="70" t="s">
        <v>21984</v>
      </c>
      <c r="C10822">
        <v>-3.3204244000000001E-2</v>
      </c>
      <c r="D10822">
        <v>4.3373961850000002</v>
      </c>
      <c r="E10822">
        <v>5.8037276999999998E-2</v>
      </c>
      <c r="F10822">
        <v>0.809625437</v>
      </c>
      <c r="G10822">
        <v>0.99975043299999999</v>
      </c>
    </row>
    <row r="10823" spans="1:7" x14ac:dyDescent="0.4">
      <c r="A10823" s="70" t="s">
        <v>22710</v>
      </c>
      <c r="B10823" s="70" t="s">
        <v>22711</v>
      </c>
      <c r="C10823">
        <v>2.1382801E-2</v>
      </c>
      <c r="D10823">
        <v>6.1044588759999998</v>
      </c>
      <c r="E10823">
        <v>5.7825978E-2</v>
      </c>
      <c r="F10823">
        <v>0.80996566400000003</v>
      </c>
      <c r="G10823">
        <v>0.99975043299999999</v>
      </c>
    </row>
    <row r="10824" spans="1:7" x14ac:dyDescent="0.4">
      <c r="A10824" s="70" t="s">
        <v>22029</v>
      </c>
      <c r="B10824" s="70" t="s">
        <v>22030</v>
      </c>
      <c r="C10824">
        <v>-5.6453570000000002E-2</v>
      </c>
      <c r="D10824">
        <v>2.7340526779999998</v>
      </c>
      <c r="E10824">
        <v>5.7801999E-2</v>
      </c>
      <c r="F10824">
        <v>0.81000431699999997</v>
      </c>
      <c r="G10824">
        <v>0.99975043299999999</v>
      </c>
    </row>
    <row r="10825" spans="1:7" x14ac:dyDescent="0.4">
      <c r="A10825" s="70" t="s">
        <v>21949</v>
      </c>
      <c r="B10825" s="70" t="s">
        <v>21950</v>
      </c>
      <c r="C10825">
        <v>-3.0725863999999999E-2</v>
      </c>
      <c r="D10825">
        <v>4.9106363059999998</v>
      </c>
      <c r="E10825">
        <v>5.7801417000000001E-2</v>
      </c>
      <c r="F10825">
        <v>0.81000525400000001</v>
      </c>
      <c r="G10825">
        <v>0.99975043299999999</v>
      </c>
    </row>
    <row r="10826" spans="1:7" x14ac:dyDescent="0.4">
      <c r="A10826" s="70" t="s">
        <v>21975</v>
      </c>
      <c r="B10826" s="70" t="s">
        <v>21976</v>
      </c>
      <c r="C10826">
        <v>-3.2307022999999997E-2</v>
      </c>
      <c r="D10826">
        <v>4.0172464200000002</v>
      </c>
      <c r="E10826">
        <v>5.7740602000000002E-2</v>
      </c>
      <c r="F10826">
        <v>0.81010331999999996</v>
      </c>
      <c r="G10826">
        <v>0.99975043299999999</v>
      </c>
    </row>
    <row r="10827" spans="1:7" x14ac:dyDescent="0.4">
      <c r="A10827" s="70" t="s">
        <v>21977</v>
      </c>
      <c r="B10827" s="70" t="s">
        <v>21978</v>
      </c>
      <c r="C10827">
        <v>-4.9112800999999998E-2</v>
      </c>
      <c r="D10827">
        <v>3.2332217000000001</v>
      </c>
      <c r="E10827">
        <v>5.7682604999999998E-2</v>
      </c>
      <c r="F10827">
        <v>0.81019689500000003</v>
      </c>
      <c r="G10827">
        <v>0.99975043299999999</v>
      </c>
    </row>
    <row r="10828" spans="1:7" x14ac:dyDescent="0.4">
      <c r="A10828" s="70" t="s">
        <v>22202</v>
      </c>
      <c r="B10828" s="70" t="s">
        <v>22203</v>
      </c>
      <c r="C10828">
        <v>-8.2625731999999993E-2</v>
      </c>
      <c r="D10828">
        <v>0.81180854400000002</v>
      </c>
      <c r="E10828">
        <v>5.7675018000000002E-2</v>
      </c>
      <c r="F10828">
        <v>0.81020913900000002</v>
      </c>
      <c r="G10828">
        <v>0.99975043299999999</v>
      </c>
    </row>
    <row r="10829" spans="1:7" x14ac:dyDescent="0.4">
      <c r="A10829" s="70" t="s">
        <v>22818</v>
      </c>
      <c r="B10829" s="70" t="s">
        <v>22819</v>
      </c>
      <c r="C10829">
        <v>1.8905504E-2</v>
      </c>
      <c r="D10829">
        <v>6.418842637</v>
      </c>
      <c r="E10829">
        <v>5.7651714999999999E-2</v>
      </c>
      <c r="F10829">
        <v>0.81024675199999996</v>
      </c>
      <c r="G10829">
        <v>0.99975043299999999</v>
      </c>
    </row>
    <row r="10830" spans="1:7" x14ac:dyDescent="0.4">
      <c r="A10830" s="70" t="s">
        <v>22482</v>
      </c>
      <c r="B10830" s="70" t="s">
        <v>22483</v>
      </c>
      <c r="C10830">
        <v>-0.12703135300000001</v>
      </c>
      <c r="D10830">
        <v>-0.525960557</v>
      </c>
      <c r="E10830">
        <v>5.7648418999999999E-2</v>
      </c>
      <c r="F10830">
        <v>0.81025207399999999</v>
      </c>
      <c r="G10830">
        <v>0.99975043299999999</v>
      </c>
    </row>
    <row r="10831" spans="1:7" x14ac:dyDescent="0.4">
      <c r="A10831" s="70" t="s">
        <v>22376</v>
      </c>
      <c r="B10831" s="70" t="s">
        <v>22377</v>
      </c>
      <c r="C10831">
        <v>8.8654609999999995E-2</v>
      </c>
      <c r="D10831">
        <v>1.4409416559999999</v>
      </c>
      <c r="E10831">
        <v>5.7567089000000002E-2</v>
      </c>
      <c r="F10831">
        <v>0.81038341800000002</v>
      </c>
      <c r="G10831">
        <v>0.99975043299999999</v>
      </c>
    </row>
    <row r="10832" spans="1:7" x14ac:dyDescent="0.4">
      <c r="A10832" s="70" t="s">
        <v>22119</v>
      </c>
      <c r="B10832" s="70" t="s">
        <v>22120</v>
      </c>
      <c r="C10832">
        <v>-0.124478265</v>
      </c>
      <c r="D10832">
        <v>-1.022644264</v>
      </c>
      <c r="E10832">
        <v>5.7535168999999997E-2</v>
      </c>
      <c r="F10832">
        <v>0.81043499399999996</v>
      </c>
      <c r="G10832">
        <v>0.99975043299999999</v>
      </c>
    </row>
    <row r="10833" spans="1:7" x14ac:dyDescent="0.4">
      <c r="A10833" s="70" t="s">
        <v>22392</v>
      </c>
      <c r="B10833" s="70" t="s">
        <v>22393</v>
      </c>
      <c r="C10833">
        <v>8.7019187999999997E-2</v>
      </c>
      <c r="D10833">
        <v>0.275005624</v>
      </c>
      <c r="E10833">
        <v>5.7520230999999998E-2</v>
      </c>
      <c r="F10833">
        <v>0.81045913700000005</v>
      </c>
      <c r="G10833">
        <v>0.99975043299999999</v>
      </c>
    </row>
    <row r="10834" spans="1:7" x14ac:dyDescent="0.4">
      <c r="A10834" s="70" t="s">
        <v>21285</v>
      </c>
      <c r="B10834" s="70" t="s">
        <v>21286</v>
      </c>
      <c r="C10834">
        <v>-1.9098250000000001E-2</v>
      </c>
      <c r="D10834">
        <v>7.326078946</v>
      </c>
      <c r="E10834">
        <v>5.7496870999999998E-2</v>
      </c>
      <c r="F10834">
        <v>0.81049689499999999</v>
      </c>
      <c r="G10834">
        <v>0.99975043299999999</v>
      </c>
    </row>
    <row r="10835" spans="1:7" x14ac:dyDescent="0.4">
      <c r="A10835" s="70" t="s">
        <v>22796</v>
      </c>
      <c r="B10835" s="70" t="s">
        <v>22797</v>
      </c>
      <c r="C10835">
        <v>2.0166118E-2</v>
      </c>
      <c r="D10835">
        <v>5.9272127660000002</v>
      </c>
      <c r="E10835">
        <v>5.7457647000000001E-2</v>
      </c>
      <c r="F10835">
        <v>0.81056031699999997</v>
      </c>
      <c r="G10835">
        <v>0.99975043299999999</v>
      </c>
    </row>
    <row r="10836" spans="1:7" x14ac:dyDescent="0.4">
      <c r="A10836" s="70" t="s">
        <v>22654</v>
      </c>
      <c r="B10836" s="70" t="s">
        <v>22655</v>
      </c>
      <c r="C10836">
        <v>1.8918554000000001E-2</v>
      </c>
      <c r="D10836">
        <v>6.8632003629999998</v>
      </c>
      <c r="E10836">
        <v>5.7448658E-2</v>
      </c>
      <c r="F10836">
        <v>0.81057485500000004</v>
      </c>
      <c r="G10836">
        <v>0.99975043299999999</v>
      </c>
    </row>
    <row r="10837" spans="1:7" x14ac:dyDescent="0.4">
      <c r="A10837" s="70" t="s">
        <v>22394</v>
      </c>
      <c r="B10837" s="70" t="s">
        <v>22395</v>
      </c>
      <c r="C10837">
        <v>5.3167423999999998E-2</v>
      </c>
      <c r="D10837">
        <v>2.739735284</v>
      </c>
      <c r="E10837">
        <v>5.7420376000000002E-2</v>
      </c>
      <c r="F10837">
        <v>0.810620601</v>
      </c>
      <c r="G10837">
        <v>0.99975043299999999</v>
      </c>
    </row>
    <row r="10838" spans="1:7" x14ac:dyDescent="0.4">
      <c r="A10838" s="70" t="s">
        <v>21869</v>
      </c>
      <c r="B10838" s="70" t="s">
        <v>21870</v>
      </c>
      <c r="C10838">
        <v>-2.0394842999999999E-2</v>
      </c>
      <c r="D10838">
        <v>6.1703468790000002</v>
      </c>
      <c r="E10838">
        <v>5.7407290999999999E-2</v>
      </c>
      <c r="F10838">
        <v>0.81064177000000004</v>
      </c>
      <c r="G10838">
        <v>0.99975043299999999</v>
      </c>
    </row>
    <row r="10839" spans="1:7" x14ac:dyDescent="0.4">
      <c r="A10839" s="70" t="s">
        <v>22664</v>
      </c>
      <c r="B10839" s="70" t="s">
        <v>22665</v>
      </c>
      <c r="C10839">
        <v>2.5480600999999999E-2</v>
      </c>
      <c r="D10839">
        <v>5.1025870119999999</v>
      </c>
      <c r="E10839">
        <v>5.7406211999999998E-2</v>
      </c>
      <c r="F10839">
        <v>0.81064351599999995</v>
      </c>
      <c r="G10839">
        <v>0.99975043299999999</v>
      </c>
    </row>
    <row r="10840" spans="1:7" x14ac:dyDescent="0.4">
      <c r="A10840" s="70" t="s">
        <v>22440</v>
      </c>
      <c r="B10840" s="70" t="s">
        <v>22441</v>
      </c>
      <c r="C10840">
        <v>7.5673232000000007E-2</v>
      </c>
      <c r="D10840">
        <v>1.184674607</v>
      </c>
      <c r="E10840">
        <v>5.7388265000000001E-2</v>
      </c>
      <c r="F10840">
        <v>0.81067255599999999</v>
      </c>
      <c r="G10840">
        <v>0.99975043299999999</v>
      </c>
    </row>
    <row r="10841" spans="1:7" x14ac:dyDescent="0.4">
      <c r="A10841" s="70" t="s">
        <v>22308</v>
      </c>
      <c r="B10841" s="70" t="s">
        <v>22309</v>
      </c>
      <c r="C10841">
        <v>-0.16202260299999999</v>
      </c>
      <c r="D10841">
        <v>-1.1974713930000001</v>
      </c>
      <c r="E10841">
        <v>5.7371008000000001E-2</v>
      </c>
      <c r="F10841">
        <v>0.81070048400000005</v>
      </c>
      <c r="G10841">
        <v>0.99975043299999999</v>
      </c>
    </row>
    <row r="10842" spans="1:7" x14ac:dyDescent="0.4">
      <c r="A10842" s="70" t="s">
        <v>22552</v>
      </c>
      <c r="B10842" s="70" t="s">
        <v>22553</v>
      </c>
      <c r="C10842">
        <v>3.2647573999999999E-2</v>
      </c>
      <c r="D10842">
        <v>5.0648626219999997</v>
      </c>
      <c r="E10842">
        <v>5.7318604000000002E-2</v>
      </c>
      <c r="F10842">
        <v>0.81078531899999995</v>
      </c>
      <c r="G10842">
        <v>0.99975043299999999</v>
      </c>
    </row>
    <row r="10843" spans="1:7" x14ac:dyDescent="0.4">
      <c r="A10843" s="70" t="s">
        <v>22768</v>
      </c>
      <c r="B10843" s="70" t="s">
        <v>22769</v>
      </c>
      <c r="C10843">
        <v>2.0789091999999999E-2</v>
      </c>
      <c r="D10843">
        <v>6.1202793570000003</v>
      </c>
      <c r="E10843">
        <v>5.7250055000000001E-2</v>
      </c>
      <c r="F10843">
        <v>0.81089635299999996</v>
      </c>
      <c r="G10843">
        <v>0.99975043299999999</v>
      </c>
    </row>
    <row r="10844" spans="1:7" x14ac:dyDescent="0.4">
      <c r="A10844" s="70" t="s">
        <v>21853</v>
      </c>
      <c r="B10844" s="70" t="s">
        <v>21854</v>
      </c>
      <c r="C10844">
        <v>-1.9581534000000001E-2</v>
      </c>
      <c r="D10844">
        <v>6.4205945560000002</v>
      </c>
      <c r="E10844">
        <v>5.7233062000000001E-2</v>
      </c>
      <c r="F10844">
        <v>0.81092388900000001</v>
      </c>
      <c r="G10844">
        <v>0.99975043299999999</v>
      </c>
    </row>
    <row r="10845" spans="1:7" x14ac:dyDescent="0.4">
      <c r="A10845" s="70" t="s">
        <v>22001</v>
      </c>
      <c r="B10845" s="70" t="s">
        <v>22002</v>
      </c>
      <c r="C10845">
        <v>-2.5092936E-2</v>
      </c>
      <c r="D10845">
        <v>5.1597831950000002</v>
      </c>
      <c r="E10845">
        <v>5.7175459999999997E-2</v>
      </c>
      <c r="F10845">
        <v>0.81101725899999999</v>
      </c>
      <c r="G10845">
        <v>0.99975043299999999</v>
      </c>
    </row>
    <row r="10846" spans="1:7" x14ac:dyDescent="0.4">
      <c r="A10846" s="70" t="s">
        <v>22041</v>
      </c>
      <c r="B10846" s="70" t="s">
        <v>22042</v>
      </c>
      <c r="C10846">
        <v>-2.6083263999999998E-2</v>
      </c>
      <c r="D10846">
        <v>5.1814818149999997</v>
      </c>
      <c r="E10846">
        <v>5.7157270000000003E-2</v>
      </c>
      <c r="F10846">
        <v>0.81104675599999998</v>
      </c>
      <c r="G10846">
        <v>0.99975043299999999</v>
      </c>
    </row>
    <row r="10847" spans="1:7" x14ac:dyDescent="0.4">
      <c r="A10847" s="70" t="s">
        <v>21877</v>
      </c>
      <c r="B10847" s="70" t="s">
        <v>21878</v>
      </c>
      <c r="C10847">
        <v>-2.0916483E-2</v>
      </c>
      <c r="D10847">
        <v>5.9995809549999999</v>
      </c>
      <c r="E10847">
        <v>5.7132205999999998E-2</v>
      </c>
      <c r="F10847">
        <v>0.81108740499999998</v>
      </c>
      <c r="G10847">
        <v>0.99975043299999999</v>
      </c>
    </row>
    <row r="10848" spans="1:7" x14ac:dyDescent="0.4">
      <c r="A10848" s="70" t="s">
        <v>22450</v>
      </c>
      <c r="B10848" s="70" t="s">
        <v>22451</v>
      </c>
      <c r="C10848">
        <v>1.9835515000000001E-2</v>
      </c>
      <c r="D10848">
        <v>7.514984772</v>
      </c>
      <c r="E10848">
        <v>5.7082840000000003E-2</v>
      </c>
      <c r="F10848">
        <v>0.81116749799999999</v>
      </c>
      <c r="G10848">
        <v>0.99975043299999999</v>
      </c>
    </row>
    <row r="10849" spans="1:7" x14ac:dyDescent="0.4">
      <c r="A10849" s="70" t="s">
        <v>22566</v>
      </c>
      <c r="B10849" s="70" t="s">
        <v>22567</v>
      </c>
      <c r="C10849">
        <v>1.9412816999999999E-2</v>
      </c>
      <c r="D10849">
        <v>7.8370581100000001</v>
      </c>
      <c r="E10849">
        <v>5.7074420000000001E-2</v>
      </c>
      <c r="F10849">
        <v>0.81118116200000001</v>
      </c>
      <c r="G10849">
        <v>0.99975043299999999</v>
      </c>
    </row>
    <row r="10850" spans="1:7" x14ac:dyDescent="0.4">
      <c r="A10850" s="70" t="s">
        <v>22504</v>
      </c>
      <c r="B10850" s="70" t="s">
        <v>22505</v>
      </c>
      <c r="C10850">
        <v>9.3982191000000007E-2</v>
      </c>
      <c r="D10850">
        <v>8.0734357000000007E-2</v>
      </c>
      <c r="E10850">
        <v>5.7046804999999999E-2</v>
      </c>
      <c r="F10850">
        <v>0.81122598400000001</v>
      </c>
      <c r="G10850">
        <v>0.99975043299999999</v>
      </c>
    </row>
    <row r="10851" spans="1:7" x14ac:dyDescent="0.4">
      <c r="A10851" s="70" t="s">
        <v>22993</v>
      </c>
      <c r="B10851" s="70" t="s">
        <v>22994</v>
      </c>
      <c r="C10851">
        <v>-1.9114849E-2</v>
      </c>
      <c r="D10851">
        <v>9.2959066000000004</v>
      </c>
      <c r="E10851">
        <v>5.7036450000000002E-2</v>
      </c>
      <c r="F10851">
        <v>0.81124279399999999</v>
      </c>
      <c r="G10851">
        <v>0.99975043299999999</v>
      </c>
    </row>
    <row r="10852" spans="1:7" x14ac:dyDescent="0.4">
      <c r="A10852" s="70" t="s">
        <v>21917</v>
      </c>
      <c r="B10852" s="70" t="s">
        <v>21918</v>
      </c>
      <c r="C10852">
        <v>-2.9436526000000001E-2</v>
      </c>
      <c r="D10852">
        <v>5.9947575860000004</v>
      </c>
      <c r="E10852">
        <v>5.7033892000000003E-2</v>
      </c>
      <c r="F10852">
        <v>0.811246947</v>
      </c>
      <c r="G10852">
        <v>0.99975043299999999</v>
      </c>
    </row>
    <row r="10853" spans="1:7" x14ac:dyDescent="0.4">
      <c r="A10853" s="70" t="s">
        <v>21873</v>
      </c>
      <c r="B10853" s="70" t="s">
        <v>21874</v>
      </c>
      <c r="C10853">
        <v>-2.1199033999999999E-2</v>
      </c>
      <c r="D10853">
        <v>5.7401556979999997</v>
      </c>
      <c r="E10853">
        <v>5.7015178E-2</v>
      </c>
      <c r="F10853">
        <v>0.81127733199999996</v>
      </c>
      <c r="G10853">
        <v>0.99975043299999999</v>
      </c>
    </row>
    <row r="10854" spans="1:7" x14ac:dyDescent="0.4">
      <c r="A10854" s="70" t="s">
        <v>22640</v>
      </c>
      <c r="B10854" s="70" t="s">
        <v>22641</v>
      </c>
      <c r="C10854">
        <v>1.8725222999999999E-2</v>
      </c>
      <c r="D10854">
        <v>7.0157633500000003</v>
      </c>
      <c r="E10854">
        <v>5.6996155999999999E-2</v>
      </c>
      <c r="F10854">
        <v>0.81130822400000002</v>
      </c>
      <c r="G10854">
        <v>0.99975043299999999</v>
      </c>
    </row>
    <row r="10855" spans="1:7" x14ac:dyDescent="0.4">
      <c r="A10855" s="70" t="s">
        <v>22464</v>
      </c>
      <c r="B10855" s="70" t="s">
        <v>22465</v>
      </c>
      <c r="C10855">
        <v>5.1690410999999999E-2</v>
      </c>
      <c r="D10855">
        <v>2.834467831</v>
      </c>
      <c r="E10855">
        <v>5.6919865E-2</v>
      </c>
      <c r="F10855">
        <v>0.81143217099999998</v>
      </c>
      <c r="G10855">
        <v>0.99975043299999999</v>
      </c>
    </row>
    <row r="10856" spans="1:7" x14ac:dyDescent="0.4">
      <c r="A10856" s="70" t="s">
        <v>22007</v>
      </c>
      <c r="B10856" s="70" t="s">
        <v>22008</v>
      </c>
      <c r="C10856">
        <v>-2.6865505000000001E-2</v>
      </c>
      <c r="D10856">
        <v>4.8408546320000001</v>
      </c>
      <c r="E10856">
        <v>5.6811421000000001E-2</v>
      </c>
      <c r="F10856">
        <v>0.81160850799999995</v>
      </c>
      <c r="G10856">
        <v>0.99975043299999999</v>
      </c>
    </row>
    <row r="10857" spans="1:7" x14ac:dyDescent="0.4">
      <c r="A10857" s="70" t="s">
        <v>21955</v>
      </c>
      <c r="B10857" s="70" t="s">
        <v>21956</v>
      </c>
      <c r="C10857">
        <v>-1.8726599999999999E-2</v>
      </c>
      <c r="D10857">
        <v>8.3748071720000006</v>
      </c>
      <c r="E10857">
        <v>5.6758214000000001E-2</v>
      </c>
      <c r="F10857">
        <v>0.81169508999999995</v>
      </c>
      <c r="G10857">
        <v>0.99975043299999999</v>
      </c>
    </row>
    <row r="10858" spans="1:7" x14ac:dyDescent="0.4">
      <c r="A10858" s="70" t="s">
        <v>22544</v>
      </c>
      <c r="B10858" s="70" t="s">
        <v>22545</v>
      </c>
      <c r="C10858">
        <v>3.9592134000000001E-2</v>
      </c>
      <c r="D10858">
        <v>3.426568568</v>
      </c>
      <c r="E10858">
        <v>5.6663731000000002E-2</v>
      </c>
      <c r="F10858">
        <v>0.81184894799999996</v>
      </c>
      <c r="G10858">
        <v>0.99975043299999999</v>
      </c>
    </row>
    <row r="10859" spans="1:7" x14ac:dyDescent="0.4">
      <c r="A10859" s="70" t="s">
        <v>21963</v>
      </c>
      <c r="B10859" s="70" t="s">
        <v>21964</v>
      </c>
      <c r="C10859">
        <v>-3.0010247E-2</v>
      </c>
      <c r="D10859">
        <v>4.3565986270000003</v>
      </c>
      <c r="E10859">
        <v>5.6655168999999998E-2</v>
      </c>
      <c r="F10859">
        <v>0.81186289700000003</v>
      </c>
      <c r="G10859">
        <v>0.99975043299999999</v>
      </c>
    </row>
    <row r="10860" spans="1:7" x14ac:dyDescent="0.4">
      <c r="A10860" s="70" t="s">
        <v>21831</v>
      </c>
      <c r="B10860" s="70" t="s">
        <v>21832</v>
      </c>
      <c r="C10860">
        <v>-1.9761324E-2</v>
      </c>
      <c r="D10860">
        <v>6.1164813090000001</v>
      </c>
      <c r="E10860">
        <v>5.6603752E-2</v>
      </c>
      <c r="F10860">
        <v>0.81194668800000003</v>
      </c>
      <c r="G10860">
        <v>0.99975043299999999</v>
      </c>
    </row>
    <row r="10861" spans="1:7" x14ac:dyDescent="0.4">
      <c r="A10861" s="70" t="s">
        <v>22596</v>
      </c>
      <c r="B10861" s="70" t="s">
        <v>22597</v>
      </c>
      <c r="C10861">
        <v>1.9916422E-2</v>
      </c>
      <c r="D10861">
        <v>7.8271458530000002</v>
      </c>
      <c r="E10861">
        <v>5.6601750999999999E-2</v>
      </c>
      <c r="F10861">
        <v>0.81194994899999995</v>
      </c>
      <c r="G10861">
        <v>0.99975043299999999</v>
      </c>
    </row>
    <row r="10862" spans="1:7" x14ac:dyDescent="0.4">
      <c r="A10862" s="70" t="s">
        <v>21781</v>
      </c>
      <c r="B10862" s="70" t="s">
        <v>21782</v>
      </c>
      <c r="C10862">
        <v>-1.9947572E-2</v>
      </c>
      <c r="D10862">
        <v>6.8072995829999998</v>
      </c>
      <c r="E10862">
        <v>5.6589497000000002E-2</v>
      </c>
      <c r="F10862">
        <v>0.81196992599999995</v>
      </c>
      <c r="G10862">
        <v>0.99975043299999999</v>
      </c>
    </row>
    <row r="10863" spans="1:7" x14ac:dyDescent="0.4">
      <c r="A10863" s="70" t="s">
        <v>22045</v>
      </c>
      <c r="B10863" s="70" t="s">
        <v>22046</v>
      </c>
      <c r="C10863">
        <v>-9.1122776000000003E-2</v>
      </c>
      <c r="D10863">
        <v>1.942103143</v>
      </c>
      <c r="E10863">
        <v>5.6554804E-2</v>
      </c>
      <c r="F10863">
        <v>0.81202649299999996</v>
      </c>
      <c r="G10863">
        <v>0.99975043299999999</v>
      </c>
    </row>
    <row r="10864" spans="1:7" x14ac:dyDescent="0.4">
      <c r="A10864" s="70" t="s">
        <v>22420</v>
      </c>
      <c r="B10864" s="70" t="s">
        <v>22421</v>
      </c>
      <c r="C10864">
        <v>-9.1997171000000003E-2</v>
      </c>
      <c r="D10864">
        <v>0.202527182</v>
      </c>
      <c r="E10864">
        <v>5.6535887999999999E-2</v>
      </c>
      <c r="F10864">
        <v>0.81205734299999999</v>
      </c>
      <c r="G10864">
        <v>0.99975043299999999</v>
      </c>
    </row>
    <row r="10865" spans="1:7" x14ac:dyDescent="0.4">
      <c r="A10865" s="70" t="s">
        <v>21639</v>
      </c>
      <c r="B10865" s="70" t="s">
        <v>21640</v>
      </c>
      <c r="C10865">
        <v>-1.876357E-2</v>
      </c>
      <c r="D10865">
        <v>6.7952613980000001</v>
      </c>
      <c r="E10865">
        <v>5.6517231000000001E-2</v>
      </c>
      <c r="F10865">
        <v>0.81208777600000004</v>
      </c>
      <c r="G10865">
        <v>0.99975043299999999</v>
      </c>
    </row>
    <row r="10866" spans="1:7" x14ac:dyDescent="0.4">
      <c r="A10866" s="70" t="s">
        <v>21695</v>
      </c>
      <c r="B10866" s="70" t="s">
        <v>21696</v>
      </c>
      <c r="C10866">
        <v>-2.0574055000000001E-2</v>
      </c>
      <c r="D10866">
        <v>8.0905348789999998</v>
      </c>
      <c r="E10866">
        <v>5.6471858999999999E-2</v>
      </c>
      <c r="F10866">
        <v>0.81216180999999998</v>
      </c>
      <c r="G10866">
        <v>0.99975043299999999</v>
      </c>
    </row>
    <row r="10867" spans="1:7" x14ac:dyDescent="0.4">
      <c r="A10867" s="70" t="s">
        <v>22436</v>
      </c>
      <c r="B10867" s="70" t="s">
        <v>22437</v>
      </c>
      <c r="C10867">
        <v>5.2696721000000002E-2</v>
      </c>
      <c r="D10867">
        <v>3.186609893</v>
      </c>
      <c r="E10867">
        <v>5.6337165000000002E-2</v>
      </c>
      <c r="F10867">
        <v>0.812381774</v>
      </c>
      <c r="G10867">
        <v>0.99975043299999999</v>
      </c>
    </row>
    <row r="10868" spans="1:7" x14ac:dyDescent="0.4">
      <c r="A10868" s="70" t="s">
        <v>22804</v>
      </c>
      <c r="B10868" s="70" t="s">
        <v>22805</v>
      </c>
      <c r="C10868">
        <v>2.3876417E-2</v>
      </c>
      <c r="D10868">
        <v>5.3421402389999999</v>
      </c>
      <c r="E10868">
        <v>5.6328191E-2</v>
      </c>
      <c r="F10868">
        <v>0.81239643900000003</v>
      </c>
      <c r="G10868">
        <v>0.99975043299999999</v>
      </c>
    </row>
    <row r="10869" spans="1:7" x14ac:dyDescent="0.4">
      <c r="A10869" s="70" t="s">
        <v>23911</v>
      </c>
      <c r="B10869" s="70" t="s">
        <v>23912</v>
      </c>
      <c r="C10869">
        <v>-1.9306767999999998E-2</v>
      </c>
      <c r="D10869">
        <v>10.38319576</v>
      </c>
      <c r="E10869">
        <v>5.6242114000000003E-2</v>
      </c>
      <c r="F10869">
        <v>0.812537167</v>
      </c>
      <c r="G10869">
        <v>0.99975043299999999</v>
      </c>
    </row>
    <row r="10870" spans="1:7" x14ac:dyDescent="0.4">
      <c r="A10870" s="70" t="s">
        <v>22498</v>
      </c>
      <c r="B10870" s="70" t="s">
        <v>22499</v>
      </c>
      <c r="C10870">
        <v>4.1250845000000001E-2</v>
      </c>
      <c r="D10870">
        <v>3.3842536070000002</v>
      </c>
      <c r="E10870">
        <v>5.6228728999999998E-2</v>
      </c>
      <c r="F10870">
        <v>0.81255906</v>
      </c>
      <c r="G10870">
        <v>0.99975043299999999</v>
      </c>
    </row>
    <row r="10871" spans="1:7" x14ac:dyDescent="0.4">
      <c r="A10871" s="70" t="s">
        <v>22075</v>
      </c>
      <c r="B10871" s="70" t="s">
        <v>22076</v>
      </c>
      <c r="C10871">
        <v>-2.9778109000000001E-2</v>
      </c>
      <c r="D10871">
        <v>4.4560795740000003</v>
      </c>
      <c r="E10871">
        <v>5.6171614000000002E-2</v>
      </c>
      <c r="F10871">
        <v>0.81265251299999997</v>
      </c>
      <c r="G10871">
        <v>0.99975043299999999</v>
      </c>
    </row>
    <row r="10872" spans="1:7" x14ac:dyDescent="0.4">
      <c r="A10872" s="70" t="s">
        <v>22083</v>
      </c>
      <c r="B10872" s="70" t="s">
        <v>22084</v>
      </c>
      <c r="C10872">
        <v>-6.8887525000000005E-2</v>
      </c>
      <c r="D10872">
        <v>1.7752748229999999</v>
      </c>
      <c r="E10872">
        <v>5.6168997999999998E-2</v>
      </c>
      <c r="F10872">
        <v>0.81265679300000004</v>
      </c>
      <c r="G10872">
        <v>0.99975043299999999</v>
      </c>
    </row>
    <row r="10873" spans="1:7" x14ac:dyDescent="0.4">
      <c r="A10873" s="70" t="s">
        <v>21997</v>
      </c>
      <c r="B10873" s="70" t="s">
        <v>21998</v>
      </c>
      <c r="C10873">
        <v>-2.8540189000000001E-2</v>
      </c>
      <c r="D10873">
        <v>4.4673582539999996</v>
      </c>
      <c r="E10873">
        <v>5.6137893000000001E-2</v>
      </c>
      <c r="F10873">
        <v>0.81270770999999997</v>
      </c>
      <c r="G10873">
        <v>0.99975043299999999</v>
      </c>
    </row>
    <row r="10874" spans="1:7" x14ac:dyDescent="0.4">
      <c r="A10874" s="70" t="s">
        <v>22388</v>
      </c>
      <c r="B10874" s="70" t="s">
        <v>22389</v>
      </c>
      <c r="C10874">
        <v>8.9998626999999998E-2</v>
      </c>
      <c r="D10874">
        <v>1.699511065</v>
      </c>
      <c r="E10874">
        <v>5.6083790000000001E-2</v>
      </c>
      <c r="F10874">
        <v>0.81279630800000002</v>
      </c>
      <c r="G10874">
        <v>0.99975043299999999</v>
      </c>
    </row>
    <row r="10875" spans="1:7" x14ac:dyDescent="0.4">
      <c r="A10875" s="70" t="s">
        <v>22446</v>
      </c>
      <c r="B10875" s="70" t="s">
        <v>22447</v>
      </c>
      <c r="C10875">
        <v>9.1186164E-2</v>
      </c>
      <c r="D10875">
        <v>0.83031170899999995</v>
      </c>
      <c r="E10875">
        <v>5.6069901999999998E-2</v>
      </c>
      <c r="F10875">
        <v>0.81281905799999998</v>
      </c>
      <c r="G10875">
        <v>0.99975043299999999</v>
      </c>
    </row>
    <row r="10876" spans="1:7" x14ac:dyDescent="0.4">
      <c r="A10876" s="70" t="s">
        <v>23573</v>
      </c>
      <c r="B10876" s="70" t="s">
        <v>23574</v>
      </c>
      <c r="C10876">
        <v>-1.8845522E-2</v>
      </c>
      <c r="D10876">
        <v>9.8293012869999998</v>
      </c>
      <c r="E10876">
        <v>5.6038733E-2</v>
      </c>
      <c r="F10876">
        <v>0.81287012599999997</v>
      </c>
      <c r="G10876">
        <v>0.99975043299999999</v>
      </c>
    </row>
    <row r="10877" spans="1:7" x14ac:dyDescent="0.4">
      <c r="A10877" s="70" t="s">
        <v>22462</v>
      </c>
      <c r="B10877" s="70" t="s">
        <v>22463</v>
      </c>
      <c r="C10877">
        <v>7.8759765999999995E-2</v>
      </c>
      <c r="D10877">
        <v>0.98445918799999999</v>
      </c>
      <c r="E10877">
        <v>5.6014828000000003E-2</v>
      </c>
      <c r="F10877">
        <v>0.81290930400000005</v>
      </c>
      <c r="G10877">
        <v>0.99975043299999999</v>
      </c>
    </row>
    <row r="10878" spans="1:7" x14ac:dyDescent="0.4">
      <c r="A10878" s="70" t="s">
        <v>22416</v>
      </c>
      <c r="B10878" s="70" t="s">
        <v>22417</v>
      </c>
      <c r="C10878">
        <v>-0.12306465</v>
      </c>
      <c r="D10878">
        <v>-0.49467905000000001</v>
      </c>
      <c r="E10878">
        <v>5.5991229000000003E-2</v>
      </c>
      <c r="F10878">
        <v>0.81294798899999998</v>
      </c>
      <c r="G10878">
        <v>0.99975043299999999</v>
      </c>
    </row>
    <row r="10879" spans="1:7" x14ac:dyDescent="0.4">
      <c r="A10879" s="70" t="s">
        <v>22820</v>
      </c>
      <c r="B10879" s="70" t="s">
        <v>22821</v>
      </c>
      <c r="C10879">
        <v>2.4279998000000001E-2</v>
      </c>
      <c r="D10879">
        <v>5.6463192959999997</v>
      </c>
      <c r="E10879">
        <v>5.5869148E-2</v>
      </c>
      <c r="F10879">
        <v>0.81314824699999999</v>
      </c>
      <c r="G10879">
        <v>0.99975043299999999</v>
      </c>
    </row>
    <row r="10880" spans="1:7" x14ac:dyDescent="0.4">
      <c r="A10880" s="70" t="s">
        <v>22382</v>
      </c>
      <c r="B10880" s="70" t="s">
        <v>22383</v>
      </c>
      <c r="C10880">
        <v>-0.178342007</v>
      </c>
      <c r="D10880">
        <v>-1.325883105</v>
      </c>
      <c r="E10880">
        <v>5.5851724999999998E-2</v>
      </c>
      <c r="F10880">
        <v>0.81317684499999998</v>
      </c>
      <c r="G10880">
        <v>0.99975043299999999</v>
      </c>
    </row>
    <row r="10881" spans="1:7" x14ac:dyDescent="0.4">
      <c r="A10881" s="70" t="s">
        <v>22931</v>
      </c>
      <c r="B10881" s="70" t="s">
        <v>22932</v>
      </c>
      <c r="C10881">
        <v>1.9942219000000001E-2</v>
      </c>
      <c r="D10881">
        <v>6.0360313369999998</v>
      </c>
      <c r="E10881">
        <v>5.5778506999999998E-2</v>
      </c>
      <c r="F10881">
        <v>0.81329708099999998</v>
      </c>
      <c r="G10881">
        <v>0.99975043299999999</v>
      </c>
    </row>
    <row r="10882" spans="1:7" x14ac:dyDescent="0.4">
      <c r="A10882" s="70" t="s">
        <v>22470</v>
      </c>
      <c r="B10882" s="70" t="s">
        <v>22471</v>
      </c>
      <c r="C10882">
        <v>-9.8419712000000006E-2</v>
      </c>
      <c r="D10882">
        <v>3.3175085E-2</v>
      </c>
      <c r="E10882">
        <v>5.5745788999999997E-2</v>
      </c>
      <c r="F10882">
        <v>0.81335083600000002</v>
      </c>
      <c r="G10882">
        <v>0.99975043299999999</v>
      </c>
    </row>
    <row r="10883" spans="1:7" x14ac:dyDescent="0.4">
      <c r="A10883" s="70" t="s">
        <v>22326</v>
      </c>
      <c r="B10883" s="70" t="s">
        <v>22327</v>
      </c>
      <c r="C10883">
        <v>-0.132728443</v>
      </c>
      <c r="D10883">
        <v>-0.65130149699999995</v>
      </c>
      <c r="E10883">
        <v>5.5725752000000003E-2</v>
      </c>
      <c r="F10883">
        <v>0.81338376400000001</v>
      </c>
      <c r="G10883">
        <v>0.99975043299999999</v>
      </c>
    </row>
    <row r="10884" spans="1:7" x14ac:dyDescent="0.4">
      <c r="A10884" s="70" t="s">
        <v>21357</v>
      </c>
      <c r="B10884" s="70" t="s">
        <v>21358</v>
      </c>
      <c r="C10884">
        <v>-1.8621826000000001E-2</v>
      </c>
      <c r="D10884">
        <v>7.3151331979999998</v>
      </c>
      <c r="E10884">
        <v>5.5699437999999997E-2</v>
      </c>
      <c r="F10884">
        <v>0.81342701699999997</v>
      </c>
      <c r="G10884">
        <v>0.99975043299999999</v>
      </c>
    </row>
    <row r="10885" spans="1:7" x14ac:dyDescent="0.4">
      <c r="A10885" s="70" t="s">
        <v>22622</v>
      </c>
      <c r="B10885" s="70" t="s">
        <v>22623</v>
      </c>
      <c r="C10885">
        <v>1.9075187E-2</v>
      </c>
      <c r="D10885">
        <v>7.8715657940000003</v>
      </c>
      <c r="E10885">
        <v>5.5686630000000001E-2</v>
      </c>
      <c r="F10885">
        <v>0.81344807500000005</v>
      </c>
      <c r="G10885">
        <v>0.99975043299999999</v>
      </c>
    </row>
    <row r="10886" spans="1:7" x14ac:dyDescent="0.4">
      <c r="A10886" s="70" t="s">
        <v>22232</v>
      </c>
      <c r="B10886" s="70" t="s">
        <v>22233</v>
      </c>
      <c r="C10886">
        <v>-8.8666355000000002E-2</v>
      </c>
      <c r="D10886">
        <v>1.2300573909999999</v>
      </c>
      <c r="E10886">
        <v>5.5675011000000003E-2</v>
      </c>
      <c r="F10886">
        <v>0.81346717999999996</v>
      </c>
      <c r="G10886">
        <v>0.99975043299999999</v>
      </c>
    </row>
    <row r="10887" spans="1:7" x14ac:dyDescent="0.4">
      <c r="A10887" s="70" t="s">
        <v>21817</v>
      </c>
      <c r="B10887" s="70" t="s">
        <v>21818</v>
      </c>
      <c r="C10887">
        <v>-2.0715310000000001E-2</v>
      </c>
      <c r="D10887">
        <v>6.0738887080000001</v>
      </c>
      <c r="E10887">
        <v>5.5666704999999997E-2</v>
      </c>
      <c r="F10887">
        <v>0.81348083900000001</v>
      </c>
      <c r="G10887">
        <v>0.99975043299999999</v>
      </c>
    </row>
    <row r="10888" spans="1:7" x14ac:dyDescent="0.4">
      <c r="A10888" s="70" t="s">
        <v>22782</v>
      </c>
      <c r="B10888" s="70" t="s">
        <v>22783</v>
      </c>
      <c r="C10888">
        <v>2.2798212000000002E-2</v>
      </c>
      <c r="D10888">
        <v>5.9889136760000001</v>
      </c>
      <c r="E10888">
        <v>5.5463441000000002E-2</v>
      </c>
      <c r="F10888">
        <v>0.81381542100000004</v>
      </c>
      <c r="G10888">
        <v>0.99975043299999999</v>
      </c>
    </row>
    <row r="10889" spans="1:7" x14ac:dyDescent="0.4">
      <c r="A10889" s="70" t="s">
        <v>22682</v>
      </c>
      <c r="B10889" s="70" t="s">
        <v>22683</v>
      </c>
      <c r="C10889">
        <v>3.3557914000000001E-2</v>
      </c>
      <c r="D10889">
        <v>3.9612171030000001</v>
      </c>
      <c r="E10889">
        <v>5.5461021999999999E-2</v>
      </c>
      <c r="F10889">
        <v>0.81381940699999999</v>
      </c>
      <c r="G10889">
        <v>0.99975043299999999</v>
      </c>
    </row>
    <row r="10890" spans="1:7" x14ac:dyDescent="0.4">
      <c r="A10890" s="70" t="s">
        <v>22634</v>
      </c>
      <c r="B10890" s="70" t="s">
        <v>22635</v>
      </c>
      <c r="C10890">
        <v>1.9861097000000001E-2</v>
      </c>
      <c r="D10890">
        <v>6.9913726189999998</v>
      </c>
      <c r="E10890">
        <v>5.5446285999999997E-2</v>
      </c>
      <c r="F10890">
        <v>0.81384368799999995</v>
      </c>
      <c r="G10890">
        <v>0.99975043299999999</v>
      </c>
    </row>
    <row r="10891" spans="1:7" x14ac:dyDescent="0.4">
      <c r="A10891" s="70" t="s">
        <v>22063</v>
      </c>
      <c r="B10891" s="70" t="s">
        <v>22064</v>
      </c>
      <c r="C10891">
        <v>-2.2012832999999999E-2</v>
      </c>
      <c r="D10891">
        <v>5.4458741350000004</v>
      </c>
      <c r="E10891">
        <v>5.5443487999999999E-2</v>
      </c>
      <c r="F10891">
        <v>0.81384829999999997</v>
      </c>
      <c r="G10891">
        <v>0.99975043299999999</v>
      </c>
    </row>
    <row r="10892" spans="1:7" x14ac:dyDescent="0.4">
      <c r="A10892" s="70" t="s">
        <v>21779</v>
      </c>
      <c r="B10892" s="70" t="s">
        <v>21780</v>
      </c>
      <c r="C10892">
        <v>-2.0753965999999999E-2</v>
      </c>
      <c r="D10892">
        <v>6.9128763629999996</v>
      </c>
      <c r="E10892">
        <v>5.5435614000000001E-2</v>
      </c>
      <c r="F10892">
        <v>0.81386127600000002</v>
      </c>
      <c r="G10892">
        <v>0.99975043299999999</v>
      </c>
    </row>
    <row r="10893" spans="1:7" x14ac:dyDescent="0.4">
      <c r="A10893" s="70" t="s">
        <v>22923</v>
      </c>
      <c r="B10893" s="70" t="s">
        <v>22924</v>
      </c>
      <c r="C10893">
        <v>2.1855477000000002E-2</v>
      </c>
      <c r="D10893">
        <v>5.5466429399999999</v>
      </c>
      <c r="E10893">
        <v>5.5419698000000003E-2</v>
      </c>
      <c r="F10893">
        <v>0.81388750799999998</v>
      </c>
      <c r="G10893">
        <v>0.99975043299999999</v>
      </c>
    </row>
    <row r="10894" spans="1:7" x14ac:dyDescent="0.4">
      <c r="A10894" s="70" t="s">
        <v>22492</v>
      </c>
      <c r="B10894" s="70" t="s">
        <v>22493</v>
      </c>
      <c r="C10894">
        <v>1.8795375E-2</v>
      </c>
      <c r="D10894">
        <v>7.3516769139999996</v>
      </c>
      <c r="E10894">
        <v>5.5366322000000003E-2</v>
      </c>
      <c r="F10894">
        <v>0.81397551199999996</v>
      </c>
      <c r="G10894">
        <v>0.99975043299999999</v>
      </c>
    </row>
    <row r="10895" spans="1:7" x14ac:dyDescent="0.4">
      <c r="A10895" s="70" t="s">
        <v>22214</v>
      </c>
      <c r="B10895" s="70" t="s">
        <v>22215</v>
      </c>
      <c r="C10895">
        <v>-6.4030437999999995E-2</v>
      </c>
      <c r="D10895">
        <v>1.861071497</v>
      </c>
      <c r="E10895">
        <v>5.5302702000000002E-2</v>
      </c>
      <c r="F10895">
        <v>0.814080464</v>
      </c>
      <c r="G10895">
        <v>0.99975043299999999</v>
      </c>
    </row>
    <row r="10896" spans="1:7" x14ac:dyDescent="0.4">
      <c r="A10896" s="70" t="s">
        <v>22672</v>
      </c>
      <c r="B10896" s="70" t="s">
        <v>22673</v>
      </c>
      <c r="C10896">
        <v>3.3317639000000003E-2</v>
      </c>
      <c r="D10896">
        <v>3.9341672409999999</v>
      </c>
      <c r="E10896">
        <v>5.5297665000000003E-2</v>
      </c>
      <c r="F10896">
        <v>0.81408877599999996</v>
      </c>
      <c r="G10896">
        <v>0.99975043299999999</v>
      </c>
    </row>
    <row r="10897" spans="1:7" x14ac:dyDescent="0.4">
      <c r="A10897" s="70" t="s">
        <v>22706</v>
      </c>
      <c r="B10897" s="70" t="s">
        <v>22707</v>
      </c>
      <c r="C10897">
        <v>1.9065581000000002E-2</v>
      </c>
      <c r="D10897">
        <v>8.0929163959999997</v>
      </c>
      <c r="E10897">
        <v>5.5277224E-2</v>
      </c>
      <c r="F10897">
        <v>0.81412251199999996</v>
      </c>
      <c r="G10897">
        <v>0.99975043299999999</v>
      </c>
    </row>
    <row r="10898" spans="1:7" x14ac:dyDescent="0.4">
      <c r="A10898" s="70" t="s">
        <v>22832</v>
      </c>
      <c r="B10898" s="70" t="s">
        <v>22833</v>
      </c>
      <c r="C10898">
        <v>2.3312207000000001E-2</v>
      </c>
      <c r="D10898">
        <v>6.7405439009999997</v>
      </c>
      <c r="E10898">
        <v>5.5221411999999997E-2</v>
      </c>
      <c r="F10898">
        <v>0.81421465900000001</v>
      </c>
      <c r="G10898">
        <v>0.99975043299999999</v>
      </c>
    </row>
    <row r="10899" spans="1:7" x14ac:dyDescent="0.4">
      <c r="A10899" s="70" t="s">
        <v>22620</v>
      </c>
      <c r="B10899" s="70" t="s">
        <v>22621</v>
      </c>
      <c r="C10899">
        <v>3.2012265999999998E-2</v>
      </c>
      <c r="D10899">
        <v>4.1718772770000001</v>
      </c>
      <c r="E10899">
        <v>5.5123311000000001E-2</v>
      </c>
      <c r="F10899">
        <v>0.81437674299999996</v>
      </c>
      <c r="G10899">
        <v>0.99975043299999999</v>
      </c>
    </row>
    <row r="10900" spans="1:7" x14ac:dyDescent="0.4">
      <c r="A10900" s="70" t="s">
        <v>22089</v>
      </c>
      <c r="B10900" s="70" t="s">
        <v>22090</v>
      </c>
      <c r="C10900">
        <v>-2.5384724000000001E-2</v>
      </c>
      <c r="D10900">
        <v>5.040107603</v>
      </c>
      <c r="E10900">
        <v>5.5103487E-2</v>
      </c>
      <c r="F10900">
        <v>0.814409516</v>
      </c>
      <c r="G10900">
        <v>0.99975043299999999</v>
      </c>
    </row>
    <row r="10901" spans="1:7" x14ac:dyDescent="0.4">
      <c r="A10901" s="70" t="s">
        <v>23435</v>
      </c>
      <c r="B10901" s="70" t="s">
        <v>23436</v>
      </c>
      <c r="C10901">
        <v>-1.8835734999999999E-2</v>
      </c>
      <c r="D10901">
        <v>9.6419183820000001</v>
      </c>
      <c r="E10901">
        <v>5.4984107999999997E-2</v>
      </c>
      <c r="F10901">
        <v>0.814606999</v>
      </c>
      <c r="G10901">
        <v>0.99975043299999999</v>
      </c>
    </row>
    <row r="10902" spans="1:7" x14ac:dyDescent="0.4">
      <c r="A10902" s="70" t="s">
        <v>21471</v>
      </c>
      <c r="B10902" s="70" t="s">
        <v>21472</v>
      </c>
      <c r="C10902">
        <v>-1.8948673999999999E-2</v>
      </c>
      <c r="D10902">
        <v>7.4847966939999999</v>
      </c>
      <c r="E10902">
        <v>5.4873037E-2</v>
      </c>
      <c r="F10902">
        <v>0.81479094299999999</v>
      </c>
      <c r="G10902">
        <v>0.99975043299999999</v>
      </c>
    </row>
    <row r="10903" spans="1:7" x14ac:dyDescent="0.4">
      <c r="A10903" s="70" t="s">
        <v>22123</v>
      </c>
      <c r="B10903" s="70" t="s">
        <v>22124</v>
      </c>
      <c r="C10903">
        <v>-2.7217898000000001E-2</v>
      </c>
      <c r="D10903">
        <v>4.7381091570000002</v>
      </c>
      <c r="E10903">
        <v>5.4837916E-2</v>
      </c>
      <c r="F10903">
        <v>0.814849147</v>
      </c>
      <c r="G10903">
        <v>0.99975043299999999</v>
      </c>
    </row>
    <row r="10904" spans="1:7" x14ac:dyDescent="0.4">
      <c r="A10904" s="70" t="s">
        <v>22158</v>
      </c>
      <c r="B10904" s="70" t="s">
        <v>22159</v>
      </c>
      <c r="C10904">
        <v>-6.4517924000000004E-2</v>
      </c>
      <c r="D10904">
        <v>1.897697545</v>
      </c>
      <c r="E10904">
        <v>5.4774655999999998E-2</v>
      </c>
      <c r="F10904">
        <v>0.81495403399999999</v>
      </c>
      <c r="G10904">
        <v>0.99975043299999999</v>
      </c>
    </row>
    <row r="10905" spans="1:7" x14ac:dyDescent="0.4">
      <c r="A10905" s="70" t="s">
        <v>22166</v>
      </c>
      <c r="B10905" s="70" t="s">
        <v>22167</v>
      </c>
      <c r="C10905">
        <v>-0.14784350399999999</v>
      </c>
      <c r="D10905">
        <v>-0.30451223999999999</v>
      </c>
      <c r="E10905">
        <v>5.4768248999999998E-2</v>
      </c>
      <c r="F10905">
        <v>0.81496466099999998</v>
      </c>
      <c r="G10905">
        <v>0.99975043299999999</v>
      </c>
    </row>
    <row r="10906" spans="1:7" x14ac:dyDescent="0.4">
      <c r="A10906" s="70" t="s">
        <v>22364</v>
      </c>
      <c r="B10906" s="70" t="s">
        <v>22365</v>
      </c>
      <c r="C10906">
        <v>-0.111694063</v>
      </c>
      <c r="D10906">
        <v>-0.61074126500000003</v>
      </c>
      <c r="E10906">
        <v>5.4717139999999997E-2</v>
      </c>
      <c r="F10906">
        <v>0.81504945399999995</v>
      </c>
      <c r="G10906">
        <v>0.99975043299999999</v>
      </c>
    </row>
    <row r="10907" spans="1:7" x14ac:dyDescent="0.4">
      <c r="A10907" s="70" t="s">
        <v>22961</v>
      </c>
      <c r="B10907" s="70" t="s">
        <v>22962</v>
      </c>
      <c r="C10907">
        <v>2.0130023E-2</v>
      </c>
      <c r="D10907">
        <v>5.874069886</v>
      </c>
      <c r="E10907">
        <v>5.4695832E-2</v>
      </c>
      <c r="F10907">
        <v>0.81508481700000002</v>
      </c>
      <c r="G10907">
        <v>0.99975043299999999</v>
      </c>
    </row>
    <row r="10908" spans="1:7" x14ac:dyDescent="0.4">
      <c r="A10908" s="70" t="s">
        <v>22888</v>
      </c>
      <c r="B10908" s="70" t="s">
        <v>22889</v>
      </c>
      <c r="C10908">
        <v>2.3379470999999999E-2</v>
      </c>
      <c r="D10908">
        <v>5.3289865350000003</v>
      </c>
      <c r="E10908">
        <v>5.4593954E-2</v>
      </c>
      <c r="F10908">
        <v>0.81525399700000001</v>
      </c>
      <c r="G10908">
        <v>0.99975043299999999</v>
      </c>
    </row>
    <row r="10909" spans="1:7" x14ac:dyDescent="0.4">
      <c r="A10909" s="70" t="s">
        <v>22226</v>
      </c>
      <c r="B10909" s="70" t="s">
        <v>22227</v>
      </c>
      <c r="C10909">
        <v>-6.8815952999999999E-2</v>
      </c>
      <c r="D10909">
        <v>1.5949300900000001</v>
      </c>
      <c r="E10909">
        <v>5.4584572999999997E-2</v>
      </c>
      <c r="F10909">
        <v>0.81526958299999996</v>
      </c>
      <c r="G10909">
        <v>0.99975043299999999</v>
      </c>
    </row>
    <row r="10910" spans="1:7" x14ac:dyDescent="0.4">
      <c r="A10910" s="70" t="s">
        <v>22834</v>
      </c>
      <c r="B10910" s="70" t="s">
        <v>22835</v>
      </c>
      <c r="C10910">
        <v>2.7167420000000001E-2</v>
      </c>
      <c r="D10910">
        <v>4.7182408799999997</v>
      </c>
      <c r="E10910">
        <v>5.4487850999999997E-2</v>
      </c>
      <c r="F10910">
        <v>0.81543036999999996</v>
      </c>
      <c r="G10910">
        <v>0.99975043299999999</v>
      </c>
    </row>
    <row r="10911" spans="1:7" x14ac:dyDescent="0.4">
      <c r="A10911" s="70" t="s">
        <v>22143</v>
      </c>
      <c r="B10911" s="70" t="s">
        <v>22144</v>
      </c>
      <c r="C10911">
        <v>-2.2299930999999999E-2</v>
      </c>
      <c r="D10911">
        <v>5.4417825659999997</v>
      </c>
      <c r="E10911">
        <v>5.4479417000000002E-2</v>
      </c>
      <c r="F10911">
        <v>0.81544439800000001</v>
      </c>
      <c r="G10911">
        <v>0.99975043299999999</v>
      </c>
    </row>
    <row r="10912" spans="1:7" x14ac:dyDescent="0.4">
      <c r="A10912" s="70" t="s">
        <v>22548</v>
      </c>
      <c r="B10912" s="70" t="s">
        <v>22549</v>
      </c>
      <c r="C10912">
        <v>8.0821911999999996E-2</v>
      </c>
      <c r="D10912">
        <v>1.323813095</v>
      </c>
      <c r="E10912">
        <v>5.4441390999999999E-2</v>
      </c>
      <c r="F10912">
        <v>0.81550765800000002</v>
      </c>
      <c r="G10912">
        <v>0.99975043299999999</v>
      </c>
    </row>
    <row r="10913" spans="1:7" x14ac:dyDescent="0.4">
      <c r="A10913" s="70" t="s">
        <v>22698</v>
      </c>
      <c r="B10913" s="70" t="s">
        <v>22699</v>
      </c>
      <c r="C10913">
        <v>3.7086622E-2</v>
      </c>
      <c r="D10913">
        <v>3.628241396</v>
      </c>
      <c r="E10913">
        <v>5.4209607999999999E-2</v>
      </c>
      <c r="F10913">
        <v>0.81589375200000003</v>
      </c>
      <c r="G10913">
        <v>0.99975043299999999</v>
      </c>
    </row>
    <row r="10914" spans="1:7" x14ac:dyDescent="0.4">
      <c r="A10914" s="70" t="s">
        <v>22774</v>
      </c>
      <c r="B10914" s="70" t="s">
        <v>22775</v>
      </c>
      <c r="C10914">
        <v>0.15604797000000001</v>
      </c>
      <c r="D10914">
        <v>-1.102220556</v>
      </c>
      <c r="E10914">
        <v>5.4162051000000003E-2</v>
      </c>
      <c r="F10914">
        <v>0.81597307799999996</v>
      </c>
      <c r="G10914">
        <v>0.99975043299999999</v>
      </c>
    </row>
    <row r="10915" spans="1:7" x14ac:dyDescent="0.4">
      <c r="A10915" s="70" t="s">
        <v>22882</v>
      </c>
      <c r="B10915" s="70" t="s">
        <v>22883</v>
      </c>
      <c r="C10915">
        <v>2.1768237999999999E-2</v>
      </c>
      <c r="D10915">
        <v>5.4699548499999997</v>
      </c>
      <c r="E10915">
        <v>5.4131170999999999E-2</v>
      </c>
      <c r="F10915">
        <v>0.81602460499999996</v>
      </c>
      <c r="G10915">
        <v>0.99975043299999999</v>
      </c>
    </row>
    <row r="10916" spans="1:7" x14ac:dyDescent="0.4">
      <c r="A10916" s="70" t="s">
        <v>22172</v>
      </c>
      <c r="B10916" s="70" t="s">
        <v>22173</v>
      </c>
      <c r="C10916">
        <v>-2.4230616E-2</v>
      </c>
      <c r="D10916">
        <v>5.1360988729999999</v>
      </c>
      <c r="E10916">
        <v>5.4020865000000001E-2</v>
      </c>
      <c r="F10916">
        <v>0.81620879400000002</v>
      </c>
      <c r="G10916">
        <v>0.99975043299999999</v>
      </c>
    </row>
    <row r="10917" spans="1:7" x14ac:dyDescent="0.4">
      <c r="A10917" s="70" t="s">
        <v>21775</v>
      </c>
      <c r="B10917" s="70" t="s">
        <v>21776</v>
      </c>
      <c r="C10917">
        <v>-1.8342860999999999E-2</v>
      </c>
      <c r="D10917">
        <v>6.79165302</v>
      </c>
      <c r="E10917">
        <v>5.4013508000000002E-2</v>
      </c>
      <c r="F10917">
        <v>0.81622108699999996</v>
      </c>
      <c r="G10917">
        <v>0.99975043299999999</v>
      </c>
    </row>
    <row r="10918" spans="1:7" x14ac:dyDescent="0.4">
      <c r="A10918" s="70" t="s">
        <v>22528</v>
      </c>
      <c r="B10918" s="70" t="s">
        <v>22529</v>
      </c>
      <c r="C10918">
        <v>6.2440434000000003E-2</v>
      </c>
      <c r="D10918">
        <v>2.40373071</v>
      </c>
      <c r="E10918">
        <v>5.3992004000000003E-2</v>
      </c>
      <c r="F10918">
        <v>0.81625701900000003</v>
      </c>
      <c r="G10918">
        <v>0.99975043299999999</v>
      </c>
    </row>
    <row r="10919" spans="1:7" x14ac:dyDescent="0.4">
      <c r="A10919" s="70" t="s">
        <v>22692</v>
      </c>
      <c r="B10919" s="70" t="s">
        <v>22693</v>
      </c>
      <c r="C10919">
        <v>3.240386E-2</v>
      </c>
      <c r="D10919">
        <v>4.2041856969999998</v>
      </c>
      <c r="E10919">
        <v>5.3960043999999999E-2</v>
      </c>
      <c r="F10919">
        <v>0.81631043800000003</v>
      </c>
      <c r="G10919">
        <v>0.99975043299999999</v>
      </c>
    </row>
    <row r="10920" spans="1:7" x14ac:dyDescent="0.4">
      <c r="A10920" s="70" t="s">
        <v>22069</v>
      </c>
      <c r="B10920" s="70" t="s">
        <v>22070</v>
      </c>
      <c r="C10920">
        <v>-2.7899654999999999E-2</v>
      </c>
      <c r="D10920">
        <v>4.6155199700000002</v>
      </c>
      <c r="E10920">
        <v>5.3903604000000001E-2</v>
      </c>
      <c r="F10920">
        <v>0.81640481499999995</v>
      </c>
      <c r="G10920">
        <v>0.99975043299999999</v>
      </c>
    </row>
    <row r="10921" spans="1:7" x14ac:dyDescent="0.4">
      <c r="A10921" s="70" t="s">
        <v>22338</v>
      </c>
      <c r="B10921" s="70" t="s">
        <v>22339</v>
      </c>
      <c r="C10921">
        <v>-0.10713816</v>
      </c>
      <c r="D10921">
        <v>-0.64201096099999999</v>
      </c>
      <c r="E10921">
        <v>5.3781067000000002E-2</v>
      </c>
      <c r="F10921">
        <v>0.816609896</v>
      </c>
      <c r="G10921">
        <v>0.99975043299999999</v>
      </c>
    </row>
    <row r="10922" spans="1:7" x14ac:dyDescent="0.4">
      <c r="A10922" s="70" t="s">
        <v>22234</v>
      </c>
      <c r="B10922" s="70" t="s">
        <v>22235</v>
      </c>
      <c r="C10922">
        <v>-9.9037263E-2</v>
      </c>
      <c r="D10922">
        <v>1.3851209010000001</v>
      </c>
      <c r="E10922">
        <v>5.3715538E-2</v>
      </c>
      <c r="F10922">
        <v>0.81671966699999998</v>
      </c>
      <c r="G10922">
        <v>0.99975043299999999</v>
      </c>
    </row>
    <row r="10923" spans="1:7" x14ac:dyDescent="0.4">
      <c r="A10923" s="70" t="s">
        <v>22093</v>
      </c>
      <c r="B10923" s="70" t="s">
        <v>22094</v>
      </c>
      <c r="C10923">
        <v>-3.9276469000000001E-2</v>
      </c>
      <c r="D10923">
        <v>3.562729794</v>
      </c>
      <c r="E10923">
        <v>5.3677776000000003E-2</v>
      </c>
      <c r="F10923">
        <v>0.81678295700000003</v>
      </c>
      <c r="G10923">
        <v>0.99975043299999999</v>
      </c>
    </row>
    <row r="10924" spans="1:7" x14ac:dyDescent="0.4">
      <c r="A10924" s="70" t="s">
        <v>22536</v>
      </c>
      <c r="B10924" s="70" t="s">
        <v>22537</v>
      </c>
      <c r="C10924">
        <v>0.13060638299999999</v>
      </c>
      <c r="D10924">
        <v>-0.99289754299999999</v>
      </c>
      <c r="E10924">
        <v>5.3655168000000003E-2</v>
      </c>
      <c r="F10924">
        <v>0.81682085900000001</v>
      </c>
      <c r="G10924">
        <v>0.99975043299999999</v>
      </c>
    </row>
    <row r="10925" spans="1:7" x14ac:dyDescent="0.4">
      <c r="A10925" s="70" t="s">
        <v>22760</v>
      </c>
      <c r="B10925" s="70" t="s">
        <v>22761</v>
      </c>
      <c r="C10925">
        <v>2.0818231999999999E-2</v>
      </c>
      <c r="D10925">
        <v>7.9190346060000003</v>
      </c>
      <c r="E10925">
        <v>5.3570961E-2</v>
      </c>
      <c r="F10925">
        <v>0.81696210599999997</v>
      </c>
      <c r="G10925">
        <v>0.99975043299999999</v>
      </c>
    </row>
    <row r="10926" spans="1:7" x14ac:dyDescent="0.4">
      <c r="A10926" s="70" t="s">
        <v>22037</v>
      </c>
      <c r="B10926" s="70" t="s">
        <v>22038</v>
      </c>
      <c r="C10926">
        <v>-2.8999603999999998E-2</v>
      </c>
      <c r="D10926">
        <v>4.3779004490000002</v>
      </c>
      <c r="E10926">
        <v>5.3565045999999998E-2</v>
      </c>
      <c r="F10926">
        <v>0.81697203299999999</v>
      </c>
      <c r="G10926">
        <v>0.99975043299999999</v>
      </c>
    </row>
    <row r="10927" spans="1:7" x14ac:dyDescent="0.4">
      <c r="A10927" s="70" t="s">
        <v>22798</v>
      </c>
      <c r="B10927" s="70" t="s">
        <v>22799</v>
      </c>
      <c r="C10927">
        <v>2.8876384000000001E-2</v>
      </c>
      <c r="D10927">
        <v>4.218589798</v>
      </c>
      <c r="E10927">
        <v>5.3555683999999999E-2</v>
      </c>
      <c r="F10927">
        <v>0.81698774399999996</v>
      </c>
      <c r="G10927">
        <v>0.99975043299999999</v>
      </c>
    </row>
    <row r="10928" spans="1:7" x14ac:dyDescent="0.4">
      <c r="A10928" s="70" t="s">
        <v>22031</v>
      </c>
      <c r="B10928" s="70" t="s">
        <v>22032</v>
      </c>
      <c r="C10928">
        <v>-0.23409186800000001</v>
      </c>
      <c r="D10928">
        <v>-1.5828062030000001</v>
      </c>
      <c r="E10928">
        <v>5.3545980999999999E-2</v>
      </c>
      <c r="F10928">
        <v>0.81700402999999999</v>
      </c>
      <c r="G10928">
        <v>0.99975043299999999</v>
      </c>
    </row>
    <row r="10929" spans="1:7" x14ac:dyDescent="0.4">
      <c r="A10929" s="70" t="s">
        <v>22608</v>
      </c>
      <c r="B10929" s="70" t="s">
        <v>22609</v>
      </c>
      <c r="C10929">
        <v>3.7583076999999999E-2</v>
      </c>
      <c r="D10929">
        <v>3.597128756</v>
      </c>
      <c r="E10929">
        <v>5.3541534000000002E-2</v>
      </c>
      <c r="F10929">
        <v>0.81701149399999995</v>
      </c>
      <c r="G10929">
        <v>0.99975043299999999</v>
      </c>
    </row>
    <row r="10930" spans="1:7" x14ac:dyDescent="0.4">
      <c r="A10930" s="70" t="s">
        <v>22452</v>
      </c>
      <c r="B10930" s="70" t="s">
        <v>22453</v>
      </c>
      <c r="C10930">
        <v>9.0464662000000001E-2</v>
      </c>
      <c r="D10930">
        <v>1.0136239579999999</v>
      </c>
      <c r="E10930">
        <v>5.3537550000000003E-2</v>
      </c>
      <c r="F10930">
        <v>0.81701818100000001</v>
      </c>
      <c r="G10930">
        <v>0.99975043299999999</v>
      </c>
    </row>
    <row r="10931" spans="1:7" x14ac:dyDescent="0.4">
      <c r="A10931" s="70" t="s">
        <v>22286</v>
      </c>
      <c r="B10931" s="70" t="s">
        <v>22287</v>
      </c>
      <c r="C10931">
        <v>-2.7573266999999999E-2</v>
      </c>
      <c r="D10931">
        <v>4.7985868869999999</v>
      </c>
      <c r="E10931">
        <v>5.3484027000000003E-2</v>
      </c>
      <c r="F10931">
        <v>0.81710805099999995</v>
      </c>
      <c r="G10931">
        <v>0.99975043299999999</v>
      </c>
    </row>
    <row r="10932" spans="1:7" x14ac:dyDescent="0.4">
      <c r="A10932" s="70" t="s">
        <v>22828</v>
      </c>
      <c r="B10932" s="70" t="s">
        <v>22829</v>
      </c>
      <c r="C10932">
        <v>2.9842418999999999E-2</v>
      </c>
      <c r="D10932">
        <v>4.2753045299999997</v>
      </c>
      <c r="E10932">
        <v>5.3467046999999997E-2</v>
      </c>
      <c r="F10932">
        <v>0.81713657200000001</v>
      </c>
      <c r="G10932">
        <v>0.99975043299999999</v>
      </c>
    </row>
    <row r="10933" spans="1:7" x14ac:dyDescent="0.4">
      <c r="A10933" s="70" t="s">
        <v>22260</v>
      </c>
      <c r="B10933" s="70" t="s">
        <v>22261</v>
      </c>
      <c r="C10933">
        <v>-3.8818027999999997E-2</v>
      </c>
      <c r="D10933">
        <v>3.4665862230000002</v>
      </c>
      <c r="E10933">
        <v>5.3458713999999997E-2</v>
      </c>
      <c r="F10933">
        <v>0.81715056900000005</v>
      </c>
      <c r="G10933">
        <v>0.99975043299999999</v>
      </c>
    </row>
    <row r="10934" spans="1:7" x14ac:dyDescent="0.4">
      <c r="A10934" s="70" t="s">
        <v>22113</v>
      </c>
      <c r="B10934" s="70" t="s">
        <v>22114</v>
      </c>
      <c r="C10934">
        <v>-2.1506978E-2</v>
      </c>
      <c r="D10934">
        <v>5.4680117880000001</v>
      </c>
      <c r="E10934">
        <v>5.3432960000000002E-2</v>
      </c>
      <c r="F10934">
        <v>0.81719383999999995</v>
      </c>
      <c r="G10934">
        <v>0.99975043299999999</v>
      </c>
    </row>
    <row r="10935" spans="1:7" x14ac:dyDescent="0.4">
      <c r="A10935" s="70" t="s">
        <v>22522</v>
      </c>
      <c r="B10935" s="70" t="s">
        <v>22523</v>
      </c>
      <c r="C10935">
        <v>0.117419291</v>
      </c>
      <c r="D10935">
        <v>-0.86734535000000001</v>
      </c>
      <c r="E10935">
        <v>5.3422740000000003E-2</v>
      </c>
      <c r="F10935">
        <v>0.81721101399999996</v>
      </c>
      <c r="G10935">
        <v>0.99975043299999999</v>
      </c>
    </row>
    <row r="10936" spans="1:7" x14ac:dyDescent="0.4">
      <c r="A10936" s="70" t="s">
        <v>23005</v>
      </c>
      <c r="B10936" s="70" t="s">
        <v>23006</v>
      </c>
      <c r="C10936">
        <v>1.9893672000000001E-2</v>
      </c>
      <c r="D10936">
        <v>5.9496924790000003</v>
      </c>
      <c r="E10936">
        <v>5.3414673000000003E-2</v>
      </c>
      <c r="F10936">
        <v>0.81722457100000001</v>
      </c>
      <c r="G10936">
        <v>0.99975043299999999</v>
      </c>
    </row>
    <row r="10937" spans="1:7" x14ac:dyDescent="0.4">
      <c r="A10937" s="70" t="s">
        <v>22085</v>
      </c>
      <c r="B10937" s="70" t="s">
        <v>22086</v>
      </c>
      <c r="C10937">
        <v>-2.0862017E-2</v>
      </c>
      <c r="D10937">
        <v>5.8420924249999997</v>
      </c>
      <c r="E10937">
        <v>5.3383438999999998E-2</v>
      </c>
      <c r="F10937">
        <v>0.81727707299999997</v>
      </c>
      <c r="G10937">
        <v>0.99975043299999999</v>
      </c>
    </row>
    <row r="10938" spans="1:7" x14ac:dyDescent="0.4">
      <c r="A10938" s="70" t="s">
        <v>22858</v>
      </c>
      <c r="B10938" s="70" t="s">
        <v>22859</v>
      </c>
      <c r="C10938">
        <v>2.5438061000000001E-2</v>
      </c>
      <c r="D10938">
        <v>4.9594562729999998</v>
      </c>
      <c r="E10938">
        <v>5.3329414999999998E-2</v>
      </c>
      <c r="F10938">
        <v>0.81736792199999997</v>
      </c>
      <c r="G10938">
        <v>0.99975043299999999</v>
      </c>
    </row>
    <row r="10939" spans="1:7" x14ac:dyDescent="0.4">
      <c r="A10939" s="70" t="s">
        <v>22999</v>
      </c>
      <c r="B10939" s="70" t="s">
        <v>23000</v>
      </c>
      <c r="C10939">
        <v>2.2407205999999999E-2</v>
      </c>
      <c r="D10939">
        <v>5.8671075310000003</v>
      </c>
      <c r="E10939">
        <v>5.3227628999999999E-2</v>
      </c>
      <c r="F10939">
        <v>0.81753922000000001</v>
      </c>
      <c r="G10939">
        <v>0.99975043299999999</v>
      </c>
    </row>
    <row r="10940" spans="1:7" x14ac:dyDescent="0.4">
      <c r="A10940" s="70" t="s">
        <v>21803</v>
      </c>
      <c r="B10940" s="70" t="s">
        <v>21804</v>
      </c>
      <c r="C10940">
        <v>-1.8646104E-2</v>
      </c>
      <c r="D10940">
        <v>7.0702400150000004</v>
      </c>
      <c r="E10940">
        <v>5.3104299000000001E-2</v>
      </c>
      <c r="F10940">
        <v>0.817747008</v>
      </c>
      <c r="G10940">
        <v>0.99975043299999999</v>
      </c>
    </row>
    <row r="10941" spans="1:7" x14ac:dyDescent="0.4">
      <c r="A10941" s="70" t="s">
        <v>22139</v>
      </c>
      <c r="B10941" s="70" t="s">
        <v>22140</v>
      </c>
      <c r="C10941">
        <v>-2.0563010999999999E-2</v>
      </c>
      <c r="D10941">
        <v>5.697286869</v>
      </c>
      <c r="E10941">
        <v>5.3045844000000002E-2</v>
      </c>
      <c r="F10941">
        <v>0.81784558100000004</v>
      </c>
      <c r="G10941">
        <v>0.99975043299999999</v>
      </c>
    </row>
    <row r="10942" spans="1:7" x14ac:dyDescent="0.4">
      <c r="A10942" s="70" t="s">
        <v>22192</v>
      </c>
      <c r="B10942" s="70" t="s">
        <v>22193</v>
      </c>
      <c r="C10942">
        <v>-4.4848731000000003E-2</v>
      </c>
      <c r="D10942">
        <v>3.1387720680000002</v>
      </c>
      <c r="E10942">
        <v>5.3000872999999997E-2</v>
      </c>
      <c r="F10942">
        <v>0.81792145599999999</v>
      </c>
      <c r="G10942">
        <v>0.99975043299999999</v>
      </c>
    </row>
    <row r="10943" spans="1:7" x14ac:dyDescent="0.4">
      <c r="A10943" s="70" t="s">
        <v>22752</v>
      </c>
      <c r="B10943" s="70" t="s">
        <v>22753</v>
      </c>
      <c r="C10943">
        <v>2.9550538000000001E-2</v>
      </c>
      <c r="D10943">
        <v>4.3761556160000001</v>
      </c>
      <c r="E10943">
        <v>5.298626E-2</v>
      </c>
      <c r="F10943">
        <v>0.81794611699999997</v>
      </c>
      <c r="G10943">
        <v>0.99975043299999999</v>
      </c>
    </row>
    <row r="10944" spans="1:7" x14ac:dyDescent="0.4">
      <c r="A10944" s="70" t="s">
        <v>22204</v>
      </c>
      <c r="B10944" s="70" t="s">
        <v>22205</v>
      </c>
      <c r="C10944">
        <v>-2.6676288999999999E-2</v>
      </c>
      <c r="D10944">
        <v>4.8201735860000001</v>
      </c>
      <c r="E10944">
        <v>5.2943155999999998E-2</v>
      </c>
      <c r="F10944">
        <v>0.818018884</v>
      </c>
      <c r="G10944">
        <v>0.99975043299999999</v>
      </c>
    </row>
    <row r="10945" spans="1:7" x14ac:dyDescent="0.4">
      <c r="A10945" s="70" t="s">
        <v>22254</v>
      </c>
      <c r="B10945" s="70" t="s">
        <v>22255</v>
      </c>
      <c r="C10945">
        <v>-4.6240025999999997E-2</v>
      </c>
      <c r="D10945">
        <v>7.0848074829999996</v>
      </c>
      <c r="E10945">
        <v>5.2939690999999997E-2</v>
      </c>
      <c r="F10945">
        <v>0.81802473499999995</v>
      </c>
      <c r="G10945">
        <v>0.99975043299999999</v>
      </c>
    </row>
    <row r="10946" spans="1:7" x14ac:dyDescent="0.4">
      <c r="A10946" s="70" t="s">
        <v>23067</v>
      </c>
      <c r="B10946" s="70" t="s">
        <v>23068</v>
      </c>
      <c r="C10946">
        <v>1.9331428000000001E-2</v>
      </c>
      <c r="D10946">
        <v>6.0321187180000004</v>
      </c>
      <c r="E10946">
        <v>5.2933444000000003E-2</v>
      </c>
      <c r="F10946">
        <v>0.81803528299999995</v>
      </c>
      <c r="G10946">
        <v>0.99975043299999999</v>
      </c>
    </row>
    <row r="10947" spans="1:7" x14ac:dyDescent="0.4">
      <c r="A10947" s="70" t="s">
        <v>22612</v>
      </c>
      <c r="B10947" s="70" t="s">
        <v>22613</v>
      </c>
      <c r="C10947">
        <v>-9.0816202999999998E-2</v>
      </c>
      <c r="D10947">
        <v>0.55952496600000001</v>
      </c>
      <c r="E10947">
        <v>5.2912919000000003E-2</v>
      </c>
      <c r="F10947">
        <v>0.81806994799999999</v>
      </c>
      <c r="G10947">
        <v>0.99975043299999999</v>
      </c>
    </row>
    <row r="10948" spans="1:7" x14ac:dyDescent="0.4">
      <c r="A10948" s="70" t="s">
        <v>22240</v>
      </c>
      <c r="B10948" s="70" t="s">
        <v>22241</v>
      </c>
      <c r="C10948">
        <v>-6.1616719E-2</v>
      </c>
      <c r="D10948">
        <v>2.1657077880000002</v>
      </c>
      <c r="E10948">
        <v>5.2912448000000001E-2</v>
      </c>
      <c r="F10948">
        <v>0.81807074300000004</v>
      </c>
      <c r="G10948">
        <v>0.99975043299999999</v>
      </c>
    </row>
    <row r="10949" spans="1:7" x14ac:dyDescent="0.4">
      <c r="A10949" s="70" t="s">
        <v>22222</v>
      </c>
      <c r="B10949" s="70" t="s">
        <v>22223</v>
      </c>
      <c r="C10949">
        <v>-3.4979509999999998E-2</v>
      </c>
      <c r="D10949">
        <v>3.6674504040000002</v>
      </c>
      <c r="E10949">
        <v>5.2903701999999997E-2</v>
      </c>
      <c r="F10949">
        <v>0.81808551600000001</v>
      </c>
      <c r="G10949">
        <v>0.99975043299999999</v>
      </c>
    </row>
    <row r="10950" spans="1:7" x14ac:dyDescent="0.4">
      <c r="A10950" s="70" t="s">
        <v>22184</v>
      </c>
      <c r="B10950" s="70" t="s">
        <v>22185</v>
      </c>
      <c r="C10950">
        <v>-3.0351695000000001E-2</v>
      </c>
      <c r="D10950">
        <v>4.0871400590000002</v>
      </c>
      <c r="E10950">
        <v>5.2874442000000001E-2</v>
      </c>
      <c r="F10950">
        <v>0.81813495000000003</v>
      </c>
      <c r="G10950">
        <v>0.99975043299999999</v>
      </c>
    </row>
    <row r="10951" spans="1:7" x14ac:dyDescent="0.4">
      <c r="A10951" s="70" t="s">
        <v>22884</v>
      </c>
      <c r="B10951" s="70" t="s">
        <v>22885</v>
      </c>
      <c r="C10951">
        <v>-3.8954455999999998E-2</v>
      </c>
      <c r="D10951">
        <v>4.3316159699999996</v>
      </c>
      <c r="E10951">
        <v>5.2829421000000001E-2</v>
      </c>
      <c r="F10951">
        <v>0.81821103799999995</v>
      </c>
      <c r="G10951">
        <v>0.99975043299999999</v>
      </c>
    </row>
    <row r="10952" spans="1:7" x14ac:dyDescent="0.4">
      <c r="A10952" s="70" t="s">
        <v>22284</v>
      </c>
      <c r="B10952" s="70" t="s">
        <v>22285</v>
      </c>
      <c r="C10952">
        <v>-3.5953213999999997E-2</v>
      </c>
      <c r="D10952">
        <v>3.837457042</v>
      </c>
      <c r="E10952">
        <v>5.2699609000000001E-2</v>
      </c>
      <c r="F10952">
        <v>0.81843061900000003</v>
      </c>
      <c r="G10952">
        <v>0.99975043299999999</v>
      </c>
    </row>
    <row r="10953" spans="1:7" x14ac:dyDescent="0.4">
      <c r="A10953" s="70" t="s">
        <v>22027</v>
      </c>
      <c r="B10953" s="70" t="s">
        <v>22028</v>
      </c>
      <c r="C10953">
        <v>-1.8214227999999999E-2</v>
      </c>
      <c r="D10953">
        <v>6.8181359190000004</v>
      </c>
      <c r="E10953">
        <v>5.2686245E-2</v>
      </c>
      <c r="F10953">
        <v>0.81845324100000005</v>
      </c>
      <c r="G10953">
        <v>0.99975043299999999</v>
      </c>
    </row>
    <row r="10954" spans="1:7" x14ac:dyDescent="0.4">
      <c r="A10954" s="70" t="s">
        <v>22129</v>
      </c>
      <c r="B10954" s="70" t="s">
        <v>22130</v>
      </c>
      <c r="C10954">
        <v>-1.8367099000000001E-2</v>
      </c>
      <c r="D10954">
        <v>6.4173374570000004</v>
      </c>
      <c r="E10954">
        <v>5.2596645999999997E-2</v>
      </c>
      <c r="F10954">
        <v>0.81860498800000003</v>
      </c>
      <c r="G10954">
        <v>0.99975043299999999</v>
      </c>
    </row>
    <row r="10955" spans="1:7" x14ac:dyDescent="0.4">
      <c r="A10955" s="70" t="s">
        <v>23253</v>
      </c>
      <c r="B10955" s="70" t="s">
        <v>23254</v>
      </c>
      <c r="C10955">
        <v>1.8239345000000001E-2</v>
      </c>
      <c r="D10955">
        <v>8.4599516250000004</v>
      </c>
      <c r="E10955">
        <v>5.2540122000000002E-2</v>
      </c>
      <c r="F10955">
        <v>0.81870078800000001</v>
      </c>
      <c r="G10955">
        <v>0.99975043299999999</v>
      </c>
    </row>
    <row r="10956" spans="1:7" x14ac:dyDescent="0.4">
      <c r="A10956" s="70" t="s">
        <v>22740</v>
      </c>
      <c r="B10956" s="70" t="s">
        <v>22741</v>
      </c>
      <c r="C10956">
        <v>8.6238845999999994E-2</v>
      </c>
      <c r="D10956">
        <v>3.2314593000000003E-2</v>
      </c>
      <c r="E10956">
        <v>5.2525398000000001E-2</v>
      </c>
      <c r="F10956">
        <v>0.818725751</v>
      </c>
      <c r="G10956">
        <v>0.99975043299999999</v>
      </c>
    </row>
    <row r="10957" spans="1:7" x14ac:dyDescent="0.4">
      <c r="A10957" s="70" t="s">
        <v>21999</v>
      </c>
      <c r="B10957" s="70" t="s">
        <v>22000</v>
      </c>
      <c r="C10957">
        <v>-1.8148820999999999E-2</v>
      </c>
      <c r="D10957">
        <v>8.1794740449999992</v>
      </c>
      <c r="E10957">
        <v>5.2494009000000001E-2</v>
      </c>
      <c r="F10957">
        <v>0.81877898299999996</v>
      </c>
      <c r="G10957">
        <v>0.99975043299999999</v>
      </c>
    </row>
    <row r="10958" spans="1:7" x14ac:dyDescent="0.4">
      <c r="A10958" s="70" t="s">
        <v>22458</v>
      </c>
      <c r="B10958" s="70" t="s">
        <v>22459</v>
      </c>
      <c r="C10958">
        <v>-0.108837426</v>
      </c>
      <c r="D10958">
        <v>3.239240085</v>
      </c>
      <c r="E10958">
        <v>5.2452915000000003E-2</v>
      </c>
      <c r="F10958">
        <v>0.81884869699999996</v>
      </c>
      <c r="G10958">
        <v>0.99975043299999999</v>
      </c>
    </row>
    <row r="10959" spans="1:7" x14ac:dyDescent="0.4">
      <c r="A10959" s="70" t="s">
        <v>22602</v>
      </c>
      <c r="B10959" s="70" t="s">
        <v>22603</v>
      </c>
      <c r="C10959">
        <v>-0.106235969</v>
      </c>
      <c r="D10959">
        <v>-0.39126922600000003</v>
      </c>
      <c r="E10959">
        <v>5.2452708000000001E-2</v>
      </c>
      <c r="F10959">
        <v>0.818849049</v>
      </c>
      <c r="G10959">
        <v>0.99975043299999999</v>
      </c>
    </row>
    <row r="10960" spans="1:7" x14ac:dyDescent="0.4">
      <c r="A10960" s="70" t="s">
        <v>22077</v>
      </c>
      <c r="B10960" s="70" t="s">
        <v>22078</v>
      </c>
      <c r="C10960">
        <v>-7.0688432999999995E-2</v>
      </c>
      <c r="D10960">
        <v>1.984108027</v>
      </c>
      <c r="E10960">
        <v>5.2364976000000001E-2</v>
      </c>
      <c r="F10960">
        <v>0.81899798000000001</v>
      </c>
      <c r="G10960">
        <v>0.99975043299999999</v>
      </c>
    </row>
    <row r="10961" spans="1:7" x14ac:dyDescent="0.4">
      <c r="A10961" s="70" t="s">
        <v>22971</v>
      </c>
      <c r="B10961" s="70" t="s">
        <v>22972</v>
      </c>
      <c r="C10961">
        <v>2.4449373999999999E-2</v>
      </c>
      <c r="D10961">
        <v>4.9483159509999997</v>
      </c>
      <c r="E10961">
        <v>5.236188E-2</v>
      </c>
      <c r="F10961">
        <v>0.819003237</v>
      </c>
      <c r="G10961">
        <v>0.99975043299999999</v>
      </c>
    </row>
    <row r="10962" spans="1:7" x14ac:dyDescent="0.4">
      <c r="A10962" s="70" t="s">
        <v>22468</v>
      </c>
      <c r="B10962" s="70" t="s">
        <v>22469</v>
      </c>
      <c r="C10962">
        <v>-7.3332416999999997E-2</v>
      </c>
      <c r="D10962">
        <v>1.083680626</v>
      </c>
      <c r="E10962">
        <v>5.2342549000000002E-2</v>
      </c>
      <c r="F10962">
        <v>0.81903607199999995</v>
      </c>
      <c r="G10962">
        <v>0.99975043299999999</v>
      </c>
    </row>
    <row r="10963" spans="1:7" x14ac:dyDescent="0.4">
      <c r="A10963" s="70" t="s">
        <v>22995</v>
      </c>
      <c r="B10963" s="70" t="s">
        <v>22996</v>
      </c>
      <c r="C10963">
        <v>1.9043259999999999E-2</v>
      </c>
      <c r="D10963">
        <v>6.6699324500000001</v>
      </c>
      <c r="E10963">
        <v>5.2307025E-2</v>
      </c>
      <c r="F10963">
        <v>0.81909642800000004</v>
      </c>
      <c r="G10963">
        <v>0.99975043299999999</v>
      </c>
    </row>
    <row r="10964" spans="1:7" x14ac:dyDescent="0.4">
      <c r="A10964" s="70" t="s">
        <v>23069</v>
      </c>
      <c r="B10964" s="70" t="s">
        <v>23070</v>
      </c>
      <c r="C10964">
        <v>1.8916533999999999E-2</v>
      </c>
      <c r="D10964">
        <v>6.4328817599999999</v>
      </c>
      <c r="E10964">
        <v>5.2271163000000002E-2</v>
      </c>
      <c r="F10964">
        <v>0.81915737899999996</v>
      </c>
      <c r="G10964">
        <v>0.99975043299999999</v>
      </c>
    </row>
    <row r="10965" spans="1:7" x14ac:dyDescent="0.4">
      <c r="A10965" s="70" t="s">
        <v>22294</v>
      </c>
      <c r="B10965" s="70" t="s">
        <v>22295</v>
      </c>
      <c r="C10965">
        <v>-3.9151768000000003E-2</v>
      </c>
      <c r="D10965">
        <v>3.4269022910000002</v>
      </c>
      <c r="E10965">
        <v>5.2249497999999998E-2</v>
      </c>
      <c r="F10965">
        <v>0.81919421199999998</v>
      </c>
      <c r="G10965">
        <v>0.99975043299999999</v>
      </c>
    </row>
    <row r="10966" spans="1:7" x14ac:dyDescent="0.4">
      <c r="A10966" s="70" t="s">
        <v>22073</v>
      </c>
      <c r="B10966" s="70" t="s">
        <v>22074</v>
      </c>
      <c r="C10966">
        <v>-2.1175742000000001E-2</v>
      </c>
      <c r="D10966">
        <v>6.4404431339999997</v>
      </c>
      <c r="E10966">
        <v>5.2232786000000003E-2</v>
      </c>
      <c r="F10966">
        <v>0.81922262999999995</v>
      </c>
      <c r="G10966">
        <v>0.99975043299999999</v>
      </c>
    </row>
    <row r="10967" spans="1:7" x14ac:dyDescent="0.4">
      <c r="A10967" s="70" t="s">
        <v>22366</v>
      </c>
      <c r="B10967" s="70" t="s">
        <v>22367</v>
      </c>
      <c r="C10967">
        <v>-6.3154912999999993E-2</v>
      </c>
      <c r="D10967">
        <v>2.0775902300000002</v>
      </c>
      <c r="E10967">
        <v>5.2197859999999999E-2</v>
      </c>
      <c r="F10967">
        <v>0.81928203399999999</v>
      </c>
      <c r="G10967">
        <v>0.99975043299999999</v>
      </c>
    </row>
    <row r="10968" spans="1:7" x14ac:dyDescent="0.4">
      <c r="A10968" s="70" t="s">
        <v>22546</v>
      </c>
      <c r="B10968" s="70" t="s">
        <v>22547</v>
      </c>
      <c r="C10968">
        <v>-0.12926913100000001</v>
      </c>
      <c r="D10968">
        <v>-0.82852744300000003</v>
      </c>
      <c r="E10968">
        <v>5.2131761999999998E-2</v>
      </c>
      <c r="F10968">
        <v>0.81939451600000002</v>
      </c>
      <c r="G10968">
        <v>0.99975043299999999</v>
      </c>
    </row>
    <row r="10969" spans="1:7" x14ac:dyDescent="0.4">
      <c r="A10969" s="70" t="s">
        <v>23047</v>
      </c>
      <c r="B10969" s="70" t="s">
        <v>23048</v>
      </c>
      <c r="C10969">
        <v>1.8092186999999999E-2</v>
      </c>
      <c r="D10969">
        <v>6.6183506769999996</v>
      </c>
      <c r="E10969">
        <v>5.2129004E-2</v>
      </c>
      <c r="F10969">
        <v>0.81939921100000002</v>
      </c>
      <c r="G10969">
        <v>0.99975043299999999</v>
      </c>
    </row>
    <row r="10970" spans="1:7" x14ac:dyDescent="0.4">
      <c r="A10970" s="70" t="s">
        <v>23049</v>
      </c>
      <c r="B10970" s="70" t="s">
        <v>23050</v>
      </c>
      <c r="C10970">
        <v>1.8217576999999999E-2</v>
      </c>
      <c r="D10970">
        <v>8.2315327800000002</v>
      </c>
      <c r="E10970">
        <v>5.2024256999999997E-2</v>
      </c>
      <c r="F10970">
        <v>0.81957762199999995</v>
      </c>
      <c r="G10970">
        <v>0.99975043299999999</v>
      </c>
    </row>
    <row r="10971" spans="1:7" x14ac:dyDescent="0.4">
      <c r="A10971" s="70" t="s">
        <v>22282</v>
      </c>
      <c r="B10971" s="70" t="s">
        <v>22283</v>
      </c>
      <c r="C10971">
        <v>-0.209903962</v>
      </c>
      <c r="D10971">
        <v>-1.940411844</v>
      </c>
      <c r="E10971">
        <v>5.1920453999999998E-2</v>
      </c>
      <c r="F10971">
        <v>0.81975461100000002</v>
      </c>
      <c r="G10971">
        <v>0.99975043299999999</v>
      </c>
    </row>
    <row r="10972" spans="1:7" x14ac:dyDescent="0.4">
      <c r="A10972" s="70" t="s">
        <v>22228</v>
      </c>
      <c r="B10972" s="70" t="s">
        <v>22229</v>
      </c>
      <c r="C10972">
        <v>-3.7311750999999997E-2</v>
      </c>
      <c r="D10972">
        <v>3.7373824789999999</v>
      </c>
      <c r="E10972">
        <v>5.1897028999999997E-2</v>
      </c>
      <c r="F10972">
        <v>0.81979457899999997</v>
      </c>
      <c r="G10972">
        <v>0.99975043299999999</v>
      </c>
    </row>
    <row r="10973" spans="1:7" x14ac:dyDescent="0.4">
      <c r="A10973" s="70" t="s">
        <v>22788</v>
      </c>
      <c r="B10973" s="70" t="s">
        <v>22789</v>
      </c>
      <c r="C10973">
        <v>8.3889674999999997E-2</v>
      </c>
      <c r="D10973">
        <v>0.38298088200000002</v>
      </c>
      <c r="E10973">
        <v>5.1821819999999998E-2</v>
      </c>
      <c r="F10973">
        <v>0.81992296099999995</v>
      </c>
      <c r="G10973">
        <v>0.99975043299999999</v>
      </c>
    </row>
    <row r="10974" spans="1:7" x14ac:dyDescent="0.4">
      <c r="A10974" s="70" t="s">
        <v>22334</v>
      </c>
      <c r="B10974" s="70" t="s">
        <v>22335</v>
      </c>
      <c r="C10974">
        <v>-2.5178266000000001E-2</v>
      </c>
      <c r="D10974">
        <v>4.9886188950000001</v>
      </c>
      <c r="E10974">
        <v>5.1809093000000001E-2</v>
      </c>
      <c r="F10974">
        <v>0.81994469599999997</v>
      </c>
      <c r="G10974">
        <v>0.99975043299999999</v>
      </c>
    </row>
    <row r="10975" spans="1:7" x14ac:dyDescent="0.4">
      <c r="A10975" s="70" t="s">
        <v>22933</v>
      </c>
      <c r="B10975" s="70" t="s">
        <v>22934</v>
      </c>
      <c r="C10975">
        <v>2.8034512000000001E-2</v>
      </c>
      <c r="D10975">
        <v>4.2237728590000003</v>
      </c>
      <c r="E10975">
        <v>5.1775243999999998E-2</v>
      </c>
      <c r="F10975">
        <v>0.82000251499999999</v>
      </c>
      <c r="G10975">
        <v>0.99975043299999999</v>
      </c>
    </row>
    <row r="10976" spans="1:7" x14ac:dyDescent="0.4">
      <c r="A10976" s="70" t="s">
        <v>22344</v>
      </c>
      <c r="B10976" s="70" t="s">
        <v>22345</v>
      </c>
      <c r="C10976">
        <v>-4.8514131000000002E-2</v>
      </c>
      <c r="D10976">
        <v>2.9104149279999998</v>
      </c>
      <c r="E10976">
        <v>5.1774817000000001E-2</v>
      </c>
      <c r="F10976">
        <v>0.82000324499999999</v>
      </c>
      <c r="G10976">
        <v>0.99975043299999999</v>
      </c>
    </row>
    <row r="10977" spans="1:7" x14ac:dyDescent="0.4">
      <c r="A10977" s="70" t="s">
        <v>22346</v>
      </c>
      <c r="B10977" s="70" t="s">
        <v>22347</v>
      </c>
      <c r="C10977">
        <v>-2.3333446000000001E-2</v>
      </c>
      <c r="D10977">
        <v>5.2432115640000001</v>
      </c>
      <c r="E10977">
        <v>5.1724857999999999E-2</v>
      </c>
      <c r="F10977">
        <v>0.82008862000000005</v>
      </c>
      <c r="G10977">
        <v>0.99975043299999999</v>
      </c>
    </row>
    <row r="10978" spans="1:7" x14ac:dyDescent="0.4">
      <c r="A10978" s="70" t="s">
        <v>22949</v>
      </c>
      <c r="B10978" s="70" t="s">
        <v>22950</v>
      </c>
      <c r="C10978">
        <v>1.9245879E-2</v>
      </c>
      <c r="D10978">
        <v>6.240363286</v>
      </c>
      <c r="E10978">
        <v>5.1707246999999998E-2</v>
      </c>
      <c r="F10978">
        <v>0.82011872600000002</v>
      </c>
      <c r="G10978">
        <v>0.99975043299999999</v>
      </c>
    </row>
    <row r="10979" spans="1:7" x14ac:dyDescent="0.4">
      <c r="A10979" s="70" t="s">
        <v>22642</v>
      </c>
      <c r="B10979" s="70" t="s">
        <v>22643</v>
      </c>
      <c r="C10979">
        <v>0.11757717299999999</v>
      </c>
      <c r="D10979">
        <v>-0.59100987000000005</v>
      </c>
      <c r="E10979">
        <v>5.1694005000000001E-2</v>
      </c>
      <c r="F10979">
        <v>0.82014136800000004</v>
      </c>
      <c r="G10979">
        <v>0.99975043299999999</v>
      </c>
    </row>
    <row r="10980" spans="1:7" x14ac:dyDescent="0.4">
      <c r="A10980" s="70" t="s">
        <v>22576</v>
      </c>
      <c r="B10980" s="70" t="s">
        <v>22577</v>
      </c>
      <c r="C10980">
        <v>-0.148071276</v>
      </c>
      <c r="D10980">
        <v>-0.860252817</v>
      </c>
      <c r="E10980">
        <v>5.1687057000000002E-2</v>
      </c>
      <c r="F10980">
        <v>0.820153248</v>
      </c>
      <c r="G10980">
        <v>0.99975043299999999</v>
      </c>
    </row>
    <row r="10981" spans="1:7" x14ac:dyDescent="0.4">
      <c r="A10981" s="70" t="s">
        <v>22716</v>
      </c>
      <c r="B10981" s="70" t="s">
        <v>22717</v>
      </c>
      <c r="C10981">
        <v>0.14523934299999999</v>
      </c>
      <c r="D10981">
        <v>-1.2106876849999999</v>
      </c>
      <c r="E10981">
        <v>5.1677353000000002E-2</v>
      </c>
      <c r="F10981">
        <v>0.82016984199999998</v>
      </c>
      <c r="G10981">
        <v>0.99975043299999999</v>
      </c>
    </row>
    <row r="10982" spans="1:7" x14ac:dyDescent="0.4">
      <c r="A10982" s="70" t="s">
        <v>22370</v>
      </c>
      <c r="B10982" s="70" t="s">
        <v>22371</v>
      </c>
      <c r="C10982">
        <v>-3.1310187000000003E-2</v>
      </c>
      <c r="D10982">
        <v>4.2460802969999998</v>
      </c>
      <c r="E10982">
        <v>5.1671942999999998E-2</v>
      </c>
      <c r="F10982">
        <v>0.820179094</v>
      </c>
      <c r="G10982">
        <v>0.99975043299999999</v>
      </c>
    </row>
    <row r="10983" spans="1:7" x14ac:dyDescent="0.4">
      <c r="A10983" s="70" t="s">
        <v>22200</v>
      </c>
      <c r="B10983" s="70" t="s">
        <v>22201</v>
      </c>
      <c r="C10983">
        <v>-2.2222951000000001E-2</v>
      </c>
      <c r="D10983">
        <v>6.0077866120000003</v>
      </c>
      <c r="E10983">
        <v>5.1601679999999997E-2</v>
      </c>
      <c r="F10983">
        <v>0.82029930600000001</v>
      </c>
      <c r="G10983">
        <v>0.99975043299999999</v>
      </c>
    </row>
    <row r="10984" spans="1:7" x14ac:dyDescent="0.4">
      <c r="A10984" s="70" t="s">
        <v>22292</v>
      </c>
      <c r="B10984" s="70" t="s">
        <v>22293</v>
      </c>
      <c r="C10984">
        <v>-0.107985101</v>
      </c>
      <c r="D10984">
        <v>0.73287533000000005</v>
      </c>
      <c r="E10984">
        <v>5.1597407999999997E-2</v>
      </c>
      <c r="F10984">
        <v>0.82030661699999996</v>
      </c>
      <c r="G10984">
        <v>0.99975043299999999</v>
      </c>
    </row>
    <row r="10985" spans="1:7" x14ac:dyDescent="0.4">
      <c r="A10985" s="70" t="s">
        <v>22460</v>
      </c>
      <c r="B10985" s="70" t="s">
        <v>22461</v>
      </c>
      <c r="C10985">
        <v>-7.1301807999999994E-2</v>
      </c>
      <c r="D10985">
        <v>1.1949804429999999</v>
      </c>
      <c r="E10985">
        <v>5.1596568000000002E-2</v>
      </c>
      <c r="F10985">
        <v>0.82030805500000004</v>
      </c>
      <c r="G10985">
        <v>0.99975043299999999</v>
      </c>
    </row>
    <row r="10986" spans="1:7" x14ac:dyDescent="0.4">
      <c r="A10986" s="70" t="s">
        <v>21905</v>
      </c>
      <c r="B10986" s="70" t="s">
        <v>21906</v>
      </c>
      <c r="C10986">
        <v>-1.7855728000000001E-2</v>
      </c>
      <c r="D10986">
        <v>7.0340312919999999</v>
      </c>
      <c r="E10986">
        <v>5.1454953999999997E-2</v>
      </c>
      <c r="F10986">
        <v>0.82055061200000001</v>
      </c>
      <c r="G10986">
        <v>0.99975043299999999</v>
      </c>
    </row>
    <row r="10987" spans="1:7" x14ac:dyDescent="0.4">
      <c r="A10987" s="70" t="s">
        <v>22272</v>
      </c>
      <c r="B10987" s="70" t="s">
        <v>22273</v>
      </c>
      <c r="C10987">
        <v>-3.8131943000000001E-2</v>
      </c>
      <c r="D10987">
        <v>3.4518760419999999</v>
      </c>
      <c r="E10987">
        <v>5.1448901999999998E-2</v>
      </c>
      <c r="F10987">
        <v>0.82056098700000002</v>
      </c>
      <c r="G10987">
        <v>0.99975043299999999</v>
      </c>
    </row>
    <row r="10988" spans="1:7" x14ac:dyDescent="0.4">
      <c r="A10988" s="70" t="s">
        <v>22927</v>
      </c>
      <c r="B10988" s="70" t="s">
        <v>22928</v>
      </c>
      <c r="C10988">
        <v>1.8700725000000001E-2</v>
      </c>
      <c r="D10988">
        <v>7.1926101439999997</v>
      </c>
      <c r="E10988">
        <v>5.1419300000000001E-2</v>
      </c>
      <c r="F10988">
        <v>0.82061173700000001</v>
      </c>
      <c r="G10988">
        <v>0.99975043299999999</v>
      </c>
    </row>
    <row r="10989" spans="1:7" x14ac:dyDescent="0.4">
      <c r="A10989" s="70" t="s">
        <v>22348</v>
      </c>
      <c r="B10989" s="70" t="s">
        <v>22349</v>
      </c>
      <c r="C10989">
        <v>-4.1380344999999999E-2</v>
      </c>
      <c r="D10989">
        <v>3.2121272900000002</v>
      </c>
      <c r="E10989">
        <v>5.1411116999999999E-2</v>
      </c>
      <c r="F10989">
        <v>0.82062576799999998</v>
      </c>
      <c r="G10989">
        <v>0.99975043299999999</v>
      </c>
    </row>
    <row r="10990" spans="1:7" x14ac:dyDescent="0.4">
      <c r="A10990" s="70" t="s">
        <v>22866</v>
      </c>
      <c r="B10990" s="70" t="s">
        <v>22867</v>
      </c>
      <c r="C10990">
        <v>2.8642355000000001E-2</v>
      </c>
      <c r="D10990">
        <v>4.3910243339999999</v>
      </c>
      <c r="E10990">
        <v>5.1354604999999998E-2</v>
      </c>
      <c r="F10990">
        <v>0.82072270400000003</v>
      </c>
      <c r="G10990">
        <v>0.99975043299999999</v>
      </c>
    </row>
    <row r="10991" spans="1:7" x14ac:dyDescent="0.4">
      <c r="A10991" s="70" t="s">
        <v>22991</v>
      </c>
      <c r="B10991" s="70" t="s">
        <v>22992</v>
      </c>
      <c r="C10991">
        <v>2.6097345000000001E-2</v>
      </c>
      <c r="D10991">
        <v>5.8212251339999996</v>
      </c>
      <c r="E10991">
        <v>5.1326663000000002E-2</v>
      </c>
      <c r="F10991">
        <v>0.82077065500000002</v>
      </c>
      <c r="G10991">
        <v>0.99975043299999999</v>
      </c>
    </row>
    <row r="10992" spans="1:7" x14ac:dyDescent="0.4">
      <c r="A10992" s="70" t="s">
        <v>22274</v>
      </c>
      <c r="B10992" s="70" t="s">
        <v>22275</v>
      </c>
      <c r="C10992">
        <v>-7.1576786000000003E-2</v>
      </c>
      <c r="D10992">
        <v>2.2148173390000001</v>
      </c>
      <c r="E10992">
        <v>5.1228364999999998E-2</v>
      </c>
      <c r="F10992">
        <v>0.82093944699999999</v>
      </c>
      <c r="G10992">
        <v>0.99975043299999999</v>
      </c>
    </row>
    <row r="10993" spans="1:7" x14ac:dyDescent="0.4">
      <c r="A10993" s="70" t="s">
        <v>22540</v>
      </c>
      <c r="B10993" s="70" t="s">
        <v>22541</v>
      </c>
      <c r="C10993">
        <v>-1.7776709000000002E-2</v>
      </c>
      <c r="D10993">
        <v>8.6008401669999994</v>
      </c>
      <c r="E10993">
        <v>5.1220638999999998E-2</v>
      </c>
      <c r="F10993">
        <v>0.82095272100000005</v>
      </c>
      <c r="G10993">
        <v>0.99975043299999999</v>
      </c>
    </row>
    <row r="10994" spans="1:7" x14ac:dyDescent="0.4">
      <c r="A10994" s="70" t="s">
        <v>22852</v>
      </c>
      <c r="B10994" s="70" t="s">
        <v>22853</v>
      </c>
      <c r="C10994">
        <v>2.7442767E-2</v>
      </c>
      <c r="D10994">
        <v>4.4018744999999999</v>
      </c>
      <c r="E10994">
        <v>5.1201094000000003E-2</v>
      </c>
      <c r="F10994">
        <v>0.82098630800000005</v>
      </c>
      <c r="G10994">
        <v>0.99975043299999999</v>
      </c>
    </row>
    <row r="10995" spans="1:7" x14ac:dyDescent="0.4">
      <c r="A10995" s="70" t="s">
        <v>23189</v>
      </c>
      <c r="B10995" s="70" t="s">
        <v>23190</v>
      </c>
      <c r="C10995">
        <v>1.8932014E-2</v>
      </c>
      <c r="D10995">
        <v>8.2947738379999993</v>
      </c>
      <c r="E10995">
        <v>5.1156256999999997E-2</v>
      </c>
      <c r="F10995">
        <v>0.82106337799999995</v>
      </c>
      <c r="G10995">
        <v>0.99975043299999999</v>
      </c>
    </row>
    <row r="10996" spans="1:7" x14ac:dyDescent="0.4">
      <c r="A10996" s="70" t="s">
        <v>22133</v>
      </c>
      <c r="B10996" s="70" t="s">
        <v>22134</v>
      </c>
      <c r="C10996">
        <v>-1.7692821000000001E-2</v>
      </c>
      <c r="D10996">
        <v>6.392753087</v>
      </c>
      <c r="E10996">
        <v>5.1148341E-2</v>
      </c>
      <c r="F10996">
        <v>0.82107698799999995</v>
      </c>
      <c r="G10996">
        <v>0.99975043299999999</v>
      </c>
    </row>
    <row r="10997" spans="1:7" x14ac:dyDescent="0.4">
      <c r="A10997" s="70" t="s">
        <v>22268</v>
      </c>
      <c r="B10997" s="70" t="s">
        <v>22269</v>
      </c>
      <c r="C10997">
        <v>-2.2413479E-2</v>
      </c>
      <c r="D10997">
        <v>5.7654300889999996</v>
      </c>
      <c r="E10997">
        <v>5.1127568999999998E-2</v>
      </c>
      <c r="F10997">
        <v>0.82111270700000005</v>
      </c>
      <c r="G10997">
        <v>0.99975043299999999</v>
      </c>
    </row>
    <row r="10998" spans="1:7" x14ac:dyDescent="0.4">
      <c r="A10998" s="70" t="s">
        <v>22772</v>
      </c>
      <c r="B10998" s="70" t="s">
        <v>22773</v>
      </c>
      <c r="C10998">
        <v>4.6841046999999997E-2</v>
      </c>
      <c r="D10998">
        <v>3.0227866049999998</v>
      </c>
      <c r="E10998">
        <v>5.1110984999999998E-2</v>
      </c>
      <c r="F10998">
        <v>0.821141232</v>
      </c>
      <c r="G10998">
        <v>0.99975043299999999</v>
      </c>
    </row>
    <row r="10999" spans="1:7" x14ac:dyDescent="0.4">
      <c r="A10999" s="70" t="s">
        <v>22844</v>
      </c>
      <c r="B10999" s="70" t="s">
        <v>22845</v>
      </c>
      <c r="C10999">
        <v>3.6737756000000003E-2</v>
      </c>
      <c r="D10999">
        <v>3.6941973140000002</v>
      </c>
      <c r="E10999">
        <v>5.1109355000000002E-2</v>
      </c>
      <c r="F10999">
        <v>0.82114403499999999</v>
      </c>
      <c r="G10999">
        <v>0.99975043299999999</v>
      </c>
    </row>
    <row r="11000" spans="1:7" x14ac:dyDescent="0.4">
      <c r="A11000" s="70" t="s">
        <v>23007</v>
      </c>
      <c r="B11000" s="70" t="s">
        <v>23008</v>
      </c>
      <c r="C11000">
        <v>9.7205642999999994E-2</v>
      </c>
      <c r="D11000">
        <v>1.5415168560000001</v>
      </c>
      <c r="E11000">
        <v>5.1059532999999997E-2</v>
      </c>
      <c r="F11000">
        <v>0.821229757</v>
      </c>
      <c r="G11000">
        <v>0.99975043299999999</v>
      </c>
    </row>
    <row r="11001" spans="1:7" x14ac:dyDescent="0.4">
      <c r="A11001" s="70" t="s">
        <v>22732</v>
      </c>
      <c r="B11001" s="70" t="s">
        <v>22733</v>
      </c>
      <c r="C11001">
        <v>0.128303683</v>
      </c>
      <c r="D11001">
        <v>-1.107193205</v>
      </c>
      <c r="E11001">
        <v>5.1045932000000002E-2</v>
      </c>
      <c r="F11001">
        <v>0.82125316699999995</v>
      </c>
      <c r="G11001">
        <v>0.99975043299999999</v>
      </c>
    </row>
    <row r="11002" spans="1:7" x14ac:dyDescent="0.4">
      <c r="A11002" s="70" t="s">
        <v>22380</v>
      </c>
      <c r="B11002" s="70" t="s">
        <v>22381</v>
      </c>
      <c r="C11002">
        <v>-5.8924055000000003E-2</v>
      </c>
      <c r="D11002">
        <v>2.1369067450000001</v>
      </c>
      <c r="E11002">
        <v>5.1037843999999999E-2</v>
      </c>
      <c r="F11002">
        <v>0.82126708999999998</v>
      </c>
      <c r="G11002">
        <v>0.99975043299999999</v>
      </c>
    </row>
    <row r="11003" spans="1:7" x14ac:dyDescent="0.4">
      <c r="A11003" s="70" t="s">
        <v>22212</v>
      </c>
      <c r="B11003" s="70" t="s">
        <v>22213</v>
      </c>
      <c r="C11003">
        <v>-1.8010352E-2</v>
      </c>
      <c r="D11003">
        <v>6.263734339</v>
      </c>
      <c r="E11003">
        <v>5.1005703999999999E-2</v>
      </c>
      <c r="F11003">
        <v>0.82132242300000002</v>
      </c>
      <c r="G11003">
        <v>0.99975043299999999</v>
      </c>
    </row>
    <row r="11004" spans="1:7" x14ac:dyDescent="0.4">
      <c r="A11004" s="70" t="s">
        <v>22454</v>
      </c>
      <c r="B11004" s="70" t="s">
        <v>22455</v>
      </c>
      <c r="C11004">
        <v>-6.4187895999999994E-2</v>
      </c>
      <c r="D11004">
        <v>1.878192401</v>
      </c>
      <c r="E11004">
        <v>5.0976028E-2</v>
      </c>
      <c r="F11004">
        <v>0.82137353199999996</v>
      </c>
      <c r="G11004">
        <v>0.99975043299999999</v>
      </c>
    </row>
    <row r="11005" spans="1:7" x14ac:dyDescent="0.4">
      <c r="A11005" s="70" t="s">
        <v>21861</v>
      </c>
      <c r="B11005" s="70" t="s">
        <v>21862</v>
      </c>
      <c r="C11005">
        <v>-1.7997374E-2</v>
      </c>
      <c r="D11005">
        <v>6.776354242</v>
      </c>
      <c r="E11005">
        <v>5.0965842999999997E-2</v>
      </c>
      <c r="F11005">
        <v>0.82139107700000002</v>
      </c>
      <c r="G11005">
        <v>0.99975043299999999</v>
      </c>
    </row>
    <row r="11006" spans="1:7" x14ac:dyDescent="0.4">
      <c r="A11006" s="70" t="s">
        <v>22320</v>
      </c>
      <c r="B11006" s="70" t="s">
        <v>22321</v>
      </c>
      <c r="C11006">
        <v>-2.718431E-2</v>
      </c>
      <c r="D11006">
        <v>4.4819116899999996</v>
      </c>
      <c r="E11006">
        <v>5.0964335999999999E-2</v>
      </c>
      <c r="F11006">
        <v>0.82139367399999996</v>
      </c>
      <c r="G11006">
        <v>0.99975043299999999</v>
      </c>
    </row>
    <row r="11007" spans="1:7" x14ac:dyDescent="0.4">
      <c r="A11007" s="70" t="s">
        <v>22190</v>
      </c>
      <c r="B11007" s="70" t="s">
        <v>22191</v>
      </c>
      <c r="C11007">
        <v>-1.7794528E-2</v>
      </c>
      <c r="D11007">
        <v>6.5269059629999999</v>
      </c>
      <c r="E11007">
        <v>5.0957285999999997E-2</v>
      </c>
      <c r="F11007">
        <v>0.82140581899999998</v>
      </c>
      <c r="G11007">
        <v>0.99975043299999999</v>
      </c>
    </row>
    <row r="11008" spans="1:7" x14ac:dyDescent="0.4">
      <c r="A11008" s="70" t="s">
        <v>22947</v>
      </c>
      <c r="B11008" s="70" t="s">
        <v>22948</v>
      </c>
      <c r="C11008">
        <v>2.8537559000000001E-2</v>
      </c>
      <c r="D11008">
        <v>4.2876701620000004</v>
      </c>
      <c r="E11008">
        <v>5.0941277E-2</v>
      </c>
      <c r="F11008">
        <v>0.82143340200000003</v>
      </c>
      <c r="G11008">
        <v>0.99975043299999999</v>
      </c>
    </row>
    <row r="11009" spans="1:7" x14ac:dyDescent="0.4">
      <c r="A11009" s="70" t="s">
        <v>22019</v>
      </c>
      <c r="B11009" s="70" t="s">
        <v>22020</v>
      </c>
      <c r="C11009">
        <v>-1.9957427999999999E-2</v>
      </c>
      <c r="D11009">
        <v>7.9628647380000004</v>
      </c>
      <c r="E11009">
        <v>5.0904983000000001E-2</v>
      </c>
      <c r="F11009">
        <v>0.821495953</v>
      </c>
      <c r="G11009">
        <v>0.99975043299999999</v>
      </c>
    </row>
    <row r="11010" spans="1:7" x14ac:dyDescent="0.4">
      <c r="A11010" s="70" t="s">
        <v>22412</v>
      </c>
      <c r="B11010" s="70" t="s">
        <v>22413</v>
      </c>
      <c r="C11010">
        <v>-7.4677695000000002E-2</v>
      </c>
      <c r="D11010">
        <v>1.2982968509999999</v>
      </c>
      <c r="E11010">
        <v>5.0894428999999998E-2</v>
      </c>
      <c r="F11010">
        <v>0.82151414700000003</v>
      </c>
      <c r="G11010">
        <v>0.99975043299999999</v>
      </c>
    </row>
    <row r="11011" spans="1:7" x14ac:dyDescent="0.4">
      <c r="A11011" s="70" t="s">
        <v>23231</v>
      </c>
      <c r="B11011" s="70" t="s">
        <v>23232</v>
      </c>
      <c r="C11011">
        <v>1.8399822E-2</v>
      </c>
      <c r="D11011">
        <v>8.409682256</v>
      </c>
      <c r="E11011">
        <v>5.0860224000000002E-2</v>
      </c>
      <c r="F11011">
        <v>0.82157312400000004</v>
      </c>
      <c r="G11011">
        <v>0.99975043299999999</v>
      </c>
    </row>
    <row r="11012" spans="1:7" x14ac:dyDescent="0.4">
      <c r="A11012" s="70" t="s">
        <v>23165</v>
      </c>
      <c r="B11012" s="70" t="s">
        <v>23166</v>
      </c>
      <c r="C11012">
        <v>1.9978243E-2</v>
      </c>
      <c r="D11012">
        <v>5.7902538940000001</v>
      </c>
      <c r="E11012">
        <v>5.0800886000000003E-2</v>
      </c>
      <c r="F11012">
        <v>0.82167548700000004</v>
      </c>
      <c r="G11012">
        <v>0.99975043299999999</v>
      </c>
    </row>
    <row r="11013" spans="1:7" x14ac:dyDescent="0.4">
      <c r="A11013" s="70" t="s">
        <v>22398</v>
      </c>
      <c r="B11013" s="70" t="s">
        <v>22399</v>
      </c>
      <c r="C11013">
        <v>-5.1728450000000002E-2</v>
      </c>
      <c r="D11013">
        <v>2.49502179</v>
      </c>
      <c r="E11013">
        <v>5.0732679000000003E-2</v>
      </c>
      <c r="F11013">
        <v>0.82179322700000002</v>
      </c>
      <c r="G11013">
        <v>0.99975043299999999</v>
      </c>
    </row>
    <row r="11014" spans="1:7" x14ac:dyDescent="0.4">
      <c r="A11014" s="70" t="s">
        <v>23103</v>
      </c>
      <c r="B11014" s="70" t="s">
        <v>23104</v>
      </c>
      <c r="C11014">
        <v>1.9627169E-2</v>
      </c>
      <c r="D11014">
        <v>5.8841789090000001</v>
      </c>
      <c r="E11014">
        <v>5.0644346E-2</v>
      </c>
      <c r="F11014">
        <v>0.82194583300000001</v>
      </c>
      <c r="G11014">
        <v>0.99975043299999999</v>
      </c>
    </row>
    <row r="11015" spans="1:7" x14ac:dyDescent="0.4">
      <c r="A11015" s="70" t="s">
        <v>22262</v>
      </c>
      <c r="B11015" s="70" t="s">
        <v>22263</v>
      </c>
      <c r="C11015">
        <v>-1.9235832000000001E-2</v>
      </c>
      <c r="D11015">
        <v>8.3128393949999992</v>
      </c>
      <c r="E11015">
        <v>5.0561724000000002E-2</v>
      </c>
      <c r="F11015">
        <v>0.82208869900000003</v>
      </c>
      <c r="G11015">
        <v>0.99975043299999999</v>
      </c>
    </row>
    <row r="11016" spans="1:7" x14ac:dyDescent="0.4">
      <c r="A11016" s="70" t="s">
        <v>22318</v>
      </c>
      <c r="B11016" s="70" t="s">
        <v>22319</v>
      </c>
      <c r="C11016">
        <v>-3.5512384000000001E-2</v>
      </c>
      <c r="D11016">
        <v>3.583534679</v>
      </c>
      <c r="E11016">
        <v>5.0545918000000002E-2</v>
      </c>
      <c r="F11016">
        <v>0.82211604500000002</v>
      </c>
      <c r="G11016">
        <v>0.99975043299999999</v>
      </c>
    </row>
    <row r="11017" spans="1:7" x14ac:dyDescent="0.4">
      <c r="A11017" s="70" t="s">
        <v>22744</v>
      </c>
      <c r="B11017" s="70" t="s">
        <v>22745</v>
      </c>
      <c r="C11017">
        <v>0.18241644600000001</v>
      </c>
      <c r="D11017">
        <v>-1.0972795529999999</v>
      </c>
      <c r="E11017">
        <v>5.0500191999999999E-2</v>
      </c>
      <c r="F11017">
        <v>0.82219517799999997</v>
      </c>
      <c r="G11017">
        <v>0.99975043299999999</v>
      </c>
    </row>
    <row r="11018" spans="1:7" x14ac:dyDescent="0.4">
      <c r="A11018" s="70" t="s">
        <v>22414</v>
      </c>
      <c r="B11018" s="70" t="s">
        <v>22415</v>
      </c>
      <c r="C11018">
        <v>-4.3009196E-2</v>
      </c>
      <c r="D11018">
        <v>3.2524311269999999</v>
      </c>
      <c r="E11018">
        <v>5.0329015999999997E-2</v>
      </c>
      <c r="F11018">
        <v>0.82249174700000005</v>
      </c>
      <c r="G11018">
        <v>0.99975043299999999</v>
      </c>
    </row>
    <row r="11019" spans="1:7" x14ac:dyDescent="0.4">
      <c r="A11019" s="70" t="s">
        <v>22296</v>
      </c>
      <c r="B11019" s="70" t="s">
        <v>22297</v>
      </c>
      <c r="C11019">
        <v>-1.8941647999999998E-2</v>
      </c>
      <c r="D11019">
        <v>6.0033385670000001</v>
      </c>
      <c r="E11019">
        <v>5.0320663000000002E-2</v>
      </c>
      <c r="F11019">
        <v>0.82250623300000003</v>
      </c>
      <c r="G11019">
        <v>0.99975043299999999</v>
      </c>
    </row>
    <row r="11020" spans="1:7" x14ac:dyDescent="0.4">
      <c r="A11020" s="70" t="s">
        <v>23107</v>
      </c>
      <c r="B11020" s="70" t="s">
        <v>23108</v>
      </c>
      <c r="C11020">
        <v>1.8189176000000001E-2</v>
      </c>
      <c r="D11020">
        <v>6.8797578469999996</v>
      </c>
      <c r="E11020">
        <v>5.0293113E-2</v>
      </c>
      <c r="F11020">
        <v>0.82255401800000005</v>
      </c>
      <c r="G11020">
        <v>0.99975043299999999</v>
      </c>
    </row>
    <row r="11021" spans="1:7" x14ac:dyDescent="0.4">
      <c r="A11021" s="70" t="s">
        <v>23017</v>
      </c>
      <c r="B11021" s="70" t="s">
        <v>23018</v>
      </c>
      <c r="C11021">
        <v>9.4870531999999994E-2</v>
      </c>
      <c r="D11021">
        <v>0.254872877</v>
      </c>
      <c r="E11021">
        <v>5.0287254000000003E-2</v>
      </c>
      <c r="F11021">
        <v>0.82256418099999995</v>
      </c>
      <c r="G11021">
        <v>0.99975043299999999</v>
      </c>
    </row>
    <row r="11022" spans="1:7" x14ac:dyDescent="0.4">
      <c r="A11022" s="70" t="s">
        <v>22746</v>
      </c>
      <c r="B11022" s="70" t="s">
        <v>22747</v>
      </c>
      <c r="C11022">
        <v>6.0398526000000001E-2</v>
      </c>
      <c r="D11022">
        <v>2.0829367620000001</v>
      </c>
      <c r="E11022">
        <v>5.0210511999999999E-2</v>
      </c>
      <c r="F11022">
        <v>0.82269737099999996</v>
      </c>
      <c r="G11022">
        <v>0.99975043299999999</v>
      </c>
    </row>
    <row r="11023" spans="1:7" x14ac:dyDescent="0.4">
      <c r="A11023" s="70" t="s">
        <v>22564</v>
      </c>
      <c r="B11023" s="70" t="s">
        <v>22565</v>
      </c>
      <c r="C11023">
        <v>-5.9585883999999999E-2</v>
      </c>
      <c r="D11023">
        <v>2.5579811010000002</v>
      </c>
      <c r="E11023">
        <v>5.0186797999999998E-2</v>
      </c>
      <c r="F11023">
        <v>0.82273854899999999</v>
      </c>
      <c r="G11023">
        <v>0.99975043299999999</v>
      </c>
    </row>
    <row r="11024" spans="1:7" x14ac:dyDescent="0.4">
      <c r="A11024" s="70" t="s">
        <v>23217</v>
      </c>
      <c r="B11024" s="70" t="s">
        <v>23218</v>
      </c>
      <c r="C11024">
        <v>1.8046590000000001E-2</v>
      </c>
      <c r="D11024">
        <v>6.4525949770000004</v>
      </c>
      <c r="E11024">
        <v>5.0168807000000003E-2</v>
      </c>
      <c r="F11024">
        <v>0.82276979800000005</v>
      </c>
      <c r="G11024">
        <v>0.99975043299999999</v>
      </c>
    </row>
    <row r="11025" spans="1:7" x14ac:dyDescent="0.4">
      <c r="A11025" s="70" t="s">
        <v>22997</v>
      </c>
      <c r="B11025" s="70" t="s">
        <v>22998</v>
      </c>
      <c r="C11025">
        <v>2.9321801000000002E-2</v>
      </c>
      <c r="D11025">
        <v>4.8305014530000001</v>
      </c>
      <c r="E11025">
        <v>5.0144463E-2</v>
      </c>
      <c r="F11025">
        <v>0.82281208699999997</v>
      </c>
      <c r="G11025">
        <v>0.99975043299999999</v>
      </c>
    </row>
    <row r="11026" spans="1:7" x14ac:dyDescent="0.4">
      <c r="A11026" s="70" t="s">
        <v>23339</v>
      </c>
      <c r="B11026" s="70" t="s">
        <v>23340</v>
      </c>
      <c r="C11026">
        <v>0.204830134</v>
      </c>
      <c r="D11026">
        <v>-1.9404096019999999</v>
      </c>
      <c r="E11026">
        <v>5.0109191999999997E-2</v>
      </c>
      <c r="F11026">
        <v>0.82287337999999999</v>
      </c>
      <c r="G11026">
        <v>0.99975043299999999</v>
      </c>
    </row>
    <row r="11027" spans="1:7" x14ac:dyDescent="0.4">
      <c r="A11027" s="70" t="s">
        <v>22198</v>
      </c>
      <c r="B11027" s="70" t="s">
        <v>22199</v>
      </c>
      <c r="C11027">
        <v>-1.7578050000000001E-2</v>
      </c>
      <c r="D11027">
        <v>6.5034541600000004</v>
      </c>
      <c r="E11027">
        <v>5.0083138999999999E-2</v>
      </c>
      <c r="F11027">
        <v>0.82291866899999999</v>
      </c>
      <c r="G11027">
        <v>0.99975043299999999</v>
      </c>
    </row>
    <row r="11028" spans="1:7" x14ac:dyDescent="0.4">
      <c r="A11028" s="70" t="s">
        <v>22518</v>
      </c>
      <c r="B11028" s="70" t="s">
        <v>22519</v>
      </c>
      <c r="C11028">
        <v>-0.114379782</v>
      </c>
      <c r="D11028">
        <v>-0.46763274900000001</v>
      </c>
      <c r="E11028">
        <v>5.0059641000000002E-2</v>
      </c>
      <c r="F11028">
        <v>0.82295952699999997</v>
      </c>
      <c r="G11028">
        <v>0.99975043299999999</v>
      </c>
    </row>
    <row r="11029" spans="1:7" x14ac:dyDescent="0.4">
      <c r="A11029" s="70" t="s">
        <v>22312</v>
      </c>
      <c r="B11029" s="70" t="s">
        <v>22313</v>
      </c>
      <c r="C11029">
        <v>-2.8637323999999999E-2</v>
      </c>
      <c r="D11029">
        <v>4.202571882</v>
      </c>
      <c r="E11029">
        <v>5.0057239000000003E-2</v>
      </c>
      <c r="F11029">
        <v>0.82296370299999999</v>
      </c>
      <c r="G11029">
        <v>0.99975043299999999</v>
      </c>
    </row>
    <row r="11030" spans="1:7" x14ac:dyDescent="0.4">
      <c r="A11030" s="70" t="s">
        <v>22310</v>
      </c>
      <c r="B11030" s="70" t="s">
        <v>22311</v>
      </c>
      <c r="C11030">
        <v>-2.0136919E-2</v>
      </c>
      <c r="D11030">
        <v>5.6775059079999997</v>
      </c>
      <c r="E11030">
        <v>5.0056139999999999E-2</v>
      </c>
      <c r="F11030">
        <v>0.82296561400000001</v>
      </c>
      <c r="G11030">
        <v>0.99975043299999999</v>
      </c>
    </row>
    <row r="11031" spans="1:7" x14ac:dyDescent="0.4">
      <c r="A11031" s="70" t="s">
        <v>22316</v>
      </c>
      <c r="B11031" s="70" t="s">
        <v>22317</v>
      </c>
      <c r="C11031">
        <v>-2.1679845999999999E-2</v>
      </c>
      <c r="D11031">
        <v>5.8810273940000002</v>
      </c>
      <c r="E11031">
        <v>5.0045834999999997E-2</v>
      </c>
      <c r="F11031">
        <v>0.82298353599999996</v>
      </c>
      <c r="G11031">
        <v>0.99975043299999999</v>
      </c>
    </row>
    <row r="11032" spans="1:7" x14ac:dyDescent="0.4">
      <c r="A11032" s="70" t="s">
        <v>22097</v>
      </c>
      <c r="B11032" s="70" t="s">
        <v>22098</v>
      </c>
      <c r="C11032">
        <v>-1.8613989000000001E-2</v>
      </c>
      <c r="D11032">
        <v>6.8553824690000003</v>
      </c>
      <c r="E11032">
        <v>5.0044747000000001E-2</v>
      </c>
      <c r="F11032">
        <v>0.82298543000000002</v>
      </c>
      <c r="G11032">
        <v>0.99975043299999999</v>
      </c>
    </row>
    <row r="11033" spans="1:7" x14ac:dyDescent="0.4">
      <c r="A11033" s="70" t="s">
        <v>22408</v>
      </c>
      <c r="B11033" s="70" t="s">
        <v>22409</v>
      </c>
      <c r="C11033">
        <v>-7.0321441999999998E-2</v>
      </c>
      <c r="D11033">
        <v>1.2653619810000001</v>
      </c>
      <c r="E11033">
        <v>4.9920739999999998E-2</v>
      </c>
      <c r="F11033">
        <v>0.82320124900000002</v>
      </c>
      <c r="G11033">
        <v>0.99975043299999999</v>
      </c>
    </row>
    <row r="11034" spans="1:7" x14ac:dyDescent="0.4">
      <c r="A11034" s="70" t="s">
        <v>22580</v>
      </c>
      <c r="B11034" s="70" t="s">
        <v>22581</v>
      </c>
      <c r="C11034">
        <v>-0.162889589</v>
      </c>
      <c r="D11034">
        <v>-0.87560031400000005</v>
      </c>
      <c r="E11034">
        <v>4.9800877E-2</v>
      </c>
      <c r="F11034">
        <v>0.82341012599999996</v>
      </c>
      <c r="G11034">
        <v>0.99975043299999999</v>
      </c>
    </row>
    <row r="11035" spans="1:7" x14ac:dyDescent="0.4">
      <c r="A11035" s="70" t="s">
        <v>22502</v>
      </c>
      <c r="B11035" s="70" t="s">
        <v>22503</v>
      </c>
      <c r="C11035">
        <v>-3.4562744999999999E-2</v>
      </c>
      <c r="D11035">
        <v>4.4544085559999997</v>
      </c>
      <c r="E11035">
        <v>4.9797437E-2</v>
      </c>
      <c r="F11035">
        <v>0.82341612399999997</v>
      </c>
      <c r="G11035">
        <v>0.99975043299999999</v>
      </c>
    </row>
    <row r="11036" spans="1:7" x14ac:dyDescent="0.4">
      <c r="A11036" s="70" t="s">
        <v>22824</v>
      </c>
      <c r="B11036" s="70" t="s">
        <v>22825</v>
      </c>
      <c r="C11036">
        <v>6.6136091999999994E-2</v>
      </c>
      <c r="D11036">
        <v>2.09635156</v>
      </c>
      <c r="E11036">
        <v>4.9680521999999998E-2</v>
      </c>
      <c r="F11036">
        <v>0.82362012399999995</v>
      </c>
      <c r="G11036">
        <v>0.99975043299999999</v>
      </c>
    </row>
    <row r="11037" spans="1:7" x14ac:dyDescent="0.4">
      <c r="A11037" s="70" t="s">
        <v>23071</v>
      </c>
      <c r="B11037" s="70" t="s">
        <v>23072</v>
      </c>
      <c r="C11037">
        <v>2.2582723999999998E-2</v>
      </c>
      <c r="D11037">
        <v>5.6245256120000002</v>
      </c>
      <c r="E11037">
        <v>4.9674388E-2</v>
      </c>
      <c r="F11037">
        <v>0.82363083500000001</v>
      </c>
      <c r="G11037">
        <v>0.99975043299999999</v>
      </c>
    </row>
    <row r="11038" spans="1:7" x14ac:dyDescent="0.4">
      <c r="A11038" s="70" t="s">
        <v>22955</v>
      </c>
      <c r="B11038" s="70" t="s">
        <v>22956</v>
      </c>
      <c r="C11038">
        <v>2.7714240000000001E-2</v>
      </c>
      <c r="D11038">
        <v>4.4005245520000003</v>
      </c>
      <c r="E11038">
        <v>4.9671986000000001E-2</v>
      </c>
      <c r="F11038">
        <v>0.82363502799999999</v>
      </c>
      <c r="G11038">
        <v>0.99975043299999999</v>
      </c>
    </row>
    <row r="11039" spans="1:7" x14ac:dyDescent="0.4">
      <c r="A11039" s="70" t="s">
        <v>23229</v>
      </c>
      <c r="B11039" s="70" t="s">
        <v>23230</v>
      </c>
      <c r="C11039">
        <v>1.8873322000000001E-2</v>
      </c>
      <c r="D11039">
        <v>5.9910272720000002</v>
      </c>
      <c r="E11039">
        <v>4.9658049000000003E-2</v>
      </c>
      <c r="F11039">
        <v>0.82365936500000003</v>
      </c>
      <c r="G11039">
        <v>0.99975043299999999</v>
      </c>
    </row>
    <row r="11040" spans="1:7" x14ac:dyDescent="0.4">
      <c r="A11040" s="70" t="s">
        <v>22730</v>
      </c>
      <c r="B11040" s="70" t="s">
        <v>22731</v>
      </c>
      <c r="C11040">
        <v>-0.100037291</v>
      </c>
      <c r="D11040">
        <v>-0.40533686400000002</v>
      </c>
      <c r="E11040">
        <v>4.9653685000000003E-2</v>
      </c>
      <c r="F11040">
        <v>0.82366698599999999</v>
      </c>
      <c r="G11040">
        <v>0.99975043299999999</v>
      </c>
    </row>
    <row r="11041" spans="1:7" x14ac:dyDescent="0.4">
      <c r="A11041" s="70" t="s">
        <v>23157</v>
      </c>
      <c r="B11041" s="70" t="s">
        <v>23158</v>
      </c>
      <c r="C11041">
        <v>1.7831209000000001E-2</v>
      </c>
      <c r="D11041">
        <v>6.7570748439999999</v>
      </c>
      <c r="E11041">
        <v>4.9511147999999998E-2</v>
      </c>
      <c r="F11041">
        <v>0.82391610699999995</v>
      </c>
      <c r="G11041">
        <v>0.99975043299999999</v>
      </c>
    </row>
    <row r="11042" spans="1:7" x14ac:dyDescent="0.4">
      <c r="A11042" s="70" t="s">
        <v>23153</v>
      </c>
      <c r="B11042" s="70" t="s">
        <v>23154</v>
      </c>
      <c r="C11042">
        <v>2.4564879000000001E-2</v>
      </c>
      <c r="D11042">
        <v>5.0673051039999999</v>
      </c>
      <c r="E11042">
        <v>4.9483355999999999E-2</v>
      </c>
      <c r="F11042">
        <v>0.82396472300000001</v>
      </c>
      <c r="G11042">
        <v>0.99975043299999999</v>
      </c>
    </row>
    <row r="11043" spans="1:7" x14ac:dyDescent="0.4">
      <c r="A11043" s="70" t="s">
        <v>23109</v>
      </c>
      <c r="B11043" s="70" t="s">
        <v>23110</v>
      </c>
      <c r="C11043">
        <v>2.3472007999999999E-2</v>
      </c>
      <c r="D11043">
        <v>5.0982885920000003</v>
      </c>
      <c r="E11043">
        <v>4.9407851000000003E-2</v>
      </c>
      <c r="F11043">
        <v>0.82409687899999995</v>
      </c>
      <c r="G11043">
        <v>0.99975043299999999</v>
      </c>
    </row>
    <row r="11044" spans="1:7" x14ac:dyDescent="0.4">
      <c r="A11044" s="70" t="s">
        <v>22854</v>
      </c>
      <c r="B11044" s="70" t="s">
        <v>22855</v>
      </c>
      <c r="C11044">
        <v>4.9229808999999999E-2</v>
      </c>
      <c r="D11044">
        <v>3.2096834159999998</v>
      </c>
      <c r="E11044">
        <v>4.9400788000000001E-2</v>
      </c>
      <c r="F11044">
        <v>0.82410924600000002</v>
      </c>
      <c r="G11044">
        <v>0.99975043299999999</v>
      </c>
    </row>
    <row r="11045" spans="1:7" x14ac:dyDescent="0.4">
      <c r="A11045" s="70" t="s">
        <v>22300</v>
      </c>
      <c r="B11045" s="70" t="s">
        <v>22301</v>
      </c>
      <c r="C11045">
        <v>-1.8181722000000001E-2</v>
      </c>
      <c r="D11045">
        <v>6.498030655</v>
      </c>
      <c r="E11045">
        <v>4.9312356000000002E-2</v>
      </c>
      <c r="F11045">
        <v>0.82426417399999996</v>
      </c>
      <c r="G11045">
        <v>0.99975043299999999</v>
      </c>
    </row>
    <row r="11046" spans="1:7" x14ac:dyDescent="0.4">
      <c r="A11046" s="70" t="s">
        <v>21707</v>
      </c>
      <c r="B11046" s="70" t="s">
        <v>21708</v>
      </c>
      <c r="C11046">
        <v>-1.7687716999999999E-2</v>
      </c>
      <c r="D11046">
        <v>7.3535728669999996</v>
      </c>
      <c r="E11046">
        <v>4.9276067E-2</v>
      </c>
      <c r="F11046">
        <v>0.82432779199999995</v>
      </c>
      <c r="G11046">
        <v>0.99975043299999999</v>
      </c>
    </row>
    <row r="11047" spans="1:7" x14ac:dyDescent="0.4">
      <c r="A11047" s="70" t="s">
        <v>23219</v>
      </c>
      <c r="B11047" s="70" t="s">
        <v>23220</v>
      </c>
      <c r="C11047">
        <v>2.2548999E-2</v>
      </c>
      <c r="D11047">
        <v>5.3198296530000002</v>
      </c>
      <c r="E11047">
        <v>4.9262067E-2</v>
      </c>
      <c r="F11047">
        <v>0.82435234400000001</v>
      </c>
      <c r="G11047">
        <v>0.99975043299999999</v>
      </c>
    </row>
    <row r="11048" spans="1:7" x14ac:dyDescent="0.4">
      <c r="A11048" s="70" t="s">
        <v>22662</v>
      </c>
      <c r="B11048" s="70" t="s">
        <v>22663</v>
      </c>
      <c r="C11048">
        <v>-8.3327383000000005E-2</v>
      </c>
      <c r="D11048">
        <v>0.79797377800000002</v>
      </c>
      <c r="E11048">
        <v>4.9227218000000003E-2</v>
      </c>
      <c r="F11048">
        <v>0.82441346999999998</v>
      </c>
      <c r="G11048">
        <v>0.99975043299999999</v>
      </c>
    </row>
    <row r="11049" spans="1:7" x14ac:dyDescent="0.4">
      <c r="A11049" s="70" t="s">
        <v>22356</v>
      </c>
      <c r="B11049" s="70" t="s">
        <v>22357</v>
      </c>
      <c r="C11049">
        <v>-3.200008E-2</v>
      </c>
      <c r="D11049">
        <v>4.0870256449999998</v>
      </c>
      <c r="E11049">
        <v>4.9212591999999999E-2</v>
      </c>
      <c r="F11049">
        <v>0.82443913000000002</v>
      </c>
      <c r="G11049">
        <v>0.99975043299999999</v>
      </c>
    </row>
    <row r="11050" spans="1:7" x14ac:dyDescent="0.4">
      <c r="A11050" s="70" t="s">
        <v>22512</v>
      </c>
      <c r="B11050" s="70" t="s">
        <v>22513</v>
      </c>
      <c r="C11050">
        <v>-3.9805836999999997E-2</v>
      </c>
      <c r="D11050">
        <v>3.3680192020000002</v>
      </c>
      <c r="E11050">
        <v>4.9210294000000002E-2</v>
      </c>
      <c r="F11050">
        <v>0.82444316200000001</v>
      </c>
      <c r="G11050">
        <v>0.99975043299999999</v>
      </c>
    </row>
    <row r="11051" spans="1:7" x14ac:dyDescent="0.4">
      <c r="A11051" s="70" t="s">
        <v>22770</v>
      </c>
      <c r="B11051" s="70" t="s">
        <v>22771</v>
      </c>
      <c r="C11051">
        <v>6.0322803000000001E-2</v>
      </c>
      <c r="D11051">
        <v>2.1231672939999999</v>
      </c>
      <c r="E11051">
        <v>4.9174477000000001E-2</v>
      </c>
      <c r="F11051">
        <v>0.82450602100000003</v>
      </c>
      <c r="G11051">
        <v>0.99975043299999999</v>
      </c>
    </row>
    <row r="11052" spans="1:7" x14ac:dyDescent="0.4">
      <c r="A11052" s="70" t="s">
        <v>22876</v>
      </c>
      <c r="B11052" s="70" t="s">
        <v>22877</v>
      </c>
      <c r="C11052">
        <v>7.6036849000000004E-2</v>
      </c>
      <c r="D11052">
        <v>0.72250796100000003</v>
      </c>
      <c r="E11052">
        <v>4.9125626999999998E-2</v>
      </c>
      <c r="F11052">
        <v>0.82459179199999999</v>
      </c>
      <c r="G11052">
        <v>0.99975043299999999</v>
      </c>
    </row>
    <row r="11053" spans="1:7" x14ac:dyDescent="0.4">
      <c r="A11053" s="70" t="s">
        <v>23201</v>
      </c>
      <c r="B11053" s="70" t="s">
        <v>23202</v>
      </c>
      <c r="C11053">
        <v>2.4419244999999999E-2</v>
      </c>
      <c r="D11053">
        <v>5.072120022</v>
      </c>
      <c r="E11053">
        <v>4.9107926000000003E-2</v>
      </c>
      <c r="F11053">
        <v>0.824622882</v>
      </c>
      <c r="G11053">
        <v>0.99975043299999999</v>
      </c>
    </row>
    <row r="11054" spans="1:7" x14ac:dyDescent="0.4">
      <c r="A11054" s="70" t="s">
        <v>22919</v>
      </c>
      <c r="B11054" s="70" t="s">
        <v>22920</v>
      </c>
      <c r="C11054">
        <v>1.9769478E-2</v>
      </c>
      <c r="D11054">
        <v>7.7667013679999997</v>
      </c>
      <c r="E11054">
        <v>4.9088358999999998E-2</v>
      </c>
      <c r="F11054">
        <v>0.82465725700000003</v>
      </c>
      <c r="G11054">
        <v>0.99975043299999999</v>
      </c>
    </row>
    <row r="11055" spans="1:7" x14ac:dyDescent="0.4">
      <c r="A11055" s="70" t="s">
        <v>22302</v>
      </c>
      <c r="B11055" s="70" t="s">
        <v>22303</v>
      </c>
      <c r="C11055">
        <v>-1.7919553000000001E-2</v>
      </c>
      <c r="D11055">
        <v>8.2261144220000002</v>
      </c>
      <c r="E11055">
        <v>4.9050893999999998E-2</v>
      </c>
      <c r="F11055">
        <v>0.82472309499999996</v>
      </c>
      <c r="G11055">
        <v>0.99975043299999999</v>
      </c>
    </row>
    <row r="11056" spans="1:7" x14ac:dyDescent="0.4">
      <c r="A11056" s="70" t="s">
        <v>23199</v>
      </c>
      <c r="B11056" s="70" t="s">
        <v>23200</v>
      </c>
      <c r="C11056">
        <v>1.9563270000000001E-2</v>
      </c>
      <c r="D11056">
        <v>5.6663632359999996</v>
      </c>
      <c r="E11056">
        <v>4.8927195E-2</v>
      </c>
      <c r="F11056">
        <v>0.82494065999999999</v>
      </c>
      <c r="G11056">
        <v>0.99975043299999999</v>
      </c>
    </row>
    <row r="11057" spans="1:7" x14ac:dyDescent="0.4">
      <c r="A11057" s="70" t="s">
        <v>22182</v>
      </c>
      <c r="B11057" s="70" t="s">
        <v>22183</v>
      </c>
      <c r="C11057">
        <v>-1.870521E-2</v>
      </c>
      <c r="D11057">
        <v>6.8448371059999999</v>
      </c>
      <c r="E11057">
        <v>4.8919992000000002E-2</v>
      </c>
      <c r="F11057">
        <v>0.82495333699999995</v>
      </c>
      <c r="G11057">
        <v>0.99975043299999999</v>
      </c>
    </row>
    <row r="11058" spans="1:7" x14ac:dyDescent="0.4">
      <c r="A11058" s="70" t="s">
        <v>22374</v>
      </c>
      <c r="B11058" s="70" t="s">
        <v>22375</v>
      </c>
      <c r="C11058">
        <v>-2.2230553E-2</v>
      </c>
      <c r="D11058">
        <v>5.4536407459999996</v>
      </c>
      <c r="E11058">
        <v>4.8867203999999997E-2</v>
      </c>
      <c r="F11058">
        <v>0.82504627799999997</v>
      </c>
      <c r="G11058">
        <v>0.99975043299999999</v>
      </c>
    </row>
    <row r="11059" spans="1:7" x14ac:dyDescent="0.4">
      <c r="A11059" s="70" t="s">
        <v>23223</v>
      </c>
      <c r="B11059" s="70" t="s">
        <v>23224</v>
      </c>
      <c r="C11059">
        <v>1.9718836999999999E-2</v>
      </c>
      <c r="D11059">
        <v>6.1453963140000001</v>
      </c>
      <c r="E11059">
        <v>4.8866603000000002E-2</v>
      </c>
      <c r="F11059">
        <v>0.82504733600000002</v>
      </c>
      <c r="G11059">
        <v>0.99975043299999999</v>
      </c>
    </row>
    <row r="11060" spans="1:7" x14ac:dyDescent="0.4">
      <c r="A11060" s="70" t="s">
        <v>22983</v>
      </c>
      <c r="B11060" s="70" t="s">
        <v>22984</v>
      </c>
      <c r="C11060">
        <v>3.7621745999999998E-2</v>
      </c>
      <c r="D11060">
        <v>3.3668369970000001</v>
      </c>
      <c r="E11060">
        <v>4.8709527000000002E-2</v>
      </c>
      <c r="F11060">
        <v>0.82532420100000004</v>
      </c>
      <c r="G11060">
        <v>0.99975043299999999</v>
      </c>
    </row>
    <row r="11061" spans="1:7" x14ac:dyDescent="0.4">
      <c r="A11061" s="70" t="s">
        <v>23227</v>
      </c>
      <c r="B11061" s="70" t="s">
        <v>23228</v>
      </c>
      <c r="C11061">
        <v>2.1359145999999999E-2</v>
      </c>
      <c r="D11061">
        <v>5.6809617570000004</v>
      </c>
      <c r="E11061">
        <v>4.8707902999999997E-2</v>
      </c>
      <c r="F11061">
        <v>0.82532706700000003</v>
      </c>
      <c r="G11061">
        <v>0.99975043299999999</v>
      </c>
    </row>
    <row r="11062" spans="1:7" x14ac:dyDescent="0.4">
      <c r="A11062" s="70" t="s">
        <v>23237</v>
      </c>
      <c r="B11062" s="70" t="s">
        <v>23238</v>
      </c>
      <c r="C11062">
        <v>2.0700205999999999E-2</v>
      </c>
      <c r="D11062">
        <v>5.7171945500000003</v>
      </c>
      <c r="E11062">
        <v>4.8688178999999998E-2</v>
      </c>
      <c r="F11062">
        <v>0.82536186700000003</v>
      </c>
      <c r="G11062">
        <v>0.99975043299999999</v>
      </c>
    </row>
    <row r="11063" spans="1:7" x14ac:dyDescent="0.4">
      <c r="A11063" s="70" t="s">
        <v>23003</v>
      </c>
      <c r="B11063" s="70" t="s">
        <v>23004</v>
      </c>
      <c r="C11063">
        <v>0.11479365599999999</v>
      </c>
      <c r="D11063">
        <v>-0.3132877</v>
      </c>
      <c r="E11063">
        <v>4.8686871E-2</v>
      </c>
      <c r="F11063">
        <v>0.82536417399999995</v>
      </c>
      <c r="G11063">
        <v>0.99975043299999999</v>
      </c>
    </row>
    <row r="11064" spans="1:7" x14ac:dyDescent="0.4">
      <c r="A11064" s="70" t="s">
        <v>24114</v>
      </c>
      <c r="B11064" s="70" t="s">
        <v>24115</v>
      </c>
      <c r="C11064">
        <v>1.7498435999999999E-2</v>
      </c>
      <c r="D11064">
        <v>9.1996825050000002</v>
      </c>
      <c r="E11064">
        <v>4.8663478000000003E-2</v>
      </c>
      <c r="F11064">
        <v>0.82540545700000001</v>
      </c>
      <c r="G11064">
        <v>0.99975043299999999</v>
      </c>
    </row>
    <row r="11065" spans="1:7" x14ac:dyDescent="0.4">
      <c r="A11065" s="70" t="s">
        <v>22810</v>
      </c>
      <c r="B11065" s="70" t="s">
        <v>22811</v>
      </c>
      <c r="C11065">
        <v>5.8586539999999999E-2</v>
      </c>
      <c r="D11065">
        <v>2.1360116589999998</v>
      </c>
      <c r="E11065">
        <v>4.8635847000000003E-2</v>
      </c>
      <c r="F11065">
        <v>0.82545423299999998</v>
      </c>
      <c r="G11065">
        <v>0.99975043299999999</v>
      </c>
    </row>
    <row r="11066" spans="1:7" x14ac:dyDescent="0.4">
      <c r="A11066" s="70" t="s">
        <v>23081</v>
      </c>
      <c r="B11066" s="70" t="s">
        <v>23082</v>
      </c>
      <c r="C11066">
        <v>1.8882023000000001E-2</v>
      </c>
      <c r="D11066">
        <v>6.9647648850000001</v>
      </c>
      <c r="E11066">
        <v>4.8596248000000002E-2</v>
      </c>
      <c r="F11066">
        <v>0.82552416100000003</v>
      </c>
      <c r="G11066">
        <v>0.99975043299999999</v>
      </c>
    </row>
    <row r="11067" spans="1:7" x14ac:dyDescent="0.4">
      <c r="A11067" s="70" t="s">
        <v>22424</v>
      </c>
      <c r="B11067" s="70" t="s">
        <v>22425</v>
      </c>
      <c r="C11067">
        <v>-2.2495688999999999E-2</v>
      </c>
      <c r="D11067">
        <v>5.3960159399999998</v>
      </c>
      <c r="E11067">
        <v>4.8587692000000002E-2</v>
      </c>
      <c r="F11067">
        <v>0.82553927400000005</v>
      </c>
      <c r="G11067">
        <v>0.99975043299999999</v>
      </c>
    </row>
    <row r="11068" spans="1:7" x14ac:dyDescent="0.4">
      <c r="A11068" s="70" t="s">
        <v>22476</v>
      </c>
      <c r="B11068" s="70" t="s">
        <v>22477</v>
      </c>
      <c r="C11068">
        <v>-2.7373287E-2</v>
      </c>
      <c r="D11068">
        <v>4.441046396</v>
      </c>
      <c r="E11068">
        <v>4.8547745000000003E-2</v>
      </c>
      <c r="F11068">
        <v>0.825609853</v>
      </c>
      <c r="G11068">
        <v>0.99975043299999999</v>
      </c>
    </row>
    <row r="11069" spans="1:7" x14ac:dyDescent="0.4">
      <c r="A11069" s="70" t="s">
        <v>23043</v>
      </c>
      <c r="B11069" s="70" t="s">
        <v>23044</v>
      </c>
      <c r="C11069">
        <v>3.2071776000000003E-2</v>
      </c>
      <c r="D11069">
        <v>5.1469525110000003</v>
      </c>
      <c r="E11069">
        <v>4.8462204000000002E-2</v>
      </c>
      <c r="F11069">
        <v>0.825761089</v>
      </c>
      <c r="G11069">
        <v>0.99975043299999999</v>
      </c>
    </row>
    <row r="11070" spans="1:7" x14ac:dyDescent="0.4">
      <c r="A11070" s="70" t="s">
        <v>22913</v>
      </c>
      <c r="B11070" s="70" t="s">
        <v>22914</v>
      </c>
      <c r="C11070">
        <v>-1.7274273999999999E-2</v>
      </c>
      <c r="D11070">
        <v>8.8451302890000001</v>
      </c>
      <c r="E11070">
        <v>4.8411661000000002E-2</v>
      </c>
      <c r="F11070">
        <v>0.82585051600000003</v>
      </c>
      <c r="G11070">
        <v>0.99975043299999999</v>
      </c>
    </row>
    <row r="11071" spans="1:7" x14ac:dyDescent="0.4">
      <c r="A11071" s="70" t="s">
        <v>22466</v>
      </c>
      <c r="B11071" s="70" t="s">
        <v>22467</v>
      </c>
      <c r="C11071">
        <v>-2.0643846E-2</v>
      </c>
      <c r="D11071">
        <v>5.7772984300000001</v>
      </c>
      <c r="E11071">
        <v>4.8407384999999997E-2</v>
      </c>
      <c r="F11071">
        <v>0.82585808400000005</v>
      </c>
      <c r="G11071">
        <v>0.99975043299999999</v>
      </c>
    </row>
    <row r="11072" spans="1:7" x14ac:dyDescent="0.4">
      <c r="A11072" s="70" t="s">
        <v>23391</v>
      </c>
      <c r="B11072" s="70" t="s">
        <v>23392</v>
      </c>
      <c r="C11072">
        <v>-1.7793243E-2</v>
      </c>
      <c r="D11072">
        <v>9.3041873089999996</v>
      </c>
      <c r="E11072">
        <v>4.8389961000000002E-2</v>
      </c>
      <c r="F11072">
        <v>0.825888925</v>
      </c>
      <c r="G11072">
        <v>0.99975043299999999</v>
      </c>
    </row>
    <row r="11073" spans="1:7" x14ac:dyDescent="0.4">
      <c r="A11073" s="70" t="s">
        <v>22438</v>
      </c>
      <c r="B11073" s="70" t="s">
        <v>22439</v>
      </c>
      <c r="C11073">
        <v>-2.3787510000000001E-2</v>
      </c>
      <c r="D11073">
        <v>4.9796985969999996</v>
      </c>
      <c r="E11073">
        <v>4.8372071000000003E-2</v>
      </c>
      <c r="F11073">
        <v>0.82592059799999995</v>
      </c>
      <c r="G11073">
        <v>0.99975043299999999</v>
      </c>
    </row>
    <row r="11074" spans="1:7" x14ac:dyDescent="0.4">
      <c r="A11074" s="70" t="s">
        <v>23381</v>
      </c>
      <c r="B11074" s="70" t="s">
        <v>23382</v>
      </c>
      <c r="C11074">
        <v>1.7227823E-2</v>
      </c>
      <c r="D11074">
        <v>6.4641225750000002</v>
      </c>
      <c r="E11074">
        <v>4.8303565E-2</v>
      </c>
      <c r="F11074">
        <v>0.826041935</v>
      </c>
      <c r="G11074">
        <v>0.99975043299999999</v>
      </c>
    </row>
    <row r="11075" spans="1:7" x14ac:dyDescent="0.4">
      <c r="A11075" s="70" t="s">
        <v>22360</v>
      </c>
      <c r="B11075" s="70" t="s">
        <v>22361</v>
      </c>
      <c r="C11075">
        <v>-3.2048531999999998E-2</v>
      </c>
      <c r="D11075">
        <v>3.7598662369999998</v>
      </c>
      <c r="E11075">
        <v>4.8300224000000003E-2</v>
      </c>
      <c r="F11075">
        <v>0.826047855</v>
      </c>
      <c r="G11075">
        <v>0.99975043299999999</v>
      </c>
    </row>
    <row r="11076" spans="1:7" x14ac:dyDescent="0.4">
      <c r="A11076" s="70" t="s">
        <v>23321</v>
      </c>
      <c r="B11076" s="70" t="s">
        <v>23322</v>
      </c>
      <c r="C11076">
        <v>1.7244590000000001E-2</v>
      </c>
      <c r="D11076">
        <v>6.5031196939999996</v>
      </c>
      <c r="E11076">
        <v>4.8292601999999997E-2</v>
      </c>
      <c r="F11076">
        <v>0.82606136200000002</v>
      </c>
      <c r="G11076">
        <v>0.99975043299999999</v>
      </c>
    </row>
    <row r="11077" spans="1:7" x14ac:dyDescent="0.4">
      <c r="A11077" s="70" t="s">
        <v>22826</v>
      </c>
      <c r="B11077" s="70" t="s">
        <v>22827</v>
      </c>
      <c r="C11077">
        <v>-0.13138275299999999</v>
      </c>
      <c r="D11077">
        <v>-1.0306455539999999</v>
      </c>
      <c r="E11077">
        <v>4.8207450999999998E-2</v>
      </c>
      <c r="F11077">
        <v>0.82621232600000005</v>
      </c>
      <c r="G11077">
        <v>0.99975043299999999</v>
      </c>
    </row>
    <row r="11078" spans="1:7" x14ac:dyDescent="0.4">
      <c r="A11078" s="70" t="s">
        <v>22929</v>
      </c>
      <c r="B11078" s="70" t="s">
        <v>22930</v>
      </c>
      <c r="C11078">
        <v>4.1584393999999997E-2</v>
      </c>
      <c r="D11078">
        <v>3.4025869100000001</v>
      </c>
      <c r="E11078">
        <v>4.8199767999999997E-2</v>
      </c>
      <c r="F11078">
        <v>0.82622595300000001</v>
      </c>
      <c r="G11078">
        <v>0.99975043299999999</v>
      </c>
    </row>
    <row r="11079" spans="1:7" x14ac:dyDescent="0.4">
      <c r="A11079" s="70" t="s">
        <v>22500</v>
      </c>
      <c r="B11079" s="70" t="s">
        <v>22501</v>
      </c>
      <c r="C11079">
        <v>-2.3940596000000001E-2</v>
      </c>
      <c r="D11079">
        <v>5.0445648209999998</v>
      </c>
      <c r="E11079">
        <v>4.8166644000000002E-2</v>
      </c>
      <c r="F11079">
        <v>0.82628472200000003</v>
      </c>
      <c r="G11079">
        <v>0.99975043299999999</v>
      </c>
    </row>
    <row r="11080" spans="1:7" x14ac:dyDescent="0.4">
      <c r="A11080" s="70" t="s">
        <v>21893</v>
      </c>
      <c r="B11080" s="70" t="s">
        <v>21894</v>
      </c>
      <c r="C11080">
        <v>-3.6687780000000003E-2</v>
      </c>
      <c r="D11080">
        <v>5.3673557580000004</v>
      </c>
      <c r="E11080">
        <v>4.8144960000000001E-2</v>
      </c>
      <c r="F11080">
        <v>0.82632320400000003</v>
      </c>
      <c r="G11080">
        <v>0.99975043299999999</v>
      </c>
    </row>
    <row r="11081" spans="1:7" x14ac:dyDescent="0.4">
      <c r="A11081" s="70" t="s">
        <v>22390</v>
      </c>
      <c r="B11081" s="70" t="s">
        <v>22391</v>
      </c>
      <c r="C11081">
        <v>-2.1805919E-2</v>
      </c>
      <c r="D11081">
        <v>5.9333113449999999</v>
      </c>
      <c r="E11081">
        <v>4.8064416999999998E-2</v>
      </c>
      <c r="F11081">
        <v>0.826466225</v>
      </c>
      <c r="G11081">
        <v>0.99975043299999999</v>
      </c>
    </row>
    <row r="11082" spans="1:7" x14ac:dyDescent="0.4">
      <c r="A11082" s="70" t="s">
        <v>23057</v>
      </c>
      <c r="B11082" s="70" t="s">
        <v>23058</v>
      </c>
      <c r="C11082">
        <v>2.0522044999999999E-2</v>
      </c>
      <c r="D11082">
        <v>7.0872048899999998</v>
      </c>
      <c r="E11082">
        <v>4.8052768000000003E-2</v>
      </c>
      <c r="F11082">
        <v>0.82648692099999999</v>
      </c>
      <c r="G11082">
        <v>0.99975043299999999</v>
      </c>
    </row>
    <row r="11083" spans="1:7" x14ac:dyDescent="0.4">
      <c r="A11083" s="70" t="s">
        <v>22848</v>
      </c>
      <c r="B11083" s="70" t="s">
        <v>22849</v>
      </c>
      <c r="C11083">
        <v>5.2673557000000003E-2</v>
      </c>
      <c r="D11083">
        <v>2.4235219309999998</v>
      </c>
      <c r="E11083">
        <v>4.8051592999999997E-2</v>
      </c>
      <c r="F11083">
        <v>0.826489009</v>
      </c>
      <c r="G11083">
        <v>0.99975043299999999</v>
      </c>
    </row>
    <row r="11084" spans="1:7" x14ac:dyDescent="0.4">
      <c r="A11084" s="70" t="s">
        <v>23015</v>
      </c>
      <c r="B11084" s="70" t="s">
        <v>23016</v>
      </c>
      <c r="C11084">
        <v>3.3187447000000002E-2</v>
      </c>
      <c r="D11084">
        <v>3.7000016929999999</v>
      </c>
      <c r="E11084">
        <v>4.8039391000000001E-2</v>
      </c>
      <c r="F11084">
        <v>0.82651068999999999</v>
      </c>
      <c r="G11084">
        <v>0.99975043299999999</v>
      </c>
    </row>
    <row r="11085" spans="1:7" x14ac:dyDescent="0.4">
      <c r="A11085" s="70" t="s">
        <v>23747</v>
      </c>
      <c r="B11085" s="70" t="s">
        <v>23748</v>
      </c>
      <c r="C11085">
        <v>1.7222184000000001E-2</v>
      </c>
      <c r="D11085">
        <v>8.7718841839999993</v>
      </c>
      <c r="E11085">
        <v>4.8031241000000002E-2</v>
      </c>
      <c r="F11085">
        <v>0.82652517199999997</v>
      </c>
      <c r="G11085">
        <v>0.99975043299999999</v>
      </c>
    </row>
    <row r="11086" spans="1:7" x14ac:dyDescent="0.4">
      <c r="A11086" s="70" t="s">
        <v>23185</v>
      </c>
      <c r="B11086" s="70" t="s">
        <v>23186</v>
      </c>
      <c r="C11086">
        <v>2.4133567000000002E-2</v>
      </c>
      <c r="D11086">
        <v>4.947607723</v>
      </c>
      <c r="E11086">
        <v>4.7942226999999997E-2</v>
      </c>
      <c r="F11086">
        <v>0.82668343899999996</v>
      </c>
      <c r="G11086">
        <v>0.99975043299999999</v>
      </c>
    </row>
    <row r="11087" spans="1:7" x14ac:dyDescent="0.4">
      <c r="A11087" s="70" t="s">
        <v>24176</v>
      </c>
      <c r="B11087" s="70" t="s">
        <v>24177</v>
      </c>
      <c r="C11087">
        <v>1.8643870999999999E-2</v>
      </c>
      <c r="D11087">
        <v>9.3865992939999998</v>
      </c>
      <c r="E11087">
        <v>4.7933815999999997E-2</v>
      </c>
      <c r="F11087">
        <v>0.82669840100000003</v>
      </c>
      <c r="G11087">
        <v>0.99975043299999999</v>
      </c>
    </row>
    <row r="11088" spans="1:7" x14ac:dyDescent="0.4">
      <c r="A11088" s="70" t="s">
        <v>22208</v>
      </c>
      <c r="B11088" s="70" t="s">
        <v>22209</v>
      </c>
      <c r="C11088">
        <v>-1.7606343999999999E-2</v>
      </c>
      <c r="D11088">
        <v>7.0317537679999997</v>
      </c>
      <c r="E11088">
        <v>4.7916094999999999E-2</v>
      </c>
      <c r="F11088">
        <v>0.82672992999999995</v>
      </c>
      <c r="G11088">
        <v>0.99975043299999999</v>
      </c>
    </row>
    <row r="11089" spans="1:7" x14ac:dyDescent="0.4">
      <c r="A11089" s="70" t="s">
        <v>22862</v>
      </c>
      <c r="B11089" s="70" t="s">
        <v>22863</v>
      </c>
      <c r="C11089">
        <v>6.0473107999999998E-2</v>
      </c>
      <c r="D11089">
        <v>1.772363465</v>
      </c>
      <c r="E11089">
        <v>4.7873908E-2</v>
      </c>
      <c r="F11089">
        <v>0.82680501399999995</v>
      </c>
      <c r="G11089">
        <v>0.99975043299999999</v>
      </c>
    </row>
    <row r="11090" spans="1:7" x14ac:dyDescent="0.4">
      <c r="A11090" s="70" t="s">
        <v>23283</v>
      </c>
      <c r="B11090" s="70" t="s">
        <v>23284</v>
      </c>
      <c r="C11090">
        <v>1.804035E-2</v>
      </c>
      <c r="D11090">
        <v>6.87730423</v>
      </c>
      <c r="E11090">
        <v>4.78593E-2</v>
      </c>
      <c r="F11090">
        <v>0.82683102200000003</v>
      </c>
      <c r="G11090">
        <v>0.99975043299999999</v>
      </c>
    </row>
    <row r="11091" spans="1:7" x14ac:dyDescent="0.4">
      <c r="A11091" s="70" t="s">
        <v>22624</v>
      </c>
      <c r="B11091" s="70" t="s">
        <v>22625</v>
      </c>
      <c r="C11091">
        <v>-5.6660364999999997E-2</v>
      </c>
      <c r="D11091">
        <v>2.5460435760000002</v>
      </c>
      <c r="E11091">
        <v>4.7693732000000003E-2</v>
      </c>
      <c r="F11091">
        <v>0.82712607599999999</v>
      </c>
      <c r="G11091">
        <v>0.99975043299999999</v>
      </c>
    </row>
    <row r="11092" spans="1:7" x14ac:dyDescent="0.4">
      <c r="A11092" s="70" t="s">
        <v>23357</v>
      </c>
      <c r="B11092" s="70" t="s">
        <v>23358</v>
      </c>
      <c r="C11092">
        <v>1.8362249000000001E-2</v>
      </c>
      <c r="D11092">
        <v>6.025212625</v>
      </c>
      <c r="E11092">
        <v>4.7667292999999999E-2</v>
      </c>
      <c r="F11092">
        <v>0.82717324400000003</v>
      </c>
      <c r="G11092">
        <v>0.99975043299999999</v>
      </c>
    </row>
    <row r="11093" spans="1:7" x14ac:dyDescent="0.4">
      <c r="A11093" s="70" t="s">
        <v>22830</v>
      </c>
      <c r="B11093" s="70" t="s">
        <v>22831</v>
      </c>
      <c r="C11093">
        <v>5.9972563999999999E-2</v>
      </c>
      <c r="D11093">
        <v>2.2849087560000001</v>
      </c>
      <c r="E11093">
        <v>4.7665579E-2</v>
      </c>
      <c r="F11093">
        <v>0.82717630200000003</v>
      </c>
      <c r="G11093">
        <v>0.99975043299999999</v>
      </c>
    </row>
    <row r="11094" spans="1:7" x14ac:dyDescent="0.4">
      <c r="A11094" s="70" t="s">
        <v>23323</v>
      </c>
      <c r="B11094" s="70" t="s">
        <v>23324</v>
      </c>
      <c r="C11094">
        <v>2.1073784000000002E-2</v>
      </c>
      <c r="D11094">
        <v>5.5347437509999997</v>
      </c>
      <c r="E11094">
        <v>4.7635479000000001E-2</v>
      </c>
      <c r="F11094">
        <v>0.82723001699999998</v>
      </c>
      <c r="G11094">
        <v>0.99975043299999999</v>
      </c>
    </row>
    <row r="11095" spans="1:7" x14ac:dyDescent="0.4">
      <c r="A11095" s="70" t="s">
        <v>23753</v>
      </c>
      <c r="B11095" s="70" t="s">
        <v>23754</v>
      </c>
      <c r="C11095">
        <v>1.7533249000000001E-2</v>
      </c>
      <c r="D11095">
        <v>8.725109389</v>
      </c>
      <c r="E11095">
        <v>4.7584619000000002E-2</v>
      </c>
      <c r="F11095">
        <v>0.82732081899999999</v>
      </c>
      <c r="G11095">
        <v>0.99975043299999999</v>
      </c>
    </row>
    <row r="11096" spans="1:7" x14ac:dyDescent="0.4">
      <c r="A11096" s="70" t="s">
        <v>22324</v>
      </c>
      <c r="B11096" s="70" t="s">
        <v>22325</v>
      </c>
      <c r="C11096">
        <v>-1.7278198000000002E-2</v>
      </c>
      <c r="D11096">
        <v>6.5477245110000002</v>
      </c>
      <c r="E11096">
        <v>4.7583707000000003E-2</v>
      </c>
      <c r="F11096">
        <v>0.82732244799999999</v>
      </c>
      <c r="G11096">
        <v>0.99975043299999999</v>
      </c>
    </row>
    <row r="11097" spans="1:7" x14ac:dyDescent="0.4">
      <c r="A11097" s="70" t="s">
        <v>22554</v>
      </c>
      <c r="B11097" s="70" t="s">
        <v>22555</v>
      </c>
      <c r="C11097">
        <v>-2.3404153E-2</v>
      </c>
      <c r="D11097">
        <v>5.0124635690000003</v>
      </c>
      <c r="E11097">
        <v>4.7446924000000001E-2</v>
      </c>
      <c r="F11097">
        <v>0.82756690700000002</v>
      </c>
      <c r="G11097">
        <v>0.99975043299999999</v>
      </c>
    </row>
    <row r="11098" spans="1:7" x14ac:dyDescent="0.4">
      <c r="A11098" s="70" t="s">
        <v>22794</v>
      </c>
      <c r="B11098" s="70" t="s">
        <v>22795</v>
      </c>
      <c r="C11098">
        <v>-0.11004644299999999</v>
      </c>
      <c r="D11098">
        <v>-0.63546407999999999</v>
      </c>
      <c r="E11098">
        <v>4.7404712000000002E-2</v>
      </c>
      <c r="F11098">
        <v>0.82764242399999999</v>
      </c>
      <c r="G11098">
        <v>0.99975043299999999</v>
      </c>
    </row>
    <row r="11099" spans="1:7" x14ac:dyDescent="0.4">
      <c r="A11099" s="70" t="s">
        <v>22898</v>
      </c>
      <c r="B11099" s="70" t="s">
        <v>22899</v>
      </c>
      <c r="C11099">
        <v>6.8508316E-2</v>
      </c>
      <c r="D11099">
        <v>1.222350365</v>
      </c>
      <c r="E11099">
        <v>4.7331303999999998E-2</v>
      </c>
      <c r="F11099">
        <v>0.82777383299999996</v>
      </c>
      <c r="G11099">
        <v>0.99975043299999999</v>
      </c>
    </row>
    <row r="11100" spans="1:7" x14ac:dyDescent="0.4">
      <c r="A11100" s="70" t="s">
        <v>23303</v>
      </c>
      <c r="B11100" s="70" t="s">
        <v>23304</v>
      </c>
      <c r="C11100">
        <v>2.0393853999999999E-2</v>
      </c>
      <c r="D11100">
        <v>5.6613932910000004</v>
      </c>
      <c r="E11100">
        <v>4.7286618000000002E-2</v>
      </c>
      <c r="F11100">
        <v>0.82785387899999996</v>
      </c>
      <c r="G11100">
        <v>0.99975043299999999</v>
      </c>
    </row>
    <row r="11101" spans="1:7" x14ac:dyDescent="0.4">
      <c r="A11101" s="70" t="s">
        <v>22638</v>
      </c>
      <c r="B11101" s="70" t="s">
        <v>22639</v>
      </c>
      <c r="C11101">
        <v>-6.2224083999999999E-2</v>
      </c>
      <c r="D11101">
        <v>1.606223398</v>
      </c>
      <c r="E11101">
        <v>4.7232441E-2</v>
      </c>
      <c r="F11101">
        <v>0.82795097799999995</v>
      </c>
      <c r="G11101">
        <v>0.99975043299999999</v>
      </c>
    </row>
    <row r="11102" spans="1:7" x14ac:dyDescent="0.4">
      <c r="A11102" s="70" t="s">
        <v>22406</v>
      </c>
      <c r="B11102" s="70" t="s">
        <v>22407</v>
      </c>
      <c r="C11102">
        <v>-1.8106659000000001E-2</v>
      </c>
      <c r="D11102">
        <v>6.3788321699999999</v>
      </c>
      <c r="E11102">
        <v>4.7199486999999998E-2</v>
      </c>
      <c r="F11102">
        <v>0.82801007000000004</v>
      </c>
      <c r="G11102">
        <v>0.99975043299999999</v>
      </c>
    </row>
    <row r="11103" spans="1:7" x14ac:dyDescent="0.4">
      <c r="A11103" s="70" t="s">
        <v>22614</v>
      </c>
      <c r="B11103" s="70" t="s">
        <v>22615</v>
      </c>
      <c r="C11103">
        <v>-5.5135360000000001E-2</v>
      </c>
      <c r="D11103">
        <v>2.1103499569999999</v>
      </c>
      <c r="E11103">
        <v>4.7187755999999997E-2</v>
      </c>
      <c r="F11103">
        <v>0.82803110999999996</v>
      </c>
      <c r="G11103">
        <v>0.99975043299999999</v>
      </c>
    </row>
    <row r="11104" spans="1:7" x14ac:dyDescent="0.4">
      <c r="A11104" s="70" t="s">
        <v>22610</v>
      </c>
      <c r="B11104" s="70" t="s">
        <v>22611</v>
      </c>
      <c r="C11104">
        <v>-5.2189105E-2</v>
      </c>
      <c r="D11104">
        <v>2.4524548230000001</v>
      </c>
      <c r="E11104">
        <v>4.7094266000000003E-2</v>
      </c>
      <c r="F11104">
        <v>0.82819889000000002</v>
      </c>
      <c r="G11104">
        <v>0.99975043299999999</v>
      </c>
    </row>
    <row r="11105" spans="1:7" x14ac:dyDescent="0.4">
      <c r="A11105" s="70" t="s">
        <v>22352</v>
      </c>
      <c r="B11105" s="70" t="s">
        <v>22353</v>
      </c>
      <c r="C11105">
        <v>-1.7634273999999998E-2</v>
      </c>
      <c r="D11105">
        <v>6.9194546629999998</v>
      </c>
      <c r="E11105">
        <v>4.7048475999999999E-2</v>
      </c>
      <c r="F11105">
        <v>0.82828112899999995</v>
      </c>
      <c r="G11105">
        <v>0.99975043299999999</v>
      </c>
    </row>
    <row r="11106" spans="1:7" x14ac:dyDescent="0.4">
      <c r="A11106" s="70" t="s">
        <v>22973</v>
      </c>
      <c r="B11106" s="70" t="s">
        <v>22974</v>
      </c>
      <c r="C11106">
        <v>4.8191325E-2</v>
      </c>
      <c r="D11106">
        <v>3.1070411029999998</v>
      </c>
      <c r="E11106">
        <v>4.7026117999999999E-2</v>
      </c>
      <c r="F11106">
        <v>0.82832129899999996</v>
      </c>
      <c r="G11106">
        <v>0.99975043299999999</v>
      </c>
    </row>
    <row r="11107" spans="1:7" x14ac:dyDescent="0.4">
      <c r="A11107" s="70" t="s">
        <v>22590</v>
      </c>
      <c r="B11107" s="70" t="s">
        <v>22591</v>
      </c>
      <c r="C11107">
        <v>-5.5714483000000002E-2</v>
      </c>
      <c r="D11107">
        <v>2.4170323059999999</v>
      </c>
      <c r="E11107">
        <v>4.6988512000000003E-2</v>
      </c>
      <c r="F11107">
        <v>0.82838888799999999</v>
      </c>
      <c r="G11107">
        <v>0.99975043299999999</v>
      </c>
    </row>
    <row r="11108" spans="1:7" x14ac:dyDescent="0.4">
      <c r="A11108" s="70" t="s">
        <v>22386</v>
      </c>
      <c r="B11108" s="70" t="s">
        <v>22387</v>
      </c>
      <c r="C11108">
        <v>-1.7220167000000002E-2</v>
      </c>
      <c r="D11108">
        <v>6.5107479320000001</v>
      </c>
      <c r="E11108">
        <v>4.6979852000000002E-2</v>
      </c>
      <c r="F11108">
        <v>0.82840445699999998</v>
      </c>
      <c r="G11108">
        <v>0.99975043299999999</v>
      </c>
    </row>
    <row r="11109" spans="1:7" x14ac:dyDescent="0.4">
      <c r="A11109" s="70" t="s">
        <v>22472</v>
      </c>
      <c r="B11109" s="70" t="s">
        <v>22473</v>
      </c>
      <c r="C11109">
        <v>-3.3274662000000003E-2</v>
      </c>
      <c r="D11109">
        <v>3.7275089320000001</v>
      </c>
      <c r="E11109">
        <v>4.6972659999999999E-2</v>
      </c>
      <c r="F11109">
        <v>0.82841738700000001</v>
      </c>
      <c r="G11109">
        <v>0.99975043299999999</v>
      </c>
    </row>
    <row r="11110" spans="1:7" x14ac:dyDescent="0.4">
      <c r="A11110" s="70" t="s">
        <v>23393</v>
      </c>
      <c r="B11110" s="70" t="s">
        <v>23394</v>
      </c>
      <c r="C11110">
        <v>1.8483745999999999E-2</v>
      </c>
      <c r="D11110">
        <v>5.8608556780000001</v>
      </c>
      <c r="E11110">
        <v>4.6916275E-2</v>
      </c>
      <c r="F11110">
        <v>0.82851879799999995</v>
      </c>
      <c r="G11110">
        <v>0.99975043299999999</v>
      </c>
    </row>
    <row r="11111" spans="1:7" x14ac:dyDescent="0.4">
      <c r="A11111" s="70" t="s">
        <v>23307</v>
      </c>
      <c r="B11111" s="70" t="s">
        <v>23308</v>
      </c>
      <c r="C11111">
        <v>2.0366398000000001E-2</v>
      </c>
      <c r="D11111">
        <v>5.628125034</v>
      </c>
      <c r="E11111">
        <v>4.6876447000000002E-2</v>
      </c>
      <c r="F11111">
        <v>0.82859047100000005</v>
      </c>
      <c r="G11111">
        <v>0.99975043299999999</v>
      </c>
    </row>
    <row r="11112" spans="1:7" x14ac:dyDescent="0.4">
      <c r="A11112" s="70" t="s">
        <v>22780</v>
      </c>
      <c r="B11112" s="70" t="s">
        <v>22781</v>
      </c>
      <c r="C11112">
        <v>-0.101798994</v>
      </c>
      <c r="D11112">
        <v>-0.677260533</v>
      </c>
      <c r="E11112">
        <v>4.6836568000000002E-2</v>
      </c>
      <c r="F11112">
        <v>0.82866226499999995</v>
      </c>
      <c r="G11112">
        <v>0.99975043299999999</v>
      </c>
    </row>
    <row r="11113" spans="1:7" x14ac:dyDescent="0.4">
      <c r="A11113" s="70" t="s">
        <v>23457</v>
      </c>
      <c r="B11113" s="70" t="s">
        <v>23458</v>
      </c>
      <c r="C11113">
        <v>1.690111E-2</v>
      </c>
      <c r="D11113">
        <v>6.318812587</v>
      </c>
      <c r="E11113">
        <v>4.6829390999999998E-2</v>
      </c>
      <c r="F11113">
        <v>0.82867519099999998</v>
      </c>
      <c r="G11113">
        <v>0.99975043299999999</v>
      </c>
    </row>
    <row r="11114" spans="1:7" x14ac:dyDescent="0.4">
      <c r="A11114" s="70" t="s">
        <v>22959</v>
      </c>
      <c r="B11114" s="70" t="s">
        <v>22960</v>
      </c>
      <c r="C11114">
        <v>-0.13316583200000001</v>
      </c>
      <c r="D11114">
        <v>-1.0140944629999999</v>
      </c>
      <c r="E11114">
        <v>4.6828201E-2</v>
      </c>
      <c r="F11114">
        <v>0.82867733200000004</v>
      </c>
      <c r="G11114">
        <v>0.99975043299999999</v>
      </c>
    </row>
    <row r="11115" spans="1:7" x14ac:dyDescent="0.4">
      <c r="A11115" s="70" t="s">
        <v>23031</v>
      </c>
      <c r="B11115" s="70" t="s">
        <v>23032</v>
      </c>
      <c r="C11115">
        <v>6.9179323000000001E-2</v>
      </c>
      <c r="D11115">
        <v>1.398727611</v>
      </c>
      <c r="E11115">
        <v>4.6825809000000003E-2</v>
      </c>
      <c r="F11115">
        <v>0.82868164099999997</v>
      </c>
      <c r="G11115">
        <v>0.99975043299999999</v>
      </c>
    </row>
    <row r="11116" spans="1:7" x14ac:dyDescent="0.4">
      <c r="A11116" s="70" t="s">
        <v>23341</v>
      </c>
      <c r="B11116" s="70" t="s">
        <v>23342</v>
      </c>
      <c r="C11116">
        <v>1.8324312999999998E-2</v>
      </c>
      <c r="D11116">
        <v>8.1816311890000009</v>
      </c>
      <c r="E11116">
        <v>4.6723077000000002E-2</v>
      </c>
      <c r="F11116">
        <v>0.82886676100000001</v>
      </c>
      <c r="G11116">
        <v>0.99975043299999999</v>
      </c>
    </row>
    <row r="11117" spans="1:7" x14ac:dyDescent="0.4">
      <c r="A11117" s="70" t="s">
        <v>22444</v>
      </c>
      <c r="B11117" s="70" t="s">
        <v>22445</v>
      </c>
      <c r="C11117">
        <v>-1.8436931E-2</v>
      </c>
      <c r="D11117">
        <v>5.894210696</v>
      </c>
      <c r="E11117">
        <v>4.6695370999999999E-2</v>
      </c>
      <c r="F11117">
        <v>0.82891672299999997</v>
      </c>
      <c r="G11117">
        <v>0.99975043299999999</v>
      </c>
    </row>
    <row r="11118" spans="1:7" x14ac:dyDescent="0.4">
      <c r="A11118" s="70" t="s">
        <v>22196</v>
      </c>
      <c r="B11118" s="70" t="s">
        <v>22197</v>
      </c>
      <c r="C11118">
        <v>-1.6999981000000001E-2</v>
      </c>
      <c r="D11118">
        <v>7.0890151130000003</v>
      </c>
      <c r="E11118">
        <v>4.6689401999999998E-2</v>
      </c>
      <c r="F11118">
        <v>0.82892748900000002</v>
      </c>
      <c r="G11118">
        <v>0.99975043299999999</v>
      </c>
    </row>
    <row r="11119" spans="1:7" x14ac:dyDescent="0.4">
      <c r="A11119" s="70" t="s">
        <v>23193</v>
      </c>
      <c r="B11119" s="70" t="s">
        <v>23194</v>
      </c>
      <c r="C11119">
        <v>2.6314001E-2</v>
      </c>
      <c r="D11119">
        <v>4.5273483880000001</v>
      </c>
      <c r="E11119">
        <v>4.6671016000000003E-2</v>
      </c>
      <c r="F11119">
        <v>0.82896065500000005</v>
      </c>
      <c r="G11119">
        <v>0.99975043299999999</v>
      </c>
    </row>
    <row r="11120" spans="1:7" x14ac:dyDescent="0.4">
      <c r="A11120" s="70" t="s">
        <v>23337</v>
      </c>
      <c r="B11120" s="70" t="s">
        <v>23338</v>
      </c>
      <c r="C11120">
        <v>2.4033359000000001E-2</v>
      </c>
      <c r="D11120">
        <v>5.1235242669999996</v>
      </c>
      <c r="E11120">
        <v>4.6660259000000003E-2</v>
      </c>
      <c r="F11120">
        <v>0.82898006400000002</v>
      </c>
      <c r="G11120">
        <v>0.99975043299999999</v>
      </c>
    </row>
    <row r="11121" spans="1:7" x14ac:dyDescent="0.4">
      <c r="A11121" s="70" t="s">
        <v>23145</v>
      </c>
      <c r="B11121" s="70" t="s">
        <v>23146</v>
      </c>
      <c r="C11121">
        <v>2.5990111E-2</v>
      </c>
      <c r="D11121">
        <v>4.6700146560000002</v>
      </c>
      <c r="E11121">
        <v>4.6640023000000003E-2</v>
      </c>
      <c r="F11121">
        <v>0.82901657799999995</v>
      </c>
      <c r="G11121">
        <v>0.99975043299999999</v>
      </c>
    </row>
    <row r="11122" spans="1:7" x14ac:dyDescent="0.4">
      <c r="A11122" s="70" t="s">
        <v>22650</v>
      </c>
      <c r="B11122" s="70" t="s">
        <v>22651</v>
      </c>
      <c r="C11122">
        <v>-2.1002390999999999E-2</v>
      </c>
      <c r="D11122">
        <v>5.3656664740000002</v>
      </c>
      <c r="E11122">
        <v>4.6612879000000003E-2</v>
      </c>
      <c r="F11122">
        <v>0.82906557299999994</v>
      </c>
      <c r="G11122">
        <v>0.99975043299999999</v>
      </c>
    </row>
    <row r="11123" spans="1:7" x14ac:dyDescent="0.4">
      <c r="A11123" s="70" t="s">
        <v>23299</v>
      </c>
      <c r="B11123" s="70" t="s">
        <v>23300</v>
      </c>
      <c r="C11123">
        <v>2.0229255000000002E-2</v>
      </c>
      <c r="D11123">
        <v>5.5212195790000003</v>
      </c>
      <c r="E11123">
        <v>4.6586662000000001E-2</v>
      </c>
      <c r="F11123">
        <v>0.82911290800000004</v>
      </c>
      <c r="G11123">
        <v>0.99975043299999999</v>
      </c>
    </row>
    <row r="11124" spans="1:7" x14ac:dyDescent="0.4">
      <c r="A11124" s="70" t="s">
        <v>23363</v>
      </c>
      <c r="B11124" s="70" t="s">
        <v>23364</v>
      </c>
      <c r="C11124">
        <v>2.3951839999999999E-2</v>
      </c>
      <c r="D11124">
        <v>5.2127604539999997</v>
      </c>
      <c r="E11124">
        <v>4.6550034999999997E-2</v>
      </c>
      <c r="F11124">
        <v>0.82917906100000005</v>
      </c>
      <c r="G11124">
        <v>0.99975043299999999</v>
      </c>
    </row>
    <row r="11125" spans="1:7" x14ac:dyDescent="0.4">
      <c r="A11125" s="70" t="s">
        <v>22766</v>
      </c>
      <c r="B11125" s="70" t="s">
        <v>22767</v>
      </c>
      <c r="C11125">
        <v>-8.2761952E-2</v>
      </c>
      <c r="D11125">
        <v>1.0707764289999999</v>
      </c>
      <c r="E11125">
        <v>4.6506406E-2</v>
      </c>
      <c r="F11125">
        <v>0.82925789699999997</v>
      </c>
      <c r="G11125">
        <v>0.99975043299999999</v>
      </c>
    </row>
    <row r="11126" spans="1:7" x14ac:dyDescent="0.4">
      <c r="A11126" s="70" t="s">
        <v>24530</v>
      </c>
      <c r="B11126" s="70" t="s">
        <v>24531</v>
      </c>
      <c r="C11126">
        <v>1.6933614999999999E-2</v>
      </c>
      <c r="D11126">
        <v>9.5361468360000003</v>
      </c>
      <c r="E11126">
        <v>4.6492103E-2</v>
      </c>
      <c r="F11126">
        <v>0.82928374999999999</v>
      </c>
      <c r="G11126">
        <v>0.99975043299999999</v>
      </c>
    </row>
    <row r="11127" spans="1:7" x14ac:dyDescent="0.4">
      <c r="A11127" s="70" t="s">
        <v>22648</v>
      </c>
      <c r="B11127" s="70" t="s">
        <v>22649</v>
      </c>
      <c r="C11127">
        <v>-5.3505652000000001E-2</v>
      </c>
      <c r="D11127">
        <v>2.2455032500000001</v>
      </c>
      <c r="E11127">
        <v>4.6488377999999997E-2</v>
      </c>
      <c r="F11127">
        <v>0.82929048400000005</v>
      </c>
      <c r="G11127">
        <v>0.99975043299999999</v>
      </c>
    </row>
    <row r="11128" spans="1:7" x14ac:dyDescent="0.4">
      <c r="A11128" s="70" t="s">
        <v>23113</v>
      </c>
      <c r="B11128" s="70" t="s">
        <v>23114</v>
      </c>
      <c r="C11128">
        <v>1.7611156999999999E-2</v>
      </c>
      <c r="D11128">
        <v>7.0017223519999998</v>
      </c>
      <c r="E11128">
        <v>4.6476134000000002E-2</v>
      </c>
      <c r="F11128">
        <v>0.82931261999999994</v>
      </c>
      <c r="G11128">
        <v>0.99975043299999999</v>
      </c>
    </row>
    <row r="11129" spans="1:7" x14ac:dyDescent="0.4">
      <c r="A11129" s="70" t="s">
        <v>23241</v>
      </c>
      <c r="B11129" s="70" t="s">
        <v>23242</v>
      </c>
      <c r="C11129">
        <v>1.7527493000000002E-2</v>
      </c>
      <c r="D11129">
        <v>7.958585931</v>
      </c>
      <c r="E11129">
        <v>4.6467392000000003E-2</v>
      </c>
      <c r="F11129">
        <v>0.82932842699999998</v>
      </c>
      <c r="G11129">
        <v>0.99975043299999999</v>
      </c>
    </row>
    <row r="11130" spans="1:7" x14ac:dyDescent="0.4">
      <c r="A11130" s="70" t="s">
        <v>23239</v>
      </c>
      <c r="B11130" s="70" t="s">
        <v>23240</v>
      </c>
      <c r="C11130">
        <v>2.4956605999999999E-2</v>
      </c>
      <c r="D11130">
        <v>4.7270116900000003</v>
      </c>
      <c r="E11130">
        <v>4.6449322000000001E-2</v>
      </c>
      <c r="F11130">
        <v>0.82936110399999996</v>
      </c>
      <c r="G11130">
        <v>0.99975043299999999</v>
      </c>
    </row>
    <row r="11131" spans="1:7" x14ac:dyDescent="0.4">
      <c r="A11131" s="70" t="s">
        <v>23269</v>
      </c>
      <c r="B11131" s="70" t="s">
        <v>23270</v>
      </c>
      <c r="C11131">
        <v>1.8391147E-2</v>
      </c>
      <c r="D11131">
        <v>6.0536089190000002</v>
      </c>
      <c r="E11131">
        <v>4.6422388000000002E-2</v>
      </c>
      <c r="F11131">
        <v>0.82940982399999996</v>
      </c>
      <c r="G11131">
        <v>0.99975043299999999</v>
      </c>
    </row>
    <row r="11132" spans="1:7" x14ac:dyDescent="0.4">
      <c r="A11132" s="70" t="s">
        <v>23379</v>
      </c>
      <c r="B11132" s="70" t="s">
        <v>23380</v>
      </c>
      <c r="C11132">
        <v>1.9234181E-2</v>
      </c>
      <c r="D11132">
        <v>5.5629985350000002</v>
      </c>
      <c r="E11132">
        <v>4.6419549999999997E-2</v>
      </c>
      <c r="F11132">
        <v>0.82941495700000001</v>
      </c>
      <c r="G11132">
        <v>0.99975043299999999</v>
      </c>
    </row>
    <row r="11133" spans="1:7" x14ac:dyDescent="0.4">
      <c r="A11133" s="70" t="s">
        <v>22508</v>
      </c>
      <c r="B11133" s="70" t="s">
        <v>22509</v>
      </c>
      <c r="C11133">
        <v>-2.4965022E-2</v>
      </c>
      <c r="D11133">
        <v>4.6715604639999997</v>
      </c>
      <c r="E11133">
        <v>4.6417741999999998E-2</v>
      </c>
      <c r="F11133">
        <v>0.82941822899999995</v>
      </c>
      <c r="G11133">
        <v>0.99975043299999999</v>
      </c>
    </row>
    <row r="11134" spans="1:7" x14ac:dyDescent="0.4">
      <c r="A11134" s="70" t="s">
        <v>22658</v>
      </c>
      <c r="B11134" s="70" t="s">
        <v>22659</v>
      </c>
      <c r="C11134">
        <v>-2.4575418000000002E-2</v>
      </c>
      <c r="D11134">
        <v>4.8000701340000003</v>
      </c>
      <c r="E11134">
        <v>4.6415770000000002E-2</v>
      </c>
      <c r="F11134">
        <v>0.82942179699999996</v>
      </c>
      <c r="G11134">
        <v>0.99975043299999999</v>
      </c>
    </row>
    <row r="11135" spans="1:7" x14ac:dyDescent="0.4">
      <c r="A11135" s="70" t="s">
        <v>22484</v>
      </c>
      <c r="B11135" s="70" t="s">
        <v>22485</v>
      </c>
      <c r="C11135">
        <v>-2.0215885999999999E-2</v>
      </c>
      <c r="D11135">
        <v>6.1502988219999999</v>
      </c>
      <c r="E11135">
        <v>4.6363250000000002E-2</v>
      </c>
      <c r="F11135">
        <v>0.82951684699999995</v>
      </c>
      <c r="G11135">
        <v>0.99975043299999999</v>
      </c>
    </row>
    <row r="11136" spans="1:7" x14ac:dyDescent="0.4">
      <c r="A11136" s="70" t="s">
        <v>22652</v>
      </c>
      <c r="B11136" s="70" t="s">
        <v>22653</v>
      </c>
      <c r="C11136">
        <v>-5.9139982000000001E-2</v>
      </c>
      <c r="D11136">
        <v>1.948562516</v>
      </c>
      <c r="E11136">
        <v>4.6358693999999999E-2</v>
      </c>
      <c r="F11136">
        <v>0.82952509500000005</v>
      </c>
      <c r="G11136">
        <v>0.99975043299999999</v>
      </c>
    </row>
    <row r="11137" spans="1:7" x14ac:dyDescent="0.4">
      <c r="A11137" s="70" t="s">
        <v>22594</v>
      </c>
      <c r="B11137" s="70" t="s">
        <v>22595</v>
      </c>
      <c r="C11137">
        <v>-1.9424830000000001E-2</v>
      </c>
      <c r="D11137">
        <v>5.7702147110000004</v>
      </c>
      <c r="E11137">
        <v>4.628782E-2</v>
      </c>
      <c r="F11137">
        <v>0.82965345599999996</v>
      </c>
      <c r="G11137">
        <v>0.99975043299999999</v>
      </c>
    </row>
    <row r="11138" spans="1:7" x14ac:dyDescent="0.4">
      <c r="A11138" s="70" t="s">
        <v>22494</v>
      </c>
      <c r="B11138" s="70" t="s">
        <v>22495</v>
      </c>
      <c r="C11138">
        <v>-1.76697E-2</v>
      </c>
      <c r="D11138">
        <v>6.382446055</v>
      </c>
      <c r="E11138">
        <v>4.6249011E-2</v>
      </c>
      <c r="F11138">
        <v>0.82972378999999996</v>
      </c>
      <c r="G11138">
        <v>0.99975043299999999</v>
      </c>
    </row>
    <row r="11139" spans="1:7" x14ac:dyDescent="0.4">
      <c r="A11139" s="70" t="s">
        <v>22963</v>
      </c>
      <c r="B11139" s="70" t="s">
        <v>22964</v>
      </c>
      <c r="C11139">
        <v>8.1221298999999997E-2</v>
      </c>
      <c r="D11139">
        <v>0.36794457600000002</v>
      </c>
      <c r="E11139">
        <v>4.6221746000000001E-2</v>
      </c>
      <c r="F11139">
        <v>0.82977321900000001</v>
      </c>
      <c r="G11139">
        <v>0.99975043299999999</v>
      </c>
    </row>
    <row r="11140" spans="1:7" x14ac:dyDescent="0.4">
      <c r="A11140" s="70" t="s">
        <v>22115</v>
      </c>
      <c r="B11140" s="70" t="s">
        <v>22116</v>
      </c>
      <c r="C11140">
        <v>-1.7039988999999998E-2</v>
      </c>
      <c r="D11140">
        <v>7.8322330019999997</v>
      </c>
      <c r="E11140">
        <v>4.6206117999999997E-2</v>
      </c>
      <c r="F11140">
        <v>0.82980155899999997</v>
      </c>
      <c r="G11140">
        <v>0.99975043299999999</v>
      </c>
    </row>
    <row r="11141" spans="1:7" x14ac:dyDescent="0.4">
      <c r="A11141" s="70" t="s">
        <v>22734</v>
      </c>
      <c r="B11141" s="70" t="s">
        <v>22735</v>
      </c>
      <c r="C11141">
        <v>-5.854285E-2</v>
      </c>
      <c r="D11141">
        <v>2.3725285899999999</v>
      </c>
      <c r="E11141">
        <v>4.6176041000000001E-2</v>
      </c>
      <c r="F11141">
        <v>0.82985611199999998</v>
      </c>
      <c r="G11141">
        <v>0.99975043299999999</v>
      </c>
    </row>
    <row r="11142" spans="1:7" x14ac:dyDescent="0.4">
      <c r="A11142" s="70" t="s">
        <v>22600</v>
      </c>
      <c r="B11142" s="70" t="s">
        <v>22601</v>
      </c>
      <c r="C11142">
        <v>-2.4534523999999999E-2</v>
      </c>
      <c r="D11142">
        <v>5.7303686559999996</v>
      </c>
      <c r="E11142">
        <v>4.6168300000000002E-2</v>
      </c>
      <c r="F11142">
        <v>0.829870157</v>
      </c>
      <c r="G11142">
        <v>0.99975043299999999</v>
      </c>
    </row>
    <row r="11143" spans="1:7" x14ac:dyDescent="0.4">
      <c r="A11143" s="70" t="s">
        <v>22748</v>
      </c>
      <c r="B11143" s="70" t="s">
        <v>22749</v>
      </c>
      <c r="C11143">
        <v>-2.0015344000000001E-2</v>
      </c>
      <c r="D11143">
        <v>8.4504927070000004</v>
      </c>
      <c r="E11143">
        <v>4.6157476000000003E-2</v>
      </c>
      <c r="F11143">
        <v>0.82988979600000001</v>
      </c>
      <c r="G11143">
        <v>0.99975043299999999</v>
      </c>
    </row>
    <row r="11144" spans="1:7" x14ac:dyDescent="0.4">
      <c r="A11144" s="70" t="s">
        <v>22722</v>
      </c>
      <c r="B11144" s="70" t="s">
        <v>22723</v>
      </c>
      <c r="C11144">
        <v>5.5421012999999998E-2</v>
      </c>
      <c r="D11144">
        <v>2.8988368840000001</v>
      </c>
      <c r="E11144">
        <v>4.6129906999999998E-2</v>
      </c>
      <c r="F11144">
        <v>0.82993983000000005</v>
      </c>
      <c r="G11144">
        <v>0.99975043299999999</v>
      </c>
    </row>
    <row r="11145" spans="1:7" x14ac:dyDescent="0.4">
      <c r="A11145" s="70" t="s">
        <v>22850</v>
      </c>
      <c r="B11145" s="70" t="s">
        <v>22851</v>
      </c>
      <c r="C11145">
        <v>0.107293555</v>
      </c>
      <c r="D11145">
        <v>-0.39531529700000001</v>
      </c>
      <c r="E11145">
        <v>4.6129778000000003E-2</v>
      </c>
      <c r="F11145">
        <v>0.82994006300000001</v>
      </c>
      <c r="G11145">
        <v>0.99975043299999999</v>
      </c>
    </row>
    <row r="11146" spans="1:7" x14ac:dyDescent="0.4">
      <c r="A11146" s="70" t="s">
        <v>23383</v>
      </c>
      <c r="B11146" s="70" t="s">
        <v>23384</v>
      </c>
      <c r="C11146">
        <v>2.2630289000000001E-2</v>
      </c>
      <c r="D11146">
        <v>5.1692954499999999</v>
      </c>
      <c r="E11146">
        <v>4.6037066000000001E-2</v>
      </c>
      <c r="F11146">
        <v>0.83010843400000001</v>
      </c>
      <c r="G11146">
        <v>0.99975043299999999</v>
      </c>
    </row>
    <row r="11147" spans="1:7" x14ac:dyDescent="0.4">
      <c r="A11147" s="70" t="s">
        <v>22985</v>
      </c>
      <c r="B11147" s="70" t="s">
        <v>22986</v>
      </c>
      <c r="C11147">
        <v>6.3691589000000007E-2</v>
      </c>
      <c r="D11147">
        <v>1.59008963</v>
      </c>
      <c r="E11147">
        <v>4.6032550999999998E-2</v>
      </c>
      <c r="F11147">
        <v>0.83011663899999999</v>
      </c>
      <c r="G11147">
        <v>0.99975043299999999</v>
      </c>
    </row>
    <row r="11148" spans="1:7" x14ac:dyDescent="0.4">
      <c r="A11148" s="70" t="s">
        <v>22678</v>
      </c>
      <c r="B11148" s="70" t="s">
        <v>22679</v>
      </c>
      <c r="C11148">
        <v>-2.2061661E-2</v>
      </c>
      <c r="D11148">
        <v>5.2192170149999999</v>
      </c>
      <c r="E11148">
        <v>4.5998455000000001E-2</v>
      </c>
      <c r="F11148">
        <v>0.83017860700000001</v>
      </c>
      <c r="G11148">
        <v>0.99975043299999999</v>
      </c>
    </row>
    <row r="11149" spans="1:7" x14ac:dyDescent="0.4">
      <c r="A11149" s="70" t="s">
        <v>22686</v>
      </c>
      <c r="B11149" s="70" t="s">
        <v>22687</v>
      </c>
      <c r="C11149">
        <v>-2.6801954999999999E-2</v>
      </c>
      <c r="D11149">
        <v>4.8959199169999996</v>
      </c>
      <c r="E11149">
        <v>4.5978985999999999E-2</v>
      </c>
      <c r="F11149">
        <v>0.83021400199999995</v>
      </c>
      <c r="G11149">
        <v>0.99975043299999999</v>
      </c>
    </row>
    <row r="11150" spans="1:7" x14ac:dyDescent="0.4">
      <c r="A11150" s="70" t="s">
        <v>22474</v>
      </c>
      <c r="B11150" s="70" t="s">
        <v>22475</v>
      </c>
      <c r="C11150">
        <v>-1.9470484E-2</v>
      </c>
      <c r="D11150">
        <v>6.6541696559999997</v>
      </c>
      <c r="E11150">
        <v>4.5972196999999999E-2</v>
      </c>
      <c r="F11150">
        <v>0.830226346</v>
      </c>
      <c r="G11150">
        <v>0.99975043299999999</v>
      </c>
    </row>
    <row r="11151" spans="1:7" x14ac:dyDescent="0.4">
      <c r="A11151" s="70" t="s">
        <v>23045</v>
      </c>
      <c r="B11151" s="70" t="s">
        <v>23046</v>
      </c>
      <c r="C11151">
        <v>0.109609624</v>
      </c>
      <c r="D11151">
        <v>-0.62004700599999996</v>
      </c>
      <c r="E11151">
        <v>4.5920662000000001E-2</v>
      </c>
      <c r="F11151">
        <v>0.83032008199999996</v>
      </c>
      <c r="G11151">
        <v>0.99975043299999999</v>
      </c>
    </row>
    <row r="11152" spans="1:7" x14ac:dyDescent="0.4">
      <c r="A11152" s="70" t="s">
        <v>22448</v>
      </c>
      <c r="B11152" s="70" t="s">
        <v>22449</v>
      </c>
      <c r="C11152">
        <v>-1.9205028999999998E-2</v>
      </c>
      <c r="D11152">
        <v>6.0739921590000003</v>
      </c>
      <c r="E11152">
        <v>4.5884227999999999E-2</v>
      </c>
      <c r="F11152">
        <v>0.83038638600000003</v>
      </c>
      <c r="G11152">
        <v>0.99975043299999999</v>
      </c>
    </row>
    <row r="11153" spans="1:7" x14ac:dyDescent="0.4">
      <c r="A11153" s="70" t="s">
        <v>22704</v>
      </c>
      <c r="B11153" s="70" t="s">
        <v>22705</v>
      </c>
      <c r="C11153">
        <v>-4.6694024000000001E-2</v>
      </c>
      <c r="D11153">
        <v>3.0551490440000002</v>
      </c>
      <c r="E11153">
        <v>4.5879304000000003E-2</v>
      </c>
      <c r="F11153">
        <v>0.83039534699999995</v>
      </c>
      <c r="G11153">
        <v>0.99975043299999999</v>
      </c>
    </row>
    <row r="11154" spans="1:7" x14ac:dyDescent="0.4">
      <c r="A11154" s="70" t="s">
        <v>22965</v>
      </c>
      <c r="B11154" s="70" t="s">
        <v>22966</v>
      </c>
      <c r="C11154">
        <v>7.6792364000000002E-2</v>
      </c>
      <c r="D11154">
        <v>1.8132323720000001</v>
      </c>
      <c r="E11154">
        <v>4.5862827000000002E-2</v>
      </c>
      <c r="F11154">
        <v>0.83042534400000001</v>
      </c>
      <c r="G11154">
        <v>0.99975043299999999</v>
      </c>
    </row>
    <row r="11155" spans="1:7" x14ac:dyDescent="0.4">
      <c r="A11155" s="70" t="s">
        <v>23265</v>
      </c>
      <c r="B11155" s="70" t="s">
        <v>23266</v>
      </c>
      <c r="C11155">
        <v>2.3587415E-2</v>
      </c>
      <c r="D11155">
        <v>5.0505360609999999</v>
      </c>
      <c r="E11155">
        <v>4.5850541000000002E-2</v>
      </c>
      <c r="F11155">
        <v>0.83044771299999998</v>
      </c>
      <c r="G11155">
        <v>0.99975043299999999</v>
      </c>
    </row>
    <row r="11156" spans="1:7" x14ac:dyDescent="0.4">
      <c r="A11156" s="70" t="s">
        <v>23305</v>
      </c>
      <c r="B11156" s="70" t="s">
        <v>23306</v>
      </c>
      <c r="C11156">
        <v>2.5080895999999998E-2</v>
      </c>
      <c r="D11156">
        <v>4.5734604289999998</v>
      </c>
      <c r="E11156">
        <v>4.5846407999999998E-2</v>
      </c>
      <c r="F11156">
        <v>0.83045523899999996</v>
      </c>
      <c r="G11156">
        <v>0.99975043299999999</v>
      </c>
    </row>
    <row r="11157" spans="1:7" x14ac:dyDescent="0.4">
      <c r="A11157" s="70" t="s">
        <v>22216</v>
      </c>
      <c r="B11157" s="70" t="s">
        <v>22217</v>
      </c>
      <c r="C11157">
        <v>-1.731152E-2</v>
      </c>
      <c r="D11157">
        <v>6.7782261220000004</v>
      </c>
      <c r="E11157">
        <v>4.5790830999999997E-2</v>
      </c>
      <c r="F11157">
        <v>0.83055647499999996</v>
      </c>
      <c r="G11157">
        <v>0.99975043299999999</v>
      </c>
    </row>
    <row r="11158" spans="1:7" x14ac:dyDescent="0.4">
      <c r="A11158" s="70" t="s">
        <v>22534</v>
      </c>
      <c r="B11158" s="70" t="s">
        <v>22535</v>
      </c>
      <c r="C11158">
        <v>-1.9793168999999999E-2</v>
      </c>
      <c r="D11158">
        <v>5.4825817810000004</v>
      </c>
      <c r="E11158">
        <v>4.5780316000000001E-2</v>
      </c>
      <c r="F11158">
        <v>0.83057563599999995</v>
      </c>
      <c r="G11158">
        <v>0.99975043299999999</v>
      </c>
    </row>
    <row r="11159" spans="1:7" x14ac:dyDescent="0.4">
      <c r="A11159" s="70" t="s">
        <v>22099</v>
      </c>
      <c r="B11159" s="70" t="s">
        <v>22100</v>
      </c>
      <c r="C11159">
        <v>-1.7269845999999998E-2</v>
      </c>
      <c r="D11159">
        <v>7.542218031</v>
      </c>
      <c r="E11159">
        <v>4.5778392000000001E-2</v>
      </c>
      <c r="F11159">
        <v>0.83057914300000002</v>
      </c>
      <c r="G11159">
        <v>0.99975043299999999</v>
      </c>
    </row>
    <row r="11160" spans="1:7" x14ac:dyDescent="0.4">
      <c r="A11160" s="70" t="s">
        <v>22935</v>
      </c>
      <c r="B11160" s="70" t="s">
        <v>22936</v>
      </c>
      <c r="C11160">
        <v>0.18268135799999999</v>
      </c>
      <c r="D11160">
        <v>2.1990465810000002</v>
      </c>
      <c r="E11160">
        <v>4.5758411999999998E-2</v>
      </c>
      <c r="F11160">
        <v>0.83061555799999998</v>
      </c>
      <c r="G11160">
        <v>0.99975043299999999</v>
      </c>
    </row>
    <row r="11161" spans="1:7" x14ac:dyDescent="0.4">
      <c r="A11161" s="70" t="s">
        <v>23449</v>
      </c>
      <c r="B11161" s="70" t="s">
        <v>23450</v>
      </c>
      <c r="C11161">
        <v>1.7649444E-2</v>
      </c>
      <c r="D11161">
        <v>6.5965304509999996</v>
      </c>
      <c r="E11161">
        <v>4.5702208000000001E-2</v>
      </c>
      <c r="F11161">
        <v>0.83071804000000005</v>
      </c>
      <c r="G11161">
        <v>0.99975043299999999</v>
      </c>
    </row>
    <row r="11162" spans="1:7" x14ac:dyDescent="0.4">
      <c r="A11162" s="70" t="s">
        <v>23055</v>
      </c>
      <c r="B11162" s="70" t="s">
        <v>23056</v>
      </c>
      <c r="C11162">
        <v>0.10556465499999999</v>
      </c>
      <c r="D11162">
        <v>-0.78938255300000004</v>
      </c>
      <c r="E11162">
        <v>4.5688945000000002E-2</v>
      </c>
      <c r="F11162">
        <v>0.830742231</v>
      </c>
      <c r="G11162">
        <v>0.99975043299999999</v>
      </c>
    </row>
    <row r="11163" spans="1:7" x14ac:dyDescent="0.4">
      <c r="A11163" s="70" t="s">
        <v>23413</v>
      </c>
      <c r="B11163" s="70" t="s">
        <v>23414</v>
      </c>
      <c r="C11163">
        <v>1.9267888E-2</v>
      </c>
      <c r="D11163">
        <v>6.5241184849999998</v>
      </c>
      <c r="E11163">
        <v>4.5685365999999998E-2</v>
      </c>
      <c r="F11163">
        <v>0.83074876200000003</v>
      </c>
      <c r="G11163">
        <v>0.99975043299999999</v>
      </c>
    </row>
    <row r="11164" spans="1:7" x14ac:dyDescent="0.4">
      <c r="A11164" s="70" t="s">
        <v>23319</v>
      </c>
      <c r="B11164" s="70" t="s">
        <v>23320</v>
      </c>
      <c r="C11164">
        <v>2.3755213000000001E-2</v>
      </c>
      <c r="D11164">
        <v>4.7811206410000002</v>
      </c>
      <c r="E11164">
        <v>4.5623428000000001E-2</v>
      </c>
      <c r="F11164">
        <v>0.83086179599999999</v>
      </c>
      <c r="G11164">
        <v>0.99975043299999999</v>
      </c>
    </row>
    <row r="11165" spans="1:7" x14ac:dyDescent="0.4">
      <c r="A11165" s="70" t="s">
        <v>22558</v>
      </c>
      <c r="B11165" s="70" t="s">
        <v>22559</v>
      </c>
      <c r="C11165">
        <v>-2.0074075E-2</v>
      </c>
      <c r="D11165">
        <v>5.4917622509999999</v>
      </c>
      <c r="E11165">
        <v>4.5611722E-2</v>
      </c>
      <c r="F11165">
        <v>0.83088316799999995</v>
      </c>
      <c r="G11165">
        <v>0.99975043299999999</v>
      </c>
    </row>
    <row r="11166" spans="1:7" x14ac:dyDescent="0.4">
      <c r="A11166" s="70" t="s">
        <v>24296</v>
      </c>
      <c r="B11166" s="70" t="s">
        <v>24297</v>
      </c>
      <c r="C11166">
        <v>1.6797405000000001E-2</v>
      </c>
      <c r="D11166">
        <v>9.2155592249999998</v>
      </c>
      <c r="E11166">
        <v>4.5601824999999999E-2</v>
      </c>
      <c r="F11166">
        <v>0.83090123999999999</v>
      </c>
      <c r="G11166">
        <v>0.99975043299999999</v>
      </c>
    </row>
    <row r="11167" spans="1:7" x14ac:dyDescent="0.4">
      <c r="A11167" s="70" t="s">
        <v>22754</v>
      </c>
      <c r="B11167" s="70" t="s">
        <v>22755</v>
      </c>
      <c r="C11167">
        <v>-6.6184597999999997E-2</v>
      </c>
      <c r="D11167">
        <v>1.303375344</v>
      </c>
      <c r="E11167">
        <v>4.5553086999999999E-2</v>
      </c>
      <c r="F11167">
        <v>0.83099026399999998</v>
      </c>
      <c r="G11167">
        <v>0.99975043299999999</v>
      </c>
    </row>
    <row r="11168" spans="1:7" x14ac:dyDescent="0.4">
      <c r="A11168" s="70" t="s">
        <v>23275</v>
      </c>
      <c r="B11168" s="70" t="s">
        <v>23276</v>
      </c>
      <c r="C11168">
        <v>1.6972750000000002E-2</v>
      </c>
      <c r="D11168">
        <v>8.0006044949999993</v>
      </c>
      <c r="E11168">
        <v>4.5530041E-2</v>
      </c>
      <c r="F11168">
        <v>0.83103237600000002</v>
      </c>
      <c r="G11168">
        <v>0.99975043299999999</v>
      </c>
    </row>
    <row r="11169" spans="1:7" x14ac:dyDescent="0.4">
      <c r="A11169" s="70" t="s">
        <v>23657</v>
      </c>
      <c r="B11169" s="70" t="s">
        <v>23658</v>
      </c>
      <c r="C11169">
        <v>1.9038714000000002E-2</v>
      </c>
      <c r="D11169">
        <v>8.5775961009999993</v>
      </c>
      <c r="E11169">
        <v>4.5502786000000003E-2</v>
      </c>
      <c r="F11169">
        <v>0.83108219500000002</v>
      </c>
      <c r="G11169">
        <v>0.99975043299999999</v>
      </c>
    </row>
    <row r="11170" spans="1:7" x14ac:dyDescent="0.4">
      <c r="A11170" s="70" t="s">
        <v>22330</v>
      </c>
      <c r="B11170" s="70" t="s">
        <v>22331</v>
      </c>
      <c r="C11170">
        <v>-1.7470360000000001E-2</v>
      </c>
      <c r="D11170">
        <v>7.0647063140000004</v>
      </c>
      <c r="E11170">
        <v>4.5473777999999999E-2</v>
      </c>
      <c r="F11170">
        <v>0.831135234</v>
      </c>
      <c r="G11170">
        <v>0.99975043299999999</v>
      </c>
    </row>
    <row r="11171" spans="1:7" x14ac:dyDescent="0.4">
      <c r="A11171" s="70" t="s">
        <v>23267</v>
      </c>
      <c r="B11171" s="70" t="s">
        <v>23268</v>
      </c>
      <c r="C11171">
        <v>2.5108728E-2</v>
      </c>
      <c r="D11171">
        <v>4.5260935069999997</v>
      </c>
      <c r="E11171">
        <v>4.5469590999999997E-2</v>
      </c>
      <c r="F11171">
        <v>0.83114289200000002</v>
      </c>
      <c r="G11171">
        <v>0.99975043299999999</v>
      </c>
    </row>
    <row r="11172" spans="1:7" x14ac:dyDescent="0.4">
      <c r="A11172" s="70" t="s">
        <v>23311</v>
      </c>
      <c r="B11172" s="70" t="s">
        <v>23312</v>
      </c>
      <c r="C11172">
        <v>2.3660550999999998E-2</v>
      </c>
      <c r="D11172">
        <v>4.8355368929999996</v>
      </c>
      <c r="E11172">
        <v>4.5428217999999999E-2</v>
      </c>
      <c r="F11172">
        <v>0.83121857399999999</v>
      </c>
      <c r="G11172">
        <v>0.99975043299999999</v>
      </c>
    </row>
    <row r="11173" spans="1:7" x14ac:dyDescent="0.4">
      <c r="A11173" s="70" t="s">
        <v>23349</v>
      </c>
      <c r="B11173" s="70" t="s">
        <v>23350</v>
      </c>
      <c r="C11173">
        <v>2.1043698999999999E-2</v>
      </c>
      <c r="D11173">
        <v>5.3990664270000002</v>
      </c>
      <c r="E11173">
        <v>4.5408392999999998E-2</v>
      </c>
      <c r="F11173">
        <v>0.83125485200000004</v>
      </c>
      <c r="G11173">
        <v>0.99975043299999999</v>
      </c>
    </row>
    <row r="11174" spans="1:7" x14ac:dyDescent="0.4">
      <c r="A11174" s="70" t="s">
        <v>23037</v>
      </c>
      <c r="B11174" s="70" t="s">
        <v>23038</v>
      </c>
      <c r="C11174">
        <v>9.6090257999999998E-2</v>
      </c>
      <c r="D11174">
        <v>0.42356810700000003</v>
      </c>
      <c r="E11174">
        <v>4.5370994999999997E-2</v>
      </c>
      <c r="F11174">
        <v>0.83132330899999995</v>
      </c>
      <c r="G11174">
        <v>0.99975043299999999</v>
      </c>
    </row>
    <row r="11175" spans="1:7" x14ac:dyDescent="0.4">
      <c r="A11175" s="70" t="s">
        <v>23151</v>
      </c>
      <c r="B11175" s="70" t="s">
        <v>23152</v>
      </c>
      <c r="C11175">
        <v>3.2040384999999998E-2</v>
      </c>
      <c r="D11175">
        <v>4.1132935399999999</v>
      </c>
      <c r="E11175">
        <v>4.5348801000000001E-2</v>
      </c>
      <c r="F11175">
        <v>0.83136395100000005</v>
      </c>
      <c r="G11175">
        <v>0.99975043299999999</v>
      </c>
    </row>
    <row r="11176" spans="1:7" x14ac:dyDescent="0.4">
      <c r="A11176" s="70" t="s">
        <v>23431</v>
      </c>
      <c r="B11176" s="70" t="s">
        <v>23432</v>
      </c>
      <c r="C11176">
        <v>1.6675733000000002E-2</v>
      </c>
      <c r="D11176">
        <v>6.95347194</v>
      </c>
      <c r="E11176">
        <v>4.5319748999999999E-2</v>
      </c>
      <c r="F11176">
        <v>0.83141716399999999</v>
      </c>
      <c r="G11176">
        <v>0.99975043299999999</v>
      </c>
    </row>
    <row r="11177" spans="1:7" x14ac:dyDescent="0.4">
      <c r="A11177" s="70" t="s">
        <v>22750</v>
      </c>
      <c r="B11177" s="70" t="s">
        <v>22751</v>
      </c>
      <c r="C11177">
        <v>-5.6151725999999999E-2</v>
      </c>
      <c r="D11177">
        <v>2.049357471</v>
      </c>
      <c r="E11177">
        <v>4.5315290000000001E-2</v>
      </c>
      <c r="F11177">
        <v>0.83142533399999996</v>
      </c>
      <c r="G11177">
        <v>0.99975043299999999</v>
      </c>
    </row>
    <row r="11178" spans="1:7" x14ac:dyDescent="0.4">
      <c r="A11178" s="70" t="s">
        <v>23099</v>
      </c>
      <c r="B11178" s="70" t="s">
        <v>23100</v>
      </c>
      <c r="C11178">
        <v>5.0517013E-2</v>
      </c>
      <c r="D11178">
        <v>2.759934034</v>
      </c>
      <c r="E11178">
        <v>4.5281118000000002E-2</v>
      </c>
      <c r="F11178">
        <v>0.83148795200000003</v>
      </c>
      <c r="G11178">
        <v>0.99975043299999999</v>
      </c>
    </row>
    <row r="11179" spans="1:7" x14ac:dyDescent="0.4">
      <c r="A11179" s="70" t="s">
        <v>23531</v>
      </c>
      <c r="B11179" s="70" t="s">
        <v>23532</v>
      </c>
      <c r="C11179">
        <v>1.680717E-2</v>
      </c>
      <c r="D11179">
        <v>6.54004853</v>
      </c>
      <c r="E11179">
        <v>4.5174791999999998E-2</v>
      </c>
      <c r="F11179">
        <v>0.83168294899999995</v>
      </c>
      <c r="G11179">
        <v>0.99975043299999999</v>
      </c>
    </row>
    <row r="11180" spans="1:7" x14ac:dyDescent="0.4">
      <c r="A11180" s="70" t="s">
        <v>23481</v>
      </c>
      <c r="B11180" s="70" t="s">
        <v>23482</v>
      </c>
      <c r="C11180">
        <v>2.0575386000000001E-2</v>
      </c>
      <c r="D11180">
        <v>5.4260194000000004</v>
      </c>
      <c r="E11180">
        <v>4.5109171000000003E-2</v>
      </c>
      <c r="F11180">
        <v>0.83180341300000005</v>
      </c>
      <c r="G11180">
        <v>0.99975043299999999</v>
      </c>
    </row>
    <row r="11181" spans="1:7" x14ac:dyDescent="0.4">
      <c r="A11181" s="70" t="s">
        <v>23343</v>
      </c>
      <c r="B11181" s="70" t="s">
        <v>23344</v>
      </c>
      <c r="C11181">
        <v>2.3872577999999998E-2</v>
      </c>
      <c r="D11181">
        <v>5.2136048519999996</v>
      </c>
      <c r="E11181">
        <v>4.5106278E-2</v>
      </c>
      <c r="F11181">
        <v>0.831808726</v>
      </c>
      <c r="G11181">
        <v>0.99975043299999999</v>
      </c>
    </row>
    <row r="11182" spans="1:7" x14ac:dyDescent="0.4">
      <c r="A11182" s="70" t="s">
        <v>23385</v>
      </c>
      <c r="B11182" s="70" t="s">
        <v>23386</v>
      </c>
      <c r="C11182">
        <v>2.5474635999999998E-2</v>
      </c>
      <c r="D11182">
        <v>4.7599302039999998</v>
      </c>
      <c r="E11182">
        <v>4.5104964999999997E-2</v>
      </c>
      <c r="F11182">
        <v>0.83181113799999995</v>
      </c>
      <c r="G11182">
        <v>0.99975043299999999</v>
      </c>
    </row>
    <row r="11183" spans="1:7" x14ac:dyDescent="0.4">
      <c r="A11183" s="70" t="s">
        <v>23517</v>
      </c>
      <c r="B11183" s="70" t="s">
        <v>23518</v>
      </c>
      <c r="C11183">
        <v>1.8200523999999999E-2</v>
      </c>
      <c r="D11183">
        <v>6.5375074270000004</v>
      </c>
      <c r="E11183">
        <v>4.5074784999999999E-2</v>
      </c>
      <c r="F11183">
        <v>0.83186657399999997</v>
      </c>
      <c r="G11183">
        <v>0.99975043299999999</v>
      </c>
    </row>
    <row r="11184" spans="1:7" x14ac:dyDescent="0.4">
      <c r="A11184" s="70" t="s">
        <v>23255</v>
      </c>
      <c r="B11184" s="70" t="s">
        <v>23256</v>
      </c>
      <c r="C11184">
        <v>2.8848690999999999E-2</v>
      </c>
      <c r="D11184">
        <v>4.0142132159999999</v>
      </c>
      <c r="E11184">
        <v>4.5054222999999997E-2</v>
      </c>
      <c r="F11184">
        <v>0.83190435500000004</v>
      </c>
      <c r="G11184">
        <v>0.99975043299999999</v>
      </c>
    </row>
    <row r="11185" spans="1:7" x14ac:dyDescent="0.4">
      <c r="A11185" s="70" t="s">
        <v>23493</v>
      </c>
      <c r="B11185" s="70" t="s">
        <v>23494</v>
      </c>
      <c r="C11185">
        <v>1.7329895000000001E-2</v>
      </c>
      <c r="D11185">
        <v>8.2419611830000008</v>
      </c>
      <c r="E11185">
        <v>4.5046898000000002E-2</v>
      </c>
      <c r="F11185">
        <v>0.83191781600000003</v>
      </c>
      <c r="G11185">
        <v>0.99975043299999999</v>
      </c>
    </row>
    <row r="11186" spans="1:7" x14ac:dyDescent="0.4">
      <c r="A11186" s="70" t="s">
        <v>23365</v>
      </c>
      <c r="B11186" s="70" t="s">
        <v>23366</v>
      </c>
      <c r="C11186">
        <v>2.0932795000000001E-2</v>
      </c>
      <c r="D11186">
        <v>5.6034532669999999</v>
      </c>
      <c r="E11186">
        <v>4.5009194000000002E-2</v>
      </c>
      <c r="F11186">
        <v>0.831987123</v>
      </c>
      <c r="G11186">
        <v>0.99975043299999999</v>
      </c>
    </row>
    <row r="11187" spans="1:7" x14ac:dyDescent="0.4">
      <c r="A11187" s="70" t="s">
        <v>22808</v>
      </c>
      <c r="B11187" s="70" t="s">
        <v>22809</v>
      </c>
      <c r="C11187">
        <v>-6.3595608999999997E-2</v>
      </c>
      <c r="D11187">
        <v>2.0632722989999999</v>
      </c>
      <c r="E11187">
        <v>4.4953241999999997E-2</v>
      </c>
      <c r="F11187">
        <v>0.83209003000000004</v>
      </c>
      <c r="G11187">
        <v>0.99975043299999999</v>
      </c>
    </row>
    <row r="11188" spans="1:7" x14ac:dyDescent="0.4">
      <c r="A11188" s="70" t="s">
        <v>22616</v>
      </c>
      <c r="B11188" s="70" t="s">
        <v>22617</v>
      </c>
      <c r="C11188">
        <v>-3.4714446000000003E-2</v>
      </c>
      <c r="D11188">
        <v>3.6934905709999999</v>
      </c>
      <c r="E11188">
        <v>4.4906715E-2</v>
      </c>
      <c r="F11188">
        <v>0.83217565299999996</v>
      </c>
      <c r="G11188">
        <v>0.99975043299999999</v>
      </c>
    </row>
    <row r="11189" spans="1:7" x14ac:dyDescent="0.4">
      <c r="A11189" s="70" t="s">
        <v>23511</v>
      </c>
      <c r="B11189" s="70" t="s">
        <v>23512</v>
      </c>
      <c r="C11189">
        <v>2.1221342000000001E-2</v>
      </c>
      <c r="D11189">
        <v>5.3551380880000004</v>
      </c>
      <c r="E11189">
        <v>4.4815813000000003E-2</v>
      </c>
      <c r="F11189">
        <v>0.83234307200000002</v>
      </c>
      <c r="G11189">
        <v>0.99975043299999999</v>
      </c>
    </row>
    <row r="11190" spans="1:7" x14ac:dyDescent="0.4">
      <c r="A11190" s="70" t="s">
        <v>22945</v>
      </c>
      <c r="B11190" s="70" t="s">
        <v>22946</v>
      </c>
      <c r="C11190">
        <v>9.6894917999999997E-2</v>
      </c>
      <c r="D11190">
        <v>0.86412219999999995</v>
      </c>
      <c r="E11190">
        <v>4.4812181E-2</v>
      </c>
      <c r="F11190">
        <v>0.83234976500000002</v>
      </c>
      <c r="G11190">
        <v>0.99975043299999999</v>
      </c>
    </row>
    <row r="11191" spans="1:7" x14ac:dyDescent="0.4">
      <c r="A11191" s="70" t="s">
        <v>22574</v>
      </c>
      <c r="B11191" s="70" t="s">
        <v>22575</v>
      </c>
      <c r="C11191">
        <v>-1.8545459E-2</v>
      </c>
      <c r="D11191">
        <v>5.8380022680000003</v>
      </c>
      <c r="E11191">
        <v>4.4758988E-2</v>
      </c>
      <c r="F11191">
        <v>0.83244782100000003</v>
      </c>
      <c r="G11191">
        <v>0.99975043299999999</v>
      </c>
    </row>
    <row r="11192" spans="1:7" x14ac:dyDescent="0.4">
      <c r="A11192" s="70" t="s">
        <v>24645</v>
      </c>
      <c r="B11192" s="70" t="s">
        <v>24646</v>
      </c>
      <c r="C11192">
        <v>1.6334768999999999E-2</v>
      </c>
      <c r="D11192">
        <v>9.6006889910000002</v>
      </c>
      <c r="E11192">
        <v>4.4719672000000002E-2</v>
      </c>
      <c r="F11192">
        <v>0.83252033400000003</v>
      </c>
      <c r="G11192">
        <v>0.99975043299999999</v>
      </c>
    </row>
    <row r="11193" spans="1:7" x14ac:dyDescent="0.4">
      <c r="A11193" s="70" t="s">
        <v>23135</v>
      </c>
      <c r="B11193" s="70" t="s">
        <v>23136</v>
      </c>
      <c r="C11193">
        <v>4.5421761999999997E-2</v>
      </c>
      <c r="D11193">
        <v>2.7818552360000002</v>
      </c>
      <c r="E11193">
        <v>4.4703664999999997E-2</v>
      </c>
      <c r="F11193">
        <v>0.83254986600000003</v>
      </c>
      <c r="G11193">
        <v>0.99975043299999999</v>
      </c>
    </row>
    <row r="11194" spans="1:7" x14ac:dyDescent="0.4">
      <c r="A11194" s="70" t="s">
        <v>23509</v>
      </c>
      <c r="B11194" s="70" t="s">
        <v>23510</v>
      </c>
      <c r="C11194">
        <v>2.1387192999999999E-2</v>
      </c>
      <c r="D11194">
        <v>5.4342506769999996</v>
      </c>
      <c r="E11194">
        <v>4.46912E-2</v>
      </c>
      <c r="F11194">
        <v>0.83257286799999997</v>
      </c>
      <c r="G11194">
        <v>0.99975043299999999</v>
      </c>
    </row>
    <row r="11195" spans="1:7" x14ac:dyDescent="0.4">
      <c r="A11195" s="70" t="s">
        <v>24649</v>
      </c>
      <c r="B11195" s="70" t="s">
        <v>24650</v>
      </c>
      <c r="C11195">
        <v>1.7648700999999999E-2</v>
      </c>
      <c r="D11195">
        <v>9.7816090679999999</v>
      </c>
      <c r="E11195">
        <v>4.4690191999999997E-2</v>
      </c>
      <c r="F11195">
        <v>0.83257472799999999</v>
      </c>
      <c r="G11195">
        <v>0.99975043299999999</v>
      </c>
    </row>
    <row r="11196" spans="1:7" x14ac:dyDescent="0.4">
      <c r="A11196" s="70" t="s">
        <v>22939</v>
      </c>
      <c r="B11196" s="70" t="s">
        <v>22940</v>
      </c>
      <c r="C11196">
        <v>-0.11378505899999999</v>
      </c>
      <c r="D11196">
        <v>-1.0943668959999999</v>
      </c>
      <c r="E11196">
        <v>4.4689693000000003E-2</v>
      </c>
      <c r="F11196">
        <v>0.83257564900000003</v>
      </c>
      <c r="G11196">
        <v>0.99975043299999999</v>
      </c>
    </row>
    <row r="11197" spans="1:7" x14ac:dyDescent="0.4">
      <c r="A11197" s="70" t="s">
        <v>22340</v>
      </c>
      <c r="B11197" s="70" t="s">
        <v>22341</v>
      </c>
      <c r="C11197">
        <v>-1.8178796000000001E-2</v>
      </c>
      <c r="D11197">
        <v>7.5670127000000003</v>
      </c>
      <c r="E11197">
        <v>4.4675848999999997E-2</v>
      </c>
      <c r="F11197">
        <v>0.83260120000000004</v>
      </c>
      <c r="G11197">
        <v>0.99975043299999999</v>
      </c>
    </row>
    <row r="11198" spans="1:7" x14ac:dyDescent="0.4">
      <c r="A11198" s="70" t="s">
        <v>22756</v>
      </c>
      <c r="B11198" s="70" t="s">
        <v>22757</v>
      </c>
      <c r="C11198">
        <v>-2.3435900999999999E-2</v>
      </c>
      <c r="D11198">
        <v>5.3045571760000003</v>
      </c>
      <c r="E11198">
        <v>4.4660381999999998E-2</v>
      </c>
      <c r="F11198">
        <v>0.83262975100000003</v>
      </c>
      <c r="G11198">
        <v>0.99975043299999999</v>
      </c>
    </row>
    <row r="11199" spans="1:7" x14ac:dyDescent="0.4">
      <c r="A11199" s="70" t="s">
        <v>22694</v>
      </c>
      <c r="B11199" s="70" t="s">
        <v>22695</v>
      </c>
      <c r="C11199">
        <v>-2.7409933000000001E-2</v>
      </c>
      <c r="D11199">
        <v>4.5996934270000001</v>
      </c>
      <c r="E11199">
        <v>4.4621309999999997E-2</v>
      </c>
      <c r="F11199">
        <v>0.83270189699999997</v>
      </c>
      <c r="G11199">
        <v>0.99975043299999999</v>
      </c>
    </row>
    <row r="11200" spans="1:7" x14ac:dyDescent="0.4">
      <c r="A11200" s="70" t="s">
        <v>22892</v>
      </c>
      <c r="B11200" s="70" t="s">
        <v>22893</v>
      </c>
      <c r="C11200">
        <v>0.129773584</v>
      </c>
      <c r="D11200">
        <v>0.28519334000000002</v>
      </c>
      <c r="E11200">
        <v>4.4592806999999998E-2</v>
      </c>
      <c r="F11200">
        <v>0.83275454999999998</v>
      </c>
      <c r="G11200">
        <v>0.99975043299999999</v>
      </c>
    </row>
    <row r="11201" spans="1:7" x14ac:dyDescent="0.4">
      <c r="A11201" s="70" t="s">
        <v>23355</v>
      </c>
      <c r="B11201" s="70" t="s">
        <v>23356</v>
      </c>
      <c r="C11201">
        <v>2.6064521E-2</v>
      </c>
      <c r="D11201">
        <v>4.7868581299999997</v>
      </c>
      <c r="E11201">
        <v>4.4525425E-2</v>
      </c>
      <c r="F11201">
        <v>0.83287908899999996</v>
      </c>
      <c r="G11201">
        <v>0.99975043299999999</v>
      </c>
    </row>
    <row r="11202" spans="1:7" x14ac:dyDescent="0.4">
      <c r="A11202" s="70" t="s">
        <v>22921</v>
      </c>
      <c r="B11202" s="70" t="s">
        <v>22922</v>
      </c>
      <c r="C11202">
        <v>-0.103890703</v>
      </c>
      <c r="D11202">
        <v>-0.863809465</v>
      </c>
      <c r="E11202">
        <v>4.4503457000000003E-2</v>
      </c>
      <c r="F11202">
        <v>0.83291971399999998</v>
      </c>
      <c r="G11202">
        <v>0.99975043299999999</v>
      </c>
    </row>
    <row r="11203" spans="1:7" x14ac:dyDescent="0.4">
      <c r="A11203" s="70" t="s">
        <v>22969</v>
      </c>
      <c r="B11203" s="70" t="s">
        <v>22970</v>
      </c>
      <c r="C11203">
        <v>0.16547716100000001</v>
      </c>
      <c r="D11203">
        <v>-0.99494668600000002</v>
      </c>
      <c r="E11203">
        <v>4.4433567E-2</v>
      </c>
      <c r="F11203">
        <v>0.83304902599999997</v>
      </c>
      <c r="G11203">
        <v>0.99975043299999999</v>
      </c>
    </row>
    <row r="11204" spans="1:7" x14ac:dyDescent="0.4">
      <c r="A11204" s="70" t="s">
        <v>23563</v>
      </c>
      <c r="B11204" s="70" t="s">
        <v>23564</v>
      </c>
      <c r="C11204">
        <v>1.8148639000000001E-2</v>
      </c>
      <c r="D11204">
        <v>5.8651789550000002</v>
      </c>
      <c r="E11204">
        <v>4.4383250999999999E-2</v>
      </c>
      <c r="F11204">
        <v>0.83314218799999995</v>
      </c>
      <c r="G11204">
        <v>0.99975043299999999</v>
      </c>
    </row>
    <row r="11205" spans="1:7" x14ac:dyDescent="0.4">
      <c r="A11205" s="70" t="s">
        <v>23351</v>
      </c>
      <c r="B11205" s="70" t="s">
        <v>23352</v>
      </c>
      <c r="C11205">
        <v>2.5580467999999999E-2</v>
      </c>
      <c r="D11205">
        <v>6.1592123409999999</v>
      </c>
      <c r="E11205">
        <v>4.4374412000000002E-2</v>
      </c>
      <c r="F11205">
        <v>0.83315855999999999</v>
      </c>
      <c r="G11205">
        <v>0.99975043299999999</v>
      </c>
    </row>
    <row r="11206" spans="1:7" x14ac:dyDescent="0.4">
      <c r="A11206" s="70" t="s">
        <v>22712</v>
      </c>
      <c r="B11206" s="70" t="s">
        <v>22713</v>
      </c>
      <c r="C11206">
        <v>-2.6226855E-2</v>
      </c>
      <c r="D11206">
        <v>4.6833756749999997</v>
      </c>
      <c r="E11206">
        <v>4.4368380999999998E-2</v>
      </c>
      <c r="F11206">
        <v>0.833169732</v>
      </c>
      <c r="G11206">
        <v>0.99975043299999999</v>
      </c>
    </row>
    <row r="11207" spans="1:7" x14ac:dyDescent="0.4">
      <c r="A11207" s="70" t="s">
        <v>22758</v>
      </c>
      <c r="B11207" s="70" t="s">
        <v>22759</v>
      </c>
      <c r="C11207">
        <v>-2.2209468E-2</v>
      </c>
      <c r="D11207">
        <v>5.2018263820000001</v>
      </c>
      <c r="E11207">
        <v>4.4265144999999999E-2</v>
      </c>
      <c r="F11207">
        <v>0.83336108499999995</v>
      </c>
      <c r="G11207">
        <v>0.99975043299999999</v>
      </c>
    </row>
    <row r="11208" spans="1:7" x14ac:dyDescent="0.4">
      <c r="A11208" s="70" t="s">
        <v>22726</v>
      </c>
      <c r="B11208" s="70" t="s">
        <v>22727</v>
      </c>
      <c r="C11208">
        <v>-2.4769280000000001E-2</v>
      </c>
      <c r="D11208">
        <v>4.6583657340000002</v>
      </c>
      <c r="E11208">
        <v>4.4246577000000002E-2</v>
      </c>
      <c r="F11208">
        <v>0.83339552500000003</v>
      </c>
      <c r="G11208">
        <v>0.99975043299999999</v>
      </c>
    </row>
    <row r="11209" spans="1:7" x14ac:dyDescent="0.4">
      <c r="A11209" s="70" t="s">
        <v>22838</v>
      </c>
      <c r="B11209" s="70" t="s">
        <v>22839</v>
      </c>
      <c r="C11209">
        <v>-0.103968298</v>
      </c>
      <c r="D11209">
        <v>-0.69355337900000003</v>
      </c>
      <c r="E11209">
        <v>4.4195192000000001E-2</v>
      </c>
      <c r="F11209">
        <v>0.83349087799999999</v>
      </c>
      <c r="G11209">
        <v>0.99975043299999999</v>
      </c>
    </row>
    <row r="11210" spans="1:7" x14ac:dyDescent="0.4">
      <c r="A11210" s="70" t="s">
        <v>22079</v>
      </c>
      <c r="B11210" s="70" t="s">
        <v>22080</v>
      </c>
      <c r="C11210">
        <v>-1.6734204999999999E-2</v>
      </c>
      <c r="D11210">
        <v>7.2606525519999998</v>
      </c>
      <c r="E11210">
        <v>4.4173743000000001E-2</v>
      </c>
      <c r="F11210">
        <v>0.83353069599999996</v>
      </c>
      <c r="G11210">
        <v>0.99975043299999999</v>
      </c>
    </row>
    <row r="11211" spans="1:7" x14ac:dyDescent="0.4">
      <c r="A11211" s="70" t="s">
        <v>22384</v>
      </c>
      <c r="B11211" s="70" t="s">
        <v>22385</v>
      </c>
      <c r="C11211">
        <v>-1.7368294999999999E-2</v>
      </c>
      <c r="D11211">
        <v>7.0571481460000003</v>
      </c>
      <c r="E11211">
        <v>4.4099469000000002E-2</v>
      </c>
      <c r="F11211">
        <v>0.83366865899999998</v>
      </c>
      <c r="G11211">
        <v>0.99975043299999999</v>
      </c>
    </row>
    <row r="11212" spans="1:7" x14ac:dyDescent="0.4">
      <c r="A11212" s="70" t="s">
        <v>23023</v>
      </c>
      <c r="B11212" s="70" t="s">
        <v>23024</v>
      </c>
      <c r="C11212">
        <v>6.1492389000000001E-2</v>
      </c>
      <c r="D11212">
        <v>1.689115159</v>
      </c>
      <c r="E11212">
        <v>4.4089047999999999E-2</v>
      </c>
      <c r="F11212">
        <v>0.83368802600000003</v>
      </c>
      <c r="G11212">
        <v>0.99975043299999999</v>
      </c>
    </row>
    <row r="11213" spans="1:7" x14ac:dyDescent="0.4">
      <c r="A11213" s="70" t="s">
        <v>23131</v>
      </c>
      <c r="B11213" s="70" t="s">
        <v>23132</v>
      </c>
      <c r="C11213">
        <v>1.6516462999999999E-2</v>
      </c>
      <c r="D11213">
        <v>7.355976246</v>
      </c>
      <c r="E11213">
        <v>4.3978048999999998E-2</v>
      </c>
      <c r="F11213">
        <v>0.83389445799999995</v>
      </c>
      <c r="G11213">
        <v>0.99975043299999999</v>
      </c>
    </row>
    <row r="11214" spans="1:7" x14ac:dyDescent="0.4">
      <c r="A11214" s="70" t="s">
        <v>23077</v>
      </c>
      <c r="B11214" s="70" t="s">
        <v>23078</v>
      </c>
      <c r="C11214">
        <v>9.2777282000000003E-2</v>
      </c>
      <c r="D11214">
        <v>-0.46161469599999999</v>
      </c>
      <c r="E11214">
        <v>4.3898874999999997E-2</v>
      </c>
      <c r="F11214">
        <v>0.83404186899999999</v>
      </c>
      <c r="G11214">
        <v>0.99975043299999999</v>
      </c>
    </row>
    <row r="11215" spans="1:7" x14ac:dyDescent="0.4">
      <c r="A11215" s="70" t="s">
        <v>23235</v>
      </c>
      <c r="B11215" s="70" t="s">
        <v>23236</v>
      </c>
      <c r="C11215">
        <v>1.7533008999999999E-2</v>
      </c>
      <c r="D11215">
        <v>7.685729018</v>
      </c>
      <c r="E11215">
        <v>4.3833103999999998E-2</v>
      </c>
      <c r="F11215">
        <v>0.83416443100000004</v>
      </c>
      <c r="G11215">
        <v>0.99975043299999999</v>
      </c>
    </row>
    <row r="11216" spans="1:7" x14ac:dyDescent="0.4">
      <c r="A11216" s="70" t="s">
        <v>23173</v>
      </c>
      <c r="B11216" s="70" t="s">
        <v>23174</v>
      </c>
      <c r="C11216">
        <v>4.1818638999999998E-2</v>
      </c>
      <c r="D11216">
        <v>3.0152618520000001</v>
      </c>
      <c r="E11216">
        <v>4.3828302999999999E-2</v>
      </c>
      <c r="F11216">
        <v>0.83417338100000005</v>
      </c>
      <c r="G11216">
        <v>0.99975043299999999</v>
      </c>
    </row>
    <row r="11217" spans="1:7" x14ac:dyDescent="0.4">
      <c r="A11217" s="70" t="s">
        <v>22700</v>
      </c>
      <c r="B11217" s="70" t="s">
        <v>22701</v>
      </c>
      <c r="C11217">
        <v>-3.3314257999999999E-2</v>
      </c>
      <c r="D11217">
        <v>3.5800064040000001</v>
      </c>
      <c r="E11217">
        <v>4.3800535000000002E-2</v>
      </c>
      <c r="F11217">
        <v>0.83422515699999999</v>
      </c>
      <c r="G11217">
        <v>0.99975043299999999</v>
      </c>
    </row>
    <row r="11218" spans="1:7" x14ac:dyDescent="0.4">
      <c r="A11218" s="70" t="s">
        <v>23539</v>
      </c>
      <c r="B11218" s="70" t="s">
        <v>23540</v>
      </c>
      <c r="C11218">
        <v>1.8054509999999999E-2</v>
      </c>
      <c r="D11218">
        <v>5.8409546470000002</v>
      </c>
      <c r="E11218">
        <v>4.3776981E-2</v>
      </c>
      <c r="F11218">
        <v>0.83426908799999999</v>
      </c>
      <c r="G11218">
        <v>0.99975043299999999</v>
      </c>
    </row>
    <row r="11219" spans="1:7" x14ac:dyDescent="0.4">
      <c r="A11219" s="70" t="s">
        <v>22864</v>
      </c>
      <c r="B11219" s="70" t="s">
        <v>22865</v>
      </c>
      <c r="C11219">
        <v>-0.117255945</v>
      </c>
      <c r="D11219">
        <v>-0.71708782599999998</v>
      </c>
      <c r="E11219">
        <v>4.3689136000000003E-2</v>
      </c>
      <c r="F11219">
        <v>0.83443304600000001</v>
      </c>
      <c r="G11219">
        <v>0.99975043299999999</v>
      </c>
    </row>
    <row r="11220" spans="1:7" x14ac:dyDescent="0.4">
      <c r="A11220" s="70" t="s">
        <v>22860</v>
      </c>
      <c r="B11220" s="70" t="s">
        <v>22861</v>
      </c>
      <c r="C11220">
        <v>-8.5646214999999998E-2</v>
      </c>
      <c r="D11220">
        <v>2.0439972000000001E-2</v>
      </c>
      <c r="E11220">
        <v>4.3614666000000003E-2</v>
      </c>
      <c r="F11220">
        <v>0.834572172</v>
      </c>
      <c r="G11220">
        <v>0.99975043299999999</v>
      </c>
    </row>
    <row r="11221" spans="1:7" x14ac:dyDescent="0.4">
      <c r="A11221" s="70" t="s">
        <v>22280</v>
      </c>
      <c r="B11221" s="70" t="s">
        <v>22281</v>
      </c>
      <c r="C11221">
        <v>-1.7677490000000001E-2</v>
      </c>
      <c r="D11221">
        <v>7.2317064469999996</v>
      </c>
      <c r="E11221">
        <v>4.3505149999999999E-2</v>
      </c>
      <c r="F11221">
        <v>0.83477699699999997</v>
      </c>
      <c r="G11221">
        <v>0.99975043299999999</v>
      </c>
    </row>
    <row r="11222" spans="1:7" x14ac:dyDescent="0.4">
      <c r="A11222" s="70" t="s">
        <v>23143</v>
      </c>
      <c r="B11222" s="70" t="s">
        <v>23144</v>
      </c>
      <c r="C11222">
        <v>6.9571170000000002E-2</v>
      </c>
      <c r="D11222">
        <v>1.2208041430000001</v>
      </c>
      <c r="E11222">
        <v>4.3504155000000003E-2</v>
      </c>
      <c r="F11222">
        <v>0.83477886000000001</v>
      </c>
      <c r="G11222">
        <v>0.99975043299999999</v>
      </c>
    </row>
    <row r="11223" spans="1:7" x14ac:dyDescent="0.4">
      <c r="A11223" s="70" t="s">
        <v>22626</v>
      </c>
      <c r="B11223" s="70" t="s">
        <v>22627</v>
      </c>
      <c r="C11223">
        <v>-1.7074708000000001E-2</v>
      </c>
      <c r="D11223">
        <v>6.1680329140000003</v>
      </c>
      <c r="E11223">
        <v>4.3497955999999997E-2</v>
      </c>
      <c r="F11223">
        <v>0.83479046300000004</v>
      </c>
      <c r="G11223">
        <v>0.99975043299999999</v>
      </c>
    </row>
    <row r="11224" spans="1:7" x14ac:dyDescent="0.4">
      <c r="A11224" s="70" t="s">
        <v>22396</v>
      </c>
      <c r="B11224" s="70" t="s">
        <v>22397</v>
      </c>
      <c r="C11224">
        <v>-1.7196796E-2</v>
      </c>
      <c r="D11224">
        <v>6.7781344700000004</v>
      </c>
      <c r="E11224">
        <v>4.3475172999999999E-2</v>
      </c>
      <c r="F11224">
        <v>0.83483311000000004</v>
      </c>
      <c r="G11224">
        <v>0.99975043299999999</v>
      </c>
    </row>
    <row r="11225" spans="1:7" x14ac:dyDescent="0.4">
      <c r="A11225" s="70" t="s">
        <v>23061</v>
      </c>
      <c r="B11225" s="70" t="s">
        <v>23062</v>
      </c>
      <c r="C11225">
        <v>9.5350710000000005E-2</v>
      </c>
      <c r="D11225">
        <v>-0.44772305499999998</v>
      </c>
      <c r="E11225">
        <v>4.3455523000000003E-2</v>
      </c>
      <c r="F11225">
        <v>0.83486990400000005</v>
      </c>
      <c r="G11225">
        <v>0.99975043299999999</v>
      </c>
    </row>
    <row r="11226" spans="1:7" x14ac:dyDescent="0.4">
      <c r="A11226" s="70" t="s">
        <v>22147</v>
      </c>
      <c r="B11226" s="70" t="s">
        <v>22148</v>
      </c>
      <c r="C11226">
        <v>-1.6562277E-2</v>
      </c>
      <c r="D11226">
        <v>7.5206989880000004</v>
      </c>
      <c r="E11226">
        <v>4.3448734000000003E-2</v>
      </c>
      <c r="F11226">
        <v>0.83488261600000002</v>
      </c>
      <c r="G11226">
        <v>0.99975043299999999</v>
      </c>
    </row>
    <row r="11227" spans="1:7" x14ac:dyDescent="0.4">
      <c r="A11227" s="70" t="s">
        <v>22630</v>
      </c>
      <c r="B11227" s="70" t="s">
        <v>22631</v>
      </c>
      <c r="C11227">
        <v>-1.7178247000000001E-2</v>
      </c>
      <c r="D11227">
        <v>6.3601332739999998</v>
      </c>
      <c r="E11227">
        <v>4.3426414000000003E-2</v>
      </c>
      <c r="F11227">
        <v>0.83492442200000005</v>
      </c>
      <c r="G11227">
        <v>0.99975043299999999</v>
      </c>
    </row>
    <row r="11228" spans="1:7" x14ac:dyDescent="0.4">
      <c r="A11228" s="70" t="s">
        <v>23455</v>
      </c>
      <c r="B11228" s="70" t="s">
        <v>23456</v>
      </c>
      <c r="C11228">
        <v>1.6498138999999998E-2</v>
      </c>
      <c r="D11228">
        <v>7.142599755</v>
      </c>
      <c r="E11228">
        <v>4.3412332999999997E-2</v>
      </c>
      <c r="F11228">
        <v>0.83495080300000002</v>
      </c>
      <c r="G11228">
        <v>0.99975043299999999</v>
      </c>
    </row>
    <row r="11229" spans="1:7" x14ac:dyDescent="0.4">
      <c r="A11229" s="70" t="s">
        <v>22802</v>
      </c>
      <c r="B11229" s="70" t="s">
        <v>22803</v>
      </c>
      <c r="C11229">
        <v>-2.7022335000000001E-2</v>
      </c>
      <c r="D11229">
        <v>4.4281237630000003</v>
      </c>
      <c r="E11229">
        <v>4.3394086999999998E-2</v>
      </c>
      <c r="F11229">
        <v>0.83498499299999995</v>
      </c>
      <c r="G11229">
        <v>0.99975043299999999</v>
      </c>
    </row>
    <row r="11230" spans="1:7" x14ac:dyDescent="0.4">
      <c r="A11230" s="70" t="s">
        <v>23329</v>
      </c>
      <c r="B11230" s="70" t="s">
        <v>23330</v>
      </c>
      <c r="C11230">
        <v>1.6457064E-2</v>
      </c>
      <c r="D11230">
        <v>7.801846125</v>
      </c>
      <c r="E11230">
        <v>4.3366459000000003E-2</v>
      </c>
      <c r="F11230">
        <v>0.83503677700000001</v>
      </c>
      <c r="G11230">
        <v>0.99975043299999999</v>
      </c>
    </row>
    <row r="11231" spans="1:7" x14ac:dyDescent="0.4">
      <c r="A11231" s="70" t="s">
        <v>23179</v>
      </c>
      <c r="B11231" s="70" t="s">
        <v>23180</v>
      </c>
      <c r="C11231">
        <v>6.0371538000000002E-2</v>
      </c>
      <c r="D11231">
        <v>2.0793392690000001</v>
      </c>
      <c r="E11231">
        <v>4.3324331000000001E-2</v>
      </c>
      <c r="F11231">
        <v>0.83511577000000004</v>
      </c>
      <c r="G11231">
        <v>0.99975043299999999</v>
      </c>
    </row>
    <row r="11232" spans="1:7" x14ac:dyDescent="0.4">
      <c r="A11232" s="70" t="s">
        <v>22636</v>
      </c>
      <c r="B11232" s="70" t="s">
        <v>22637</v>
      </c>
      <c r="C11232">
        <v>-1.6743872E-2</v>
      </c>
      <c r="D11232">
        <v>6.1827003459999998</v>
      </c>
      <c r="E11232">
        <v>4.3307909999999998E-2</v>
      </c>
      <c r="F11232">
        <v>0.83514657299999995</v>
      </c>
      <c r="G11232">
        <v>0.99975043299999999</v>
      </c>
    </row>
    <row r="11233" spans="1:7" x14ac:dyDescent="0.4">
      <c r="A11233" s="70" t="s">
        <v>22880</v>
      </c>
      <c r="B11233" s="70" t="s">
        <v>22881</v>
      </c>
      <c r="C11233">
        <v>-0.12884532200000001</v>
      </c>
      <c r="D11233">
        <v>-0.76375743699999998</v>
      </c>
      <c r="E11233">
        <v>4.3298946999999997E-2</v>
      </c>
      <c r="F11233">
        <v>0.83516338800000001</v>
      </c>
      <c r="G11233">
        <v>0.99975043299999999</v>
      </c>
    </row>
    <row r="11234" spans="1:7" x14ac:dyDescent="0.4">
      <c r="A11234" s="70" t="s">
        <v>23695</v>
      </c>
      <c r="B11234" s="70" t="s">
        <v>23696</v>
      </c>
      <c r="C11234">
        <v>3.1853166000000002E-2</v>
      </c>
      <c r="D11234">
        <v>4.5420099049999996</v>
      </c>
      <c r="E11234">
        <v>4.32827E-2</v>
      </c>
      <c r="F11234">
        <v>0.83519387199999995</v>
      </c>
      <c r="G11234">
        <v>0.99975043299999999</v>
      </c>
    </row>
    <row r="11235" spans="1:7" x14ac:dyDescent="0.4">
      <c r="A11235" s="70" t="s">
        <v>23583</v>
      </c>
      <c r="B11235" s="70" t="s">
        <v>23584</v>
      </c>
      <c r="C11235">
        <v>1.8617973999999999E-2</v>
      </c>
      <c r="D11235">
        <v>5.7529636750000002</v>
      </c>
      <c r="E11235">
        <v>4.3207361E-2</v>
      </c>
      <c r="F11235">
        <v>0.83533531299999997</v>
      </c>
      <c r="G11235">
        <v>0.99975043299999999</v>
      </c>
    </row>
    <row r="11236" spans="1:7" x14ac:dyDescent="0.4">
      <c r="A11236" s="70" t="s">
        <v>23195</v>
      </c>
      <c r="B11236" s="70" t="s">
        <v>23196</v>
      </c>
      <c r="C11236">
        <v>6.2758904000000004E-2</v>
      </c>
      <c r="D11236">
        <v>1.4285522319999999</v>
      </c>
      <c r="E11236">
        <v>4.3186771999999998E-2</v>
      </c>
      <c r="F11236">
        <v>0.83537398699999998</v>
      </c>
      <c r="G11236">
        <v>0.99975043299999999</v>
      </c>
    </row>
    <row r="11237" spans="1:7" x14ac:dyDescent="0.4">
      <c r="A11237" s="70" t="s">
        <v>22176</v>
      </c>
      <c r="B11237" s="70" t="s">
        <v>22177</v>
      </c>
      <c r="C11237">
        <v>-1.7664328E-2</v>
      </c>
      <c r="D11237">
        <v>7.2781173839999997</v>
      </c>
      <c r="E11237">
        <v>4.3169689999999997E-2</v>
      </c>
      <c r="F11237">
        <v>0.83540608400000005</v>
      </c>
      <c r="G11237">
        <v>0.99975043299999999</v>
      </c>
    </row>
    <row r="11238" spans="1:7" x14ac:dyDescent="0.4">
      <c r="A11238" s="70" t="s">
        <v>23211</v>
      </c>
      <c r="B11238" s="70" t="s">
        <v>23212</v>
      </c>
      <c r="C11238">
        <v>7.8797714000000005E-2</v>
      </c>
      <c r="D11238">
        <v>0.78544747699999995</v>
      </c>
      <c r="E11238">
        <v>4.3168627000000001E-2</v>
      </c>
      <c r="F11238">
        <v>0.83540808099999997</v>
      </c>
      <c r="G11238">
        <v>0.99975043299999999</v>
      </c>
    </row>
    <row r="11239" spans="1:7" x14ac:dyDescent="0.4">
      <c r="A11239" s="70" t="s">
        <v>22586</v>
      </c>
      <c r="B11239" s="70" t="s">
        <v>22587</v>
      </c>
      <c r="C11239">
        <v>-4.2402826999999997E-2</v>
      </c>
      <c r="D11239">
        <v>3.1346690650000002</v>
      </c>
      <c r="E11239">
        <v>4.3164444000000003E-2</v>
      </c>
      <c r="F11239">
        <v>0.83541594100000005</v>
      </c>
      <c r="G11239">
        <v>0.99975043299999999</v>
      </c>
    </row>
    <row r="11240" spans="1:7" x14ac:dyDescent="0.4">
      <c r="A11240" s="70" t="s">
        <v>22812</v>
      </c>
      <c r="B11240" s="70" t="s">
        <v>22813</v>
      </c>
      <c r="C11240">
        <v>-3.5578031000000003E-2</v>
      </c>
      <c r="D11240">
        <v>3.4081973410000002</v>
      </c>
      <c r="E11240">
        <v>4.315132E-2</v>
      </c>
      <c r="F11240">
        <v>0.83544060600000003</v>
      </c>
      <c r="G11240">
        <v>0.99975043299999999</v>
      </c>
    </row>
    <row r="11241" spans="1:7" x14ac:dyDescent="0.4">
      <c r="A11241" s="70" t="s">
        <v>23121</v>
      </c>
      <c r="B11241" s="70" t="s">
        <v>23122</v>
      </c>
      <c r="C11241">
        <v>7.3787074999999994E-2</v>
      </c>
      <c r="D11241">
        <v>0.923958367</v>
      </c>
      <c r="E11241">
        <v>4.3045728999999998E-2</v>
      </c>
      <c r="F11241">
        <v>0.83563919099999995</v>
      </c>
      <c r="G11241">
        <v>0.99975043299999999</v>
      </c>
    </row>
    <row r="11242" spans="1:7" x14ac:dyDescent="0.4">
      <c r="A11242" s="70" t="s">
        <v>22872</v>
      </c>
      <c r="B11242" s="70" t="s">
        <v>22873</v>
      </c>
      <c r="C11242">
        <v>-2.4954496E-2</v>
      </c>
      <c r="D11242">
        <v>4.8071267100000004</v>
      </c>
      <c r="E11242">
        <v>4.3041202000000001E-2</v>
      </c>
      <c r="F11242">
        <v>0.83564771000000004</v>
      </c>
      <c r="G11242">
        <v>0.99975043299999999</v>
      </c>
    </row>
    <row r="11243" spans="1:7" x14ac:dyDescent="0.4">
      <c r="A11243" s="70" t="s">
        <v>22868</v>
      </c>
      <c r="B11243" s="70" t="s">
        <v>22869</v>
      </c>
      <c r="C11243">
        <v>-0.11602802800000001</v>
      </c>
      <c r="D11243">
        <v>-1.242326485</v>
      </c>
      <c r="E11243">
        <v>4.3025991E-2</v>
      </c>
      <c r="F11243">
        <v>0.83567634099999999</v>
      </c>
      <c r="G11243">
        <v>0.99975043299999999</v>
      </c>
    </row>
    <row r="11244" spans="1:7" x14ac:dyDescent="0.4">
      <c r="A11244" s="70" t="s">
        <v>23187</v>
      </c>
      <c r="B11244" s="70" t="s">
        <v>23188</v>
      </c>
      <c r="C11244">
        <v>4.6789151000000001E-2</v>
      </c>
      <c r="D11244">
        <v>2.9110213530000002</v>
      </c>
      <c r="E11244">
        <v>4.3008046000000001E-2</v>
      </c>
      <c r="F11244">
        <v>0.83571012300000003</v>
      </c>
      <c r="G11244">
        <v>0.99975043299999999</v>
      </c>
    </row>
    <row r="11245" spans="1:7" x14ac:dyDescent="0.4">
      <c r="A11245" s="70" t="s">
        <v>22742</v>
      </c>
      <c r="B11245" s="70" t="s">
        <v>22743</v>
      </c>
      <c r="C11245">
        <v>-1.8376650000000001E-2</v>
      </c>
      <c r="D11245">
        <v>5.5902803629999998</v>
      </c>
      <c r="E11245">
        <v>4.2975693000000002E-2</v>
      </c>
      <c r="F11245">
        <v>0.83577104800000002</v>
      </c>
      <c r="G11245">
        <v>0.99975043299999999</v>
      </c>
    </row>
    <row r="11246" spans="1:7" x14ac:dyDescent="0.4">
      <c r="A11246" s="70" t="s">
        <v>22915</v>
      </c>
      <c r="B11246" s="70" t="s">
        <v>22916</v>
      </c>
      <c r="C11246">
        <v>-3.1059620999999999E-2</v>
      </c>
      <c r="D11246">
        <v>4.7100826339999999</v>
      </c>
      <c r="E11246">
        <v>4.2972484999999998E-2</v>
      </c>
      <c r="F11246">
        <v>0.83577709</v>
      </c>
      <c r="G11246">
        <v>0.99975043299999999</v>
      </c>
    </row>
    <row r="11247" spans="1:7" x14ac:dyDescent="0.4">
      <c r="A11247" s="70" t="s">
        <v>22806</v>
      </c>
      <c r="B11247" s="70" t="s">
        <v>22807</v>
      </c>
      <c r="C11247">
        <v>-2.5503439999999999E-2</v>
      </c>
      <c r="D11247">
        <v>4.2416998189999999</v>
      </c>
      <c r="E11247">
        <v>4.2954086000000002E-2</v>
      </c>
      <c r="F11247">
        <v>0.83581175100000005</v>
      </c>
      <c r="G11247">
        <v>0.99975043299999999</v>
      </c>
    </row>
    <row r="11248" spans="1:7" x14ac:dyDescent="0.4">
      <c r="A11248" s="70" t="s">
        <v>22688</v>
      </c>
      <c r="B11248" s="70" t="s">
        <v>22689</v>
      </c>
      <c r="C11248">
        <v>-1.8258394000000001E-2</v>
      </c>
      <c r="D11248">
        <v>6.5976796000000002</v>
      </c>
      <c r="E11248">
        <v>4.2929780000000001E-2</v>
      </c>
      <c r="F11248">
        <v>0.83585754999999995</v>
      </c>
      <c r="G11248">
        <v>0.99975043299999999</v>
      </c>
    </row>
    <row r="11249" spans="1:7" x14ac:dyDescent="0.4">
      <c r="A11249" s="70" t="s">
        <v>22878</v>
      </c>
      <c r="B11249" s="70" t="s">
        <v>22879</v>
      </c>
      <c r="C11249">
        <v>-4.3573773000000003E-2</v>
      </c>
      <c r="D11249">
        <v>2.871535057</v>
      </c>
      <c r="E11249">
        <v>4.2925062E-2</v>
      </c>
      <c r="F11249">
        <v>0.83586644200000004</v>
      </c>
      <c r="G11249">
        <v>0.99975043299999999</v>
      </c>
    </row>
    <row r="11250" spans="1:7" x14ac:dyDescent="0.4">
      <c r="A11250" s="70" t="s">
        <v>22762</v>
      </c>
      <c r="B11250" s="70" t="s">
        <v>22763</v>
      </c>
      <c r="C11250">
        <v>-2.0706908E-2</v>
      </c>
      <c r="D11250">
        <v>5.4821164019999999</v>
      </c>
      <c r="E11250">
        <v>4.2921958000000003E-2</v>
      </c>
      <c r="F11250">
        <v>0.83587229100000005</v>
      </c>
      <c r="G11250">
        <v>0.99975043299999999</v>
      </c>
    </row>
    <row r="11251" spans="1:7" x14ac:dyDescent="0.4">
      <c r="A11251" s="70" t="s">
        <v>23205</v>
      </c>
      <c r="B11251" s="70" t="s">
        <v>23206</v>
      </c>
      <c r="C11251">
        <v>-9.8587975999999994E-2</v>
      </c>
      <c r="D11251">
        <v>0.39249113899999999</v>
      </c>
      <c r="E11251">
        <v>4.2911697999999998E-2</v>
      </c>
      <c r="F11251">
        <v>0.83589163</v>
      </c>
      <c r="G11251">
        <v>0.99975043299999999</v>
      </c>
    </row>
    <row r="11252" spans="1:7" x14ac:dyDescent="0.4">
      <c r="A11252" s="70" t="s">
        <v>23619</v>
      </c>
      <c r="B11252" s="70" t="s">
        <v>23620</v>
      </c>
      <c r="C11252">
        <v>1.646471E-2</v>
      </c>
      <c r="D11252">
        <v>6.487099519</v>
      </c>
      <c r="E11252">
        <v>4.2909015000000002E-2</v>
      </c>
      <c r="F11252">
        <v>0.83589668699999997</v>
      </c>
      <c r="G11252">
        <v>0.99975043299999999</v>
      </c>
    </row>
    <row r="11253" spans="1:7" x14ac:dyDescent="0.4">
      <c r="A11253" s="70" t="s">
        <v>23167</v>
      </c>
      <c r="B11253" s="70" t="s">
        <v>23168</v>
      </c>
      <c r="C11253">
        <v>5.6013828000000002E-2</v>
      </c>
      <c r="D11253">
        <v>2.7896076359999999</v>
      </c>
      <c r="E11253">
        <v>4.2859946000000003E-2</v>
      </c>
      <c r="F11253">
        <v>0.83598921100000001</v>
      </c>
      <c r="G11253">
        <v>0.99975043299999999</v>
      </c>
    </row>
    <row r="11254" spans="1:7" x14ac:dyDescent="0.4">
      <c r="A11254" s="70" t="s">
        <v>22644</v>
      </c>
      <c r="B11254" s="70" t="s">
        <v>22645</v>
      </c>
      <c r="C11254">
        <v>-2.2557124000000001E-2</v>
      </c>
      <c r="D11254">
        <v>6.2331527219999998</v>
      </c>
      <c r="E11254">
        <v>4.2758711999999997E-2</v>
      </c>
      <c r="F11254">
        <v>0.836180272</v>
      </c>
      <c r="G11254">
        <v>0.99975043299999999</v>
      </c>
    </row>
    <row r="11255" spans="1:7" x14ac:dyDescent="0.4">
      <c r="A11255" s="70" t="s">
        <v>23019</v>
      </c>
      <c r="B11255" s="70" t="s">
        <v>23020</v>
      </c>
      <c r="C11255">
        <v>-0.10859558699999999</v>
      </c>
      <c r="D11255">
        <v>-0.68915087500000005</v>
      </c>
      <c r="E11255">
        <v>4.2687304000000002E-2</v>
      </c>
      <c r="F11255">
        <v>0.83631518299999996</v>
      </c>
      <c r="G11255">
        <v>0.99975043299999999</v>
      </c>
    </row>
    <row r="11256" spans="1:7" x14ac:dyDescent="0.4">
      <c r="A11256" s="70" t="s">
        <v>22987</v>
      </c>
      <c r="B11256" s="70" t="s">
        <v>22988</v>
      </c>
      <c r="C11256">
        <v>-5.2172949000000003E-2</v>
      </c>
      <c r="D11256">
        <v>2.9783671360000001</v>
      </c>
      <c r="E11256">
        <v>4.2610763000000003E-2</v>
      </c>
      <c r="F11256">
        <v>0.83645992300000005</v>
      </c>
      <c r="G11256">
        <v>0.99975043299999999</v>
      </c>
    </row>
    <row r="11257" spans="1:7" x14ac:dyDescent="0.4">
      <c r="A11257" s="70" t="s">
        <v>22606</v>
      </c>
      <c r="B11257" s="70" t="s">
        <v>22607</v>
      </c>
      <c r="C11257">
        <v>-1.6310284000000001E-2</v>
      </c>
      <c r="D11257">
        <v>6.7298862870000002</v>
      </c>
      <c r="E11257">
        <v>4.2586490999999997E-2</v>
      </c>
      <c r="F11257">
        <v>0.83650584900000002</v>
      </c>
      <c r="G11257">
        <v>0.99975043299999999</v>
      </c>
    </row>
    <row r="11258" spans="1:7" x14ac:dyDescent="0.4">
      <c r="A11258" s="70" t="s">
        <v>22524</v>
      </c>
      <c r="B11258" s="70" t="s">
        <v>22525</v>
      </c>
      <c r="C11258">
        <v>-1.9258966999999998E-2</v>
      </c>
      <c r="D11258">
        <v>7.961472455</v>
      </c>
      <c r="E11258">
        <v>4.2576625E-2</v>
      </c>
      <c r="F11258">
        <v>0.83652452300000002</v>
      </c>
      <c r="G11258">
        <v>0.99975043299999999</v>
      </c>
    </row>
    <row r="11259" spans="1:7" x14ac:dyDescent="0.4">
      <c r="A11259" s="70" t="s">
        <v>22720</v>
      </c>
      <c r="B11259" s="70" t="s">
        <v>22721</v>
      </c>
      <c r="C11259">
        <v>-1.8344626999999999E-2</v>
      </c>
      <c r="D11259">
        <v>5.6531880819999998</v>
      </c>
      <c r="E11259">
        <v>4.2576224000000003E-2</v>
      </c>
      <c r="F11259">
        <v>0.83652528199999998</v>
      </c>
      <c r="G11259">
        <v>0.99975043299999999</v>
      </c>
    </row>
    <row r="11260" spans="1:7" x14ac:dyDescent="0.4">
      <c r="A11260" s="70" t="s">
        <v>24875</v>
      </c>
      <c r="B11260" s="70" t="s">
        <v>24876</v>
      </c>
      <c r="C11260">
        <v>-1.5922485E-2</v>
      </c>
      <c r="D11260">
        <v>10.85276058</v>
      </c>
      <c r="E11260">
        <v>4.2544998000000001E-2</v>
      </c>
      <c r="F11260">
        <v>0.83658439500000004</v>
      </c>
      <c r="G11260">
        <v>0.99975043299999999</v>
      </c>
    </row>
    <row r="11261" spans="1:7" x14ac:dyDescent="0.4">
      <c r="A11261" s="70" t="s">
        <v>23111</v>
      </c>
      <c r="B11261" s="70" t="s">
        <v>23112</v>
      </c>
      <c r="C11261">
        <v>-0.123190151</v>
      </c>
      <c r="D11261">
        <v>-1.240000786</v>
      </c>
      <c r="E11261">
        <v>4.2497618000000001E-2</v>
      </c>
      <c r="F11261">
        <v>0.83667413000000002</v>
      </c>
      <c r="G11261">
        <v>0.99975043299999999</v>
      </c>
    </row>
    <row r="11262" spans="1:7" x14ac:dyDescent="0.4">
      <c r="A11262" s="70" t="s">
        <v>23577</v>
      </c>
      <c r="B11262" s="70" t="s">
        <v>23578</v>
      </c>
      <c r="C11262">
        <v>2.1431249999999999E-2</v>
      </c>
      <c r="D11262">
        <v>5.3512970500000003</v>
      </c>
      <c r="E11262">
        <v>4.2459377999999999E-2</v>
      </c>
      <c r="F11262">
        <v>0.83674659299999998</v>
      </c>
      <c r="G11262">
        <v>0.99975043299999999</v>
      </c>
    </row>
    <row r="11263" spans="1:7" x14ac:dyDescent="0.4">
      <c r="A11263" s="70" t="s">
        <v>23525</v>
      </c>
      <c r="B11263" s="70" t="s">
        <v>23526</v>
      </c>
      <c r="C11263">
        <v>2.2619291999999999E-2</v>
      </c>
      <c r="D11263">
        <v>4.8702273810000003</v>
      </c>
      <c r="E11263">
        <v>4.2397775999999998E-2</v>
      </c>
      <c r="F11263">
        <v>0.83686340000000004</v>
      </c>
      <c r="G11263">
        <v>0.99975043299999999</v>
      </c>
    </row>
    <row r="11264" spans="1:7" x14ac:dyDescent="0.4">
      <c r="A11264" s="70" t="s">
        <v>22708</v>
      </c>
      <c r="B11264" s="70" t="s">
        <v>22709</v>
      </c>
      <c r="C11264">
        <v>-2.0594353999999999E-2</v>
      </c>
      <c r="D11264">
        <v>6.1665760809999997</v>
      </c>
      <c r="E11264">
        <v>4.2353111999999998E-2</v>
      </c>
      <c r="F11264">
        <v>0.83694814399999995</v>
      </c>
      <c r="G11264">
        <v>0.99975043299999999</v>
      </c>
    </row>
    <row r="11265" spans="1:7" x14ac:dyDescent="0.4">
      <c r="A11265" s="70" t="s">
        <v>23065</v>
      </c>
      <c r="B11265" s="70" t="s">
        <v>23066</v>
      </c>
      <c r="C11265">
        <v>-8.0431203000000007E-2</v>
      </c>
      <c r="D11265">
        <v>8.8450850000000008E-3</v>
      </c>
      <c r="E11265">
        <v>4.2351980999999997E-2</v>
      </c>
      <c r="F11265">
        <v>0.83695028900000001</v>
      </c>
      <c r="G11265">
        <v>0.99975043299999999</v>
      </c>
    </row>
    <row r="11266" spans="1:7" x14ac:dyDescent="0.4">
      <c r="A11266" s="70" t="s">
        <v>23625</v>
      </c>
      <c r="B11266" s="70" t="s">
        <v>23626</v>
      </c>
      <c r="C11266">
        <v>1.9246178999999999E-2</v>
      </c>
      <c r="D11266">
        <v>5.9949822419999999</v>
      </c>
      <c r="E11266">
        <v>4.2301525999999999E-2</v>
      </c>
      <c r="F11266">
        <v>0.83704607799999997</v>
      </c>
      <c r="G11266">
        <v>0.99975043299999999</v>
      </c>
    </row>
    <row r="11267" spans="1:7" x14ac:dyDescent="0.4">
      <c r="A11267" s="70" t="s">
        <v>23001</v>
      </c>
      <c r="B11267" s="70" t="s">
        <v>23002</v>
      </c>
      <c r="C11267">
        <v>-8.1763109E-2</v>
      </c>
      <c r="D11267">
        <v>1.3747640990000001</v>
      </c>
      <c r="E11267">
        <v>4.2265460999999997E-2</v>
      </c>
      <c r="F11267">
        <v>0.83711458400000005</v>
      </c>
      <c r="G11267">
        <v>0.99975043299999999</v>
      </c>
    </row>
    <row r="11268" spans="1:7" x14ac:dyDescent="0.4">
      <c r="A11268" s="70" t="s">
        <v>23149</v>
      </c>
      <c r="B11268" s="70" t="s">
        <v>23150</v>
      </c>
      <c r="C11268">
        <v>-0.14610456099999999</v>
      </c>
      <c r="D11268">
        <v>-1.2413159570000001</v>
      </c>
      <c r="E11268">
        <v>4.2198548000000002E-2</v>
      </c>
      <c r="F11268">
        <v>0.83724176800000005</v>
      </c>
      <c r="G11268">
        <v>0.99975043299999999</v>
      </c>
    </row>
    <row r="11269" spans="1:7" x14ac:dyDescent="0.4">
      <c r="A11269" s="70" t="s">
        <v>23289</v>
      </c>
      <c r="B11269" s="70" t="s">
        <v>23290</v>
      </c>
      <c r="C11269">
        <v>1.6402374000000001E-2</v>
      </c>
      <c r="D11269">
        <v>7.437013662</v>
      </c>
      <c r="E11269">
        <v>4.2171644000000001E-2</v>
      </c>
      <c r="F11269">
        <v>0.83729293500000002</v>
      </c>
      <c r="G11269">
        <v>0.99975043299999999</v>
      </c>
    </row>
    <row r="11270" spans="1:7" x14ac:dyDescent="0.4">
      <c r="A11270" s="70" t="s">
        <v>22911</v>
      </c>
      <c r="B11270" s="70" t="s">
        <v>22912</v>
      </c>
      <c r="C11270">
        <v>-5.8263372000000001E-2</v>
      </c>
      <c r="D11270">
        <v>1.7749386250000001</v>
      </c>
      <c r="E11270">
        <v>4.2140656999999998E-2</v>
      </c>
      <c r="F11270">
        <v>0.83735188699999996</v>
      </c>
      <c r="G11270">
        <v>0.99975043299999999</v>
      </c>
    </row>
    <row r="11271" spans="1:7" x14ac:dyDescent="0.4">
      <c r="A11271" s="70" t="s">
        <v>22917</v>
      </c>
      <c r="B11271" s="70" t="s">
        <v>22918</v>
      </c>
      <c r="C11271">
        <v>-4.3153469E-2</v>
      </c>
      <c r="D11271">
        <v>2.9515273560000002</v>
      </c>
      <c r="E11271">
        <v>4.2091241000000001E-2</v>
      </c>
      <c r="F11271">
        <v>0.83744594900000002</v>
      </c>
      <c r="G11271">
        <v>0.99975043299999999</v>
      </c>
    </row>
    <row r="11272" spans="1:7" x14ac:dyDescent="0.4">
      <c r="A11272" s="70" t="s">
        <v>22886</v>
      </c>
      <c r="B11272" s="70" t="s">
        <v>22887</v>
      </c>
      <c r="C11272">
        <v>-2.2538353000000001E-2</v>
      </c>
      <c r="D11272">
        <v>5.9892740660000001</v>
      </c>
      <c r="E11272">
        <v>4.2052639000000003E-2</v>
      </c>
      <c r="F11272">
        <v>0.83751946600000005</v>
      </c>
      <c r="G11272">
        <v>0.99975043299999999</v>
      </c>
    </row>
    <row r="11273" spans="1:7" x14ac:dyDescent="0.4">
      <c r="A11273" s="70" t="s">
        <v>23561</v>
      </c>
      <c r="B11273" s="70" t="s">
        <v>23562</v>
      </c>
      <c r="C11273">
        <v>2.2485293999999999E-2</v>
      </c>
      <c r="D11273">
        <v>5.1037204459999996</v>
      </c>
      <c r="E11273">
        <v>4.2034158000000002E-2</v>
      </c>
      <c r="F11273">
        <v>0.83755467400000005</v>
      </c>
      <c r="G11273">
        <v>0.99975043299999999</v>
      </c>
    </row>
    <row r="11274" spans="1:7" x14ac:dyDescent="0.4">
      <c r="A11274" s="70" t="s">
        <v>23133</v>
      </c>
      <c r="B11274" s="70" t="s">
        <v>23134</v>
      </c>
      <c r="C11274">
        <v>6.3946008999999998E-2</v>
      </c>
      <c r="D11274">
        <v>1.6985444199999999</v>
      </c>
      <c r="E11274">
        <v>4.2013764000000002E-2</v>
      </c>
      <c r="F11274">
        <v>0.83759353700000005</v>
      </c>
      <c r="G11274">
        <v>0.99975043299999999</v>
      </c>
    </row>
    <row r="11275" spans="1:7" x14ac:dyDescent="0.4">
      <c r="A11275" s="70" t="s">
        <v>23477</v>
      </c>
      <c r="B11275" s="70" t="s">
        <v>23478</v>
      </c>
      <c r="C11275">
        <v>2.5215896000000002E-2</v>
      </c>
      <c r="D11275">
        <v>4.7146575579999999</v>
      </c>
      <c r="E11275">
        <v>4.1993401999999999E-2</v>
      </c>
      <c r="F11275">
        <v>0.83763234900000005</v>
      </c>
      <c r="G11275">
        <v>0.99975043299999999</v>
      </c>
    </row>
    <row r="11276" spans="1:7" x14ac:dyDescent="0.4">
      <c r="A11276" s="70" t="s">
        <v>23389</v>
      </c>
      <c r="B11276" s="70" t="s">
        <v>23390</v>
      </c>
      <c r="C11276">
        <v>7.7837610000000002E-2</v>
      </c>
      <c r="D11276">
        <v>0.44451301900000001</v>
      </c>
      <c r="E11276">
        <v>4.1985531999999999E-2</v>
      </c>
      <c r="F11276">
        <v>0.83764735300000004</v>
      </c>
      <c r="G11276">
        <v>0.99975043299999999</v>
      </c>
    </row>
    <row r="11277" spans="1:7" x14ac:dyDescent="0.4">
      <c r="A11277" s="70" t="s">
        <v>22941</v>
      </c>
      <c r="B11277" s="70" t="s">
        <v>22942</v>
      </c>
      <c r="C11277">
        <v>-5.3371807E-2</v>
      </c>
      <c r="D11277">
        <v>2.2754610190000002</v>
      </c>
      <c r="E11277">
        <v>4.1907324000000003E-2</v>
      </c>
      <c r="F11277">
        <v>0.83779653099999996</v>
      </c>
      <c r="G11277">
        <v>0.99975043299999999</v>
      </c>
    </row>
    <row r="11278" spans="1:7" x14ac:dyDescent="0.4">
      <c r="A11278" s="70" t="s">
        <v>22816</v>
      </c>
      <c r="B11278" s="70" t="s">
        <v>22817</v>
      </c>
      <c r="C11278">
        <v>-2.1815319999999999E-2</v>
      </c>
      <c r="D11278">
        <v>5.1035377710000001</v>
      </c>
      <c r="E11278">
        <v>4.1887747000000003E-2</v>
      </c>
      <c r="F11278">
        <v>0.83783389600000002</v>
      </c>
      <c r="G11278">
        <v>0.99975043299999999</v>
      </c>
    </row>
    <row r="11279" spans="1:7" x14ac:dyDescent="0.4">
      <c r="A11279" s="70" t="s">
        <v>23639</v>
      </c>
      <c r="B11279" s="70" t="s">
        <v>23640</v>
      </c>
      <c r="C11279">
        <v>1.6479926999999998E-2</v>
      </c>
      <c r="D11279">
        <v>6.1172505900000003</v>
      </c>
      <c r="E11279">
        <v>4.1808998999999999E-2</v>
      </c>
      <c r="F11279">
        <v>0.83798428800000002</v>
      </c>
      <c r="G11279">
        <v>0.99975043299999999</v>
      </c>
    </row>
    <row r="11280" spans="1:7" x14ac:dyDescent="0.4">
      <c r="A11280" s="70" t="s">
        <v>23437</v>
      </c>
      <c r="B11280" s="70" t="s">
        <v>23438</v>
      </c>
      <c r="C11280">
        <v>-1.7667685999999998E-2</v>
      </c>
      <c r="D11280">
        <v>9.0456733719999995</v>
      </c>
      <c r="E11280">
        <v>4.1800838E-2</v>
      </c>
      <c r="F11280">
        <v>0.837999881</v>
      </c>
      <c r="G11280">
        <v>0.99975043299999999</v>
      </c>
    </row>
    <row r="11281" spans="1:7" x14ac:dyDescent="0.4">
      <c r="A11281" s="70" t="s">
        <v>22903</v>
      </c>
      <c r="B11281" s="70" t="s">
        <v>22904</v>
      </c>
      <c r="C11281">
        <v>-2.1624014E-2</v>
      </c>
      <c r="D11281">
        <v>5.2202527449999998</v>
      </c>
      <c r="E11281">
        <v>4.1768841000000001E-2</v>
      </c>
      <c r="F11281">
        <v>0.83806103899999995</v>
      </c>
      <c r="G11281">
        <v>0.99975043299999999</v>
      </c>
    </row>
    <row r="11282" spans="1:7" x14ac:dyDescent="0.4">
      <c r="A11282" s="70" t="s">
        <v>22604</v>
      </c>
      <c r="B11282" s="70" t="s">
        <v>22605</v>
      </c>
      <c r="C11282">
        <v>-1.7390421999999999E-2</v>
      </c>
      <c r="D11282">
        <v>8.1143390489999998</v>
      </c>
      <c r="E11282">
        <v>4.1739027999999997E-2</v>
      </c>
      <c r="F11282">
        <v>0.83811804000000001</v>
      </c>
      <c r="G11282">
        <v>0.99975043299999999</v>
      </c>
    </row>
    <row r="11283" spans="1:7" x14ac:dyDescent="0.4">
      <c r="A11283" s="70" t="s">
        <v>23579</v>
      </c>
      <c r="B11283" s="70" t="s">
        <v>23580</v>
      </c>
      <c r="C11283">
        <v>2.2307533000000001E-2</v>
      </c>
      <c r="D11283">
        <v>5.1576725510000001</v>
      </c>
      <c r="E11283">
        <v>4.1733751999999999E-2</v>
      </c>
      <c r="F11283">
        <v>0.83812813200000003</v>
      </c>
      <c r="G11283">
        <v>0.99975043299999999</v>
      </c>
    </row>
    <row r="11284" spans="1:7" x14ac:dyDescent="0.4">
      <c r="A11284" s="70" t="s">
        <v>22598</v>
      </c>
      <c r="B11284" s="70" t="s">
        <v>22599</v>
      </c>
      <c r="C11284">
        <v>-1.9611880000000002E-2</v>
      </c>
      <c r="D11284">
        <v>7.0260504389999996</v>
      </c>
      <c r="E11284">
        <v>4.1698151000000003E-2</v>
      </c>
      <c r="F11284">
        <v>0.83819623300000001</v>
      </c>
      <c r="G11284">
        <v>0.99975043299999999</v>
      </c>
    </row>
    <row r="11285" spans="1:7" x14ac:dyDescent="0.4">
      <c r="A11285" s="70" t="s">
        <v>23347</v>
      </c>
      <c r="B11285" s="70" t="s">
        <v>23348</v>
      </c>
      <c r="C11285">
        <v>3.6215727000000003E-2</v>
      </c>
      <c r="D11285">
        <v>3.4459486460000002</v>
      </c>
      <c r="E11285">
        <v>4.1693094E-2</v>
      </c>
      <c r="F11285">
        <v>0.83820590900000003</v>
      </c>
      <c r="G11285">
        <v>0.99975043299999999</v>
      </c>
    </row>
    <row r="11286" spans="1:7" x14ac:dyDescent="0.4">
      <c r="A11286" s="70" t="s">
        <v>23345</v>
      </c>
      <c r="B11286" s="70" t="s">
        <v>23346</v>
      </c>
      <c r="C11286">
        <v>3.6554572E-2</v>
      </c>
      <c r="D11286">
        <v>3.3742885409999999</v>
      </c>
      <c r="E11286">
        <v>4.1669533000000002E-2</v>
      </c>
      <c r="F11286">
        <v>0.83825099999999997</v>
      </c>
      <c r="G11286">
        <v>0.99975043299999999</v>
      </c>
    </row>
    <row r="11287" spans="1:7" x14ac:dyDescent="0.4">
      <c r="A11287" s="70" t="s">
        <v>23605</v>
      </c>
      <c r="B11287" s="70" t="s">
        <v>23606</v>
      </c>
      <c r="C11287">
        <v>1.9489267000000001E-2</v>
      </c>
      <c r="D11287">
        <v>5.86886961</v>
      </c>
      <c r="E11287">
        <v>4.1658288000000002E-2</v>
      </c>
      <c r="F11287">
        <v>0.83827252500000005</v>
      </c>
      <c r="G11287">
        <v>0.99975043299999999</v>
      </c>
    </row>
    <row r="11288" spans="1:7" x14ac:dyDescent="0.4">
      <c r="A11288" s="70" t="s">
        <v>22714</v>
      </c>
      <c r="B11288" s="70" t="s">
        <v>22715</v>
      </c>
      <c r="C11288">
        <v>-2.0120977000000002E-2</v>
      </c>
      <c r="D11288">
        <v>6.1756175000000004</v>
      </c>
      <c r="E11288">
        <v>4.1606935999999997E-2</v>
      </c>
      <c r="F11288">
        <v>0.83837086000000005</v>
      </c>
      <c r="G11288">
        <v>0.99975043299999999</v>
      </c>
    </row>
    <row r="11289" spans="1:7" x14ac:dyDescent="0.4">
      <c r="A11289" s="70" t="s">
        <v>23591</v>
      </c>
      <c r="B11289" s="70" t="s">
        <v>23592</v>
      </c>
      <c r="C11289">
        <v>0.171344833</v>
      </c>
      <c r="D11289">
        <v>-1.5769961379999999</v>
      </c>
      <c r="E11289">
        <v>4.1586668E-2</v>
      </c>
      <c r="F11289">
        <v>0.83840968999999999</v>
      </c>
      <c r="G11289">
        <v>0.99975043299999999</v>
      </c>
    </row>
    <row r="11290" spans="1:7" x14ac:dyDescent="0.4">
      <c r="A11290" s="70" t="s">
        <v>22856</v>
      </c>
      <c r="B11290" s="70" t="s">
        <v>22857</v>
      </c>
      <c r="C11290">
        <v>-2.3785830000000001E-2</v>
      </c>
      <c r="D11290">
        <v>4.6250641579999998</v>
      </c>
      <c r="E11290">
        <v>4.1554475E-2</v>
      </c>
      <c r="F11290">
        <v>0.83847138399999999</v>
      </c>
      <c r="G11290">
        <v>0.99975043299999999</v>
      </c>
    </row>
    <row r="11291" spans="1:7" x14ac:dyDescent="0.4">
      <c r="A11291" s="70" t="s">
        <v>23221</v>
      </c>
      <c r="B11291" s="70" t="s">
        <v>23222</v>
      </c>
      <c r="C11291">
        <v>5.0115615000000002E-2</v>
      </c>
      <c r="D11291">
        <v>2.5904720019999998</v>
      </c>
      <c r="E11291">
        <v>4.1511619E-2</v>
      </c>
      <c r="F11291">
        <v>0.83855355399999998</v>
      </c>
      <c r="G11291">
        <v>0.99975043299999999</v>
      </c>
    </row>
    <row r="11292" spans="1:7" x14ac:dyDescent="0.4">
      <c r="A11292" s="70" t="s">
        <v>22896</v>
      </c>
      <c r="B11292" s="70" t="s">
        <v>22897</v>
      </c>
      <c r="C11292">
        <v>-3.6162130000000001E-2</v>
      </c>
      <c r="D11292">
        <v>3.5409172249999998</v>
      </c>
      <c r="E11292">
        <v>4.1496682999999999E-2</v>
      </c>
      <c r="F11292">
        <v>0.83858220000000006</v>
      </c>
      <c r="G11292">
        <v>0.99975043299999999</v>
      </c>
    </row>
    <row r="11293" spans="1:7" x14ac:dyDescent="0.4">
      <c r="A11293" s="70" t="s">
        <v>23545</v>
      </c>
      <c r="B11293" s="70" t="s">
        <v>23546</v>
      </c>
      <c r="C11293">
        <v>9.6384164999999994E-2</v>
      </c>
      <c r="D11293">
        <v>-0.27557290299999998</v>
      </c>
      <c r="E11293">
        <v>4.1486912000000001E-2</v>
      </c>
      <c r="F11293">
        <v>0.83860094600000001</v>
      </c>
      <c r="G11293">
        <v>0.99975043299999999</v>
      </c>
    </row>
    <row r="11294" spans="1:7" x14ac:dyDescent="0.4">
      <c r="A11294" s="70" t="s">
        <v>23701</v>
      </c>
      <c r="B11294" s="70" t="s">
        <v>23702</v>
      </c>
      <c r="C11294">
        <v>2.2805789999999999E-2</v>
      </c>
      <c r="D11294">
        <v>5.2176328669999998</v>
      </c>
      <c r="E11294">
        <v>4.1482247E-2</v>
      </c>
      <c r="F11294">
        <v>0.83860989500000005</v>
      </c>
      <c r="G11294">
        <v>0.99975043299999999</v>
      </c>
    </row>
    <row r="11295" spans="1:7" x14ac:dyDescent="0.4">
      <c r="A11295" s="70" t="s">
        <v>22778</v>
      </c>
      <c r="B11295" s="70" t="s">
        <v>22779</v>
      </c>
      <c r="C11295">
        <v>-1.7393453999999999E-2</v>
      </c>
      <c r="D11295">
        <v>5.9900830159999998</v>
      </c>
      <c r="E11295">
        <v>4.1481401000000001E-2</v>
      </c>
      <c r="F11295">
        <v>0.838611518</v>
      </c>
      <c r="G11295">
        <v>0.99975043299999999</v>
      </c>
    </row>
    <row r="11296" spans="1:7" x14ac:dyDescent="0.4">
      <c r="A11296" s="70" t="s">
        <v>23327</v>
      </c>
      <c r="B11296" s="70" t="s">
        <v>23328</v>
      </c>
      <c r="C11296">
        <v>0.107924493</v>
      </c>
      <c r="D11296">
        <v>0.224494479</v>
      </c>
      <c r="E11296">
        <v>4.1437729999999999E-2</v>
      </c>
      <c r="F11296">
        <v>0.83869532599999996</v>
      </c>
      <c r="G11296">
        <v>0.99975043299999999</v>
      </c>
    </row>
    <row r="11297" spans="1:7" x14ac:dyDescent="0.4">
      <c r="A11297" s="70" t="s">
        <v>22975</v>
      </c>
      <c r="B11297" s="70" t="s">
        <v>22976</v>
      </c>
      <c r="C11297">
        <v>-0.15057345599999999</v>
      </c>
      <c r="D11297">
        <v>-1.4244497229999999</v>
      </c>
      <c r="E11297">
        <v>4.1400702999999997E-2</v>
      </c>
      <c r="F11297">
        <v>0.83876642099999998</v>
      </c>
      <c r="G11297">
        <v>0.99975043299999999</v>
      </c>
    </row>
    <row r="11298" spans="1:7" x14ac:dyDescent="0.4">
      <c r="A11298" s="70" t="s">
        <v>23581</v>
      </c>
      <c r="B11298" s="70" t="s">
        <v>23582</v>
      </c>
      <c r="C11298">
        <v>1.8123714999999999E-2</v>
      </c>
      <c r="D11298">
        <v>6.0627795769999997</v>
      </c>
      <c r="E11298">
        <v>4.1347059999999998E-2</v>
      </c>
      <c r="F11298">
        <v>0.838869478</v>
      </c>
      <c r="G11298">
        <v>0.99975043299999999</v>
      </c>
    </row>
    <row r="11299" spans="1:7" x14ac:dyDescent="0.4">
      <c r="A11299" s="70" t="s">
        <v>23623</v>
      </c>
      <c r="B11299" s="70" t="s">
        <v>23624</v>
      </c>
      <c r="C11299">
        <v>1.9884499999999999E-2</v>
      </c>
      <c r="D11299">
        <v>5.3898886279999996</v>
      </c>
      <c r="E11299">
        <v>4.1330352000000001E-2</v>
      </c>
      <c r="F11299">
        <v>0.83890158999999997</v>
      </c>
      <c r="G11299">
        <v>0.99975043299999999</v>
      </c>
    </row>
    <row r="11300" spans="1:7" x14ac:dyDescent="0.4">
      <c r="A11300" s="70" t="s">
        <v>23129</v>
      </c>
      <c r="B11300" s="70" t="s">
        <v>23130</v>
      </c>
      <c r="C11300">
        <v>-0.12715834500000001</v>
      </c>
      <c r="D11300">
        <v>-1.238981817</v>
      </c>
      <c r="E11300">
        <v>4.1318289000000001E-2</v>
      </c>
      <c r="F11300">
        <v>0.83892477899999995</v>
      </c>
      <c r="G11300">
        <v>0.99975043299999999</v>
      </c>
    </row>
    <row r="11301" spans="1:7" x14ac:dyDescent="0.4">
      <c r="A11301" s="70" t="s">
        <v>22907</v>
      </c>
      <c r="B11301" s="70" t="s">
        <v>22908</v>
      </c>
      <c r="C11301">
        <v>-2.3860640999999998E-2</v>
      </c>
      <c r="D11301">
        <v>4.8948253949999998</v>
      </c>
      <c r="E11301">
        <v>4.1281761E-2</v>
      </c>
      <c r="F11301">
        <v>0.83899502000000004</v>
      </c>
      <c r="G11301">
        <v>0.99975043299999999</v>
      </c>
    </row>
    <row r="11302" spans="1:7" x14ac:dyDescent="0.4">
      <c r="A11302" s="70" t="s">
        <v>23359</v>
      </c>
      <c r="B11302" s="70" t="s">
        <v>23360</v>
      </c>
      <c r="C11302">
        <v>3.4151319999999999E-2</v>
      </c>
      <c r="D11302">
        <v>3.4863496779999998</v>
      </c>
      <c r="E11302">
        <v>4.1260854E-2</v>
      </c>
      <c r="F11302">
        <v>0.83903523800000002</v>
      </c>
      <c r="G11302">
        <v>0.99975043299999999</v>
      </c>
    </row>
    <row r="11303" spans="1:7" x14ac:dyDescent="0.4">
      <c r="A11303" s="70" t="s">
        <v>22736</v>
      </c>
      <c r="B11303" s="70" t="s">
        <v>22737</v>
      </c>
      <c r="C11303">
        <v>-1.7733417000000001E-2</v>
      </c>
      <c r="D11303">
        <v>6.6797497549999996</v>
      </c>
      <c r="E11303">
        <v>4.1249501000000001E-2</v>
      </c>
      <c r="F11303">
        <v>0.83905708199999995</v>
      </c>
      <c r="G11303">
        <v>0.99975043299999999</v>
      </c>
    </row>
    <row r="11304" spans="1:7" x14ac:dyDescent="0.4">
      <c r="A11304" s="70" t="s">
        <v>23411</v>
      </c>
      <c r="B11304" s="70" t="s">
        <v>23412</v>
      </c>
      <c r="C11304">
        <v>0.11093747399999999</v>
      </c>
      <c r="D11304">
        <v>0.72561188700000001</v>
      </c>
      <c r="E11304">
        <v>4.1231706E-2</v>
      </c>
      <c r="F11304">
        <v>0.83909132600000003</v>
      </c>
      <c r="G11304">
        <v>0.99975043299999999</v>
      </c>
    </row>
    <row r="11305" spans="1:7" x14ac:dyDescent="0.4">
      <c r="A11305" s="70" t="s">
        <v>23101</v>
      </c>
      <c r="B11305" s="70" t="s">
        <v>23102</v>
      </c>
      <c r="C11305">
        <v>-8.5652539999999999E-2</v>
      </c>
      <c r="D11305">
        <v>0.76089306800000001</v>
      </c>
      <c r="E11305">
        <v>4.1184577E-2</v>
      </c>
      <c r="F11305">
        <v>0.83918205700000004</v>
      </c>
      <c r="G11305">
        <v>0.99975043299999999</v>
      </c>
    </row>
    <row r="11306" spans="1:7" x14ac:dyDescent="0.4">
      <c r="A11306" s="70" t="s">
        <v>22764</v>
      </c>
      <c r="B11306" s="70" t="s">
        <v>22765</v>
      </c>
      <c r="C11306">
        <v>-1.7979701000000001E-2</v>
      </c>
      <c r="D11306">
        <v>6.7055752049999997</v>
      </c>
      <c r="E11306">
        <v>4.1176862000000002E-2</v>
      </c>
      <c r="F11306">
        <v>0.83919691500000004</v>
      </c>
      <c r="G11306">
        <v>0.99975043299999999</v>
      </c>
    </row>
    <row r="11307" spans="1:7" x14ac:dyDescent="0.4">
      <c r="A11307" s="70" t="s">
        <v>23027</v>
      </c>
      <c r="B11307" s="70" t="s">
        <v>23028</v>
      </c>
      <c r="C11307">
        <v>-4.3721297999999999E-2</v>
      </c>
      <c r="D11307">
        <v>3.0356669859999998</v>
      </c>
      <c r="E11307">
        <v>4.1168743000000001E-2</v>
      </c>
      <c r="F11307">
        <v>0.83921255299999997</v>
      </c>
      <c r="G11307">
        <v>0.99975043299999999</v>
      </c>
    </row>
    <row r="11308" spans="1:7" x14ac:dyDescent="0.4">
      <c r="A11308" s="70" t="s">
        <v>22792</v>
      </c>
      <c r="B11308" s="70" t="s">
        <v>22793</v>
      </c>
      <c r="C11308">
        <v>-1.8416602000000001E-2</v>
      </c>
      <c r="D11308">
        <v>5.9797250220000002</v>
      </c>
      <c r="E11308">
        <v>4.1156129E-2</v>
      </c>
      <c r="F11308">
        <v>0.83923685100000001</v>
      </c>
      <c r="G11308">
        <v>0.99975043299999999</v>
      </c>
    </row>
    <row r="11309" spans="1:7" x14ac:dyDescent="0.4">
      <c r="A11309" s="70" t="s">
        <v>23203</v>
      </c>
      <c r="B11309" s="70" t="s">
        <v>23204</v>
      </c>
      <c r="C11309">
        <v>7.5696177000000003E-2</v>
      </c>
      <c r="D11309">
        <v>1.690122364</v>
      </c>
      <c r="E11309">
        <v>4.114752E-2</v>
      </c>
      <c r="F11309">
        <v>0.83925343600000002</v>
      </c>
      <c r="G11309">
        <v>0.99975043299999999</v>
      </c>
    </row>
    <row r="11310" spans="1:7" x14ac:dyDescent="0.4">
      <c r="A11310" s="70" t="s">
        <v>23247</v>
      </c>
      <c r="B11310" s="70" t="s">
        <v>23248</v>
      </c>
      <c r="C11310">
        <v>5.1885187999999999E-2</v>
      </c>
      <c r="D11310">
        <v>2.9363256010000001</v>
      </c>
      <c r="E11310">
        <v>4.1145610999999999E-2</v>
      </c>
      <c r="F11310">
        <v>0.83925711400000003</v>
      </c>
      <c r="G11310">
        <v>0.99975043299999999</v>
      </c>
    </row>
    <row r="11311" spans="1:7" x14ac:dyDescent="0.4">
      <c r="A11311" s="70" t="s">
        <v>22901</v>
      </c>
      <c r="B11311" s="70" t="s">
        <v>22902</v>
      </c>
      <c r="C11311">
        <v>-2.4835207000000002E-2</v>
      </c>
      <c r="D11311">
        <v>5.4086198449999996</v>
      </c>
      <c r="E11311">
        <v>4.1130726999999999E-2</v>
      </c>
      <c r="F11311">
        <v>0.839285795</v>
      </c>
      <c r="G11311">
        <v>0.99975043299999999</v>
      </c>
    </row>
    <row r="11312" spans="1:7" x14ac:dyDescent="0.4">
      <c r="A11312" s="70" t="s">
        <v>23141</v>
      </c>
      <c r="B11312" s="70" t="s">
        <v>23142</v>
      </c>
      <c r="C11312">
        <v>-9.4186295000000003E-2</v>
      </c>
      <c r="D11312">
        <v>-0.60535174700000005</v>
      </c>
      <c r="E11312">
        <v>4.1124268999999998E-2</v>
      </c>
      <c r="F11312">
        <v>0.839298239</v>
      </c>
      <c r="G11312">
        <v>0.99975043299999999</v>
      </c>
    </row>
    <row r="11313" spans="1:7" x14ac:dyDescent="0.4">
      <c r="A11313" s="70" t="s">
        <v>22496</v>
      </c>
      <c r="B11313" s="70" t="s">
        <v>22497</v>
      </c>
      <c r="C11313">
        <v>-1.6130595000000001E-2</v>
      </c>
      <c r="D11313">
        <v>7.202100003</v>
      </c>
      <c r="E11313">
        <v>4.1059690000000003E-2</v>
      </c>
      <c r="F11313">
        <v>0.83942274900000002</v>
      </c>
      <c r="G11313">
        <v>0.99975043299999999</v>
      </c>
    </row>
    <row r="11314" spans="1:7" x14ac:dyDescent="0.4">
      <c r="A11314" s="70" t="s">
        <v>23711</v>
      </c>
      <c r="B11314" s="70" t="s">
        <v>23712</v>
      </c>
      <c r="C11314">
        <v>1.7941268999999999E-2</v>
      </c>
      <c r="D11314">
        <v>5.5931407010000003</v>
      </c>
      <c r="E11314">
        <v>4.1047712E-2</v>
      </c>
      <c r="F11314">
        <v>0.83944585400000005</v>
      </c>
      <c r="G11314">
        <v>0.99975043299999999</v>
      </c>
    </row>
    <row r="11315" spans="1:7" x14ac:dyDescent="0.4">
      <c r="A11315" s="70" t="s">
        <v>23177</v>
      </c>
      <c r="B11315" s="70" t="s">
        <v>23178</v>
      </c>
      <c r="C11315">
        <v>-8.6723294000000006E-2</v>
      </c>
      <c r="D11315">
        <v>0.950452615</v>
      </c>
      <c r="E11315">
        <v>4.1033364000000003E-2</v>
      </c>
      <c r="F11315">
        <v>0.83947353499999999</v>
      </c>
      <c r="G11315">
        <v>0.99975043299999999</v>
      </c>
    </row>
    <row r="11316" spans="1:7" x14ac:dyDescent="0.4">
      <c r="A11316" s="70" t="s">
        <v>23679</v>
      </c>
      <c r="B11316" s="70" t="s">
        <v>23680</v>
      </c>
      <c r="C11316">
        <v>1.9442523999999999E-2</v>
      </c>
      <c r="D11316">
        <v>5.4167943019999996</v>
      </c>
      <c r="E11316">
        <v>4.0995262999999997E-2</v>
      </c>
      <c r="F11316">
        <v>0.83954706599999995</v>
      </c>
      <c r="G11316">
        <v>0.99975043299999999</v>
      </c>
    </row>
    <row r="11317" spans="1:7" x14ac:dyDescent="0.4">
      <c r="A11317" s="70" t="s">
        <v>22646</v>
      </c>
      <c r="B11317" s="70" t="s">
        <v>22647</v>
      </c>
      <c r="C11317">
        <v>-1.7781390000000001E-2</v>
      </c>
      <c r="D11317">
        <v>7.1081885299999996</v>
      </c>
      <c r="E11317">
        <v>4.0972311999999997E-2</v>
      </c>
      <c r="F11317">
        <v>0.839591376</v>
      </c>
      <c r="G11317">
        <v>0.99975043299999999</v>
      </c>
    </row>
    <row r="11318" spans="1:7" x14ac:dyDescent="0.4">
      <c r="A11318" s="70" t="s">
        <v>23763</v>
      </c>
      <c r="B11318" s="70" t="s">
        <v>23764</v>
      </c>
      <c r="C11318">
        <v>1.5787639999999999E-2</v>
      </c>
      <c r="D11318">
        <v>6.6023440669999998</v>
      </c>
      <c r="E11318">
        <v>4.0944648E-2</v>
      </c>
      <c r="F11318">
        <v>0.839644803</v>
      </c>
      <c r="G11318">
        <v>0.99975043299999999</v>
      </c>
    </row>
    <row r="11319" spans="1:7" x14ac:dyDescent="0.4">
      <c r="A11319" s="70" t="s">
        <v>23499</v>
      </c>
      <c r="B11319" s="70" t="s">
        <v>23500</v>
      </c>
      <c r="C11319">
        <v>2.7414010999999999E-2</v>
      </c>
      <c r="D11319">
        <v>4.1756372219999998</v>
      </c>
      <c r="E11319">
        <v>4.0930571999999998E-2</v>
      </c>
      <c r="F11319">
        <v>0.839671995</v>
      </c>
      <c r="G11319">
        <v>0.99975043299999999</v>
      </c>
    </row>
    <row r="11320" spans="1:7" x14ac:dyDescent="0.4">
      <c r="A11320" s="70" t="s">
        <v>23489</v>
      </c>
      <c r="B11320" s="70" t="s">
        <v>23490</v>
      </c>
      <c r="C11320">
        <v>2.6226314000000001E-2</v>
      </c>
      <c r="D11320">
        <v>4.3575288849999998</v>
      </c>
      <c r="E11320">
        <v>4.0908976E-2</v>
      </c>
      <c r="F11320">
        <v>0.83971372399999999</v>
      </c>
      <c r="G11320">
        <v>0.99975043299999999</v>
      </c>
    </row>
    <row r="11321" spans="1:7" x14ac:dyDescent="0.4">
      <c r="A11321" s="70" t="s">
        <v>23309</v>
      </c>
      <c r="B11321" s="70" t="s">
        <v>23310</v>
      </c>
      <c r="C11321">
        <v>-8.1410551999999997E-2</v>
      </c>
      <c r="D11321">
        <v>1.489191699</v>
      </c>
      <c r="E11321">
        <v>4.0879116E-2</v>
      </c>
      <c r="F11321">
        <v>0.83977143899999995</v>
      </c>
      <c r="G11321">
        <v>0.99975043299999999</v>
      </c>
    </row>
    <row r="11322" spans="1:7" x14ac:dyDescent="0.4">
      <c r="A11322" s="70" t="s">
        <v>23127</v>
      </c>
      <c r="B11322" s="70" t="s">
        <v>23128</v>
      </c>
      <c r="C11322">
        <v>0.13962914900000001</v>
      </c>
      <c r="D11322">
        <v>-1.2981701919999999</v>
      </c>
      <c r="E11322">
        <v>4.0849443999999999E-2</v>
      </c>
      <c r="F11322">
        <v>0.83982881099999995</v>
      </c>
      <c r="G11322">
        <v>0.99975043299999999</v>
      </c>
    </row>
    <row r="11323" spans="1:7" x14ac:dyDescent="0.4">
      <c r="A11323" s="70" t="s">
        <v>23161</v>
      </c>
      <c r="B11323" s="70" t="s">
        <v>23162</v>
      </c>
      <c r="C11323">
        <v>0.10257978700000001</v>
      </c>
      <c r="D11323">
        <v>-0.505327572</v>
      </c>
      <c r="E11323">
        <v>4.0801195999999998E-2</v>
      </c>
      <c r="F11323">
        <v>0.83992214899999995</v>
      </c>
      <c r="G11323">
        <v>0.99975043299999999</v>
      </c>
    </row>
    <row r="11324" spans="1:7" x14ac:dyDescent="0.4">
      <c r="A11324" s="70" t="s">
        <v>23021</v>
      </c>
      <c r="B11324" s="70" t="s">
        <v>23022</v>
      </c>
      <c r="C11324">
        <v>-2.8687889000000001E-2</v>
      </c>
      <c r="D11324">
        <v>4.1608629050000001</v>
      </c>
      <c r="E11324">
        <v>4.0791510000000003E-2</v>
      </c>
      <c r="F11324">
        <v>0.83994089400000005</v>
      </c>
      <c r="G11324">
        <v>0.99975043299999999</v>
      </c>
    </row>
    <row r="11325" spans="1:7" x14ac:dyDescent="0.4">
      <c r="A11325" s="70" t="s">
        <v>23467</v>
      </c>
      <c r="B11325" s="70" t="s">
        <v>23468</v>
      </c>
      <c r="C11325">
        <v>0.123506318</v>
      </c>
      <c r="D11325">
        <v>-0.77890574099999998</v>
      </c>
      <c r="E11325">
        <v>4.0781766999999997E-2</v>
      </c>
      <c r="F11325">
        <v>0.839959754</v>
      </c>
      <c r="G11325">
        <v>0.99975043299999999</v>
      </c>
    </row>
    <row r="11326" spans="1:7" x14ac:dyDescent="0.4">
      <c r="A11326" s="70" t="s">
        <v>22909</v>
      </c>
      <c r="B11326" s="70" t="s">
        <v>22910</v>
      </c>
      <c r="C11326">
        <v>-2.0418634000000001E-2</v>
      </c>
      <c r="D11326">
        <v>5.3466416839999997</v>
      </c>
      <c r="E11326">
        <v>4.0778093000000001E-2</v>
      </c>
      <c r="F11326">
        <v>0.83996686499999995</v>
      </c>
      <c r="G11326">
        <v>0.99975043299999999</v>
      </c>
    </row>
    <row r="11327" spans="1:7" x14ac:dyDescent="0.4">
      <c r="A11327" s="70" t="s">
        <v>22800</v>
      </c>
      <c r="B11327" s="70" t="s">
        <v>22801</v>
      </c>
      <c r="C11327">
        <v>-1.705489E-2</v>
      </c>
      <c r="D11327">
        <v>6.5870814830000004</v>
      </c>
      <c r="E11327">
        <v>4.0758086999999998E-2</v>
      </c>
      <c r="F11327">
        <v>0.84000559600000002</v>
      </c>
      <c r="G11327">
        <v>0.99975043299999999</v>
      </c>
    </row>
    <row r="11328" spans="1:7" x14ac:dyDescent="0.4">
      <c r="A11328" s="70" t="s">
        <v>23553</v>
      </c>
      <c r="B11328" s="70" t="s">
        <v>23554</v>
      </c>
      <c r="C11328">
        <v>2.2028889999999999E-2</v>
      </c>
      <c r="D11328">
        <v>5.017015378</v>
      </c>
      <c r="E11328">
        <v>4.0740966000000003E-2</v>
      </c>
      <c r="F11328">
        <v>0.84003874899999997</v>
      </c>
      <c r="G11328">
        <v>0.99975043299999999</v>
      </c>
    </row>
    <row r="11329" spans="1:7" x14ac:dyDescent="0.4">
      <c r="A11329" s="70" t="s">
        <v>23257</v>
      </c>
      <c r="B11329" s="70" t="s">
        <v>23258</v>
      </c>
      <c r="C11329">
        <v>9.4472175000000005E-2</v>
      </c>
      <c r="D11329">
        <v>-0.36187008100000001</v>
      </c>
      <c r="E11329">
        <v>4.0674734999999997E-2</v>
      </c>
      <c r="F11329">
        <v>0.84016706799999996</v>
      </c>
      <c r="G11329">
        <v>0.99975043299999999</v>
      </c>
    </row>
    <row r="11330" spans="1:7" x14ac:dyDescent="0.4">
      <c r="A11330" s="70" t="s">
        <v>22900</v>
      </c>
      <c r="B11330" s="70" t="s">
        <v>7370</v>
      </c>
      <c r="C11330">
        <v>-2.1775709000000001E-2</v>
      </c>
      <c r="D11330">
        <v>5.1075631709999998</v>
      </c>
      <c r="E11330">
        <v>4.0657306999999997E-2</v>
      </c>
      <c r="F11330">
        <v>0.84020085200000005</v>
      </c>
      <c r="G11330">
        <v>0.99975043299999999</v>
      </c>
    </row>
    <row r="11331" spans="1:7" x14ac:dyDescent="0.4">
      <c r="A11331" s="70" t="s">
        <v>23757</v>
      </c>
      <c r="B11331" s="70" t="s">
        <v>23758</v>
      </c>
      <c r="C11331">
        <v>1.7170789999999998E-2</v>
      </c>
      <c r="D11331">
        <v>5.8576043090000001</v>
      </c>
      <c r="E11331">
        <v>4.0609447999999999E-2</v>
      </c>
      <c r="F11331">
        <v>0.84029366599999999</v>
      </c>
      <c r="G11331">
        <v>0.99975043299999999</v>
      </c>
    </row>
    <row r="11332" spans="1:7" x14ac:dyDescent="0.4">
      <c r="A11332" s="70" t="s">
        <v>23483</v>
      </c>
      <c r="B11332" s="70" t="s">
        <v>23484</v>
      </c>
      <c r="C11332">
        <v>3.8031388999999999E-2</v>
      </c>
      <c r="D11332">
        <v>3.272203083</v>
      </c>
      <c r="E11332">
        <v>4.0527386999999998E-2</v>
      </c>
      <c r="F11332">
        <v>0.84045294000000004</v>
      </c>
      <c r="G11332">
        <v>0.99975043299999999</v>
      </c>
    </row>
    <row r="11333" spans="1:7" x14ac:dyDescent="0.4">
      <c r="A11333" s="70" t="s">
        <v>22925</v>
      </c>
      <c r="B11333" s="70" t="s">
        <v>22926</v>
      </c>
      <c r="C11333">
        <v>-2.4691034000000001E-2</v>
      </c>
      <c r="D11333">
        <v>4.4073885739999996</v>
      </c>
      <c r="E11333">
        <v>4.0463016999999997E-2</v>
      </c>
      <c r="F11333">
        <v>0.840577994</v>
      </c>
      <c r="G11333">
        <v>0.99975043299999999</v>
      </c>
    </row>
    <row r="11334" spans="1:7" x14ac:dyDescent="0.4">
      <c r="A11334" s="70" t="s">
        <v>23567</v>
      </c>
      <c r="B11334" s="70" t="s">
        <v>23568</v>
      </c>
      <c r="C11334">
        <v>2.3515545999999998E-2</v>
      </c>
      <c r="D11334">
        <v>4.6837430370000002</v>
      </c>
      <c r="E11334">
        <v>4.0423499000000002E-2</v>
      </c>
      <c r="F11334">
        <v>0.840654817</v>
      </c>
      <c r="G11334">
        <v>0.99975043299999999</v>
      </c>
    </row>
    <row r="11335" spans="1:7" x14ac:dyDescent="0.4">
      <c r="A11335" s="70" t="s">
        <v>23053</v>
      </c>
      <c r="B11335" s="70" t="s">
        <v>23054</v>
      </c>
      <c r="C11335">
        <v>-3.1006018E-2</v>
      </c>
      <c r="D11335">
        <v>4.126229575</v>
      </c>
      <c r="E11335">
        <v>4.0382488000000001E-2</v>
      </c>
      <c r="F11335">
        <v>0.84073458599999995</v>
      </c>
      <c r="G11335">
        <v>0.99975043299999999</v>
      </c>
    </row>
    <row r="11336" spans="1:7" x14ac:dyDescent="0.4">
      <c r="A11336" s="70" t="s">
        <v>22628</v>
      </c>
      <c r="B11336" s="70" t="s">
        <v>22629</v>
      </c>
      <c r="C11336">
        <v>-1.6795692000000001E-2</v>
      </c>
      <c r="D11336">
        <v>7.9964713859999996</v>
      </c>
      <c r="E11336">
        <v>4.0352414000000003E-2</v>
      </c>
      <c r="F11336">
        <v>0.84079310699999998</v>
      </c>
      <c r="G11336">
        <v>0.99975043299999999</v>
      </c>
    </row>
    <row r="11337" spans="1:7" x14ac:dyDescent="0.4">
      <c r="A11337" s="70" t="s">
        <v>22822</v>
      </c>
      <c r="B11337" s="70" t="s">
        <v>22823</v>
      </c>
      <c r="C11337">
        <v>-1.6270376E-2</v>
      </c>
      <c r="D11337">
        <v>6.1375879480000002</v>
      </c>
      <c r="E11337">
        <v>4.0337575000000001E-2</v>
      </c>
      <c r="F11337">
        <v>0.84082199199999996</v>
      </c>
      <c r="G11337">
        <v>0.99975043299999999</v>
      </c>
    </row>
    <row r="11338" spans="1:7" x14ac:dyDescent="0.4">
      <c r="A11338" s="70" t="s">
        <v>23051</v>
      </c>
      <c r="B11338" s="70" t="s">
        <v>23052</v>
      </c>
      <c r="C11338">
        <v>-5.2011999000000003E-2</v>
      </c>
      <c r="D11338">
        <v>2.0653185550000002</v>
      </c>
      <c r="E11338">
        <v>4.0328834000000001E-2</v>
      </c>
      <c r="F11338">
        <v>0.84083900899999997</v>
      </c>
      <c r="G11338">
        <v>0.99975043299999999</v>
      </c>
    </row>
    <row r="11339" spans="1:7" x14ac:dyDescent="0.4">
      <c r="A11339" s="70" t="s">
        <v>23317</v>
      </c>
      <c r="B11339" s="70" t="s">
        <v>23318</v>
      </c>
      <c r="C11339">
        <v>-9.1828528000000006E-2</v>
      </c>
      <c r="D11339">
        <v>-0.30540725699999999</v>
      </c>
      <c r="E11339">
        <v>4.0293375999999999E-2</v>
      </c>
      <c r="F11339">
        <v>0.84090805899999999</v>
      </c>
      <c r="G11339">
        <v>0.99975043299999999</v>
      </c>
    </row>
    <row r="11340" spans="1:7" x14ac:dyDescent="0.4">
      <c r="A11340" s="70" t="s">
        <v>22790</v>
      </c>
      <c r="B11340" s="70" t="s">
        <v>22791</v>
      </c>
      <c r="C11340">
        <v>-2.0391976999999999E-2</v>
      </c>
      <c r="D11340">
        <v>6.0605792320000003</v>
      </c>
      <c r="E11340">
        <v>4.0217105000000003E-2</v>
      </c>
      <c r="F11340">
        <v>0.84105669199999999</v>
      </c>
      <c r="G11340">
        <v>0.99975043299999999</v>
      </c>
    </row>
    <row r="11341" spans="1:7" x14ac:dyDescent="0.4">
      <c r="A11341" s="70" t="s">
        <v>22870</v>
      </c>
      <c r="B11341" s="70" t="s">
        <v>22871</v>
      </c>
      <c r="C11341">
        <v>-1.8266441000000001E-2</v>
      </c>
      <c r="D11341">
        <v>5.6868153650000002</v>
      </c>
      <c r="E11341">
        <v>4.0207554999999999E-2</v>
      </c>
      <c r="F11341">
        <v>0.84107531199999996</v>
      </c>
      <c r="G11341">
        <v>0.99975043299999999</v>
      </c>
    </row>
    <row r="11342" spans="1:7" x14ac:dyDescent="0.4">
      <c r="A11342" s="70" t="s">
        <v>23215</v>
      </c>
      <c r="B11342" s="70" t="s">
        <v>23216</v>
      </c>
      <c r="C11342">
        <v>-7.3501558999999994E-2</v>
      </c>
      <c r="D11342">
        <v>0.54820716400000002</v>
      </c>
      <c r="E11342">
        <v>4.0190493000000001E-2</v>
      </c>
      <c r="F11342">
        <v>0.84110858600000005</v>
      </c>
      <c r="G11342">
        <v>0.99975043299999999</v>
      </c>
    </row>
    <row r="11343" spans="1:7" x14ac:dyDescent="0.4">
      <c r="A11343" s="70" t="s">
        <v>22953</v>
      </c>
      <c r="B11343" s="70" t="s">
        <v>22954</v>
      </c>
      <c r="C11343">
        <v>-1.9289857000000001E-2</v>
      </c>
      <c r="D11343">
        <v>5.6781853949999999</v>
      </c>
      <c r="E11343">
        <v>4.0156010999999998E-2</v>
      </c>
      <c r="F11343">
        <v>0.841175856</v>
      </c>
      <c r="G11343">
        <v>0.99975043299999999</v>
      </c>
    </row>
    <row r="11344" spans="1:7" x14ac:dyDescent="0.4">
      <c r="A11344" s="70" t="s">
        <v>23453</v>
      </c>
      <c r="B11344" s="70" t="s">
        <v>23454</v>
      </c>
      <c r="C11344">
        <v>0.11143196499999999</v>
      </c>
      <c r="D11344">
        <v>-1.0707881509999999</v>
      </c>
      <c r="E11344">
        <v>4.0143736999999999E-2</v>
      </c>
      <c r="F11344">
        <v>0.84119980699999997</v>
      </c>
      <c r="G11344">
        <v>0.99975043299999999</v>
      </c>
    </row>
    <row r="11345" spans="1:7" x14ac:dyDescent="0.4">
      <c r="A11345" s="70" t="s">
        <v>23687</v>
      </c>
      <c r="B11345" s="70" t="s">
        <v>23688</v>
      </c>
      <c r="C11345">
        <v>2.3265338E-2</v>
      </c>
      <c r="D11345">
        <v>5.0634875350000002</v>
      </c>
      <c r="E11345">
        <v>4.0126812999999997E-2</v>
      </c>
      <c r="F11345">
        <v>0.84123283999999998</v>
      </c>
      <c r="G11345">
        <v>0.99975043299999999</v>
      </c>
    </row>
    <row r="11346" spans="1:7" x14ac:dyDescent="0.4">
      <c r="A11346" s="70" t="s">
        <v>23691</v>
      </c>
      <c r="B11346" s="70" t="s">
        <v>23692</v>
      </c>
      <c r="C11346">
        <v>1.7451949000000001E-2</v>
      </c>
      <c r="D11346">
        <v>5.7792097250000003</v>
      </c>
      <c r="E11346">
        <v>4.0117600000000003E-2</v>
      </c>
      <c r="F11346">
        <v>0.84125082299999998</v>
      </c>
      <c r="G11346">
        <v>0.99975043299999999</v>
      </c>
    </row>
    <row r="11347" spans="1:7" x14ac:dyDescent="0.4">
      <c r="A11347" s="70" t="s">
        <v>23085</v>
      </c>
      <c r="B11347" s="70" t="s">
        <v>23086</v>
      </c>
      <c r="C11347">
        <v>-6.1033361000000001E-2</v>
      </c>
      <c r="D11347">
        <v>1.5376873010000001</v>
      </c>
      <c r="E11347">
        <v>4.0063544999999999E-2</v>
      </c>
      <c r="F11347">
        <v>0.84135638899999998</v>
      </c>
      <c r="G11347">
        <v>0.99975043299999999</v>
      </c>
    </row>
    <row r="11348" spans="1:7" x14ac:dyDescent="0.4">
      <c r="A11348" s="70" t="s">
        <v>22404</v>
      </c>
      <c r="B11348" s="70" t="s">
        <v>22405</v>
      </c>
      <c r="C11348">
        <v>-1.6383444E-2</v>
      </c>
      <c r="D11348">
        <v>7.5751544500000003</v>
      </c>
      <c r="E11348">
        <v>4.0045768000000002E-2</v>
      </c>
      <c r="F11348">
        <v>0.84139112199999999</v>
      </c>
      <c r="G11348">
        <v>0.99975043299999999</v>
      </c>
    </row>
    <row r="11349" spans="1:7" x14ac:dyDescent="0.4">
      <c r="A11349" s="70" t="s">
        <v>23673</v>
      </c>
      <c r="B11349" s="70" t="s">
        <v>23674</v>
      </c>
      <c r="C11349">
        <v>1.6695234999999999E-2</v>
      </c>
      <c r="D11349">
        <v>6.0824194770000002</v>
      </c>
      <c r="E11349">
        <v>4.003263E-2</v>
      </c>
      <c r="F11349">
        <v>0.841416795</v>
      </c>
      <c r="G11349">
        <v>0.99975043299999999</v>
      </c>
    </row>
    <row r="11350" spans="1:7" x14ac:dyDescent="0.4">
      <c r="A11350" s="70" t="s">
        <v>23371</v>
      </c>
      <c r="B11350" s="70" t="s">
        <v>23372</v>
      </c>
      <c r="C11350">
        <v>5.0008181999999998E-2</v>
      </c>
      <c r="D11350">
        <v>2.2825296119999998</v>
      </c>
      <c r="E11350">
        <v>4.0025316999999998E-2</v>
      </c>
      <c r="F11350">
        <v>0.84143108899999997</v>
      </c>
      <c r="G11350">
        <v>0.99975043299999999</v>
      </c>
    </row>
    <row r="11351" spans="1:7" x14ac:dyDescent="0.4">
      <c r="A11351" s="70" t="s">
        <v>23601</v>
      </c>
      <c r="B11351" s="70" t="s">
        <v>23602</v>
      </c>
      <c r="C11351">
        <v>3.2389328000000002E-2</v>
      </c>
      <c r="D11351">
        <v>5.0094501080000002</v>
      </c>
      <c r="E11351">
        <v>4.0011830999999998E-2</v>
      </c>
      <c r="F11351">
        <v>0.84145745100000002</v>
      </c>
      <c r="G11351">
        <v>0.99975043299999999</v>
      </c>
    </row>
    <row r="11352" spans="1:7" x14ac:dyDescent="0.4">
      <c r="A11352" s="70" t="s">
        <v>23063</v>
      </c>
      <c r="B11352" s="70" t="s">
        <v>23064</v>
      </c>
      <c r="C11352">
        <v>-6.6879698000000001E-2</v>
      </c>
      <c r="D11352">
        <v>1.006863214</v>
      </c>
      <c r="E11352">
        <v>3.9979357E-2</v>
      </c>
      <c r="F11352">
        <v>0.84152094700000002</v>
      </c>
      <c r="G11352">
        <v>0.99975043299999999</v>
      </c>
    </row>
    <row r="11353" spans="1:7" x14ac:dyDescent="0.4">
      <c r="A11353" s="70" t="s">
        <v>22674</v>
      </c>
      <c r="B11353" s="70" t="s">
        <v>22675</v>
      </c>
      <c r="C11353">
        <v>-1.8998006000000001E-2</v>
      </c>
      <c r="D11353">
        <v>6.9991944019999996</v>
      </c>
      <c r="E11353">
        <v>3.9947709999999997E-2</v>
      </c>
      <c r="F11353">
        <v>0.84158285300000002</v>
      </c>
      <c r="G11353">
        <v>0.99975043299999999</v>
      </c>
    </row>
    <row r="11354" spans="1:7" x14ac:dyDescent="0.4">
      <c r="A11354" s="70" t="s">
        <v>23617</v>
      </c>
      <c r="B11354" s="70" t="s">
        <v>23618</v>
      </c>
      <c r="C11354">
        <v>1.6234888999999999E-2</v>
      </c>
      <c r="D11354">
        <v>8.0587940400000004</v>
      </c>
      <c r="E11354">
        <v>3.9910780999999999E-2</v>
      </c>
      <c r="F11354">
        <v>0.84165512399999998</v>
      </c>
      <c r="G11354">
        <v>0.99975043299999999</v>
      </c>
    </row>
    <row r="11355" spans="1:7" x14ac:dyDescent="0.4">
      <c r="A11355" s="70" t="s">
        <v>23293</v>
      </c>
      <c r="B11355" s="70" t="s">
        <v>23294</v>
      </c>
      <c r="C11355">
        <v>0.115671066</v>
      </c>
      <c r="D11355">
        <v>-0.16988648100000001</v>
      </c>
      <c r="E11355">
        <v>3.9881352000000002E-2</v>
      </c>
      <c r="F11355">
        <v>0.84171274200000001</v>
      </c>
      <c r="G11355">
        <v>0.99975043299999999</v>
      </c>
    </row>
    <row r="11356" spans="1:7" x14ac:dyDescent="0.4">
      <c r="A11356" s="70" t="s">
        <v>23843</v>
      </c>
      <c r="B11356" s="70" t="s">
        <v>23844</v>
      </c>
      <c r="C11356">
        <v>1.6120173000000002E-2</v>
      </c>
      <c r="D11356">
        <v>6.3447803389999997</v>
      </c>
      <c r="E11356">
        <v>3.9828105000000003E-2</v>
      </c>
      <c r="F11356">
        <v>0.84181704800000001</v>
      </c>
      <c r="G11356">
        <v>0.99975043299999999</v>
      </c>
    </row>
    <row r="11357" spans="1:7" x14ac:dyDescent="0.4">
      <c r="A11357" s="70" t="s">
        <v>23689</v>
      </c>
      <c r="B11357" s="70" t="s">
        <v>23690</v>
      </c>
      <c r="C11357">
        <v>2.0370355999999999E-2</v>
      </c>
      <c r="D11357">
        <v>5.4087217860000001</v>
      </c>
      <c r="E11357">
        <v>3.9818449999999998E-2</v>
      </c>
      <c r="F11357">
        <v>0.84183596999999999</v>
      </c>
      <c r="G11357">
        <v>0.99975043299999999</v>
      </c>
    </row>
    <row r="11358" spans="1:7" x14ac:dyDescent="0.4">
      <c r="A11358" s="70" t="s">
        <v>22979</v>
      </c>
      <c r="B11358" s="70" t="s">
        <v>22980</v>
      </c>
      <c r="C11358">
        <v>-1.8654685000000001E-2</v>
      </c>
      <c r="D11358">
        <v>5.500571323</v>
      </c>
      <c r="E11358">
        <v>3.9809418999999999E-2</v>
      </c>
      <c r="F11358">
        <v>0.84185367099999997</v>
      </c>
      <c r="G11358">
        <v>0.99975043299999999</v>
      </c>
    </row>
    <row r="11359" spans="1:7" x14ac:dyDescent="0.4">
      <c r="A11359" s="70" t="s">
        <v>23409</v>
      </c>
      <c r="B11359" s="70" t="s">
        <v>23410</v>
      </c>
      <c r="C11359">
        <v>7.9457853999999994E-2</v>
      </c>
      <c r="D11359">
        <v>1.26346223</v>
      </c>
      <c r="E11359">
        <v>3.9787946999999997E-2</v>
      </c>
      <c r="F11359">
        <v>0.84189576200000005</v>
      </c>
      <c r="G11359">
        <v>0.99975043299999999</v>
      </c>
    </row>
    <row r="11360" spans="1:7" x14ac:dyDescent="0.4">
      <c r="A11360" s="70" t="s">
        <v>23647</v>
      </c>
      <c r="B11360" s="70" t="s">
        <v>23648</v>
      </c>
      <c r="C11360">
        <v>1.5544858E-2</v>
      </c>
      <c r="D11360">
        <v>7.1802375840000003</v>
      </c>
      <c r="E11360">
        <v>3.9748316999999998E-2</v>
      </c>
      <c r="F11360">
        <v>0.84197348299999997</v>
      </c>
      <c r="G11360">
        <v>0.99975043299999999</v>
      </c>
    </row>
    <row r="11361" spans="1:7" x14ac:dyDescent="0.4">
      <c r="A11361" s="70" t="s">
        <v>22874</v>
      </c>
      <c r="B11361" s="70" t="s">
        <v>22875</v>
      </c>
      <c r="C11361">
        <v>-1.5680514E-2</v>
      </c>
      <c r="D11361">
        <v>6.2950978270000002</v>
      </c>
      <c r="E11361">
        <v>3.9710602999999997E-2</v>
      </c>
      <c r="F11361">
        <v>0.84204748200000001</v>
      </c>
      <c r="G11361">
        <v>0.99975043299999999</v>
      </c>
    </row>
    <row r="11362" spans="1:7" x14ac:dyDescent="0.4">
      <c r="A11362" s="70" t="s">
        <v>23087</v>
      </c>
      <c r="B11362" s="70" t="s">
        <v>23088</v>
      </c>
      <c r="C11362">
        <v>-5.2664476000000002E-2</v>
      </c>
      <c r="D11362">
        <v>2.2704743039999999</v>
      </c>
      <c r="E11362">
        <v>3.9673344999999999E-2</v>
      </c>
      <c r="F11362">
        <v>0.84212062300000001</v>
      </c>
      <c r="G11362">
        <v>0.99975043299999999</v>
      </c>
    </row>
    <row r="11363" spans="1:7" x14ac:dyDescent="0.4">
      <c r="A11363" s="70" t="s">
        <v>23869</v>
      </c>
      <c r="B11363" s="70" t="s">
        <v>23870</v>
      </c>
      <c r="C11363">
        <v>1.5577153E-2</v>
      </c>
      <c r="D11363">
        <v>8.2586390109999996</v>
      </c>
      <c r="E11363">
        <v>3.9654270999999998E-2</v>
      </c>
      <c r="F11363">
        <v>0.84215808199999997</v>
      </c>
      <c r="G11363">
        <v>0.99975043299999999</v>
      </c>
    </row>
    <row r="11364" spans="1:7" x14ac:dyDescent="0.4">
      <c r="A11364" s="70" t="s">
        <v>23011</v>
      </c>
      <c r="B11364" s="70" t="s">
        <v>23012</v>
      </c>
      <c r="C11364">
        <v>-1.8257636000000001E-2</v>
      </c>
      <c r="D11364">
        <v>5.5468599789999997</v>
      </c>
      <c r="E11364">
        <v>3.9652983000000003E-2</v>
      </c>
      <c r="F11364">
        <v>0.84216061099999995</v>
      </c>
      <c r="G11364">
        <v>0.99975043299999999</v>
      </c>
    </row>
    <row r="11365" spans="1:7" x14ac:dyDescent="0.4">
      <c r="A11365" s="70" t="s">
        <v>23035</v>
      </c>
      <c r="B11365" s="70" t="s">
        <v>23036</v>
      </c>
      <c r="C11365">
        <v>-3.9628152E-2</v>
      </c>
      <c r="D11365">
        <v>3.0387634779999999</v>
      </c>
      <c r="E11365">
        <v>3.9621411000000002E-2</v>
      </c>
      <c r="F11365">
        <v>0.84222263399999997</v>
      </c>
      <c r="G11365">
        <v>0.99975043299999999</v>
      </c>
    </row>
    <row r="11366" spans="1:7" x14ac:dyDescent="0.4">
      <c r="A11366" s="70" t="s">
        <v>24170</v>
      </c>
      <c r="B11366" s="70" t="s">
        <v>24171</v>
      </c>
      <c r="C11366">
        <v>-0.17305188099999999</v>
      </c>
      <c r="D11366">
        <v>-0.98042968100000005</v>
      </c>
      <c r="E11366">
        <v>3.9580165E-2</v>
      </c>
      <c r="F11366">
        <v>0.84230369900000002</v>
      </c>
      <c r="G11366">
        <v>0.99975043299999999</v>
      </c>
    </row>
    <row r="11367" spans="1:7" x14ac:dyDescent="0.4">
      <c r="A11367" s="70" t="s">
        <v>23405</v>
      </c>
      <c r="B11367" s="70" t="s">
        <v>23406</v>
      </c>
      <c r="C11367">
        <v>0.118923162</v>
      </c>
      <c r="D11367">
        <v>-0.83329376600000005</v>
      </c>
      <c r="E11367">
        <v>3.9558121000000002E-2</v>
      </c>
      <c r="F11367">
        <v>0.84234704400000004</v>
      </c>
      <c r="G11367">
        <v>0.99975043299999999</v>
      </c>
    </row>
    <row r="11368" spans="1:7" x14ac:dyDescent="0.4">
      <c r="A11368" s="70" t="s">
        <v>22786</v>
      </c>
      <c r="B11368" s="70" t="s">
        <v>22787</v>
      </c>
      <c r="C11368">
        <v>-1.6062466000000001E-2</v>
      </c>
      <c r="D11368">
        <v>6.2445148890000004</v>
      </c>
      <c r="E11368">
        <v>3.9470483000000001E-2</v>
      </c>
      <c r="F11368">
        <v>0.84251948700000001</v>
      </c>
      <c r="G11368">
        <v>0.99975043299999999</v>
      </c>
    </row>
    <row r="11369" spans="1:7" x14ac:dyDescent="0.4">
      <c r="A11369" s="70" t="s">
        <v>23447</v>
      </c>
      <c r="B11369" s="70" t="s">
        <v>23448</v>
      </c>
      <c r="C11369">
        <v>4.5178757E-2</v>
      </c>
      <c r="D11369">
        <v>2.6917639759999998</v>
      </c>
      <c r="E11369">
        <v>3.9419575999999998E-2</v>
      </c>
      <c r="F11369">
        <v>0.84261974699999997</v>
      </c>
      <c r="G11369">
        <v>0.99975043299999999</v>
      </c>
    </row>
    <row r="11370" spans="1:7" x14ac:dyDescent="0.4">
      <c r="A11370" s="70" t="s">
        <v>22814</v>
      </c>
      <c r="B11370" s="70" t="s">
        <v>22815</v>
      </c>
      <c r="C11370">
        <v>-1.5478271E-2</v>
      </c>
      <c r="D11370">
        <v>8.1975450740000007</v>
      </c>
      <c r="E11370">
        <v>3.9381234000000001E-2</v>
      </c>
      <c r="F11370">
        <v>0.84269530400000003</v>
      </c>
      <c r="G11370">
        <v>0.99975043299999999</v>
      </c>
    </row>
    <row r="11371" spans="1:7" x14ac:dyDescent="0.4">
      <c r="A11371" s="70" t="s">
        <v>23407</v>
      </c>
      <c r="B11371" s="70" t="s">
        <v>23408</v>
      </c>
      <c r="C11371">
        <v>7.7543974000000002E-2</v>
      </c>
      <c r="D11371">
        <v>0.128727851</v>
      </c>
      <c r="E11371">
        <v>3.9354466999999997E-2</v>
      </c>
      <c r="F11371">
        <v>0.84274807399999996</v>
      </c>
      <c r="G11371">
        <v>0.99975043299999999</v>
      </c>
    </row>
    <row r="11372" spans="1:7" x14ac:dyDescent="0.4">
      <c r="A11372" s="70" t="s">
        <v>23773</v>
      </c>
      <c r="B11372" s="70" t="s">
        <v>23774</v>
      </c>
      <c r="C11372">
        <v>1.8472870999999998E-2</v>
      </c>
      <c r="D11372">
        <v>5.7320681310000001</v>
      </c>
      <c r="E11372">
        <v>3.9343815999999997E-2</v>
      </c>
      <c r="F11372">
        <v>0.84276907899999998</v>
      </c>
      <c r="G11372">
        <v>0.99975043299999999</v>
      </c>
    </row>
    <row r="11373" spans="1:7" x14ac:dyDescent="0.4">
      <c r="A11373" s="70" t="s">
        <v>22981</v>
      </c>
      <c r="B11373" s="70" t="s">
        <v>22982</v>
      </c>
      <c r="C11373">
        <v>-2.3988644E-2</v>
      </c>
      <c r="D11373">
        <v>4.6092728149999997</v>
      </c>
      <c r="E11373">
        <v>3.9304262999999999E-2</v>
      </c>
      <c r="F11373">
        <v>0.84284710100000004</v>
      </c>
      <c r="G11373">
        <v>0.99975043299999999</v>
      </c>
    </row>
    <row r="11374" spans="1:7" x14ac:dyDescent="0.4">
      <c r="A11374" s="70" t="s">
        <v>23117</v>
      </c>
      <c r="B11374" s="70" t="s">
        <v>23118</v>
      </c>
      <c r="C11374">
        <v>-1.5790690999999999E-2</v>
      </c>
      <c r="D11374">
        <v>8.5103102839999991</v>
      </c>
      <c r="E11374">
        <v>3.9287320000000001E-2</v>
      </c>
      <c r="F11374">
        <v>0.84288053500000004</v>
      </c>
      <c r="G11374">
        <v>0.99975043299999999</v>
      </c>
    </row>
    <row r="11375" spans="1:7" x14ac:dyDescent="0.4">
      <c r="A11375" s="70" t="s">
        <v>23903</v>
      </c>
      <c r="B11375" s="70" t="s">
        <v>23904</v>
      </c>
      <c r="C11375">
        <v>9.8354734999999999E-2</v>
      </c>
      <c r="D11375">
        <v>0.16569278300000001</v>
      </c>
      <c r="E11375">
        <v>3.9277468000000003E-2</v>
      </c>
      <c r="F11375">
        <v>0.84289997999999999</v>
      </c>
      <c r="G11375">
        <v>0.99975043299999999</v>
      </c>
    </row>
    <row r="11376" spans="1:7" x14ac:dyDescent="0.4">
      <c r="A11376" s="70" t="s">
        <v>23629</v>
      </c>
      <c r="B11376" s="70" t="s">
        <v>23630</v>
      </c>
      <c r="C11376">
        <v>1.6935608000000001E-2</v>
      </c>
      <c r="D11376">
        <v>7.1967966179999996</v>
      </c>
      <c r="E11376">
        <v>3.9277301000000001E-2</v>
      </c>
      <c r="F11376">
        <v>0.84290030999999999</v>
      </c>
      <c r="G11376">
        <v>0.99975043299999999</v>
      </c>
    </row>
    <row r="11377" spans="1:7" x14ac:dyDescent="0.4">
      <c r="A11377" s="70" t="s">
        <v>22905</v>
      </c>
      <c r="B11377" s="70" t="s">
        <v>22906</v>
      </c>
      <c r="C11377">
        <v>-1.7498045E-2</v>
      </c>
      <c r="D11377">
        <v>7.1964462989999998</v>
      </c>
      <c r="E11377">
        <v>3.9267370000000003E-2</v>
      </c>
      <c r="F11377">
        <v>0.84291991399999999</v>
      </c>
      <c r="G11377">
        <v>0.99975043299999999</v>
      </c>
    </row>
    <row r="11378" spans="1:7" x14ac:dyDescent="0.4">
      <c r="A11378" s="70" t="s">
        <v>23543</v>
      </c>
      <c r="B11378" s="70" t="s">
        <v>23544</v>
      </c>
      <c r="C11378">
        <v>2.4802008E-2</v>
      </c>
      <c r="D11378">
        <v>4.6486348590000004</v>
      </c>
      <c r="E11378">
        <v>3.9255136000000003E-2</v>
      </c>
      <c r="F11378">
        <v>0.84294406700000002</v>
      </c>
      <c r="G11378">
        <v>0.99975043299999999</v>
      </c>
    </row>
    <row r="11379" spans="1:7" x14ac:dyDescent="0.4">
      <c r="A11379" s="70" t="s">
        <v>22776</v>
      </c>
      <c r="B11379" s="70" t="s">
        <v>22777</v>
      </c>
      <c r="C11379">
        <v>-1.6252764999999999E-2</v>
      </c>
      <c r="D11379">
        <v>6.6526812199999998</v>
      </c>
      <c r="E11379">
        <v>3.9130997000000001E-2</v>
      </c>
      <c r="F11379">
        <v>0.84318936899999997</v>
      </c>
      <c r="G11379">
        <v>0.99975043299999999</v>
      </c>
    </row>
    <row r="11380" spans="1:7" x14ac:dyDescent="0.4">
      <c r="A11380" s="70" t="s">
        <v>23073</v>
      </c>
      <c r="B11380" s="70" t="s">
        <v>23074</v>
      </c>
      <c r="C11380">
        <v>-2.7795292999999999E-2</v>
      </c>
      <c r="D11380">
        <v>3.9515982900000002</v>
      </c>
      <c r="E11380">
        <v>3.9124403000000002E-2</v>
      </c>
      <c r="F11380">
        <v>0.84320241100000004</v>
      </c>
      <c r="G11380">
        <v>0.99975043299999999</v>
      </c>
    </row>
    <row r="11381" spans="1:7" x14ac:dyDescent="0.4">
      <c r="A11381" s="70" t="s">
        <v>23853</v>
      </c>
      <c r="B11381" s="70" t="s">
        <v>23854</v>
      </c>
      <c r="C11381">
        <v>1.9530665999999999E-2</v>
      </c>
      <c r="D11381">
        <v>6.0462319549999997</v>
      </c>
      <c r="E11381">
        <v>3.9084333999999998E-2</v>
      </c>
      <c r="F11381">
        <v>0.84328168100000001</v>
      </c>
      <c r="G11381">
        <v>0.99975043299999999</v>
      </c>
    </row>
    <row r="11382" spans="1:7" x14ac:dyDescent="0.4">
      <c r="A11382" s="70" t="s">
        <v>23025</v>
      </c>
      <c r="B11382" s="70" t="s">
        <v>23026</v>
      </c>
      <c r="C11382">
        <v>-2.0786308E-2</v>
      </c>
      <c r="D11382">
        <v>5.3265265419999999</v>
      </c>
      <c r="E11382">
        <v>3.9027192000000002E-2</v>
      </c>
      <c r="F11382">
        <v>0.84339480300000003</v>
      </c>
      <c r="G11382">
        <v>0.99975043299999999</v>
      </c>
    </row>
    <row r="11383" spans="1:7" x14ac:dyDescent="0.4">
      <c r="A11383" s="70" t="s">
        <v>23819</v>
      </c>
      <c r="B11383" s="70" t="s">
        <v>23820</v>
      </c>
      <c r="C11383">
        <v>1.7923518999999999E-2</v>
      </c>
      <c r="D11383">
        <v>6.0183328669999998</v>
      </c>
      <c r="E11383">
        <v>3.9013199999999998E-2</v>
      </c>
      <c r="F11383">
        <v>0.84342251400000001</v>
      </c>
      <c r="G11383">
        <v>0.99975043299999999</v>
      </c>
    </row>
    <row r="11384" spans="1:7" x14ac:dyDescent="0.4">
      <c r="A11384" s="70" t="s">
        <v>23497</v>
      </c>
      <c r="B11384" s="70" t="s">
        <v>23498</v>
      </c>
      <c r="C11384">
        <v>7.1159330000000007E-2</v>
      </c>
      <c r="D11384">
        <v>0.736422464</v>
      </c>
      <c r="E11384">
        <v>3.8998797000000002E-2</v>
      </c>
      <c r="F11384">
        <v>0.84345104599999998</v>
      </c>
      <c r="G11384">
        <v>0.99975043299999999</v>
      </c>
    </row>
    <row r="11385" spans="1:7" x14ac:dyDescent="0.4">
      <c r="A11385" s="70" t="s">
        <v>23653</v>
      </c>
      <c r="B11385" s="70" t="s">
        <v>23654</v>
      </c>
      <c r="C11385">
        <v>1.5620205999999999E-2</v>
      </c>
      <c r="D11385">
        <v>7.8542207319999999</v>
      </c>
      <c r="E11385">
        <v>3.8964912999999997E-2</v>
      </c>
      <c r="F11385">
        <v>0.84351818999999995</v>
      </c>
      <c r="G11385">
        <v>0.99975043299999999</v>
      </c>
    </row>
    <row r="11386" spans="1:7" x14ac:dyDescent="0.4">
      <c r="A11386" s="70" t="s">
        <v>23839</v>
      </c>
      <c r="B11386" s="70" t="s">
        <v>23840</v>
      </c>
      <c r="C11386">
        <v>1.8745995000000001E-2</v>
      </c>
      <c r="D11386">
        <v>5.4629402069999999</v>
      </c>
      <c r="E11386">
        <v>3.8868604000000001E-2</v>
      </c>
      <c r="F11386">
        <v>0.84370920100000002</v>
      </c>
      <c r="G11386">
        <v>0.99975043299999999</v>
      </c>
    </row>
    <row r="11387" spans="1:7" x14ac:dyDescent="0.4">
      <c r="A11387" s="70" t="s">
        <v>23599</v>
      </c>
      <c r="B11387" s="70" t="s">
        <v>23600</v>
      </c>
      <c r="C11387">
        <v>5.1991678999999999E-2</v>
      </c>
      <c r="D11387">
        <v>3.1838782920000002</v>
      </c>
      <c r="E11387">
        <v>3.8781375E-2</v>
      </c>
      <c r="F11387">
        <v>0.843882417</v>
      </c>
      <c r="G11387">
        <v>0.99975043299999999</v>
      </c>
    </row>
    <row r="11388" spans="1:7" x14ac:dyDescent="0.4">
      <c r="A11388" s="70" t="s">
        <v>22989</v>
      </c>
      <c r="B11388" s="70" t="s">
        <v>22990</v>
      </c>
      <c r="C11388">
        <v>-1.6614464999999998E-2</v>
      </c>
      <c r="D11388">
        <v>6.000598868</v>
      </c>
      <c r="E11388">
        <v>3.8694395999999999E-2</v>
      </c>
      <c r="F11388">
        <v>0.84405533600000004</v>
      </c>
      <c r="G11388">
        <v>0.99975043299999999</v>
      </c>
    </row>
    <row r="11389" spans="1:7" x14ac:dyDescent="0.4">
      <c r="A11389" s="70" t="s">
        <v>23285</v>
      </c>
      <c r="B11389" s="70" t="s">
        <v>23286</v>
      </c>
      <c r="C11389">
        <v>-0.11052432500000001</v>
      </c>
      <c r="D11389">
        <v>-1.214589479</v>
      </c>
      <c r="E11389">
        <v>3.8619308999999998E-2</v>
      </c>
      <c r="F11389">
        <v>0.84420477599999999</v>
      </c>
      <c r="G11389">
        <v>0.99975043299999999</v>
      </c>
    </row>
    <row r="11390" spans="1:7" x14ac:dyDescent="0.4">
      <c r="A11390" s="70" t="s">
        <v>23273</v>
      </c>
      <c r="B11390" s="70" t="s">
        <v>23274</v>
      </c>
      <c r="C11390">
        <v>-8.3259133999999999E-2</v>
      </c>
      <c r="D11390">
        <v>8.9249700000000002E-4</v>
      </c>
      <c r="E11390">
        <v>3.8564249000000002E-2</v>
      </c>
      <c r="F11390">
        <v>0.84431445299999996</v>
      </c>
      <c r="G11390">
        <v>0.99975043299999999</v>
      </c>
    </row>
    <row r="11391" spans="1:7" x14ac:dyDescent="0.4">
      <c r="A11391" s="70" t="s">
        <v>23249</v>
      </c>
      <c r="B11391" s="70" t="s">
        <v>23250</v>
      </c>
      <c r="C11391">
        <v>9.5904504000000002E-2</v>
      </c>
      <c r="D11391">
        <v>-0.38358799799999999</v>
      </c>
      <c r="E11391">
        <v>3.8545160000000002E-2</v>
      </c>
      <c r="F11391">
        <v>0.84435249700000004</v>
      </c>
      <c r="G11391">
        <v>0.99975043299999999</v>
      </c>
    </row>
    <row r="11392" spans="1:7" x14ac:dyDescent="0.4">
      <c r="A11392" s="70" t="s">
        <v>23295</v>
      </c>
      <c r="B11392" s="70" t="s">
        <v>23296</v>
      </c>
      <c r="C11392">
        <v>-8.8274587000000002E-2</v>
      </c>
      <c r="D11392">
        <v>-0.59680073099999997</v>
      </c>
      <c r="E11392">
        <v>3.8514470000000002E-2</v>
      </c>
      <c r="F11392">
        <v>0.844413682</v>
      </c>
      <c r="G11392">
        <v>0.99975043299999999</v>
      </c>
    </row>
    <row r="11393" spans="1:7" x14ac:dyDescent="0.4">
      <c r="A11393" s="70" t="s">
        <v>23059</v>
      </c>
      <c r="B11393" s="70" t="s">
        <v>23060</v>
      </c>
      <c r="C11393">
        <v>-4.6003060999999998E-2</v>
      </c>
      <c r="D11393">
        <v>2.5821909110000001</v>
      </c>
      <c r="E11393">
        <v>3.8506337000000002E-2</v>
      </c>
      <c r="F11393">
        <v>0.84442989999999996</v>
      </c>
      <c r="G11393">
        <v>0.99975043299999999</v>
      </c>
    </row>
    <row r="11394" spans="1:7" x14ac:dyDescent="0.4">
      <c r="A11394" s="70" t="s">
        <v>22967</v>
      </c>
      <c r="B11394" s="70" t="s">
        <v>22968</v>
      </c>
      <c r="C11394">
        <v>-1.7714766999999999E-2</v>
      </c>
      <c r="D11394">
        <v>5.8391106309999996</v>
      </c>
      <c r="E11394">
        <v>3.8493247000000001E-2</v>
      </c>
      <c r="F11394">
        <v>0.84445600799999998</v>
      </c>
      <c r="G11394">
        <v>0.99975043299999999</v>
      </c>
    </row>
    <row r="11395" spans="1:7" x14ac:dyDescent="0.4">
      <c r="A11395" s="70" t="s">
        <v>23465</v>
      </c>
      <c r="B11395" s="70" t="s">
        <v>23466</v>
      </c>
      <c r="C11395">
        <v>-0.125052256</v>
      </c>
      <c r="D11395">
        <v>-1.2957689290000001</v>
      </c>
      <c r="E11395">
        <v>3.8404959000000002E-2</v>
      </c>
      <c r="F11395">
        <v>0.84463221300000002</v>
      </c>
      <c r="G11395">
        <v>0.99975043299999999</v>
      </c>
    </row>
    <row r="11396" spans="1:7" x14ac:dyDescent="0.4">
      <c r="A11396" s="70" t="s">
        <v>22977</v>
      </c>
      <c r="B11396" s="70" t="s">
        <v>22978</v>
      </c>
      <c r="C11396">
        <v>-1.7661341000000001E-2</v>
      </c>
      <c r="D11396">
        <v>6.0545465299999996</v>
      </c>
      <c r="E11396">
        <v>3.8355080999999999E-2</v>
      </c>
      <c r="F11396">
        <v>0.84473185200000001</v>
      </c>
      <c r="G11396">
        <v>0.99975043299999999</v>
      </c>
    </row>
    <row r="11397" spans="1:7" x14ac:dyDescent="0.4">
      <c r="A11397" s="70" t="s">
        <v>23771</v>
      </c>
      <c r="B11397" s="70" t="s">
        <v>23772</v>
      </c>
      <c r="C11397">
        <v>2.8934062E-2</v>
      </c>
      <c r="D11397">
        <v>4.7944197419999997</v>
      </c>
      <c r="E11397">
        <v>3.8214393999999999E-2</v>
      </c>
      <c r="F11397">
        <v>0.84501326200000004</v>
      </c>
      <c r="G11397">
        <v>0.99975043299999999</v>
      </c>
    </row>
    <row r="11398" spans="1:7" x14ac:dyDescent="0.4">
      <c r="A11398" s="70" t="s">
        <v>23513</v>
      </c>
      <c r="B11398" s="70" t="s">
        <v>23514</v>
      </c>
      <c r="C11398">
        <v>4.8924047999999998E-2</v>
      </c>
      <c r="D11398">
        <v>2.2429750560000001</v>
      </c>
      <c r="E11398">
        <v>3.8193487999999998E-2</v>
      </c>
      <c r="F11398">
        <v>0.84505512500000002</v>
      </c>
      <c r="G11398">
        <v>0.99975043299999999</v>
      </c>
    </row>
    <row r="11399" spans="1:7" x14ac:dyDescent="0.4">
      <c r="A11399" s="70" t="s">
        <v>23633</v>
      </c>
      <c r="B11399" s="70" t="s">
        <v>23634</v>
      </c>
      <c r="C11399">
        <v>9.8124442000000006E-2</v>
      </c>
      <c r="D11399">
        <v>-0.148488973</v>
      </c>
      <c r="E11399">
        <v>3.816671E-2</v>
      </c>
      <c r="F11399">
        <v>0.84510876300000004</v>
      </c>
      <c r="G11399">
        <v>0.99975043299999999</v>
      </c>
    </row>
    <row r="11400" spans="1:7" x14ac:dyDescent="0.4">
      <c r="A11400" s="70" t="s">
        <v>23825</v>
      </c>
      <c r="B11400" s="70" t="s">
        <v>23826</v>
      </c>
      <c r="C11400">
        <v>2.2499424000000001E-2</v>
      </c>
      <c r="D11400">
        <v>4.9981578390000001</v>
      </c>
      <c r="E11400">
        <v>3.8131505000000003E-2</v>
      </c>
      <c r="F11400">
        <v>0.84517931199999996</v>
      </c>
      <c r="G11400">
        <v>0.99975043299999999</v>
      </c>
    </row>
    <row r="11401" spans="1:7" x14ac:dyDescent="0.4">
      <c r="A11401" s="70" t="s">
        <v>23013</v>
      </c>
      <c r="B11401" s="70" t="s">
        <v>23014</v>
      </c>
      <c r="C11401">
        <v>-1.7465781E-2</v>
      </c>
      <c r="D11401">
        <v>5.8702188059999996</v>
      </c>
      <c r="E11401">
        <v>3.8120868000000002E-2</v>
      </c>
      <c r="F11401">
        <v>0.84520063400000001</v>
      </c>
      <c r="G11401">
        <v>0.99975043299999999</v>
      </c>
    </row>
    <row r="11402" spans="1:7" x14ac:dyDescent="0.4">
      <c r="A11402" s="70" t="s">
        <v>23661</v>
      </c>
      <c r="B11402" s="70" t="s">
        <v>23662</v>
      </c>
      <c r="C11402">
        <v>0.121197899</v>
      </c>
      <c r="D11402">
        <v>-0.89578668500000003</v>
      </c>
      <c r="E11402">
        <v>3.8116245999999999E-2</v>
      </c>
      <c r="F11402">
        <v>0.84520990100000004</v>
      </c>
      <c r="G11402">
        <v>0.99975043299999999</v>
      </c>
    </row>
    <row r="11403" spans="1:7" x14ac:dyDescent="0.4">
      <c r="A11403" s="70" t="s">
        <v>23095</v>
      </c>
      <c r="B11403" s="70" t="s">
        <v>23096</v>
      </c>
      <c r="C11403">
        <v>-3.6390449999999998E-2</v>
      </c>
      <c r="D11403">
        <v>3.3405312060000001</v>
      </c>
      <c r="E11403">
        <v>3.8094704E-2</v>
      </c>
      <c r="F11403">
        <v>0.84525309500000001</v>
      </c>
      <c r="G11403">
        <v>0.99975043299999999</v>
      </c>
    </row>
    <row r="11404" spans="1:7" x14ac:dyDescent="0.4">
      <c r="A11404" s="70" t="s">
        <v>23575</v>
      </c>
      <c r="B11404" s="70" t="s">
        <v>23576</v>
      </c>
      <c r="C11404">
        <v>-0.10231626000000001</v>
      </c>
      <c r="D11404">
        <v>0.324969275</v>
      </c>
      <c r="E11404">
        <v>3.8060645999999997E-2</v>
      </c>
      <c r="F11404">
        <v>0.84532141199999999</v>
      </c>
      <c r="G11404">
        <v>0.99975043299999999</v>
      </c>
    </row>
    <row r="11405" spans="1:7" x14ac:dyDescent="0.4">
      <c r="A11405" s="70" t="s">
        <v>23089</v>
      </c>
      <c r="B11405" s="70" t="s">
        <v>23090</v>
      </c>
      <c r="C11405">
        <v>-2.1499799E-2</v>
      </c>
      <c r="D11405">
        <v>4.854332168</v>
      </c>
      <c r="E11405">
        <v>3.8020600000000002E-2</v>
      </c>
      <c r="F11405">
        <v>0.84540178099999996</v>
      </c>
      <c r="G11405">
        <v>0.99975043299999999</v>
      </c>
    </row>
    <row r="11406" spans="1:7" x14ac:dyDescent="0.4">
      <c r="A11406" s="70" t="s">
        <v>23791</v>
      </c>
      <c r="B11406" s="70" t="s">
        <v>23792</v>
      </c>
      <c r="C11406">
        <v>-0.111672246</v>
      </c>
      <c r="D11406">
        <v>5.6674519999999999E-2</v>
      </c>
      <c r="E11406">
        <v>3.8013337000000001E-2</v>
      </c>
      <c r="F11406">
        <v>0.84541636200000003</v>
      </c>
      <c r="G11406">
        <v>0.99975043299999999</v>
      </c>
    </row>
    <row r="11407" spans="1:7" x14ac:dyDescent="0.4">
      <c r="A11407" s="70" t="s">
        <v>23091</v>
      </c>
      <c r="B11407" s="70" t="s">
        <v>23092</v>
      </c>
      <c r="C11407">
        <v>-1.9849027000000002E-2</v>
      </c>
      <c r="D11407">
        <v>5.783716686</v>
      </c>
      <c r="E11407">
        <v>3.7923705000000002E-2</v>
      </c>
      <c r="F11407">
        <v>0.84559642099999999</v>
      </c>
      <c r="G11407">
        <v>0.99975043299999999</v>
      </c>
    </row>
    <row r="11408" spans="1:7" x14ac:dyDescent="0.4">
      <c r="A11408" s="70" t="s">
        <v>23613</v>
      </c>
      <c r="B11408" s="70" t="s">
        <v>23614</v>
      </c>
      <c r="C11408">
        <v>9.0991718999999999E-2</v>
      </c>
      <c r="D11408">
        <v>0.173441504</v>
      </c>
      <c r="E11408">
        <v>3.7843486000000003E-2</v>
      </c>
      <c r="F11408">
        <v>0.845757757</v>
      </c>
      <c r="G11408">
        <v>0.99975043299999999</v>
      </c>
    </row>
    <row r="11409" spans="1:7" x14ac:dyDescent="0.4">
      <c r="A11409" s="70" t="s">
        <v>23645</v>
      </c>
      <c r="B11409" s="70" t="s">
        <v>23646</v>
      </c>
      <c r="C11409">
        <v>3.4066183E-2</v>
      </c>
      <c r="D11409">
        <v>3.474478178</v>
      </c>
      <c r="E11409">
        <v>3.7824936000000003E-2</v>
      </c>
      <c r="F11409">
        <v>0.84579509100000005</v>
      </c>
      <c r="G11409">
        <v>0.99975043299999999</v>
      </c>
    </row>
    <row r="11410" spans="1:7" x14ac:dyDescent="0.4">
      <c r="A11410" s="70" t="s">
        <v>23887</v>
      </c>
      <c r="B11410" s="70" t="s">
        <v>23888</v>
      </c>
      <c r="C11410">
        <v>2.0700494999999999E-2</v>
      </c>
      <c r="D11410">
        <v>5.2237415479999996</v>
      </c>
      <c r="E11410">
        <v>3.7819297000000002E-2</v>
      </c>
      <c r="F11410">
        <v>0.84580644199999999</v>
      </c>
      <c r="G11410">
        <v>0.99975043299999999</v>
      </c>
    </row>
    <row r="11411" spans="1:7" x14ac:dyDescent="0.4">
      <c r="A11411" s="70" t="s">
        <v>22957</v>
      </c>
      <c r="B11411" s="70" t="s">
        <v>22958</v>
      </c>
      <c r="C11411">
        <v>-1.5242659E-2</v>
      </c>
      <c r="D11411">
        <v>6.3878967380000002</v>
      </c>
      <c r="E11411">
        <v>3.7779861999999997E-2</v>
      </c>
      <c r="F11411">
        <v>0.84588584700000002</v>
      </c>
      <c r="G11411">
        <v>0.99975043299999999</v>
      </c>
    </row>
    <row r="11412" spans="1:7" x14ac:dyDescent="0.4">
      <c r="A11412" s="70" t="s">
        <v>23705</v>
      </c>
      <c r="B11412" s="70" t="s">
        <v>23706</v>
      </c>
      <c r="C11412">
        <v>0.110189841</v>
      </c>
      <c r="D11412">
        <v>-0.45802838899999998</v>
      </c>
      <c r="E11412">
        <v>3.7771755999999997E-2</v>
      </c>
      <c r="F11412">
        <v>0.84590217300000003</v>
      </c>
      <c r="G11412">
        <v>0.99975043299999999</v>
      </c>
    </row>
    <row r="11413" spans="1:7" x14ac:dyDescent="0.4">
      <c r="A11413" s="70" t="s">
        <v>25011</v>
      </c>
      <c r="B11413" s="70" t="s">
        <v>25012</v>
      </c>
      <c r="C11413">
        <v>1.6690874000000001E-2</v>
      </c>
      <c r="D11413">
        <v>9.8246280919999993</v>
      </c>
      <c r="E11413">
        <v>3.7705488000000002E-2</v>
      </c>
      <c r="F11413">
        <v>0.84603571799999999</v>
      </c>
      <c r="G11413">
        <v>0.99975043299999999</v>
      </c>
    </row>
    <row r="11414" spans="1:7" x14ac:dyDescent="0.4">
      <c r="A11414" s="70" t="s">
        <v>23585</v>
      </c>
      <c r="B11414" s="70" t="s">
        <v>23586</v>
      </c>
      <c r="C11414">
        <v>4.1661860000000002E-2</v>
      </c>
      <c r="D11414">
        <v>2.796516236</v>
      </c>
      <c r="E11414">
        <v>3.7673022E-2</v>
      </c>
      <c r="F11414">
        <v>0.846101188</v>
      </c>
      <c r="G11414">
        <v>0.99975043299999999</v>
      </c>
    </row>
    <row r="11415" spans="1:7" x14ac:dyDescent="0.4">
      <c r="A11415" s="70" t="s">
        <v>23523</v>
      </c>
      <c r="B11415" s="70" t="s">
        <v>23524</v>
      </c>
      <c r="C11415">
        <v>0.10344709000000001</v>
      </c>
      <c r="D11415">
        <v>-0.964567179</v>
      </c>
      <c r="E11415">
        <v>3.7666551E-2</v>
      </c>
      <c r="F11415">
        <v>0.84611424099999999</v>
      </c>
      <c r="G11415">
        <v>0.99975043299999999</v>
      </c>
    </row>
    <row r="11416" spans="1:7" x14ac:dyDescent="0.4">
      <c r="A11416" s="70" t="s">
        <v>23761</v>
      </c>
      <c r="B11416" s="70" t="s">
        <v>23762</v>
      </c>
      <c r="C11416">
        <v>2.5418487E-2</v>
      </c>
      <c r="D11416">
        <v>4.2874795109999999</v>
      </c>
      <c r="E11416">
        <v>3.7602569000000002E-2</v>
      </c>
      <c r="F11416">
        <v>0.846243364</v>
      </c>
      <c r="G11416">
        <v>0.99975043299999999</v>
      </c>
    </row>
    <row r="11417" spans="1:7" x14ac:dyDescent="0.4">
      <c r="A11417" s="70" t="s">
        <v>23159</v>
      </c>
      <c r="B11417" s="70" t="s">
        <v>23160</v>
      </c>
      <c r="C11417">
        <v>-2.2607966E-2</v>
      </c>
      <c r="D11417">
        <v>5.1289844440000003</v>
      </c>
      <c r="E11417">
        <v>3.7446080999999999E-2</v>
      </c>
      <c r="F11417">
        <v>0.84655965399999999</v>
      </c>
      <c r="G11417">
        <v>0.99975043299999999</v>
      </c>
    </row>
    <row r="11418" spans="1:7" x14ac:dyDescent="0.4">
      <c r="A11418" s="70" t="s">
        <v>23009</v>
      </c>
      <c r="B11418" s="70" t="s">
        <v>23010</v>
      </c>
      <c r="C11418">
        <v>-2.2149486999999999E-2</v>
      </c>
      <c r="D11418">
        <v>5.0251809569999999</v>
      </c>
      <c r="E11418">
        <v>3.7442356000000003E-2</v>
      </c>
      <c r="F11418">
        <v>0.84656719199999997</v>
      </c>
      <c r="G11418">
        <v>0.99975043299999999</v>
      </c>
    </row>
    <row r="11419" spans="1:7" x14ac:dyDescent="0.4">
      <c r="A11419" s="70" t="s">
        <v>22846</v>
      </c>
      <c r="B11419" s="70" t="s">
        <v>22847</v>
      </c>
      <c r="C11419">
        <v>-1.5766915999999999E-2</v>
      </c>
      <c r="D11419">
        <v>6.9976575580000002</v>
      </c>
      <c r="E11419">
        <v>3.7395550999999999E-2</v>
      </c>
      <c r="F11419">
        <v>0.84666193000000001</v>
      </c>
      <c r="G11419">
        <v>0.99975043299999999</v>
      </c>
    </row>
    <row r="11420" spans="1:7" x14ac:dyDescent="0.4">
      <c r="A11420" s="70" t="s">
        <v>23033</v>
      </c>
      <c r="B11420" s="70" t="s">
        <v>23034</v>
      </c>
      <c r="C11420">
        <v>-1.6217828E-2</v>
      </c>
      <c r="D11420">
        <v>6.5546177229999998</v>
      </c>
      <c r="E11420">
        <v>3.7326323000000002E-2</v>
      </c>
      <c r="F11420">
        <v>0.84680217000000002</v>
      </c>
      <c r="G11420">
        <v>0.99975043299999999</v>
      </c>
    </row>
    <row r="11421" spans="1:7" x14ac:dyDescent="0.4">
      <c r="A11421" s="70" t="s">
        <v>23503</v>
      </c>
      <c r="B11421" s="70" t="s">
        <v>23504</v>
      </c>
      <c r="C11421">
        <v>4.6755386000000003E-2</v>
      </c>
      <c r="D11421">
        <v>2.5592270930000001</v>
      </c>
      <c r="E11421">
        <v>3.7291649000000003E-2</v>
      </c>
      <c r="F11421">
        <v>0.84687246299999996</v>
      </c>
      <c r="G11421">
        <v>0.99975043299999999</v>
      </c>
    </row>
    <row r="11422" spans="1:7" x14ac:dyDescent="0.4">
      <c r="A11422" s="70" t="s">
        <v>23535</v>
      </c>
      <c r="B11422" s="70" t="s">
        <v>23536</v>
      </c>
      <c r="C11422">
        <v>5.9806506000000002E-2</v>
      </c>
      <c r="D11422">
        <v>1.3690781059999999</v>
      </c>
      <c r="E11422">
        <v>3.7239019999999998E-2</v>
      </c>
      <c r="F11422">
        <v>0.84697921799999998</v>
      </c>
      <c r="G11422">
        <v>0.99975043299999999</v>
      </c>
    </row>
    <row r="11423" spans="1:7" x14ac:dyDescent="0.4">
      <c r="A11423" s="70" t="s">
        <v>23739</v>
      </c>
      <c r="B11423" s="70" t="s">
        <v>23740</v>
      </c>
      <c r="C11423">
        <v>2.7842403000000002E-2</v>
      </c>
      <c r="D11423">
        <v>4.5714073439999998</v>
      </c>
      <c r="E11423">
        <v>3.7221803999999997E-2</v>
      </c>
      <c r="F11423">
        <v>0.84701415700000005</v>
      </c>
      <c r="G11423">
        <v>0.99975043299999999</v>
      </c>
    </row>
    <row r="11424" spans="1:7" x14ac:dyDescent="0.4">
      <c r="A11424" s="70" t="s">
        <v>23079</v>
      </c>
      <c r="B11424" s="70" t="s">
        <v>23080</v>
      </c>
      <c r="C11424">
        <v>-1.7367568999999999E-2</v>
      </c>
      <c r="D11424">
        <v>5.7737658740000004</v>
      </c>
      <c r="E11424">
        <v>3.7186971999999999E-2</v>
      </c>
      <c r="F11424">
        <v>0.84708487200000004</v>
      </c>
      <c r="G11424">
        <v>0.99975043299999999</v>
      </c>
    </row>
    <row r="11425" spans="1:7" x14ac:dyDescent="0.4">
      <c r="A11425" s="70" t="s">
        <v>22592</v>
      </c>
      <c r="B11425" s="70" t="s">
        <v>22593</v>
      </c>
      <c r="C11425">
        <v>-1.558795E-2</v>
      </c>
      <c r="D11425">
        <v>7.3657200840000003</v>
      </c>
      <c r="E11425">
        <v>3.7165835000000001E-2</v>
      </c>
      <c r="F11425">
        <v>0.84712779999999999</v>
      </c>
      <c r="G11425">
        <v>0.99975043299999999</v>
      </c>
    </row>
    <row r="11426" spans="1:7" x14ac:dyDescent="0.4">
      <c r="A11426" s="70" t="s">
        <v>23549</v>
      </c>
      <c r="B11426" s="70" t="s">
        <v>23550</v>
      </c>
      <c r="C11426">
        <v>0.121824047</v>
      </c>
      <c r="D11426">
        <v>-0.25425621700000001</v>
      </c>
      <c r="E11426">
        <v>3.7157571E-2</v>
      </c>
      <c r="F11426">
        <v>0.847144589</v>
      </c>
      <c r="G11426">
        <v>0.99975043299999999</v>
      </c>
    </row>
    <row r="11427" spans="1:7" x14ac:dyDescent="0.4">
      <c r="A11427" s="70" t="s">
        <v>23463</v>
      </c>
      <c r="B11427" s="70" t="s">
        <v>23464</v>
      </c>
      <c r="C11427">
        <v>6.3715736999999995E-2</v>
      </c>
      <c r="D11427">
        <v>1.558384963</v>
      </c>
      <c r="E11427">
        <v>3.7144758999999999E-2</v>
      </c>
      <c r="F11427">
        <v>0.84717061800000004</v>
      </c>
      <c r="G11427">
        <v>0.99975043299999999</v>
      </c>
    </row>
    <row r="11428" spans="1:7" x14ac:dyDescent="0.4">
      <c r="A11428" s="70" t="s">
        <v>23927</v>
      </c>
      <c r="B11428" s="70" t="s">
        <v>23928</v>
      </c>
      <c r="C11428">
        <v>1.5972369E-2</v>
      </c>
      <c r="D11428">
        <v>6.712868308</v>
      </c>
      <c r="E11428">
        <v>3.7112864000000002E-2</v>
      </c>
      <c r="F11428">
        <v>0.84723543899999998</v>
      </c>
      <c r="G11428">
        <v>0.99975043299999999</v>
      </c>
    </row>
    <row r="11429" spans="1:7" x14ac:dyDescent="0.4">
      <c r="A11429" s="70" t="s">
        <v>23041</v>
      </c>
      <c r="B11429" s="70" t="s">
        <v>23042</v>
      </c>
      <c r="C11429">
        <v>-1.8188940000000001E-2</v>
      </c>
      <c r="D11429">
        <v>5.961162936</v>
      </c>
      <c r="E11429">
        <v>3.7043185999999999E-2</v>
      </c>
      <c r="F11429">
        <v>0.84737714799999997</v>
      </c>
      <c r="G11429">
        <v>0.99975043299999999</v>
      </c>
    </row>
    <row r="11430" spans="1:7" x14ac:dyDescent="0.4">
      <c r="A11430" s="70" t="s">
        <v>23741</v>
      </c>
      <c r="B11430" s="70" t="s">
        <v>23742</v>
      </c>
      <c r="C11430">
        <v>1.8640608999999999E-2</v>
      </c>
      <c r="D11430">
        <v>6.9954052850000004</v>
      </c>
      <c r="E11430">
        <v>3.6995978999999998E-2</v>
      </c>
      <c r="F11430">
        <v>0.84747323500000005</v>
      </c>
      <c r="G11430">
        <v>0.99975043299999999</v>
      </c>
    </row>
    <row r="11431" spans="1:7" x14ac:dyDescent="0.4">
      <c r="A11431" s="70" t="s">
        <v>23439</v>
      </c>
      <c r="B11431" s="70" t="s">
        <v>23440</v>
      </c>
      <c r="C11431">
        <v>-9.2041289999999998E-2</v>
      </c>
      <c r="D11431">
        <v>0.31345040400000002</v>
      </c>
      <c r="E11431">
        <v>3.6984990000000002E-2</v>
      </c>
      <c r="F11431">
        <v>0.84749560999999995</v>
      </c>
      <c r="G11431">
        <v>0.99975043299999999</v>
      </c>
    </row>
    <row r="11432" spans="1:7" x14ac:dyDescent="0.4">
      <c r="A11432" s="70" t="s">
        <v>23403</v>
      </c>
      <c r="B11432" s="70" t="s">
        <v>23404</v>
      </c>
      <c r="C11432">
        <v>-6.3276816999999999E-2</v>
      </c>
      <c r="D11432">
        <v>1.182678468</v>
      </c>
      <c r="E11432">
        <v>3.6882067999999997E-2</v>
      </c>
      <c r="F11432">
        <v>0.84770535400000002</v>
      </c>
      <c r="G11432">
        <v>0.99975043299999999</v>
      </c>
    </row>
    <row r="11433" spans="1:7" x14ac:dyDescent="0.4">
      <c r="A11433" s="70" t="s">
        <v>23779</v>
      </c>
      <c r="B11433" s="70" t="s">
        <v>23780</v>
      </c>
      <c r="C11433">
        <v>3.0170377000000002E-2</v>
      </c>
      <c r="D11433">
        <v>3.9391101260000001</v>
      </c>
      <c r="E11433">
        <v>3.6863897E-2</v>
      </c>
      <c r="F11433">
        <v>0.84774241500000003</v>
      </c>
      <c r="G11433">
        <v>0.99975043299999999</v>
      </c>
    </row>
    <row r="11434" spans="1:7" x14ac:dyDescent="0.4">
      <c r="A11434" s="70" t="s">
        <v>23459</v>
      </c>
      <c r="B11434" s="70" t="s">
        <v>23460</v>
      </c>
      <c r="C11434">
        <v>-2.7873052999999998E-2</v>
      </c>
      <c r="D11434">
        <v>4.1469120530000003</v>
      </c>
      <c r="E11434">
        <v>3.683115E-2</v>
      </c>
      <c r="F11434">
        <v>0.84780923100000005</v>
      </c>
      <c r="G11434">
        <v>0.99975043299999999</v>
      </c>
    </row>
    <row r="11435" spans="1:7" x14ac:dyDescent="0.4">
      <c r="A11435" s="70" t="s">
        <v>23589</v>
      </c>
      <c r="B11435" s="70" t="s">
        <v>23590</v>
      </c>
      <c r="C11435">
        <v>5.8381453E-2</v>
      </c>
      <c r="D11435">
        <v>2.1543282530000001</v>
      </c>
      <c r="E11435">
        <v>3.6795030999999999E-2</v>
      </c>
      <c r="F11435">
        <v>0.84788296100000005</v>
      </c>
      <c r="G11435">
        <v>0.99975043299999999</v>
      </c>
    </row>
    <row r="11436" spans="1:7" x14ac:dyDescent="0.4">
      <c r="A11436" s="70" t="s">
        <v>23627</v>
      </c>
      <c r="B11436" s="70" t="s">
        <v>23628</v>
      </c>
      <c r="C11436">
        <v>0.109203995</v>
      </c>
      <c r="D11436">
        <v>-1.2622536419999999</v>
      </c>
      <c r="E11436">
        <v>3.6775367000000003E-2</v>
      </c>
      <c r="F11436">
        <v>0.84792311899999995</v>
      </c>
      <c r="G11436">
        <v>0.99975043299999999</v>
      </c>
    </row>
    <row r="11437" spans="1:7" x14ac:dyDescent="0.4">
      <c r="A11437" s="70" t="s">
        <v>23963</v>
      </c>
      <c r="B11437" s="70" t="s">
        <v>23964</v>
      </c>
      <c r="C11437">
        <v>1.7475899E-2</v>
      </c>
      <c r="D11437">
        <v>5.9399780499999997</v>
      </c>
      <c r="E11437">
        <v>3.6724840000000002E-2</v>
      </c>
      <c r="F11437">
        <v>0.84802635299999995</v>
      </c>
      <c r="G11437">
        <v>0.99975043299999999</v>
      </c>
    </row>
    <row r="11438" spans="1:7" x14ac:dyDescent="0.4">
      <c r="A11438" s="70" t="s">
        <v>23649</v>
      </c>
      <c r="B11438" s="70" t="s">
        <v>23650</v>
      </c>
      <c r="C11438">
        <v>4.0394329999999999E-2</v>
      </c>
      <c r="D11438">
        <v>3.4970765510000001</v>
      </c>
      <c r="E11438">
        <v>3.6703999000000001E-2</v>
      </c>
      <c r="F11438">
        <v>0.84806895599999998</v>
      </c>
      <c r="G11438">
        <v>0.99975043299999999</v>
      </c>
    </row>
    <row r="11439" spans="1:7" x14ac:dyDescent="0.4">
      <c r="A11439" s="70" t="s">
        <v>23953</v>
      </c>
      <c r="B11439" s="70" t="s">
        <v>23954</v>
      </c>
      <c r="C11439">
        <v>2.0059137000000001E-2</v>
      </c>
      <c r="D11439">
        <v>5.1327141559999996</v>
      </c>
      <c r="E11439">
        <v>3.6681155999999999E-2</v>
      </c>
      <c r="F11439">
        <v>0.84811566500000002</v>
      </c>
      <c r="G11439">
        <v>0.99975043299999999</v>
      </c>
    </row>
    <row r="11440" spans="1:7" x14ac:dyDescent="0.4">
      <c r="A11440" s="70" t="s">
        <v>23315</v>
      </c>
      <c r="B11440" s="70" t="s">
        <v>23316</v>
      </c>
      <c r="C11440">
        <v>-5.5599434000000003E-2</v>
      </c>
      <c r="D11440">
        <v>1.835277576</v>
      </c>
      <c r="E11440">
        <v>3.6639289999999998E-2</v>
      </c>
      <c r="F11440">
        <v>0.84820131300000001</v>
      </c>
      <c r="G11440">
        <v>0.99975043299999999</v>
      </c>
    </row>
    <row r="11441" spans="1:7" x14ac:dyDescent="0.4">
      <c r="A11441" s="70" t="s">
        <v>23233</v>
      </c>
      <c r="B11441" s="70" t="s">
        <v>23234</v>
      </c>
      <c r="C11441">
        <v>-2.1656895999999998E-2</v>
      </c>
      <c r="D11441">
        <v>4.8124428220000004</v>
      </c>
      <c r="E11441">
        <v>3.6617719999999999E-2</v>
      </c>
      <c r="F11441">
        <v>0.84824545900000003</v>
      </c>
      <c r="G11441">
        <v>0.99975043299999999</v>
      </c>
    </row>
    <row r="11442" spans="1:7" x14ac:dyDescent="0.4">
      <c r="A11442" s="70" t="s">
        <v>23415</v>
      </c>
      <c r="B11442" s="70" t="s">
        <v>23416</v>
      </c>
      <c r="C11442">
        <v>-0.13460151300000001</v>
      </c>
      <c r="D11442">
        <v>-0.53125879600000003</v>
      </c>
      <c r="E11442">
        <v>3.6576114999999999E-2</v>
      </c>
      <c r="F11442">
        <v>0.84833064800000002</v>
      </c>
      <c r="G11442">
        <v>0.99975043299999999</v>
      </c>
    </row>
    <row r="11443" spans="1:7" x14ac:dyDescent="0.4">
      <c r="A11443" s="70" t="s">
        <v>23919</v>
      </c>
      <c r="B11443" s="70" t="s">
        <v>23920</v>
      </c>
      <c r="C11443">
        <v>1.5175569999999999E-2</v>
      </c>
      <c r="D11443">
        <v>6.8648136209999997</v>
      </c>
      <c r="E11443">
        <v>3.6553931999999997E-2</v>
      </c>
      <c r="F11443">
        <v>0.848376091</v>
      </c>
      <c r="G11443">
        <v>0.99975043299999999</v>
      </c>
    </row>
    <row r="11444" spans="1:7" x14ac:dyDescent="0.4">
      <c r="A11444" s="70" t="s">
        <v>23277</v>
      </c>
      <c r="B11444" s="70" t="s">
        <v>23278</v>
      </c>
      <c r="C11444">
        <v>-3.5539697000000002E-2</v>
      </c>
      <c r="D11444">
        <v>3.2834115690000001</v>
      </c>
      <c r="E11444">
        <v>3.6527402E-2</v>
      </c>
      <c r="F11444">
        <v>0.84843045699999997</v>
      </c>
      <c r="G11444">
        <v>0.99975043299999999</v>
      </c>
    </row>
    <row r="11445" spans="1:7" x14ac:dyDescent="0.4">
      <c r="A11445" s="70" t="s">
        <v>22937</v>
      </c>
      <c r="B11445" s="70" t="s">
        <v>22938</v>
      </c>
      <c r="C11445">
        <v>-1.5201888E-2</v>
      </c>
      <c r="D11445">
        <v>6.7993641370000004</v>
      </c>
      <c r="E11445">
        <v>3.6517566000000001E-2</v>
      </c>
      <c r="F11445">
        <v>0.84845061700000002</v>
      </c>
      <c r="G11445">
        <v>0.99975043299999999</v>
      </c>
    </row>
    <row r="11446" spans="1:7" x14ac:dyDescent="0.4">
      <c r="A11446" s="70" t="s">
        <v>23313</v>
      </c>
      <c r="B11446" s="70" t="s">
        <v>23314</v>
      </c>
      <c r="C11446">
        <v>-4.2861524999999998E-2</v>
      </c>
      <c r="D11446">
        <v>2.8612088959999999</v>
      </c>
      <c r="E11446">
        <v>3.6460198999999999E-2</v>
      </c>
      <c r="F11446">
        <v>0.84856826100000005</v>
      </c>
      <c r="G11446">
        <v>0.99975043299999999</v>
      </c>
    </row>
    <row r="11447" spans="1:7" x14ac:dyDescent="0.4">
      <c r="A11447" s="70" t="s">
        <v>23651</v>
      </c>
      <c r="B11447" s="70" t="s">
        <v>23652</v>
      </c>
      <c r="C11447">
        <v>5.7954439000000003E-2</v>
      </c>
      <c r="D11447">
        <v>1.414955258</v>
      </c>
      <c r="E11447">
        <v>3.6379711000000002E-2</v>
      </c>
      <c r="F11447">
        <v>0.84873348199999998</v>
      </c>
      <c r="G11447">
        <v>0.99975043299999999</v>
      </c>
    </row>
    <row r="11448" spans="1:7" x14ac:dyDescent="0.4">
      <c r="A11448" s="70" t="s">
        <v>24094</v>
      </c>
      <c r="B11448" s="70" t="s">
        <v>24095</v>
      </c>
      <c r="C11448">
        <v>-0.15340485500000001</v>
      </c>
      <c r="D11448">
        <v>-0.95407959899999994</v>
      </c>
      <c r="E11448">
        <v>3.6374529000000003E-2</v>
      </c>
      <c r="F11448">
        <v>0.84874412499999996</v>
      </c>
      <c r="G11448">
        <v>0.99975043299999999</v>
      </c>
    </row>
    <row r="11449" spans="1:7" x14ac:dyDescent="0.4">
      <c r="A11449" s="70" t="s">
        <v>23119</v>
      </c>
      <c r="B11449" s="70" t="s">
        <v>23120</v>
      </c>
      <c r="C11449">
        <v>-1.7521294E-2</v>
      </c>
      <c r="D11449">
        <v>5.5231575480000004</v>
      </c>
      <c r="E11449">
        <v>3.6341026999999998E-2</v>
      </c>
      <c r="F11449">
        <v>0.84881295700000003</v>
      </c>
      <c r="G11449">
        <v>0.99975043299999999</v>
      </c>
    </row>
    <row r="11450" spans="1:7" x14ac:dyDescent="0.4">
      <c r="A11450" s="70" t="s">
        <v>23083</v>
      </c>
      <c r="B11450" s="70" t="s">
        <v>23084</v>
      </c>
      <c r="C11450">
        <v>-1.6247270000000001E-2</v>
      </c>
      <c r="D11450">
        <v>6.0058430730000003</v>
      </c>
      <c r="E11450">
        <v>3.6306113000000001E-2</v>
      </c>
      <c r="F11450">
        <v>0.84888472299999995</v>
      </c>
      <c r="G11450">
        <v>0.99975043299999999</v>
      </c>
    </row>
    <row r="11451" spans="1:7" x14ac:dyDescent="0.4">
      <c r="A11451" s="70" t="s">
        <v>23419</v>
      </c>
      <c r="B11451" s="70" t="s">
        <v>23420</v>
      </c>
      <c r="C11451">
        <v>-9.7287274000000007E-2</v>
      </c>
      <c r="D11451">
        <v>-1.0055096729999999</v>
      </c>
      <c r="E11451">
        <v>3.6294340000000001E-2</v>
      </c>
      <c r="F11451">
        <v>0.84890893300000003</v>
      </c>
      <c r="G11451">
        <v>0.99975043299999999</v>
      </c>
    </row>
    <row r="11452" spans="1:7" x14ac:dyDescent="0.4">
      <c r="A11452" s="70" t="s">
        <v>23707</v>
      </c>
      <c r="B11452" s="70" t="s">
        <v>23708</v>
      </c>
      <c r="C11452">
        <v>3.4269784999999997E-2</v>
      </c>
      <c r="D11452">
        <v>4.2936780109999999</v>
      </c>
      <c r="E11452">
        <v>3.6283441999999999E-2</v>
      </c>
      <c r="F11452">
        <v>0.84893134400000003</v>
      </c>
      <c r="G11452">
        <v>0.99975043299999999</v>
      </c>
    </row>
    <row r="11453" spans="1:7" x14ac:dyDescent="0.4">
      <c r="A11453" s="70" t="s">
        <v>23297</v>
      </c>
      <c r="B11453" s="70" t="s">
        <v>23298</v>
      </c>
      <c r="C11453">
        <v>-2.3785054999999999E-2</v>
      </c>
      <c r="D11453">
        <v>4.3285390960000001</v>
      </c>
      <c r="E11453">
        <v>3.6261436000000001E-2</v>
      </c>
      <c r="F11453">
        <v>0.84897661199999996</v>
      </c>
      <c r="G11453">
        <v>0.99975043299999999</v>
      </c>
    </row>
    <row r="11454" spans="1:7" x14ac:dyDescent="0.4">
      <c r="A11454" s="70" t="s">
        <v>23325</v>
      </c>
      <c r="B11454" s="70" t="s">
        <v>23326</v>
      </c>
      <c r="C11454">
        <v>-3.1694216999999997E-2</v>
      </c>
      <c r="D11454">
        <v>3.4682911189999999</v>
      </c>
      <c r="E11454">
        <v>3.6152453000000001E-2</v>
      </c>
      <c r="F11454">
        <v>0.84920100499999995</v>
      </c>
      <c r="G11454">
        <v>0.99975043299999999</v>
      </c>
    </row>
    <row r="11455" spans="1:7" x14ac:dyDescent="0.4">
      <c r="A11455" s="70" t="s">
        <v>23075</v>
      </c>
      <c r="B11455" s="70" t="s">
        <v>23076</v>
      </c>
      <c r="C11455">
        <v>-1.5491143000000001E-2</v>
      </c>
      <c r="D11455">
        <v>6.4301199139999996</v>
      </c>
      <c r="E11455">
        <v>3.6143915999999998E-2</v>
      </c>
      <c r="F11455">
        <v>0.84921859899999996</v>
      </c>
      <c r="G11455">
        <v>0.99975043299999999</v>
      </c>
    </row>
    <row r="11456" spans="1:7" x14ac:dyDescent="0.4">
      <c r="A11456" s="70" t="s">
        <v>24021</v>
      </c>
      <c r="B11456" s="70" t="s">
        <v>24022</v>
      </c>
      <c r="C11456">
        <v>1.515378E-2</v>
      </c>
      <c r="D11456">
        <v>6.4414433149999999</v>
      </c>
      <c r="E11456">
        <v>3.6136306999999999E-2</v>
      </c>
      <c r="F11456">
        <v>0.84923428000000001</v>
      </c>
      <c r="G11456">
        <v>0.99975043299999999</v>
      </c>
    </row>
    <row r="11457" spans="1:7" x14ac:dyDescent="0.4">
      <c r="A11457" s="70" t="s">
        <v>23895</v>
      </c>
      <c r="B11457" s="70" t="s">
        <v>23896</v>
      </c>
      <c r="C11457">
        <v>2.0020476999999998E-2</v>
      </c>
      <c r="D11457">
        <v>5.1014933520000003</v>
      </c>
      <c r="E11457">
        <v>3.6090451000000003E-2</v>
      </c>
      <c r="F11457">
        <v>0.84932882200000004</v>
      </c>
      <c r="G11457">
        <v>0.99975043299999999</v>
      </c>
    </row>
    <row r="11458" spans="1:7" x14ac:dyDescent="0.4">
      <c r="A11458" s="70" t="s">
        <v>23191</v>
      </c>
      <c r="B11458" s="70" t="s">
        <v>23192</v>
      </c>
      <c r="C11458">
        <v>-2.1561536999999999E-2</v>
      </c>
      <c r="D11458">
        <v>5.346657918</v>
      </c>
      <c r="E11458">
        <v>3.6088348999999999E-2</v>
      </c>
      <c r="F11458">
        <v>0.84933315799999998</v>
      </c>
      <c r="G11458">
        <v>0.99975043299999999</v>
      </c>
    </row>
    <row r="11459" spans="1:7" x14ac:dyDescent="0.4">
      <c r="A11459" s="70" t="s">
        <v>23717</v>
      </c>
      <c r="B11459" s="70" t="s">
        <v>23718</v>
      </c>
      <c r="C11459">
        <v>3.7877837999999997E-2</v>
      </c>
      <c r="D11459">
        <v>3.376191758</v>
      </c>
      <c r="E11459">
        <v>3.6029686999999998E-2</v>
      </c>
      <c r="F11459">
        <v>0.84945419799999999</v>
      </c>
      <c r="G11459">
        <v>0.99975043299999999</v>
      </c>
    </row>
    <row r="11460" spans="1:7" x14ac:dyDescent="0.4">
      <c r="A11460" s="70" t="s">
        <v>23495</v>
      </c>
      <c r="B11460" s="70" t="s">
        <v>23496</v>
      </c>
      <c r="C11460">
        <v>0.10414069500000001</v>
      </c>
      <c r="D11460">
        <v>-0.92320138799999996</v>
      </c>
      <c r="E11460">
        <v>3.6027029000000002E-2</v>
      </c>
      <c r="F11460">
        <v>0.84945968500000002</v>
      </c>
      <c r="G11460">
        <v>0.99975043299999999</v>
      </c>
    </row>
    <row r="11461" spans="1:7" x14ac:dyDescent="0.4">
      <c r="A11461" s="70" t="s">
        <v>23727</v>
      </c>
      <c r="B11461" s="70" t="s">
        <v>23728</v>
      </c>
      <c r="C11461">
        <v>3.9562536000000002E-2</v>
      </c>
      <c r="D11461">
        <v>2.953463342</v>
      </c>
      <c r="E11461">
        <v>3.5984245999999998E-2</v>
      </c>
      <c r="F11461">
        <v>0.84954802900000004</v>
      </c>
      <c r="G11461">
        <v>0.99975043299999999</v>
      </c>
    </row>
    <row r="11462" spans="1:7" x14ac:dyDescent="0.4">
      <c r="A11462" s="70" t="s">
        <v>23367</v>
      </c>
      <c r="B11462" s="70" t="s">
        <v>23368</v>
      </c>
      <c r="C11462">
        <v>9.9134710000000001E-2</v>
      </c>
      <c r="D11462">
        <v>0.109112134</v>
      </c>
      <c r="E11462">
        <v>3.5970376999999998E-2</v>
      </c>
      <c r="F11462">
        <v>0.84957668099999994</v>
      </c>
      <c r="G11462">
        <v>0.99975043299999999</v>
      </c>
    </row>
    <row r="11463" spans="1:7" x14ac:dyDescent="0.4">
      <c r="A11463" s="70" t="s">
        <v>23243</v>
      </c>
      <c r="B11463" s="70" t="s">
        <v>23244</v>
      </c>
      <c r="C11463">
        <v>-2.4314148000000001E-2</v>
      </c>
      <c r="D11463">
        <v>4.2996418319999998</v>
      </c>
      <c r="E11463">
        <v>3.5951944999999999E-2</v>
      </c>
      <c r="F11463">
        <v>0.84961476400000002</v>
      </c>
      <c r="G11463">
        <v>0.99975043299999999</v>
      </c>
    </row>
    <row r="11464" spans="1:7" x14ac:dyDescent="0.4">
      <c r="A11464" s="70" t="s">
        <v>24092</v>
      </c>
      <c r="B11464" s="70" t="s">
        <v>24093</v>
      </c>
      <c r="C11464">
        <v>1.5937287000000001E-2</v>
      </c>
      <c r="D11464">
        <v>6.0415594590000001</v>
      </c>
      <c r="E11464">
        <v>3.5932765999999998E-2</v>
      </c>
      <c r="F11464">
        <v>0.84965440599999997</v>
      </c>
      <c r="G11464">
        <v>0.99975043299999999</v>
      </c>
    </row>
    <row r="11465" spans="1:7" x14ac:dyDescent="0.4">
      <c r="A11465" s="70" t="s">
        <v>23209</v>
      </c>
      <c r="B11465" s="70" t="s">
        <v>23210</v>
      </c>
      <c r="C11465">
        <v>-2.9140243999999999E-2</v>
      </c>
      <c r="D11465">
        <v>3.6795501960000001</v>
      </c>
      <c r="E11465">
        <v>3.5906527000000001E-2</v>
      </c>
      <c r="F11465">
        <v>0.84970865299999998</v>
      </c>
      <c r="G11465">
        <v>0.99975043299999999</v>
      </c>
    </row>
    <row r="11466" spans="1:7" x14ac:dyDescent="0.4">
      <c r="A11466" s="70" t="s">
        <v>24274</v>
      </c>
      <c r="B11466" s="70" t="s">
        <v>24275</v>
      </c>
      <c r="C11466">
        <v>-0.116307251</v>
      </c>
      <c r="D11466">
        <v>-1.826931E-2</v>
      </c>
      <c r="E11466">
        <v>3.5878038000000001E-2</v>
      </c>
      <c r="F11466">
        <v>0.849767579</v>
      </c>
      <c r="G11466">
        <v>0.99975043299999999</v>
      </c>
    </row>
    <row r="11467" spans="1:7" x14ac:dyDescent="0.4">
      <c r="A11467" s="70" t="s">
        <v>23809</v>
      </c>
      <c r="B11467" s="70" t="s">
        <v>23810</v>
      </c>
      <c r="C11467">
        <v>2.6350709999999999E-2</v>
      </c>
      <c r="D11467">
        <v>3.9919464169999999</v>
      </c>
      <c r="E11467">
        <v>3.5847074E-2</v>
      </c>
      <c r="F11467">
        <v>0.84983164899999997</v>
      </c>
      <c r="G11467">
        <v>0.99975043299999999</v>
      </c>
    </row>
    <row r="11468" spans="1:7" x14ac:dyDescent="0.4">
      <c r="A11468" s="70" t="s">
        <v>23635</v>
      </c>
      <c r="B11468" s="70" t="s">
        <v>23636</v>
      </c>
      <c r="C11468">
        <v>5.5006737E-2</v>
      </c>
      <c r="D11468">
        <v>3.5466054659999999</v>
      </c>
      <c r="E11468">
        <v>3.5833825999999999E-2</v>
      </c>
      <c r="F11468">
        <v>0.84985906899999997</v>
      </c>
      <c r="G11468">
        <v>0.99975043299999999</v>
      </c>
    </row>
    <row r="11469" spans="1:7" x14ac:dyDescent="0.4">
      <c r="A11469" s="70" t="s">
        <v>23279</v>
      </c>
      <c r="B11469" s="70" t="s">
        <v>23280</v>
      </c>
      <c r="C11469">
        <v>-2.9860827999999999E-2</v>
      </c>
      <c r="D11469">
        <v>3.8112310069999999</v>
      </c>
      <c r="E11469">
        <v>3.5778262999999998E-2</v>
      </c>
      <c r="F11469">
        <v>0.84997413499999996</v>
      </c>
      <c r="G11469">
        <v>0.99975043299999999</v>
      </c>
    </row>
    <row r="11470" spans="1:7" x14ac:dyDescent="0.4">
      <c r="A11470" s="70" t="s">
        <v>23207</v>
      </c>
      <c r="B11470" s="70" t="s">
        <v>23208</v>
      </c>
      <c r="C11470">
        <v>-2.387309E-2</v>
      </c>
      <c r="D11470">
        <v>4.6620385029999998</v>
      </c>
      <c r="E11470">
        <v>3.5755714000000001E-2</v>
      </c>
      <c r="F11470">
        <v>0.85002085800000005</v>
      </c>
      <c r="G11470">
        <v>0.99975043299999999</v>
      </c>
    </row>
    <row r="11471" spans="1:7" x14ac:dyDescent="0.4">
      <c r="A11471" s="70" t="s">
        <v>23029</v>
      </c>
      <c r="B11471" s="70" t="s">
        <v>23030</v>
      </c>
      <c r="C11471">
        <v>-1.8079898E-2</v>
      </c>
      <c r="D11471">
        <v>7.1892228200000003</v>
      </c>
      <c r="E11471">
        <v>3.5686431999999997E-2</v>
      </c>
      <c r="F11471">
        <v>0.85016450899999996</v>
      </c>
      <c r="G11471">
        <v>0.99975043299999999</v>
      </c>
    </row>
    <row r="11472" spans="1:7" x14ac:dyDescent="0.4">
      <c r="A11472" s="70" t="s">
        <v>22696</v>
      </c>
      <c r="B11472" s="70" t="s">
        <v>22697</v>
      </c>
      <c r="C11472">
        <v>-1.5306861E-2</v>
      </c>
      <c r="D11472">
        <v>7.2702496959999996</v>
      </c>
      <c r="E11472">
        <v>3.5674114999999999E-2</v>
      </c>
      <c r="F11472">
        <v>0.850190063</v>
      </c>
      <c r="G11472">
        <v>0.99975043299999999</v>
      </c>
    </row>
    <row r="11473" spans="1:7" x14ac:dyDescent="0.4">
      <c r="A11473" s="70" t="s">
        <v>24096</v>
      </c>
      <c r="B11473" s="70" t="s">
        <v>24097</v>
      </c>
      <c r="C11473">
        <v>1.6520424999999998E-2</v>
      </c>
      <c r="D11473">
        <v>5.9237090190000004</v>
      </c>
      <c r="E11473">
        <v>3.5656981999999997E-2</v>
      </c>
      <c r="F11473">
        <v>0.85022561500000005</v>
      </c>
      <c r="G11473">
        <v>0.99975043299999999</v>
      </c>
    </row>
    <row r="11474" spans="1:7" x14ac:dyDescent="0.4">
      <c r="A11474" s="70" t="s">
        <v>23213</v>
      </c>
      <c r="B11474" s="70" t="s">
        <v>23214</v>
      </c>
      <c r="C11474">
        <v>-2.3576256E-2</v>
      </c>
      <c r="D11474">
        <v>4.254223981</v>
      </c>
      <c r="E11474">
        <v>3.5577600000000001E-2</v>
      </c>
      <c r="F11474">
        <v>0.85039045700000004</v>
      </c>
      <c r="G11474">
        <v>0.99975043299999999</v>
      </c>
    </row>
    <row r="11475" spans="1:7" x14ac:dyDescent="0.4">
      <c r="A11475" s="70" t="s">
        <v>23287</v>
      </c>
      <c r="B11475" s="70" t="s">
        <v>23288</v>
      </c>
      <c r="C11475">
        <v>-3.1922837000000003E-2</v>
      </c>
      <c r="D11475">
        <v>3.3829293759999999</v>
      </c>
      <c r="E11475">
        <v>3.5557444000000001E-2</v>
      </c>
      <c r="F11475">
        <v>0.85043234199999995</v>
      </c>
      <c r="G11475">
        <v>0.99975043299999999</v>
      </c>
    </row>
    <row r="11476" spans="1:7" x14ac:dyDescent="0.4">
      <c r="A11476" s="70" t="s">
        <v>23473</v>
      </c>
      <c r="B11476" s="70" t="s">
        <v>23474</v>
      </c>
      <c r="C11476">
        <v>-0.12565778799999999</v>
      </c>
      <c r="D11476">
        <v>-0.88653431400000005</v>
      </c>
      <c r="E11476">
        <v>3.5546524000000003E-2</v>
      </c>
      <c r="F11476">
        <v>0.85045504100000002</v>
      </c>
      <c r="G11476">
        <v>0.99975043299999999</v>
      </c>
    </row>
    <row r="11477" spans="1:7" x14ac:dyDescent="0.4">
      <c r="A11477" s="70" t="s">
        <v>23969</v>
      </c>
      <c r="B11477" s="70" t="s">
        <v>23970</v>
      </c>
      <c r="C11477">
        <v>1.6950508E-2</v>
      </c>
      <c r="D11477">
        <v>5.6190964460000004</v>
      </c>
      <c r="E11477">
        <v>3.5493305000000003E-2</v>
      </c>
      <c r="F11477">
        <v>0.850565711</v>
      </c>
      <c r="G11477">
        <v>0.99975043299999999</v>
      </c>
    </row>
    <row r="11478" spans="1:7" x14ac:dyDescent="0.4">
      <c r="A11478" s="70" t="s">
        <v>23519</v>
      </c>
      <c r="B11478" s="70" t="s">
        <v>23520</v>
      </c>
      <c r="C11478">
        <v>0.129156203</v>
      </c>
      <c r="D11478">
        <v>-1.5478792459999999</v>
      </c>
      <c r="E11478">
        <v>3.5435306999999999E-2</v>
      </c>
      <c r="F11478">
        <v>0.85068641700000003</v>
      </c>
      <c r="G11478">
        <v>0.99975043299999999</v>
      </c>
    </row>
    <row r="11479" spans="1:7" x14ac:dyDescent="0.4">
      <c r="A11479" s="70" t="s">
        <v>24839</v>
      </c>
      <c r="B11479" s="70" t="s">
        <v>24840</v>
      </c>
      <c r="C11479">
        <v>1.5829880000000001E-2</v>
      </c>
      <c r="D11479">
        <v>9.2844858769999998</v>
      </c>
      <c r="E11479">
        <v>3.5427703999999997E-2</v>
      </c>
      <c r="F11479">
        <v>0.850702246</v>
      </c>
      <c r="G11479">
        <v>0.99975043299999999</v>
      </c>
    </row>
    <row r="11480" spans="1:7" x14ac:dyDescent="0.4">
      <c r="A11480" s="70" t="s">
        <v>24025</v>
      </c>
      <c r="B11480" s="70" t="s">
        <v>24026</v>
      </c>
      <c r="C11480">
        <v>2.1337347E-2</v>
      </c>
      <c r="D11480">
        <v>5.430633007</v>
      </c>
      <c r="E11480">
        <v>3.5337795999999998E-2</v>
      </c>
      <c r="F11480">
        <v>0.85088958699999995</v>
      </c>
      <c r="G11480">
        <v>0.99975043299999999</v>
      </c>
    </row>
    <row r="11481" spans="1:7" x14ac:dyDescent="0.4">
      <c r="A11481" s="70" t="s">
        <v>23175</v>
      </c>
      <c r="B11481" s="70" t="s">
        <v>23176</v>
      </c>
      <c r="C11481">
        <v>-1.7242244E-2</v>
      </c>
      <c r="D11481">
        <v>5.5974055060000003</v>
      </c>
      <c r="E11481">
        <v>3.5304692999999998E-2</v>
      </c>
      <c r="F11481">
        <v>0.85095862499999997</v>
      </c>
      <c r="G11481">
        <v>0.99975043299999999</v>
      </c>
    </row>
    <row r="11482" spans="1:7" x14ac:dyDescent="0.4">
      <c r="A11482" s="70" t="s">
        <v>23745</v>
      </c>
      <c r="B11482" s="70" t="s">
        <v>23746</v>
      </c>
      <c r="C11482">
        <v>9.8239545999999997E-2</v>
      </c>
      <c r="D11482">
        <v>-0.81982826099999995</v>
      </c>
      <c r="E11482">
        <v>3.5298290000000003E-2</v>
      </c>
      <c r="F11482">
        <v>0.85097198200000002</v>
      </c>
      <c r="G11482">
        <v>0.99975043299999999</v>
      </c>
    </row>
    <row r="11483" spans="1:7" x14ac:dyDescent="0.4">
      <c r="A11483" s="70" t="s">
        <v>23849</v>
      </c>
      <c r="B11483" s="70" t="s">
        <v>23850</v>
      </c>
      <c r="C11483">
        <v>3.7227890999999999E-2</v>
      </c>
      <c r="D11483">
        <v>4.5918421550000001</v>
      </c>
      <c r="E11483">
        <v>3.5296204999999997E-2</v>
      </c>
      <c r="F11483">
        <v>0.850976332</v>
      </c>
      <c r="G11483">
        <v>0.99975043299999999</v>
      </c>
    </row>
    <row r="11484" spans="1:7" x14ac:dyDescent="0.4">
      <c r="A11484" s="70" t="s">
        <v>23125</v>
      </c>
      <c r="B11484" s="70" t="s">
        <v>23126</v>
      </c>
      <c r="C11484">
        <v>-1.4732827E-2</v>
      </c>
      <c r="D11484">
        <v>6.4063082380000003</v>
      </c>
      <c r="E11484">
        <v>3.5256766000000002E-2</v>
      </c>
      <c r="F11484">
        <v>0.85105863900000001</v>
      </c>
      <c r="G11484">
        <v>0.99975043299999999</v>
      </c>
    </row>
    <row r="11485" spans="1:7" x14ac:dyDescent="0.4">
      <c r="A11485" s="70" t="s">
        <v>23291</v>
      </c>
      <c r="B11485" s="70" t="s">
        <v>23292</v>
      </c>
      <c r="C11485">
        <v>-3.1097263E-2</v>
      </c>
      <c r="D11485">
        <v>3.6808074629999998</v>
      </c>
      <c r="E11485">
        <v>3.5201211000000003E-2</v>
      </c>
      <c r="F11485">
        <v>0.85117465800000003</v>
      </c>
      <c r="G11485">
        <v>0.99975043299999999</v>
      </c>
    </row>
    <row r="11486" spans="1:7" x14ac:dyDescent="0.4">
      <c r="A11486" s="70" t="s">
        <v>24019</v>
      </c>
      <c r="B11486" s="70" t="s">
        <v>24020</v>
      </c>
      <c r="C11486">
        <v>1.5085528000000001E-2</v>
      </c>
      <c r="D11486">
        <v>6.8399562429999996</v>
      </c>
      <c r="E11486">
        <v>3.5192227E-2</v>
      </c>
      <c r="F11486">
        <v>0.85119343000000003</v>
      </c>
      <c r="G11486">
        <v>0.99975043299999999</v>
      </c>
    </row>
    <row r="11487" spans="1:7" x14ac:dyDescent="0.4">
      <c r="A11487" s="70" t="s">
        <v>23155</v>
      </c>
      <c r="B11487" s="70" t="s">
        <v>23156</v>
      </c>
      <c r="C11487">
        <v>-1.6128943E-2</v>
      </c>
      <c r="D11487">
        <v>6.4392338049999998</v>
      </c>
      <c r="E11487">
        <v>3.5187753000000002E-2</v>
      </c>
      <c r="F11487">
        <v>0.85120277799999999</v>
      </c>
      <c r="G11487">
        <v>0.99975043299999999</v>
      </c>
    </row>
    <row r="11488" spans="1:7" x14ac:dyDescent="0.4">
      <c r="A11488" s="70" t="s">
        <v>23529</v>
      </c>
      <c r="B11488" s="70" t="s">
        <v>23530</v>
      </c>
      <c r="C11488">
        <v>-7.8119223000000002E-2</v>
      </c>
      <c r="D11488">
        <v>-0.101910871</v>
      </c>
      <c r="E11488">
        <v>3.5187570000000001E-2</v>
      </c>
      <c r="F11488">
        <v>0.85120316100000004</v>
      </c>
      <c r="G11488">
        <v>0.99975043299999999</v>
      </c>
    </row>
    <row r="11489" spans="1:7" x14ac:dyDescent="0.4">
      <c r="A11489" s="70" t="s">
        <v>23855</v>
      </c>
      <c r="B11489" s="70" t="s">
        <v>23856</v>
      </c>
      <c r="C11489">
        <v>1.4871936000000001E-2</v>
      </c>
      <c r="D11489">
        <v>7.7768879379999998</v>
      </c>
      <c r="E11489">
        <v>3.5184149999999997E-2</v>
      </c>
      <c r="F11489">
        <v>0.851210307</v>
      </c>
      <c r="G11489">
        <v>0.99975043299999999</v>
      </c>
    </row>
    <row r="11490" spans="1:7" x14ac:dyDescent="0.4">
      <c r="A11490" s="70" t="s">
        <v>23993</v>
      </c>
      <c r="B11490" s="70" t="s">
        <v>23994</v>
      </c>
      <c r="C11490">
        <v>1.9808807000000001E-2</v>
      </c>
      <c r="D11490">
        <v>4.9637988799999997</v>
      </c>
      <c r="E11490">
        <v>3.5154048E-2</v>
      </c>
      <c r="F11490">
        <v>0.85127322699999997</v>
      </c>
      <c r="G11490">
        <v>0.99975043299999999</v>
      </c>
    </row>
    <row r="11491" spans="1:7" x14ac:dyDescent="0.4">
      <c r="A11491" s="70" t="s">
        <v>23835</v>
      </c>
      <c r="B11491" s="70" t="s">
        <v>23836</v>
      </c>
      <c r="C11491">
        <v>1.4838054E-2</v>
      </c>
      <c r="D11491">
        <v>7.6320177869999997</v>
      </c>
      <c r="E11491">
        <v>3.5149016999999998E-2</v>
      </c>
      <c r="F11491">
        <v>0.85128374600000001</v>
      </c>
      <c r="G11491">
        <v>0.99975043299999999</v>
      </c>
    </row>
    <row r="11492" spans="1:7" x14ac:dyDescent="0.4">
      <c r="A11492" s="70" t="s">
        <v>23039</v>
      </c>
      <c r="B11492" s="70" t="s">
        <v>23040</v>
      </c>
      <c r="C11492">
        <v>-1.5071335E-2</v>
      </c>
      <c r="D11492">
        <v>6.6884076480000001</v>
      </c>
      <c r="E11492">
        <v>3.5112372000000003E-2</v>
      </c>
      <c r="F11492">
        <v>0.851360385</v>
      </c>
      <c r="G11492">
        <v>0.99975043299999999</v>
      </c>
    </row>
    <row r="11493" spans="1:7" x14ac:dyDescent="0.4">
      <c r="A11493" s="70" t="s">
        <v>23885</v>
      </c>
      <c r="B11493" s="70" t="s">
        <v>23886</v>
      </c>
      <c r="C11493">
        <v>1.8078648999999999E-2</v>
      </c>
      <c r="D11493">
        <v>8.0529815290000002</v>
      </c>
      <c r="E11493">
        <v>3.5106015999999997E-2</v>
      </c>
      <c r="F11493">
        <v>0.85137368199999996</v>
      </c>
      <c r="G11493">
        <v>0.99975043299999999</v>
      </c>
    </row>
    <row r="11494" spans="1:7" x14ac:dyDescent="0.4">
      <c r="A11494" s="70" t="s">
        <v>23609</v>
      </c>
      <c r="B11494" s="70" t="s">
        <v>23610</v>
      </c>
      <c r="C11494">
        <v>5.0602301000000002E-2</v>
      </c>
      <c r="D11494">
        <v>2.3841405529999999</v>
      </c>
      <c r="E11494">
        <v>3.5076704E-2</v>
      </c>
      <c r="F11494">
        <v>0.85143502199999999</v>
      </c>
      <c r="G11494">
        <v>0.99975043299999999</v>
      </c>
    </row>
    <row r="11495" spans="1:7" x14ac:dyDescent="0.4">
      <c r="A11495" s="70" t="s">
        <v>23137</v>
      </c>
      <c r="B11495" s="70" t="s">
        <v>23138</v>
      </c>
      <c r="C11495">
        <v>-1.6410422000000001E-2</v>
      </c>
      <c r="D11495">
        <v>6.8263271059999999</v>
      </c>
      <c r="E11495">
        <v>3.5068455999999998E-2</v>
      </c>
      <c r="F11495">
        <v>0.85145228699999997</v>
      </c>
      <c r="G11495">
        <v>0.99975043299999999</v>
      </c>
    </row>
    <row r="11496" spans="1:7" x14ac:dyDescent="0.4">
      <c r="A11496" s="70" t="s">
        <v>23171</v>
      </c>
      <c r="B11496" s="70" t="s">
        <v>23172</v>
      </c>
      <c r="C11496">
        <v>-1.7284161999999999E-2</v>
      </c>
      <c r="D11496">
        <v>5.4880861310000002</v>
      </c>
      <c r="E11496">
        <v>3.5032402999999997E-2</v>
      </c>
      <c r="F11496">
        <v>0.85152777800000001</v>
      </c>
      <c r="G11496">
        <v>0.99975043299999999</v>
      </c>
    </row>
    <row r="11497" spans="1:7" x14ac:dyDescent="0.4">
      <c r="A11497" s="70" t="s">
        <v>23259</v>
      </c>
      <c r="B11497" s="70" t="s">
        <v>23260</v>
      </c>
      <c r="C11497">
        <v>-0.12296111699999999</v>
      </c>
      <c r="D11497">
        <v>-1.124405262</v>
      </c>
      <c r="E11497">
        <v>3.5015651000000002E-2</v>
      </c>
      <c r="F11497">
        <v>0.85156286699999995</v>
      </c>
      <c r="G11497">
        <v>0.99975043299999999</v>
      </c>
    </row>
    <row r="11498" spans="1:7" x14ac:dyDescent="0.4">
      <c r="A11498" s="70" t="s">
        <v>23123</v>
      </c>
      <c r="B11498" s="70" t="s">
        <v>23124</v>
      </c>
      <c r="C11498">
        <v>-1.4668064999999999E-2</v>
      </c>
      <c r="D11498">
        <v>6.7365377359999998</v>
      </c>
      <c r="E11498">
        <v>3.4993787999999998E-2</v>
      </c>
      <c r="F11498">
        <v>0.85160867699999998</v>
      </c>
      <c r="G11498">
        <v>0.99975043299999999</v>
      </c>
    </row>
    <row r="11499" spans="1:7" x14ac:dyDescent="0.4">
      <c r="A11499" s="70" t="s">
        <v>23335</v>
      </c>
      <c r="B11499" s="70" t="s">
        <v>23336</v>
      </c>
      <c r="C11499">
        <v>-2.3176192000000002E-2</v>
      </c>
      <c r="D11499">
        <v>5.1888179379999997</v>
      </c>
      <c r="E11499">
        <v>3.4955404000000002E-2</v>
      </c>
      <c r="F11499">
        <v>0.85168913800000001</v>
      </c>
      <c r="G11499">
        <v>0.99975043299999999</v>
      </c>
    </row>
    <row r="11500" spans="1:7" x14ac:dyDescent="0.4">
      <c r="A11500" s="70" t="s">
        <v>24047</v>
      </c>
      <c r="B11500" s="70" t="s">
        <v>17368</v>
      </c>
      <c r="C11500">
        <v>1.7081263999999999E-2</v>
      </c>
      <c r="D11500">
        <v>6.1573831060000002</v>
      </c>
      <c r="E11500">
        <v>3.4928763000000002E-2</v>
      </c>
      <c r="F11500">
        <v>0.851745011</v>
      </c>
      <c r="G11500">
        <v>0.99975043299999999</v>
      </c>
    </row>
    <row r="11501" spans="1:7" x14ac:dyDescent="0.4">
      <c r="A11501" s="70" t="s">
        <v>23427</v>
      </c>
      <c r="B11501" s="70" t="s">
        <v>23428</v>
      </c>
      <c r="C11501">
        <v>-5.8024282000000003E-2</v>
      </c>
      <c r="D11501">
        <v>1.2391639560000001</v>
      </c>
      <c r="E11501">
        <v>3.4911220999999999E-2</v>
      </c>
      <c r="F11501">
        <v>0.85178181200000003</v>
      </c>
      <c r="G11501">
        <v>0.99975043299999999</v>
      </c>
    </row>
    <row r="11502" spans="1:7" x14ac:dyDescent="0.4">
      <c r="A11502" s="70" t="s">
        <v>23369</v>
      </c>
      <c r="B11502" s="70" t="s">
        <v>23370</v>
      </c>
      <c r="C11502">
        <v>-2.5446026E-2</v>
      </c>
      <c r="D11502">
        <v>4.4592583699999997</v>
      </c>
      <c r="E11502">
        <v>3.4900657000000002E-2</v>
      </c>
      <c r="F11502">
        <v>0.85180398099999999</v>
      </c>
      <c r="G11502">
        <v>0.99975043299999999</v>
      </c>
    </row>
    <row r="11503" spans="1:7" x14ac:dyDescent="0.4">
      <c r="A11503" s="70" t="s">
        <v>24102</v>
      </c>
      <c r="B11503" s="70" t="s">
        <v>24103</v>
      </c>
      <c r="C11503">
        <v>1.6305672E-2</v>
      </c>
      <c r="D11503">
        <v>6.5872123760000001</v>
      </c>
      <c r="E11503">
        <v>3.4898867E-2</v>
      </c>
      <c r="F11503">
        <v>0.85180773499999995</v>
      </c>
      <c r="G11503">
        <v>0.99975043299999999</v>
      </c>
    </row>
    <row r="11504" spans="1:7" x14ac:dyDescent="0.4">
      <c r="A11504" s="70" t="s">
        <v>23271</v>
      </c>
      <c r="B11504" s="70" t="s">
        <v>23272</v>
      </c>
      <c r="C11504">
        <v>-1.6235821000000001E-2</v>
      </c>
      <c r="D11504">
        <v>5.9191488640000003</v>
      </c>
      <c r="E11504">
        <v>3.4895583000000001E-2</v>
      </c>
      <c r="F11504">
        <v>0.85181462799999996</v>
      </c>
      <c r="G11504">
        <v>0.99975043299999999</v>
      </c>
    </row>
    <row r="11505" spans="1:7" x14ac:dyDescent="0.4">
      <c r="A11505" s="70" t="s">
        <v>23225</v>
      </c>
      <c r="B11505" s="70" t="s">
        <v>23226</v>
      </c>
      <c r="C11505">
        <v>-1.6628928000000001E-2</v>
      </c>
      <c r="D11505">
        <v>5.6764022819999997</v>
      </c>
      <c r="E11505">
        <v>3.4873937000000001E-2</v>
      </c>
      <c r="F11505">
        <v>0.85186006299999995</v>
      </c>
      <c r="G11505">
        <v>0.99975043299999999</v>
      </c>
    </row>
    <row r="11506" spans="1:7" x14ac:dyDescent="0.4">
      <c r="A11506" s="70" t="s">
        <v>23445</v>
      </c>
      <c r="B11506" s="70" t="s">
        <v>23446</v>
      </c>
      <c r="C11506">
        <v>-4.1527249000000002E-2</v>
      </c>
      <c r="D11506">
        <v>2.7077959190000001</v>
      </c>
      <c r="E11506">
        <v>3.4860370000000002E-2</v>
      </c>
      <c r="F11506">
        <v>0.85188854899999999</v>
      </c>
      <c r="G11506">
        <v>0.99975043299999999</v>
      </c>
    </row>
    <row r="11507" spans="1:7" x14ac:dyDescent="0.4">
      <c r="A11507" s="70" t="s">
        <v>23331</v>
      </c>
      <c r="B11507" s="70" t="s">
        <v>23332</v>
      </c>
      <c r="C11507">
        <v>-2.5664326000000001E-2</v>
      </c>
      <c r="D11507">
        <v>3.9713428199999998</v>
      </c>
      <c r="E11507">
        <v>3.4854799999999998E-2</v>
      </c>
      <c r="F11507">
        <v>0.85190024399999997</v>
      </c>
      <c r="G11507">
        <v>0.99975043299999999</v>
      </c>
    </row>
    <row r="11508" spans="1:7" x14ac:dyDescent="0.4">
      <c r="A11508" s="70" t="s">
        <v>23375</v>
      </c>
      <c r="B11508" s="70" t="s">
        <v>23376</v>
      </c>
      <c r="C11508">
        <v>-5.8322655000000001E-2</v>
      </c>
      <c r="D11508">
        <v>2.4629639000000001</v>
      </c>
      <c r="E11508">
        <v>3.4851777E-2</v>
      </c>
      <c r="F11508">
        <v>0.85190659300000005</v>
      </c>
      <c r="G11508">
        <v>0.99975043299999999</v>
      </c>
    </row>
    <row r="11509" spans="1:7" x14ac:dyDescent="0.4">
      <c r="A11509" s="70" t="s">
        <v>23115</v>
      </c>
      <c r="B11509" s="70" t="s">
        <v>23116</v>
      </c>
      <c r="C11509">
        <v>-2.5193008999999999E-2</v>
      </c>
      <c r="D11509">
        <v>5.7651095689999998</v>
      </c>
      <c r="E11509">
        <v>3.4813306000000002E-2</v>
      </c>
      <c r="F11509">
        <v>0.85198740699999997</v>
      </c>
      <c r="G11509">
        <v>0.99975043299999999</v>
      </c>
    </row>
    <row r="11510" spans="1:7" x14ac:dyDescent="0.4">
      <c r="A11510" s="70" t="s">
        <v>24302</v>
      </c>
      <c r="B11510" s="70" t="s">
        <v>24303</v>
      </c>
      <c r="C11510">
        <v>1.5349575000000001E-2</v>
      </c>
      <c r="D11510">
        <v>8.4756026720000008</v>
      </c>
      <c r="E11510">
        <v>3.4808575000000001E-2</v>
      </c>
      <c r="F11510">
        <v>0.85199734800000004</v>
      </c>
      <c r="G11510">
        <v>0.99975043299999999</v>
      </c>
    </row>
    <row r="11511" spans="1:7" x14ac:dyDescent="0.4">
      <c r="A11511" s="70" t="s">
        <v>24035</v>
      </c>
      <c r="B11511" s="70" t="s">
        <v>24036</v>
      </c>
      <c r="C11511">
        <v>1.4854094999999999E-2</v>
      </c>
      <c r="D11511">
        <v>6.6851560719999998</v>
      </c>
      <c r="E11511">
        <v>3.4762486000000002E-2</v>
      </c>
      <c r="F11511">
        <v>0.85209423399999995</v>
      </c>
      <c r="G11511">
        <v>0.99975043299999999</v>
      </c>
    </row>
    <row r="11512" spans="1:7" x14ac:dyDescent="0.4">
      <c r="A11512" s="70" t="s">
        <v>23281</v>
      </c>
      <c r="B11512" s="70" t="s">
        <v>23282</v>
      </c>
      <c r="C11512">
        <v>-2.5320556000000001E-2</v>
      </c>
      <c r="D11512">
        <v>4.1702911370000004</v>
      </c>
      <c r="E11512">
        <v>3.4749356000000002E-2</v>
      </c>
      <c r="F11512">
        <v>0.85212184599999996</v>
      </c>
      <c r="G11512">
        <v>0.99975043299999999</v>
      </c>
    </row>
    <row r="11513" spans="1:7" x14ac:dyDescent="0.4">
      <c r="A11513" s="70" t="s">
        <v>23397</v>
      </c>
      <c r="B11513" s="70" t="s">
        <v>23398</v>
      </c>
      <c r="C11513">
        <v>-4.6358003000000002E-2</v>
      </c>
      <c r="D11513">
        <v>2.3158212420000002</v>
      </c>
      <c r="E11513">
        <v>3.4737873000000002E-2</v>
      </c>
      <c r="F11513">
        <v>0.85214599999999996</v>
      </c>
      <c r="G11513">
        <v>0.99975043299999999</v>
      </c>
    </row>
    <row r="11514" spans="1:7" x14ac:dyDescent="0.4">
      <c r="A11514" s="70" t="s">
        <v>23995</v>
      </c>
      <c r="B11514" s="70" t="s">
        <v>23996</v>
      </c>
      <c r="C11514">
        <v>1.5063228E-2</v>
      </c>
      <c r="D11514">
        <v>8.0803231869999994</v>
      </c>
      <c r="E11514">
        <v>3.4688684999999997E-2</v>
      </c>
      <c r="F11514">
        <v>0.85224951000000004</v>
      </c>
      <c r="G11514">
        <v>0.99975043299999999</v>
      </c>
    </row>
    <row r="11515" spans="1:7" x14ac:dyDescent="0.4">
      <c r="A11515" s="70" t="s">
        <v>23759</v>
      </c>
      <c r="B11515" s="70" t="s">
        <v>23760</v>
      </c>
      <c r="C11515">
        <v>0.103512468</v>
      </c>
      <c r="D11515">
        <v>-0.83148465900000001</v>
      </c>
      <c r="E11515">
        <v>3.4545891000000002E-2</v>
      </c>
      <c r="F11515">
        <v>0.85255043500000005</v>
      </c>
      <c r="G11515">
        <v>0.99975043299999999</v>
      </c>
    </row>
    <row r="11516" spans="1:7" x14ac:dyDescent="0.4">
      <c r="A11516" s="70" t="s">
        <v>23181</v>
      </c>
      <c r="B11516" s="70" t="s">
        <v>23182</v>
      </c>
      <c r="C11516">
        <v>-1.4720845E-2</v>
      </c>
      <c r="D11516">
        <v>6.5665445599999996</v>
      </c>
      <c r="E11516">
        <v>3.4540156000000002E-2</v>
      </c>
      <c r="F11516">
        <v>0.85256253400000004</v>
      </c>
      <c r="G11516">
        <v>0.99975043299999999</v>
      </c>
    </row>
    <row r="11517" spans="1:7" x14ac:dyDescent="0.4">
      <c r="A11517" s="70" t="s">
        <v>23441</v>
      </c>
      <c r="B11517" s="70" t="s">
        <v>23442</v>
      </c>
      <c r="C11517">
        <v>-5.3813778E-2</v>
      </c>
      <c r="D11517">
        <v>1.833126547</v>
      </c>
      <c r="E11517">
        <v>3.4538149999999997E-2</v>
      </c>
      <c r="F11517">
        <v>0.85256676600000003</v>
      </c>
      <c r="G11517">
        <v>0.99975043299999999</v>
      </c>
    </row>
    <row r="11518" spans="1:7" x14ac:dyDescent="0.4">
      <c r="A11518" s="70" t="s">
        <v>24578</v>
      </c>
      <c r="B11518" s="70" t="s">
        <v>24579</v>
      </c>
      <c r="C11518">
        <v>-2.5812703999999999E-2</v>
      </c>
      <c r="D11518">
        <v>5.1420968699999996</v>
      </c>
      <c r="E11518">
        <v>3.4535535999999999E-2</v>
      </c>
      <c r="F11518">
        <v>0.85257228200000001</v>
      </c>
      <c r="G11518">
        <v>0.99975043299999999</v>
      </c>
    </row>
    <row r="11519" spans="1:7" x14ac:dyDescent="0.4">
      <c r="A11519" s="70" t="s">
        <v>23821</v>
      </c>
      <c r="B11519" s="70" t="s">
        <v>23822</v>
      </c>
      <c r="C11519">
        <v>4.8719321000000003E-2</v>
      </c>
      <c r="D11519">
        <v>2.5029981729999999</v>
      </c>
      <c r="E11519">
        <v>3.4408858E-2</v>
      </c>
      <c r="F11519">
        <v>0.85283982300000005</v>
      </c>
      <c r="G11519">
        <v>0.99975043299999999</v>
      </c>
    </row>
    <row r="11520" spans="1:7" x14ac:dyDescent="0.4">
      <c r="A11520" s="70" t="s">
        <v>24116</v>
      </c>
      <c r="B11520" s="70" t="s">
        <v>24117</v>
      </c>
      <c r="C11520">
        <v>2.0194459000000001E-2</v>
      </c>
      <c r="D11520">
        <v>5.1293903460000001</v>
      </c>
      <c r="E11520">
        <v>3.4408098999999998E-2</v>
      </c>
      <c r="F11520">
        <v>0.85284142699999999</v>
      </c>
      <c r="G11520">
        <v>0.99975043299999999</v>
      </c>
    </row>
    <row r="11521" spans="1:7" x14ac:dyDescent="0.4">
      <c r="A11521" s="70" t="s">
        <v>23737</v>
      </c>
      <c r="B11521" s="70" t="s">
        <v>23738</v>
      </c>
      <c r="C11521">
        <v>4.3377283000000003E-2</v>
      </c>
      <c r="D11521">
        <v>2.5783761200000002</v>
      </c>
      <c r="E11521">
        <v>3.4300903000000001E-2</v>
      </c>
      <c r="F11521">
        <v>0.85306822400000004</v>
      </c>
      <c r="G11521">
        <v>0.99975043299999999</v>
      </c>
    </row>
    <row r="11522" spans="1:7" x14ac:dyDescent="0.4">
      <c r="A11522" s="70" t="s">
        <v>24027</v>
      </c>
      <c r="B11522" s="70" t="s">
        <v>24028</v>
      </c>
      <c r="C11522">
        <v>2.3698152E-2</v>
      </c>
      <c r="D11522">
        <v>4.7917025999999998</v>
      </c>
      <c r="E11522">
        <v>3.4295555999999998E-2</v>
      </c>
      <c r="F11522">
        <v>0.85307954600000002</v>
      </c>
      <c r="G11522">
        <v>0.99975043299999999</v>
      </c>
    </row>
    <row r="11523" spans="1:7" x14ac:dyDescent="0.4">
      <c r="A11523" s="70" t="s">
        <v>24080</v>
      </c>
      <c r="B11523" s="70" t="s">
        <v>24081</v>
      </c>
      <c r="C11523">
        <v>1.5309682999999999E-2</v>
      </c>
      <c r="D11523">
        <v>6.916336211</v>
      </c>
      <c r="E11523">
        <v>3.4282393000000001E-2</v>
      </c>
      <c r="F11523">
        <v>0.853107422</v>
      </c>
      <c r="G11523">
        <v>0.99975043299999999</v>
      </c>
    </row>
    <row r="11524" spans="1:7" x14ac:dyDescent="0.4">
      <c r="A11524" s="70" t="s">
        <v>24090</v>
      </c>
      <c r="B11524" s="70" t="s">
        <v>24091</v>
      </c>
      <c r="C11524">
        <v>1.5754133E-2</v>
      </c>
      <c r="D11524">
        <v>6.2445653679999999</v>
      </c>
      <c r="E11524">
        <v>3.4123171000000001E-2</v>
      </c>
      <c r="F11524">
        <v>0.85344506399999998</v>
      </c>
      <c r="G11524">
        <v>0.99975043299999999</v>
      </c>
    </row>
    <row r="11525" spans="1:7" x14ac:dyDescent="0.4">
      <c r="A11525" s="70" t="s">
        <v>24140</v>
      </c>
      <c r="B11525" s="70" t="s">
        <v>24141</v>
      </c>
      <c r="C11525">
        <v>1.4864554E-2</v>
      </c>
      <c r="D11525">
        <v>6.8885617400000001</v>
      </c>
      <c r="E11525">
        <v>3.4113723999999998E-2</v>
      </c>
      <c r="F11525">
        <v>0.85346512399999996</v>
      </c>
      <c r="G11525">
        <v>0.99975043299999999</v>
      </c>
    </row>
    <row r="11526" spans="1:7" x14ac:dyDescent="0.4">
      <c r="A11526" s="70" t="s">
        <v>24136</v>
      </c>
      <c r="B11526" s="70" t="s">
        <v>24137</v>
      </c>
      <c r="C11526">
        <v>1.8574501E-2</v>
      </c>
      <c r="D11526">
        <v>5.2900445630000004</v>
      </c>
      <c r="E11526">
        <v>3.4001634000000003E-2</v>
      </c>
      <c r="F11526">
        <v>0.85370334000000003</v>
      </c>
      <c r="G11526">
        <v>0.99975043299999999</v>
      </c>
    </row>
    <row r="11527" spans="1:7" x14ac:dyDescent="0.4">
      <c r="A11527" s="70" t="s">
        <v>25045</v>
      </c>
      <c r="B11527" s="70" t="s">
        <v>25046</v>
      </c>
      <c r="C11527">
        <v>-1.6415753000000002E-2</v>
      </c>
      <c r="D11527">
        <v>10.965657609999999</v>
      </c>
      <c r="E11527">
        <v>3.3987629999999998E-2</v>
      </c>
      <c r="F11527">
        <v>0.85373313100000003</v>
      </c>
      <c r="G11527">
        <v>0.99975043299999999</v>
      </c>
    </row>
    <row r="11528" spans="1:7" x14ac:dyDescent="0.4">
      <c r="A11528" s="70" t="s">
        <v>23715</v>
      </c>
      <c r="B11528" s="70" t="s">
        <v>23716</v>
      </c>
      <c r="C11528">
        <v>0.112782046</v>
      </c>
      <c r="D11528">
        <v>-1.347616275</v>
      </c>
      <c r="E11528">
        <v>3.3965062999999997E-2</v>
      </c>
      <c r="F11528">
        <v>0.85378115099999996</v>
      </c>
      <c r="G11528">
        <v>0.99975043299999999</v>
      </c>
    </row>
    <row r="11529" spans="1:7" x14ac:dyDescent="0.4">
      <c r="A11529" s="70" t="s">
        <v>23423</v>
      </c>
      <c r="B11529" s="70" t="s">
        <v>23424</v>
      </c>
      <c r="C11529">
        <v>-2.4845413E-2</v>
      </c>
      <c r="D11529">
        <v>4.0336860330000004</v>
      </c>
      <c r="E11529">
        <v>3.3946676000000002E-2</v>
      </c>
      <c r="F11529">
        <v>0.85382028700000001</v>
      </c>
      <c r="G11529">
        <v>0.99975043299999999</v>
      </c>
    </row>
    <row r="11530" spans="1:7" x14ac:dyDescent="0.4">
      <c r="A11530" s="70" t="s">
        <v>24142</v>
      </c>
      <c r="B11530" s="70" t="s">
        <v>24143</v>
      </c>
      <c r="C11530">
        <v>1.7077545999999999E-2</v>
      </c>
      <c r="D11530">
        <v>5.6479716929999997</v>
      </c>
      <c r="E11530">
        <v>3.3863954000000002E-2</v>
      </c>
      <c r="F11530">
        <v>0.85399649899999996</v>
      </c>
      <c r="G11530">
        <v>0.99975043299999999</v>
      </c>
    </row>
    <row r="11531" spans="1:7" x14ac:dyDescent="0.4">
      <c r="A11531" s="70" t="s">
        <v>22951</v>
      </c>
      <c r="B11531" s="70" t="s">
        <v>22952</v>
      </c>
      <c r="C11531">
        <v>-1.4698598E-2</v>
      </c>
      <c r="D11531">
        <v>7.1954898529999998</v>
      </c>
      <c r="E11531">
        <v>3.3799805000000002E-2</v>
      </c>
      <c r="F11531">
        <v>0.85413330099999996</v>
      </c>
      <c r="G11531">
        <v>0.99975043299999999</v>
      </c>
    </row>
    <row r="11532" spans="1:7" x14ac:dyDescent="0.4">
      <c r="A11532" s="70" t="s">
        <v>23905</v>
      </c>
      <c r="B11532" s="70" t="s">
        <v>23906</v>
      </c>
      <c r="C11532">
        <v>2.7232335E-2</v>
      </c>
      <c r="D11532">
        <v>4.1130302009999999</v>
      </c>
      <c r="E11532">
        <v>3.3776848999999998E-2</v>
      </c>
      <c r="F11532">
        <v>0.85418228799999996</v>
      </c>
      <c r="G11532">
        <v>0.99975043299999999</v>
      </c>
    </row>
    <row r="11533" spans="1:7" x14ac:dyDescent="0.4">
      <c r="A11533" s="70" t="s">
        <v>23147</v>
      </c>
      <c r="B11533" s="70" t="s">
        <v>23148</v>
      </c>
      <c r="C11533">
        <v>-1.5654339E-2</v>
      </c>
      <c r="D11533">
        <v>6.0687400199999999</v>
      </c>
      <c r="E11533">
        <v>3.3774675999999997E-2</v>
      </c>
      <c r="F11533">
        <v>0.85418692600000001</v>
      </c>
      <c r="G11533">
        <v>0.99975043299999999</v>
      </c>
    </row>
    <row r="11534" spans="1:7" x14ac:dyDescent="0.4">
      <c r="A11534" s="70" t="s">
        <v>23643</v>
      </c>
      <c r="B11534" s="70" t="s">
        <v>23644</v>
      </c>
      <c r="C11534">
        <v>-0.108240169</v>
      </c>
      <c r="D11534">
        <v>-0.970757278</v>
      </c>
      <c r="E11534">
        <v>3.3753938999999997E-2</v>
      </c>
      <c r="F11534">
        <v>0.854231195</v>
      </c>
      <c r="G11534">
        <v>0.99975043299999999</v>
      </c>
    </row>
    <row r="11535" spans="1:7" x14ac:dyDescent="0.4">
      <c r="A11535" s="70" t="s">
        <v>23851</v>
      </c>
      <c r="B11535" s="70" t="s">
        <v>23852</v>
      </c>
      <c r="C11535">
        <v>6.6310143000000002E-2</v>
      </c>
      <c r="D11535">
        <v>0.79772378899999996</v>
      </c>
      <c r="E11535">
        <v>3.3748251999999999E-2</v>
      </c>
      <c r="F11535">
        <v>0.85424333799999996</v>
      </c>
      <c r="G11535">
        <v>0.99975043299999999</v>
      </c>
    </row>
    <row r="11536" spans="1:7" x14ac:dyDescent="0.4">
      <c r="A11536" s="70" t="s">
        <v>25367</v>
      </c>
      <c r="B11536" s="70" t="s">
        <v>25368</v>
      </c>
      <c r="C11536">
        <v>1.5487387E-2</v>
      </c>
      <c r="D11536">
        <v>9.9105201459999996</v>
      </c>
      <c r="E11536">
        <v>3.3740625000000003E-2</v>
      </c>
      <c r="F11536">
        <v>0.854259624</v>
      </c>
      <c r="G11536">
        <v>0.99975043299999999</v>
      </c>
    </row>
    <row r="11537" spans="1:7" x14ac:dyDescent="0.4">
      <c r="A11537" s="70" t="s">
        <v>22943</v>
      </c>
      <c r="B11537" s="70" t="s">
        <v>22944</v>
      </c>
      <c r="C11537">
        <v>-1.5546758000000001E-2</v>
      </c>
      <c r="D11537">
        <v>7.3051684630000002</v>
      </c>
      <c r="E11537">
        <v>3.3732063999999999E-2</v>
      </c>
      <c r="F11537">
        <v>0.85427790800000003</v>
      </c>
      <c r="G11537">
        <v>0.99975043299999999</v>
      </c>
    </row>
    <row r="11538" spans="1:7" x14ac:dyDescent="0.4">
      <c r="A11538" s="70" t="s">
        <v>22784</v>
      </c>
      <c r="B11538" s="70" t="s">
        <v>22785</v>
      </c>
      <c r="C11538">
        <v>-1.4343207E-2</v>
      </c>
      <c r="D11538">
        <v>7.3885290729999999</v>
      </c>
      <c r="E11538">
        <v>3.3715461000000002E-2</v>
      </c>
      <c r="F11538">
        <v>0.85431337299999999</v>
      </c>
      <c r="G11538">
        <v>0.99975043299999999</v>
      </c>
    </row>
    <row r="11539" spans="1:7" x14ac:dyDescent="0.4">
      <c r="A11539" s="70" t="s">
        <v>23105</v>
      </c>
      <c r="B11539" s="70" t="s">
        <v>23106</v>
      </c>
      <c r="C11539">
        <v>-1.7792705999999998E-2</v>
      </c>
      <c r="D11539">
        <v>7.8885706400000002</v>
      </c>
      <c r="E11539">
        <v>3.3665698000000001E-2</v>
      </c>
      <c r="F11539">
        <v>0.85441972499999996</v>
      </c>
      <c r="G11539">
        <v>0.99975043299999999</v>
      </c>
    </row>
    <row r="11540" spans="1:7" x14ac:dyDescent="0.4">
      <c r="A11540" s="70" t="s">
        <v>24068</v>
      </c>
      <c r="B11540" s="70" t="s">
        <v>24069</v>
      </c>
      <c r="C11540">
        <v>1.9037097999999999E-2</v>
      </c>
      <c r="D11540">
        <v>5.4130058979999998</v>
      </c>
      <c r="E11540">
        <v>3.3655300999999999E-2</v>
      </c>
      <c r="F11540">
        <v>0.85444195599999995</v>
      </c>
      <c r="G11540">
        <v>0.99975043299999999</v>
      </c>
    </row>
    <row r="11541" spans="1:7" x14ac:dyDescent="0.4">
      <c r="A11541" s="70" t="s">
        <v>23671</v>
      </c>
      <c r="B11541" s="70" t="s">
        <v>23672</v>
      </c>
      <c r="C11541">
        <v>6.2920918000000006E-2</v>
      </c>
      <c r="D11541">
        <v>1.7106558620000001</v>
      </c>
      <c r="E11541">
        <v>3.3646528000000002E-2</v>
      </c>
      <c r="F11541">
        <v>0.85446071700000004</v>
      </c>
      <c r="G11541">
        <v>0.99975043299999999</v>
      </c>
    </row>
    <row r="11542" spans="1:7" x14ac:dyDescent="0.4">
      <c r="A11542" s="70" t="s">
        <v>23461</v>
      </c>
      <c r="B11542" s="70" t="s">
        <v>23462</v>
      </c>
      <c r="C11542">
        <v>-4.1781667000000001E-2</v>
      </c>
      <c r="D11542">
        <v>2.6583797119999999</v>
      </c>
      <c r="E11542">
        <v>3.3646043E-2</v>
      </c>
      <c r="F11542">
        <v>0.85446175400000002</v>
      </c>
      <c r="G11542">
        <v>0.99975043299999999</v>
      </c>
    </row>
    <row r="11543" spans="1:7" x14ac:dyDescent="0.4">
      <c r="A11543" s="70" t="s">
        <v>24033</v>
      </c>
      <c r="B11543" s="70" t="s">
        <v>24034</v>
      </c>
      <c r="C11543">
        <v>2.3390960999999998E-2</v>
      </c>
      <c r="D11543">
        <v>4.3079787209999996</v>
      </c>
      <c r="E11543">
        <v>3.3597132000000002E-2</v>
      </c>
      <c r="F11543">
        <v>0.85456639700000003</v>
      </c>
      <c r="G11543">
        <v>0.99975043299999999</v>
      </c>
    </row>
    <row r="11544" spans="1:7" x14ac:dyDescent="0.4">
      <c r="A11544" s="70" t="s">
        <v>23785</v>
      </c>
      <c r="B11544" s="70" t="s">
        <v>23786</v>
      </c>
      <c r="C11544">
        <v>4.1025372999999997E-2</v>
      </c>
      <c r="D11544">
        <v>2.9000730030000001</v>
      </c>
      <c r="E11544">
        <v>3.3582829000000002E-2</v>
      </c>
      <c r="F11544">
        <v>0.85459701300000002</v>
      </c>
      <c r="G11544">
        <v>0.99975043299999999</v>
      </c>
    </row>
    <row r="11545" spans="1:7" x14ac:dyDescent="0.4">
      <c r="A11545" s="70" t="s">
        <v>22842</v>
      </c>
      <c r="B11545" s="70" t="s">
        <v>22843</v>
      </c>
      <c r="C11545">
        <v>-1.4437056E-2</v>
      </c>
      <c r="D11545">
        <v>7.2639094819999999</v>
      </c>
      <c r="E11545">
        <v>3.3572903000000001E-2</v>
      </c>
      <c r="F11545">
        <v>0.85461826299999999</v>
      </c>
      <c r="G11545">
        <v>0.99975043299999999</v>
      </c>
    </row>
    <row r="11546" spans="1:7" x14ac:dyDescent="0.4">
      <c r="A11546" s="70" t="s">
        <v>23797</v>
      </c>
      <c r="B11546" s="70" t="s">
        <v>23798</v>
      </c>
      <c r="C11546">
        <v>4.9629126000000003E-2</v>
      </c>
      <c r="D11546">
        <v>1.8750454139999999</v>
      </c>
      <c r="E11546">
        <v>3.3543100999999999E-2</v>
      </c>
      <c r="F11546">
        <v>0.85468208499999998</v>
      </c>
      <c r="G11546">
        <v>0.99975043299999999</v>
      </c>
    </row>
    <row r="11547" spans="1:7" x14ac:dyDescent="0.4">
      <c r="A11547" s="70" t="s">
        <v>23139</v>
      </c>
      <c r="B11547" s="70" t="s">
        <v>23140</v>
      </c>
      <c r="C11547">
        <v>-1.4924191999999999E-2</v>
      </c>
      <c r="D11547">
        <v>6.8002926659999998</v>
      </c>
      <c r="E11547">
        <v>3.3395116000000002E-2</v>
      </c>
      <c r="F11547">
        <v>0.854999434</v>
      </c>
      <c r="G11547">
        <v>0.99975043299999999</v>
      </c>
    </row>
    <row r="11548" spans="1:7" x14ac:dyDescent="0.4">
      <c r="A11548" s="70" t="s">
        <v>23943</v>
      </c>
      <c r="B11548" s="70" t="s">
        <v>23944</v>
      </c>
      <c r="C11548">
        <v>9.8458988999999997E-2</v>
      </c>
      <c r="D11548">
        <v>0.32576687500000001</v>
      </c>
      <c r="E11548">
        <v>3.3352389000000003E-2</v>
      </c>
      <c r="F11548">
        <v>0.85509119700000003</v>
      </c>
      <c r="G11548">
        <v>0.99975043299999999</v>
      </c>
    </row>
    <row r="11549" spans="1:7" x14ac:dyDescent="0.4">
      <c r="A11549" s="70" t="s">
        <v>23399</v>
      </c>
      <c r="B11549" s="70" t="s">
        <v>23400</v>
      </c>
      <c r="C11549">
        <v>-2.5756599000000002E-2</v>
      </c>
      <c r="D11549">
        <v>3.9184134080000002</v>
      </c>
      <c r="E11549">
        <v>3.3351427000000003E-2</v>
      </c>
      <c r="F11549">
        <v>0.85509326299999999</v>
      </c>
      <c r="G11549">
        <v>0.99975043299999999</v>
      </c>
    </row>
    <row r="11550" spans="1:7" x14ac:dyDescent="0.4">
      <c r="A11550" s="70" t="s">
        <v>24056</v>
      </c>
      <c r="B11550" s="70" t="s">
        <v>24057</v>
      </c>
      <c r="C11550">
        <v>1.4537283E-2</v>
      </c>
      <c r="D11550">
        <v>7.1447681989999996</v>
      </c>
      <c r="E11550">
        <v>3.3286590999999997E-2</v>
      </c>
      <c r="F11550">
        <v>0.85523262499999997</v>
      </c>
      <c r="G11550">
        <v>0.99975043299999999</v>
      </c>
    </row>
    <row r="11551" spans="1:7" x14ac:dyDescent="0.4">
      <c r="A11551" s="70" t="s">
        <v>23333</v>
      </c>
      <c r="B11551" s="70" t="s">
        <v>23334</v>
      </c>
      <c r="C11551">
        <v>-1.7371659000000001E-2</v>
      </c>
      <c r="D11551">
        <v>5.6260016669999997</v>
      </c>
      <c r="E11551">
        <v>3.3249503999999999E-2</v>
      </c>
      <c r="F11551">
        <v>0.85531240500000005</v>
      </c>
      <c r="G11551">
        <v>0.99975043299999999</v>
      </c>
    </row>
    <row r="11552" spans="1:7" x14ac:dyDescent="0.4">
      <c r="A11552" s="70" t="s">
        <v>23479</v>
      </c>
      <c r="B11552" s="70" t="s">
        <v>23480</v>
      </c>
      <c r="C11552">
        <v>-2.0692477000000001E-2</v>
      </c>
      <c r="D11552">
        <v>4.9488267549999998</v>
      </c>
      <c r="E11552">
        <v>3.3236760999999997E-2</v>
      </c>
      <c r="F11552">
        <v>0.855339827</v>
      </c>
      <c r="G11552">
        <v>0.99975043299999999</v>
      </c>
    </row>
    <row r="11553" spans="1:7" x14ac:dyDescent="0.4">
      <c r="A11553" s="70" t="s">
        <v>24234</v>
      </c>
      <c r="B11553" s="70" t="s">
        <v>24235</v>
      </c>
      <c r="C11553">
        <v>1.7115205000000001E-2</v>
      </c>
      <c r="D11553">
        <v>5.679247331</v>
      </c>
      <c r="E11553">
        <v>3.3232597000000003E-2</v>
      </c>
      <c r="F11553">
        <v>0.85534878999999997</v>
      </c>
      <c r="G11553">
        <v>0.99975043299999999</v>
      </c>
    </row>
    <row r="11554" spans="1:7" x14ac:dyDescent="0.4">
      <c r="A11554" s="70" t="s">
        <v>22718</v>
      </c>
      <c r="B11554" s="70" t="s">
        <v>22719</v>
      </c>
      <c r="C11554">
        <v>-4.2031209999999999E-2</v>
      </c>
      <c r="D11554">
        <v>3.7028694</v>
      </c>
      <c r="E11554">
        <v>3.3202948000000003E-2</v>
      </c>
      <c r="F11554">
        <v>0.85541262100000004</v>
      </c>
      <c r="G11554">
        <v>0.99975043299999999</v>
      </c>
    </row>
    <row r="11555" spans="1:7" x14ac:dyDescent="0.4">
      <c r="A11555" s="70" t="s">
        <v>23955</v>
      </c>
      <c r="B11555" s="70" t="s">
        <v>23956</v>
      </c>
      <c r="C11555">
        <v>1.4352505E-2</v>
      </c>
      <c r="D11555">
        <v>7.2992488489999996</v>
      </c>
      <c r="E11555">
        <v>3.3136308000000003E-2</v>
      </c>
      <c r="F11555">
        <v>0.85555619299999996</v>
      </c>
      <c r="G11555">
        <v>0.99975043299999999</v>
      </c>
    </row>
    <row r="11556" spans="1:7" x14ac:dyDescent="0.4">
      <c r="A11556" s="70" t="s">
        <v>23251</v>
      </c>
      <c r="B11556" s="70" t="s">
        <v>23252</v>
      </c>
      <c r="C11556">
        <v>-1.6366523000000001E-2</v>
      </c>
      <c r="D11556">
        <v>5.6224898620000001</v>
      </c>
      <c r="E11556">
        <v>3.3030464000000002E-2</v>
      </c>
      <c r="F11556">
        <v>0.85578453499999996</v>
      </c>
      <c r="G11556">
        <v>0.99975043299999999</v>
      </c>
    </row>
    <row r="11557" spans="1:7" x14ac:dyDescent="0.4">
      <c r="A11557" s="70" t="s">
        <v>23377</v>
      </c>
      <c r="B11557" s="70" t="s">
        <v>23378</v>
      </c>
      <c r="C11557">
        <v>-1.7138721999999999E-2</v>
      </c>
      <c r="D11557">
        <v>5.5206398390000002</v>
      </c>
      <c r="E11557">
        <v>3.2978608E-2</v>
      </c>
      <c r="F11557">
        <v>0.85589654400000004</v>
      </c>
      <c r="G11557">
        <v>0.99975043299999999</v>
      </c>
    </row>
    <row r="11558" spans="1:7" x14ac:dyDescent="0.4">
      <c r="A11558" s="70" t="s">
        <v>24070</v>
      </c>
      <c r="B11558" s="70" t="s">
        <v>24071</v>
      </c>
      <c r="C11558">
        <v>2.0585335E-2</v>
      </c>
      <c r="D11558">
        <v>4.8251520460000004</v>
      </c>
      <c r="E11558">
        <v>3.2961393999999998E-2</v>
      </c>
      <c r="F11558">
        <v>0.85593374700000002</v>
      </c>
      <c r="G11558">
        <v>0.99975043299999999</v>
      </c>
    </row>
    <row r="11559" spans="1:7" x14ac:dyDescent="0.4">
      <c r="A11559" s="70" t="s">
        <v>23475</v>
      </c>
      <c r="B11559" s="70" t="s">
        <v>23476</v>
      </c>
      <c r="C11559">
        <v>-2.3287967E-2</v>
      </c>
      <c r="D11559">
        <v>4.3097860209999999</v>
      </c>
      <c r="E11559">
        <v>3.2936642000000002E-2</v>
      </c>
      <c r="F11559">
        <v>0.85598725899999994</v>
      </c>
      <c r="G11559">
        <v>0.99975043299999999</v>
      </c>
    </row>
    <row r="11560" spans="1:7" x14ac:dyDescent="0.4">
      <c r="A11560" s="70" t="s">
        <v>23505</v>
      </c>
      <c r="B11560" s="70" t="s">
        <v>23506</v>
      </c>
      <c r="C11560">
        <v>-2.4916876000000001E-2</v>
      </c>
      <c r="D11560">
        <v>4.6649716420000003</v>
      </c>
      <c r="E11560">
        <v>3.2900247000000001E-2</v>
      </c>
      <c r="F11560">
        <v>0.85606597799999995</v>
      </c>
      <c r="G11560">
        <v>0.99975043299999999</v>
      </c>
    </row>
    <row r="11561" spans="1:7" x14ac:dyDescent="0.4">
      <c r="A11561" s="70" t="s">
        <v>24138</v>
      </c>
      <c r="B11561" s="70" t="s">
        <v>24139</v>
      </c>
      <c r="C11561">
        <v>1.9926207000000001E-2</v>
      </c>
      <c r="D11561">
        <v>5.0837950469999997</v>
      </c>
      <c r="E11561">
        <v>3.2871162000000002E-2</v>
      </c>
      <c r="F11561">
        <v>0.85612891899999999</v>
      </c>
      <c r="G11561">
        <v>0.99975043299999999</v>
      </c>
    </row>
    <row r="11562" spans="1:7" x14ac:dyDescent="0.4">
      <c r="A11562" s="70" t="s">
        <v>23537</v>
      </c>
      <c r="B11562" s="70" t="s">
        <v>23538</v>
      </c>
      <c r="C11562">
        <v>-6.0031769999999998E-2</v>
      </c>
      <c r="D11562">
        <v>1.246213684</v>
      </c>
      <c r="E11562">
        <v>3.2840569E-2</v>
      </c>
      <c r="F11562">
        <v>0.85619515599999996</v>
      </c>
      <c r="G11562">
        <v>0.99975043299999999</v>
      </c>
    </row>
    <row r="11563" spans="1:7" x14ac:dyDescent="0.4">
      <c r="A11563" s="70" t="s">
        <v>23555</v>
      </c>
      <c r="B11563" s="70" t="s">
        <v>23556</v>
      </c>
      <c r="C11563">
        <v>-2.4860891999999999E-2</v>
      </c>
      <c r="D11563">
        <v>4.3762727269999999</v>
      </c>
      <c r="E11563">
        <v>3.2827393000000003E-2</v>
      </c>
      <c r="F11563">
        <v>0.85622369300000001</v>
      </c>
      <c r="G11563">
        <v>0.99975043299999999</v>
      </c>
    </row>
    <row r="11564" spans="1:7" x14ac:dyDescent="0.4">
      <c r="A11564" s="70" t="s">
        <v>23169</v>
      </c>
      <c r="B11564" s="70" t="s">
        <v>23170</v>
      </c>
      <c r="C11564">
        <v>-1.5934805E-2</v>
      </c>
      <c r="D11564">
        <v>7.1531770989999997</v>
      </c>
      <c r="E11564">
        <v>3.2817430000000002E-2</v>
      </c>
      <c r="F11564">
        <v>0.85624527299999997</v>
      </c>
      <c r="G11564">
        <v>0.99975043299999999</v>
      </c>
    </row>
    <row r="11565" spans="1:7" x14ac:dyDescent="0.4">
      <c r="A11565" s="70" t="s">
        <v>23831</v>
      </c>
      <c r="B11565" s="70" t="s">
        <v>23832</v>
      </c>
      <c r="C11565">
        <v>5.6646520999999998E-2</v>
      </c>
      <c r="D11565">
        <v>1.302010533</v>
      </c>
      <c r="E11565">
        <v>3.2720714999999997E-2</v>
      </c>
      <c r="F11565">
        <v>0.85645495400000005</v>
      </c>
      <c r="G11565">
        <v>0.99975043299999999</v>
      </c>
    </row>
    <row r="11566" spans="1:7" x14ac:dyDescent="0.4">
      <c r="A11566" s="70" t="s">
        <v>23183</v>
      </c>
      <c r="B11566" s="70" t="s">
        <v>23184</v>
      </c>
      <c r="C11566">
        <v>-1.4395109999999999E-2</v>
      </c>
      <c r="D11566">
        <v>6.8354762080000002</v>
      </c>
      <c r="E11566">
        <v>3.2698179000000001E-2</v>
      </c>
      <c r="F11566">
        <v>0.85650385900000003</v>
      </c>
      <c r="G11566">
        <v>0.99975043299999999</v>
      </c>
    </row>
    <row r="11567" spans="1:7" x14ac:dyDescent="0.4">
      <c r="A11567" s="70" t="s">
        <v>23799</v>
      </c>
      <c r="B11567" s="70" t="s">
        <v>23800</v>
      </c>
      <c r="C11567">
        <v>-0.124644171</v>
      </c>
      <c r="D11567">
        <v>-0.17991019899999999</v>
      </c>
      <c r="E11567">
        <v>3.2683541000000003E-2</v>
      </c>
      <c r="F11567">
        <v>0.85653563200000005</v>
      </c>
      <c r="G11567">
        <v>0.99975043299999999</v>
      </c>
    </row>
    <row r="11568" spans="1:7" x14ac:dyDescent="0.4">
      <c r="A11568" s="70" t="s">
        <v>23891</v>
      </c>
      <c r="B11568" s="70" t="s">
        <v>23892</v>
      </c>
      <c r="C11568">
        <v>6.2470642E-2</v>
      </c>
      <c r="D11568">
        <v>0.77133583699999997</v>
      </c>
      <c r="E11568">
        <v>3.2657087000000001E-2</v>
      </c>
      <c r="F11568">
        <v>0.85659307500000004</v>
      </c>
      <c r="G11568">
        <v>0.99975043299999999</v>
      </c>
    </row>
    <row r="11569" spans="1:7" x14ac:dyDescent="0.4">
      <c r="A11569" s="70" t="s">
        <v>23929</v>
      </c>
      <c r="B11569" s="70" t="s">
        <v>23930</v>
      </c>
      <c r="C11569">
        <v>4.0217944999999998E-2</v>
      </c>
      <c r="D11569">
        <v>2.7240671600000002</v>
      </c>
      <c r="E11569">
        <v>3.2656241000000003E-2</v>
      </c>
      <c r="F11569">
        <v>0.85659491099999996</v>
      </c>
      <c r="G11569">
        <v>0.99975043299999999</v>
      </c>
    </row>
    <row r="11570" spans="1:7" x14ac:dyDescent="0.4">
      <c r="A11570" s="70" t="s">
        <v>23263</v>
      </c>
      <c r="B11570" s="70" t="s">
        <v>23264</v>
      </c>
      <c r="C11570">
        <v>-1.4596764999999999E-2</v>
      </c>
      <c r="D11570">
        <v>6.6728816259999997</v>
      </c>
      <c r="E11570">
        <v>3.2637312000000002E-2</v>
      </c>
      <c r="F11570">
        <v>0.85663602999999999</v>
      </c>
      <c r="G11570">
        <v>0.99975043299999999</v>
      </c>
    </row>
    <row r="11571" spans="1:7" x14ac:dyDescent="0.4">
      <c r="A11571" s="70" t="s">
        <v>23527</v>
      </c>
      <c r="B11571" s="70" t="s">
        <v>23528</v>
      </c>
      <c r="C11571">
        <v>-2.6113632000000001E-2</v>
      </c>
      <c r="D11571">
        <v>4.0780775609999997</v>
      </c>
      <c r="E11571">
        <v>3.2544813999999998E-2</v>
      </c>
      <c r="F11571">
        <v>0.856837132</v>
      </c>
      <c r="G11571">
        <v>0.99975043299999999</v>
      </c>
    </row>
    <row r="11572" spans="1:7" x14ac:dyDescent="0.4">
      <c r="A11572" s="70" t="s">
        <v>23373</v>
      </c>
      <c r="B11572" s="70" t="s">
        <v>23374</v>
      </c>
      <c r="C11572">
        <v>-1.5619872E-2</v>
      </c>
      <c r="D11572">
        <v>5.8225122420000002</v>
      </c>
      <c r="E11572">
        <v>3.2541027E-2</v>
      </c>
      <c r="F11572">
        <v>0.85684537199999999</v>
      </c>
      <c r="G11572">
        <v>0.99975043299999999</v>
      </c>
    </row>
    <row r="11573" spans="1:7" x14ac:dyDescent="0.4">
      <c r="A11573" s="70" t="s">
        <v>24923</v>
      </c>
      <c r="B11573" s="70" t="s">
        <v>24924</v>
      </c>
      <c r="C11573">
        <v>1.4828119000000001E-2</v>
      </c>
      <c r="D11573">
        <v>9.1715860189999994</v>
      </c>
      <c r="E11573">
        <v>3.2525982000000002E-2</v>
      </c>
      <c r="F11573">
        <v>0.856878111</v>
      </c>
      <c r="G11573">
        <v>0.99975043299999999</v>
      </c>
    </row>
    <row r="11574" spans="1:7" x14ac:dyDescent="0.4">
      <c r="A11574" s="70" t="s">
        <v>23361</v>
      </c>
      <c r="B11574" s="70" t="s">
        <v>23362</v>
      </c>
      <c r="C11574">
        <v>-1.6688041000000001E-2</v>
      </c>
      <c r="D11574">
        <v>5.4861984399999999</v>
      </c>
      <c r="E11574">
        <v>3.2520568999999999E-2</v>
      </c>
      <c r="F11574">
        <v>0.85688989199999999</v>
      </c>
      <c r="G11574">
        <v>0.99975043299999999</v>
      </c>
    </row>
    <row r="11575" spans="1:7" x14ac:dyDescent="0.4">
      <c r="A11575" s="70" t="s">
        <v>24336</v>
      </c>
      <c r="B11575" s="70" t="s">
        <v>24337</v>
      </c>
      <c r="C11575">
        <v>1.5607278E-2</v>
      </c>
      <c r="D11575">
        <v>6.0430775529999998</v>
      </c>
      <c r="E11575">
        <v>3.2502257999999999E-2</v>
      </c>
      <c r="F11575">
        <v>0.85692975299999996</v>
      </c>
      <c r="G11575">
        <v>0.99975043299999999</v>
      </c>
    </row>
    <row r="11576" spans="1:7" x14ac:dyDescent="0.4">
      <c r="A11576" s="70" t="s">
        <v>23663</v>
      </c>
      <c r="B11576" s="70" t="s">
        <v>23664</v>
      </c>
      <c r="C11576">
        <v>0.115327885</v>
      </c>
      <c r="D11576">
        <v>-1.5179430030000001</v>
      </c>
      <c r="E11576">
        <v>3.2486841000000002E-2</v>
      </c>
      <c r="F11576">
        <v>0.85696332200000003</v>
      </c>
      <c r="G11576">
        <v>0.99975043299999999</v>
      </c>
    </row>
    <row r="11577" spans="1:7" x14ac:dyDescent="0.4">
      <c r="A11577" s="70" t="s">
        <v>23883</v>
      </c>
      <c r="B11577" s="70" t="s">
        <v>23884</v>
      </c>
      <c r="C11577">
        <v>-0.13037675300000001</v>
      </c>
      <c r="D11577">
        <v>-1.523697074</v>
      </c>
      <c r="E11577">
        <v>3.2467303000000003E-2</v>
      </c>
      <c r="F11577">
        <v>0.85700587699999997</v>
      </c>
      <c r="G11577">
        <v>0.99975043299999999</v>
      </c>
    </row>
    <row r="11578" spans="1:7" x14ac:dyDescent="0.4">
      <c r="A11578" s="70" t="s">
        <v>23611</v>
      </c>
      <c r="B11578" s="70" t="s">
        <v>23612</v>
      </c>
      <c r="C11578">
        <v>-0.120656208</v>
      </c>
      <c r="D11578">
        <v>-1.0678884749999999</v>
      </c>
      <c r="E11578">
        <v>3.2465228999999998E-2</v>
      </c>
      <c r="F11578">
        <v>0.85701039499999998</v>
      </c>
      <c r="G11578">
        <v>0.99975043299999999</v>
      </c>
    </row>
    <row r="11579" spans="1:7" x14ac:dyDescent="0.4">
      <c r="A11579" s="70" t="s">
        <v>23975</v>
      </c>
      <c r="B11579" s="70" t="s">
        <v>23976</v>
      </c>
      <c r="C11579">
        <v>8.5571393999999995E-2</v>
      </c>
      <c r="D11579">
        <v>-0.53622170400000002</v>
      </c>
      <c r="E11579">
        <v>3.2399141999999999E-2</v>
      </c>
      <c r="F11579">
        <v>0.85715443899999999</v>
      </c>
      <c r="G11579">
        <v>0.99975043299999999</v>
      </c>
    </row>
    <row r="11580" spans="1:7" x14ac:dyDescent="0.4">
      <c r="A11580" s="70" t="s">
        <v>23815</v>
      </c>
      <c r="B11580" s="70" t="s">
        <v>23816</v>
      </c>
      <c r="C11580">
        <v>9.1886283999999999E-2</v>
      </c>
      <c r="D11580">
        <v>5.0229789370000004</v>
      </c>
      <c r="E11580">
        <v>3.2394249E-2</v>
      </c>
      <c r="F11580">
        <v>0.85716510999999995</v>
      </c>
      <c r="G11580">
        <v>0.99975043299999999</v>
      </c>
    </row>
    <row r="11581" spans="1:7" x14ac:dyDescent="0.4">
      <c r="A11581" s="70" t="s">
        <v>23521</v>
      </c>
      <c r="B11581" s="70" t="s">
        <v>23522</v>
      </c>
      <c r="C11581">
        <v>-2.1840137999999999E-2</v>
      </c>
      <c r="D11581">
        <v>4.4694052170000003</v>
      </c>
      <c r="E11581">
        <v>3.2339365000000002E-2</v>
      </c>
      <c r="F11581">
        <v>0.85728486100000001</v>
      </c>
      <c r="G11581">
        <v>0.99975043299999999</v>
      </c>
    </row>
    <row r="11582" spans="1:7" x14ac:dyDescent="0.4">
      <c r="A11582" s="70" t="s">
        <v>23485</v>
      </c>
      <c r="B11582" s="70" t="s">
        <v>23486</v>
      </c>
      <c r="C11582">
        <v>-1.6226140999999999E-2</v>
      </c>
      <c r="D11582">
        <v>5.7053814340000004</v>
      </c>
      <c r="E11582">
        <v>3.2323402000000001E-2</v>
      </c>
      <c r="F11582">
        <v>0.85731970899999999</v>
      </c>
      <c r="G11582">
        <v>0.99975043299999999</v>
      </c>
    </row>
    <row r="11583" spans="1:7" x14ac:dyDescent="0.4">
      <c r="A11583" s="70" t="s">
        <v>23941</v>
      </c>
      <c r="B11583" s="70" t="s">
        <v>23942</v>
      </c>
      <c r="C11583">
        <v>4.9571871000000003E-2</v>
      </c>
      <c r="D11583">
        <v>2.9000996269999999</v>
      </c>
      <c r="E11583">
        <v>3.2277569999999998E-2</v>
      </c>
      <c r="F11583">
        <v>0.85741981599999995</v>
      </c>
      <c r="G11583">
        <v>0.99975043299999999</v>
      </c>
    </row>
    <row r="11584" spans="1:7" x14ac:dyDescent="0.4">
      <c r="A11584" s="70" t="s">
        <v>24218</v>
      </c>
      <c r="B11584" s="70" t="s">
        <v>24219</v>
      </c>
      <c r="C11584">
        <v>1.8235231000000001E-2</v>
      </c>
      <c r="D11584">
        <v>5.3977907790000001</v>
      </c>
      <c r="E11584">
        <v>3.2256416000000003E-2</v>
      </c>
      <c r="F11584">
        <v>0.85746604500000001</v>
      </c>
      <c r="G11584">
        <v>0.99975043299999999</v>
      </c>
    </row>
    <row r="11585" spans="1:7" x14ac:dyDescent="0.4">
      <c r="A11585" s="70" t="s">
        <v>23515</v>
      </c>
      <c r="B11585" s="70" t="s">
        <v>23516</v>
      </c>
      <c r="C11585">
        <v>-2.0233801999999999E-2</v>
      </c>
      <c r="D11585">
        <v>4.8042942310000001</v>
      </c>
      <c r="E11585">
        <v>3.2218682999999998E-2</v>
      </c>
      <c r="F11585">
        <v>0.85754854400000002</v>
      </c>
      <c r="G11585">
        <v>0.99975043299999999</v>
      </c>
    </row>
    <row r="11586" spans="1:7" x14ac:dyDescent="0.4">
      <c r="A11586" s="70" t="s">
        <v>23607</v>
      </c>
      <c r="B11586" s="70" t="s">
        <v>23608</v>
      </c>
      <c r="C11586">
        <v>-1.4072922E-2</v>
      </c>
      <c r="D11586">
        <v>8.5494294219999993</v>
      </c>
      <c r="E11586">
        <v>3.2204182999999997E-2</v>
      </c>
      <c r="F11586">
        <v>0.85758025999999998</v>
      </c>
      <c r="G11586">
        <v>0.99975043299999999</v>
      </c>
    </row>
    <row r="11587" spans="1:7" x14ac:dyDescent="0.4">
      <c r="A11587" s="70" t="s">
        <v>23731</v>
      </c>
      <c r="B11587" s="70" t="s">
        <v>23732</v>
      </c>
      <c r="C11587">
        <v>-0.11327728099999999</v>
      </c>
      <c r="D11587">
        <v>-1.102246965</v>
      </c>
      <c r="E11587">
        <v>3.2144527999999999E-2</v>
      </c>
      <c r="F11587">
        <v>0.85771082200000004</v>
      </c>
      <c r="G11587">
        <v>0.99975043299999999</v>
      </c>
    </row>
    <row r="11588" spans="1:7" x14ac:dyDescent="0.4">
      <c r="A11588" s="70" t="s">
        <v>23451</v>
      </c>
      <c r="B11588" s="70" t="s">
        <v>23452</v>
      </c>
      <c r="C11588">
        <v>-5.5088895999999998E-2</v>
      </c>
      <c r="D11588">
        <v>1.8892383939999999</v>
      </c>
      <c r="E11588">
        <v>3.2049638999999998E-2</v>
      </c>
      <c r="F11588">
        <v>0.85791875399999995</v>
      </c>
      <c r="G11588">
        <v>0.99975043299999999</v>
      </c>
    </row>
    <row r="11589" spans="1:7" x14ac:dyDescent="0.4">
      <c r="A11589" s="70" t="s">
        <v>23697</v>
      </c>
      <c r="B11589" s="70" t="s">
        <v>23698</v>
      </c>
      <c r="C11589">
        <v>-6.5084908999999996E-2</v>
      </c>
      <c r="D11589">
        <v>1.0052210770000001</v>
      </c>
      <c r="E11589">
        <v>3.2048364000000003E-2</v>
      </c>
      <c r="F11589">
        <v>0.857921551</v>
      </c>
      <c r="G11589">
        <v>0.99975043299999999</v>
      </c>
    </row>
    <row r="11590" spans="1:7" x14ac:dyDescent="0.4">
      <c r="A11590" s="70" t="s">
        <v>23967</v>
      </c>
      <c r="B11590" s="70" t="s">
        <v>23968</v>
      </c>
      <c r="C11590">
        <v>5.6503536E-2</v>
      </c>
      <c r="D11590">
        <v>1.2189367790000001</v>
      </c>
      <c r="E11590">
        <v>3.2027174999999998E-2</v>
      </c>
      <c r="F11590">
        <v>0.85796802800000005</v>
      </c>
      <c r="G11590">
        <v>0.99975043299999999</v>
      </c>
    </row>
    <row r="11591" spans="1:7" x14ac:dyDescent="0.4">
      <c r="A11591" s="70" t="s">
        <v>24058</v>
      </c>
      <c r="B11591" s="70" t="s">
        <v>24059</v>
      </c>
      <c r="C11591">
        <v>2.9603009999999999E-2</v>
      </c>
      <c r="D11591">
        <v>3.670257672</v>
      </c>
      <c r="E11591">
        <v>3.1994907000000003E-2</v>
      </c>
      <c r="F11591">
        <v>0.85803883400000003</v>
      </c>
      <c r="G11591">
        <v>0.99975043299999999</v>
      </c>
    </row>
    <row r="11592" spans="1:7" x14ac:dyDescent="0.4">
      <c r="A11592" s="70" t="s">
        <v>24246</v>
      </c>
      <c r="B11592" s="70" t="s">
        <v>24247</v>
      </c>
      <c r="C11592">
        <v>1.7255604000000001E-2</v>
      </c>
      <c r="D11592">
        <v>5.4040133130000001</v>
      </c>
      <c r="E11592">
        <v>3.1944400999999997E-2</v>
      </c>
      <c r="F11592">
        <v>0.85814973800000005</v>
      </c>
      <c r="G11592">
        <v>0.99975043299999999</v>
      </c>
    </row>
    <row r="11593" spans="1:7" x14ac:dyDescent="0.4">
      <c r="A11593" s="70" t="s">
        <v>24072</v>
      </c>
      <c r="B11593" s="70" t="s">
        <v>24073</v>
      </c>
      <c r="C11593">
        <v>2.7580712E-2</v>
      </c>
      <c r="D11593">
        <v>3.6330178050000002</v>
      </c>
      <c r="E11593">
        <v>3.1944222000000001E-2</v>
      </c>
      <c r="F11593">
        <v>0.85815013100000004</v>
      </c>
      <c r="G11593">
        <v>0.99975043299999999</v>
      </c>
    </row>
    <row r="11594" spans="1:7" x14ac:dyDescent="0.4">
      <c r="A11594" s="70" t="s">
        <v>23533</v>
      </c>
      <c r="B11594" s="70" t="s">
        <v>23534</v>
      </c>
      <c r="C11594">
        <v>-1.9286557999999999E-2</v>
      </c>
      <c r="D11594">
        <v>5.065260125</v>
      </c>
      <c r="E11594">
        <v>3.1939808E-2</v>
      </c>
      <c r="F11594">
        <v>0.85815982700000004</v>
      </c>
      <c r="G11594">
        <v>0.99975043299999999</v>
      </c>
    </row>
    <row r="11595" spans="1:7" x14ac:dyDescent="0.4">
      <c r="A11595" s="70" t="s">
        <v>23721</v>
      </c>
      <c r="B11595" s="70" t="s">
        <v>23722</v>
      </c>
      <c r="C11595">
        <v>-5.4039951000000003E-2</v>
      </c>
      <c r="D11595">
        <v>2.0795241020000002</v>
      </c>
      <c r="E11595">
        <v>3.1901469000000002E-2</v>
      </c>
      <c r="F11595">
        <v>0.85824408100000005</v>
      </c>
      <c r="G11595">
        <v>0.99975043299999999</v>
      </c>
    </row>
    <row r="11596" spans="1:7" x14ac:dyDescent="0.4">
      <c r="A11596" s="70" t="s">
        <v>24268</v>
      </c>
      <c r="B11596" s="70" t="s">
        <v>24269</v>
      </c>
      <c r="C11596">
        <v>1.4545064E-2</v>
      </c>
      <c r="D11596">
        <v>6.2384641600000004</v>
      </c>
      <c r="E11596">
        <v>3.1886600000000001E-2</v>
      </c>
      <c r="F11596">
        <v>0.85827676900000005</v>
      </c>
      <c r="G11596">
        <v>0.99975043299999999</v>
      </c>
    </row>
    <row r="11597" spans="1:7" x14ac:dyDescent="0.4">
      <c r="A11597" s="70" t="s">
        <v>23595</v>
      </c>
      <c r="B11597" s="70" t="s">
        <v>23596</v>
      </c>
      <c r="C11597">
        <v>-1.9527159999999998E-2</v>
      </c>
      <c r="D11597">
        <v>4.9323064170000004</v>
      </c>
      <c r="E11597">
        <v>3.1856576999999997E-2</v>
      </c>
      <c r="F11597">
        <v>0.85834280100000004</v>
      </c>
      <c r="G11597">
        <v>0.99975043299999999</v>
      </c>
    </row>
    <row r="11598" spans="1:7" x14ac:dyDescent="0.4">
      <c r="A11598" s="70" t="s">
        <v>24158</v>
      </c>
      <c r="B11598" s="70" t="s">
        <v>24159</v>
      </c>
      <c r="C11598">
        <v>2.2341202000000001E-2</v>
      </c>
      <c r="D11598">
        <v>5.6839516110000003</v>
      </c>
      <c r="E11598">
        <v>3.1841025000000002E-2</v>
      </c>
      <c r="F11598">
        <v>0.85837701600000005</v>
      </c>
      <c r="G11598">
        <v>0.99975043299999999</v>
      </c>
    </row>
    <row r="11599" spans="1:7" x14ac:dyDescent="0.4">
      <c r="A11599" s="70" t="s">
        <v>24048</v>
      </c>
      <c r="B11599" s="70" t="s">
        <v>24049</v>
      </c>
      <c r="C11599">
        <v>2.6647998999999999E-2</v>
      </c>
      <c r="D11599">
        <v>3.8710913470000001</v>
      </c>
      <c r="E11599">
        <v>3.1770366000000001E-2</v>
      </c>
      <c r="F11599">
        <v>0.85853258399999999</v>
      </c>
      <c r="G11599">
        <v>0.99975043299999999</v>
      </c>
    </row>
    <row r="11600" spans="1:7" x14ac:dyDescent="0.4">
      <c r="A11600" s="70" t="s">
        <v>23789</v>
      </c>
      <c r="B11600" s="70" t="s">
        <v>23790</v>
      </c>
      <c r="C11600">
        <v>-7.9988600000000007E-2</v>
      </c>
      <c r="D11600">
        <v>0.30870565799999999</v>
      </c>
      <c r="E11600">
        <v>3.1756479999999997E-2</v>
      </c>
      <c r="F11600">
        <v>0.85856317699999996</v>
      </c>
      <c r="G11600">
        <v>0.99975043299999999</v>
      </c>
    </row>
    <row r="11601" spans="1:7" x14ac:dyDescent="0.4">
      <c r="A11601" s="70" t="s">
        <v>23469</v>
      </c>
      <c r="B11601" s="70" t="s">
        <v>23470</v>
      </c>
      <c r="C11601">
        <v>-1.6109806000000001E-2</v>
      </c>
      <c r="D11601">
        <v>5.6421846850000001</v>
      </c>
      <c r="E11601">
        <v>3.1741315999999999E-2</v>
      </c>
      <c r="F11601">
        <v>0.85859659399999999</v>
      </c>
      <c r="G11601">
        <v>0.99975043299999999</v>
      </c>
    </row>
    <row r="11602" spans="1:7" x14ac:dyDescent="0.4">
      <c r="A11602" s="70" t="s">
        <v>23421</v>
      </c>
      <c r="B11602" s="70" t="s">
        <v>23422</v>
      </c>
      <c r="C11602">
        <v>-2.0958795999999998E-2</v>
      </c>
      <c r="D11602">
        <v>4.6963626759999997</v>
      </c>
      <c r="E11602">
        <v>3.1731796999999999E-2</v>
      </c>
      <c r="F11602">
        <v>0.85861757500000002</v>
      </c>
      <c r="G11602">
        <v>0.99975043299999999</v>
      </c>
    </row>
    <row r="11603" spans="1:7" x14ac:dyDescent="0.4">
      <c r="A11603" s="70" t="s">
        <v>24108</v>
      </c>
      <c r="B11603" s="70" t="s">
        <v>24109</v>
      </c>
      <c r="C11603">
        <v>8.6195869999999994E-2</v>
      </c>
      <c r="D11603">
        <v>0.74692324799999998</v>
      </c>
      <c r="E11603">
        <v>3.1676176E-2</v>
      </c>
      <c r="F11603">
        <v>0.85874023700000002</v>
      </c>
      <c r="G11603">
        <v>0.99975043299999999</v>
      </c>
    </row>
    <row r="11604" spans="1:7" x14ac:dyDescent="0.4">
      <c r="A11604" s="70" t="s">
        <v>24342</v>
      </c>
      <c r="B11604" s="70" t="s">
        <v>24343</v>
      </c>
      <c r="C11604">
        <v>1.5154143E-2</v>
      </c>
      <c r="D11604">
        <v>6.025761396</v>
      </c>
      <c r="E11604">
        <v>3.1670537999999998E-2</v>
      </c>
      <c r="F11604">
        <v>0.85875267799999999</v>
      </c>
      <c r="G11604">
        <v>0.99975043299999999</v>
      </c>
    </row>
    <row r="11605" spans="1:7" x14ac:dyDescent="0.4">
      <c r="A11605" s="70" t="s">
        <v>23783</v>
      </c>
      <c r="B11605" s="70" t="s">
        <v>23784</v>
      </c>
      <c r="C11605">
        <v>-6.1682908000000002E-2</v>
      </c>
      <c r="D11605">
        <v>2.337343943</v>
      </c>
      <c r="E11605">
        <v>3.1651596999999997E-2</v>
      </c>
      <c r="F11605">
        <v>0.858794477</v>
      </c>
      <c r="G11605">
        <v>0.99975043299999999</v>
      </c>
    </row>
    <row r="11606" spans="1:7" x14ac:dyDescent="0.4">
      <c r="A11606" s="70" t="s">
        <v>24368</v>
      </c>
      <c r="B11606" s="70" t="s">
        <v>24369</v>
      </c>
      <c r="C11606">
        <v>1.5661797000000002E-2</v>
      </c>
      <c r="D11606">
        <v>5.8639897440000004</v>
      </c>
      <c r="E11606">
        <v>3.1647491E-2</v>
      </c>
      <c r="F11606">
        <v>0.85880353799999998</v>
      </c>
      <c r="G11606">
        <v>0.99975043299999999</v>
      </c>
    </row>
    <row r="11607" spans="1:7" x14ac:dyDescent="0.4">
      <c r="A11607" s="70" t="s">
        <v>23425</v>
      </c>
      <c r="B11607" s="70" t="s">
        <v>23426</v>
      </c>
      <c r="C11607">
        <v>-1.5757331999999999E-2</v>
      </c>
      <c r="D11607">
        <v>5.9576161829999998</v>
      </c>
      <c r="E11607">
        <v>3.1641784999999999E-2</v>
      </c>
      <c r="F11607">
        <v>0.85881613499999998</v>
      </c>
      <c r="G11607">
        <v>0.99975043299999999</v>
      </c>
    </row>
    <row r="11608" spans="1:7" x14ac:dyDescent="0.4">
      <c r="A11608" s="70" t="s">
        <v>23743</v>
      </c>
      <c r="B11608" s="70" t="s">
        <v>23744</v>
      </c>
      <c r="C11608">
        <v>-6.3161513000000002E-2</v>
      </c>
      <c r="D11608">
        <v>1.3051835199999999</v>
      </c>
      <c r="E11608">
        <v>3.1629813E-2</v>
      </c>
      <c r="F11608">
        <v>0.85884256599999997</v>
      </c>
      <c r="G11608">
        <v>0.99975043299999999</v>
      </c>
    </row>
    <row r="11609" spans="1:7" x14ac:dyDescent="0.4">
      <c r="A11609" s="70" t="s">
        <v>23401</v>
      </c>
      <c r="B11609" s="70" t="s">
        <v>23402</v>
      </c>
      <c r="C11609">
        <v>-1.5279744E-2</v>
      </c>
      <c r="D11609">
        <v>6.3764472110000003</v>
      </c>
      <c r="E11609">
        <v>3.1574073000000001E-2</v>
      </c>
      <c r="F11609">
        <v>0.85896569499999997</v>
      </c>
      <c r="G11609">
        <v>0.99975043299999999</v>
      </c>
    </row>
    <row r="11610" spans="1:7" x14ac:dyDescent="0.4">
      <c r="A11610" s="70" t="s">
        <v>24172</v>
      </c>
      <c r="B11610" s="70" t="s">
        <v>24173</v>
      </c>
      <c r="C11610">
        <v>2.1837388999999999E-2</v>
      </c>
      <c r="D11610">
        <v>5.0606896920000004</v>
      </c>
      <c r="E11610">
        <v>3.1571895000000003E-2</v>
      </c>
      <c r="F11610">
        <v>0.85897050900000005</v>
      </c>
      <c r="G11610">
        <v>0.99975043299999999</v>
      </c>
    </row>
    <row r="11611" spans="1:7" x14ac:dyDescent="0.4">
      <c r="A11611" s="70" t="s">
        <v>24015</v>
      </c>
      <c r="B11611" s="70" t="s">
        <v>24016</v>
      </c>
      <c r="C11611">
        <v>6.5071183000000005E-2</v>
      </c>
      <c r="D11611">
        <v>0.406366593</v>
      </c>
      <c r="E11611">
        <v>3.1550173000000001E-2</v>
      </c>
      <c r="F11611">
        <v>0.85901852300000003</v>
      </c>
      <c r="G11611">
        <v>0.99975043299999999</v>
      </c>
    </row>
    <row r="11612" spans="1:7" x14ac:dyDescent="0.4">
      <c r="A11612" s="70" t="s">
        <v>23703</v>
      </c>
      <c r="B11612" s="70" t="s">
        <v>23704</v>
      </c>
      <c r="C11612">
        <v>-4.8606722999999998E-2</v>
      </c>
      <c r="D11612">
        <v>2.2246385759999998</v>
      </c>
      <c r="E11612">
        <v>3.1450947E-2</v>
      </c>
      <c r="F11612">
        <v>0.85923807399999996</v>
      </c>
      <c r="G11612">
        <v>0.99975043299999999</v>
      </c>
    </row>
    <row r="11613" spans="1:7" x14ac:dyDescent="0.4">
      <c r="A11613" s="70" t="s">
        <v>23429</v>
      </c>
      <c r="B11613" s="70" t="s">
        <v>23430</v>
      </c>
      <c r="C11613">
        <v>-1.558414E-2</v>
      </c>
      <c r="D11613">
        <v>6.5094019540000003</v>
      </c>
      <c r="E11613">
        <v>3.1436081999999997E-2</v>
      </c>
      <c r="F11613">
        <v>0.85927099600000001</v>
      </c>
      <c r="G11613">
        <v>0.99975043299999999</v>
      </c>
    </row>
    <row r="11614" spans="1:7" x14ac:dyDescent="0.4">
      <c r="A11614" s="70" t="s">
        <v>23301</v>
      </c>
      <c r="B11614" s="70" t="s">
        <v>23302</v>
      </c>
      <c r="C11614">
        <v>-1.9056879999999998E-2</v>
      </c>
      <c r="D11614">
        <v>7.5108279480000002</v>
      </c>
      <c r="E11614">
        <v>3.1369343000000001E-2</v>
      </c>
      <c r="F11614">
        <v>0.85941890399999998</v>
      </c>
      <c r="G11614">
        <v>0.99975043299999999</v>
      </c>
    </row>
    <row r="11615" spans="1:7" x14ac:dyDescent="0.4">
      <c r="A11615" s="70" t="s">
        <v>24222</v>
      </c>
      <c r="B11615" s="70" t="s">
        <v>24223</v>
      </c>
      <c r="C11615">
        <v>0.124524432</v>
      </c>
      <c r="D11615">
        <v>-0.52599639600000003</v>
      </c>
      <c r="E11615">
        <v>3.1333907000000001E-2</v>
      </c>
      <c r="F11615">
        <v>0.859497501</v>
      </c>
      <c r="G11615">
        <v>0.99975043299999999</v>
      </c>
    </row>
    <row r="11616" spans="1:7" x14ac:dyDescent="0.4">
      <c r="A11616" s="70" t="s">
        <v>23559</v>
      </c>
      <c r="B11616" s="70" t="s">
        <v>23560</v>
      </c>
      <c r="C11616">
        <v>-3.7809027000000002E-2</v>
      </c>
      <c r="D11616">
        <v>3.0421703419999999</v>
      </c>
      <c r="E11616">
        <v>3.1321989000000001E-2</v>
      </c>
      <c r="F11616">
        <v>0.85952394799999998</v>
      </c>
      <c r="G11616">
        <v>0.99975043299999999</v>
      </c>
    </row>
    <row r="11617" spans="1:7" x14ac:dyDescent="0.4">
      <c r="A11617" s="70" t="s">
        <v>24001</v>
      </c>
      <c r="B11617" s="70" t="s">
        <v>24002</v>
      </c>
      <c r="C11617">
        <v>4.6390756999999998E-2</v>
      </c>
      <c r="D11617">
        <v>3.2117522549999999</v>
      </c>
      <c r="E11617">
        <v>3.1281325999999998E-2</v>
      </c>
      <c r="F11617">
        <v>0.85961421400000004</v>
      </c>
      <c r="G11617">
        <v>0.99975043299999999</v>
      </c>
    </row>
    <row r="11618" spans="1:7" x14ac:dyDescent="0.4">
      <c r="A11618" s="70" t="s">
        <v>23713</v>
      </c>
      <c r="B11618" s="70" t="s">
        <v>23714</v>
      </c>
      <c r="C11618">
        <v>-5.2828631000000001E-2</v>
      </c>
      <c r="D11618">
        <v>1.514304919</v>
      </c>
      <c r="E11618">
        <v>3.1190321E-2</v>
      </c>
      <c r="F11618">
        <v>0.85981645399999995</v>
      </c>
      <c r="G11618">
        <v>0.99975043299999999</v>
      </c>
    </row>
    <row r="11619" spans="1:7" x14ac:dyDescent="0.4">
      <c r="A11619" s="70" t="s">
        <v>24206</v>
      </c>
      <c r="B11619" s="70" t="s">
        <v>24207</v>
      </c>
      <c r="C11619">
        <v>1.573826E-2</v>
      </c>
      <c r="D11619">
        <v>6.9714668340000001</v>
      </c>
      <c r="E11619">
        <v>3.1172927E-2</v>
      </c>
      <c r="F11619">
        <v>0.85985514200000002</v>
      </c>
      <c r="G11619">
        <v>0.99975043299999999</v>
      </c>
    </row>
    <row r="11620" spans="1:7" x14ac:dyDescent="0.4">
      <c r="A11620" s="70" t="s">
        <v>24076</v>
      </c>
      <c r="B11620" s="70" t="s">
        <v>24077</v>
      </c>
      <c r="C11620">
        <v>3.0197294999999999E-2</v>
      </c>
      <c r="D11620">
        <v>3.7476975100000001</v>
      </c>
      <c r="E11620">
        <v>3.1141513999999999E-2</v>
      </c>
      <c r="F11620">
        <v>0.85992504299999994</v>
      </c>
      <c r="G11620">
        <v>0.99975043299999999</v>
      </c>
    </row>
    <row r="11621" spans="1:7" x14ac:dyDescent="0.4">
      <c r="A11621" s="70" t="s">
        <v>23261</v>
      </c>
      <c r="B11621" s="70" t="s">
        <v>23262</v>
      </c>
      <c r="C11621">
        <v>-1.4801328000000001E-2</v>
      </c>
      <c r="D11621">
        <v>7.9179464480000004</v>
      </c>
      <c r="E11621">
        <v>3.1071047000000001E-2</v>
      </c>
      <c r="F11621">
        <v>0.86008197600000003</v>
      </c>
      <c r="G11621">
        <v>0.99975043299999999</v>
      </c>
    </row>
    <row r="11622" spans="1:7" x14ac:dyDescent="0.4">
      <c r="A11622" s="70" t="s">
        <v>24009</v>
      </c>
      <c r="B11622" s="70" t="s">
        <v>24010</v>
      </c>
      <c r="C11622">
        <v>7.3667429000000006E-2</v>
      </c>
      <c r="D11622">
        <v>2.2398161870000002</v>
      </c>
      <c r="E11622">
        <v>3.1014798999999999E-2</v>
      </c>
      <c r="F11622">
        <v>0.86020737599999997</v>
      </c>
      <c r="G11622">
        <v>0.99975043299999999</v>
      </c>
    </row>
    <row r="11623" spans="1:7" x14ac:dyDescent="0.4">
      <c r="A11623" s="70" t="s">
        <v>24464</v>
      </c>
      <c r="B11623" s="70" t="s">
        <v>24465</v>
      </c>
      <c r="C11623">
        <v>1.4009818E-2</v>
      </c>
      <c r="D11623">
        <v>6.3141271960000003</v>
      </c>
      <c r="E11623">
        <v>3.0989736E-2</v>
      </c>
      <c r="F11623">
        <v>0.86026328799999996</v>
      </c>
      <c r="G11623">
        <v>0.99975043299999999</v>
      </c>
    </row>
    <row r="11624" spans="1:7" x14ac:dyDescent="0.4">
      <c r="A11624" s="70" t="s">
        <v>24326</v>
      </c>
      <c r="B11624" s="70" t="s">
        <v>24327</v>
      </c>
      <c r="C11624">
        <v>1.7154546E-2</v>
      </c>
      <c r="D11624">
        <v>5.6224321249999996</v>
      </c>
      <c r="E11624">
        <v>3.0939399999999999E-2</v>
      </c>
      <c r="F11624">
        <v>0.86037565500000002</v>
      </c>
      <c r="G11624">
        <v>0.99975043299999999</v>
      </c>
    </row>
    <row r="11625" spans="1:7" x14ac:dyDescent="0.4">
      <c r="A11625" s="70" t="s">
        <v>24436</v>
      </c>
      <c r="B11625" s="70" t="s">
        <v>24437</v>
      </c>
      <c r="C11625">
        <v>1.4212221000000001E-2</v>
      </c>
      <c r="D11625">
        <v>6.1750408749999997</v>
      </c>
      <c r="E11625">
        <v>3.0934382999999999E-2</v>
      </c>
      <c r="F11625">
        <v>0.86038685800000003</v>
      </c>
      <c r="G11625">
        <v>0.99975043299999999</v>
      </c>
    </row>
    <row r="11626" spans="1:7" x14ac:dyDescent="0.4">
      <c r="A11626" s="70" t="s">
        <v>23471</v>
      </c>
      <c r="B11626" s="70" t="s">
        <v>23472</v>
      </c>
      <c r="C11626">
        <v>-1.4333464000000001E-2</v>
      </c>
      <c r="D11626">
        <v>6.0968159210000001</v>
      </c>
      <c r="E11626">
        <v>3.0913798999999999E-2</v>
      </c>
      <c r="F11626">
        <v>0.860432839</v>
      </c>
      <c r="G11626">
        <v>0.99975043299999999</v>
      </c>
    </row>
    <row r="11627" spans="1:7" x14ac:dyDescent="0.4">
      <c r="A11627" s="70" t="s">
        <v>23859</v>
      </c>
      <c r="B11627" s="70" t="s">
        <v>23860</v>
      </c>
      <c r="C11627">
        <v>-8.6872471000000007E-2</v>
      </c>
      <c r="D11627">
        <v>-0.81133328599999999</v>
      </c>
      <c r="E11627">
        <v>3.0908664999999998E-2</v>
      </c>
      <c r="F11627">
        <v>0.86044431099999996</v>
      </c>
      <c r="G11627">
        <v>0.99975043299999999</v>
      </c>
    </row>
    <row r="11628" spans="1:7" x14ac:dyDescent="0.4">
      <c r="A11628" s="70" t="s">
        <v>23541</v>
      </c>
      <c r="B11628" s="70" t="s">
        <v>23542</v>
      </c>
      <c r="C11628">
        <v>-1.8706985999999998E-2</v>
      </c>
      <c r="D11628">
        <v>5.1056566700000001</v>
      </c>
      <c r="E11628">
        <v>3.0884913E-2</v>
      </c>
      <c r="F11628">
        <v>0.86049739199999997</v>
      </c>
      <c r="G11628">
        <v>0.99975043299999999</v>
      </c>
    </row>
    <row r="11629" spans="1:7" x14ac:dyDescent="0.4">
      <c r="A11629" s="70" t="s">
        <v>24168</v>
      </c>
      <c r="B11629" s="70" t="s">
        <v>24169</v>
      </c>
      <c r="C11629">
        <v>2.2309085999999999E-2</v>
      </c>
      <c r="D11629">
        <v>4.4083729060000003</v>
      </c>
      <c r="E11629">
        <v>3.0828556E-2</v>
      </c>
      <c r="F11629">
        <v>0.860623425</v>
      </c>
      <c r="G11629">
        <v>0.99975043299999999</v>
      </c>
    </row>
    <row r="11630" spans="1:7" x14ac:dyDescent="0.4">
      <c r="A11630" s="70" t="s">
        <v>24374</v>
      </c>
      <c r="B11630" s="70" t="s">
        <v>24375</v>
      </c>
      <c r="C11630">
        <v>1.4030022E-2</v>
      </c>
      <c r="D11630">
        <v>6.2563631439999998</v>
      </c>
      <c r="E11630">
        <v>3.0822342999999999E-2</v>
      </c>
      <c r="F11630">
        <v>0.86063732599999998</v>
      </c>
      <c r="G11630">
        <v>0.99975043299999999</v>
      </c>
    </row>
    <row r="11631" spans="1:7" x14ac:dyDescent="0.4">
      <c r="A11631" s="70" t="s">
        <v>24384</v>
      </c>
      <c r="B11631" s="70" t="s">
        <v>24385</v>
      </c>
      <c r="C11631">
        <v>1.8026628999999999E-2</v>
      </c>
      <c r="D11631">
        <v>5.2129215540000002</v>
      </c>
      <c r="E11631">
        <v>3.0816126999999999E-2</v>
      </c>
      <c r="F11631">
        <v>0.86065123700000001</v>
      </c>
      <c r="G11631">
        <v>0.99975043299999999</v>
      </c>
    </row>
    <row r="11632" spans="1:7" x14ac:dyDescent="0.4">
      <c r="A11632" s="70" t="s">
        <v>23979</v>
      </c>
      <c r="B11632" s="70" t="s">
        <v>23980</v>
      </c>
      <c r="C11632">
        <v>8.1005403000000004E-2</v>
      </c>
      <c r="D11632">
        <v>-0.67711038499999998</v>
      </c>
      <c r="E11632">
        <v>3.081006E-2</v>
      </c>
      <c r="F11632">
        <v>0.86066481399999994</v>
      </c>
      <c r="G11632">
        <v>0.99975043299999999</v>
      </c>
    </row>
    <row r="11633" spans="1:7" x14ac:dyDescent="0.4">
      <c r="A11633" s="70" t="s">
        <v>23433</v>
      </c>
      <c r="B11633" s="70" t="s">
        <v>23434</v>
      </c>
      <c r="C11633">
        <v>-1.3676071E-2</v>
      </c>
      <c r="D11633">
        <v>6.4069912569999996</v>
      </c>
      <c r="E11633">
        <v>3.0774395E-2</v>
      </c>
      <c r="F11633">
        <v>0.86074465899999997</v>
      </c>
      <c r="G11633">
        <v>0.99975043299999999</v>
      </c>
    </row>
    <row r="11634" spans="1:7" x14ac:dyDescent="0.4">
      <c r="A11634" s="70" t="s">
        <v>24242</v>
      </c>
      <c r="B11634" s="70" t="s">
        <v>24243</v>
      </c>
      <c r="C11634">
        <v>2.0387188000000001E-2</v>
      </c>
      <c r="D11634">
        <v>5.0618382640000004</v>
      </c>
      <c r="E11634">
        <v>3.0745080000000001E-2</v>
      </c>
      <c r="F11634">
        <v>0.86081032300000004</v>
      </c>
      <c r="G11634">
        <v>0.99975043299999999</v>
      </c>
    </row>
    <row r="11635" spans="1:7" x14ac:dyDescent="0.4">
      <c r="A11635" s="70" t="s">
        <v>23699</v>
      </c>
      <c r="B11635" s="70" t="s">
        <v>23700</v>
      </c>
      <c r="C11635">
        <v>-4.5873753000000003E-2</v>
      </c>
      <c r="D11635">
        <v>1.9951601539999999</v>
      </c>
      <c r="E11635">
        <v>3.0735327999999999E-2</v>
      </c>
      <c r="F11635">
        <v>0.86083217300000003</v>
      </c>
      <c r="G11635">
        <v>0.99975043299999999</v>
      </c>
    </row>
    <row r="11636" spans="1:7" x14ac:dyDescent="0.4">
      <c r="A11636" s="70" t="s">
        <v>23933</v>
      </c>
      <c r="B11636" s="70" t="s">
        <v>23934</v>
      </c>
      <c r="C11636">
        <v>5.7764467E-2</v>
      </c>
      <c r="D11636">
        <v>1.2628598630000001</v>
      </c>
      <c r="E11636">
        <v>3.0688065E-2</v>
      </c>
      <c r="F11636">
        <v>0.86093812700000005</v>
      </c>
      <c r="G11636">
        <v>0.99975043299999999</v>
      </c>
    </row>
    <row r="11637" spans="1:7" x14ac:dyDescent="0.4">
      <c r="A11637" s="70" t="s">
        <v>23655</v>
      </c>
      <c r="B11637" s="70" t="s">
        <v>23656</v>
      </c>
      <c r="C11637">
        <v>-2.3740772E-2</v>
      </c>
      <c r="D11637">
        <v>3.9832831550000001</v>
      </c>
      <c r="E11637">
        <v>3.0667644000000001E-2</v>
      </c>
      <c r="F11637">
        <v>0.86098393100000004</v>
      </c>
      <c r="G11637">
        <v>0.99975043299999999</v>
      </c>
    </row>
    <row r="11638" spans="1:7" x14ac:dyDescent="0.4">
      <c r="A11638" s="70" t="s">
        <v>24402</v>
      </c>
      <c r="B11638" s="70" t="s">
        <v>24403</v>
      </c>
      <c r="C11638">
        <v>1.6596031000000001E-2</v>
      </c>
      <c r="D11638">
        <v>5.4477697650000003</v>
      </c>
      <c r="E11638">
        <v>3.0597097E-2</v>
      </c>
      <c r="F11638">
        <v>0.86114228999999998</v>
      </c>
      <c r="G11638">
        <v>0.99975043299999999</v>
      </c>
    </row>
    <row r="11639" spans="1:7" x14ac:dyDescent="0.4">
      <c r="A11639" s="70" t="s">
        <v>23641</v>
      </c>
      <c r="B11639" s="70" t="s">
        <v>23642</v>
      </c>
      <c r="C11639">
        <v>-4.3397722E-2</v>
      </c>
      <c r="D11639">
        <v>2.4189681250000001</v>
      </c>
      <c r="E11639">
        <v>3.0571345E-2</v>
      </c>
      <c r="F11639">
        <v>0.861200144</v>
      </c>
      <c r="G11639">
        <v>0.99975043299999999</v>
      </c>
    </row>
    <row r="11640" spans="1:7" x14ac:dyDescent="0.4">
      <c r="A11640" s="70" t="s">
        <v>24003</v>
      </c>
      <c r="B11640" s="70" t="s">
        <v>24004</v>
      </c>
      <c r="C11640">
        <v>-0.12639602799999999</v>
      </c>
      <c r="D11640">
        <v>-1.1681600940000001</v>
      </c>
      <c r="E11640">
        <v>3.0469274000000001E-2</v>
      </c>
      <c r="F11640">
        <v>0.86142970100000005</v>
      </c>
      <c r="G11640">
        <v>0.99975043299999999</v>
      </c>
    </row>
    <row r="11641" spans="1:7" x14ac:dyDescent="0.4">
      <c r="A11641" s="70" t="s">
        <v>23621</v>
      </c>
      <c r="B11641" s="70" t="s">
        <v>23622</v>
      </c>
      <c r="C11641">
        <v>-2.2861497000000001E-2</v>
      </c>
      <c r="D11641">
        <v>4.408936261</v>
      </c>
      <c r="E11641">
        <v>3.0467199E-2</v>
      </c>
      <c r="F11641">
        <v>0.86143437300000003</v>
      </c>
      <c r="G11641">
        <v>0.99975043299999999</v>
      </c>
    </row>
    <row r="11642" spans="1:7" x14ac:dyDescent="0.4">
      <c r="A11642" s="70" t="s">
        <v>23793</v>
      </c>
      <c r="B11642" s="70" t="s">
        <v>23794</v>
      </c>
      <c r="C11642">
        <v>-9.4195307000000006E-2</v>
      </c>
      <c r="D11642">
        <v>-0.77833923900000002</v>
      </c>
      <c r="E11642">
        <v>3.0428697000000001E-2</v>
      </c>
      <c r="F11642">
        <v>0.86152106900000003</v>
      </c>
      <c r="G11642">
        <v>0.99975043299999999</v>
      </c>
    </row>
    <row r="11643" spans="1:7" x14ac:dyDescent="0.4">
      <c r="A11643" s="70" t="s">
        <v>23443</v>
      </c>
      <c r="B11643" s="70" t="s">
        <v>23444</v>
      </c>
      <c r="C11643">
        <v>-1.5426825999999999E-2</v>
      </c>
      <c r="D11643">
        <v>6.0825973260000001</v>
      </c>
      <c r="E11643">
        <v>3.0414694999999999E-2</v>
      </c>
      <c r="F11643">
        <v>0.861552612</v>
      </c>
      <c r="G11643">
        <v>0.99975043299999999</v>
      </c>
    </row>
    <row r="11644" spans="1:7" x14ac:dyDescent="0.4">
      <c r="A11644" s="70" t="s">
        <v>24084</v>
      </c>
      <c r="B11644" s="70" t="s">
        <v>24085</v>
      </c>
      <c r="C11644">
        <v>1.4156891E-2</v>
      </c>
      <c r="D11644">
        <v>7.4530683089999998</v>
      </c>
      <c r="E11644">
        <v>3.0357190999999999E-2</v>
      </c>
      <c r="F11644">
        <v>0.86168223200000005</v>
      </c>
      <c r="G11644">
        <v>0.99975043299999999</v>
      </c>
    </row>
    <row r="11645" spans="1:7" x14ac:dyDescent="0.4">
      <c r="A11645" s="70" t="s">
        <v>23837</v>
      </c>
      <c r="B11645" s="70" t="s">
        <v>23838</v>
      </c>
      <c r="C11645">
        <v>0.10117912799999999</v>
      </c>
      <c r="D11645">
        <v>-0.89695444199999996</v>
      </c>
      <c r="E11645">
        <v>3.0307583999999999E-2</v>
      </c>
      <c r="F11645">
        <v>0.86179415500000001</v>
      </c>
      <c r="G11645">
        <v>0.99975043299999999</v>
      </c>
    </row>
    <row r="11646" spans="1:7" x14ac:dyDescent="0.4">
      <c r="A11646" s="70" t="s">
        <v>23693</v>
      </c>
      <c r="B11646" s="70" t="s">
        <v>23694</v>
      </c>
      <c r="C11646">
        <v>-4.1111777000000002E-2</v>
      </c>
      <c r="D11646">
        <v>2.6276132649999999</v>
      </c>
      <c r="E11646">
        <v>3.0297799E-2</v>
      </c>
      <c r="F11646">
        <v>0.86181624199999995</v>
      </c>
      <c r="G11646">
        <v>0.99975043299999999</v>
      </c>
    </row>
    <row r="11647" spans="1:7" x14ac:dyDescent="0.4">
      <c r="A11647" s="70" t="s">
        <v>23755</v>
      </c>
      <c r="B11647" s="70" t="s">
        <v>23756</v>
      </c>
      <c r="C11647">
        <v>-5.0082310999999997E-2</v>
      </c>
      <c r="D11647">
        <v>1.8678122029999999</v>
      </c>
      <c r="E11647">
        <v>3.0242169999999999E-2</v>
      </c>
      <c r="F11647">
        <v>0.86194188400000005</v>
      </c>
      <c r="G11647">
        <v>0.99975043299999999</v>
      </c>
    </row>
    <row r="11648" spans="1:7" x14ac:dyDescent="0.4">
      <c r="A11648" s="70" t="s">
        <v>23935</v>
      </c>
      <c r="B11648" s="70" t="s">
        <v>23936</v>
      </c>
      <c r="C11648">
        <v>7.6898170000000002E-2</v>
      </c>
      <c r="D11648">
        <v>-0.298348479</v>
      </c>
      <c r="E11648">
        <v>3.0224618000000002E-2</v>
      </c>
      <c r="F11648">
        <v>0.86198154999999999</v>
      </c>
      <c r="G11648">
        <v>0.99975043299999999</v>
      </c>
    </row>
    <row r="11649" spans="1:7" x14ac:dyDescent="0.4">
      <c r="A11649" s="70" t="s">
        <v>24198</v>
      </c>
      <c r="B11649" s="70" t="s">
        <v>24199</v>
      </c>
      <c r="C11649">
        <v>2.3369748999999999E-2</v>
      </c>
      <c r="D11649">
        <v>4.3408802880000001</v>
      </c>
      <c r="E11649">
        <v>3.0219418000000001E-2</v>
      </c>
      <c r="F11649">
        <v>0.86199330399999996</v>
      </c>
      <c r="G11649">
        <v>0.99975043299999999</v>
      </c>
    </row>
    <row r="11650" spans="1:7" x14ac:dyDescent="0.4">
      <c r="A11650" s="70" t="s">
        <v>23683</v>
      </c>
      <c r="B11650" s="70" t="s">
        <v>23684</v>
      </c>
      <c r="C11650">
        <v>-2.1247836999999999E-2</v>
      </c>
      <c r="D11650">
        <v>4.7673090660000002</v>
      </c>
      <c r="E11650">
        <v>3.0205105999999999E-2</v>
      </c>
      <c r="F11650">
        <v>0.86202566000000003</v>
      </c>
      <c r="G11650">
        <v>0.99975043299999999</v>
      </c>
    </row>
    <row r="11651" spans="1:7" x14ac:dyDescent="0.4">
      <c r="A11651" s="70" t="s">
        <v>23787</v>
      </c>
      <c r="B11651" s="70" t="s">
        <v>23788</v>
      </c>
      <c r="C11651">
        <v>4.8124965999999998E-2</v>
      </c>
      <c r="D11651">
        <v>2.1871269120000001</v>
      </c>
      <c r="E11651">
        <v>3.0195275000000001E-2</v>
      </c>
      <c r="F11651">
        <v>0.86204789000000004</v>
      </c>
      <c r="G11651">
        <v>0.99975043299999999</v>
      </c>
    </row>
    <row r="11652" spans="1:7" x14ac:dyDescent="0.4">
      <c r="A11652" s="70" t="s">
        <v>24410</v>
      </c>
      <c r="B11652" s="70" t="s">
        <v>24411</v>
      </c>
      <c r="C11652">
        <v>1.6010290999999999E-2</v>
      </c>
      <c r="D11652">
        <v>6.2359000010000001</v>
      </c>
      <c r="E11652">
        <v>3.0173084999999999E-2</v>
      </c>
      <c r="F11652">
        <v>0.86209808099999996</v>
      </c>
      <c r="G11652">
        <v>0.99975043299999999</v>
      </c>
    </row>
    <row r="11653" spans="1:7" x14ac:dyDescent="0.4">
      <c r="A11653" s="70" t="s">
        <v>23667</v>
      </c>
      <c r="B11653" s="70" t="s">
        <v>23668</v>
      </c>
      <c r="C11653">
        <v>-2.1335420000000001E-2</v>
      </c>
      <c r="D11653">
        <v>4.3099543860000002</v>
      </c>
      <c r="E11653">
        <v>3.0035507999999999E-2</v>
      </c>
      <c r="F11653">
        <v>0.86240968600000001</v>
      </c>
      <c r="G11653">
        <v>0.99975043299999999</v>
      </c>
    </row>
    <row r="11654" spans="1:7" x14ac:dyDescent="0.4">
      <c r="A11654" s="70" t="s">
        <v>24100</v>
      </c>
      <c r="B11654" s="70" t="s">
        <v>24101</v>
      </c>
      <c r="C11654">
        <v>3.6935537999999997E-2</v>
      </c>
      <c r="D11654">
        <v>2.923306991</v>
      </c>
      <c r="E11654">
        <v>3.0016906999999999E-2</v>
      </c>
      <c r="F11654">
        <v>0.86245187499999998</v>
      </c>
      <c r="G11654">
        <v>0.99975043299999999</v>
      </c>
    </row>
    <row r="11655" spans="1:7" x14ac:dyDescent="0.4">
      <c r="A11655" s="70" t="s">
        <v>24011</v>
      </c>
      <c r="B11655" s="70" t="s">
        <v>24012</v>
      </c>
      <c r="C11655">
        <v>4.9332616000000003E-2</v>
      </c>
      <c r="D11655">
        <v>1.7303040000000001</v>
      </c>
      <c r="E11655">
        <v>2.9977780999999998E-2</v>
      </c>
      <c r="F11655">
        <v>0.86254065499999999</v>
      </c>
      <c r="G11655">
        <v>0.99975043299999999</v>
      </c>
    </row>
    <row r="11656" spans="1:7" x14ac:dyDescent="0.4">
      <c r="A11656" s="70" t="s">
        <v>24362</v>
      </c>
      <c r="B11656" s="70" t="s">
        <v>24363</v>
      </c>
      <c r="C11656">
        <v>1.9399047999999999E-2</v>
      </c>
      <c r="D11656">
        <v>4.8723648940000004</v>
      </c>
      <c r="E11656">
        <v>2.9928590000000001E-2</v>
      </c>
      <c r="F11656">
        <v>0.86265236000000001</v>
      </c>
      <c r="G11656">
        <v>0.99975043299999999</v>
      </c>
    </row>
    <row r="11657" spans="1:7" x14ac:dyDescent="0.4">
      <c r="A11657" s="70" t="s">
        <v>24440</v>
      </c>
      <c r="B11657" s="70" t="s">
        <v>24441</v>
      </c>
      <c r="C11657">
        <v>1.594251E-2</v>
      </c>
      <c r="D11657">
        <v>5.5354850510000002</v>
      </c>
      <c r="E11657">
        <v>2.9880548E-2</v>
      </c>
      <c r="F11657">
        <v>0.86276154500000002</v>
      </c>
      <c r="G11657">
        <v>0.99975043299999999</v>
      </c>
    </row>
    <row r="11658" spans="1:7" x14ac:dyDescent="0.4">
      <c r="A11658" s="70" t="s">
        <v>24118</v>
      </c>
      <c r="B11658" s="70" t="s">
        <v>24119</v>
      </c>
      <c r="C11658">
        <v>5.3386160000000002E-2</v>
      </c>
      <c r="D11658">
        <v>1.9603682609999999</v>
      </c>
      <c r="E11658">
        <v>2.9872807000000001E-2</v>
      </c>
      <c r="F11658">
        <v>0.86277914700000002</v>
      </c>
      <c r="G11658">
        <v>0.99975043299999999</v>
      </c>
    </row>
    <row r="11659" spans="1:7" x14ac:dyDescent="0.4">
      <c r="A11659" s="70" t="s">
        <v>24318</v>
      </c>
      <c r="B11659" s="70" t="s">
        <v>24319</v>
      </c>
      <c r="C11659">
        <v>-1.3530009000000001E-2</v>
      </c>
      <c r="D11659">
        <v>9.2161175780000004</v>
      </c>
      <c r="E11659">
        <v>2.9867027000000001E-2</v>
      </c>
      <c r="F11659">
        <v>0.86279229199999996</v>
      </c>
      <c r="G11659">
        <v>0.99975043299999999</v>
      </c>
    </row>
    <row r="11660" spans="1:7" x14ac:dyDescent="0.4">
      <c r="A11660" s="70" t="s">
        <v>24043</v>
      </c>
      <c r="B11660" s="70" t="s">
        <v>24044</v>
      </c>
      <c r="C11660">
        <v>6.4472033999999998E-2</v>
      </c>
      <c r="D11660">
        <v>0.70765242399999995</v>
      </c>
      <c r="E11660">
        <v>2.9828838E-2</v>
      </c>
      <c r="F11660">
        <v>0.86287917000000003</v>
      </c>
      <c r="G11660">
        <v>0.99975043299999999</v>
      </c>
    </row>
    <row r="11661" spans="1:7" x14ac:dyDescent="0.4">
      <c r="A11661" s="70" t="s">
        <v>23569</v>
      </c>
      <c r="B11661" s="70" t="s">
        <v>23570</v>
      </c>
      <c r="C11661">
        <v>-1.5266557E-2</v>
      </c>
      <c r="D11661">
        <v>5.97187964</v>
      </c>
      <c r="E11661">
        <v>2.9801240999999999E-2</v>
      </c>
      <c r="F11661">
        <v>0.86294198700000002</v>
      </c>
      <c r="G11661">
        <v>0.99975043299999999</v>
      </c>
    </row>
    <row r="11662" spans="1:7" x14ac:dyDescent="0.4">
      <c r="A11662" s="70" t="s">
        <v>23807</v>
      </c>
      <c r="B11662" s="70" t="s">
        <v>23808</v>
      </c>
      <c r="C11662">
        <v>-4.9597080000000002E-2</v>
      </c>
      <c r="D11662">
        <v>2.30952936</v>
      </c>
      <c r="E11662">
        <v>2.9755976999999999E-2</v>
      </c>
      <c r="F11662">
        <v>0.86304508300000005</v>
      </c>
      <c r="G11662">
        <v>0.99975043299999999</v>
      </c>
    </row>
    <row r="11663" spans="1:7" x14ac:dyDescent="0.4">
      <c r="A11663" s="70" t="s">
        <v>25303</v>
      </c>
      <c r="B11663" s="70" t="s">
        <v>25304</v>
      </c>
      <c r="C11663">
        <v>1.4365829E-2</v>
      </c>
      <c r="D11663">
        <v>9.4656824119999996</v>
      </c>
      <c r="E11663">
        <v>2.9738628E-2</v>
      </c>
      <c r="F11663">
        <v>0.86308462100000005</v>
      </c>
      <c r="G11663">
        <v>0.99975043299999999</v>
      </c>
    </row>
    <row r="11664" spans="1:7" x14ac:dyDescent="0.4">
      <c r="A11664" s="70" t="s">
        <v>24128</v>
      </c>
      <c r="B11664" s="70" t="s">
        <v>24129</v>
      </c>
      <c r="C11664">
        <v>2.6251690000000001E-2</v>
      </c>
      <c r="D11664">
        <v>3.6891803209999998</v>
      </c>
      <c r="E11664">
        <v>2.9690175999999999E-2</v>
      </c>
      <c r="F11664">
        <v>0.86319509999999999</v>
      </c>
      <c r="G11664">
        <v>0.99975043299999999</v>
      </c>
    </row>
    <row r="11665" spans="1:7" x14ac:dyDescent="0.4">
      <c r="A11665" s="70" t="s">
        <v>24468</v>
      </c>
      <c r="B11665" s="70" t="s">
        <v>24469</v>
      </c>
      <c r="C11665">
        <v>1.4494351000000001E-2</v>
      </c>
      <c r="D11665">
        <v>6.4242426960000003</v>
      </c>
      <c r="E11665">
        <v>2.9659484999999999E-2</v>
      </c>
      <c r="F11665">
        <v>0.86326513100000002</v>
      </c>
      <c r="G11665">
        <v>0.99975043299999999</v>
      </c>
    </row>
    <row r="11666" spans="1:7" x14ac:dyDescent="0.4">
      <c r="A11666" s="70" t="s">
        <v>23587</v>
      </c>
      <c r="B11666" s="70" t="s">
        <v>23588</v>
      </c>
      <c r="C11666">
        <v>-1.5035424E-2</v>
      </c>
      <c r="D11666">
        <v>5.982033382</v>
      </c>
      <c r="E11666">
        <v>2.9630488999999999E-2</v>
      </c>
      <c r="F11666">
        <v>0.86333132599999995</v>
      </c>
      <c r="G11666">
        <v>0.99975043299999999</v>
      </c>
    </row>
    <row r="11667" spans="1:7" x14ac:dyDescent="0.4">
      <c r="A11667" s="70" t="s">
        <v>24054</v>
      </c>
      <c r="B11667" s="70" t="s">
        <v>24055</v>
      </c>
      <c r="C11667">
        <v>8.5765701E-2</v>
      </c>
      <c r="D11667">
        <v>-0.86569864600000002</v>
      </c>
      <c r="E11667">
        <v>2.9613323E-2</v>
      </c>
      <c r="F11667">
        <v>0.86337053200000002</v>
      </c>
      <c r="G11667">
        <v>0.99975043299999999</v>
      </c>
    </row>
    <row r="11668" spans="1:7" x14ac:dyDescent="0.4">
      <c r="A11668" s="70" t="s">
        <v>23889</v>
      </c>
      <c r="B11668" s="70" t="s">
        <v>23890</v>
      </c>
      <c r="C11668">
        <v>-9.5349260000000005E-2</v>
      </c>
      <c r="D11668">
        <v>-0.435536013</v>
      </c>
      <c r="E11668">
        <v>2.9606140999999999E-2</v>
      </c>
      <c r="F11668">
        <v>0.86338693899999996</v>
      </c>
      <c r="G11668">
        <v>0.99975043299999999</v>
      </c>
    </row>
    <row r="11669" spans="1:7" x14ac:dyDescent="0.4">
      <c r="A11669" s="70" t="s">
        <v>23847</v>
      </c>
      <c r="B11669" s="70" t="s">
        <v>23848</v>
      </c>
      <c r="C11669">
        <v>-4.6328675999999999E-2</v>
      </c>
      <c r="D11669">
        <v>1.8570092739999999</v>
      </c>
      <c r="E11669">
        <v>2.957313E-2</v>
      </c>
      <c r="F11669">
        <v>0.86346237400000003</v>
      </c>
      <c r="G11669">
        <v>0.99975043299999999</v>
      </c>
    </row>
    <row r="11670" spans="1:7" x14ac:dyDescent="0.4">
      <c r="A11670" s="70" t="s">
        <v>23669</v>
      </c>
      <c r="B11670" s="70" t="s">
        <v>23670</v>
      </c>
      <c r="C11670">
        <v>-1.9625934000000001E-2</v>
      </c>
      <c r="D11670">
        <v>4.90708185</v>
      </c>
      <c r="E11670">
        <v>2.9553073999999999E-2</v>
      </c>
      <c r="F11670">
        <v>0.86350822500000002</v>
      </c>
      <c r="G11670">
        <v>0.99975043299999999</v>
      </c>
    </row>
    <row r="11671" spans="1:7" x14ac:dyDescent="0.4">
      <c r="A11671" s="70" t="s">
        <v>23665</v>
      </c>
      <c r="B11671" s="70" t="s">
        <v>23666</v>
      </c>
      <c r="C11671">
        <v>-2.8630407E-2</v>
      </c>
      <c r="D11671">
        <v>3.563432111</v>
      </c>
      <c r="E11671">
        <v>2.9531737999999998E-2</v>
      </c>
      <c r="F11671">
        <v>0.86355702199999995</v>
      </c>
      <c r="G11671">
        <v>0.99975043299999999</v>
      </c>
    </row>
    <row r="11672" spans="1:7" x14ac:dyDescent="0.4">
      <c r="A11672" s="70" t="s">
        <v>23565</v>
      </c>
      <c r="B11672" s="70" t="s">
        <v>23566</v>
      </c>
      <c r="C11672">
        <v>-1.4179054E-2</v>
      </c>
      <c r="D11672">
        <v>6.3489808840000004</v>
      </c>
      <c r="E11672">
        <v>2.9519055999999998E-2</v>
      </c>
      <c r="F11672">
        <v>0.863586034</v>
      </c>
      <c r="G11672">
        <v>0.99975043299999999</v>
      </c>
    </row>
    <row r="11673" spans="1:7" x14ac:dyDescent="0.4">
      <c r="A11673" s="70" t="s">
        <v>24098</v>
      </c>
      <c r="B11673" s="70" t="s">
        <v>24099</v>
      </c>
      <c r="C11673">
        <v>0.14896973599999999</v>
      </c>
      <c r="D11673">
        <v>-1.7131486549999999</v>
      </c>
      <c r="E11673">
        <v>2.9465050999999999E-2</v>
      </c>
      <c r="F11673">
        <v>0.86370965300000002</v>
      </c>
      <c r="G11673">
        <v>0.99975043299999999</v>
      </c>
    </row>
    <row r="11674" spans="1:7" x14ac:dyDescent="0.4">
      <c r="A11674" s="70" t="s">
        <v>24120</v>
      </c>
      <c r="B11674" s="70" t="s">
        <v>24121</v>
      </c>
      <c r="C11674">
        <v>0.11909151900000001</v>
      </c>
      <c r="D11674">
        <v>-1.219225174</v>
      </c>
      <c r="E11674">
        <v>2.9461202999999998E-2</v>
      </c>
      <c r="F11674">
        <v>0.86371846699999999</v>
      </c>
      <c r="G11674">
        <v>0.99975043299999999</v>
      </c>
    </row>
    <row r="11675" spans="1:7" x14ac:dyDescent="0.4">
      <c r="A11675" s="70" t="s">
        <v>23795</v>
      </c>
      <c r="B11675" s="70" t="s">
        <v>23796</v>
      </c>
      <c r="C11675">
        <v>-3.7285782000000003E-2</v>
      </c>
      <c r="D11675">
        <v>3.2023789819999999</v>
      </c>
      <c r="E11675">
        <v>2.9427088000000001E-2</v>
      </c>
      <c r="F11675">
        <v>0.86379662199999996</v>
      </c>
      <c r="G11675">
        <v>0.99975043299999999</v>
      </c>
    </row>
    <row r="11676" spans="1:7" x14ac:dyDescent="0.4">
      <c r="A11676" s="70" t="s">
        <v>23977</v>
      </c>
      <c r="B11676" s="70" t="s">
        <v>23978</v>
      </c>
      <c r="C11676">
        <v>0.109245122</v>
      </c>
      <c r="D11676">
        <v>-1.3211283869999999</v>
      </c>
      <c r="E11676">
        <v>2.9371688999999999E-2</v>
      </c>
      <c r="F11676">
        <v>0.86392363900000002</v>
      </c>
      <c r="G11676">
        <v>0.99975043299999999</v>
      </c>
    </row>
    <row r="11677" spans="1:7" x14ac:dyDescent="0.4">
      <c r="A11677" s="70" t="s">
        <v>24104</v>
      </c>
      <c r="B11677" s="70" t="s">
        <v>24105</v>
      </c>
      <c r="C11677">
        <v>3.9386854999999998E-2</v>
      </c>
      <c r="D11677">
        <v>2.5122527890000002</v>
      </c>
      <c r="E11677">
        <v>2.9336147E-2</v>
      </c>
      <c r="F11677">
        <v>0.864005193</v>
      </c>
      <c r="G11677">
        <v>0.99975043299999999</v>
      </c>
    </row>
    <row r="11678" spans="1:7" x14ac:dyDescent="0.4">
      <c r="A11678" s="70" t="s">
        <v>24975</v>
      </c>
      <c r="B11678" s="70" t="s">
        <v>24976</v>
      </c>
      <c r="C11678">
        <v>1.379711E-2</v>
      </c>
      <c r="D11678">
        <v>8.9227918509999995</v>
      </c>
      <c r="E11678">
        <v>2.9299871000000002E-2</v>
      </c>
      <c r="F11678">
        <v>0.86408848400000005</v>
      </c>
      <c r="G11678">
        <v>0.99975043299999999</v>
      </c>
    </row>
    <row r="11679" spans="1:7" x14ac:dyDescent="0.4">
      <c r="A11679" s="70" t="s">
        <v>24416</v>
      </c>
      <c r="B11679" s="70" t="s">
        <v>24417</v>
      </c>
      <c r="C11679">
        <v>2.1146538999999999E-2</v>
      </c>
      <c r="D11679">
        <v>4.7530003460000003</v>
      </c>
      <c r="E11679">
        <v>2.9293459000000001E-2</v>
      </c>
      <c r="F11679">
        <v>0.86410321099999998</v>
      </c>
      <c r="G11679">
        <v>0.99975043299999999</v>
      </c>
    </row>
    <row r="11680" spans="1:7" x14ac:dyDescent="0.4">
      <c r="A11680" s="70" t="s">
        <v>24270</v>
      </c>
      <c r="B11680" s="70" t="s">
        <v>24271</v>
      </c>
      <c r="C11680">
        <v>1.5541674E-2</v>
      </c>
      <c r="D11680">
        <v>7.7521817100000003</v>
      </c>
      <c r="E11680">
        <v>2.9280331E-2</v>
      </c>
      <c r="F11680">
        <v>0.86413337000000001</v>
      </c>
      <c r="G11680">
        <v>0.99975043299999999</v>
      </c>
    </row>
    <row r="11681" spans="1:7" x14ac:dyDescent="0.4">
      <c r="A11681" s="70" t="s">
        <v>24476</v>
      </c>
      <c r="B11681" s="70" t="s">
        <v>24477</v>
      </c>
      <c r="C11681">
        <v>1.4879269000000001E-2</v>
      </c>
      <c r="D11681">
        <v>6.0007229190000002</v>
      </c>
      <c r="E11681">
        <v>2.9270620000000001E-2</v>
      </c>
      <c r="F11681">
        <v>0.86415568300000001</v>
      </c>
      <c r="G11681">
        <v>0.99975043299999999</v>
      </c>
    </row>
    <row r="11682" spans="1:7" x14ac:dyDescent="0.4">
      <c r="A11682" s="70" t="s">
        <v>23719</v>
      </c>
      <c r="B11682" s="70" t="s">
        <v>23720</v>
      </c>
      <c r="C11682">
        <v>-2.2076591E-2</v>
      </c>
      <c r="D11682">
        <v>5.065578597</v>
      </c>
      <c r="E11682">
        <v>2.9227800000000002E-2</v>
      </c>
      <c r="F11682">
        <v>0.86425411799999996</v>
      </c>
      <c r="G11682">
        <v>0.99975043299999999</v>
      </c>
    </row>
    <row r="11683" spans="1:7" x14ac:dyDescent="0.4">
      <c r="A11683" s="70" t="s">
        <v>23163</v>
      </c>
      <c r="B11683" s="70" t="s">
        <v>23164</v>
      </c>
      <c r="C11683">
        <v>-1.3426047999999999E-2</v>
      </c>
      <c r="D11683">
        <v>7.4694151599999996</v>
      </c>
      <c r="E11683">
        <v>2.919151E-2</v>
      </c>
      <c r="F11683">
        <v>0.86433760000000004</v>
      </c>
      <c r="G11683">
        <v>0.99975043299999999</v>
      </c>
    </row>
    <row r="11684" spans="1:7" x14ac:dyDescent="0.4">
      <c r="A11684" s="70" t="s">
        <v>23245</v>
      </c>
      <c r="B11684" s="70" t="s">
        <v>23246</v>
      </c>
      <c r="C11684">
        <v>-1.6062291999999999E-2</v>
      </c>
      <c r="D11684">
        <v>7.7386950890000001</v>
      </c>
      <c r="E11684">
        <v>2.9190058000000001E-2</v>
      </c>
      <c r="F11684">
        <v>0.86434094100000003</v>
      </c>
      <c r="G11684">
        <v>0.99975043299999999</v>
      </c>
    </row>
    <row r="11685" spans="1:7" x14ac:dyDescent="0.4">
      <c r="A11685" s="70" t="s">
        <v>24348</v>
      </c>
      <c r="B11685" s="70" t="s">
        <v>24349</v>
      </c>
      <c r="C11685">
        <v>5.3080728000000001E-2</v>
      </c>
      <c r="D11685">
        <v>2.2670689880000001</v>
      </c>
      <c r="E11685">
        <v>2.9183363E-2</v>
      </c>
      <c r="F11685">
        <v>0.86435634900000002</v>
      </c>
      <c r="G11685">
        <v>0.99975043299999999</v>
      </c>
    </row>
    <row r="11686" spans="1:7" x14ac:dyDescent="0.4">
      <c r="A11686" s="70" t="s">
        <v>23685</v>
      </c>
      <c r="B11686" s="70" t="s">
        <v>23686</v>
      </c>
      <c r="C11686">
        <v>-1.6547197E-2</v>
      </c>
      <c r="D11686">
        <v>5.8736264450000002</v>
      </c>
      <c r="E11686">
        <v>2.9054663000000001E-2</v>
      </c>
      <c r="F11686">
        <v>0.86465288399999995</v>
      </c>
      <c r="G11686">
        <v>0.99975043299999999</v>
      </c>
    </row>
    <row r="11687" spans="1:7" x14ac:dyDescent="0.4">
      <c r="A11687" s="70" t="s">
        <v>23805</v>
      </c>
      <c r="B11687" s="70" t="s">
        <v>23806</v>
      </c>
      <c r="C11687">
        <v>-3.9929485000000001E-2</v>
      </c>
      <c r="D11687">
        <v>2.5640919520000001</v>
      </c>
      <c r="E11687">
        <v>2.9040825999999999E-2</v>
      </c>
      <c r="F11687">
        <v>0.86468480700000006</v>
      </c>
      <c r="G11687">
        <v>0.99975043299999999</v>
      </c>
    </row>
    <row r="11688" spans="1:7" x14ac:dyDescent="0.4">
      <c r="A11688" s="70" t="s">
        <v>23491</v>
      </c>
      <c r="B11688" s="70" t="s">
        <v>23492</v>
      </c>
      <c r="C11688">
        <v>-1.3454887E-2</v>
      </c>
      <c r="D11688">
        <v>6.8421761490000002</v>
      </c>
      <c r="E11688">
        <v>2.9028398E-2</v>
      </c>
      <c r="F11688">
        <v>0.86471348299999995</v>
      </c>
      <c r="G11688">
        <v>0.99975043299999999</v>
      </c>
    </row>
    <row r="11689" spans="1:7" x14ac:dyDescent="0.4">
      <c r="A11689" s="70" t="s">
        <v>24230</v>
      </c>
      <c r="B11689" s="70" t="s">
        <v>24231</v>
      </c>
      <c r="C11689">
        <v>1.3378318E-2</v>
      </c>
      <c r="D11689">
        <v>7.3119008640000001</v>
      </c>
      <c r="E11689">
        <v>2.8981579E-2</v>
      </c>
      <c r="F11689">
        <v>0.86482157699999995</v>
      </c>
      <c r="G11689">
        <v>0.99975043299999999</v>
      </c>
    </row>
    <row r="11690" spans="1:7" x14ac:dyDescent="0.4">
      <c r="A11690" s="70" t="s">
        <v>23733</v>
      </c>
      <c r="B11690" s="70" t="s">
        <v>23734</v>
      </c>
      <c r="C11690">
        <v>-2.3247027999999999E-2</v>
      </c>
      <c r="D11690">
        <v>3.9411805289999999</v>
      </c>
      <c r="E11690">
        <v>2.8980443000000002E-2</v>
      </c>
      <c r="F11690">
        <v>0.86482420100000001</v>
      </c>
      <c r="G11690">
        <v>0.99975043299999999</v>
      </c>
    </row>
    <row r="11691" spans="1:7" x14ac:dyDescent="0.4">
      <c r="A11691" s="70" t="s">
        <v>24558</v>
      </c>
      <c r="B11691" s="70" t="s">
        <v>24559</v>
      </c>
      <c r="C11691">
        <v>1.3856106E-2</v>
      </c>
      <c r="D11691">
        <v>6.3874903820000002</v>
      </c>
      <c r="E11691">
        <v>2.8975559000000001E-2</v>
      </c>
      <c r="F11691">
        <v>0.86483548300000002</v>
      </c>
      <c r="G11691">
        <v>0.99975043299999999</v>
      </c>
    </row>
    <row r="11692" spans="1:7" x14ac:dyDescent="0.4">
      <c r="A11692" s="70" t="s">
        <v>23597</v>
      </c>
      <c r="B11692" s="70" t="s">
        <v>23598</v>
      </c>
      <c r="C11692">
        <v>-1.4021125000000001E-2</v>
      </c>
      <c r="D11692">
        <v>8.2040216340000001</v>
      </c>
      <c r="E11692">
        <v>2.8921307E-2</v>
      </c>
      <c r="F11692">
        <v>0.86496086100000003</v>
      </c>
      <c r="G11692">
        <v>0.99975043299999999</v>
      </c>
    </row>
    <row r="11693" spans="1:7" x14ac:dyDescent="0.4">
      <c r="A11693" s="70" t="s">
        <v>24514</v>
      </c>
      <c r="B11693" s="70" t="s">
        <v>24515</v>
      </c>
      <c r="C11693">
        <v>1.6170174999999998E-2</v>
      </c>
      <c r="D11693">
        <v>5.5207531960000003</v>
      </c>
      <c r="E11693">
        <v>2.8898724000000001E-2</v>
      </c>
      <c r="F11693">
        <v>0.86501308799999999</v>
      </c>
      <c r="G11693">
        <v>0.99975043299999999</v>
      </c>
    </row>
    <row r="11694" spans="1:7" x14ac:dyDescent="0.4">
      <c r="A11694" s="70" t="s">
        <v>23751</v>
      </c>
      <c r="B11694" s="70" t="s">
        <v>23752</v>
      </c>
      <c r="C11694">
        <v>-1.8397298999999999E-2</v>
      </c>
      <c r="D11694">
        <v>4.9968667089999999</v>
      </c>
      <c r="E11694">
        <v>2.8848335999999999E-2</v>
      </c>
      <c r="F11694">
        <v>0.86512969399999995</v>
      </c>
      <c r="G11694">
        <v>0.99975043299999999</v>
      </c>
    </row>
    <row r="11695" spans="1:7" x14ac:dyDescent="0.4">
      <c r="A11695" s="70" t="s">
        <v>23725</v>
      </c>
      <c r="B11695" s="70" t="s">
        <v>23726</v>
      </c>
      <c r="C11695">
        <v>-2.7868391999999999E-2</v>
      </c>
      <c r="D11695">
        <v>3.5478801089999998</v>
      </c>
      <c r="E11695">
        <v>2.8820036E-2</v>
      </c>
      <c r="F11695">
        <v>0.86519522900000001</v>
      </c>
      <c r="G11695">
        <v>0.99975043299999999</v>
      </c>
    </row>
    <row r="11696" spans="1:7" x14ac:dyDescent="0.4">
      <c r="A11696" s="70" t="s">
        <v>23593</v>
      </c>
      <c r="B11696" s="70" t="s">
        <v>23594</v>
      </c>
      <c r="C11696">
        <v>-1.3486051000000001E-2</v>
      </c>
      <c r="D11696">
        <v>6.3777037940000003</v>
      </c>
      <c r="E11696">
        <v>2.8815856000000001E-2</v>
      </c>
      <c r="F11696">
        <v>0.86520491200000005</v>
      </c>
      <c r="G11696">
        <v>0.99975043299999999</v>
      </c>
    </row>
    <row r="11697" spans="1:7" x14ac:dyDescent="0.4">
      <c r="A11697" s="70" t="s">
        <v>24418</v>
      </c>
      <c r="B11697" s="70" t="s">
        <v>24419</v>
      </c>
      <c r="C11697">
        <v>1.9802449E-2</v>
      </c>
      <c r="D11697">
        <v>4.5116101290000001</v>
      </c>
      <c r="E11697">
        <v>2.8814606999999999E-2</v>
      </c>
      <c r="F11697">
        <v>0.86520780600000002</v>
      </c>
      <c r="G11697">
        <v>0.99975043299999999</v>
      </c>
    </row>
    <row r="11698" spans="1:7" x14ac:dyDescent="0.4">
      <c r="A11698" s="70" t="s">
        <v>24328</v>
      </c>
      <c r="B11698" s="70" t="s">
        <v>24329</v>
      </c>
      <c r="C11698">
        <v>2.3301835E-2</v>
      </c>
      <c r="D11698">
        <v>3.9533087020000002</v>
      </c>
      <c r="E11698">
        <v>2.8792575000000001E-2</v>
      </c>
      <c r="F11698">
        <v>0.86525885400000002</v>
      </c>
      <c r="G11698">
        <v>0.99975043299999999</v>
      </c>
    </row>
    <row r="11699" spans="1:7" x14ac:dyDescent="0.4">
      <c r="A11699" s="70" t="s">
        <v>24396</v>
      </c>
      <c r="B11699" s="70" t="s">
        <v>24397</v>
      </c>
      <c r="C11699">
        <v>2.6205712999999999E-2</v>
      </c>
      <c r="D11699">
        <v>3.777815419</v>
      </c>
      <c r="E11699">
        <v>2.8788806E-2</v>
      </c>
      <c r="F11699">
        <v>0.865267589</v>
      </c>
      <c r="G11699">
        <v>0.99975043299999999</v>
      </c>
    </row>
    <row r="11700" spans="1:7" x14ac:dyDescent="0.4">
      <c r="A11700" s="70" t="s">
        <v>24456</v>
      </c>
      <c r="B11700" s="70" t="s">
        <v>24457</v>
      </c>
      <c r="C11700">
        <v>1.8859098000000001E-2</v>
      </c>
      <c r="D11700">
        <v>4.9165920700000001</v>
      </c>
      <c r="E11700">
        <v>2.8787098000000001E-2</v>
      </c>
      <c r="F11700">
        <v>0.86527154799999995</v>
      </c>
      <c r="G11700">
        <v>0.99975043299999999</v>
      </c>
    </row>
    <row r="11701" spans="1:7" x14ac:dyDescent="0.4">
      <c r="A11701" s="70" t="s">
        <v>24236</v>
      </c>
      <c r="B11701" s="70" t="s">
        <v>24237</v>
      </c>
      <c r="C11701">
        <v>1.3302895E-2</v>
      </c>
      <c r="D11701">
        <v>7.3648710599999996</v>
      </c>
      <c r="E11701">
        <v>2.8776321000000001E-2</v>
      </c>
      <c r="F11701">
        <v>0.86529652800000001</v>
      </c>
      <c r="G11701">
        <v>0.99975043299999999</v>
      </c>
    </row>
    <row r="11702" spans="1:7" x14ac:dyDescent="0.4">
      <c r="A11702" s="70" t="s">
        <v>23801</v>
      </c>
      <c r="B11702" s="70" t="s">
        <v>23802</v>
      </c>
      <c r="C11702">
        <v>-4.0177224999999997E-2</v>
      </c>
      <c r="D11702">
        <v>2.598381534</v>
      </c>
      <c r="E11702">
        <v>2.8771887999999999E-2</v>
      </c>
      <c r="F11702">
        <v>0.86530680500000001</v>
      </c>
      <c r="G11702">
        <v>0.99975043299999999</v>
      </c>
    </row>
    <row r="11703" spans="1:7" x14ac:dyDescent="0.4">
      <c r="A11703" s="70" t="s">
        <v>24300</v>
      </c>
      <c r="B11703" s="70" t="s">
        <v>24301</v>
      </c>
      <c r="C11703">
        <v>6.7593849999999997E-2</v>
      </c>
      <c r="D11703">
        <v>-8.3735814000000006E-2</v>
      </c>
      <c r="E11703">
        <v>2.8749852999999999E-2</v>
      </c>
      <c r="F11703">
        <v>0.86535790099999998</v>
      </c>
      <c r="G11703">
        <v>0.99975043299999999</v>
      </c>
    </row>
    <row r="11704" spans="1:7" x14ac:dyDescent="0.4">
      <c r="A11704" s="70" t="s">
        <v>24386</v>
      </c>
      <c r="B11704" s="70" t="s">
        <v>24387</v>
      </c>
      <c r="C11704">
        <v>2.0001702999999999E-2</v>
      </c>
      <c r="D11704">
        <v>4.5422024179999996</v>
      </c>
      <c r="E11704">
        <v>2.8728678000000001E-2</v>
      </c>
      <c r="F11704">
        <v>0.86540702000000003</v>
      </c>
      <c r="G11704">
        <v>0.99975043299999999</v>
      </c>
    </row>
    <row r="11705" spans="1:7" x14ac:dyDescent="0.4">
      <c r="A11705" s="70" t="s">
        <v>23817</v>
      </c>
      <c r="B11705" s="70" t="s">
        <v>23818</v>
      </c>
      <c r="C11705">
        <v>-2.9045102999999999E-2</v>
      </c>
      <c r="D11705">
        <v>3.925254539</v>
      </c>
      <c r="E11705">
        <v>2.8726279E-2</v>
      </c>
      <c r="F11705">
        <v>0.86541258600000004</v>
      </c>
      <c r="G11705">
        <v>0.99975043299999999</v>
      </c>
    </row>
    <row r="11706" spans="1:7" x14ac:dyDescent="0.4">
      <c r="A11706" s="70" t="s">
        <v>24132</v>
      </c>
      <c r="B11706" s="70" t="s">
        <v>24133</v>
      </c>
      <c r="C11706">
        <v>-6.8090723000000006E-2</v>
      </c>
      <c r="D11706">
        <v>0.43733821299999998</v>
      </c>
      <c r="E11706">
        <v>2.8659705000000001E-2</v>
      </c>
      <c r="F11706">
        <v>0.86556714499999998</v>
      </c>
      <c r="G11706">
        <v>0.99975043299999999</v>
      </c>
    </row>
    <row r="11707" spans="1:7" x14ac:dyDescent="0.4">
      <c r="A11707" s="70" t="s">
        <v>24432</v>
      </c>
      <c r="B11707" s="70" t="s">
        <v>24433</v>
      </c>
      <c r="C11707">
        <v>2.0355453999999999E-2</v>
      </c>
      <c r="D11707">
        <v>4.4876487870000004</v>
      </c>
      <c r="E11707">
        <v>2.8634961E-2</v>
      </c>
      <c r="F11707">
        <v>0.86562463899999997</v>
      </c>
      <c r="G11707">
        <v>0.99975043299999999</v>
      </c>
    </row>
    <row r="11708" spans="1:7" x14ac:dyDescent="0.4">
      <c r="A11708" s="70" t="s">
        <v>23681</v>
      </c>
      <c r="B11708" s="70" t="s">
        <v>23682</v>
      </c>
      <c r="C11708">
        <v>-1.7427222999999999E-2</v>
      </c>
      <c r="D11708">
        <v>5.7667666070000001</v>
      </c>
      <c r="E11708">
        <v>2.8630368E-2</v>
      </c>
      <c r="F11708">
        <v>0.86563531400000004</v>
      </c>
      <c r="G11708">
        <v>0.99975043299999999</v>
      </c>
    </row>
    <row r="11709" spans="1:7" x14ac:dyDescent="0.4">
      <c r="A11709" s="70" t="s">
        <v>23959</v>
      </c>
      <c r="B11709" s="70" t="s">
        <v>23960</v>
      </c>
      <c r="C11709">
        <v>-7.5879488999999994E-2</v>
      </c>
      <c r="D11709">
        <v>-0.60965633399999997</v>
      </c>
      <c r="E11709">
        <v>2.8619748E-2</v>
      </c>
      <c r="F11709">
        <v>0.86565999999999999</v>
      </c>
      <c r="G11709">
        <v>0.99975043299999999</v>
      </c>
    </row>
    <row r="11710" spans="1:7" x14ac:dyDescent="0.4">
      <c r="A11710" s="70" t="s">
        <v>23677</v>
      </c>
      <c r="B11710" s="70" t="s">
        <v>23678</v>
      </c>
      <c r="C11710">
        <v>-1.4592176E-2</v>
      </c>
      <c r="D11710">
        <v>6.2882891240000003</v>
      </c>
      <c r="E11710">
        <v>2.8556676999999999E-2</v>
      </c>
      <c r="F11710">
        <v>0.86580670199999998</v>
      </c>
      <c r="G11710">
        <v>0.99975043299999999</v>
      </c>
    </row>
    <row r="11711" spans="1:7" x14ac:dyDescent="0.4">
      <c r="A11711" s="70" t="s">
        <v>24448</v>
      </c>
      <c r="B11711" s="70" t="s">
        <v>24449</v>
      </c>
      <c r="C11711">
        <v>1.3427148999999999E-2</v>
      </c>
      <c r="D11711">
        <v>7.8683836319999996</v>
      </c>
      <c r="E11711">
        <v>2.8461189000000001E-2</v>
      </c>
      <c r="F11711">
        <v>0.86602912499999996</v>
      </c>
      <c r="G11711">
        <v>0.99975043299999999</v>
      </c>
    </row>
    <row r="11712" spans="1:7" x14ac:dyDescent="0.4">
      <c r="A11712" s="70" t="s">
        <v>23603</v>
      </c>
      <c r="B11712" s="70" t="s">
        <v>23604</v>
      </c>
      <c r="C11712">
        <v>-1.3586282E-2</v>
      </c>
      <c r="D11712">
        <v>6.4765277440000002</v>
      </c>
      <c r="E11712">
        <v>2.8446475999999998E-2</v>
      </c>
      <c r="F11712">
        <v>0.866063429</v>
      </c>
      <c r="G11712">
        <v>0.99975043299999999</v>
      </c>
    </row>
    <row r="11713" spans="1:7" x14ac:dyDescent="0.4">
      <c r="A11713" s="70" t="s">
        <v>23893</v>
      </c>
      <c r="B11713" s="70" t="s">
        <v>23894</v>
      </c>
      <c r="C11713">
        <v>-2.1392332999999999E-2</v>
      </c>
      <c r="D11713">
        <v>4.5263675140000004</v>
      </c>
      <c r="E11713">
        <v>2.8422603000000001E-2</v>
      </c>
      <c r="F11713">
        <v>0.866119113</v>
      </c>
      <c r="G11713">
        <v>0.99975043299999999</v>
      </c>
    </row>
    <row r="11714" spans="1:7" x14ac:dyDescent="0.4">
      <c r="A11714" s="70" t="s">
        <v>24488</v>
      </c>
      <c r="B11714" s="70" t="s">
        <v>24489</v>
      </c>
      <c r="C11714">
        <v>1.9813937E-2</v>
      </c>
      <c r="D11714">
        <v>4.9548296020000002</v>
      </c>
      <c r="E11714">
        <v>2.8421185000000002E-2</v>
      </c>
      <c r="F11714">
        <v>0.86612242100000003</v>
      </c>
      <c r="G11714">
        <v>0.99975043299999999</v>
      </c>
    </row>
    <row r="11715" spans="1:7" x14ac:dyDescent="0.4">
      <c r="A11715" s="70" t="s">
        <v>24408</v>
      </c>
      <c r="B11715" s="70" t="s">
        <v>24409</v>
      </c>
      <c r="C11715">
        <v>2.0757022999999999E-2</v>
      </c>
      <c r="D11715">
        <v>4.5303873540000001</v>
      </c>
      <c r="E11715">
        <v>2.8392549999999999E-2</v>
      </c>
      <c r="F11715">
        <v>0.86618924399999997</v>
      </c>
      <c r="G11715">
        <v>0.99975043299999999</v>
      </c>
    </row>
    <row r="11716" spans="1:7" x14ac:dyDescent="0.4">
      <c r="A11716" s="70" t="s">
        <v>23901</v>
      </c>
      <c r="B11716" s="70" t="s">
        <v>23902</v>
      </c>
      <c r="C11716">
        <v>-3.5516183E-2</v>
      </c>
      <c r="D11716">
        <v>2.9997836599999999</v>
      </c>
      <c r="E11716">
        <v>2.8367259999999998E-2</v>
      </c>
      <c r="F11716">
        <v>0.86624829000000003</v>
      </c>
      <c r="G11716">
        <v>0.99975043299999999</v>
      </c>
    </row>
    <row r="11717" spans="1:7" x14ac:dyDescent="0.4">
      <c r="A11717" s="70" t="s">
        <v>24562</v>
      </c>
      <c r="B11717" s="70" t="s">
        <v>24563</v>
      </c>
      <c r="C11717">
        <v>1.6588642000000001E-2</v>
      </c>
      <c r="D11717">
        <v>5.4260276090000001</v>
      </c>
      <c r="E11717">
        <v>2.8359289999999999E-2</v>
      </c>
      <c r="F11717">
        <v>0.86626690399999995</v>
      </c>
      <c r="G11717">
        <v>0.99975043299999999</v>
      </c>
    </row>
    <row r="11718" spans="1:7" x14ac:dyDescent="0.4">
      <c r="A11718" s="70" t="s">
        <v>23675</v>
      </c>
      <c r="B11718" s="70" t="s">
        <v>23676</v>
      </c>
      <c r="C11718">
        <v>-1.5569006E-2</v>
      </c>
      <c r="D11718">
        <v>5.7989471860000004</v>
      </c>
      <c r="E11718">
        <v>2.8322215000000001E-2</v>
      </c>
      <c r="F11718">
        <v>0.86635352600000004</v>
      </c>
      <c r="G11718">
        <v>0.99975043299999999</v>
      </c>
    </row>
    <row r="11719" spans="1:7" x14ac:dyDescent="0.4">
      <c r="A11719" s="70" t="s">
        <v>24586</v>
      </c>
      <c r="B11719" s="70" t="s">
        <v>24587</v>
      </c>
      <c r="C11719">
        <v>1.8490125E-2</v>
      </c>
      <c r="D11719">
        <v>5.035207883</v>
      </c>
      <c r="E11719">
        <v>2.8303297000000002E-2</v>
      </c>
      <c r="F11719">
        <v>0.86639774899999999</v>
      </c>
      <c r="G11719">
        <v>0.99975043299999999</v>
      </c>
    </row>
    <row r="11720" spans="1:7" x14ac:dyDescent="0.4">
      <c r="A11720" s="70" t="s">
        <v>24250</v>
      </c>
      <c r="B11720" s="70" t="s">
        <v>24251</v>
      </c>
      <c r="C11720">
        <v>-0.11347892599999999</v>
      </c>
      <c r="D11720">
        <v>-1.521414179</v>
      </c>
      <c r="E11720">
        <v>2.8294054999999999E-2</v>
      </c>
      <c r="F11720">
        <v>0.86641935800000003</v>
      </c>
      <c r="G11720">
        <v>0.99975043299999999</v>
      </c>
    </row>
    <row r="11721" spans="1:7" x14ac:dyDescent="0.4">
      <c r="A11721" s="70" t="s">
        <v>23777</v>
      </c>
      <c r="B11721" s="70" t="s">
        <v>23778</v>
      </c>
      <c r="C11721">
        <v>-2.2758016999999998E-2</v>
      </c>
      <c r="D11721">
        <v>4.0764929690000002</v>
      </c>
      <c r="E11721">
        <v>2.8286114000000001E-2</v>
      </c>
      <c r="F11721">
        <v>0.86643792799999997</v>
      </c>
      <c r="G11721">
        <v>0.99975043299999999</v>
      </c>
    </row>
    <row r="11722" spans="1:7" x14ac:dyDescent="0.4">
      <c r="A11722" s="70" t="s">
        <v>23395</v>
      </c>
      <c r="B11722" s="70" t="s">
        <v>23396</v>
      </c>
      <c r="C11722">
        <v>-1.3943198E-2</v>
      </c>
      <c r="D11722">
        <v>7.7771516370000002</v>
      </c>
      <c r="E11722">
        <v>2.8267681999999999E-2</v>
      </c>
      <c r="F11722">
        <v>0.86648104400000003</v>
      </c>
      <c r="G11722">
        <v>0.99975043299999999</v>
      </c>
    </row>
    <row r="11723" spans="1:7" x14ac:dyDescent="0.4">
      <c r="A11723" s="70" t="s">
        <v>24312</v>
      </c>
      <c r="B11723" s="70" t="s">
        <v>24313</v>
      </c>
      <c r="C11723">
        <v>2.8377985000000001E-2</v>
      </c>
      <c r="D11723">
        <v>3.4214428749999999</v>
      </c>
      <c r="E11723">
        <v>2.8255634000000002E-2</v>
      </c>
      <c r="F11723">
        <v>0.86650923300000005</v>
      </c>
      <c r="G11723">
        <v>0.99975043299999999</v>
      </c>
    </row>
    <row r="11724" spans="1:7" x14ac:dyDescent="0.4">
      <c r="A11724" s="70" t="s">
        <v>23659</v>
      </c>
      <c r="B11724" s="70" t="s">
        <v>23660</v>
      </c>
      <c r="C11724">
        <v>-1.4759049999999999E-2</v>
      </c>
      <c r="D11724">
        <v>6.3745712540000001</v>
      </c>
      <c r="E11724">
        <v>2.8249670000000001E-2</v>
      </c>
      <c r="F11724">
        <v>0.86652318900000003</v>
      </c>
      <c r="G11724">
        <v>0.99975043299999999</v>
      </c>
    </row>
    <row r="11725" spans="1:7" x14ac:dyDescent="0.4">
      <c r="A11725" s="70" t="s">
        <v>24184</v>
      </c>
      <c r="B11725" s="70" t="s">
        <v>24185</v>
      </c>
      <c r="C11725">
        <v>5.3978512999999999E-2</v>
      </c>
      <c r="D11725">
        <v>1.464516417</v>
      </c>
      <c r="E11725">
        <v>2.8246977E-2</v>
      </c>
      <c r="F11725">
        <v>0.86652949199999996</v>
      </c>
      <c r="G11725">
        <v>0.99975043299999999</v>
      </c>
    </row>
    <row r="11726" spans="1:7" x14ac:dyDescent="0.4">
      <c r="A11726" s="70" t="s">
        <v>23767</v>
      </c>
      <c r="B11726" s="70" t="s">
        <v>23768</v>
      </c>
      <c r="C11726">
        <v>-1.9455296E-2</v>
      </c>
      <c r="D11726">
        <v>4.7988646529999999</v>
      </c>
      <c r="E11726">
        <v>2.8218217E-2</v>
      </c>
      <c r="F11726">
        <v>0.86659682000000005</v>
      </c>
      <c r="G11726">
        <v>0.99975043299999999</v>
      </c>
    </row>
    <row r="11727" spans="1:7" x14ac:dyDescent="0.4">
      <c r="A11727" s="70" t="s">
        <v>24580</v>
      </c>
      <c r="B11727" s="70" t="s">
        <v>24581</v>
      </c>
      <c r="C11727">
        <v>1.5563934E-2</v>
      </c>
      <c r="D11727">
        <v>5.830978408</v>
      </c>
      <c r="E11727">
        <v>2.8207494999999999E-2</v>
      </c>
      <c r="F11727">
        <v>0.86662192999999998</v>
      </c>
      <c r="G11727">
        <v>0.99975043299999999</v>
      </c>
    </row>
    <row r="11728" spans="1:7" x14ac:dyDescent="0.4">
      <c r="A11728" s="70" t="s">
        <v>23709</v>
      </c>
      <c r="B11728" s="70" t="s">
        <v>23710</v>
      </c>
      <c r="C11728">
        <v>-1.4066416999999999E-2</v>
      </c>
      <c r="D11728">
        <v>6.0337651939999999</v>
      </c>
      <c r="E11728">
        <v>2.8070656999999999E-2</v>
      </c>
      <c r="F11728">
        <v>0.86694281500000003</v>
      </c>
      <c r="G11728">
        <v>0.99975043299999999</v>
      </c>
    </row>
    <row r="11729" spans="1:7" x14ac:dyDescent="0.4">
      <c r="A11729" s="70" t="s">
        <v>24406</v>
      </c>
      <c r="B11729" s="70" t="s">
        <v>24407</v>
      </c>
      <c r="C11729">
        <v>8.1494130999999997E-2</v>
      </c>
      <c r="D11729">
        <v>0.65661266399999996</v>
      </c>
      <c r="E11729">
        <v>2.8019292000000001E-2</v>
      </c>
      <c r="F11729">
        <v>0.867063476</v>
      </c>
      <c r="G11729">
        <v>0.99975043299999999</v>
      </c>
    </row>
    <row r="11730" spans="1:7" x14ac:dyDescent="0.4">
      <c r="A11730" s="70" t="s">
        <v>23615</v>
      </c>
      <c r="B11730" s="70" t="s">
        <v>23616</v>
      </c>
      <c r="C11730">
        <v>-1.2996842999999999E-2</v>
      </c>
      <c r="D11730">
        <v>6.8246571119999997</v>
      </c>
      <c r="E11730">
        <v>2.7966619000000002E-2</v>
      </c>
      <c r="F11730">
        <v>0.86718732600000004</v>
      </c>
      <c r="G11730">
        <v>0.99975043299999999</v>
      </c>
    </row>
    <row r="11731" spans="1:7" x14ac:dyDescent="0.4">
      <c r="A11731" s="70" t="s">
        <v>24330</v>
      </c>
      <c r="B11731" s="70" t="s">
        <v>24331</v>
      </c>
      <c r="C11731">
        <v>2.7538686E-2</v>
      </c>
      <c r="D11731">
        <v>3.4488353049999998</v>
      </c>
      <c r="E11731">
        <v>2.7935972E-2</v>
      </c>
      <c r="F11731">
        <v>0.86725944099999996</v>
      </c>
      <c r="G11731">
        <v>0.99975043299999999</v>
      </c>
    </row>
    <row r="11732" spans="1:7" x14ac:dyDescent="0.4">
      <c r="A11732" s="70" t="s">
        <v>24434</v>
      </c>
      <c r="B11732" s="70" t="s">
        <v>24435</v>
      </c>
      <c r="C11732">
        <v>2.4012536000000001E-2</v>
      </c>
      <c r="D11732">
        <v>3.936063313</v>
      </c>
      <c r="E11732">
        <v>2.7925281999999999E-2</v>
      </c>
      <c r="F11732">
        <v>0.86728460500000004</v>
      </c>
      <c r="G11732">
        <v>0.99975043299999999</v>
      </c>
    </row>
    <row r="11733" spans="1:7" x14ac:dyDescent="0.4">
      <c r="A11733" s="70" t="s">
        <v>24837</v>
      </c>
      <c r="B11733" s="70" t="s">
        <v>24838</v>
      </c>
      <c r="C11733">
        <v>1.305489E-2</v>
      </c>
      <c r="D11733">
        <v>8.4909470769999995</v>
      </c>
      <c r="E11733">
        <v>2.7882562E-2</v>
      </c>
      <c r="F11733">
        <v>0.86738521599999996</v>
      </c>
      <c r="G11733">
        <v>0.99975043299999999</v>
      </c>
    </row>
    <row r="11734" spans="1:7" x14ac:dyDescent="0.4">
      <c r="A11734" s="70" t="s">
        <v>24570</v>
      </c>
      <c r="B11734" s="70" t="s">
        <v>24571</v>
      </c>
      <c r="C11734">
        <v>1.7258422999999998E-2</v>
      </c>
      <c r="D11734">
        <v>5.2362539899999998</v>
      </c>
      <c r="E11734">
        <v>2.7881664E-2</v>
      </c>
      <c r="F11734">
        <v>0.86738733300000004</v>
      </c>
      <c r="G11734">
        <v>0.99975043299999999</v>
      </c>
    </row>
    <row r="11735" spans="1:7" x14ac:dyDescent="0.4">
      <c r="A11735" s="70" t="s">
        <v>24540</v>
      </c>
      <c r="B11735" s="70" t="s">
        <v>24541</v>
      </c>
      <c r="C11735">
        <v>1.3945287000000001E-2</v>
      </c>
      <c r="D11735">
        <v>6.091886379</v>
      </c>
      <c r="E11735">
        <v>2.7816181999999998E-2</v>
      </c>
      <c r="F11735">
        <v>0.86754170799999997</v>
      </c>
      <c r="G11735">
        <v>0.99975043299999999</v>
      </c>
    </row>
    <row r="11736" spans="1:7" x14ac:dyDescent="0.4">
      <c r="A11736" s="70" t="s">
        <v>24546</v>
      </c>
      <c r="B11736" s="70" t="s">
        <v>24547</v>
      </c>
      <c r="C11736">
        <v>1.3879806E-2</v>
      </c>
      <c r="D11736">
        <v>6.9046144280000004</v>
      </c>
      <c r="E11736">
        <v>2.7782495000000001E-2</v>
      </c>
      <c r="F11736">
        <v>0.86762119900000001</v>
      </c>
      <c r="G11736">
        <v>0.99975043299999999</v>
      </c>
    </row>
    <row r="11737" spans="1:7" x14ac:dyDescent="0.4">
      <c r="A11737" s="70" t="s">
        <v>23973</v>
      </c>
      <c r="B11737" s="70" t="s">
        <v>23974</v>
      </c>
      <c r="C11737">
        <v>7.7154647000000007E-2</v>
      </c>
      <c r="D11737">
        <v>-7.7269484999999999E-2</v>
      </c>
      <c r="E11737">
        <v>2.7776648000000001E-2</v>
      </c>
      <c r="F11737">
        <v>0.86763500100000002</v>
      </c>
      <c r="G11737">
        <v>0.99975043299999999</v>
      </c>
    </row>
    <row r="11738" spans="1:7" x14ac:dyDescent="0.4">
      <c r="A11738" s="70" t="s">
        <v>24592</v>
      </c>
      <c r="B11738" s="70" t="s">
        <v>24593</v>
      </c>
      <c r="C11738">
        <v>1.4258588000000001E-2</v>
      </c>
      <c r="D11738">
        <v>6.1139440499999997</v>
      </c>
      <c r="E11738">
        <v>2.7747264000000001E-2</v>
      </c>
      <c r="F11738">
        <v>0.86770438699999997</v>
      </c>
      <c r="G11738">
        <v>0.99975043299999999</v>
      </c>
    </row>
    <row r="11739" spans="1:7" x14ac:dyDescent="0.4">
      <c r="A11739" s="70" t="s">
        <v>23823</v>
      </c>
      <c r="B11739" s="70" t="s">
        <v>23824</v>
      </c>
      <c r="C11739">
        <v>-1.6453137E-2</v>
      </c>
      <c r="D11739">
        <v>5.4218284580000002</v>
      </c>
      <c r="E11739">
        <v>2.7742579999999999E-2</v>
      </c>
      <c r="F11739">
        <v>0.86771545100000003</v>
      </c>
      <c r="G11739">
        <v>0.99975043299999999</v>
      </c>
    </row>
    <row r="11740" spans="1:7" x14ac:dyDescent="0.4">
      <c r="A11740" s="70" t="s">
        <v>24643</v>
      </c>
      <c r="B11740" s="70" t="s">
        <v>24644</v>
      </c>
      <c r="C11740">
        <v>1.3281767999999999E-2</v>
      </c>
      <c r="D11740">
        <v>6.2598869930000003</v>
      </c>
      <c r="E11740">
        <v>2.7697875E-2</v>
      </c>
      <c r="F11740">
        <v>0.86782109699999999</v>
      </c>
      <c r="G11740">
        <v>0.99975043299999999</v>
      </c>
    </row>
    <row r="11741" spans="1:7" x14ac:dyDescent="0.4">
      <c r="A11741" s="70" t="s">
        <v>23861</v>
      </c>
      <c r="B11741" s="70" t="s">
        <v>23862</v>
      </c>
      <c r="C11741">
        <v>-2.5877265999999999E-2</v>
      </c>
      <c r="D11741">
        <v>3.6853380599999999</v>
      </c>
      <c r="E11741">
        <v>2.7695866E-2</v>
      </c>
      <c r="F11741">
        <v>0.86782584600000001</v>
      </c>
      <c r="G11741">
        <v>0.99975043299999999</v>
      </c>
    </row>
    <row r="11742" spans="1:7" x14ac:dyDescent="0.4">
      <c r="A11742" s="70" t="s">
        <v>24192</v>
      </c>
      <c r="B11742" s="70" t="s">
        <v>24193</v>
      </c>
      <c r="C11742">
        <v>6.7039087999999997E-2</v>
      </c>
      <c r="D11742">
        <v>-6.4655750000000003E-3</v>
      </c>
      <c r="E11742">
        <v>2.7691464999999998E-2</v>
      </c>
      <c r="F11742">
        <v>0.86783625099999995</v>
      </c>
      <c r="G11742">
        <v>0.99975043299999999</v>
      </c>
    </row>
    <row r="11743" spans="1:7" x14ac:dyDescent="0.4">
      <c r="A11743" s="70" t="s">
        <v>23833</v>
      </c>
      <c r="B11743" s="70" t="s">
        <v>23834</v>
      </c>
      <c r="C11743">
        <v>-1.7504413999999999E-2</v>
      </c>
      <c r="D11743">
        <v>5.0813879169999998</v>
      </c>
      <c r="E11743">
        <v>2.7675700000000001E-2</v>
      </c>
      <c r="F11743">
        <v>0.86787353099999998</v>
      </c>
      <c r="G11743">
        <v>0.99975043299999999</v>
      </c>
    </row>
    <row r="11744" spans="1:7" x14ac:dyDescent="0.4">
      <c r="A11744" s="70" t="s">
        <v>23873</v>
      </c>
      <c r="B11744" s="70" t="s">
        <v>23874</v>
      </c>
      <c r="C11744">
        <v>-4.5312467000000002E-2</v>
      </c>
      <c r="D11744">
        <v>2.0907791659999999</v>
      </c>
      <c r="E11744">
        <v>2.7607184999999999E-2</v>
      </c>
      <c r="F11744">
        <v>0.86803567999999998</v>
      </c>
      <c r="G11744">
        <v>0.99975043299999999</v>
      </c>
    </row>
    <row r="11745" spans="1:7" x14ac:dyDescent="0.4">
      <c r="A11745" s="70" t="s">
        <v>23915</v>
      </c>
      <c r="B11745" s="70" t="s">
        <v>23916</v>
      </c>
      <c r="C11745">
        <v>-2.1235186999999999E-2</v>
      </c>
      <c r="D11745">
        <v>4.8100723710000004</v>
      </c>
      <c r="E11745">
        <v>2.7597094999999999E-2</v>
      </c>
      <c r="F11745">
        <v>0.86805957700000003</v>
      </c>
      <c r="G11745">
        <v>0.99975043299999999</v>
      </c>
    </row>
    <row r="11746" spans="1:7" x14ac:dyDescent="0.4">
      <c r="A11746" s="70" t="s">
        <v>24244</v>
      </c>
      <c r="B11746" s="70" t="s">
        <v>24245</v>
      </c>
      <c r="C11746">
        <v>-0.111882236</v>
      </c>
      <c r="D11746">
        <v>-0.92105043399999997</v>
      </c>
      <c r="E11746">
        <v>2.7506230999999999E-2</v>
      </c>
      <c r="F11746">
        <v>0.868274977</v>
      </c>
      <c r="G11746">
        <v>0.99975043299999999</v>
      </c>
    </row>
    <row r="11747" spans="1:7" x14ac:dyDescent="0.4">
      <c r="A11747" s="70" t="s">
        <v>23387</v>
      </c>
      <c r="B11747" s="70" t="s">
        <v>23388</v>
      </c>
      <c r="C11747">
        <v>-1.378592E-2</v>
      </c>
      <c r="D11747">
        <v>7.4663152510000002</v>
      </c>
      <c r="E11747">
        <v>2.7504418999999999E-2</v>
      </c>
      <c r="F11747">
        <v>0.86827927500000002</v>
      </c>
      <c r="G11747">
        <v>0.99975043299999999</v>
      </c>
    </row>
    <row r="11748" spans="1:7" x14ac:dyDescent="0.4">
      <c r="A11748" s="70" t="s">
        <v>24188</v>
      </c>
      <c r="B11748" s="70" t="s">
        <v>24189</v>
      </c>
      <c r="C11748">
        <v>4.3816727999999999E-2</v>
      </c>
      <c r="D11748">
        <v>2.2129164960000001</v>
      </c>
      <c r="E11748">
        <v>2.7482497000000002E-2</v>
      </c>
      <c r="F11748">
        <v>0.868331301</v>
      </c>
      <c r="G11748">
        <v>0.99975043299999999</v>
      </c>
    </row>
    <row r="11749" spans="1:7" x14ac:dyDescent="0.4">
      <c r="A11749" s="70" t="s">
        <v>23637</v>
      </c>
      <c r="B11749" s="70" t="s">
        <v>23638</v>
      </c>
      <c r="C11749">
        <v>0.114452917</v>
      </c>
      <c r="D11749">
        <v>-1.126392818</v>
      </c>
      <c r="E11749">
        <v>2.7447053999999999E-2</v>
      </c>
      <c r="F11749">
        <v>0.86841545600000003</v>
      </c>
      <c r="G11749">
        <v>0.99975043299999999</v>
      </c>
    </row>
    <row r="11750" spans="1:7" x14ac:dyDescent="0.4">
      <c r="A11750" s="70" t="s">
        <v>24354</v>
      </c>
      <c r="B11750" s="70" t="s">
        <v>24355</v>
      </c>
      <c r="C11750">
        <v>-6.5858641999999995E-2</v>
      </c>
      <c r="D11750">
        <v>2.0111348850000001</v>
      </c>
      <c r="E11750">
        <v>2.7433823999999999E-2</v>
      </c>
      <c r="F11750">
        <v>0.86844688400000003</v>
      </c>
      <c r="G11750">
        <v>0.99975043299999999</v>
      </c>
    </row>
    <row r="11751" spans="1:7" x14ac:dyDescent="0.4">
      <c r="A11751" s="70" t="s">
        <v>23879</v>
      </c>
      <c r="B11751" s="70" t="s">
        <v>23880</v>
      </c>
      <c r="C11751">
        <v>-1.9042229000000001E-2</v>
      </c>
      <c r="D11751">
        <v>4.8070397099999997</v>
      </c>
      <c r="E11751">
        <v>2.7418575000000001E-2</v>
      </c>
      <c r="F11751">
        <v>0.868483118</v>
      </c>
      <c r="G11751">
        <v>0.99975043299999999</v>
      </c>
    </row>
    <row r="11752" spans="1:7" x14ac:dyDescent="0.4">
      <c r="A11752" s="70" t="s">
        <v>24641</v>
      </c>
      <c r="B11752" s="70" t="s">
        <v>24642</v>
      </c>
      <c r="C11752">
        <v>2.723896E-2</v>
      </c>
      <c r="D11752">
        <v>4.1140073499999996</v>
      </c>
      <c r="E11752">
        <v>2.7370519999999999E-2</v>
      </c>
      <c r="F11752">
        <v>0.86859737100000001</v>
      </c>
      <c r="G11752">
        <v>0.99975043299999999</v>
      </c>
    </row>
    <row r="11753" spans="1:7" x14ac:dyDescent="0.4">
      <c r="A11753" s="70" t="s">
        <v>23985</v>
      </c>
      <c r="B11753" s="70" t="s">
        <v>23986</v>
      </c>
      <c r="C11753">
        <v>-4.7049150999999997E-2</v>
      </c>
      <c r="D11753">
        <v>1.681129509</v>
      </c>
      <c r="E11753">
        <v>2.7337027999999999E-2</v>
      </c>
      <c r="F11753">
        <v>0.86867706200000006</v>
      </c>
      <c r="G11753">
        <v>0.99975043299999999</v>
      </c>
    </row>
    <row r="11754" spans="1:7" x14ac:dyDescent="0.4">
      <c r="A11754" s="70" t="s">
        <v>23917</v>
      </c>
      <c r="B11754" s="70" t="s">
        <v>23918</v>
      </c>
      <c r="C11754">
        <v>-2.6073755000000001E-2</v>
      </c>
      <c r="D11754">
        <v>3.6005360519999998</v>
      </c>
      <c r="E11754">
        <v>2.7321488000000001E-2</v>
      </c>
      <c r="F11754">
        <v>0.86871405400000001</v>
      </c>
      <c r="G11754">
        <v>0.99975043299999999</v>
      </c>
    </row>
    <row r="11755" spans="1:7" x14ac:dyDescent="0.4">
      <c r="A11755" s="70" t="s">
        <v>23551</v>
      </c>
      <c r="B11755" s="70" t="s">
        <v>23552</v>
      </c>
      <c r="C11755">
        <v>-1.5409633000000001E-2</v>
      </c>
      <c r="D11755">
        <v>7.8011930319999996</v>
      </c>
      <c r="E11755">
        <v>2.7320924999999999E-2</v>
      </c>
      <c r="F11755">
        <v>0.86871539499999995</v>
      </c>
      <c r="G11755">
        <v>0.99975043299999999</v>
      </c>
    </row>
    <row r="11756" spans="1:7" x14ac:dyDescent="0.4">
      <c r="A11756" s="70" t="s">
        <v>23829</v>
      </c>
      <c r="B11756" s="70" t="s">
        <v>23830</v>
      </c>
      <c r="C11756">
        <v>-1.9718840000000001E-2</v>
      </c>
      <c r="D11756">
        <v>4.5720093620000002</v>
      </c>
      <c r="E11756">
        <v>2.7313871999999999E-2</v>
      </c>
      <c r="F11756">
        <v>0.86873218699999999</v>
      </c>
      <c r="G11756">
        <v>0.99975043299999999</v>
      </c>
    </row>
    <row r="11757" spans="1:7" x14ac:dyDescent="0.4">
      <c r="A11757" s="70" t="s">
        <v>23899</v>
      </c>
      <c r="B11757" s="70" t="s">
        <v>23900</v>
      </c>
      <c r="C11757">
        <v>-1.8052328999999999E-2</v>
      </c>
      <c r="D11757">
        <v>5.3261572230000001</v>
      </c>
      <c r="E11757">
        <v>2.7277340000000001E-2</v>
      </c>
      <c r="F11757">
        <v>0.86881920499999998</v>
      </c>
      <c r="G11757">
        <v>0.99975043299999999</v>
      </c>
    </row>
    <row r="11758" spans="1:7" x14ac:dyDescent="0.4">
      <c r="A11758" s="70" t="s">
        <v>23857</v>
      </c>
      <c r="B11758" s="70" t="s">
        <v>23858</v>
      </c>
      <c r="C11758">
        <v>-2.4568698E-2</v>
      </c>
      <c r="D11758">
        <v>3.8385745459999998</v>
      </c>
      <c r="E11758">
        <v>2.7228584E-2</v>
      </c>
      <c r="F11758">
        <v>0.86893543399999995</v>
      </c>
      <c r="G11758">
        <v>0.99975043299999999</v>
      </c>
    </row>
    <row r="11759" spans="1:7" x14ac:dyDescent="0.4">
      <c r="A11759" s="70" t="s">
        <v>24667</v>
      </c>
      <c r="B11759" s="70" t="s">
        <v>24668</v>
      </c>
      <c r="C11759">
        <v>1.4763508E-2</v>
      </c>
      <c r="D11759">
        <v>6.0488547730000004</v>
      </c>
      <c r="E11759">
        <v>2.7213401000000002E-2</v>
      </c>
      <c r="F11759">
        <v>0.86897165099999996</v>
      </c>
      <c r="G11759">
        <v>0.99975043299999999</v>
      </c>
    </row>
    <row r="11760" spans="1:7" x14ac:dyDescent="0.4">
      <c r="A11760" s="70" t="s">
        <v>24697</v>
      </c>
      <c r="B11760" s="70" t="s">
        <v>24698</v>
      </c>
      <c r="C11760">
        <v>1.3190004999999999E-2</v>
      </c>
      <c r="D11760">
        <v>6.1900334030000002</v>
      </c>
      <c r="E11760">
        <v>2.7209475E-2</v>
      </c>
      <c r="F11760">
        <v>0.868981016</v>
      </c>
      <c r="G11760">
        <v>0.99975043299999999</v>
      </c>
    </row>
    <row r="11761" spans="1:7" x14ac:dyDescent="0.4">
      <c r="A11761" s="70" t="s">
        <v>23865</v>
      </c>
      <c r="B11761" s="70" t="s">
        <v>23866</v>
      </c>
      <c r="C11761">
        <v>-1.7236073000000001E-2</v>
      </c>
      <c r="D11761">
        <v>5.0938682899999996</v>
      </c>
      <c r="E11761">
        <v>2.7193761E-2</v>
      </c>
      <c r="F11761">
        <v>0.86901851399999996</v>
      </c>
      <c r="G11761">
        <v>0.99975043299999999</v>
      </c>
    </row>
    <row r="11762" spans="1:7" x14ac:dyDescent="0.4">
      <c r="A11762" s="70" t="s">
        <v>23939</v>
      </c>
      <c r="B11762" s="70" t="s">
        <v>23940</v>
      </c>
      <c r="C11762">
        <v>-2.8649541000000001E-2</v>
      </c>
      <c r="D11762">
        <v>3.6210756480000001</v>
      </c>
      <c r="E11762">
        <v>2.7183038E-2</v>
      </c>
      <c r="F11762">
        <v>0.86904410700000001</v>
      </c>
      <c r="G11762">
        <v>0.99975043299999999</v>
      </c>
    </row>
    <row r="11763" spans="1:7" x14ac:dyDescent="0.4">
      <c r="A11763" s="70" t="s">
        <v>23999</v>
      </c>
      <c r="B11763" s="70" t="s">
        <v>24000</v>
      </c>
      <c r="C11763">
        <v>-4.5617491000000003E-2</v>
      </c>
      <c r="D11763">
        <v>1.979844218</v>
      </c>
      <c r="E11763">
        <v>2.7153691000000001E-2</v>
      </c>
      <c r="F11763">
        <v>0.86911417899999999</v>
      </c>
      <c r="G11763">
        <v>0.99975043299999999</v>
      </c>
    </row>
    <row r="11764" spans="1:7" x14ac:dyDescent="0.4">
      <c r="A11764" s="70" t="s">
        <v>23735</v>
      </c>
      <c r="B11764" s="70" t="s">
        <v>23736</v>
      </c>
      <c r="C11764">
        <v>-1.3274049E-2</v>
      </c>
      <c r="D11764">
        <v>6.131019062</v>
      </c>
      <c r="E11764">
        <v>2.7096882999999999E-2</v>
      </c>
      <c r="F11764">
        <v>0.86924992999999995</v>
      </c>
      <c r="G11764">
        <v>0.99975043299999999</v>
      </c>
    </row>
    <row r="11765" spans="1:7" x14ac:dyDescent="0.4">
      <c r="A11765" s="70" t="s">
        <v>24452</v>
      </c>
      <c r="B11765" s="70" t="s">
        <v>24453</v>
      </c>
      <c r="C11765">
        <v>9.1722063000000006E-2</v>
      </c>
      <c r="D11765">
        <v>-0.26072419099999999</v>
      </c>
      <c r="E11765">
        <v>2.7083474E-2</v>
      </c>
      <c r="F11765">
        <v>0.86928199299999998</v>
      </c>
      <c r="G11765">
        <v>0.99975043299999999</v>
      </c>
    </row>
    <row r="11766" spans="1:7" x14ac:dyDescent="0.4">
      <c r="A11766" s="70" t="s">
        <v>24438</v>
      </c>
      <c r="B11766" s="70" t="s">
        <v>24439</v>
      </c>
      <c r="C11766">
        <v>1.3108975E-2</v>
      </c>
      <c r="D11766">
        <v>7.2944997809999998</v>
      </c>
      <c r="E11766">
        <v>2.7063793999999999E-2</v>
      </c>
      <c r="F11766">
        <v>0.86932906799999998</v>
      </c>
      <c r="G11766">
        <v>0.99975043299999999</v>
      </c>
    </row>
    <row r="11767" spans="1:7" x14ac:dyDescent="0.4">
      <c r="A11767" s="70" t="s">
        <v>24486</v>
      </c>
      <c r="B11767" s="70" t="s">
        <v>24487</v>
      </c>
      <c r="C11767">
        <v>2.3025317999999999E-2</v>
      </c>
      <c r="D11767">
        <v>3.9824995570000001</v>
      </c>
      <c r="E11767">
        <v>2.7017016000000001E-2</v>
      </c>
      <c r="F11767">
        <v>0.86944102999999995</v>
      </c>
      <c r="G11767">
        <v>0.99975043299999999</v>
      </c>
    </row>
    <row r="11768" spans="1:7" x14ac:dyDescent="0.4">
      <c r="A11768" s="70" t="s">
        <v>23557</v>
      </c>
      <c r="B11768" s="70" t="s">
        <v>23558</v>
      </c>
      <c r="C11768">
        <v>-1.5447845999999999E-2</v>
      </c>
      <c r="D11768">
        <v>7.5805639830000002</v>
      </c>
      <c r="E11768">
        <v>2.7016691999999998E-2</v>
      </c>
      <c r="F11768">
        <v>0.86944180599999998</v>
      </c>
      <c r="G11768">
        <v>0.99975043299999999</v>
      </c>
    </row>
    <row r="11769" spans="1:7" x14ac:dyDescent="0.4">
      <c r="A11769" s="70" t="s">
        <v>24620</v>
      </c>
      <c r="B11769" s="70" t="s">
        <v>24621</v>
      </c>
      <c r="C11769">
        <v>1.431548E-2</v>
      </c>
      <c r="D11769">
        <v>6.0562426719999998</v>
      </c>
      <c r="E11769">
        <v>2.6997588999999999E-2</v>
      </c>
      <c r="F11769">
        <v>0.86948755899999997</v>
      </c>
      <c r="G11769">
        <v>0.99975043299999999</v>
      </c>
    </row>
    <row r="11770" spans="1:7" x14ac:dyDescent="0.4">
      <c r="A11770" s="70" t="s">
        <v>24538</v>
      </c>
      <c r="B11770" s="70" t="s">
        <v>24539</v>
      </c>
      <c r="C11770">
        <v>1.3129613E-2</v>
      </c>
      <c r="D11770">
        <v>6.993674017</v>
      </c>
      <c r="E11770">
        <v>2.6928265E-2</v>
      </c>
      <c r="F11770">
        <v>0.86965373000000001</v>
      </c>
      <c r="G11770">
        <v>0.99975043299999999</v>
      </c>
    </row>
    <row r="11771" spans="1:7" x14ac:dyDescent="0.4">
      <c r="A11771" s="70" t="s">
        <v>23775</v>
      </c>
      <c r="B11771" s="70" t="s">
        <v>23776</v>
      </c>
      <c r="C11771">
        <v>-1.3190228E-2</v>
      </c>
      <c r="D11771">
        <v>6.33662934</v>
      </c>
      <c r="E11771">
        <v>2.6916648000000001E-2</v>
      </c>
      <c r="F11771">
        <v>0.869681598</v>
      </c>
      <c r="G11771">
        <v>0.99975043299999999</v>
      </c>
    </row>
    <row r="11772" spans="1:7" x14ac:dyDescent="0.4">
      <c r="A11772" s="70" t="s">
        <v>23909</v>
      </c>
      <c r="B11772" s="70" t="s">
        <v>23910</v>
      </c>
      <c r="C11772">
        <v>-2.0950781000000002E-2</v>
      </c>
      <c r="D11772">
        <v>4.1413588719999996</v>
      </c>
      <c r="E11772">
        <v>2.6880251000000001E-2</v>
      </c>
      <c r="F11772">
        <v>0.86976894800000004</v>
      </c>
      <c r="G11772">
        <v>0.99975043299999999</v>
      </c>
    </row>
    <row r="11773" spans="1:7" x14ac:dyDescent="0.4">
      <c r="A11773" s="70" t="s">
        <v>23951</v>
      </c>
      <c r="B11773" s="70" t="s">
        <v>23952</v>
      </c>
      <c r="C11773">
        <v>-2.0436772999999998E-2</v>
      </c>
      <c r="D11773">
        <v>4.3356173709999997</v>
      </c>
      <c r="E11773">
        <v>2.6869226E-2</v>
      </c>
      <c r="F11773">
        <v>0.86979541999999999</v>
      </c>
      <c r="G11773">
        <v>0.99975043299999999</v>
      </c>
    </row>
    <row r="11774" spans="1:7" x14ac:dyDescent="0.4">
      <c r="A11774" s="70" t="s">
        <v>25015</v>
      </c>
      <c r="B11774" s="70" t="s">
        <v>25016</v>
      </c>
      <c r="C11774">
        <v>-1.3882057E-2</v>
      </c>
      <c r="D11774">
        <v>10.140682030000001</v>
      </c>
      <c r="E11774">
        <v>2.6846348999999999E-2</v>
      </c>
      <c r="F11774">
        <v>0.86985036800000004</v>
      </c>
      <c r="G11774">
        <v>0.99975043299999999</v>
      </c>
    </row>
    <row r="11775" spans="1:7" x14ac:dyDescent="0.4">
      <c r="A11775" s="70" t="s">
        <v>24508</v>
      </c>
      <c r="B11775" s="70" t="s">
        <v>24509</v>
      </c>
      <c r="C11775">
        <v>2.0394612999999999E-2</v>
      </c>
      <c r="D11775">
        <v>4.4640130070000001</v>
      </c>
      <c r="E11775">
        <v>2.6842194E-2</v>
      </c>
      <c r="F11775">
        <v>0.86986034999999995</v>
      </c>
      <c r="G11775">
        <v>0.99975043299999999</v>
      </c>
    </row>
    <row r="11776" spans="1:7" x14ac:dyDescent="0.4">
      <c r="A11776" s="70" t="s">
        <v>24398</v>
      </c>
      <c r="B11776" s="70" t="s">
        <v>24399</v>
      </c>
      <c r="C11776">
        <v>8.3616105999999996E-2</v>
      </c>
      <c r="D11776">
        <v>-0.60316432499999995</v>
      </c>
      <c r="E11776">
        <v>2.6796068999999999E-2</v>
      </c>
      <c r="F11776">
        <v>0.86997121499999996</v>
      </c>
      <c r="G11776">
        <v>0.99975043299999999</v>
      </c>
    </row>
    <row r="11777" spans="1:7" x14ac:dyDescent="0.4">
      <c r="A11777" s="70" t="s">
        <v>23631</v>
      </c>
      <c r="B11777" s="70" t="s">
        <v>23632</v>
      </c>
      <c r="C11777">
        <v>-1.3226286E-2</v>
      </c>
      <c r="D11777">
        <v>6.8571591019999998</v>
      </c>
      <c r="E11777">
        <v>2.6753000999999998E-2</v>
      </c>
      <c r="F11777">
        <v>0.87007482300000005</v>
      </c>
      <c r="G11777">
        <v>0.99975043299999999</v>
      </c>
    </row>
    <row r="11778" spans="1:7" x14ac:dyDescent="0.4">
      <c r="A11778" s="70" t="s">
        <v>23803</v>
      </c>
      <c r="B11778" s="70" t="s">
        <v>23804</v>
      </c>
      <c r="C11778">
        <v>-1.3582451000000001E-2</v>
      </c>
      <c r="D11778">
        <v>6.1271041200000003</v>
      </c>
      <c r="E11778">
        <v>2.6745457E-2</v>
      </c>
      <c r="F11778">
        <v>0.87009298099999999</v>
      </c>
      <c r="G11778">
        <v>0.99975043299999999</v>
      </c>
    </row>
    <row r="11779" spans="1:7" x14ac:dyDescent="0.4">
      <c r="A11779" s="70" t="s">
        <v>24134</v>
      </c>
      <c r="B11779" s="70" t="s">
        <v>24135</v>
      </c>
      <c r="C11779">
        <v>-7.6682287000000002E-2</v>
      </c>
      <c r="D11779">
        <v>-0.31565802700000001</v>
      </c>
      <c r="E11779">
        <v>2.6694089000000001E-2</v>
      </c>
      <c r="F11779">
        <v>0.87021668399999996</v>
      </c>
      <c r="G11779">
        <v>0.99975043299999999</v>
      </c>
    </row>
    <row r="11780" spans="1:7" x14ac:dyDescent="0.4">
      <c r="A11780" s="70" t="s">
        <v>24454</v>
      </c>
      <c r="B11780" s="70" t="s">
        <v>24455</v>
      </c>
      <c r="C11780">
        <v>2.5935732E-2</v>
      </c>
      <c r="D11780">
        <v>4.08888491</v>
      </c>
      <c r="E11780">
        <v>2.6688581999999999E-2</v>
      </c>
      <c r="F11780">
        <v>0.87022995400000003</v>
      </c>
      <c r="G11780">
        <v>0.99975043299999999</v>
      </c>
    </row>
    <row r="11781" spans="1:7" x14ac:dyDescent="0.4">
      <c r="A11781" s="70" t="s">
        <v>24496</v>
      </c>
      <c r="B11781" s="70" t="s">
        <v>24497</v>
      </c>
      <c r="C11781">
        <v>1.3069315999999999E-2</v>
      </c>
      <c r="D11781">
        <v>7.6016513110000004</v>
      </c>
      <c r="E11781">
        <v>2.6668071000000002E-2</v>
      </c>
      <c r="F11781">
        <v>0.87027938800000004</v>
      </c>
      <c r="G11781">
        <v>0.99975043299999999</v>
      </c>
    </row>
    <row r="11782" spans="1:7" x14ac:dyDescent="0.4">
      <c r="A11782" s="70" t="s">
        <v>24412</v>
      </c>
      <c r="B11782" s="70" t="s">
        <v>24413</v>
      </c>
      <c r="C11782">
        <v>2.8161443000000001E-2</v>
      </c>
      <c r="D11782">
        <v>3.5177669420000002</v>
      </c>
      <c r="E11782">
        <v>2.6661127E-2</v>
      </c>
      <c r="F11782">
        <v>0.87029612599999995</v>
      </c>
      <c r="G11782">
        <v>0.99975043299999999</v>
      </c>
    </row>
    <row r="11783" spans="1:7" x14ac:dyDescent="0.4">
      <c r="A11783" s="70" t="s">
        <v>24240</v>
      </c>
      <c r="B11783" s="70" t="s">
        <v>24241</v>
      </c>
      <c r="C11783">
        <v>3.7632696E-2</v>
      </c>
      <c r="D11783">
        <v>4.5328933329999996</v>
      </c>
      <c r="E11783">
        <v>2.6604174000000001E-2</v>
      </c>
      <c r="F11783">
        <v>0.87043351099999999</v>
      </c>
      <c r="G11783">
        <v>0.99975043299999999</v>
      </c>
    </row>
    <row r="11784" spans="1:7" x14ac:dyDescent="0.4">
      <c r="A11784" s="70" t="s">
        <v>24717</v>
      </c>
      <c r="B11784" s="70" t="s">
        <v>24718</v>
      </c>
      <c r="C11784">
        <v>1.3667364E-2</v>
      </c>
      <c r="D11784">
        <v>6.0354022660000002</v>
      </c>
      <c r="E11784">
        <v>2.6594436999999999E-2</v>
      </c>
      <c r="F11784">
        <v>0.87045701399999997</v>
      </c>
      <c r="G11784">
        <v>0.99975043299999999</v>
      </c>
    </row>
    <row r="11785" spans="1:7" x14ac:dyDescent="0.4">
      <c r="A11785" s="70" t="s">
        <v>23501</v>
      </c>
      <c r="B11785" s="70" t="s">
        <v>23502</v>
      </c>
      <c r="C11785">
        <v>-1.2811071E-2</v>
      </c>
      <c r="D11785">
        <v>7.1972622599999996</v>
      </c>
      <c r="E11785">
        <v>2.6582194E-2</v>
      </c>
      <c r="F11785">
        <v>0.87048657200000001</v>
      </c>
      <c r="G11785">
        <v>0.99975043299999999</v>
      </c>
    </row>
    <row r="11786" spans="1:7" x14ac:dyDescent="0.4">
      <c r="A11786" s="70" t="s">
        <v>24498</v>
      </c>
      <c r="B11786" s="70" t="s">
        <v>24499</v>
      </c>
      <c r="C11786">
        <v>2.7410904E-2</v>
      </c>
      <c r="D11786">
        <v>3.887659701</v>
      </c>
      <c r="E11786">
        <v>2.6530356000000001E-2</v>
      </c>
      <c r="F11786">
        <v>0.87061180299999996</v>
      </c>
      <c r="G11786">
        <v>0.99975043299999999</v>
      </c>
    </row>
    <row r="11787" spans="1:7" x14ac:dyDescent="0.4">
      <c r="A11787" s="70" t="s">
        <v>23881</v>
      </c>
      <c r="B11787" s="70" t="s">
        <v>23882</v>
      </c>
      <c r="C11787">
        <v>-1.8263305000000001E-2</v>
      </c>
      <c r="D11787">
        <v>4.8635997929999997</v>
      </c>
      <c r="E11787">
        <v>2.6524570000000001E-2</v>
      </c>
      <c r="F11787">
        <v>0.87062578899999998</v>
      </c>
      <c r="G11787">
        <v>0.99975043299999999</v>
      </c>
    </row>
    <row r="11788" spans="1:7" x14ac:dyDescent="0.4">
      <c r="A11788" s="70" t="s">
        <v>23875</v>
      </c>
      <c r="B11788" s="70" t="s">
        <v>23876</v>
      </c>
      <c r="C11788">
        <v>-1.5301277E-2</v>
      </c>
      <c r="D11788">
        <v>6.4207741690000004</v>
      </c>
      <c r="E11788">
        <v>2.6502963000000001E-2</v>
      </c>
      <c r="F11788">
        <v>0.87067802900000002</v>
      </c>
      <c r="G11788">
        <v>0.99975043299999999</v>
      </c>
    </row>
    <row r="11789" spans="1:7" x14ac:dyDescent="0.4">
      <c r="A11789" s="70" t="s">
        <v>23417</v>
      </c>
      <c r="B11789" s="70" t="s">
        <v>23418</v>
      </c>
      <c r="C11789">
        <v>-1.3001103E-2</v>
      </c>
      <c r="D11789">
        <v>7.2860569420000001</v>
      </c>
      <c r="E11789">
        <v>2.6491813999999999E-2</v>
      </c>
      <c r="F11789">
        <v>0.87070499499999998</v>
      </c>
      <c r="G11789">
        <v>0.99975043299999999</v>
      </c>
    </row>
    <row r="11790" spans="1:7" x14ac:dyDescent="0.4">
      <c r="A11790" s="70" t="s">
        <v>24050</v>
      </c>
      <c r="B11790" s="70" t="s">
        <v>24051</v>
      </c>
      <c r="C11790">
        <v>-3.987889E-2</v>
      </c>
      <c r="D11790">
        <v>2.7495299129999999</v>
      </c>
      <c r="E11790">
        <v>2.6489563000000001E-2</v>
      </c>
      <c r="F11790">
        <v>0.87071043800000003</v>
      </c>
      <c r="G11790">
        <v>0.99975043299999999</v>
      </c>
    </row>
    <row r="11791" spans="1:7" x14ac:dyDescent="0.4">
      <c r="A11791" s="70" t="s">
        <v>23925</v>
      </c>
      <c r="B11791" s="70" t="s">
        <v>23926</v>
      </c>
      <c r="C11791">
        <v>-1.9108549999999998E-2</v>
      </c>
      <c r="D11791">
        <v>4.6530729989999999</v>
      </c>
      <c r="E11791">
        <v>2.6481543999999999E-2</v>
      </c>
      <c r="F11791">
        <v>0.87072983699999995</v>
      </c>
      <c r="G11791">
        <v>0.99975043299999999</v>
      </c>
    </row>
    <row r="11792" spans="1:7" x14ac:dyDescent="0.4">
      <c r="A11792" s="70" t="s">
        <v>24360</v>
      </c>
      <c r="B11792" s="70" t="s">
        <v>24361</v>
      </c>
      <c r="C11792">
        <v>-8.3020759E-2</v>
      </c>
      <c r="D11792">
        <v>-0.48355380199999998</v>
      </c>
      <c r="E11792">
        <v>2.6475963000000002E-2</v>
      </c>
      <c r="F11792">
        <v>0.87074333900000001</v>
      </c>
      <c r="G11792">
        <v>0.99975043299999999</v>
      </c>
    </row>
    <row r="11793" spans="1:7" x14ac:dyDescent="0.4">
      <c r="A11793" s="70" t="s">
        <v>23957</v>
      </c>
      <c r="B11793" s="70" t="s">
        <v>23958</v>
      </c>
      <c r="C11793">
        <v>-2.4735251999999999E-2</v>
      </c>
      <c r="D11793">
        <v>3.6589817760000001</v>
      </c>
      <c r="E11793">
        <v>2.6473014E-2</v>
      </c>
      <c r="F11793">
        <v>0.87075047500000002</v>
      </c>
      <c r="G11793">
        <v>0.99975043299999999</v>
      </c>
    </row>
    <row r="11794" spans="1:7" x14ac:dyDescent="0.4">
      <c r="A11794" s="70" t="s">
        <v>24007</v>
      </c>
      <c r="B11794" s="70" t="s">
        <v>24008</v>
      </c>
      <c r="C11794">
        <v>-2.7758607000000001E-2</v>
      </c>
      <c r="D11794">
        <v>3.4038871510000002</v>
      </c>
      <c r="E11794">
        <v>2.6450021000000001E-2</v>
      </c>
      <c r="F11794">
        <v>0.87080612300000004</v>
      </c>
      <c r="G11794">
        <v>0.99975043299999999</v>
      </c>
    </row>
    <row r="11795" spans="1:7" x14ac:dyDescent="0.4">
      <c r="A11795" s="70" t="s">
        <v>24628</v>
      </c>
      <c r="B11795" s="70" t="s">
        <v>24629</v>
      </c>
      <c r="C11795">
        <v>1.9412498E-2</v>
      </c>
      <c r="D11795">
        <v>4.7401816859999997</v>
      </c>
      <c r="E11795">
        <v>2.6434752999999998E-2</v>
      </c>
      <c r="F11795">
        <v>0.87084308899999996</v>
      </c>
      <c r="G11795">
        <v>0.99975043299999999</v>
      </c>
    </row>
    <row r="11796" spans="1:7" x14ac:dyDescent="0.4">
      <c r="A11796" s="70" t="s">
        <v>24316</v>
      </c>
      <c r="B11796" s="70" t="s">
        <v>24317</v>
      </c>
      <c r="C11796">
        <v>3.2351538999999999E-2</v>
      </c>
      <c r="D11796">
        <v>3.1457790769999998</v>
      </c>
      <c r="E11796">
        <v>2.641203E-2</v>
      </c>
      <c r="F11796">
        <v>0.870898124</v>
      </c>
      <c r="G11796">
        <v>0.99975043299999999</v>
      </c>
    </row>
    <row r="11797" spans="1:7" x14ac:dyDescent="0.4">
      <c r="A11797" s="70" t="s">
        <v>23871</v>
      </c>
      <c r="B11797" s="70" t="s">
        <v>23872</v>
      </c>
      <c r="C11797">
        <v>-1.6226187999999999E-2</v>
      </c>
      <c r="D11797">
        <v>5.5035531950000003</v>
      </c>
      <c r="E11797">
        <v>2.6404150000000001E-2</v>
      </c>
      <c r="F11797">
        <v>0.87091721600000005</v>
      </c>
      <c r="G11797">
        <v>0.99975043299999999</v>
      </c>
    </row>
    <row r="11798" spans="1:7" x14ac:dyDescent="0.4">
      <c r="A11798" s="70" t="s">
        <v>24150</v>
      </c>
      <c r="B11798" s="70" t="s">
        <v>24151</v>
      </c>
      <c r="C11798">
        <v>6.6995333000000004E-2</v>
      </c>
      <c r="D11798">
        <v>0.15840093399999999</v>
      </c>
      <c r="E11798">
        <v>2.6354836999999999E-2</v>
      </c>
      <c r="F11798">
        <v>0.87103675599999997</v>
      </c>
      <c r="G11798">
        <v>0.99975043299999999</v>
      </c>
    </row>
    <row r="11799" spans="1:7" x14ac:dyDescent="0.4">
      <c r="A11799" s="70" t="s">
        <v>24715</v>
      </c>
      <c r="B11799" s="70" t="s">
        <v>24716</v>
      </c>
      <c r="C11799">
        <v>1.6538534000000001E-2</v>
      </c>
      <c r="D11799">
        <v>5.2757323349999998</v>
      </c>
      <c r="E11799">
        <v>2.6349068E-2</v>
      </c>
      <c r="F11799">
        <v>0.87105074800000004</v>
      </c>
      <c r="G11799">
        <v>0.99975043299999999</v>
      </c>
    </row>
    <row r="11800" spans="1:7" x14ac:dyDescent="0.4">
      <c r="A11800" s="70" t="s">
        <v>23971</v>
      </c>
      <c r="B11800" s="70" t="s">
        <v>23972</v>
      </c>
      <c r="C11800">
        <v>-1.7342915E-2</v>
      </c>
      <c r="D11800">
        <v>5.1331853350000003</v>
      </c>
      <c r="E11800">
        <v>2.6300723000000002E-2</v>
      </c>
      <c r="F11800">
        <v>0.87116806599999996</v>
      </c>
      <c r="G11800">
        <v>0.99975043299999999</v>
      </c>
    </row>
    <row r="11801" spans="1:7" x14ac:dyDescent="0.4">
      <c r="A11801" s="70" t="s">
        <v>24500</v>
      </c>
      <c r="B11801" s="70" t="s">
        <v>24501</v>
      </c>
      <c r="C11801">
        <v>2.3941434000000001E-2</v>
      </c>
      <c r="D11801">
        <v>3.8232719890000002</v>
      </c>
      <c r="E11801">
        <v>2.6276336000000001E-2</v>
      </c>
      <c r="F11801">
        <v>0.87122728599999999</v>
      </c>
      <c r="G11801">
        <v>0.99975043299999999</v>
      </c>
    </row>
    <row r="11802" spans="1:7" x14ac:dyDescent="0.4">
      <c r="A11802" s="70" t="s">
        <v>23487</v>
      </c>
      <c r="B11802" s="70" t="s">
        <v>23488</v>
      </c>
      <c r="C11802">
        <v>-1.3089632E-2</v>
      </c>
      <c r="D11802">
        <v>7.2538910249999997</v>
      </c>
      <c r="E11802">
        <v>2.6275957999999999E-2</v>
      </c>
      <c r="F11802">
        <v>0.87122820300000003</v>
      </c>
      <c r="G11802">
        <v>0.99975043299999999</v>
      </c>
    </row>
    <row r="11803" spans="1:7" x14ac:dyDescent="0.4">
      <c r="A11803" s="70" t="s">
        <v>24550</v>
      </c>
      <c r="B11803" s="70" t="s">
        <v>24551</v>
      </c>
      <c r="C11803">
        <v>6.7374945000000006E-2</v>
      </c>
      <c r="D11803">
        <v>-2.4270325999999998E-2</v>
      </c>
      <c r="E11803">
        <v>2.6242952999999999E-2</v>
      </c>
      <c r="F11803">
        <v>0.87130839699999996</v>
      </c>
      <c r="G11803">
        <v>0.99975043299999999</v>
      </c>
    </row>
    <row r="11804" spans="1:7" x14ac:dyDescent="0.4">
      <c r="A11804" s="70" t="s">
        <v>23781</v>
      </c>
      <c r="B11804" s="70" t="s">
        <v>23782</v>
      </c>
      <c r="C11804">
        <v>-1.3695996E-2</v>
      </c>
      <c r="D11804">
        <v>6.2267632849999996</v>
      </c>
      <c r="E11804">
        <v>2.6242524999999999E-2</v>
      </c>
      <c r="F11804">
        <v>0.87130943999999999</v>
      </c>
      <c r="G11804">
        <v>0.99975043299999999</v>
      </c>
    </row>
    <row r="11805" spans="1:7" x14ac:dyDescent="0.4">
      <c r="A11805" s="70" t="s">
        <v>25469</v>
      </c>
      <c r="B11805" s="70" t="s">
        <v>25470</v>
      </c>
      <c r="C11805">
        <v>1.2779291E-2</v>
      </c>
      <c r="D11805">
        <v>9.199859236</v>
      </c>
      <c r="E11805">
        <v>2.6220632000000001E-2</v>
      </c>
      <c r="F11805">
        <v>0.87136266299999998</v>
      </c>
      <c r="G11805">
        <v>0.99975043299999999</v>
      </c>
    </row>
    <row r="11806" spans="1:7" x14ac:dyDescent="0.4">
      <c r="A11806" s="70" t="s">
        <v>23965</v>
      </c>
      <c r="B11806" s="70" t="s">
        <v>23966</v>
      </c>
      <c r="C11806">
        <v>-1.6331269999999998E-2</v>
      </c>
      <c r="D11806">
        <v>5.3206718960000003</v>
      </c>
      <c r="E11806">
        <v>2.6217335000000001E-2</v>
      </c>
      <c r="F11806">
        <v>0.87137068100000004</v>
      </c>
      <c r="G11806">
        <v>0.99975043299999999</v>
      </c>
    </row>
    <row r="11807" spans="1:7" x14ac:dyDescent="0.4">
      <c r="A11807" s="70" t="s">
        <v>23827</v>
      </c>
      <c r="B11807" s="70" t="s">
        <v>23828</v>
      </c>
      <c r="C11807">
        <v>-1.3611929E-2</v>
      </c>
      <c r="D11807">
        <v>6.181123404</v>
      </c>
      <c r="E11807">
        <v>2.6214701999999999E-2</v>
      </c>
      <c r="F11807">
        <v>0.87137708199999997</v>
      </c>
      <c r="G11807">
        <v>0.99975043299999999</v>
      </c>
    </row>
    <row r="11808" spans="1:7" x14ac:dyDescent="0.4">
      <c r="A11808" s="70" t="s">
        <v>24356</v>
      </c>
      <c r="B11808" s="70" t="s">
        <v>24357</v>
      </c>
      <c r="C11808">
        <v>3.0721963000000001E-2</v>
      </c>
      <c r="D11808">
        <v>3.1415405889999999</v>
      </c>
      <c r="E11808">
        <v>2.6209748000000001E-2</v>
      </c>
      <c r="F11808">
        <v>0.87138913200000001</v>
      </c>
      <c r="G11808">
        <v>0.99975043299999999</v>
      </c>
    </row>
    <row r="11809" spans="1:7" x14ac:dyDescent="0.4">
      <c r="A11809" s="70" t="s">
        <v>24584</v>
      </c>
      <c r="B11809" s="70" t="s">
        <v>24585</v>
      </c>
      <c r="C11809">
        <v>2.1781631999999999E-2</v>
      </c>
      <c r="D11809">
        <v>4.2947677410000002</v>
      </c>
      <c r="E11809">
        <v>2.6122321E-2</v>
      </c>
      <c r="F11809">
        <v>0.87160194800000002</v>
      </c>
      <c r="G11809">
        <v>0.99975043299999999</v>
      </c>
    </row>
    <row r="11810" spans="1:7" x14ac:dyDescent="0.4">
      <c r="A11810" s="70" t="s">
        <v>23907</v>
      </c>
      <c r="B11810" s="70" t="s">
        <v>23908</v>
      </c>
      <c r="C11810">
        <v>-1.5481485E-2</v>
      </c>
      <c r="D11810">
        <v>6.0012728449999999</v>
      </c>
      <c r="E11810">
        <v>2.6080276999999999E-2</v>
      </c>
      <c r="F11810">
        <v>0.87170442199999998</v>
      </c>
      <c r="G11810">
        <v>0.99975043299999999</v>
      </c>
    </row>
    <row r="11811" spans="1:7" x14ac:dyDescent="0.4">
      <c r="A11811" s="70" t="s">
        <v>24699</v>
      </c>
      <c r="B11811" s="70" t="s">
        <v>24700</v>
      </c>
      <c r="C11811">
        <v>1.3508676000000001E-2</v>
      </c>
      <c r="D11811">
        <v>6.0495290280000003</v>
      </c>
      <c r="E11811">
        <v>2.6039453000000001E-2</v>
      </c>
      <c r="F11811">
        <v>0.87180400300000005</v>
      </c>
      <c r="G11811">
        <v>0.99975043299999999</v>
      </c>
    </row>
    <row r="11812" spans="1:7" x14ac:dyDescent="0.4">
      <c r="A11812" s="70" t="s">
        <v>24031</v>
      </c>
      <c r="B11812" s="70" t="s">
        <v>24032</v>
      </c>
      <c r="C11812">
        <v>-1.2721078E-2</v>
      </c>
      <c r="D11812">
        <v>8.5741460400000005</v>
      </c>
      <c r="E11812">
        <v>2.6029765E-2</v>
      </c>
      <c r="F11812">
        <v>0.87182764700000004</v>
      </c>
      <c r="G11812">
        <v>0.99975043299999999</v>
      </c>
    </row>
    <row r="11813" spans="1:7" x14ac:dyDescent="0.4">
      <c r="A11813" s="70" t="s">
        <v>23989</v>
      </c>
      <c r="B11813" s="70" t="s">
        <v>23990</v>
      </c>
      <c r="C11813">
        <v>-1.6853264E-2</v>
      </c>
      <c r="D11813">
        <v>5.2219999369999996</v>
      </c>
      <c r="E11813">
        <v>2.6018983999999998E-2</v>
      </c>
      <c r="F11813">
        <v>0.87185396299999995</v>
      </c>
      <c r="G11813">
        <v>0.99975043299999999</v>
      </c>
    </row>
    <row r="11814" spans="1:7" x14ac:dyDescent="0.4">
      <c r="A11814" s="70" t="s">
        <v>23877</v>
      </c>
      <c r="B11814" s="70" t="s">
        <v>23878</v>
      </c>
      <c r="C11814">
        <v>-2.4336544000000002E-2</v>
      </c>
      <c r="D11814">
        <v>3.7590540460000001</v>
      </c>
      <c r="E11814">
        <v>2.6016192E-2</v>
      </c>
      <c r="F11814">
        <v>0.87186078099999997</v>
      </c>
      <c r="G11814">
        <v>0.99975043299999999</v>
      </c>
    </row>
    <row r="11815" spans="1:7" x14ac:dyDescent="0.4">
      <c r="A11815" s="70" t="s">
        <v>24731</v>
      </c>
      <c r="B11815" s="70" t="s">
        <v>24732</v>
      </c>
      <c r="C11815">
        <v>1.2633917E-2</v>
      </c>
      <c r="D11815">
        <v>6.9306194620000001</v>
      </c>
      <c r="E11815">
        <v>2.6009687E-2</v>
      </c>
      <c r="F11815">
        <v>0.87187666399999997</v>
      </c>
      <c r="G11815">
        <v>0.99975043299999999</v>
      </c>
    </row>
    <row r="11816" spans="1:7" x14ac:dyDescent="0.4">
      <c r="A11816" s="70" t="s">
        <v>24324</v>
      </c>
      <c r="B11816" s="70" t="s">
        <v>24325</v>
      </c>
      <c r="C11816">
        <v>4.9170209999999999E-2</v>
      </c>
      <c r="D11816">
        <v>1.60659</v>
      </c>
      <c r="E11816">
        <v>2.6008007E-2</v>
      </c>
      <c r="F11816">
        <v>0.87188076599999997</v>
      </c>
      <c r="G11816">
        <v>0.99975043299999999</v>
      </c>
    </row>
    <row r="11817" spans="1:7" x14ac:dyDescent="0.4">
      <c r="A11817" s="70" t="s">
        <v>24723</v>
      </c>
      <c r="B11817" s="70" t="s">
        <v>24724</v>
      </c>
      <c r="C11817">
        <v>1.6946188000000001E-2</v>
      </c>
      <c r="D11817">
        <v>5.1240603560000002</v>
      </c>
      <c r="E11817">
        <v>2.6005357999999999E-2</v>
      </c>
      <c r="F11817">
        <v>0.87188723400000001</v>
      </c>
      <c r="G11817">
        <v>0.99975043299999999</v>
      </c>
    </row>
    <row r="11818" spans="1:7" x14ac:dyDescent="0.4">
      <c r="A11818" s="70" t="s">
        <v>24446</v>
      </c>
      <c r="B11818" s="70" t="s">
        <v>24447</v>
      </c>
      <c r="C11818">
        <v>4.4251006000000002E-2</v>
      </c>
      <c r="D11818">
        <v>2.0447328169999999</v>
      </c>
      <c r="E11818">
        <v>2.5983348999999999E-2</v>
      </c>
      <c r="F11818">
        <v>0.87194098900000006</v>
      </c>
      <c r="G11818">
        <v>0.99975043299999999</v>
      </c>
    </row>
    <row r="11819" spans="1:7" x14ac:dyDescent="0.4">
      <c r="A11819" s="70" t="s">
        <v>23923</v>
      </c>
      <c r="B11819" s="70" t="s">
        <v>23924</v>
      </c>
      <c r="C11819">
        <v>-5.2642714E-2</v>
      </c>
      <c r="D11819">
        <v>1.2689238309999999</v>
      </c>
      <c r="E11819">
        <v>2.5967474000000001E-2</v>
      </c>
      <c r="F11819">
        <v>0.87197977800000004</v>
      </c>
      <c r="G11819">
        <v>0.99975043299999999</v>
      </c>
    </row>
    <row r="11820" spans="1:7" x14ac:dyDescent="0.4">
      <c r="A11820" s="70" t="s">
        <v>23729</v>
      </c>
      <c r="B11820" s="70" t="s">
        <v>23730</v>
      </c>
      <c r="C11820">
        <v>-1.4142564999999999E-2</v>
      </c>
      <c r="D11820">
        <v>6.0864518810000003</v>
      </c>
      <c r="E11820">
        <v>2.5924981999999999E-2</v>
      </c>
      <c r="F11820">
        <v>0.87208366199999998</v>
      </c>
      <c r="G11820">
        <v>0.99975043299999999</v>
      </c>
    </row>
    <row r="11821" spans="1:7" x14ac:dyDescent="0.4">
      <c r="A11821" s="70" t="s">
        <v>23769</v>
      </c>
      <c r="B11821" s="70" t="s">
        <v>23770</v>
      </c>
      <c r="C11821">
        <v>-1.3341096E-2</v>
      </c>
      <c r="D11821">
        <v>6.6549206740000004</v>
      </c>
      <c r="E11821">
        <v>2.5876936E-2</v>
      </c>
      <c r="F11821">
        <v>0.87220122700000002</v>
      </c>
      <c r="G11821">
        <v>0.99975043299999999</v>
      </c>
    </row>
    <row r="11822" spans="1:7" x14ac:dyDescent="0.4">
      <c r="A11822" s="70" t="s">
        <v>24556</v>
      </c>
      <c r="B11822" s="70" t="s">
        <v>24557</v>
      </c>
      <c r="C11822">
        <v>2.5064462999999999E-2</v>
      </c>
      <c r="D11822">
        <v>3.6809529990000001</v>
      </c>
      <c r="E11822">
        <v>2.5874338E-2</v>
      </c>
      <c r="F11822">
        <v>0.87220758899999995</v>
      </c>
      <c r="G11822">
        <v>0.99975043299999999</v>
      </c>
    </row>
    <row r="11823" spans="1:7" x14ac:dyDescent="0.4">
      <c r="A11823" s="70" t="s">
        <v>24041</v>
      </c>
      <c r="B11823" s="70" t="s">
        <v>24042</v>
      </c>
      <c r="C11823">
        <v>-4.2937972999999997E-2</v>
      </c>
      <c r="D11823">
        <v>2.30798543</v>
      </c>
      <c r="E11823">
        <v>2.5848711E-2</v>
      </c>
      <c r="F11823">
        <v>0.872270345</v>
      </c>
      <c r="G11823">
        <v>0.99975043299999999</v>
      </c>
    </row>
    <row r="11824" spans="1:7" x14ac:dyDescent="0.4">
      <c r="A11824" s="70" t="s">
        <v>24566</v>
      </c>
      <c r="B11824" s="70" t="s">
        <v>24567</v>
      </c>
      <c r="C11824">
        <v>1.2637763E-2</v>
      </c>
      <c r="D11824">
        <v>7.5678709729999998</v>
      </c>
      <c r="E11824">
        <v>2.5822721E-2</v>
      </c>
      <c r="F11824">
        <v>0.87233402599999998</v>
      </c>
      <c r="G11824">
        <v>0.99975043299999999</v>
      </c>
    </row>
    <row r="11825" spans="1:7" x14ac:dyDescent="0.4">
      <c r="A11825" s="70" t="s">
        <v>24675</v>
      </c>
      <c r="B11825" s="70" t="s">
        <v>24676</v>
      </c>
      <c r="C11825">
        <v>1.7639676999999999E-2</v>
      </c>
      <c r="D11825">
        <v>4.9358954639999997</v>
      </c>
      <c r="E11825">
        <v>2.5820585E-2</v>
      </c>
      <c r="F11825">
        <v>0.87233926100000003</v>
      </c>
      <c r="G11825">
        <v>0.99975043299999999</v>
      </c>
    </row>
    <row r="11826" spans="1:7" x14ac:dyDescent="0.4">
      <c r="A11826" s="70" t="s">
        <v>24428</v>
      </c>
      <c r="B11826" s="70" t="s">
        <v>24429</v>
      </c>
      <c r="C11826">
        <v>5.0257343000000003E-2</v>
      </c>
      <c r="D11826">
        <v>1.4202333410000001</v>
      </c>
      <c r="E11826">
        <v>2.5803935E-2</v>
      </c>
      <c r="F11826">
        <v>0.87238007299999998</v>
      </c>
      <c r="G11826">
        <v>0.99975043299999999</v>
      </c>
    </row>
    <row r="11827" spans="1:7" x14ac:dyDescent="0.4">
      <c r="A11827" s="70" t="s">
        <v>24005</v>
      </c>
      <c r="B11827" s="70" t="s">
        <v>24006</v>
      </c>
      <c r="C11827">
        <v>-1.9988002000000001E-2</v>
      </c>
      <c r="D11827">
        <v>4.2472640479999999</v>
      </c>
      <c r="E11827">
        <v>2.5776601999999999E-2</v>
      </c>
      <c r="F11827">
        <v>0.87244710299999995</v>
      </c>
      <c r="G11827">
        <v>0.99975043299999999</v>
      </c>
    </row>
    <row r="11828" spans="1:7" x14ac:dyDescent="0.4">
      <c r="A11828" s="70" t="s">
        <v>23961</v>
      </c>
      <c r="B11828" s="70" t="s">
        <v>23962</v>
      </c>
      <c r="C11828">
        <v>-3.0512831000000001E-2</v>
      </c>
      <c r="D11828">
        <v>3.1409713959999999</v>
      </c>
      <c r="E11828">
        <v>2.5751860000000001E-2</v>
      </c>
      <c r="F11828">
        <v>0.87250781200000005</v>
      </c>
      <c r="G11828">
        <v>0.99975043299999999</v>
      </c>
    </row>
    <row r="11829" spans="1:7" x14ac:dyDescent="0.4">
      <c r="A11829" s="70" t="s">
        <v>24210</v>
      </c>
      <c r="B11829" s="70" t="s">
        <v>24211</v>
      </c>
      <c r="C11829">
        <v>-7.6355176999999996E-2</v>
      </c>
      <c r="D11829">
        <v>0.256283767</v>
      </c>
      <c r="E11829">
        <v>2.5745690000000002E-2</v>
      </c>
      <c r="F11829">
        <v>0.87252295400000002</v>
      </c>
      <c r="G11829">
        <v>0.99975043299999999</v>
      </c>
    </row>
    <row r="11830" spans="1:7" x14ac:dyDescent="0.4">
      <c r="A11830" s="70" t="s">
        <v>24528</v>
      </c>
      <c r="B11830" s="70" t="s">
        <v>24529</v>
      </c>
      <c r="C11830">
        <v>1.2819451000000001E-2</v>
      </c>
      <c r="D11830">
        <v>7.4726914070000001</v>
      </c>
      <c r="E11830">
        <v>2.5739986999999999E-2</v>
      </c>
      <c r="F11830">
        <v>0.87253695399999998</v>
      </c>
      <c r="G11830">
        <v>0.99975043299999999</v>
      </c>
    </row>
    <row r="11831" spans="1:7" x14ac:dyDescent="0.4">
      <c r="A11831" s="70" t="s">
        <v>24685</v>
      </c>
      <c r="B11831" s="70" t="s">
        <v>24686</v>
      </c>
      <c r="C11831">
        <v>1.2680075000000001E-2</v>
      </c>
      <c r="D11831">
        <v>7.1463006660000001</v>
      </c>
      <c r="E11831">
        <v>2.5714384999999999E-2</v>
      </c>
      <c r="F11831">
        <v>0.87259981600000003</v>
      </c>
      <c r="G11831">
        <v>0.99975043299999999</v>
      </c>
    </row>
    <row r="11832" spans="1:7" x14ac:dyDescent="0.4">
      <c r="A11832" s="70" t="s">
        <v>24358</v>
      </c>
      <c r="B11832" s="70" t="s">
        <v>24359</v>
      </c>
      <c r="C11832">
        <v>5.9426221000000001E-2</v>
      </c>
      <c r="D11832">
        <v>0.36400486900000001</v>
      </c>
      <c r="E11832">
        <v>2.5698793000000001E-2</v>
      </c>
      <c r="F11832">
        <v>0.87263811800000002</v>
      </c>
      <c r="G11832">
        <v>0.99975043299999999</v>
      </c>
    </row>
    <row r="11833" spans="1:7" x14ac:dyDescent="0.4">
      <c r="A11833" s="70" t="s">
        <v>24344</v>
      </c>
      <c r="B11833" s="70" t="s">
        <v>24345</v>
      </c>
      <c r="C11833">
        <v>8.6126072999999997E-2</v>
      </c>
      <c r="D11833">
        <v>-1.119196004</v>
      </c>
      <c r="E11833">
        <v>2.5688580999999999E-2</v>
      </c>
      <c r="F11833">
        <v>0.87266320900000005</v>
      </c>
      <c r="G11833">
        <v>0.99975043299999999</v>
      </c>
    </row>
    <row r="11834" spans="1:7" x14ac:dyDescent="0.4">
      <c r="A11834" s="70" t="s">
        <v>24705</v>
      </c>
      <c r="B11834" s="70" t="s">
        <v>24706</v>
      </c>
      <c r="C11834">
        <v>1.8626345999999998E-2</v>
      </c>
      <c r="D11834">
        <v>5.1694059579999996</v>
      </c>
      <c r="E11834">
        <v>2.5666983000000001E-2</v>
      </c>
      <c r="F11834">
        <v>0.87271629500000003</v>
      </c>
      <c r="G11834">
        <v>0.99975043299999999</v>
      </c>
    </row>
    <row r="11835" spans="1:7" x14ac:dyDescent="0.4">
      <c r="A11835" s="70" t="s">
        <v>24232</v>
      </c>
      <c r="B11835" s="70" t="s">
        <v>24233</v>
      </c>
      <c r="C11835">
        <v>-7.5428782E-2</v>
      </c>
      <c r="D11835">
        <v>-0.77055862399999997</v>
      </c>
      <c r="E11835">
        <v>2.5637424999999998E-2</v>
      </c>
      <c r="F11835">
        <v>0.87278898000000005</v>
      </c>
      <c r="G11835">
        <v>0.99975043299999999</v>
      </c>
    </row>
    <row r="11836" spans="1:7" x14ac:dyDescent="0.4">
      <c r="A11836" s="70" t="s">
        <v>24725</v>
      </c>
      <c r="B11836" s="70" t="s">
        <v>24726</v>
      </c>
      <c r="C11836">
        <v>1.8826051E-2</v>
      </c>
      <c r="D11836">
        <v>5.085455101</v>
      </c>
      <c r="E11836">
        <v>2.5617821999999998E-2</v>
      </c>
      <c r="F11836">
        <v>0.87283720899999995</v>
      </c>
      <c r="G11836">
        <v>0.99975043299999999</v>
      </c>
    </row>
    <row r="11837" spans="1:7" x14ac:dyDescent="0.4">
      <c r="A11837" s="70" t="s">
        <v>24378</v>
      </c>
      <c r="B11837" s="70" t="s">
        <v>24379</v>
      </c>
      <c r="C11837">
        <v>8.4061551999999998E-2</v>
      </c>
      <c r="D11837">
        <v>-0.74087261400000004</v>
      </c>
      <c r="E11837">
        <v>2.5603697000000002E-2</v>
      </c>
      <c r="F11837">
        <v>0.87287197299999997</v>
      </c>
      <c r="G11837">
        <v>0.99975043299999999</v>
      </c>
    </row>
    <row r="11838" spans="1:7" x14ac:dyDescent="0.4">
      <c r="A11838" s="70" t="s">
        <v>24052</v>
      </c>
      <c r="B11838" s="70" t="s">
        <v>24053</v>
      </c>
      <c r="C11838">
        <v>-3.4488265999999997E-2</v>
      </c>
      <c r="D11838">
        <v>2.8001771089999998</v>
      </c>
      <c r="E11838">
        <v>2.5600398999999999E-2</v>
      </c>
      <c r="F11838">
        <v>0.87288009099999997</v>
      </c>
      <c r="G11838">
        <v>0.99975043299999999</v>
      </c>
    </row>
    <row r="11839" spans="1:7" x14ac:dyDescent="0.4">
      <c r="A11839" s="70" t="s">
        <v>24871</v>
      </c>
      <c r="B11839" s="70" t="s">
        <v>24872</v>
      </c>
      <c r="C11839">
        <v>1.3932777E-2</v>
      </c>
      <c r="D11839">
        <v>6.1566147039999999</v>
      </c>
      <c r="E11839">
        <v>2.5597901999999999E-2</v>
      </c>
      <c r="F11839">
        <v>0.87288623899999995</v>
      </c>
      <c r="G11839">
        <v>0.99975043299999999</v>
      </c>
    </row>
    <row r="11840" spans="1:7" x14ac:dyDescent="0.4">
      <c r="A11840" s="70" t="s">
        <v>24813</v>
      </c>
      <c r="B11840" s="70" t="s">
        <v>24814</v>
      </c>
      <c r="C11840">
        <v>1.4151990999999999E-2</v>
      </c>
      <c r="D11840">
        <v>6.0158400710000004</v>
      </c>
      <c r="E11840">
        <v>2.5588240000000002E-2</v>
      </c>
      <c r="F11840">
        <v>0.87291002600000001</v>
      </c>
      <c r="G11840">
        <v>0.99975043299999999</v>
      </c>
    </row>
    <row r="11841" spans="1:7" x14ac:dyDescent="0.4">
      <c r="A11841" s="70" t="s">
        <v>24745</v>
      </c>
      <c r="B11841" s="70" t="s">
        <v>24746</v>
      </c>
      <c r="C11841">
        <v>1.3783900999999999E-2</v>
      </c>
      <c r="D11841">
        <v>6.7102363880000002</v>
      </c>
      <c r="E11841">
        <v>2.5581422999999999E-2</v>
      </c>
      <c r="F11841">
        <v>0.87292681400000005</v>
      </c>
      <c r="G11841">
        <v>0.99975043299999999</v>
      </c>
    </row>
    <row r="11842" spans="1:7" x14ac:dyDescent="0.4">
      <c r="A11842" s="70" t="s">
        <v>24554</v>
      </c>
      <c r="B11842" s="70" t="s">
        <v>24555</v>
      </c>
      <c r="C11842">
        <v>2.1091999E-2</v>
      </c>
      <c r="D11842">
        <v>4.1721789109999996</v>
      </c>
      <c r="E11842">
        <v>2.5556235E-2</v>
      </c>
      <c r="F11842">
        <v>0.87298885599999998</v>
      </c>
      <c r="G11842">
        <v>0.99975043299999999</v>
      </c>
    </row>
    <row r="11843" spans="1:7" x14ac:dyDescent="0.4">
      <c r="A11843" s="70" t="s">
        <v>24711</v>
      </c>
      <c r="B11843" s="70" t="s">
        <v>24712</v>
      </c>
      <c r="C11843">
        <v>1.4469778000000001E-2</v>
      </c>
      <c r="D11843">
        <v>5.6712135899999998</v>
      </c>
      <c r="E11843">
        <v>2.5528234E-2</v>
      </c>
      <c r="F11843">
        <v>0.87305786500000004</v>
      </c>
      <c r="G11843">
        <v>0.99975043299999999</v>
      </c>
    </row>
    <row r="11844" spans="1:7" x14ac:dyDescent="0.4">
      <c r="A11844" s="70" t="s">
        <v>24266</v>
      </c>
      <c r="B11844" s="70" t="s">
        <v>24267</v>
      </c>
      <c r="C11844">
        <v>-5.9080551000000002E-2</v>
      </c>
      <c r="D11844">
        <v>0.57746708499999999</v>
      </c>
      <c r="E11844">
        <v>2.5477842000000001E-2</v>
      </c>
      <c r="F11844">
        <v>0.87318215499999996</v>
      </c>
      <c r="G11844">
        <v>0.99975043299999999</v>
      </c>
    </row>
    <row r="11845" spans="1:7" x14ac:dyDescent="0.4">
      <c r="A11845" s="70" t="s">
        <v>24659</v>
      </c>
      <c r="B11845" s="70" t="s">
        <v>24660</v>
      </c>
      <c r="C11845">
        <v>1.3798260999999999E-2</v>
      </c>
      <c r="D11845">
        <v>7.8624702070000003</v>
      </c>
      <c r="E11845">
        <v>2.5426120999999999E-2</v>
      </c>
      <c r="F11845">
        <v>0.873309856</v>
      </c>
      <c r="G11845">
        <v>0.99975043299999999</v>
      </c>
    </row>
    <row r="11846" spans="1:7" x14ac:dyDescent="0.4">
      <c r="A11846" s="70" t="s">
        <v>24045</v>
      </c>
      <c r="B11846" s="70" t="s">
        <v>24046</v>
      </c>
      <c r="C11846">
        <v>-4.2643884E-2</v>
      </c>
      <c r="D11846">
        <v>2.4687130690000001</v>
      </c>
      <c r="E11846">
        <v>2.5394245999999999E-2</v>
      </c>
      <c r="F11846">
        <v>0.87338862100000003</v>
      </c>
      <c r="G11846">
        <v>0.99975043299999999</v>
      </c>
    </row>
    <row r="11847" spans="1:7" x14ac:dyDescent="0.4">
      <c r="A11847" s="70" t="s">
        <v>24272</v>
      </c>
      <c r="B11847" s="70" t="s">
        <v>24273</v>
      </c>
      <c r="C11847">
        <v>7.6941280000000001E-2</v>
      </c>
      <c r="D11847">
        <v>1.6973467999999999E-2</v>
      </c>
      <c r="E11847">
        <v>2.5360431999999999E-2</v>
      </c>
      <c r="F11847">
        <v>0.87347223600000001</v>
      </c>
      <c r="G11847">
        <v>0.99975043299999999</v>
      </c>
    </row>
    <row r="11848" spans="1:7" x14ac:dyDescent="0.4">
      <c r="A11848" s="70" t="s">
        <v>24146</v>
      </c>
      <c r="B11848" s="70" t="s">
        <v>24147</v>
      </c>
      <c r="C11848">
        <v>-1.2925226999999999E-2</v>
      </c>
      <c r="D11848">
        <v>8.6155214690000008</v>
      </c>
      <c r="E11848">
        <v>2.5354384000000001E-2</v>
      </c>
      <c r="F11848">
        <v>0.87348719500000005</v>
      </c>
      <c r="G11848">
        <v>0.99975043299999999</v>
      </c>
    </row>
    <row r="11849" spans="1:7" x14ac:dyDescent="0.4">
      <c r="A11849" s="70" t="s">
        <v>24106</v>
      </c>
      <c r="B11849" s="70" t="s">
        <v>24107</v>
      </c>
      <c r="C11849">
        <v>-1.7307981E-2</v>
      </c>
      <c r="D11849">
        <v>4.924762855</v>
      </c>
      <c r="E11849">
        <v>2.53478E-2</v>
      </c>
      <c r="F11849">
        <v>0.87350348499999997</v>
      </c>
      <c r="G11849">
        <v>0.99975043299999999</v>
      </c>
    </row>
    <row r="11850" spans="1:7" x14ac:dyDescent="0.4">
      <c r="A11850" s="70" t="s">
        <v>24532</v>
      </c>
      <c r="B11850" s="70" t="s">
        <v>24533</v>
      </c>
      <c r="C11850">
        <v>2.7954617000000001E-2</v>
      </c>
      <c r="D11850">
        <v>3.590346405</v>
      </c>
      <c r="E11850">
        <v>2.5301711000000001E-2</v>
      </c>
      <c r="F11850">
        <v>0.87361757100000004</v>
      </c>
      <c r="G11850">
        <v>0.99975043299999999</v>
      </c>
    </row>
    <row r="11851" spans="1:7" x14ac:dyDescent="0.4">
      <c r="A11851" s="70" t="s">
        <v>23949</v>
      </c>
      <c r="B11851" s="70" t="s">
        <v>23950</v>
      </c>
      <c r="C11851">
        <v>-1.6038597000000002E-2</v>
      </c>
      <c r="D11851">
        <v>8.1713187900000008</v>
      </c>
      <c r="E11851">
        <v>2.5272004000000001E-2</v>
      </c>
      <c r="F11851">
        <v>0.87369116300000005</v>
      </c>
      <c r="G11851">
        <v>0.99975043299999999</v>
      </c>
    </row>
    <row r="11852" spans="1:7" x14ac:dyDescent="0.4">
      <c r="A11852" s="70" t="s">
        <v>24767</v>
      </c>
      <c r="B11852" s="70" t="s">
        <v>24768</v>
      </c>
      <c r="C11852">
        <v>1.6845444000000001E-2</v>
      </c>
      <c r="D11852">
        <v>4.9844036010000004</v>
      </c>
      <c r="E11852">
        <v>2.5245185E-2</v>
      </c>
      <c r="F11852">
        <v>0.87375763900000003</v>
      </c>
      <c r="G11852">
        <v>0.99975043299999999</v>
      </c>
    </row>
    <row r="11853" spans="1:7" x14ac:dyDescent="0.4">
      <c r="A11853" s="70" t="s">
        <v>24574</v>
      </c>
      <c r="B11853" s="70" t="s">
        <v>24575</v>
      </c>
      <c r="C11853">
        <v>1.3038932E-2</v>
      </c>
      <c r="D11853">
        <v>7.3180029419999997</v>
      </c>
      <c r="E11853">
        <v>2.5234653999999999E-2</v>
      </c>
      <c r="F11853">
        <v>0.873783753</v>
      </c>
      <c r="G11853">
        <v>0.99975043299999999</v>
      </c>
    </row>
    <row r="11854" spans="1:7" x14ac:dyDescent="0.4">
      <c r="A11854" s="70" t="s">
        <v>24074</v>
      </c>
      <c r="B11854" s="70" t="s">
        <v>24075</v>
      </c>
      <c r="C11854">
        <v>-4.3925609999999997E-2</v>
      </c>
      <c r="D11854">
        <v>1.882379024</v>
      </c>
      <c r="E11854">
        <v>2.5206176E-2</v>
      </c>
      <c r="F11854">
        <v>0.87385439399999998</v>
      </c>
      <c r="G11854">
        <v>0.99975043299999999</v>
      </c>
    </row>
    <row r="11855" spans="1:7" x14ac:dyDescent="0.4">
      <c r="A11855" s="70" t="s">
        <v>24482</v>
      </c>
      <c r="B11855" s="70" t="s">
        <v>24483</v>
      </c>
      <c r="C11855">
        <v>8.7066525000000006E-2</v>
      </c>
      <c r="D11855">
        <v>-0.74064711599999999</v>
      </c>
      <c r="E11855">
        <v>2.5174080000000001E-2</v>
      </c>
      <c r="F11855">
        <v>0.87393406200000001</v>
      </c>
      <c r="G11855">
        <v>0.99975043299999999</v>
      </c>
    </row>
    <row r="11856" spans="1:7" x14ac:dyDescent="0.4">
      <c r="A11856" s="70" t="s">
        <v>25687</v>
      </c>
      <c r="B11856" s="70" t="s">
        <v>25688</v>
      </c>
      <c r="C11856">
        <v>1.4426906999999999E-2</v>
      </c>
      <c r="D11856">
        <v>9.8175214650000004</v>
      </c>
      <c r="E11856">
        <v>2.5173798000000001E-2</v>
      </c>
      <c r="F11856">
        <v>0.873934761</v>
      </c>
      <c r="G11856">
        <v>0.99975043299999999</v>
      </c>
    </row>
    <row r="11857" spans="1:7" x14ac:dyDescent="0.4">
      <c r="A11857" s="70" t="s">
        <v>24751</v>
      </c>
      <c r="B11857" s="70" t="s">
        <v>24752</v>
      </c>
      <c r="C11857">
        <v>1.290238E-2</v>
      </c>
      <c r="D11857">
        <v>7.0342278499999997</v>
      </c>
      <c r="E11857">
        <v>2.5144778E-2</v>
      </c>
      <c r="F11857">
        <v>0.87400683899999998</v>
      </c>
      <c r="G11857">
        <v>0.99975043299999999</v>
      </c>
    </row>
    <row r="11858" spans="1:7" x14ac:dyDescent="0.4">
      <c r="A11858" s="70" t="s">
        <v>24647</v>
      </c>
      <c r="B11858" s="70" t="s">
        <v>24648</v>
      </c>
      <c r="C11858">
        <v>2.1362216E-2</v>
      </c>
      <c r="D11858">
        <v>4.3018618609999999</v>
      </c>
      <c r="E11858">
        <v>2.5125049999999999E-2</v>
      </c>
      <c r="F11858">
        <v>0.87405586099999999</v>
      </c>
      <c r="G11858">
        <v>0.99975043299999999</v>
      </c>
    </row>
    <row r="11859" spans="1:7" x14ac:dyDescent="0.4">
      <c r="A11859" s="70" t="s">
        <v>24763</v>
      </c>
      <c r="B11859" s="70" t="s">
        <v>24764</v>
      </c>
      <c r="C11859">
        <v>2.0504758000000001E-2</v>
      </c>
      <c r="D11859">
        <v>8.4875195300000001</v>
      </c>
      <c r="E11859">
        <v>2.5055252E-2</v>
      </c>
      <c r="F11859">
        <v>0.87422946199999996</v>
      </c>
      <c r="G11859">
        <v>0.99975043299999999</v>
      </c>
    </row>
    <row r="11860" spans="1:7" x14ac:dyDescent="0.4">
      <c r="A11860" s="70" t="s">
        <v>24037</v>
      </c>
      <c r="B11860" s="70" t="s">
        <v>24038</v>
      </c>
      <c r="C11860">
        <v>-1.2446898E-2</v>
      </c>
      <c r="D11860">
        <v>8.4739735639999996</v>
      </c>
      <c r="E11860">
        <v>2.5034280999999999E-2</v>
      </c>
      <c r="F11860">
        <v>0.87428167000000001</v>
      </c>
      <c r="G11860">
        <v>0.99975043299999999</v>
      </c>
    </row>
    <row r="11861" spans="1:7" x14ac:dyDescent="0.4">
      <c r="A11861" s="70" t="s">
        <v>23507</v>
      </c>
      <c r="B11861" s="70" t="s">
        <v>23508</v>
      </c>
      <c r="C11861">
        <v>-1.2477327999999999E-2</v>
      </c>
      <c r="D11861">
        <v>7.3545518010000004</v>
      </c>
      <c r="E11861">
        <v>2.5003509E-2</v>
      </c>
      <c r="F11861">
        <v>0.874358317</v>
      </c>
      <c r="G11861">
        <v>0.99975043299999999</v>
      </c>
    </row>
    <row r="11862" spans="1:7" x14ac:dyDescent="0.4">
      <c r="A11862" s="70" t="s">
        <v>23981</v>
      </c>
      <c r="B11862" s="70" t="s">
        <v>23982</v>
      </c>
      <c r="C11862">
        <v>-1.3764313E-2</v>
      </c>
      <c r="D11862">
        <v>6.1149194439999999</v>
      </c>
      <c r="E11862">
        <v>2.4955035E-2</v>
      </c>
      <c r="F11862">
        <v>0.87447915499999995</v>
      </c>
      <c r="G11862">
        <v>0.99975043299999999</v>
      </c>
    </row>
    <row r="11863" spans="1:7" x14ac:dyDescent="0.4">
      <c r="A11863" s="70" t="s">
        <v>24334</v>
      </c>
      <c r="B11863" s="70" t="s">
        <v>24335</v>
      </c>
      <c r="C11863">
        <v>-9.3786955000000005E-2</v>
      </c>
      <c r="D11863">
        <v>-1.2933656170000001</v>
      </c>
      <c r="E11863">
        <v>2.4876899000000001E-2</v>
      </c>
      <c r="F11863">
        <v>0.87467419000000002</v>
      </c>
      <c r="G11863">
        <v>0.99975043299999999</v>
      </c>
    </row>
    <row r="11864" spans="1:7" x14ac:dyDescent="0.4">
      <c r="A11864" s="70" t="s">
        <v>24879</v>
      </c>
      <c r="B11864" s="70" t="s">
        <v>24880</v>
      </c>
      <c r="C11864">
        <v>1.4087676E-2</v>
      </c>
      <c r="D11864">
        <v>5.8563331969999997</v>
      </c>
      <c r="E11864">
        <v>2.4863596000000002E-2</v>
      </c>
      <c r="F11864">
        <v>0.87470742800000001</v>
      </c>
      <c r="G11864">
        <v>0.99975043299999999</v>
      </c>
    </row>
    <row r="11865" spans="1:7" x14ac:dyDescent="0.4">
      <c r="A11865" s="70" t="s">
        <v>23983</v>
      </c>
      <c r="B11865" s="70" t="s">
        <v>23984</v>
      </c>
      <c r="C11865">
        <v>-1.6306886E-2</v>
      </c>
      <c r="D11865">
        <v>6.6339215180000002</v>
      </c>
      <c r="E11865">
        <v>2.4819652000000001E-2</v>
      </c>
      <c r="F11865">
        <v>0.874817285</v>
      </c>
      <c r="G11865">
        <v>0.99975043299999999</v>
      </c>
    </row>
    <row r="11866" spans="1:7" x14ac:dyDescent="0.4">
      <c r="A11866" s="70" t="s">
        <v>23867</v>
      </c>
      <c r="B11866" s="70" t="s">
        <v>23868</v>
      </c>
      <c r="C11866">
        <v>-1.2389977E-2</v>
      </c>
      <c r="D11866">
        <v>6.4509186439999997</v>
      </c>
      <c r="E11866">
        <v>2.4795645000000002E-2</v>
      </c>
      <c r="F11866">
        <v>0.87487734299999997</v>
      </c>
      <c r="G11866">
        <v>0.99975043299999999</v>
      </c>
    </row>
    <row r="11867" spans="1:7" x14ac:dyDescent="0.4">
      <c r="A11867" s="70" t="s">
        <v>24534</v>
      </c>
      <c r="B11867" s="70" t="s">
        <v>24535</v>
      </c>
      <c r="C11867">
        <v>5.7477900999999998E-2</v>
      </c>
      <c r="D11867">
        <v>0.82950491000000004</v>
      </c>
      <c r="E11867">
        <v>2.4769943999999999E-2</v>
      </c>
      <c r="F11867">
        <v>0.87494167099999998</v>
      </c>
      <c r="G11867">
        <v>0.99975043299999999</v>
      </c>
    </row>
    <row r="11868" spans="1:7" x14ac:dyDescent="0.4">
      <c r="A11868" s="70" t="s">
        <v>23723</v>
      </c>
      <c r="B11868" s="70" t="s">
        <v>23724</v>
      </c>
      <c r="C11868">
        <v>-1.4045136999999999E-2</v>
      </c>
      <c r="D11868">
        <v>7.2633340620000002</v>
      </c>
      <c r="E11868">
        <v>2.4764192000000001E-2</v>
      </c>
      <c r="F11868">
        <v>0.874956073</v>
      </c>
      <c r="G11868">
        <v>0.99975043299999999</v>
      </c>
    </row>
    <row r="11869" spans="1:7" x14ac:dyDescent="0.4">
      <c r="A11869" s="70" t="s">
        <v>24729</v>
      </c>
      <c r="B11869" s="70" t="s">
        <v>24730</v>
      </c>
      <c r="C11869">
        <v>1.3518456E-2</v>
      </c>
      <c r="D11869">
        <v>7.0541756500000004</v>
      </c>
      <c r="E11869">
        <v>2.4756423E-2</v>
      </c>
      <c r="F11869">
        <v>0.87497552700000003</v>
      </c>
      <c r="G11869">
        <v>0.99975043299999999</v>
      </c>
    </row>
    <row r="11870" spans="1:7" x14ac:dyDescent="0.4">
      <c r="A11870" s="70" t="s">
        <v>23931</v>
      </c>
      <c r="B11870" s="70" t="s">
        <v>23932</v>
      </c>
      <c r="C11870">
        <v>-1.2589797999999999E-2</v>
      </c>
      <c r="D11870">
        <v>6.4456331169999999</v>
      </c>
      <c r="E11870">
        <v>2.4748299000000001E-2</v>
      </c>
      <c r="F11870">
        <v>0.87499587400000001</v>
      </c>
      <c r="G11870">
        <v>0.99975043299999999</v>
      </c>
    </row>
    <row r="11871" spans="1:7" x14ac:dyDescent="0.4">
      <c r="A11871" s="70" t="s">
        <v>24536</v>
      </c>
      <c r="B11871" s="70" t="s">
        <v>24537</v>
      </c>
      <c r="C11871">
        <v>3.3675956999999999E-2</v>
      </c>
      <c r="D11871">
        <v>2.7851898159999999</v>
      </c>
      <c r="E11871">
        <v>2.4668921999999999E-2</v>
      </c>
      <c r="F11871">
        <v>0.87519485500000005</v>
      </c>
      <c r="G11871">
        <v>0.99975043299999999</v>
      </c>
    </row>
    <row r="11872" spans="1:7" x14ac:dyDescent="0.4">
      <c r="A11872" s="70" t="s">
        <v>24130</v>
      </c>
      <c r="B11872" s="70" t="s">
        <v>24131</v>
      </c>
      <c r="C11872">
        <v>-3.9268477000000003E-2</v>
      </c>
      <c r="D11872">
        <v>2.1960514500000001</v>
      </c>
      <c r="E11872">
        <v>2.4664611999999999E-2</v>
      </c>
      <c r="F11872">
        <v>0.87520567000000005</v>
      </c>
      <c r="G11872">
        <v>0.99975043299999999</v>
      </c>
    </row>
    <row r="11873" spans="1:7" x14ac:dyDescent="0.4">
      <c r="A11873" s="70" t="s">
        <v>24062</v>
      </c>
      <c r="B11873" s="70" t="s">
        <v>24063</v>
      </c>
      <c r="C11873">
        <v>-1.6863265999999998E-2</v>
      </c>
      <c r="D11873">
        <v>4.9018914240000004</v>
      </c>
      <c r="E11873">
        <v>2.4634441E-2</v>
      </c>
      <c r="F11873">
        <v>0.87528139500000002</v>
      </c>
      <c r="G11873">
        <v>0.99975043299999999</v>
      </c>
    </row>
    <row r="11874" spans="1:7" x14ac:dyDescent="0.4">
      <c r="A11874" s="70" t="s">
        <v>24494</v>
      </c>
      <c r="B11874" s="70" t="s">
        <v>24495</v>
      </c>
      <c r="C11874">
        <v>0.11250083299999999</v>
      </c>
      <c r="D11874">
        <v>-0.82956561900000003</v>
      </c>
      <c r="E11874">
        <v>2.461551E-2</v>
      </c>
      <c r="F11874">
        <v>0.87532893499999997</v>
      </c>
      <c r="G11874">
        <v>0.99975043299999999</v>
      </c>
    </row>
    <row r="11875" spans="1:7" x14ac:dyDescent="0.4">
      <c r="A11875" s="70" t="s">
        <v>24470</v>
      </c>
      <c r="B11875" s="70" t="s">
        <v>24471</v>
      </c>
      <c r="C11875">
        <v>4.6424617000000001E-2</v>
      </c>
      <c r="D11875">
        <v>1.721607549</v>
      </c>
      <c r="E11875">
        <v>2.4597186E-2</v>
      </c>
      <c r="F11875">
        <v>0.87537496699999995</v>
      </c>
      <c r="G11875">
        <v>0.99975043299999999</v>
      </c>
    </row>
    <row r="11876" spans="1:7" x14ac:dyDescent="0.4">
      <c r="A11876" s="70" t="s">
        <v>24653</v>
      </c>
      <c r="B11876" s="70" t="s">
        <v>24654</v>
      </c>
      <c r="C11876">
        <v>1.2413700999999999E-2</v>
      </c>
      <c r="D11876">
        <v>7.7198039820000002</v>
      </c>
      <c r="E11876">
        <v>2.4544982E-2</v>
      </c>
      <c r="F11876">
        <v>0.87550620599999995</v>
      </c>
      <c r="G11876">
        <v>0.99975043299999999</v>
      </c>
    </row>
    <row r="11877" spans="1:7" x14ac:dyDescent="0.4">
      <c r="A11877" s="70" t="s">
        <v>24849</v>
      </c>
      <c r="B11877" s="70" t="s">
        <v>24850</v>
      </c>
      <c r="C11877">
        <v>1.6319060999999999E-2</v>
      </c>
      <c r="D11877">
        <v>5.9106419790000002</v>
      </c>
      <c r="E11877">
        <v>2.4537765999999999E-2</v>
      </c>
      <c r="F11877">
        <v>0.87552435900000003</v>
      </c>
      <c r="G11877">
        <v>0.99975043299999999</v>
      </c>
    </row>
    <row r="11878" spans="1:7" x14ac:dyDescent="0.4">
      <c r="A11878" s="70" t="s">
        <v>24865</v>
      </c>
      <c r="B11878" s="70" t="s">
        <v>24866</v>
      </c>
      <c r="C11878">
        <v>1.658072E-2</v>
      </c>
      <c r="D11878">
        <v>5.1433525510000004</v>
      </c>
      <c r="E11878">
        <v>2.4517152E-2</v>
      </c>
      <c r="F11878">
        <v>0.87557622999999996</v>
      </c>
      <c r="G11878">
        <v>0.99975043299999999</v>
      </c>
    </row>
    <row r="11879" spans="1:7" x14ac:dyDescent="0.4">
      <c r="A11879" s="70" t="s">
        <v>23947</v>
      </c>
      <c r="B11879" s="70" t="s">
        <v>23948</v>
      </c>
      <c r="C11879">
        <v>-1.4106102000000001E-2</v>
      </c>
      <c r="D11879">
        <v>6.710778554</v>
      </c>
      <c r="E11879">
        <v>2.4485834000000001E-2</v>
      </c>
      <c r="F11879">
        <v>0.875655077</v>
      </c>
      <c r="G11879">
        <v>0.99975043299999999</v>
      </c>
    </row>
    <row r="11880" spans="1:7" x14ac:dyDescent="0.4">
      <c r="A11880" s="70" t="s">
        <v>24023</v>
      </c>
      <c r="B11880" s="70" t="s">
        <v>24024</v>
      </c>
      <c r="C11880">
        <v>-1.7614255999999998E-2</v>
      </c>
      <c r="D11880">
        <v>5.4149456349999996</v>
      </c>
      <c r="E11880">
        <v>2.4432041000000002E-2</v>
      </c>
      <c r="F11880">
        <v>0.87579062799999996</v>
      </c>
      <c r="G11880">
        <v>0.99975043299999999</v>
      </c>
    </row>
    <row r="11881" spans="1:7" x14ac:dyDescent="0.4">
      <c r="A11881" s="70" t="s">
        <v>24404</v>
      </c>
      <c r="B11881" s="70" t="s">
        <v>24405</v>
      </c>
      <c r="C11881">
        <v>8.6892568000000003E-2</v>
      </c>
      <c r="D11881">
        <v>-0.968396433</v>
      </c>
      <c r="E11881">
        <v>2.4416816000000001E-2</v>
      </c>
      <c r="F11881">
        <v>0.87582902200000001</v>
      </c>
      <c r="G11881">
        <v>0.99975043299999999</v>
      </c>
    </row>
    <row r="11882" spans="1:7" x14ac:dyDescent="0.4">
      <c r="A11882" s="70" t="s">
        <v>24029</v>
      </c>
      <c r="B11882" s="70" t="s">
        <v>24030</v>
      </c>
      <c r="C11882">
        <v>-1.2532257999999999E-2</v>
      </c>
      <c r="D11882">
        <v>8.3864928889999995</v>
      </c>
      <c r="E11882">
        <v>2.4412327000000001E-2</v>
      </c>
      <c r="F11882">
        <v>0.87584034499999996</v>
      </c>
      <c r="G11882">
        <v>0.99975043299999999</v>
      </c>
    </row>
    <row r="11883" spans="1:7" x14ac:dyDescent="0.4">
      <c r="A11883" s="70" t="s">
        <v>24917</v>
      </c>
      <c r="B11883" s="70" t="s">
        <v>24918</v>
      </c>
      <c r="C11883">
        <v>1.3785197000000001E-2</v>
      </c>
      <c r="D11883">
        <v>5.7322343939999998</v>
      </c>
      <c r="E11883">
        <v>2.4401094000000002E-2</v>
      </c>
      <c r="F11883">
        <v>0.87586868100000004</v>
      </c>
      <c r="G11883">
        <v>0.99975043299999999</v>
      </c>
    </row>
    <row r="11884" spans="1:7" x14ac:dyDescent="0.4">
      <c r="A11884" s="70" t="s">
        <v>24552</v>
      </c>
      <c r="B11884" s="70" t="s">
        <v>24553</v>
      </c>
      <c r="C11884">
        <v>2.7169400999999999E-2</v>
      </c>
      <c r="D11884">
        <v>3.547958634</v>
      </c>
      <c r="E11884">
        <v>2.4401064E-2</v>
      </c>
      <c r="F11884">
        <v>0.875868757</v>
      </c>
      <c r="G11884">
        <v>0.99975043299999999</v>
      </c>
    </row>
    <row r="11885" spans="1:7" x14ac:dyDescent="0.4">
      <c r="A11885" s="70" t="s">
        <v>24691</v>
      </c>
      <c r="B11885" s="70" t="s">
        <v>24692</v>
      </c>
      <c r="C11885">
        <v>2.2885177E-2</v>
      </c>
      <c r="D11885">
        <v>3.7975605699999999</v>
      </c>
      <c r="E11885">
        <v>2.4390156999999999E-2</v>
      </c>
      <c r="F11885">
        <v>0.87589627800000003</v>
      </c>
      <c r="G11885">
        <v>0.99975043299999999</v>
      </c>
    </row>
    <row r="11886" spans="1:7" x14ac:dyDescent="0.4">
      <c r="A11886" s="70" t="s">
        <v>24332</v>
      </c>
      <c r="B11886" s="70" t="s">
        <v>24333</v>
      </c>
      <c r="C11886">
        <v>-6.3180737000000001E-2</v>
      </c>
      <c r="D11886">
        <v>-0.17117956500000001</v>
      </c>
      <c r="E11886">
        <v>2.4384805999999998E-2</v>
      </c>
      <c r="F11886">
        <v>0.87590977999999997</v>
      </c>
      <c r="G11886">
        <v>0.99975043299999999</v>
      </c>
    </row>
    <row r="11887" spans="1:7" x14ac:dyDescent="0.4">
      <c r="A11887" s="70" t="s">
        <v>24626</v>
      </c>
      <c r="B11887" s="70" t="s">
        <v>24627</v>
      </c>
      <c r="C11887">
        <v>2.2196826999999999E-2</v>
      </c>
      <c r="D11887">
        <v>3.9184698920000001</v>
      </c>
      <c r="E11887">
        <v>2.4366694000000001E-2</v>
      </c>
      <c r="F11887">
        <v>0.8759555</v>
      </c>
      <c r="G11887">
        <v>0.99975043299999999</v>
      </c>
    </row>
    <row r="11888" spans="1:7" x14ac:dyDescent="0.4">
      <c r="A11888" s="70" t="s">
        <v>24290</v>
      </c>
      <c r="B11888" s="70" t="s">
        <v>24291</v>
      </c>
      <c r="C11888">
        <v>6.8860825000000001E-2</v>
      </c>
      <c r="D11888">
        <v>0.21447047299999999</v>
      </c>
      <c r="E11888">
        <v>2.4349002000000002E-2</v>
      </c>
      <c r="F11888">
        <v>0.87600017699999999</v>
      </c>
      <c r="G11888">
        <v>0.99975043299999999</v>
      </c>
    </row>
    <row r="11889" spans="1:7" x14ac:dyDescent="0.4">
      <c r="A11889" s="70" t="s">
        <v>24855</v>
      </c>
      <c r="B11889" s="70" t="s">
        <v>24856</v>
      </c>
      <c r="C11889">
        <v>1.7187681E-2</v>
      </c>
      <c r="D11889">
        <v>5.2691651510000002</v>
      </c>
      <c r="E11889">
        <v>2.4341239000000001E-2</v>
      </c>
      <c r="F11889">
        <v>0.87601978700000005</v>
      </c>
      <c r="G11889">
        <v>0.99975043299999999</v>
      </c>
    </row>
    <row r="11890" spans="1:7" x14ac:dyDescent="0.4">
      <c r="A11890" s="70" t="s">
        <v>24713</v>
      </c>
      <c r="B11890" s="70" t="s">
        <v>24714</v>
      </c>
      <c r="C11890">
        <v>2.1384054E-2</v>
      </c>
      <c r="D11890">
        <v>4.2765289080000004</v>
      </c>
      <c r="E11890">
        <v>2.4318243999999999E-2</v>
      </c>
      <c r="F11890">
        <v>0.87607788799999997</v>
      </c>
      <c r="G11890">
        <v>0.99975043299999999</v>
      </c>
    </row>
    <row r="11891" spans="1:7" x14ac:dyDescent="0.4">
      <c r="A11891" s="70" t="s">
        <v>24078</v>
      </c>
      <c r="B11891" s="70" t="s">
        <v>24079</v>
      </c>
      <c r="C11891">
        <v>-2.2398753E-2</v>
      </c>
      <c r="D11891">
        <v>3.9363824329999999</v>
      </c>
      <c r="E11891">
        <v>2.4313182999999999E-2</v>
      </c>
      <c r="F11891">
        <v>0.87609068000000001</v>
      </c>
      <c r="G11891">
        <v>0.99975043299999999</v>
      </c>
    </row>
    <row r="11892" spans="1:7" x14ac:dyDescent="0.4">
      <c r="A11892" s="70" t="s">
        <v>23991</v>
      </c>
      <c r="B11892" s="70" t="s">
        <v>23992</v>
      </c>
      <c r="C11892">
        <v>-4.8434393999999999E-2</v>
      </c>
      <c r="D11892">
        <v>2.570757548</v>
      </c>
      <c r="E11892">
        <v>2.4293677E-2</v>
      </c>
      <c r="F11892">
        <v>0.87613999399999998</v>
      </c>
      <c r="G11892">
        <v>0.99975043299999999</v>
      </c>
    </row>
    <row r="11893" spans="1:7" x14ac:dyDescent="0.4">
      <c r="A11893" s="70" t="s">
        <v>25267</v>
      </c>
      <c r="B11893" s="70" t="s">
        <v>25268</v>
      </c>
      <c r="C11893">
        <v>-1.2443713E-2</v>
      </c>
      <c r="D11893">
        <v>10.122804609999999</v>
      </c>
      <c r="E11893">
        <v>2.4271563999999999E-2</v>
      </c>
      <c r="F11893">
        <v>0.87619592199999996</v>
      </c>
      <c r="G11893">
        <v>0.99975043299999999</v>
      </c>
    </row>
    <row r="11894" spans="1:7" x14ac:dyDescent="0.4">
      <c r="A11894" s="70" t="s">
        <v>25171</v>
      </c>
      <c r="B11894" s="70" t="s">
        <v>25172</v>
      </c>
      <c r="C11894">
        <v>1.2926170000000001E-2</v>
      </c>
      <c r="D11894">
        <v>8.5607393629999997</v>
      </c>
      <c r="E11894">
        <v>2.4265339E-2</v>
      </c>
      <c r="F11894">
        <v>0.87621167099999997</v>
      </c>
      <c r="G11894">
        <v>0.99975043299999999</v>
      </c>
    </row>
    <row r="11895" spans="1:7" x14ac:dyDescent="0.4">
      <c r="A11895" s="70" t="s">
        <v>24160</v>
      </c>
      <c r="B11895" s="70" t="s">
        <v>24161</v>
      </c>
      <c r="C11895">
        <v>-3.9958932000000003E-2</v>
      </c>
      <c r="D11895">
        <v>2.1857201970000002</v>
      </c>
      <c r="E11895">
        <v>2.4255570000000001E-2</v>
      </c>
      <c r="F11895">
        <v>0.87623639099999995</v>
      </c>
      <c r="G11895">
        <v>0.99975043299999999</v>
      </c>
    </row>
    <row r="11896" spans="1:7" x14ac:dyDescent="0.4">
      <c r="A11896" s="70" t="s">
        <v>24308</v>
      </c>
      <c r="B11896" s="70" t="s">
        <v>24309</v>
      </c>
      <c r="C11896">
        <v>4.7917415999999997E-2</v>
      </c>
      <c r="D11896">
        <v>1.6423466069999999</v>
      </c>
      <c r="E11896">
        <v>2.4238414E-2</v>
      </c>
      <c r="F11896">
        <v>0.87627981600000004</v>
      </c>
      <c r="G11896">
        <v>0.99975043299999999</v>
      </c>
    </row>
    <row r="11897" spans="1:7" x14ac:dyDescent="0.4">
      <c r="A11897" s="70" t="s">
        <v>24039</v>
      </c>
      <c r="B11897" s="70" t="s">
        <v>24040</v>
      </c>
      <c r="C11897">
        <v>-1.4733438999999999E-2</v>
      </c>
      <c r="D11897">
        <v>5.6137444299999997</v>
      </c>
      <c r="E11897">
        <v>2.4215965999999998E-2</v>
      </c>
      <c r="F11897">
        <v>0.87633665699999996</v>
      </c>
      <c r="G11897">
        <v>0.99975043299999999</v>
      </c>
    </row>
    <row r="11898" spans="1:7" x14ac:dyDescent="0.4">
      <c r="A11898" s="70" t="s">
        <v>24929</v>
      </c>
      <c r="B11898" s="70" t="s">
        <v>24930</v>
      </c>
      <c r="C11898">
        <v>1.3047883999999999E-2</v>
      </c>
      <c r="D11898">
        <v>6.4723770570000001</v>
      </c>
      <c r="E11898">
        <v>2.4211195000000001E-2</v>
      </c>
      <c r="F11898">
        <v>0.87634874399999996</v>
      </c>
      <c r="G11898">
        <v>0.99975043299999999</v>
      </c>
    </row>
    <row r="11899" spans="1:7" x14ac:dyDescent="0.4">
      <c r="A11899" s="70" t="s">
        <v>24264</v>
      </c>
      <c r="B11899" s="70" t="s">
        <v>24265</v>
      </c>
      <c r="C11899">
        <v>-8.1937151E-2</v>
      </c>
      <c r="D11899">
        <v>-0.81969732299999998</v>
      </c>
      <c r="E11899">
        <v>2.4181109999999999E-2</v>
      </c>
      <c r="F11899">
        <v>0.87642497500000005</v>
      </c>
      <c r="G11899">
        <v>0.99975043299999999</v>
      </c>
    </row>
    <row r="11900" spans="1:7" x14ac:dyDescent="0.4">
      <c r="A11900" s="70" t="s">
        <v>24881</v>
      </c>
      <c r="B11900" s="70" t="s">
        <v>24882</v>
      </c>
      <c r="C11900">
        <v>1.2266799E-2</v>
      </c>
      <c r="D11900">
        <v>6.7984238020000003</v>
      </c>
      <c r="E11900">
        <v>2.4179896999999999E-2</v>
      </c>
      <c r="F11900">
        <v>0.87642804799999996</v>
      </c>
      <c r="G11900">
        <v>0.99975043299999999</v>
      </c>
    </row>
    <row r="11901" spans="1:7" x14ac:dyDescent="0.4">
      <c r="A11901" s="70" t="s">
        <v>24973</v>
      </c>
      <c r="B11901" s="70" t="s">
        <v>24974</v>
      </c>
      <c r="C11901">
        <v>1.3169007999999999E-2</v>
      </c>
      <c r="D11901">
        <v>6.0409749789999996</v>
      </c>
      <c r="E11901">
        <v>2.4148451000000001E-2</v>
      </c>
      <c r="F11901">
        <v>0.87650778200000001</v>
      </c>
      <c r="G11901">
        <v>0.99975043299999999</v>
      </c>
    </row>
    <row r="11902" spans="1:7" x14ac:dyDescent="0.4">
      <c r="A11902" s="70" t="s">
        <v>24877</v>
      </c>
      <c r="B11902" s="70" t="s">
        <v>24878</v>
      </c>
      <c r="C11902">
        <v>1.4303023999999999E-2</v>
      </c>
      <c r="D11902">
        <v>5.608584843</v>
      </c>
      <c r="E11902">
        <v>2.4100388E-2</v>
      </c>
      <c r="F11902">
        <v>0.87662975300000001</v>
      </c>
      <c r="G11902">
        <v>0.99975043299999999</v>
      </c>
    </row>
    <row r="11903" spans="1:7" x14ac:dyDescent="0.4">
      <c r="A11903" s="70" t="s">
        <v>24895</v>
      </c>
      <c r="B11903" s="70" t="s">
        <v>24896</v>
      </c>
      <c r="C11903">
        <v>1.3335906E-2</v>
      </c>
      <c r="D11903">
        <v>6.2478971679999997</v>
      </c>
      <c r="E11903">
        <v>2.4082975E-2</v>
      </c>
      <c r="F11903">
        <v>0.87667397199999997</v>
      </c>
      <c r="G11903">
        <v>0.99975043299999999</v>
      </c>
    </row>
    <row r="11904" spans="1:7" x14ac:dyDescent="0.4">
      <c r="A11904" s="70" t="s">
        <v>24779</v>
      </c>
      <c r="B11904" s="70" t="s">
        <v>24780</v>
      </c>
      <c r="C11904">
        <v>7.3719378000000002E-2</v>
      </c>
      <c r="D11904">
        <v>0.306320125</v>
      </c>
      <c r="E11904">
        <v>2.4021595999999999E-2</v>
      </c>
      <c r="F11904">
        <v>0.87682997299999998</v>
      </c>
      <c r="G11904">
        <v>0.99975043299999999</v>
      </c>
    </row>
    <row r="11905" spans="1:7" x14ac:dyDescent="0.4">
      <c r="A11905" s="70" t="s">
        <v>24086</v>
      </c>
      <c r="B11905" s="70" t="s">
        <v>24087</v>
      </c>
      <c r="C11905">
        <v>-1.4916184000000001E-2</v>
      </c>
      <c r="D11905">
        <v>5.4446206779999997</v>
      </c>
      <c r="E11905">
        <v>2.4021331E-2</v>
      </c>
      <c r="F11905">
        <v>0.87683064899999996</v>
      </c>
      <c r="G11905">
        <v>0.99975043299999999</v>
      </c>
    </row>
    <row r="11906" spans="1:7" x14ac:dyDescent="0.4">
      <c r="A11906" s="70" t="s">
        <v>24590</v>
      </c>
      <c r="B11906" s="70" t="s">
        <v>24591</v>
      </c>
      <c r="C11906">
        <v>3.4178371999999999E-2</v>
      </c>
      <c r="D11906">
        <v>2.9753878779999998</v>
      </c>
      <c r="E11906">
        <v>2.3997335000000002E-2</v>
      </c>
      <c r="F11906">
        <v>0.87689169199999994</v>
      </c>
      <c r="G11906">
        <v>0.99975043299999999</v>
      </c>
    </row>
    <row r="11907" spans="1:7" x14ac:dyDescent="0.4">
      <c r="A11907" s="70" t="s">
        <v>23945</v>
      </c>
      <c r="B11907" s="70" t="s">
        <v>23946</v>
      </c>
      <c r="C11907">
        <v>-1.3304226000000001E-2</v>
      </c>
      <c r="D11907">
        <v>6.2375828000000002</v>
      </c>
      <c r="E11907">
        <v>2.3995939000000001E-2</v>
      </c>
      <c r="F11907">
        <v>0.87689524600000002</v>
      </c>
      <c r="G11907">
        <v>0.99975043299999999</v>
      </c>
    </row>
    <row r="11908" spans="1:7" x14ac:dyDescent="0.4">
      <c r="A11908" s="70" t="s">
        <v>24542</v>
      </c>
      <c r="B11908" s="70" t="s">
        <v>24543</v>
      </c>
      <c r="C11908">
        <v>4.1906750999999999E-2</v>
      </c>
      <c r="D11908">
        <v>1.894196022</v>
      </c>
      <c r="E11908">
        <v>2.3991717999999999E-2</v>
      </c>
      <c r="F11908">
        <v>0.87690598500000005</v>
      </c>
      <c r="G11908">
        <v>0.99975043299999999</v>
      </c>
    </row>
    <row r="11909" spans="1:7" x14ac:dyDescent="0.4">
      <c r="A11909" s="70" t="s">
        <v>24212</v>
      </c>
      <c r="B11909" s="70" t="s">
        <v>24213</v>
      </c>
      <c r="C11909">
        <v>-3.2922897999999999E-2</v>
      </c>
      <c r="D11909">
        <v>3.048038284</v>
      </c>
      <c r="E11909">
        <v>2.3974217999999999E-2</v>
      </c>
      <c r="F11909">
        <v>0.87695053099999998</v>
      </c>
      <c r="G11909">
        <v>0.99975043299999999</v>
      </c>
    </row>
    <row r="11910" spans="1:7" x14ac:dyDescent="0.4">
      <c r="A11910" s="70" t="s">
        <v>23921</v>
      </c>
      <c r="B11910" s="70" t="s">
        <v>23922</v>
      </c>
      <c r="C11910">
        <v>-1.2296109E-2</v>
      </c>
      <c r="D11910">
        <v>6.6314825690000001</v>
      </c>
      <c r="E11910">
        <v>2.3961772999999999E-2</v>
      </c>
      <c r="F11910">
        <v>0.87698221799999998</v>
      </c>
      <c r="G11910">
        <v>0.99975043299999999</v>
      </c>
    </row>
    <row r="11911" spans="1:7" x14ac:dyDescent="0.4">
      <c r="A11911" s="70" t="s">
        <v>24182</v>
      </c>
      <c r="B11911" s="70" t="s">
        <v>24183</v>
      </c>
      <c r="C11911">
        <v>-2.0905777E-2</v>
      </c>
      <c r="D11911">
        <v>4.7929506530000001</v>
      </c>
      <c r="E11911">
        <v>2.3958092E-2</v>
      </c>
      <c r="F11911">
        <v>0.87699159299999996</v>
      </c>
      <c r="G11911">
        <v>0.99975043299999999</v>
      </c>
    </row>
    <row r="11912" spans="1:7" x14ac:dyDescent="0.4">
      <c r="A11912" s="70" t="s">
        <v>25173</v>
      </c>
      <c r="B11912" s="70" t="s">
        <v>25174</v>
      </c>
      <c r="C11912">
        <v>1.2187353999999999E-2</v>
      </c>
      <c r="D11912">
        <v>8.4907818919999993</v>
      </c>
      <c r="E11912">
        <v>2.3944413000000001E-2</v>
      </c>
      <c r="F11912">
        <v>0.87702643400000002</v>
      </c>
      <c r="G11912">
        <v>0.99975043299999999</v>
      </c>
    </row>
    <row r="11913" spans="1:7" x14ac:dyDescent="0.4">
      <c r="A11913" s="70" t="s">
        <v>24526</v>
      </c>
      <c r="B11913" s="70" t="s">
        <v>24527</v>
      </c>
      <c r="C11913">
        <v>5.7219854000000001E-2</v>
      </c>
      <c r="D11913">
        <v>0.36804829999999999</v>
      </c>
      <c r="E11913">
        <v>2.3939535000000001E-2</v>
      </c>
      <c r="F11913">
        <v>0.87703886099999995</v>
      </c>
      <c r="G11913">
        <v>0.99975043299999999</v>
      </c>
    </row>
    <row r="11914" spans="1:7" x14ac:dyDescent="0.4">
      <c r="A11914" s="70" t="s">
        <v>24817</v>
      </c>
      <c r="B11914" s="70" t="s">
        <v>24818</v>
      </c>
      <c r="C11914">
        <v>1.7281682999999999E-2</v>
      </c>
      <c r="D11914">
        <v>4.837786929</v>
      </c>
      <c r="E11914">
        <v>2.3918789999999999E-2</v>
      </c>
      <c r="F11914">
        <v>0.87709172499999999</v>
      </c>
      <c r="G11914">
        <v>0.99975043299999999</v>
      </c>
    </row>
    <row r="11915" spans="1:7" x14ac:dyDescent="0.4">
      <c r="A11915" s="70" t="s">
        <v>24292</v>
      </c>
      <c r="B11915" s="70" t="s">
        <v>24293</v>
      </c>
      <c r="C11915">
        <v>-8.8423069000000007E-2</v>
      </c>
      <c r="D11915">
        <v>-1.3700955539999999</v>
      </c>
      <c r="E11915">
        <v>2.3914039000000002E-2</v>
      </c>
      <c r="F11915">
        <v>0.87710383599999997</v>
      </c>
      <c r="G11915">
        <v>0.99975043299999999</v>
      </c>
    </row>
    <row r="11916" spans="1:7" x14ac:dyDescent="0.4">
      <c r="A11916" s="70" t="s">
        <v>24785</v>
      </c>
      <c r="B11916" s="70" t="s">
        <v>24786</v>
      </c>
      <c r="C11916">
        <v>1.9471668000000001E-2</v>
      </c>
      <c r="D11916">
        <v>4.2310926699999998</v>
      </c>
      <c r="E11916">
        <v>2.3900213999999999E-2</v>
      </c>
      <c r="F11916">
        <v>0.87713908200000001</v>
      </c>
      <c r="G11916">
        <v>0.99975043299999999</v>
      </c>
    </row>
    <row r="11917" spans="1:7" x14ac:dyDescent="0.4">
      <c r="A11917" s="70" t="s">
        <v>24017</v>
      </c>
      <c r="B11917" s="70" t="s">
        <v>24018</v>
      </c>
      <c r="C11917">
        <v>-1.3488884E-2</v>
      </c>
      <c r="D11917">
        <v>5.9869652719999999</v>
      </c>
      <c r="E11917">
        <v>2.3847209000000001E-2</v>
      </c>
      <c r="F11917">
        <v>0.877274314</v>
      </c>
      <c r="G11917">
        <v>0.99975043299999999</v>
      </c>
    </row>
    <row r="11918" spans="1:7" x14ac:dyDescent="0.4">
      <c r="A11918" s="70" t="s">
        <v>24801</v>
      </c>
      <c r="B11918" s="70" t="s">
        <v>24802</v>
      </c>
      <c r="C11918">
        <v>1.7993479E-2</v>
      </c>
      <c r="D11918">
        <v>4.8326313540000001</v>
      </c>
      <c r="E11918">
        <v>2.3825487999999999E-2</v>
      </c>
      <c r="F11918">
        <v>0.87732977700000003</v>
      </c>
      <c r="G11918">
        <v>0.99975043299999999</v>
      </c>
    </row>
    <row r="11919" spans="1:7" x14ac:dyDescent="0.4">
      <c r="A11919" s="70" t="s">
        <v>24220</v>
      </c>
      <c r="B11919" s="70" t="s">
        <v>24221</v>
      </c>
      <c r="C11919">
        <v>-3.3363466000000001E-2</v>
      </c>
      <c r="D11919">
        <v>2.7700363769999998</v>
      </c>
      <c r="E11919">
        <v>2.3819180999999998E-2</v>
      </c>
      <c r="F11919">
        <v>0.87734588599999996</v>
      </c>
      <c r="G11919">
        <v>0.99975043299999999</v>
      </c>
    </row>
    <row r="11920" spans="1:7" x14ac:dyDescent="0.4">
      <c r="A11920" s="70" t="s">
        <v>24238</v>
      </c>
      <c r="B11920" s="70" t="s">
        <v>24239</v>
      </c>
      <c r="C11920">
        <v>-3.3062929999999997E-2</v>
      </c>
      <c r="D11920">
        <v>2.943076773</v>
      </c>
      <c r="E11920">
        <v>2.3816782000000002E-2</v>
      </c>
      <c r="F11920">
        <v>0.87735201500000004</v>
      </c>
      <c r="G11920">
        <v>0.99975043299999999</v>
      </c>
    </row>
    <row r="11921" spans="1:7" x14ac:dyDescent="0.4">
      <c r="A11921" s="70" t="s">
        <v>24901</v>
      </c>
      <c r="B11921" s="70" t="s">
        <v>24902</v>
      </c>
      <c r="C11921">
        <v>1.7906602000000001E-2</v>
      </c>
      <c r="D11921">
        <v>4.8042367390000003</v>
      </c>
      <c r="E11921">
        <v>2.3759164999999999E-2</v>
      </c>
      <c r="F11921">
        <v>0.87749928399999999</v>
      </c>
      <c r="G11921">
        <v>0.99975043299999999</v>
      </c>
    </row>
    <row r="11922" spans="1:7" x14ac:dyDescent="0.4">
      <c r="A11922" s="70" t="s">
        <v>24957</v>
      </c>
      <c r="B11922" s="70" t="s">
        <v>24958</v>
      </c>
      <c r="C11922">
        <v>1.2768236000000001E-2</v>
      </c>
      <c r="D11922">
        <v>6.2674554950000001</v>
      </c>
      <c r="E11922">
        <v>2.3674160999999999E-2</v>
      </c>
      <c r="F11922">
        <v>0.877716893</v>
      </c>
      <c r="G11922">
        <v>0.99975043299999999</v>
      </c>
    </row>
    <row r="11923" spans="1:7" x14ac:dyDescent="0.4">
      <c r="A11923" s="70" t="s">
        <v>23845</v>
      </c>
      <c r="B11923" s="70" t="s">
        <v>23846</v>
      </c>
      <c r="C11923">
        <v>-2.6936786000000001E-2</v>
      </c>
      <c r="D11923">
        <v>4.7301798179999999</v>
      </c>
      <c r="E11923">
        <v>2.3648692999999998E-2</v>
      </c>
      <c r="F11923">
        <v>0.87778216600000003</v>
      </c>
      <c r="G11923">
        <v>0.99975043299999999</v>
      </c>
    </row>
    <row r="11924" spans="1:7" x14ac:dyDescent="0.4">
      <c r="A11924" s="70" t="s">
        <v>24366</v>
      </c>
      <c r="B11924" s="70" t="s">
        <v>24367</v>
      </c>
      <c r="C11924">
        <v>3.1609619999999998E-2</v>
      </c>
      <c r="D11924">
        <v>3.6533719480000002</v>
      </c>
      <c r="E11924">
        <v>2.3612270000000001E-2</v>
      </c>
      <c r="F11924">
        <v>0.87787558200000004</v>
      </c>
      <c r="G11924">
        <v>0.99975043299999999</v>
      </c>
    </row>
    <row r="11925" spans="1:7" x14ac:dyDescent="0.4">
      <c r="A11925" s="70" t="s">
        <v>23997</v>
      </c>
      <c r="B11925" s="70" t="s">
        <v>23998</v>
      </c>
      <c r="C11925">
        <v>-1.4205115000000001E-2</v>
      </c>
      <c r="D11925">
        <v>7.9513865380000004</v>
      </c>
      <c r="E11925">
        <v>2.3530823999999999E-2</v>
      </c>
      <c r="F11925">
        <v>0.878084737</v>
      </c>
      <c r="G11925">
        <v>0.99975043299999999</v>
      </c>
    </row>
    <row r="11926" spans="1:7" x14ac:dyDescent="0.4">
      <c r="A11926" s="70" t="s">
        <v>24216</v>
      </c>
      <c r="B11926" s="70" t="s">
        <v>24217</v>
      </c>
      <c r="C11926">
        <v>-2.2063359000000001E-2</v>
      </c>
      <c r="D11926">
        <v>5.5488848089999996</v>
      </c>
      <c r="E11926">
        <v>2.3526515000000001E-2</v>
      </c>
      <c r="F11926">
        <v>0.87809581199999998</v>
      </c>
      <c r="G11926">
        <v>0.99975043299999999</v>
      </c>
    </row>
    <row r="11927" spans="1:7" x14ac:dyDescent="0.4">
      <c r="A11927" s="70" t="s">
        <v>24422</v>
      </c>
      <c r="B11927" s="70" t="s">
        <v>24423</v>
      </c>
      <c r="C11927">
        <v>0.100640279</v>
      </c>
      <c r="D11927">
        <v>-0.59148608800000002</v>
      </c>
      <c r="E11927">
        <v>2.3503406000000001E-2</v>
      </c>
      <c r="F11927">
        <v>0.87815522999999995</v>
      </c>
      <c r="G11927">
        <v>0.99975043299999999</v>
      </c>
    </row>
    <row r="11928" spans="1:7" x14ac:dyDescent="0.4">
      <c r="A11928" s="70" t="s">
        <v>24695</v>
      </c>
      <c r="B11928" s="70" t="s">
        <v>24696</v>
      </c>
      <c r="C11928">
        <v>5.3570039E-2</v>
      </c>
      <c r="D11928">
        <v>1.2312938470000001</v>
      </c>
      <c r="E11928">
        <v>2.3471905000000001E-2</v>
      </c>
      <c r="F11928">
        <v>0.87823627100000001</v>
      </c>
      <c r="G11928">
        <v>0.99975043299999999</v>
      </c>
    </row>
    <row r="11929" spans="1:7" x14ac:dyDescent="0.4">
      <c r="A11929" s="70" t="s">
        <v>24572</v>
      </c>
      <c r="B11929" s="70" t="s">
        <v>24573</v>
      </c>
      <c r="C11929">
        <v>3.6825001000000003E-2</v>
      </c>
      <c r="D11929">
        <v>2.4293766570000002</v>
      </c>
      <c r="E11929">
        <v>2.3469225999999999E-2</v>
      </c>
      <c r="F11929">
        <v>0.87824316700000005</v>
      </c>
      <c r="G11929">
        <v>0.99975043299999999</v>
      </c>
    </row>
    <row r="11930" spans="1:7" x14ac:dyDescent="0.4">
      <c r="A11930" s="70" t="s">
        <v>24088</v>
      </c>
      <c r="B11930" s="70" t="s">
        <v>24089</v>
      </c>
      <c r="C11930">
        <v>-1.2864746E-2</v>
      </c>
      <c r="D11930">
        <v>6.0464016000000003</v>
      </c>
      <c r="E11930">
        <v>2.3456681E-2</v>
      </c>
      <c r="F11930">
        <v>0.87827545900000004</v>
      </c>
      <c r="G11930">
        <v>0.99975043299999999</v>
      </c>
    </row>
    <row r="11931" spans="1:7" x14ac:dyDescent="0.4">
      <c r="A11931" s="70" t="s">
        <v>25013</v>
      </c>
      <c r="B11931" s="70" t="s">
        <v>25014</v>
      </c>
      <c r="C11931">
        <v>1.2847518E-2</v>
      </c>
      <c r="D11931">
        <v>6.5910609429999996</v>
      </c>
      <c r="E11931">
        <v>2.3426266000000001E-2</v>
      </c>
      <c r="F11931">
        <v>0.878353787</v>
      </c>
      <c r="G11931">
        <v>0.99975043299999999</v>
      </c>
    </row>
    <row r="11932" spans="1:7" x14ac:dyDescent="0.4">
      <c r="A11932" s="70" t="s">
        <v>24789</v>
      </c>
      <c r="B11932" s="70" t="s">
        <v>24790</v>
      </c>
      <c r="C11932">
        <v>1.6823741E-2</v>
      </c>
      <c r="D11932">
        <v>5.0284839510000001</v>
      </c>
      <c r="E11932">
        <v>2.3422808E-2</v>
      </c>
      <c r="F11932">
        <v>0.87836269499999997</v>
      </c>
      <c r="G11932">
        <v>0.99975043299999999</v>
      </c>
    </row>
    <row r="11933" spans="1:7" x14ac:dyDescent="0.4">
      <c r="A11933" s="70" t="s">
        <v>24186</v>
      </c>
      <c r="B11933" s="70" t="s">
        <v>24187</v>
      </c>
      <c r="C11933">
        <v>-2.6392434999999999E-2</v>
      </c>
      <c r="D11933">
        <v>3.4240355330000001</v>
      </c>
      <c r="E11933">
        <v>2.3366333999999999E-2</v>
      </c>
      <c r="F11933">
        <v>0.87850828199999997</v>
      </c>
      <c r="G11933">
        <v>0.99975043299999999</v>
      </c>
    </row>
    <row r="11934" spans="1:7" x14ac:dyDescent="0.4">
      <c r="A11934" s="70" t="s">
        <v>25071</v>
      </c>
      <c r="B11934" s="70" t="s">
        <v>25072</v>
      </c>
      <c r="C11934">
        <v>1.212189E-2</v>
      </c>
      <c r="D11934">
        <v>6.1958564420000002</v>
      </c>
      <c r="E11934">
        <v>2.3340820000000002E-2</v>
      </c>
      <c r="F11934">
        <v>0.87857411500000004</v>
      </c>
      <c r="G11934">
        <v>0.99975043299999999</v>
      </c>
    </row>
    <row r="11935" spans="1:7" x14ac:dyDescent="0.4">
      <c r="A11935" s="70" t="s">
        <v>23811</v>
      </c>
      <c r="B11935" s="70" t="s">
        <v>23812</v>
      </c>
      <c r="C11935">
        <v>-1.2333302000000001E-2</v>
      </c>
      <c r="D11935">
        <v>7.1028213579999999</v>
      </c>
      <c r="E11935">
        <v>2.3315233000000001E-2</v>
      </c>
      <c r="F11935">
        <v>0.87864017299999997</v>
      </c>
      <c r="G11935">
        <v>0.99975043299999999</v>
      </c>
    </row>
    <row r="11936" spans="1:7" x14ac:dyDescent="0.4">
      <c r="A11936" s="70" t="s">
        <v>25091</v>
      </c>
      <c r="B11936" s="70" t="s">
        <v>25092</v>
      </c>
      <c r="C11936">
        <v>1.2291366E-2</v>
      </c>
      <c r="D11936">
        <v>6.1284022599999997</v>
      </c>
      <c r="E11936">
        <v>2.3265259999999999E-2</v>
      </c>
      <c r="F11936">
        <v>0.87876929500000001</v>
      </c>
      <c r="G11936">
        <v>0.99975043299999999</v>
      </c>
    </row>
    <row r="11937" spans="1:7" x14ac:dyDescent="0.4">
      <c r="A11937" s="70" t="s">
        <v>24867</v>
      </c>
      <c r="B11937" s="70" t="s">
        <v>24868</v>
      </c>
      <c r="C11937">
        <v>1.8204060000000001E-2</v>
      </c>
      <c r="D11937">
        <v>4.5815651710000003</v>
      </c>
      <c r="E11937">
        <v>2.3244246E-2</v>
      </c>
      <c r="F11937">
        <v>0.87882363299999999</v>
      </c>
      <c r="G11937">
        <v>0.99975043299999999</v>
      </c>
    </row>
    <row r="11938" spans="1:7" x14ac:dyDescent="0.4">
      <c r="A11938" s="70" t="s">
        <v>24064</v>
      </c>
      <c r="B11938" s="70" t="s">
        <v>24065</v>
      </c>
      <c r="C11938">
        <v>-1.2339844000000001E-2</v>
      </c>
      <c r="D11938">
        <v>6.2805632390000001</v>
      </c>
      <c r="E11938">
        <v>2.3237238E-2</v>
      </c>
      <c r="F11938">
        <v>0.878841761</v>
      </c>
      <c r="G11938">
        <v>0.99975043299999999</v>
      </c>
    </row>
    <row r="11939" spans="1:7" x14ac:dyDescent="0.4">
      <c r="A11939" s="70" t="s">
        <v>24460</v>
      </c>
      <c r="B11939" s="70" t="s">
        <v>24461</v>
      </c>
      <c r="C11939">
        <v>-6.1881789E-2</v>
      </c>
      <c r="D11939">
        <v>-0.23542236699999999</v>
      </c>
      <c r="E11939">
        <v>2.3234253999999999E-2</v>
      </c>
      <c r="F11939">
        <v>0.87884948100000004</v>
      </c>
      <c r="G11939">
        <v>0.99975043299999999</v>
      </c>
    </row>
    <row r="11940" spans="1:7" x14ac:dyDescent="0.4">
      <c r="A11940" s="70" t="s">
        <v>24630</v>
      </c>
      <c r="B11940" s="70" t="s">
        <v>24631</v>
      </c>
      <c r="C11940">
        <v>6.3431343000000001E-2</v>
      </c>
      <c r="D11940">
        <v>0.83574716199999999</v>
      </c>
      <c r="E11940">
        <v>2.3228783999999999E-2</v>
      </c>
      <c r="F11940">
        <v>0.87886363300000003</v>
      </c>
      <c r="G11940">
        <v>0.99975043299999999</v>
      </c>
    </row>
    <row r="11941" spans="1:7" x14ac:dyDescent="0.4">
      <c r="A11941" s="70" t="s">
        <v>24472</v>
      </c>
      <c r="B11941" s="70" t="s">
        <v>24473</v>
      </c>
      <c r="C11941">
        <v>-8.1807179999999993E-2</v>
      </c>
      <c r="D11941">
        <v>-0.70705190399999995</v>
      </c>
      <c r="E11941">
        <v>2.3220149999999998E-2</v>
      </c>
      <c r="F11941">
        <v>0.87888597400000001</v>
      </c>
      <c r="G11941">
        <v>0.99975043299999999</v>
      </c>
    </row>
    <row r="11942" spans="1:7" x14ac:dyDescent="0.4">
      <c r="A11942" s="70" t="s">
        <v>24082</v>
      </c>
      <c r="B11942" s="70" t="s">
        <v>24083</v>
      </c>
      <c r="C11942">
        <v>-1.3586793E-2</v>
      </c>
      <c r="D11942">
        <v>5.5897561060000003</v>
      </c>
      <c r="E11942">
        <v>2.3195650000000002E-2</v>
      </c>
      <c r="F11942">
        <v>0.87894939299999997</v>
      </c>
      <c r="G11942">
        <v>0.99975043299999999</v>
      </c>
    </row>
    <row r="11943" spans="1:7" x14ac:dyDescent="0.4">
      <c r="A11943" s="70" t="s">
        <v>25265</v>
      </c>
      <c r="B11943" s="70" t="s">
        <v>25266</v>
      </c>
      <c r="C11943">
        <v>1.3024569999999999E-2</v>
      </c>
      <c r="D11943">
        <v>8.6553622410000006</v>
      </c>
      <c r="E11943">
        <v>2.3173605999999999E-2</v>
      </c>
      <c r="F11943">
        <v>0.87900648299999995</v>
      </c>
      <c r="G11943">
        <v>0.99975043299999999</v>
      </c>
    </row>
    <row r="11944" spans="1:7" x14ac:dyDescent="0.4">
      <c r="A11944" s="70" t="s">
        <v>24935</v>
      </c>
      <c r="B11944" s="70" t="s">
        <v>24936</v>
      </c>
      <c r="C11944">
        <v>1.2358803E-2</v>
      </c>
      <c r="D11944">
        <v>8.0030273130000005</v>
      </c>
      <c r="E11944">
        <v>2.3165203999999998E-2</v>
      </c>
      <c r="F11944">
        <v>0.87902825100000004</v>
      </c>
      <c r="G11944">
        <v>0.99975043299999999</v>
      </c>
    </row>
    <row r="11945" spans="1:7" x14ac:dyDescent="0.4">
      <c r="A11945" s="70" t="s">
        <v>24492</v>
      </c>
      <c r="B11945" s="70" t="s">
        <v>24493</v>
      </c>
      <c r="C11945">
        <v>-0.101022968</v>
      </c>
      <c r="D11945">
        <v>-1.4918295340000001</v>
      </c>
      <c r="E11945">
        <v>2.3161312999999999E-2</v>
      </c>
      <c r="F11945">
        <v>0.87903833200000003</v>
      </c>
      <c r="G11945">
        <v>0.99975043299999999</v>
      </c>
    </row>
    <row r="11946" spans="1:7" x14ac:dyDescent="0.4">
      <c r="A11946" s="70" t="s">
        <v>24280</v>
      </c>
      <c r="B11946" s="70" t="s">
        <v>24281</v>
      </c>
      <c r="C11946">
        <v>-3.7797407999999998E-2</v>
      </c>
      <c r="D11946">
        <v>2.3412510540000002</v>
      </c>
      <c r="E11946">
        <v>2.3156421E-2</v>
      </c>
      <c r="F11946">
        <v>0.87905100800000002</v>
      </c>
      <c r="G11946">
        <v>0.99975043299999999</v>
      </c>
    </row>
    <row r="11947" spans="1:7" x14ac:dyDescent="0.4">
      <c r="A11947" s="70" t="s">
        <v>24190</v>
      </c>
      <c r="B11947" s="70" t="s">
        <v>24191</v>
      </c>
      <c r="C11947">
        <v>-1.5654234999999999E-2</v>
      </c>
      <c r="D11947">
        <v>5.3575002400000002</v>
      </c>
      <c r="E11947">
        <v>2.3124466999999999E-2</v>
      </c>
      <c r="F11947">
        <v>0.87913384800000005</v>
      </c>
      <c r="G11947">
        <v>0.99975043299999999</v>
      </c>
    </row>
    <row r="11948" spans="1:7" x14ac:dyDescent="0.4">
      <c r="A11948" s="70" t="s">
        <v>24200</v>
      </c>
      <c r="B11948" s="70" t="s">
        <v>24201</v>
      </c>
      <c r="C11948">
        <v>-1.5917299999999999E-2</v>
      </c>
      <c r="D11948">
        <v>5.1291551530000001</v>
      </c>
      <c r="E11948">
        <v>2.3119757000000001E-2</v>
      </c>
      <c r="F11948">
        <v>0.87914606100000003</v>
      </c>
      <c r="G11948">
        <v>0.99975043299999999</v>
      </c>
    </row>
    <row r="11949" spans="1:7" x14ac:dyDescent="0.4">
      <c r="A11949" s="70" t="s">
        <v>24110</v>
      </c>
      <c r="B11949" s="70" t="s">
        <v>24111</v>
      </c>
      <c r="C11949">
        <v>-1.380953E-2</v>
      </c>
      <c r="D11949">
        <v>5.5161591769999996</v>
      </c>
      <c r="E11949">
        <v>2.3109385999999999E-2</v>
      </c>
      <c r="F11949">
        <v>0.87917296199999995</v>
      </c>
      <c r="G11949">
        <v>0.99975043299999999</v>
      </c>
    </row>
    <row r="11950" spans="1:7" x14ac:dyDescent="0.4">
      <c r="A11950" s="70" t="s">
        <v>24458</v>
      </c>
      <c r="B11950" s="70" t="s">
        <v>24459</v>
      </c>
      <c r="C11950">
        <v>-5.3922165000000001E-2</v>
      </c>
      <c r="D11950">
        <v>1.5496236409999999</v>
      </c>
      <c r="E11950">
        <v>2.3047873E-2</v>
      </c>
      <c r="F11950">
        <v>0.87933264600000005</v>
      </c>
      <c r="G11950">
        <v>0.99975043299999999</v>
      </c>
    </row>
    <row r="11951" spans="1:7" x14ac:dyDescent="0.4">
      <c r="A11951" s="70" t="s">
        <v>23841</v>
      </c>
      <c r="B11951" s="70" t="s">
        <v>23842</v>
      </c>
      <c r="C11951">
        <v>-1.2637328999999999E-2</v>
      </c>
      <c r="D11951">
        <v>7.0016591520000002</v>
      </c>
      <c r="E11951">
        <v>2.3034523000000001E-2</v>
      </c>
      <c r="F11951">
        <v>0.87936733</v>
      </c>
      <c r="G11951">
        <v>0.99975043299999999</v>
      </c>
    </row>
    <row r="11952" spans="1:7" x14ac:dyDescent="0.4">
      <c r="A11952" s="70" t="s">
        <v>25003</v>
      </c>
      <c r="B11952" s="70" t="s">
        <v>25004</v>
      </c>
      <c r="C11952">
        <v>1.3081868E-2</v>
      </c>
      <c r="D11952">
        <v>6.2502007949999996</v>
      </c>
      <c r="E11952">
        <v>2.3029553000000001E-2</v>
      </c>
      <c r="F11952">
        <v>0.879380245</v>
      </c>
      <c r="G11952">
        <v>0.99975043299999999</v>
      </c>
    </row>
    <row r="11953" spans="1:7" x14ac:dyDescent="0.4">
      <c r="A11953" s="70" t="s">
        <v>24809</v>
      </c>
      <c r="B11953" s="70" t="s">
        <v>24810</v>
      </c>
      <c r="C11953">
        <v>2.0193154000000001E-2</v>
      </c>
      <c r="D11953">
        <v>4.1305786299999996</v>
      </c>
      <c r="E11953">
        <v>2.3010216999999999E-2</v>
      </c>
      <c r="F11953">
        <v>0.87943050599999995</v>
      </c>
      <c r="G11953">
        <v>0.99975043299999999</v>
      </c>
    </row>
    <row r="11954" spans="1:7" x14ac:dyDescent="0.4">
      <c r="A11954" s="70" t="s">
        <v>24204</v>
      </c>
      <c r="B11954" s="70" t="s">
        <v>24205</v>
      </c>
      <c r="C11954">
        <v>-1.6003949999999999E-2</v>
      </c>
      <c r="D11954">
        <v>5.3014119119999998</v>
      </c>
      <c r="E11954">
        <v>2.2996196999999999E-2</v>
      </c>
      <c r="F11954">
        <v>0.87946696099999999</v>
      </c>
      <c r="G11954">
        <v>0.99975043299999999</v>
      </c>
    </row>
    <row r="11955" spans="1:7" x14ac:dyDescent="0.4">
      <c r="A11955" s="70" t="s">
        <v>25097</v>
      </c>
      <c r="B11955" s="70" t="s">
        <v>25098</v>
      </c>
      <c r="C11955">
        <v>1.2593025000000001E-2</v>
      </c>
      <c r="D11955">
        <v>6.3626862839999996</v>
      </c>
      <c r="E11955">
        <v>2.2958583000000001E-2</v>
      </c>
      <c r="F11955">
        <v>0.87956482700000005</v>
      </c>
      <c r="G11955">
        <v>0.99975043299999999</v>
      </c>
    </row>
    <row r="11956" spans="1:7" x14ac:dyDescent="0.4">
      <c r="A11956" s="70" t="s">
        <v>24066</v>
      </c>
      <c r="B11956" s="70" t="s">
        <v>24067</v>
      </c>
      <c r="C11956">
        <v>-1.2356749E-2</v>
      </c>
      <c r="D11956">
        <v>6.0951812680000002</v>
      </c>
      <c r="E11956">
        <v>2.2941506E-2</v>
      </c>
      <c r="F11956">
        <v>0.87960928400000005</v>
      </c>
      <c r="G11956">
        <v>0.99975043299999999</v>
      </c>
    </row>
    <row r="11957" spans="1:7" x14ac:dyDescent="0.4">
      <c r="A11957" s="70" t="s">
        <v>24947</v>
      </c>
      <c r="B11957" s="70" t="s">
        <v>24948</v>
      </c>
      <c r="C11957">
        <v>1.4803124000000001E-2</v>
      </c>
      <c r="D11957">
        <v>5.520116142</v>
      </c>
      <c r="E11957">
        <v>2.2928263000000001E-2</v>
      </c>
      <c r="F11957">
        <v>0.87964377000000005</v>
      </c>
      <c r="G11957">
        <v>0.99975043299999999</v>
      </c>
    </row>
    <row r="11958" spans="1:7" x14ac:dyDescent="0.4">
      <c r="A11958" s="70" t="s">
        <v>24795</v>
      </c>
      <c r="B11958" s="70" t="s">
        <v>24796</v>
      </c>
      <c r="C11958">
        <v>2.1597570999999999E-2</v>
      </c>
      <c r="D11958">
        <v>3.916358834</v>
      </c>
      <c r="E11958">
        <v>2.2928214999999998E-2</v>
      </c>
      <c r="F11958">
        <v>0.87964389499999995</v>
      </c>
      <c r="G11958">
        <v>0.99975043299999999</v>
      </c>
    </row>
    <row r="11959" spans="1:7" x14ac:dyDescent="0.4">
      <c r="A11959" s="70" t="s">
        <v>25023</v>
      </c>
      <c r="B11959" s="70" t="s">
        <v>25024</v>
      </c>
      <c r="C11959">
        <v>1.3101862000000001E-2</v>
      </c>
      <c r="D11959">
        <v>6.8111503720000002</v>
      </c>
      <c r="E11959">
        <v>2.2899266000000001E-2</v>
      </c>
      <c r="F11959">
        <v>0.87971932200000003</v>
      </c>
      <c r="G11959">
        <v>0.99975043299999999</v>
      </c>
    </row>
    <row r="11960" spans="1:7" x14ac:dyDescent="0.4">
      <c r="A11960" s="70" t="s">
        <v>24013</v>
      </c>
      <c r="B11960" s="70" t="s">
        <v>24014</v>
      </c>
      <c r="C11960">
        <v>-1.187306E-2</v>
      </c>
      <c r="D11960">
        <v>6.7346465699999998</v>
      </c>
      <c r="E11960">
        <v>2.2894902000000002E-2</v>
      </c>
      <c r="F11960">
        <v>0.87973069699999995</v>
      </c>
      <c r="G11960">
        <v>0.99975043299999999</v>
      </c>
    </row>
    <row r="11961" spans="1:7" x14ac:dyDescent="0.4">
      <c r="A11961" s="70" t="s">
        <v>24226</v>
      </c>
      <c r="B11961" s="70" t="s">
        <v>24227</v>
      </c>
      <c r="C11961">
        <v>-1.9967174000000001E-2</v>
      </c>
      <c r="D11961">
        <v>4.1037890560000001</v>
      </c>
      <c r="E11961">
        <v>2.2870692000000001E-2</v>
      </c>
      <c r="F11961">
        <v>0.87979381999999995</v>
      </c>
      <c r="G11961">
        <v>0.99975043299999999</v>
      </c>
    </row>
    <row r="11962" spans="1:7" x14ac:dyDescent="0.4">
      <c r="A11962" s="70" t="s">
        <v>25027</v>
      </c>
      <c r="B11962" s="70" t="s">
        <v>25028</v>
      </c>
      <c r="C11962">
        <v>1.2589878000000001E-2</v>
      </c>
      <c r="D11962">
        <v>6.1324037010000003</v>
      </c>
      <c r="E11962">
        <v>2.2859856000000001E-2</v>
      </c>
      <c r="F11962">
        <v>0.87982208200000001</v>
      </c>
      <c r="G11962">
        <v>0.99975043299999999</v>
      </c>
    </row>
    <row r="11963" spans="1:7" x14ac:dyDescent="0.4">
      <c r="A11963" s="70" t="s">
        <v>25039</v>
      </c>
      <c r="B11963" s="70" t="s">
        <v>25040</v>
      </c>
      <c r="C11963">
        <v>1.3936943E-2</v>
      </c>
      <c r="D11963">
        <v>5.5130186190000003</v>
      </c>
      <c r="E11963">
        <v>2.2818933E-2</v>
      </c>
      <c r="F11963">
        <v>0.87992888300000005</v>
      </c>
      <c r="G11963">
        <v>0.99975043299999999</v>
      </c>
    </row>
    <row r="11964" spans="1:7" x14ac:dyDescent="0.4">
      <c r="A11964" s="70" t="s">
        <v>24761</v>
      </c>
      <c r="B11964" s="70" t="s">
        <v>24762</v>
      </c>
      <c r="C11964">
        <v>2.0399542E-2</v>
      </c>
      <c r="D11964">
        <v>4.3975707579999996</v>
      </c>
      <c r="E11964">
        <v>2.2798391000000001E-2</v>
      </c>
      <c r="F11964">
        <v>0.87998253100000001</v>
      </c>
      <c r="G11964">
        <v>0.99975043299999999</v>
      </c>
    </row>
    <row r="11965" spans="1:7" x14ac:dyDescent="0.4">
      <c r="A11965" s="70" t="s">
        <v>24380</v>
      </c>
      <c r="B11965" s="70" t="s">
        <v>24381</v>
      </c>
      <c r="C11965">
        <v>-4.4762753000000002E-2</v>
      </c>
      <c r="D11965">
        <v>2.6533773790000001</v>
      </c>
      <c r="E11965">
        <v>2.2766884000000001E-2</v>
      </c>
      <c r="F11965">
        <v>0.880064862</v>
      </c>
      <c r="G11965">
        <v>0.99975043299999999</v>
      </c>
    </row>
    <row r="11966" spans="1:7" x14ac:dyDescent="0.4">
      <c r="A11966" s="70" t="s">
        <v>24931</v>
      </c>
      <c r="B11966" s="70" t="s">
        <v>24932</v>
      </c>
      <c r="C11966">
        <v>1.6723341999999999E-2</v>
      </c>
      <c r="D11966">
        <v>4.9910846040000001</v>
      </c>
      <c r="E11966">
        <v>2.2765094E-2</v>
      </c>
      <c r="F11966">
        <v>0.88006954299999995</v>
      </c>
      <c r="G11966">
        <v>0.99975043299999999</v>
      </c>
    </row>
    <row r="11967" spans="1:7" x14ac:dyDescent="0.4">
      <c r="A11967" s="70" t="s">
        <v>24154</v>
      </c>
      <c r="B11967" s="70" t="s">
        <v>24155</v>
      </c>
      <c r="C11967">
        <v>-1.5971788000000001E-2</v>
      </c>
      <c r="D11967">
        <v>5.9289401509999999</v>
      </c>
      <c r="E11967">
        <v>2.2760346000000001E-2</v>
      </c>
      <c r="F11967">
        <v>0.88008195499999997</v>
      </c>
      <c r="G11967">
        <v>0.99975043299999999</v>
      </c>
    </row>
    <row r="11968" spans="1:7" x14ac:dyDescent="0.4">
      <c r="A11968" s="70" t="s">
        <v>25057</v>
      </c>
      <c r="B11968" s="70" t="s">
        <v>25058</v>
      </c>
      <c r="C11968">
        <v>1.376786E-2</v>
      </c>
      <c r="D11968">
        <v>5.5263989960000002</v>
      </c>
      <c r="E11968">
        <v>2.2711744999999998E-2</v>
      </c>
      <c r="F11968">
        <v>0.88020909000000003</v>
      </c>
      <c r="G11968">
        <v>0.99975043299999999</v>
      </c>
    </row>
    <row r="11969" spans="1:7" x14ac:dyDescent="0.4">
      <c r="A11969" s="70" t="s">
        <v>24915</v>
      </c>
      <c r="B11969" s="70" t="s">
        <v>24916</v>
      </c>
      <c r="C11969">
        <v>1.8911838E-2</v>
      </c>
      <c r="D11969">
        <v>4.4733056050000002</v>
      </c>
      <c r="E11969">
        <v>2.2697510000000001E-2</v>
      </c>
      <c r="F11969">
        <v>0.88024635200000001</v>
      </c>
      <c r="G11969">
        <v>0.99975043299999999</v>
      </c>
    </row>
    <row r="11970" spans="1:7" x14ac:dyDescent="0.4">
      <c r="A11970" s="70" t="s">
        <v>24390</v>
      </c>
      <c r="B11970" s="70" t="s">
        <v>24391</v>
      </c>
      <c r="C11970">
        <v>-4.3426858999999998E-2</v>
      </c>
      <c r="D11970">
        <v>2.564111724</v>
      </c>
      <c r="E11970">
        <v>2.2692654E-2</v>
      </c>
      <c r="F11970">
        <v>0.88025906600000003</v>
      </c>
      <c r="G11970">
        <v>0.99975043299999999</v>
      </c>
    </row>
    <row r="11971" spans="1:7" x14ac:dyDescent="0.4">
      <c r="A11971" s="70" t="s">
        <v>25035</v>
      </c>
      <c r="B11971" s="70" t="s">
        <v>25036</v>
      </c>
      <c r="C11971">
        <v>1.6490253999999999E-2</v>
      </c>
      <c r="D11971">
        <v>5.0740401720000001</v>
      </c>
      <c r="E11971">
        <v>2.2685673999999999E-2</v>
      </c>
      <c r="F11971">
        <v>0.88027734499999999</v>
      </c>
      <c r="G11971">
        <v>0.99975043299999999</v>
      </c>
    </row>
    <row r="11972" spans="1:7" x14ac:dyDescent="0.4">
      <c r="A11972" s="70" t="s">
        <v>24178</v>
      </c>
      <c r="B11972" s="70" t="s">
        <v>24179</v>
      </c>
      <c r="C11972">
        <v>-1.3855502E-2</v>
      </c>
      <c r="D11972">
        <v>5.5486165740000004</v>
      </c>
      <c r="E11972">
        <v>2.2681726999999999E-2</v>
      </c>
      <c r="F11972">
        <v>0.88028768000000002</v>
      </c>
      <c r="G11972">
        <v>0.99975043299999999</v>
      </c>
    </row>
    <row r="11973" spans="1:7" x14ac:dyDescent="0.4">
      <c r="A11973" s="70" t="s">
        <v>24294</v>
      </c>
      <c r="B11973" s="70" t="s">
        <v>24295</v>
      </c>
      <c r="C11973">
        <v>-2.6693670999999999E-2</v>
      </c>
      <c r="D11973">
        <v>4.94624709</v>
      </c>
      <c r="E11973">
        <v>2.2664452000000002E-2</v>
      </c>
      <c r="F11973">
        <v>0.88033293400000001</v>
      </c>
      <c r="G11973">
        <v>0.99975043299999999</v>
      </c>
    </row>
    <row r="11974" spans="1:7" x14ac:dyDescent="0.4">
      <c r="A11974" s="70" t="s">
        <v>24372</v>
      </c>
      <c r="B11974" s="70" t="s">
        <v>24373</v>
      </c>
      <c r="C11974">
        <v>-3.9587958999999999E-2</v>
      </c>
      <c r="D11974">
        <v>3.4330105999999998</v>
      </c>
      <c r="E11974">
        <v>2.2661002999999999E-2</v>
      </c>
      <c r="F11974">
        <v>0.88034197199999997</v>
      </c>
      <c r="G11974">
        <v>0.99975043299999999</v>
      </c>
    </row>
    <row r="11975" spans="1:7" x14ac:dyDescent="0.4">
      <c r="A11975" s="70" t="s">
        <v>24258</v>
      </c>
      <c r="B11975" s="70" t="s">
        <v>24259</v>
      </c>
      <c r="C11975">
        <v>-1.5537390999999999E-2</v>
      </c>
      <c r="D11975">
        <v>5.2222585370000001</v>
      </c>
      <c r="E11975">
        <v>2.2636125999999999E-2</v>
      </c>
      <c r="F11975">
        <v>0.88040717499999999</v>
      </c>
      <c r="G11975">
        <v>0.99975043299999999</v>
      </c>
    </row>
    <row r="11976" spans="1:7" x14ac:dyDescent="0.4">
      <c r="A11976" s="70" t="s">
        <v>24815</v>
      </c>
      <c r="B11976" s="70" t="s">
        <v>24816</v>
      </c>
      <c r="C11976">
        <v>3.1067113E-2</v>
      </c>
      <c r="D11976">
        <v>4.8277952820000003</v>
      </c>
      <c r="E11976">
        <v>2.2605213999999998E-2</v>
      </c>
      <c r="F11976">
        <v>0.88048824800000003</v>
      </c>
      <c r="G11976">
        <v>0.99975043299999999</v>
      </c>
    </row>
    <row r="11977" spans="1:7" x14ac:dyDescent="0.4">
      <c r="A11977" s="70" t="s">
        <v>23863</v>
      </c>
      <c r="B11977" s="70" t="s">
        <v>23864</v>
      </c>
      <c r="C11977">
        <v>-1.2432847E-2</v>
      </c>
      <c r="D11977">
        <v>7.728042802</v>
      </c>
      <c r="E11977">
        <v>2.2598099E-2</v>
      </c>
      <c r="F11977">
        <v>0.88050691400000003</v>
      </c>
      <c r="G11977">
        <v>0.99975043299999999</v>
      </c>
    </row>
    <row r="11978" spans="1:7" x14ac:dyDescent="0.4">
      <c r="A11978" s="70" t="s">
        <v>24721</v>
      </c>
      <c r="B11978" s="70" t="s">
        <v>24722</v>
      </c>
      <c r="C11978">
        <v>2.6742056E-2</v>
      </c>
      <c r="D11978">
        <v>3.519486181</v>
      </c>
      <c r="E11978">
        <v>2.2594650000000001E-2</v>
      </c>
      <c r="F11978">
        <v>0.88051596499999996</v>
      </c>
      <c r="G11978">
        <v>0.99975043299999999</v>
      </c>
    </row>
    <row r="11979" spans="1:7" x14ac:dyDescent="0.4">
      <c r="A11979" s="70" t="s">
        <v>24314</v>
      </c>
      <c r="B11979" s="70" t="s">
        <v>24315</v>
      </c>
      <c r="C11979">
        <v>-2.0969221E-2</v>
      </c>
      <c r="D11979">
        <v>3.9555676229999999</v>
      </c>
      <c r="E11979">
        <v>2.2509155999999999E-2</v>
      </c>
      <c r="F11979">
        <v>0.88074053699999999</v>
      </c>
      <c r="G11979">
        <v>0.99975043299999999</v>
      </c>
    </row>
    <row r="11980" spans="1:7" x14ac:dyDescent="0.4">
      <c r="A11980" s="70" t="s">
        <v>24126</v>
      </c>
      <c r="B11980" s="70" t="s">
        <v>24127</v>
      </c>
      <c r="C11980">
        <v>-1.3081809999999999E-2</v>
      </c>
      <c r="D11980">
        <v>6.344853981</v>
      </c>
      <c r="E11980">
        <v>2.2485930000000001E-2</v>
      </c>
      <c r="F11980">
        <v>0.88080162399999995</v>
      </c>
      <c r="G11980">
        <v>0.99975043299999999</v>
      </c>
    </row>
    <row r="11981" spans="1:7" x14ac:dyDescent="0.4">
      <c r="A11981" s="70" t="s">
        <v>24208</v>
      </c>
      <c r="B11981" s="70" t="s">
        <v>24209</v>
      </c>
      <c r="C11981">
        <v>-1.7793889E-2</v>
      </c>
      <c r="D11981">
        <v>4.5546223379999997</v>
      </c>
      <c r="E11981">
        <v>2.2464171000000002E-2</v>
      </c>
      <c r="F11981">
        <v>0.88085887799999996</v>
      </c>
      <c r="G11981">
        <v>0.99975043299999999</v>
      </c>
    </row>
    <row r="11982" spans="1:7" x14ac:dyDescent="0.4">
      <c r="A11982" s="70" t="s">
        <v>23749</v>
      </c>
      <c r="B11982" s="70" t="s">
        <v>23750</v>
      </c>
      <c r="C11982">
        <v>-1.2178112E-2</v>
      </c>
      <c r="D11982">
        <v>7.3950188839999997</v>
      </c>
      <c r="E11982">
        <v>2.2450723999999998E-2</v>
      </c>
      <c r="F11982">
        <v>0.88089427600000003</v>
      </c>
      <c r="G11982">
        <v>0.99975043299999999</v>
      </c>
    </row>
    <row r="11983" spans="1:7" x14ac:dyDescent="0.4">
      <c r="A11983" s="70" t="s">
        <v>24701</v>
      </c>
      <c r="B11983" s="70" t="s">
        <v>24702</v>
      </c>
      <c r="C11983">
        <v>2.2578186E-2</v>
      </c>
      <c r="D11983">
        <v>3.7620014469999998</v>
      </c>
      <c r="E11983">
        <v>2.2446092000000001E-2</v>
      </c>
      <c r="F11983">
        <v>0.88090647200000005</v>
      </c>
      <c r="G11983">
        <v>0.99975043299999999</v>
      </c>
    </row>
    <row r="11984" spans="1:7" x14ac:dyDescent="0.4">
      <c r="A11984" s="70" t="s">
        <v>23813</v>
      </c>
      <c r="B11984" s="70" t="s">
        <v>23814</v>
      </c>
      <c r="C11984">
        <v>-1.1821585000000001E-2</v>
      </c>
      <c r="D11984">
        <v>7.2483305189999996</v>
      </c>
      <c r="E11984">
        <v>2.2426496000000001E-2</v>
      </c>
      <c r="F11984">
        <v>0.88095808099999995</v>
      </c>
      <c r="G11984">
        <v>0.99975043299999999</v>
      </c>
    </row>
    <row r="11985" spans="1:7" x14ac:dyDescent="0.4">
      <c r="A11985" s="70" t="s">
        <v>24284</v>
      </c>
      <c r="B11985" s="70" t="s">
        <v>24285</v>
      </c>
      <c r="C11985">
        <v>-1.6802408000000001E-2</v>
      </c>
      <c r="D11985">
        <v>5.2453971629999998</v>
      </c>
      <c r="E11985">
        <v>2.2415896000000001E-2</v>
      </c>
      <c r="F11985">
        <v>0.88098600999999999</v>
      </c>
      <c r="G11985">
        <v>0.99975043299999999</v>
      </c>
    </row>
    <row r="11986" spans="1:7" x14ac:dyDescent="0.4">
      <c r="A11986" s="70" t="s">
        <v>24921</v>
      </c>
      <c r="B11986" s="70" t="s">
        <v>24922</v>
      </c>
      <c r="C11986">
        <v>1.8213070000000001E-2</v>
      </c>
      <c r="D11986">
        <v>4.5281397739999996</v>
      </c>
      <c r="E11986">
        <v>2.2411117000000001E-2</v>
      </c>
      <c r="F11986">
        <v>0.88099860299999999</v>
      </c>
      <c r="G11986">
        <v>0.99975043299999999</v>
      </c>
    </row>
    <row r="11987" spans="1:7" x14ac:dyDescent="0.4">
      <c r="A11987" s="70" t="s">
        <v>24256</v>
      </c>
      <c r="B11987" s="70" t="s">
        <v>24257</v>
      </c>
      <c r="C11987">
        <v>-1.7795628000000001E-2</v>
      </c>
      <c r="D11987">
        <v>4.4427913569999999</v>
      </c>
      <c r="E11987">
        <v>2.2384115E-2</v>
      </c>
      <c r="F11987">
        <v>0.88106977799999997</v>
      </c>
      <c r="G11987">
        <v>0.99975043299999999</v>
      </c>
    </row>
    <row r="11988" spans="1:7" x14ac:dyDescent="0.4">
      <c r="A11988" s="70" t="s">
        <v>24310</v>
      </c>
      <c r="B11988" s="70" t="s">
        <v>24311</v>
      </c>
      <c r="C11988">
        <v>-1.8084754000000001E-2</v>
      </c>
      <c r="D11988">
        <v>4.7914216940000003</v>
      </c>
      <c r="E11988">
        <v>2.2349674999999999E-2</v>
      </c>
      <c r="F11988">
        <v>0.881160626</v>
      </c>
      <c r="G11988">
        <v>0.99975043299999999</v>
      </c>
    </row>
    <row r="11989" spans="1:7" x14ac:dyDescent="0.4">
      <c r="A11989" s="70" t="s">
        <v>24306</v>
      </c>
      <c r="B11989" s="70" t="s">
        <v>24307</v>
      </c>
      <c r="C11989">
        <v>-3.9843012999999997E-2</v>
      </c>
      <c r="D11989">
        <v>2.2145751800000002</v>
      </c>
      <c r="E11989">
        <v>2.2338604000000001E-2</v>
      </c>
      <c r="F11989">
        <v>0.88118984499999997</v>
      </c>
      <c r="G11989">
        <v>0.99975043299999999</v>
      </c>
    </row>
    <row r="11990" spans="1:7" x14ac:dyDescent="0.4">
      <c r="A11990" s="70" t="s">
        <v>24350</v>
      </c>
      <c r="B11990" s="70" t="s">
        <v>24351</v>
      </c>
      <c r="C11990">
        <v>-2.0031698000000001E-2</v>
      </c>
      <c r="D11990">
        <v>4.3316537369999999</v>
      </c>
      <c r="E11990">
        <v>2.2323513999999999E-2</v>
      </c>
      <c r="F11990">
        <v>0.88122968499999998</v>
      </c>
      <c r="G11990">
        <v>0.99975043299999999</v>
      </c>
    </row>
    <row r="11991" spans="1:7" x14ac:dyDescent="0.4">
      <c r="A11991" s="70" t="s">
        <v>24112</v>
      </c>
      <c r="B11991" s="70" t="s">
        <v>24113</v>
      </c>
      <c r="C11991">
        <v>-1.2025094E-2</v>
      </c>
      <c r="D11991">
        <v>6.397151429</v>
      </c>
      <c r="E11991">
        <v>2.2305142999999999E-2</v>
      </c>
      <c r="F11991">
        <v>0.88127820199999995</v>
      </c>
      <c r="G11991">
        <v>0.99975043299999999</v>
      </c>
    </row>
    <row r="11992" spans="1:7" x14ac:dyDescent="0.4">
      <c r="A11992" s="70" t="s">
        <v>24949</v>
      </c>
      <c r="B11992" s="70" t="s">
        <v>24950</v>
      </c>
      <c r="C11992">
        <v>1.6879478999999999E-2</v>
      </c>
      <c r="D11992">
        <v>5.3065720519999999</v>
      </c>
      <c r="E11992">
        <v>2.2288196E-2</v>
      </c>
      <c r="F11992">
        <v>0.88132297699999995</v>
      </c>
      <c r="G11992">
        <v>0.99975043299999999</v>
      </c>
    </row>
    <row r="11993" spans="1:7" x14ac:dyDescent="0.4">
      <c r="A11993" s="70" t="s">
        <v>24799</v>
      </c>
      <c r="B11993" s="70" t="s">
        <v>24800</v>
      </c>
      <c r="C11993">
        <v>6.7671514000000002E-2</v>
      </c>
      <c r="D11993">
        <v>1.122341703</v>
      </c>
      <c r="E11993">
        <v>2.2251638000000001E-2</v>
      </c>
      <c r="F11993">
        <v>0.88141962600000001</v>
      </c>
      <c r="G11993">
        <v>0.99975043299999999</v>
      </c>
    </row>
    <row r="11994" spans="1:7" x14ac:dyDescent="0.4">
      <c r="A11994" s="70" t="s">
        <v>24927</v>
      </c>
      <c r="B11994" s="70" t="s">
        <v>24928</v>
      </c>
      <c r="C11994">
        <v>1.8825295999999998E-2</v>
      </c>
      <c r="D11994">
        <v>4.5337902740000002</v>
      </c>
      <c r="E11994">
        <v>2.2222423000000002E-2</v>
      </c>
      <c r="F11994">
        <v>0.88149692099999999</v>
      </c>
      <c r="G11994">
        <v>0.99975043299999999</v>
      </c>
    </row>
    <row r="11995" spans="1:7" x14ac:dyDescent="0.4">
      <c r="A11995" s="70" t="s">
        <v>24248</v>
      </c>
      <c r="B11995" s="70" t="s">
        <v>24249</v>
      </c>
      <c r="C11995">
        <v>-1.6035989E-2</v>
      </c>
      <c r="D11995">
        <v>4.9843628969999996</v>
      </c>
      <c r="E11995">
        <v>2.2218093000000001E-2</v>
      </c>
      <c r="F11995">
        <v>0.88150838200000003</v>
      </c>
      <c r="G11995">
        <v>0.99975043299999999</v>
      </c>
    </row>
    <row r="11996" spans="1:7" x14ac:dyDescent="0.4">
      <c r="A11996" s="70" t="s">
        <v>24604</v>
      </c>
      <c r="B11996" s="70" t="s">
        <v>24605</v>
      </c>
      <c r="C11996">
        <v>-9.9829714999999999E-2</v>
      </c>
      <c r="D11996">
        <v>-1.221391927</v>
      </c>
      <c r="E11996">
        <v>2.2216939000000002E-2</v>
      </c>
      <c r="F11996">
        <v>0.88151143499999995</v>
      </c>
      <c r="G11996">
        <v>0.99975043299999999</v>
      </c>
    </row>
    <row r="11997" spans="1:7" x14ac:dyDescent="0.4">
      <c r="A11997" s="70" t="s">
        <v>24833</v>
      </c>
      <c r="B11997" s="70" t="s">
        <v>24834</v>
      </c>
      <c r="C11997">
        <v>2.3100968999999999E-2</v>
      </c>
      <c r="D11997">
        <v>3.69559668</v>
      </c>
      <c r="E11997">
        <v>2.2213826999999998E-2</v>
      </c>
      <c r="F11997">
        <v>0.881519673</v>
      </c>
      <c r="G11997">
        <v>0.99975043299999999</v>
      </c>
    </row>
    <row r="11998" spans="1:7" x14ac:dyDescent="0.4">
      <c r="A11998" s="70" t="s">
        <v>25021</v>
      </c>
      <c r="B11998" s="70" t="s">
        <v>25022</v>
      </c>
      <c r="C11998">
        <v>1.6070521000000001E-2</v>
      </c>
      <c r="D11998">
        <v>5.008338739</v>
      </c>
      <c r="E11998">
        <v>2.2195606E-2</v>
      </c>
      <c r="F11998">
        <v>0.88156791700000003</v>
      </c>
      <c r="G11998">
        <v>0.99975043299999999</v>
      </c>
    </row>
    <row r="11999" spans="1:7" x14ac:dyDescent="0.4">
      <c r="A11999" s="70" t="s">
        <v>24148</v>
      </c>
      <c r="B11999" s="70" t="s">
        <v>24149</v>
      </c>
      <c r="C11999">
        <v>-1.2557583000000001E-2</v>
      </c>
      <c r="D11999">
        <v>6.5423956670000001</v>
      </c>
      <c r="E11999">
        <v>2.2193814999999999E-2</v>
      </c>
      <c r="F11999">
        <v>0.88157265900000004</v>
      </c>
      <c r="G11999">
        <v>0.99975043299999999</v>
      </c>
    </row>
    <row r="12000" spans="1:7" x14ac:dyDescent="0.4">
      <c r="A12000" s="70" t="s">
        <v>24797</v>
      </c>
      <c r="B12000" s="70" t="s">
        <v>24798</v>
      </c>
      <c r="C12000">
        <v>3.16636E-2</v>
      </c>
      <c r="D12000">
        <v>2.9084419850000001</v>
      </c>
      <c r="E12000">
        <v>2.2179528E-2</v>
      </c>
      <c r="F12000">
        <v>0.88161050299999999</v>
      </c>
      <c r="G12000">
        <v>0.99975043299999999</v>
      </c>
    </row>
    <row r="12001" spans="1:7" x14ac:dyDescent="0.4">
      <c r="A12001" s="70" t="s">
        <v>25153</v>
      </c>
      <c r="B12001" s="70" t="s">
        <v>25154</v>
      </c>
      <c r="C12001">
        <v>1.3297064000000001E-2</v>
      </c>
      <c r="D12001">
        <v>5.7845525120000003</v>
      </c>
      <c r="E12001">
        <v>2.2172364999999999E-2</v>
      </c>
      <c r="F12001">
        <v>0.88162948200000002</v>
      </c>
      <c r="G12001">
        <v>0.99975043299999999</v>
      </c>
    </row>
    <row r="12002" spans="1:7" x14ac:dyDescent="0.4">
      <c r="A12002" s="70" t="s">
        <v>24679</v>
      </c>
      <c r="B12002" s="70" t="s">
        <v>24680</v>
      </c>
      <c r="C12002">
        <v>5.7848166999999999E-2</v>
      </c>
      <c r="D12002">
        <v>0.47606163600000001</v>
      </c>
      <c r="E12002">
        <v>2.2160938000000002E-2</v>
      </c>
      <c r="F12002">
        <v>0.88165976300000004</v>
      </c>
      <c r="G12002">
        <v>0.99975043299999999</v>
      </c>
    </row>
    <row r="12003" spans="1:7" x14ac:dyDescent="0.4">
      <c r="A12003" s="70" t="s">
        <v>24689</v>
      </c>
      <c r="B12003" s="70" t="s">
        <v>24690</v>
      </c>
      <c r="C12003">
        <v>4.7513310000000003E-2</v>
      </c>
      <c r="D12003">
        <v>1.2190866220000001</v>
      </c>
      <c r="E12003">
        <v>2.2148531999999999E-2</v>
      </c>
      <c r="F12003">
        <v>0.88169264599999997</v>
      </c>
      <c r="G12003">
        <v>0.99975043299999999</v>
      </c>
    </row>
    <row r="12004" spans="1:7" x14ac:dyDescent="0.4">
      <c r="A12004" s="70" t="s">
        <v>24370</v>
      </c>
      <c r="B12004" s="70" t="s">
        <v>24371</v>
      </c>
      <c r="C12004">
        <v>-4.2813006000000001E-2</v>
      </c>
      <c r="D12004">
        <v>1.614521563</v>
      </c>
      <c r="E12004">
        <v>2.2130785E-2</v>
      </c>
      <c r="F12004">
        <v>0.88173970499999998</v>
      </c>
      <c r="G12004">
        <v>0.99975043299999999</v>
      </c>
    </row>
    <row r="12005" spans="1:7" x14ac:dyDescent="0.4">
      <c r="A12005" s="70" t="s">
        <v>24252</v>
      </c>
      <c r="B12005" s="70" t="s">
        <v>24253</v>
      </c>
      <c r="C12005">
        <v>-2.1264576E-2</v>
      </c>
      <c r="D12005">
        <v>4.3523153179999996</v>
      </c>
      <c r="E12005">
        <v>2.2087111999999999E-2</v>
      </c>
      <c r="F12005">
        <v>0.88185559400000002</v>
      </c>
      <c r="G12005">
        <v>0.99975043299999999</v>
      </c>
    </row>
    <row r="12006" spans="1:7" x14ac:dyDescent="0.4">
      <c r="A12006" s="70" t="s">
        <v>24687</v>
      </c>
      <c r="B12006" s="70" t="s">
        <v>24688</v>
      </c>
      <c r="C12006">
        <v>8.5376250000000001E-2</v>
      </c>
      <c r="D12006">
        <v>-0.92027965599999995</v>
      </c>
      <c r="E12006">
        <v>2.2069607000000002E-2</v>
      </c>
      <c r="F12006">
        <v>0.88190207600000003</v>
      </c>
      <c r="G12006">
        <v>0.99975043299999999</v>
      </c>
    </row>
    <row r="12007" spans="1:7" x14ac:dyDescent="0.4">
      <c r="A12007" s="70" t="s">
        <v>23987</v>
      </c>
      <c r="B12007" s="70" t="s">
        <v>23988</v>
      </c>
      <c r="C12007">
        <v>-1.1776965E-2</v>
      </c>
      <c r="D12007">
        <v>7.9557107059999996</v>
      </c>
      <c r="E12007">
        <v>2.2042363999999998E-2</v>
      </c>
      <c r="F12007">
        <v>0.88197445600000002</v>
      </c>
      <c r="G12007">
        <v>0.99975043299999999</v>
      </c>
    </row>
    <row r="12008" spans="1:7" x14ac:dyDescent="0.4">
      <c r="A12008" s="70" t="s">
        <v>25017</v>
      </c>
      <c r="B12008" s="70" t="s">
        <v>25018</v>
      </c>
      <c r="C12008">
        <v>1.7012145999999999E-2</v>
      </c>
      <c r="D12008">
        <v>5.0836161210000004</v>
      </c>
      <c r="E12008">
        <v>2.2024041000000001E-2</v>
      </c>
      <c r="F12008">
        <v>0.88202316300000005</v>
      </c>
      <c r="G12008">
        <v>0.99975043299999999</v>
      </c>
    </row>
    <row r="12009" spans="1:7" x14ac:dyDescent="0.4">
      <c r="A12009" s="70" t="s">
        <v>24180</v>
      </c>
      <c r="B12009" s="70" t="s">
        <v>24181</v>
      </c>
      <c r="C12009">
        <v>-1.3344353E-2</v>
      </c>
      <c r="D12009">
        <v>5.572519862</v>
      </c>
      <c r="E12009">
        <v>2.2014097E-2</v>
      </c>
      <c r="F12009">
        <v>0.88204960300000002</v>
      </c>
      <c r="G12009">
        <v>0.99975043299999999</v>
      </c>
    </row>
    <row r="12010" spans="1:7" x14ac:dyDescent="0.4">
      <c r="A12010" s="70" t="s">
        <v>25061</v>
      </c>
      <c r="B12010" s="70" t="s">
        <v>25062</v>
      </c>
      <c r="C12010">
        <v>1.4371195E-2</v>
      </c>
      <c r="D12010">
        <v>5.4077836789999996</v>
      </c>
      <c r="E12010">
        <v>2.2005440000000001E-2</v>
      </c>
      <c r="F12010">
        <v>0.882072627</v>
      </c>
      <c r="G12010">
        <v>0.99975043299999999</v>
      </c>
    </row>
    <row r="12011" spans="1:7" x14ac:dyDescent="0.4">
      <c r="A12011" s="70" t="s">
        <v>25059</v>
      </c>
      <c r="B12011" s="70" t="s">
        <v>25060</v>
      </c>
      <c r="C12011">
        <v>1.1544169999999999E-2</v>
      </c>
      <c r="D12011">
        <v>7.078729761</v>
      </c>
      <c r="E12011">
        <v>2.1999459999999998E-2</v>
      </c>
      <c r="F12011">
        <v>0.88208853600000003</v>
      </c>
      <c r="G12011">
        <v>0.99975043299999999</v>
      </c>
    </row>
    <row r="12012" spans="1:7" x14ac:dyDescent="0.4">
      <c r="A12012" s="70" t="s">
        <v>25063</v>
      </c>
      <c r="B12012" s="70" t="s">
        <v>25064</v>
      </c>
      <c r="C12012">
        <v>1.5770829E-2</v>
      </c>
      <c r="D12012">
        <v>5.2045321930000004</v>
      </c>
      <c r="E12012">
        <v>2.1971786E-2</v>
      </c>
      <c r="F12012">
        <v>0.88216218099999999</v>
      </c>
      <c r="G12012">
        <v>0.99975043299999999</v>
      </c>
    </row>
    <row r="12013" spans="1:7" x14ac:dyDescent="0.4">
      <c r="A12013" s="70" t="s">
        <v>24166</v>
      </c>
      <c r="B12013" s="70" t="s">
        <v>24167</v>
      </c>
      <c r="C12013">
        <v>-1.3147366000000001E-2</v>
      </c>
      <c r="D12013">
        <v>5.7673684060000001</v>
      </c>
      <c r="E12013">
        <v>2.1937424000000001E-2</v>
      </c>
      <c r="F12013">
        <v>0.88225368900000001</v>
      </c>
      <c r="G12013">
        <v>0.99975043299999999</v>
      </c>
    </row>
    <row r="12014" spans="1:7" x14ac:dyDescent="0.4">
      <c r="A12014" s="70" t="s">
        <v>24847</v>
      </c>
      <c r="B12014" s="70" t="s">
        <v>24848</v>
      </c>
      <c r="C12014">
        <v>1.1803918E-2</v>
      </c>
      <c r="D12014">
        <v>7.3783139950000001</v>
      </c>
      <c r="E12014">
        <v>2.1926372E-2</v>
      </c>
      <c r="F12014">
        <v>0.88228313700000005</v>
      </c>
      <c r="G12014">
        <v>0.99975043299999999</v>
      </c>
    </row>
    <row r="12015" spans="1:7" x14ac:dyDescent="0.4">
      <c r="A12015" s="70" t="s">
        <v>24194</v>
      </c>
      <c r="B12015" s="70" t="s">
        <v>24195</v>
      </c>
      <c r="C12015">
        <v>-1.2646258E-2</v>
      </c>
      <c r="D12015">
        <v>6.0216604809999996</v>
      </c>
      <c r="E12015">
        <v>2.1923446999999999E-2</v>
      </c>
      <c r="F12015">
        <v>0.88229093199999997</v>
      </c>
      <c r="G12015">
        <v>0.99975043299999999</v>
      </c>
    </row>
    <row r="12016" spans="1:7" x14ac:dyDescent="0.4">
      <c r="A12016" s="70" t="s">
        <v>24466</v>
      </c>
      <c r="B12016" s="70" t="s">
        <v>24467</v>
      </c>
      <c r="C12016">
        <v>-4.5782067000000003E-2</v>
      </c>
      <c r="D12016">
        <v>1.774633809</v>
      </c>
      <c r="E12016">
        <v>2.1910728000000001E-2</v>
      </c>
      <c r="F12016">
        <v>0.882324832</v>
      </c>
      <c r="G12016">
        <v>0.99975043299999999</v>
      </c>
    </row>
    <row r="12017" spans="1:7" x14ac:dyDescent="0.4">
      <c r="A12017" s="70" t="s">
        <v>24564</v>
      </c>
      <c r="B12017" s="70" t="s">
        <v>24565</v>
      </c>
      <c r="C12017">
        <v>-7.6007860999999996E-2</v>
      </c>
      <c r="D12017">
        <v>-0.90392418900000004</v>
      </c>
      <c r="E12017">
        <v>2.1900803E-2</v>
      </c>
      <c r="F12017">
        <v>0.88235129199999995</v>
      </c>
      <c r="G12017">
        <v>0.99975043299999999</v>
      </c>
    </row>
    <row r="12018" spans="1:7" x14ac:dyDescent="0.4">
      <c r="A12018" s="70" t="s">
        <v>25067</v>
      </c>
      <c r="B12018" s="70" t="s">
        <v>25068</v>
      </c>
      <c r="C12018">
        <v>1.4571021E-2</v>
      </c>
      <c r="D12018">
        <v>5.3923095710000002</v>
      </c>
      <c r="E12018">
        <v>2.1889664E-2</v>
      </c>
      <c r="F12018">
        <v>0.88238099699999994</v>
      </c>
      <c r="G12018">
        <v>0.99975043299999999</v>
      </c>
    </row>
    <row r="12019" spans="1:7" x14ac:dyDescent="0.4">
      <c r="A12019" s="70" t="s">
        <v>24757</v>
      </c>
      <c r="B12019" s="70" t="s">
        <v>24758</v>
      </c>
      <c r="C12019">
        <v>3.8830028000000003E-2</v>
      </c>
      <c r="D12019">
        <v>2.1339980760000001</v>
      </c>
      <c r="E12019">
        <v>2.1884656999999998E-2</v>
      </c>
      <c r="F12019">
        <v>0.88239435099999997</v>
      </c>
      <c r="G12019">
        <v>0.99975043299999999</v>
      </c>
    </row>
    <row r="12020" spans="1:7" x14ac:dyDescent="0.4">
      <c r="A12020" s="70" t="s">
        <v>24288</v>
      </c>
      <c r="B12020" s="70" t="s">
        <v>24289</v>
      </c>
      <c r="C12020">
        <v>-1.5952576999999999E-2</v>
      </c>
      <c r="D12020">
        <v>5.0480027170000001</v>
      </c>
      <c r="E12020">
        <v>2.1882927999999999E-2</v>
      </c>
      <c r="F12020">
        <v>0.88239896500000004</v>
      </c>
      <c r="G12020">
        <v>0.99975043299999999</v>
      </c>
    </row>
    <row r="12021" spans="1:7" x14ac:dyDescent="0.4">
      <c r="A12021" s="70" t="s">
        <v>24755</v>
      </c>
      <c r="B12021" s="70" t="s">
        <v>24756</v>
      </c>
      <c r="C12021">
        <v>5.3579516000000001E-2</v>
      </c>
      <c r="D12021">
        <v>0.72313792499999996</v>
      </c>
      <c r="E12021">
        <v>2.1836046000000001E-2</v>
      </c>
      <c r="F12021">
        <v>0.88252409099999996</v>
      </c>
      <c r="G12021">
        <v>0.99975043299999999</v>
      </c>
    </row>
    <row r="12022" spans="1:7" x14ac:dyDescent="0.4">
      <c r="A12022" s="70" t="s">
        <v>24254</v>
      </c>
      <c r="B12022" s="70" t="s">
        <v>24255</v>
      </c>
      <c r="C12022">
        <v>-1.5760873000000002E-2</v>
      </c>
      <c r="D12022">
        <v>5.1012886130000004</v>
      </c>
      <c r="E12022">
        <v>2.1779909E-2</v>
      </c>
      <c r="F12022">
        <v>0.88267410000000002</v>
      </c>
      <c r="G12022">
        <v>0.99975043299999999</v>
      </c>
    </row>
    <row r="12023" spans="1:7" x14ac:dyDescent="0.4">
      <c r="A12023" s="70" t="s">
        <v>24883</v>
      </c>
      <c r="B12023" s="70" t="s">
        <v>24884</v>
      </c>
      <c r="C12023">
        <v>2.5909050999999999E-2</v>
      </c>
      <c r="D12023">
        <v>3.4755356210000001</v>
      </c>
      <c r="E12023">
        <v>2.1766489E-2</v>
      </c>
      <c r="F12023">
        <v>0.88270999000000006</v>
      </c>
      <c r="G12023">
        <v>0.99975043299999999</v>
      </c>
    </row>
    <row r="12024" spans="1:7" x14ac:dyDescent="0.4">
      <c r="A12024" s="70" t="s">
        <v>25185</v>
      </c>
      <c r="B12024" s="70" t="s">
        <v>25186</v>
      </c>
      <c r="C12024">
        <v>1.2807258E-2</v>
      </c>
      <c r="D12024">
        <v>5.9643796870000001</v>
      </c>
      <c r="E12024">
        <v>2.1695618E-2</v>
      </c>
      <c r="F12024">
        <v>0.88289971300000003</v>
      </c>
      <c r="G12024">
        <v>0.99975043299999999</v>
      </c>
    </row>
    <row r="12025" spans="1:7" x14ac:dyDescent="0.4">
      <c r="A12025" s="70" t="s">
        <v>24164</v>
      </c>
      <c r="B12025" s="70" t="s">
        <v>24165</v>
      </c>
      <c r="C12025">
        <v>-1.2060318E-2</v>
      </c>
      <c r="D12025">
        <v>6.5855139490000001</v>
      </c>
      <c r="E12025">
        <v>2.1685688000000002E-2</v>
      </c>
      <c r="F12025">
        <v>0.88292632100000001</v>
      </c>
      <c r="G12025">
        <v>0.99975043299999999</v>
      </c>
    </row>
    <row r="12026" spans="1:7" x14ac:dyDescent="0.4">
      <c r="A12026" s="70" t="s">
        <v>24338</v>
      </c>
      <c r="B12026" s="70" t="s">
        <v>24339</v>
      </c>
      <c r="C12026">
        <v>-0.112265057</v>
      </c>
      <c r="D12026">
        <v>-1.68509292</v>
      </c>
      <c r="E12026">
        <v>2.1684974999999999E-2</v>
      </c>
      <c r="F12026">
        <v>0.88292822999999998</v>
      </c>
      <c r="G12026">
        <v>0.99975043299999999</v>
      </c>
    </row>
    <row r="12027" spans="1:7" x14ac:dyDescent="0.4">
      <c r="A12027" s="70" t="s">
        <v>24510</v>
      </c>
      <c r="B12027" s="70" t="s">
        <v>24511</v>
      </c>
      <c r="C12027">
        <v>-5.4928827E-2</v>
      </c>
      <c r="D12027">
        <v>0.92211550399999997</v>
      </c>
      <c r="E12027">
        <v>2.1682964999999998E-2</v>
      </c>
      <c r="F12027">
        <v>0.88293361699999995</v>
      </c>
      <c r="G12027">
        <v>0.99975043299999999</v>
      </c>
    </row>
    <row r="12028" spans="1:7" x14ac:dyDescent="0.4">
      <c r="A12028" s="70" t="s">
        <v>24304</v>
      </c>
      <c r="B12028" s="70" t="s">
        <v>24305</v>
      </c>
      <c r="C12028">
        <v>-1.7296116E-2</v>
      </c>
      <c r="D12028">
        <v>4.5959481320000002</v>
      </c>
      <c r="E12028">
        <v>2.1638701E-2</v>
      </c>
      <c r="F12028">
        <v>0.88305230800000001</v>
      </c>
      <c r="G12028">
        <v>0.99975043299999999</v>
      </c>
    </row>
    <row r="12029" spans="1:7" x14ac:dyDescent="0.4">
      <c r="A12029" s="70" t="s">
        <v>25065</v>
      </c>
      <c r="B12029" s="70" t="s">
        <v>25066</v>
      </c>
      <c r="C12029">
        <v>1.2015914000000001E-2</v>
      </c>
      <c r="D12029">
        <v>8.1146486380000002</v>
      </c>
      <c r="E12029">
        <v>2.1637546000000001E-2</v>
      </c>
      <c r="F12029">
        <v>0.88305540699999996</v>
      </c>
      <c r="G12029">
        <v>0.99975043299999999</v>
      </c>
    </row>
    <row r="12030" spans="1:7" x14ac:dyDescent="0.4">
      <c r="A12030" s="70" t="s">
        <v>25117</v>
      </c>
      <c r="B12030" s="70" t="s">
        <v>25118</v>
      </c>
      <c r="C12030">
        <v>1.5560490999999999E-2</v>
      </c>
      <c r="D12030">
        <v>4.9738686210000003</v>
      </c>
      <c r="E12030">
        <v>2.1628532999999998E-2</v>
      </c>
      <c r="F12030">
        <v>0.883079591</v>
      </c>
      <c r="G12030">
        <v>0.99975043299999999</v>
      </c>
    </row>
    <row r="12031" spans="1:7" x14ac:dyDescent="0.4">
      <c r="A12031" s="70" t="s">
        <v>24124</v>
      </c>
      <c r="B12031" s="70" t="s">
        <v>24125</v>
      </c>
      <c r="C12031">
        <v>-1.1783609E-2</v>
      </c>
      <c r="D12031">
        <v>6.6505607739999997</v>
      </c>
      <c r="E12031">
        <v>2.1585645000000001E-2</v>
      </c>
      <c r="F12031">
        <v>0.88319473999999998</v>
      </c>
      <c r="G12031">
        <v>0.99975043299999999</v>
      </c>
    </row>
    <row r="12032" spans="1:7" x14ac:dyDescent="0.4">
      <c r="A12032" s="70" t="s">
        <v>24214</v>
      </c>
      <c r="B12032" s="70" t="s">
        <v>24215</v>
      </c>
      <c r="C12032">
        <v>-1.2551633E-2</v>
      </c>
      <c r="D12032">
        <v>5.8787429500000004</v>
      </c>
      <c r="E12032">
        <v>2.1581249E-2</v>
      </c>
      <c r="F12032">
        <v>0.88320654899999995</v>
      </c>
      <c r="G12032">
        <v>0.99975043299999999</v>
      </c>
    </row>
    <row r="12033" spans="1:7" x14ac:dyDescent="0.4">
      <c r="A12033" s="70" t="s">
        <v>24484</v>
      </c>
      <c r="B12033" s="70" t="s">
        <v>24485</v>
      </c>
      <c r="C12033">
        <v>-9.2704960000000003E-2</v>
      </c>
      <c r="D12033">
        <v>-0.70381526400000005</v>
      </c>
      <c r="E12033">
        <v>2.1566025999999999E-2</v>
      </c>
      <c r="F12033">
        <v>0.88324745299999996</v>
      </c>
      <c r="G12033">
        <v>0.99975043299999999</v>
      </c>
    </row>
    <row r="12034" spans="1:7" x14ac:dyDescent="0.4">
      <c r="A12034" s="70" t="s">
        <v>25073</v>
      </c>
      <c r="B12034" s="70" t="s">
        <v>25074</v>
      </c>
      <c r="C12034">
        <v>1.1682649E-2</v>
      </c>
      <c r="D12034">
        <v>7.9577271100000004</v>
      </c>
      <c r="E12034">
        <v>2.1562168999999999E-2</v>
      </c>
      <c r="F12034">
        <v>0.88325781999999997</v>
      </c>
      <c r="G12034">
        <v>0.99975043299999999</v>
      </c>
    </row>
    <row r="12035" spans="1:7" x14ac:dyDescent="0.4">
      <c r="A12035" s="70" t="s">
        <v>24759</v>
      </c>
      <c r="B12035" s="70" t="s">
        <v>24760</v>
      </c>
      <c r="C12035">
        <v>3.2823476999999997E-2</v>
      </c>
      <c r="D12035">
        <v>2.7354650569999999</v>
      </c>
      <c r="E12035">
        <v>2.1537938999999999E-2</v>
      </c>
      <c r="F12035">
        <v>0.88332296099999996</v>
      </c>
      <c r="G12035">
        <v>0.99975043299999999</v>
      </c>
    </row>
    <row r="12036" spans="1:7" x14ac:dyDescent="0.4">
      <c r="A12036" s="70" t="s">
        <v>25043</v>
      </c>
      <c r="B12036" s="70" t="s">
        <v>25044</v>
      </c>
      <c r="C12036">
        <v>1.2673039000000001E-2</v>
      </c>
      <c r="D12036">
        <v>6.0660878570000003</v>
      </c>
      <c r="E12036">
        <v>2.1445094000000001E-2</v>
      </c>
      <c r="F12036">
        <v>0.88357291900000001</v>
      </c>
      <c r="G12036">
        <v>0.99975043299999999</v>
      </c>
    </row>
    <row r="12037" spans="1:7" x14ac:dyDescent="0.4">
      <c r="A12037" s="70" t="s">
        <v>24857</v>
      </c>
      <c r="B12037" s="70" t="s">
        <v>24858</v>
      </c>
      <c r="C12037">
        <v>2.7505271000000001E-2</v>
      </c>
      <c r="D12037">
        <v>3.3409337899999998</v>
      </c>
      <c r="E12037">
        <v>2.1417035000000001E-2</v>
      </c>
      <c r="F12037">
        <v>0.88364856999999997</v>
      </c>
      <c r="G12037">
        <v>0.99975043299999999</v>
      </c>
    </row>
    <row r="12038" spans="1:7" x14ac:dyDescent="0.4">
      <c r="A12038" s="70" t="s">
        <v>24793</v>
      </c>
      <c r="B12038" s="70" t="s">
        <v>24794</v>
      </c>
      <c r="C12038">
        <v>4.3736986999999998E-2</v>
      </c>
      <c r="D12038">
        <v>1.8254838419999999</v>
      </c>
      <c r="E12038">
        <v>2.1393572999999999E-2</v>
      </c>
      <c r="F12038">
        <v>0.88371186400000001</v>
      </c>
      <c r="G12038">
        <v>0.99975043299999999</v>
      </c>
    </row>
    <row r="12039" spans="1:7" x14ac:dyDescent="0.4">
      <c r="A12039" s="70" t="s">
        <v>24937</v>
      </c>
      <c r="B12039" s="70" t="s">
        <v>24938</v>
      </c>
      <c r="C12039">
        <v>7.0691676999999994E-2</v>
      </c>
      <c r="D12039">
        <v>-0.120544265</v>
      </c>
      <c r="E12039">
        <v>2.1391060999999999E-2</v>
      </c>
      <c r="F12039">
        <v>0.88371864300000003</v>
      </c>
      <c r="G12039">
        <v>0.99975043299999999</v>
      </c>
    </row>
    <row r="12040" spans="1:7" x14ac:dyDescent="0.4">
      <c r="A12040" s="70" t="s">
        <v>25155</v>
      </c>
      <c r="B12040" s="70" t="s">
        <v>25156</v>
      </c>
      <c r="C12040">
        <v>1.6112959E-2</v>
      </c>
      <c r="D12040">
        <v>5.3141012160000001</v>
      </c>
      <c r="E12040">
        <v>2.138986E-2</v>
      </c>
      <c r="F12040">
        <v>0.88372188500000004</v>
      </c>
      <c r="G12040">
        <v>0.99975043299999999</v>
      </c>
    </row>
    <row r="12041" spans="1:7" x14ac:dyDescent="0.4">
      <c r="A12041" s="70" t="s">
        <v>24340</v>
      </c>
      <c r="B12041" s="70" t="s">
        <v>24341</v>
      </c>
      <c r="C12041">
        <v>-1.6262002000000001E-2</v>
      </c>
      <c r="D12041">
        <v>6.2082618700000003</v>
      </c>
      <c r="E12041">
        <v>2.1389655E-2</v>
      </c>
      <c r="F12041">
        <v>0.88372243699999997</v>
      </c>
      <c r="G12041">
        <v>0.99975043299999999</v>
      </c>
    </row>
    <row r="12042" spans="1:7" x14ac:dyDescent="0.4">
      <c r="A12042" s="70" t="s">
        <v>24414</v>
      </c>
      <c r="B12042" s="70" t="s">
        <v>24415</v>
      </c>
      <c r="C12042">
        <v>-1.7306835E-2</v>
      </c>
      <c r="D12042">
        <v>4.7414734999999997</v>
      </c>
      <c r="E12042">
        <v>2.1369104999999999E-2</v>
      </c>
      <c r="F12042">
        <v>0.88377791100000003</v>
      </c>
      <c r="G12042">
        <v>0.99975043299999999</v>
      </c>
    </row>
    <row r="12043" spans="1:7" x14ac:dyDescent="0.4">
      <c r="A12043" s="70" t="s">
        <v>25187</v>
      </c>
      <c r="B12043" s="70" t="s">
        <v>25188</v>
      </c>
      <c r="C12043">
        <v>1.1423490999999999E-2</v>
      </c>
      <c r="D12043">
        <v>6.9424842140000003</v>
      </c>
      <c r="E12043">
        <v>2.1330604E-2</v>
      </c>
      <c r="F12043">
        <v>0.88388191199999999</v>
      </c>
      <c r="G12043">
        <v>0.99975043299999999</v>
      </c>
    </row>
    <row r="12044" spans="1:7" x14ac:dyDescent="0.4">
      <c r="A12044" s="70" t="s">
        <v>24174</v>
      </c>
      <c r="B12044" s="70" t="s">
        <v>24175</v>
      </c>
      <c r="C12044">
        <v>-1.1748326E-2</v>
      </c>
      <c r="D12044">
        <v>8.2257797139999997</v>
      </c>
      <c r="E12044">
        <v>2.1324691999999999E-2</v>
      </c>
      <c r="F12044">
        <v>0.88389789200000002</v>
      </c>
      <c r="G12044">
        <v>0.99975043299999999</v>
      </c>
    </row>
    <row r="12045" spans="1:7" x14ac:dyDescent="0.4">
      <c r="A12045" s="70" t="s">
        <v>24681</v>
      </c>
      <c r="B12045" s="70" t="s">
        <v>24682</v>
      </c>
      <c r="C12045">
        <v>-9.3183432999999996E-2</v>
      </c>
      <c r="D12045">
        <v>-1.5216822320000001</v>
      </c>
      <c r="E12045">
        <v>2.1320348999999999E-2</v>
      </c>
      <c r="F12045">
        <v>0.88390963099999997</v>
      </c>
      <c r="G12045">
        <v>0.99975043299999999</v>
      </c>
    </row>
    <row r="12046" spans="1:7" x14ac:dyDescent="0.4">
      <c r="A12046" s="70" t="s">
        <v>24388</v>
      </c>
      <c r="B12046" s="70" t="s">
        <v>24389</v>
      </c>
      <c r="C12046">
        <v>-1.4430534E-2</v>
      </c>
      <c r="D12046">
        <v>5.383981704</v>
      </c>
      <c r="E12046">
        <v>2.1313533999999999E-2</v>
      </c>
      <c r="F12046">
        <v>0.88392805399999996</v>
      </c>
      <c r="G12046">
        <v>0.99975043299999999</v>
      </c>
    </row>
    <row r="12047" spans="1:7" x14ac:dyDescent="0.4">
      <c r="A12047" s="70" t="s">
        <v>25453</v>
      </c>
      <c r="B12047" s="70" t="s">
        <v>25454</v>
      </c>
      <c r="C12047">
        <v>1.2817887E-2</v>
      </c>
      <c r="D12047">
        <v>8.7314006929999994</v>
      </c>
      <c r="E12047">
        <v>2.1304518000000001E-2</v>
      </c>
      <c r="F12047">
        <v>0.88395243400000001</v>
      </c>
      <c r="G12047">
        <v>0.99975043299999999</v>
      </c>
    </row>
    <row r="12048" spans="1:7" x14ac:dyDescent="0.4">
      <c r="A12048" s="70" t="s">
        <v>24602</v>
      </c>
      <c r="B12048" s="70" t="s">
        <v>24603</v>
      </c>
      <c r="C12048">
        <v>-7.2344369000000006E-2</v>
      </c>
      <c r="D12048">
        <v>-0.89603279599999996</v>
      </c>
      <c r="E12048">
        <v>2.1301793999999999E-2</v>
      </c>
      <c r="F12048">
        <v>0.88395980200000002</v>
      </c>
      <c r="G12048">
        <v>0.99975043299999999</v>
      </c>
    </row>
    <row r="12049" spans="1:7" x14ac:dyDescent="0.4">
      <c r="A12049" s="70" t="s">
        <v>24444</v>
      </c>
      <c r="B12049" s="70" t="s">
        <v>24445</v>
      </c>
      <c r="C12049">
        <v>-1.8602305999999999E-2</v>
      </c>
      <c r="D12049">
        <v>5.3066957730000004</v>
      </c>
      <c r="E12049">
        <v>2.126956E-2</v>
      </c>
      <c r="F12049">
        <v>0.88404700999999997</v>
      </c>
      <c r="G12049">
        <v>0.99975043299999999</v>
      </c>
    </row>
    <row r="12050" spans="1:7" x14ac:dyDescent="0.4">
      <c r="A12050" s="70" t="s">
        <v>24276</v>
      </c>
      <c r="B12050" s="70" t="s">
        <v>24277</v>
      </c>
      <c r="C12050">
        <v>-1.6012551E-2</v>
      </c>
      <c r="D12050">
        <v>5.430819756</v>
      </c>
      <c r="E12050">
        <v>2.1249549999999999E-2</v>
      </c>
      <c r="F12050">
        <v>0.88410117899999996</v>
      </c>
      <c r="G12050">
        <v>0.99975043299999999</v>
      </c>
    </row>
    <row r="12051" spans="1:7" x14ac:dyDescent="0.4">
      <c r="A12051" s="70" t="s">
        <v>26311</v>
      </c>
      <c r="B12051" s="70" t="s">
        <v>26312</v>
      </c>
      <c r="C12051">
        <v>1.1290025E-2</v>
      </c>
      <c r="D12051">
        <v>10.100324000000001</v>
      </c>
      <c r="E12051">
        <v>2.1200660999999999E-2</v>
      </c>
      <c r="F12051">
        <v>0.88423364000000004</v>
      </c>
      <c r="G12051">
        <v>0.99975043299999999</v>
      </c>
    </row>
    <row r="12052" spans="1:7" x14ac:dyDescent="0.4">
      <c r="A12052" s="70" t="s">
        <v>25167</v>
      </c>
      <c r="B12052" s="70" t="s">
        <v>25168</v>
      </c>
      <c r="C12052">
        <v>1.497045E-2</v>
      </c>
      <c r="D12052">
        <v>5.2202548569999996</v>
      </c>
      <c r="E12052">
        <v>2.1198259000000001E-2</v>
      </c>
      <c r="F12052">
        <v>0.88424015300000003</v>
      </c>
      <c r="G12052">
        <v>0.99975043299999999</v>
      </c>
    </row>
    <row r="12053" spans="1:7" x14ac:dyDescent="0.4">
      <c r="A12053" s="70" t="s">
        <v>24202</v>
      </c>
      <c r="B12053" s="70" t="s">
        <v>24203</v>
      </c>
      <c r="C12053">
        <v>-1.1665859000000001E-2</v>
      </c>
      <c r="D12053">
        <v>6.8111956259999999</v>
      </c>
      <c r="E12053">
        <v>2.1178823999999999E-2</v>
      </c>
      <c r="F12053">
        <v>0.88429285599999996</v>
      </c>
      <c r="G12053">
        <v>0.99975043299999999</v>
      </c>
    </row>
    <row r="12054" spans="1:7" x14ac:dyDescent="0.4">
      <c r="A12054" s="70" t="s">
        <v>24424</v>
      </c>
      <c r="B12054" s="70" t="s">
        <v>24425</v>
      </c>
      <c r="C12054">
        <v>-2.6688420000000001E-2</v>
      </c>
      <c r="D12054">
        <v>3.397665087</v>
      </c>
      <c r="E12054">
        <v>2.11668E-2</v>
      </c>
      <c r="F12054">
        <v>0.88432547500000003</v>
      </c>
      <c r="G12054">
        <v>0.99975043299999999</v>
      </c>
    </row>
    <row r="12055" spans="1:7" x14ac:dyDescent="0.4">
      <c r="A12055" s="70" t="s">
        <v>25125</v>
      </c>
      <c r="B12055" s="70" t="s">
        <v>25126</v>
      </c>
      <c r="C12055">
        <v>1.1667723E-2</v>
      </c>
      <c r="D12055">
        <v>8.0896336390000005</v>
      </c>
      <c r="E12055">
        <v>2.1137059E-2</v>
      </c>
      <c r="F12055">
        <v>0.88440619799999998</v>
      </c>
      <c r="G12055">
        <v>0.99975043299999999</v>
      </c>
    </row>
    <row r="12056" spans="1:7" x14ac:dyDescent="0.4">
      <c r="A12056" s="70" t="s">
        <v>24741</v>
      </c>
      <c r="B12056" s="70" t="s">
        <v>24742</v>
      </c>
      <c r="C12056">
        <v>4.1916736000000003E-2</v>
      </c>
      <c r="D12056">
        <v>1.6417144340000001</v>
      </c>
      <c r="E12056">
        <v>2.1113344999999999E-2</v>
      </c>
      <c r="F12056">
        <v>0.88447060600000005</v>
      </c>
      <c r="G12056">
        <v>0.99975043299999999</v>
      </c>
    </row>
    <row r="12057" spans="1:7" x14ac:dyDescent="0.4">
      <c r="A12057" s="70" t="s">
        <v>24144</v>
      </c>
      <c r="B12057" s="70" t="s">
        <v>24145</v>
      </c>
      <c r="C12057">
        <v>-1.2551530999999999E-2</v>
      </c>
      <c r="D12057">
        <v>6.9162362960000001</v>
      </c>
      <c r="E12057">
        <v>2.1108162999999999E-2</v>
      </c>
      <c r="F12057">
        <v>0.88448468499999999</v>
      </c>
      <c r="G12057">
        <v>0.99975043299999999</v>
      </c>
    </row>
    <row r="12058" spans="1:7" x14ac:dyDescent="0.4">
      <c r="A12058" s="70" t="s">
        <v>24600</v>
      </c>
      <c r="B12058" s="70" t="s">
        <v>24601</v>
      </c>
      <c r="C12058">
        <v>-7.3323115999999994E-2</v>
      </c>
      <c r="D12058">
        <v>-0.71786996700000005</v>
      </c>
      <c r="E12058">
        <v>2.1096866999999998E-2</v>
      </c>
      <c r="F12058">
        <v>0.88451537999999996</v>
      </c>
      <c r="G12058">
        <v>0.99975043299999999</v>
      </c>
    </row>
    <row r="12059" spans="1:7" x14ac:dyDescent="0.4">
      <c r="A12059" s="70" t="s">
        <v>24346</v>
      </c>
      <c r="B12059" s="70" t="s">
        <v>24347</v>
      </c>
      <c r="C12059">
        <v>-1.7471014999999999E-2</v>
      </c>
      <c r="D12059">
        <v>4.6054456220000004</v>
      </c>
      <c r="E12059">
        <v>2.1091208E-2</v>
      </c>
      <c r="F12059">
        <v>0.884530763</v>
      </c>
      <c r="G12059">
        <v>0.99975043299999999</v>
      </c>
    </row>
    <row r="12060" spans="1:7" x14ac:dyDescent="0.4">
      <c r="A12060" s="70" t="s">
        <v>24819</v>
      </c>
      <c r="B12060" s="70" t="s">
        <v>24820</v>
      </c>
      <c r="C12060">
        <v>-9.9732473000000002E-2</v>
      </c>
      <c r="D12060">
        <v>-1.4636399870000001</v>
      </c>
      <c r="E12060">
        <v>2.1084157999999999E-2</v>
      </c>
      <c r="F12060">
        <v>0.88454992700000001</v>
      </c>
      <c r="G12060">
        <v>0.99975043299999999</v>
      </c>
    </row>
    <row r="12061" spans="1:7" x14ac:dyDescent="0.4">
      <c r="A12061" s="70" t="s">
        <v>24981</v>
      </c>
      <c r="B12061" s="70" t="s">
        <v>24982</v>
      </c>
      <c r="C12061">
        <v>9.7993225000000003E-2</v>
      </c>
      <c r="D12061">
        <v>-0.72266034499999998</v>
      </c>
      <c r="E12061">
        <v>2.1037776000000001E-2</v>
      </c>
      <c r="F12061">
        <v>0.88467609400000002</v>
      </c>
      <c r="G12061">
        <v>0.99975043299999999</v>
      </c>
    </row>
    <row r="12062" spans="1:7" x14ac:dyDescent="0.4">
      <c r="A12062" s="70" t="s">
        <v>24638</v>
      </c>
      <c r="B12062" s="70" t="s">
        <v>7370</v>
      </c>
      <c r="C12062">
        <v>-0.181796818</v>
      </c>
      <c r="D12062">
        <v>-0.54992084699999999</v>
      </c>
      <c r="E12062">
        <v>2.1036147000000002E-2</v>
      </c>
      <c r="F12062">
        <v>0.88468052699999999</v>
      </c>
      <c r="G12062">
        <v>0.99975043299999999</v>
      </c>
    </row>
    <row r="12063" spans="1:7" x14ac:dyDescent="0.4">
      <c r="A12063" s="70" t="s">
        <v>24925</v>
      </c>
      <c r="B12063" s="70" t="s">
        <v>24926</v>
      </c>
      <c r="C12063">
        <v>2.9933332999999999E-2</v>
      </c>
      <c r="D12063">
        <v>2.9548790669999998</v>
      </c>
      <c r="E12063">
        <v>2.1016145E-2</v>
      </c>
      <c r="F12063">
        <v>0.884734982</v>
      </c>
      <c r="G12063">
        <v>0.99975043299999999</v>
      </c>
    </row>
    <row r="12064" spans="1:7" x14ac:dyDescent="0.4">
      <c r="A12064" s="70" t="s">
        <v>24781</v>
      </c>
      <c r="B12064" s="70" t="s">
        <v>24782</v>
      </c>
      <c r="C12064">
        <v>8.2048277000000003E-2</v>
      </c>
      <c r="D12064">
        <v>-1.072429316</v>
      </c>
      <c r="E12064">
        <v>2.0984765999999998E-2</v>
      </c>
      <c r="F12064">
        <v>0.884820465</v>
      </c>
      <c r="G12064">
        <v>0.99975043299999999</v>
      </c>
    </row>
    <row r="12065" spans="1:7" x14ac:dyDescent="0.4">
      <c r="A12065" s="70" t="s">
        <v>25263</v>
      </c>
      <c r="B12065" s="70" t="s">
        <v>25264</v>
      </c>
      <c r="C12065">
        <v>1.3710739E-2</v>
      </c>
      <c r="D12065">
        <v>6.0421606370000003</v>
      </c>
      <c r="E12065">
        <v>2.0983750999999998E-2</v>
      </c>
      <c r="F12065">
        <v>0.88482322999999996</v>
      </c>
      <c r="G12065">
        <v>0.99975043299999999</v>
      </c>
    </row>
    <row r="12066" spans="1:7" x14ac:dyDescent="0.4">
      <c r="A12066" s="70" t="s">
        <v>24516</v>
      </c>
      <c r="B12066" s="70" t="s">
        <v>24517</v>
      </c>
      <c r="C12066">
        <v>-3.2540707000000002E-2</v>
      </c>
      <c r="D12066">
        <v>2.7088037539999998</v>
      </c>
      <c r="E12066">
        <v>2.0951979999999999E-2</v>
      </c>
      <c r="F12066">
        <v>0.88490984900000003</v>
      </c>
      <c r="G12066">
        <v>0.99975043299999999</v>
      </c>
    </row>
    <row r="12067" spans="1:7" x14ac:dyDescent="0.4">
      <c r="A12067" s="70" t="s">
        <v>24162</v>
      </c>
      <c r="B12067" s="70" t="s">
        <v>24163</v>
      </c>
      <c r="C12067">
        <v>-1.4660334000000001E-2</v>
      </c>
      <c r="D12067">
        <v>6.797196918</v>
      </c>
      <c r="E12067">
        <v>2.0848208E-2</v>
      </c>
      <c r="F12067">
        <v>0.88519323599999999</v>
      </c>
      <c r="G12067">
        <v>0.99975043299999999</v>
      </c>
    </row>
    <row r="12068" spans="1:7" x14ac:dyDescent="0.4">
      <c r="A12068" s="70" t="s">
        <v>24859</v>
      </c>
      <c r="B12068" s="70" t="s">
        <v>24860</v>
      </c>
      <c r="C12068">
        <v>5.0596943999999998E-2</v>
      </c>
      <c r="D12068">
        <v>0.60303691500000001</v>
      </c>
      <c r="E12068">
        <v>2.0841189999999999E-2</v>
      </c>
      <c r="F12068">
        <v>0.88521242700000002</v>
      </c>
      <c r="G12068">
        <v>0.99975043299999999</v>
      </c>
    </row>
    <row r="12069" spans="1:7" x14ac:dyDescent="0.4">
      <c r="A12069" s="70" t="s">
        <v>24827</v>
      </c>
      <c r="B12069" s="70" t="s">
        <v>24828</v>
      </c>
      <c r="C12069">
        <v>6.6003695000000001E-2</v>
      </c>
      <c r="D12069">
        <v>-0.41510965900000002</v>
      </c>
      <c r="E12069">
        <v>2.0819694999999999E-2</v>
      </c>
      <c r="F12069">
        <v>0.88527122499999999</v>
      </c>
      <c r="G12069">
        <v>0.99975043299999999</v>
      </c>
    </row>
    <row r="12070" spans="1:7" x14ac:dyDescent="0.4">
      <c r="A12070" s="70" t="s">
        <v>24831</v>
      </c>
      <c r="B12070" s="70" t="s">
        <v>24832</v>
      </c>
      <c r="C12070">
        <v>3.6578294999999997E-2</v>
      </c>
      <c r="D12070">
        <v>2.5054083039999999</v>
      </c>
      <c r="E12070">
        <v>2.0794798999999999E-2</v>
      </c>
      <c r="F12070">
        <v>0.88533936899999999</v>
      </c>
      <c r="G12070">
        <v>0.99975043299999999</v>
      </c>
    </row>
    <row r="12071" spans="1:7" x14ac:dyDescent="0.4">
      <c r="A12071" s="70" t="s">
        <v>25149</v>
      </c>
      <c r="B12071" s="70" t="s">
        <v>25150</v>
      </c>
      <c r="C12071">
        <v>1.5267312999999999E-2</v>
      </c>
      <c r="D12071">
        <v>4.9539856369999997</v>
      </c>
      <c r="E12071">
        <v>2.0786682000000001E-2</v>
      </c>
      <c r="F12071">
        <v>0.88536159199999998</v>
      </c>
      <c r="G12071">
        <v>0.99975043299999999</v>
      </c>
    </row>
    <row r="12072" spans="1:7" x14ac:dyDescent="0.4">
      <c r="A12072" s="70" t="s">
        <v>25527</v>
      </c>
      <c r="B12072" s="70" t="s">
        <v>25528</v>
      </c>
      <c r="C12072">
        <v>1.2416020999999999E-2</v>
      </c>
      <c r="D12072">
        <v>8.7024628279999998</v>
      </c>
      <c r="E12072">
        <v>2.0769203999999999E-2</v>
      </c>
      <c r="F12072">
        <v>0.88540946600000003</v>
      </c>
      <c r="G12072">
        <v>0.99975043299999999</v>
      </c>
    </row>
    <row r="12073" spans="1:7" x14ac:dyDescent="0.4">
      <c r="A12073" s="70" t="s">
        <v>24278</v>
      </c>
      <c r="B12073" s="70" t="s">
        <v>24279</v>
      </c>
      <c r="C12073">
        <v>-1.1477704E-2</v>
      </c>
      <c r="D12073">
        <v>6.3034453150000003</v>
      </c>
      <c r="E12073">
        <v>2.0759157E-2</v>
      </c>
      <c r="F12073">
        <v>0.88543699499999995</v>
      </c>
      <c r="G12073">
        <v>0.99975043299999999</v>
      </c>
    </row>
    <row r="12074" spans="1:7" x14ac:dyDescent="0.4">
      <c r="A12074" s="70" t="s">
        <v>24156</v>
      </c>
      <c r="B12074" s="70" t="s">
        <v>24157</v>
      </c>
      <c r="C12074">
        <v>-1.4254996000000001E-2</v>
      </c>
      <c r="D12074">
        <v>6.9746563989999997</v>
      </c>
      <c r="E12074">
        <v>2.0736204000000001E-2</v>
      </c>
      <c r="F12074">
        <v>0.88549991100000003</v>
      </c>
      <c r="G12074">
        <v>0.99975043299999999</v>
      </c>
    </row>
    <row r="12075" spans="1:7" x14ac:dyDescent="0.4">
      <c r="A12075" s="70" t="s">
        <v>25081</v>
      </c>
      <c r="B12075" s="70" t="s">
        <v>25082</v>
      </c>
      <c r="C12075">
        <v>1.6879865000000001E-2</v>
      </c>
      <c r="D12075">
        <v>4.5653219539999998</v>
      </c>
      <c r="E12075">
        <v>2.0711766E-2</v>
      </c>
      <c r="F12075">
        <v>0.88556693600000003</v>
      </c>
      <c r="G12075">
        <v>0.99975043299999999</v>
      </c>
    </row>
    <row r="12076" spans="1:7" x14ac:dyDescent="0.4">
      <c r="A12076" s="70" t="s">
        <v>25277</v>
      </c>
      <c r="B12076" s="70" t="s">
        <v>25278</v>
      </c>
      <c r="C12076">
        <v>1.1830134000000001E-2</v>
      </c>
      <c r="D12076">
        <v>6.1310117320000002</v>
      </c>
      <c r="E12076">
        <v>2.0700481999999999E-2</v>
      </c>
      <c r="F12076">
        <v>0.88559789799999999</v>
      </c>
      <c r="G12076">
        <v>0.99975043299999999</v>
      </c>
    </row>
    <row r="12077" spans="1:7" x14ac:dyDescent="0.4">
      <c r="A12077" s="70" t="s">
        <v>24903</v>
      </c>
      <c r="B12077" s="70" t="s">
        <v>24904</v>
      </c>
      <c r="C12077">
        <v>3.6514072000000002E-2</v>
      </c>
      <c r="D12077">
        <v>3.0513072530000001</v>
      </c>
      <c r="E12077">
        <v>2.0659238999999999E-2</v>
      </c>
      <c r="F12077">
        <v>0.88571113700000004</v>
      </c>
      <c r="G12077">
        <v>0.99975043299999999</v>
      </c>
    </row>
    <row r="12078" spans="1:7" x14ac:dyDescent="0.4">
      <c r="A12078" s="70" t="s">
        <v>24596</v>
      </c>
      <c r="B12078" s="70" t="s">
        <v>24597</v>
      </c>
      <c r="C12078">
        <v>-5.0983154000000003E-2</v>
      </c>
      <c r="D12078">
        <v>0.85246205100000005</v>
      </c>
      <c r="E12078">
        <v>2.0638838E-2</v>
      </c>
      <c r="F12078">
        <v>0.88576719199999998</v>
      </c>
      <c r="G12078">
        <v>0.99975043299999999</v>
      </c>
    </row>
    <row r="12079" spans="1:7" x14ac:dyDescent="0.4">
      <c r="A12079" s="70" t="s">
        <v>24735</v>
      </c>
      <c r="B12079" s="70" t="s">
        <v>24736</v>
      </c>
      <c r="C12079">
        <v>-8.2565305000000005E-2</v>
      </c>
      <c r="D12079">
        <v>-1.0546808050000001</v>
      </c>
      <c r="E12079">
        <v>2.0632417E-2</v>
      </c>
      <c r="F12079">
        <v>0.88578484099999999</v>
      </c>
      <c r="G12079">
        <v>0.99975043299999999</v>
      </c>
    </row>
    <row r="12080" spans="1:7" x14ac:dyDescent="0.4">
      <c r="A12080" s="70" t="s">
        <v>25197</v>
      </c>
      <c r="B12080" s="70" t="s">
        <v>25198</v>
      </c>
      <c r="C12080">
        <v>1.2088793E-2</v>
      </c>
      <c r="D12080">
        <v>6.8422695979999997</v>
      </c>
      <c r="E12080">
        <v>2.0598044999999999E-2</v>
      </c>
      <c r="F12080">
        <v>0.88587936700000003</v>
      </c>
      <c r="G12080">
        <v>0.99975043299999999</v>
      </c>
    </row>
    <row r="12081" spans="1:7" x14ac:dyDescent="0.4">
      <c r="A12081" s="70" t="s">
        <v>25113</v>
      </c>
      <c r="B12081" s="70" t="s">
        <v>25114</v>
      </c>
      <c r="C12081">
        <v>1.2073321999999999E-2</v>
      </c>
      <c r="D12081">
        <v>6.9832318310000003</v>
      </c>
      <c r="E12081">
        <v>2.0581337000000002E-2</v>
      </c>
      <c r="F12081">
        <v>0.885925344</v>
      </c>
      <c r="G12081">
        <v>0.99975043299999999</v>
      </c>
    </row>
    <row r="12082" spans="1:7" x14ac:dyDescent="0.4">
      <c r="A12082" s="70" t="s">
        <v>24450</v>
      </c>
      <c r="B12082" s="70" t="s">
        <v>24451</v>
      </c>
      <c r="C12082">
        <v>-2.3183544E-2</v>
      </c>
      <c r="D12082">
        <v>3.7836677609999998</v>
      </c>
      <c r="E12082">
        <v>2.0562332999999999E-2</v>
      </c>
      <c r="F12082">
        <v>0.88597766300000003</v>
      </c>
      <c r="G12082">
        <v>0.99975043299999999</v>
      </c>
    </row>
    <row r="12083" spans="1:7" x14ac:dyDescent="0.4">
      <c r="A12083" s="70" t="s">
        <v>24480</v>
      </c>
      <c r="B12083" s="70" t="s">
        <v>24481</v>
      </c>
      <c r="C12083">
        <v>-2.9743502000000002E-2</v>
      </c>
      <c r="D12083">
        <v>3.1854347249999999</v>
      </c>
      <c r="E12083">
        <v>2.0516221000000001E-2</v>
      </c>
      <c r="F12083">
        <v>0.88610471000000002</v>
      </c>
      <c r="G12083">
        <v>0.99975043299999999</v>
      </c>
    </row>
    <row r="12084" spans="1:7" x14ac:dyDescent="0.4">
      <c r="A12084" s="70" t="s">
        <v>25205</v>
      </c>
      <c r="B12084" s="70" t="s">
        <v>25206</v>
      </c>
      <c r="C12084">
        <v>1.5526806000000001E-2</v>
      </c>
      <c r="D12084">
        <v>5.1433367810000004</v>
      </c>
      <c r="E12084">
        <v>2.0514564999999998E-2</v>
      </c>
      <c r="F12084">
        <v>0.88610927699999997</v>
      </c>
      <c r="G12084">
        <v>0.99975043299999999</v>
      </c>
    </row>
    <row r="12085" spans="1:7" x14ac:dyDescent="0.4">
      <c r="A12085" s="70" t="s">
        <v>24985</v>
      </c>
      <c r="B12085" s="70" t="s">
        <v>24986</v>
      </c>
      <c r="C12085">
        <v>2.3651663999999999E-2</v>
      </c>
      <c r="D12085">
        <v>3.580584414</v>
      </c>
      <c r="E12085">
        <v>2.0496553000000001E-2</v>
      </c>
      <c r="F12085">
        <v>0.88615894500000003</v>
      </c>
      <c r="G12085">
        <v>0.99975043299999999</v>
      </c>
    </row>
    <row r="12086" spans="1:7" x14ac:dyDescent="0.4">
      <c r="A12086" s="70" t="s">
        <v>25257</v>
      </c>
      <c r="B12086" s="70" t="s">
        <v>25258</v>
      </c>
      <c r="C12086">
        <v>1.2830253E-2</v>
      </c>
      <c r="D12086">
        <v>5.7857896259999997</v>
      </c>
      <c r="E12086">
        <v>2.0477372000000001E-2</v>
      </c>
      <c r="F12086">
        <v>0.88621186100000005</v>
      </c>
      <c r="G12086">
        <v>0.99975043299999999</v>
      </c>
    </row>
    <row r="12087" spans="1:7" x14ac:dyDescent="0.4">
      <c r="A12087" s="70" t="s">
        <v>24060</v>
      </c>
      <c r="B12087" s="70" t="s">
        <v>24061</v>
      </c>
      <c r="C12087">
        <v>-1.2163098000000001E-2</v>
      </c>
      <c r="D12087">
        <v>7.5146524399999999</v>
      </c>
      <c r="E12087">
        <v>2.0433930999999999E-2</v>
      </c>
      <c r="F12087">
        <v>0.8863318</v>
      </c>
      <c r="G12087">
        <v>0.99975043299999999</v>
      </c>
    </row>
    <row r="12088" spans="1:7" x14ac:dyDescent="0.4">
      <c r="A12088" s="70" t="s">
        <v>24504</v>
      </c>
      <c r="B12088" s="70" t="s">
        <v>24505</v>
      </c>
      <c r="C12088">
        <v>-0.103415876</v>
      </c>
      <c r="D12088">
        <v>-1.022896026</v>
      </c>
      <c r="E12088">
        <v>2.0424067000000001E-2</v>
      </c>
      <c r="F12088">
        <v>0.88635905500000001</v>
      </c>
      <c r="G12088">
        <v>0.99975043299999999</v>
      </c>
    </row>
    <row r="12089" spans="1:7" x14ac:dyDescent="0.4">
      <c r="A12089" s="70" t="s">
        <v>25213</v>
      </c>
      <c r="B12089" s="70" t="s">
        <v>25214</v>
      </c>
      <c r="C12089">
        <v>1.3335952E-2</v>
      </c>
      <c r="D12089">
        <v>5.4795576160000001</v>
      </c>
      <c r="E12089">
        <v>2.0423419000000002E-2</v>
      </c>
      <c r="F12089">
        <v>0.88636084299999995</v>
      </c>
      <c r="G12089">
        <v>0.99975043299999999</v>
      </c>
    </row>
    <row r="12090" spans="1:7" x14ac:dyDescent="0.4">
      <c r="A12090" s="70" t="s">
        <v>25127</v>
      </c>
      <c r="B12090" s="70" t="s">
        <v>25128</v>
      </c>
      <c r="C12090">
        <v>2.1275279000000001E-2</v>
      </c>
      <c r="D12090">
        <v>4.0922269870000001</v>
      </c>
      <c r="E12090">
        <v>2.0386504E-2</v>
      </c>
      <c r="F12090">
        <v>0.88646289300000003</v>
      </c>
      <c r="G12090">
        <v>0.99975043299999999</v>
      </c>
    </row>
    <row r="12091" spans="1:7" x14ac:dyDescent="0.4">
      <c r="A12091" s="70" t="s">
        <v>24322</v>
      </c>
      <c r="B12091" s="70" t="s">
        <v>24323</v>
      </c>
      <c r="C12091">
        <v>-1.2095823E-2</v>
      </c>
      <c r="D12091">
        <v>6.1728633559999997</v>
      </c>
      <c r="E12091">
        <v>2.0385065000000001E-2</v>
      </c>
      <c r="F12091">
        <v>0.88646687300000004</v>
      </c>
      <c r="G12091">
        <v>0.99975043299999999</v>
      </c>
    </row>
    <row r="12092" spans="1:7" x14ac:dyDescent="0.4">
      <c r="A12092" s="70" t="s">
        <v>24610</v>
      </c>
      <c r="B12092" s="70" t="s">
        <v>24611</v>
      </c>
      <c r="C12092">
        <v>7.9311537000000001E-2</v>
      </c>
      <c r="D12092">
        <v>-0.77649891500000001</v>
      </c>
      <c r="E12092">
        <v>2.0367215000000001E-2</v>
      </c>
      <c r="F12092">
        <v>0.88651625499999998</v>
      </c>
      <c r="G12092">
        <v>0.99975043299999999</v>
      </c>
    </row>
    <row r="12093" spans="1:7" x14ac:dyDescent="0.4">
      <c r="A12093" s="70" t="s">
        <v>23897</v>
      </c>
      <c r="B12093" s="70" t="s">
        <v>23898</v>
      </c>
      <c r="C12093">
        <v>-1.1179120000000001E-2</v>
      </c>
      <c r="D12093">
        <v>7.3628109080000002</v>
      </c>
      <c r="E12093">
        <v>2.0352843999999998E-2</v>
      </c>
      <c r="F12093">
        <v>0.886556028</v>
      </c>
      <c r="G12093">
        <v>0.99975043299999999</v>
      </c>
    </row>
    <row r="12094" spans="1:7" x14ac:dyDescent="0.4">
      <c r="A12094" s="70" t="s">
        <v>25145</v>
      </c>
      <c r="B12094" s="70" t="s">
        <v>25146</v>
      </c>
      <c r="C12094">
        <v>1.8037897000000001E-2</v>
      </c>
      <c r="D12094">
        <v>4.2855131780000004</v>
      </c>
      <c r="E12094">
        <v>2.0341483E-2</v>
      </c>
      <c r="F12094">
        <v>0.88658747999999998</v>
      </c>
      <c r="G12094">
        <v>0.99975043299999999</v>
      </c>
    </row>
    <row r="12095" spans="1:7" x14ac:dyDescent="0.4">
      <c r="A12095" s="70" t="s">
        <v>25087</v>
      </c>
      <c r="B12095" s="70" t="s">
        <v>25088</v>
      </c>
      <c r="C12095">
        <v>8.4820930000000003E-2</v>
      </c>
      <c r="D12095">
        <v>-1.071513545</v>
      </c>
      <c r="E12095">
        <v>2.0298767999999998E-2</v>
      </c>
      <c r="F12095">
        <v>0.88670581699999995</v>
      </c>
      <c r="G12095">
        <v>0.99975043299999999</v>
      </c>
    </row>
    <row r="12096" spans="1:7" x14ac:dyDescent="0.4">
      <c r="A12096" s="70" t="s">
        <v>24430</v>
      </c>
      <c r="B12096" s="70" t="s">
        <v>24431</v>
      </c>
      <c r="C12096">
        <v>-1.8641109999999999E-2</v>
      </c>
      <c r="D12096">
        <v>4.4814156609999998</v>
      </c>
      <c r="E12096">
        <v>2.0294599E-2</v>
      </c>
      <c r="F12096">
        <v>0.88671737299999998</v>
      </c>
      <c r="G12096">
        <v>0.99975043299999999</v>
      </c>
    </row>
    <row r="12097" spans="1:7" x14ac:dyDescent="0.4">
      <c r="A12097" s="70" t="s">
        <v>25237</v>
      </c>
      <c r="B12097" s="70" t="s">
        <v>25238</v>
      </c>
      <c r="C12097">
        <v>1.3436448E-2</v>
      </c>
      <c r="D12097">
        <v>5.5079828329999998</v>
      </c>
      <c r="E12097">
        <v>2.0286139000000002E-2</v>
      </c>
      <c r="F12097">
        <v>0.88674082700000001</v>
      </c>
      <c r="G12097">
        <v>0.99975043299999999</v>
      </c>
    </row>
    <row r="12098" spans="1:7" x14ac:dyDescent="0.4">
      <c r="A12098" s="70" t="s">
        <v>24991</v>
      </c>
      <c r="B12098" s="70" t="s">
        <v>24992</v>
      </c>
      <c r="C12098">
        <v>2.3687928E-2</v>
      </c>
      <c r="D12098">
        <v>3.5672837999999998</v>
      </c>
      <c r="E12098">
        <v>2.0238556000000001E-2</v>
      </c>
      <c r="F12098">
        <v>0.88687284</v>
      </c>
      <c r="G12098">
        <v>0.99975043299999999</v>
      </c>
    </row>
    <row r="12099" spans="1:7" x14ac:dyDescent="0.4">
      <c r="A12099" s="70" t="s">
        <v>24474</v>
      </c>
      <c r="B12099" s="70" t="s">
        <v>24475</v>
      </c>
      <c r="C12099">
        <v>-1.7982215999999999E-2</v>
      </c>
      <c r="D12099">
        <v>4.2983469059999999</v>
      </c>
      <c r="E12099">
        <v>2.0215598000000001E-2</v>
      </c>
      <c r="F12099">
        <v>0.88693659000000002</v>
      </c>
      <c r="G12099">
        <v>0.99975043299999999</v>
      </c>
    </row>
    <row r="12100" spans="1:7" x14ac:dyDescent="0.4">
      <c r="A12100" s="70" t="s">
        <v>25191</v>
      </c>
      <c r="B12100" s="70" t="s">
        <v>25192</v>
      </c>
      <c r="C12100">
        <v>1.1121730999999999E-2</v>
      </c>
      <c r="D12100">
        <v>7.1052997290000004</v>
      </c>
      <c r="E12100">
        <v>2.0208311E-2</v>
      </c>
      <c r="F12100">
        <v>0.88695683400000003</v>
      </c>
      <c r="G12100">
        <v>0.99975043299999999</v>
      </c>
    </row>
    <row r="12101" spans="1:7" x14ac:dyDescent="0.4">
      <c r="A12101" s="70" t="s">
        <v>24462</v>
      </c>
      <c r="B12101" s="70" t="s">
        <v>24463</v>
      </c>
      <c r="C12101">
        <v>-1.38251E-2</v>
      </c>
      <c r="D12101">
        <v>5.3674917469999999</v>
      </c>
      <c r="E12101">
        <v>2.0199913E-2</v>
      </c>
      <c r="F12101">
        <v>0.88698016700000004</v>
      </c>
      <c r="G12101">
        <v>0.99975043299999999</v>
      </c>
    </row>
    <row r="12102" spans="1:7" x14ac:dyDescent="0.4">
      <c r="A12102" s="70" t="s">
        <v>24873</v>
      </c>
      <c r="B12102" s="70" t="s">
        <v>24874</v>
      </c>
      <c r="C12102">
        <v>4.8968855999999998E-2</v>
      </c>
      <c r="D12102">
        <v>2.2440095260000001</v>
      </c>
      <c r="E12102">
        <v>2.0180165E-2</v>
      </c>
      <c r="F12102">
        <v>0.88703505699999996</v>
      </c>
      <c r="G12102">
        <v>0.99975043299999999</v>
      </c>
    </row>
    <row r="12103" spans="1:7" x14ac:dyDescent="0.4">
      <c r="A12103" s="70" t="s">
        <v>25337</v>
      </c>
      <c r="B12103" s="70" t="s">
        <v>25338</v>
      </c>
      <c r="C12103">
        <v>1.1499590000000001E-2</v>
      </c>
      <c r="D12103">
        <v>6.0974363939999998</v>
      </c>
      <c r="E12103">
        <v>2.0176065E-2</v>
      </c>
      <c r="F12103">
        <v>0.88704645400000004</v>
      </c>
      <c r="G12103">
        <v>0.99975043299999999</v>
      </c>
    </row>
    <row r="12104" spans="1:7" x14ac:dyDescent="0.4">
      <c r="A12104" s="70" t="s">
        <v>24963</v>
      </c>
      <c r="B12104" s="70" t="s">
        <v>24964</v>
      </c>
      <c r="C12104">
        <v>2.4306858000000001E-2</v>
      </c>
      <c r="D12104">
        <v>3.5188171019999999</v>
      </c>
      <c r="E12104">
        <v>2.0144058999999999E-2</v>
      </c>
      <c r="F12104">
        <v>0.88713548099999995</v>
      </c>
      <c r="G12104">
        <v>0.99975043299999999</v>
      </c>
    </row>
    <row r="12105" spans="1:7" x14ac:dyDescent="0.4">
      <c r="A12105" s="70" t="s">
        <v>24769</v>
      </c>
      <c r="B12105" s="70" t="s">
        <v>24770</v>
      </c>
      <c r="C12105">
        <v>-1.9253240000000001E-2</v>
      </c>
      <c r="D12105">
        <v>5.8179954690000004</v>
      </c>
      <c r="E12105">
        <v>2.0138468E-2</v>
      </c>
      <c r="F12105">
        <v>0.88715103900000003</v>
      </c>
      <c r="G12105">
        <v>0.99975043299999999</v>
      </c>
    </row>
    <row r="12106" spans="1:7" x14ac:dyDescent="0.4">
      <c r="A12106" s="70" t="s">
        <v>24825</v>
      </c>
      <c r="B12106" s="70" t="s">
        <v>24826</v>
      </c>
      <c r="C12106">
        <v>4.4962318000000001E-2</v>
      </c>
      <c r="D12106">
        <v>1.242803624</v>
      </c>
      <c r="E12106">
        <v>2.0120128000000001E-2</v>
      </c>
      <c r="F12106">
        <v>0.88720209400000005</v>
      </c>
      <c r="G12106">
        <v>0.99975043299999999</v>
      </c>
    </row>
    <row r="12107" spans="1:7" x14ac:dyDescent="0.4">
      <c r="A12107" s="70" t="s">
        <v>24490</v>
      </c>
      <c r="B12107" s="70" t="s">
        <v>24491</v>
      </c>
      <c r="C12107">
        <v>-1.8397358999999999E-2</v>
      </c>
      <c r="D12107">
        <v>4.2143917909999997</v>
      </c>
      <c r="E12107">
        <v>2.0110722000000001E-2</v>
      </c>
      <c r="F12107">
        <v>0.88722828600000003</v>
      </c>
      <c r="G12107">
        <v>0.99975043299999999</v>
      </c>
    </row>
    <row r="12108" spans="1:7" x14ac:dyDescent="0.4">
      <c r="A12108" s="70" t="s">
        <v>24933</v>
      </c>
      <c r="B12108" s="70" t="s">
        <v>24934</v>
      </c>
      <c r="C12108">
        <v>6.3373834000000004E-2</v>
      </c>
      <c r="D12108">
        <v>1.0239901769999999</v>
      </c>
      <c r="E12108">
        <v>2.0106606999999999E-2</v>
      </c>
      <c r="F12108">
        <v>0.887239746</v>
      </c>
      <c r="G12108">
        <v>0.99975043299999999</v>
      </c>
    </row>
    <row r="12109" spans="1:7" x14ac:dyDescent="0.4">
      <c r="A12109" s="70" t="s">
        <v>24560</v>
      </c>
      <c r="B12109" s="70" t="s">
        <v>24561</v>
      </c>
      <c r="C12109">
        <v>-4.1012792999999999E-2</v>
      </c>
      <c r="D12109">
        <v>1.609818296</v>
      </c>
      <c r="E12109">
        <v>2.0089240000000001E-2</v>
      </c>
      <c r="F12109">
        <v>0.88728813100000004</v>
      </c>
      <c r="G12109">
        <v>0.99975043299999999</v>
      </c>
    </row>
    <row r="12110" spans="1:7" x14ac:dyDescent="0.4">
      <c r="A12110" s="70" t="s">
        <v>24282</v>
      </c>
      <c r="B12110" s="70" t="s">
        <v>24283</v>
      </c>
      <c r="C12110">
        <v>-1.1085197999999999E-2</v>
      </c>
      <c r="D12110">
        <v>6.4763256919999996</v>
      </c>
      <c r="E12110">
        <v>2.0051768000000001E-2</v>
      </c>
      <c r="F12110">
        <v>0.88739259699999995</v>
      </c>
      <c r="G12110">
        <v>0.99975043299999999</v>
      </c>
    </row>
    <row r="12111" spans="1:7" x14ac:dyDescent="0.4">
      <c r="A12111" s="70" t="s">
        <v>25327</v>
      </c>
      <c r="B12111" s="70" t="s">
        <v>25328</v>
      </c>
      <c r="C12111">
        <v>1.1691172999999999E-2</v>
      </c>
      <c r="D12111">
        <v>6.5376921760000002</v>
      </c>
      <c r="E12111">
        <v>2.0028757000000001E-2</v>
      </c>
      <c r="F12111">
        <v>0.88745679899999996</v>
      </c>
      <c r="G12111">
        <v>0.99975043299999999</v>
      </c>
    </row>
    <row r="12112" spans="1:7" x14ac:dyDescent="0.4">
      <c r="A12112" s="70" t="s">
        <v>24392</v>
      </c>
      <c r="B12112" s="70" t="s">
        <v>24393</v>
      </c>
      <c r="C12112">
        <v>-1.2762605E-2</v>
      </c>
      <c r="D12112">
        <v>5.8763631839999997</v>
      </c>
      <c r="E12112">
        <v>2.0022766000000001E-2</v>
      </c>
      <c r="F12112">
        <v>0.88747351900000004</v>
      </c>
      <c r="G12112">
        <v>0.99975043299999999</v>
      </c>
    </row>
    <row r="12113" spans="1:7" x14ac:dyDescent="0.4">
      <c r="A12113" s="70" t="s">
        <v>24376</v>
      </c>
      <c r="B12113" s="70" t="s">
        <v>24377</v>
      </c>
      <c r="C12113">
        <v>-1.2449942E-2</v>
      </c>
      <c r="D12113">
        <v>5.7541695349999999</v>
      </c>
      <c r="E12113">
        <v>2.0011233E-2</v>
      </c>
      <c r="F12113">
        <v>0.88750571599999994</v>
      </c>
      <c r="G12113">
        <v>0.99975043299999999</v>
      </c>
    </row>
    <row r="12114" spans="1:7" x14ac:dyDescent="0.4">
      <c r="A12114" s="70" t="s">
        <v>25323</v>
      </c>
      <c r="B12114" s="70" t="s">
        <v>25324</v>
      </c>
      <c r="C12114">
        <v>1.2071676E-2</v>
      </c>
      <c r="D12114">
        <v>5.935213826</v>
      </c>
      <c r="E12114">
        <v>2.0007726E-2</v>
      </c>
      <c r="F12114">
        <v>0.88751550700000004</v>
      </c>
      <c r="G12114">
        <v>0.99975043299999999</v>
      </c>
    </row>
    <row r="12115" spans="1:7" x14ac:dyDescent="0.4">
      <c r="A12115" s="70" t="s">
        <v>24286</v>
      </c>
      <c r="B12115" s="70" t="s">
        <v>24287</v>
      </c>
      <c r="C12115">
        <v>-1.1475009E-2</v>
      </c>
      <c r="D12115">
        <v>6.7473387200000001</v>
      </c>
      <c r="E12115">
        <v>1.9974700000000001E-2</v>
      </c>
      <c r="F12115">
        <v>0.88760776600000002</v>
      </c>
      <c r="G12115">
        <v>0.99975043299999999</v>
      </c>
    </row>
    <row r="12116" spans="1:7" x14ac:dyDescent="0.4">
      <c r="A12116" s="70" t="s">
        <v>25219</v>
      </c>
      <c r="B12116" s="70" t="s">
        <v>25220</v>
      </c>
      <c r="C12116">
        <v>1.6503771E-2</v>
      </c>
      <c r="D12116">
        <v>4.626729439</v>
      </c>
      <c r="E12116">
        <v>1.9967217999999998E-2</v>
      </c>
      <c r="F12116">
        <v>0.88762867700000003</v>
      </c>
      <c r="G12116">
        <v>0.99975043299999999</v>
      </c>
    </row>
    <row r="12117" spans="1:7" x14ac:dyDescent="0.4">
      <c r="A12117" s="70" t="s">
        <v>24400</v>
      </c>
      <c r="B12117" s="70" t="s">
        <v>24401</v>
      </c>
      <c r="C12117">
        <v>-1.3249215999999999E-2</v>
      </c>
      <c r="D12117">
        <v>6.4362172500000003</v>
      </c>
      <c r="E12117">
        <v>1.9932809999999999E-2</v>
      </c>
      <c r="F12117">
        <v>0.88772489899999996</v>
      </c>
      <c r="G12117">
        <v>0.99975043299999999</v>
      </c>
    </row>
    <row r="12118" spans="1:7" x14ac:dyDescent="0.4">
      <c r="A12118" s="70" t="s">
        <v>25147</v>
      </c>
      <c r="B12118" s="70" t="s">
        <v>25148</v>
      </c>
      <c r="C12118">
        <v>1.7446076000000001E-2</v>
      </c>
      <c r="D12118">
        <v>4.7465308750000004</v>
      </c>
      <c r="E12118">
        <v>1.9927741999999998E-2</v>
      </c>
      <c r="F12118">
        <v>0.88773907900000004</v>
      </c>
      <c r="G12118">
        <v>0.99975043299999999</v>
      </c>
    </row>
    <row r="12119" spans="1:7" x14ac:dyDescent="0.4">
      <c r="A12119" s="70" t="s">
        <v>24891</v>
      </c>
      <c r="B12119" s="70" t="s">
        <v>24892</v>
      </c>
      <c r="C12119">
        <v>3.2508049999999997E-2</v>
      </c>
      <c r="D12119">
        <v>2.656656023</v>
      </c>
      <c r="E12119">
        <v>1.9907166E-2</v>
      </c>
      <c r="F12119">
        <v>0.88779666599999996</v>
      </c>
      <c r="G12119">
        <v>0.99975043299999999</v>
      </c>
    </row>
    <row r="12120" spans="1:7" x14ac:dyDescent="0.4">
      <c r="A12120" s="70" t="s">
        <v>25343</v>
      </c>
      <c r="B12120" s="70" t="s">
        <v>25344</v>
      </c>
      <c r="C12120">
        <v>1.1858870000000001E-2</v>
      </c>
      <c r="D12120">
        <v>6.0439351229999998</v>
      </c>
      <c r="E12120">
        <v>1.9878471000000002E-2</v>
      </c>
      <c r="F12120">
        <v>0.88787702700000004</v>
      </c>
      <c r="G12120">
        <v>0.99975043299999999</v>
      </c>
    </row>
    <row r="12121" spans="1:7" x14ac:dyDescent="0.4">
      <c r="A12121" s="70" t="s">
        <v>24953</v>
      </c>
      <c r="B12121" s="70" t="s">
        <v>24954</v>
      </c>
      <c r="C12121">
        <v>5.9986111000000002E-2</v>
      </c>
      <c r="D12121">
        <v>-0.34007210700000001</v>
      </c>
      <c r="E12121">
        <v>1.9835087000000001E-2</v>
      </c>
      <c r="F12121">
        <v>0.88799863700000004</v>
      </c>
      <c r="G12121">
        <v>0.99975043299999999</v>
      </c>
    </row>
    <row r="12122" spans="1:7" x14ac:dyDescent="0.4">
      <c r="A12122" s="70" t="s">
        <v>24657</v>
      </c>
      <c r="B12122" s="70" t="s">
        <v>24658</v>
      </c>
      <c r="C12122">
        <v>-5.2930631999999998E-2</v>
      </c>
      <c r="D12122">
        <v>0.18868823600000001</v>
      </c>
      <c r="E12122">
        <v>1.9777541999999999E-2</v>
      </c>
      <c r="F12122">
        <v>0.88816015500000001</v>
      </c>
      <c r="G12122">
        <v>0.99975043299999999</v>
      </c>
    </row>
    <row r="12123" spans="1:7" x14ac:dyDescent="0.4">
      <c r="A12123" s="70" t="s">
        <v>24889</v>
      </c>
      <c r="B12123" s="70" t="s">
        <v>24890</v>
      </c>
      <c r="C12123">
        <v>-1.8503131999999999E-2</v>
      </c>
      <c r="D12123">
        <v>4.5919084879999996</v>
      </c>
      <c r="E12123">
        <v>1.9775247999999999E-2</v>
      </c>
      <c r="F12123">
        <v>0.88816659799999997</v>
      </c>
      <c r="G12123">
        <v>0.99975043299999999</v>
      </c>
    </row>
    <row r="12124" spans="1:7" x14ac:dyDescent="0.4">
      <c r="A12124" s="70" t="s">
        <v>24771</v>
      </c>
      <c r="B12124" s="70" t="s">
        <v>24772</v>
      </c>
      <c r="C12124">
        <v>-1.4708944E-2</v>
      </c>
      <c r="D12124">
        <v>5.5211232399999997</v>
      </c>
      <c r="E12124">
        <v>1.9736468E-2</v>
      </c>
      <c r="F12124">
        <v>0.88827558699999998</v>
      </c>
      <c r="G12124">
        <v>0.99975043299999999</v>
      </c>
    </row>
    <row r="12125" spans="1:7" x14ac:dyDescent="0.4">
      <c r="A12125" s="70" t="s">
        <v>24899</v>
      </c>
      <c r="B12125" s="70" t="s">
        <v>24900</v>
      </c>
      <c r="C12125">
        <v>7.5898161000000006E-2</v>
      </c>
      <c r="D12125">
        <v>-1.06925571</v>
      </c>
      <c r="E12125">
        <v>1.9716806E-2</v>
      </c>
      <c r="F12125">
        <v>0.88833088599999999</v>
      </c>
      <c r="G12125">
        <v>0.99975043299999999</v>
      </c>
    </row>
    <row r="12126" spans="1:7" x14ac:dyDescent="0.4">
      <c r="A12126" s="70" t="s">
        <v>25279</v>
      </c>
      <c r="B12126" s="70" t="s">
        <v>25280</v>
      </c>
      <c r="C12126">
        <v>1.1374901E-2</v>
      </c>
      <c r="D12126">
        <v>6.6872389290000003</v>
      </c>
      <c r="E12126">
        <v>1.971086E-2</v>
      </c>
      <c r="F12126">
        <v>0.88834761600000001</v>
      </c>
      <c r="G12126">
        <v>0.99975043299999999</v>
      </c>
    </row>
    <row r="12127" spans="1:7" x14ac:dyDescent="0.4">
      <c r="A12127" s="70" t="s">
        <v>27146</v>
      </c>
      <c r="B12127" s="70" t="s">
        <v>27147</v>
      </c>
      <c r="C12127">
        <v>1.0295133E-2</v>
      </c>
      <c r="D12127">
        <v>12.04722235</v>
      </c>
      <c r="E12127">
        <v>1.9691431999999998E-2</v>
      </c>
      <c r="F12127">
        <v>0.88840229299999995</v>
      </c>
      <c r="G12127">
        <v>0.99975043299999999</v>
      </c>
    </row>
    <row r="12128" spans="1:7" x14ac:dyDescent="0.4">
      <c r="A12128" s="70" t="s">
        <v>24773</v>
      </c>
      <c r="B12128" s="70" t="s">
        <v>24774</v>
      </c>
      <c r="C12128">
        <v>6.8090467000000002E-2</v>
      </c>
      <c r="D12128">
        <v>1.5706384330000001</v>
      </c>
      <c r="E12128">
        <v>1.968783E-2</v>
      </c>
      <c r="F12128">
        <v>0.88841243400000003</v>
      </c>
      <c r="G12128">
        <v>0.99975043299999999</v>
      </c>
    </row>
    <row r="12129" spans="1:7" x14ac:dyDescent="0.4">
      <c r="A12129" s="70" t="s">
        <v>24122</v>
      </c>
      <c r="B12129" s="70" t="s">
        <v>24123</v>
      </c>
      <c r="C12129">
        <v>-1.1407357E-2</v>
      </c>
      <c r="D12129">
        <v>7.2264080210000001</v>
      </c>
      <c r="E12129">
        <v>1.9672703E-2</v>
      </c>
      <c r="F12129">
        <v>0.88845503000000003</v>
      </c>
      <c r="G12129">
        <v>0.99975043299999999</v>
      </c>
    </row>
    <row r="12130" spans="1:7" x14ac:dyDescent="0.4">
      <c r="A12130" s="70" t="s">
        <v>24320</v>
      </c>
      <c r="B12130" s="70" t="s">
        <v>24321</v>
      </c>
      <c r="C12130">
        <v>-1.1636456999999999E-2</v>
      </c>
      <c r="D12130">
        <v>6.5723679629999996</v>
      </c>
      <c r="E12130">
        <v>1.9668496000000001E-2</v>
      </c>
      <c r="F12130">
        <v>0.88846688100000004</v>
      </c>
      <c r="G12130">
        <v>0.99975043299999999</v>
      </c>
    </row>
    <row r="12131" spans="1:7" x14ac:dyDescent="0.4">
      <c r="A12131" s="70" t="s">
        <v>24502</v>
      </c>
      <c r="B12131" s="70" t="s">
        <v>24503</v>
      </c>
      <c r="C12131">
        <v>-1.6159091E-2</v>
      </c>
      <c r="D12131">
        <v>4.9156574900000001</v>
      </c>
      <c r="E12131">
        <v>1.9579070000000001E-2</v>
      </c>
      <c r="F12131">
        <v>0.888719068</v>
      </c>
      <c r="G12131">
        <v>0.99975043299999999</v>
      </c>
    </row>
    <row r="12132" spans="1:7" x14ac:dyDescent="0.4">
      <c r="A12132" s="70" t="s">
        <v>25055</v>
      </c>
      <c r="B12132" s="70" t="s">
        <v>25056</v>
      </c>
      <c r="C12132">
        <v>2.3346109E-2</v>
      </c>
      <c r="D12132">
        <v>3.4691339399999999</v>
      </c>
      <c r="E12132">
        <v>1.9572951000000002E-2</v>
      </c>
      <c r="F12132">
        <v>0.88873634300000004</v>
      </c>
      <c r="G12132">
        <v>0.99975043299999999</v>
      </c>
    </row>
    <row r="12133" spans="1:7" x14ac:dyDescent="0.4">
      <c r="A12133" s="70" t="s">
        <v>24196</v>
      </c>
      <c r="B12133" s="70" t="s">
        <v>24197</v>
      </c>
      <c r="C12133">
        <v>-1.1273495E-2</v>
      </c>
      <c r="D12133">
        <v>7.9192307719999997</v>
      </c>
      <c r="E12133">
        <v>1.9553030999999998E-2</v>
      </c>
      <c r="F12133">
        <v>0.88879260900000001</v>
      </c>
      <c r="G12133">
        <v>0.99975043299999999</v>
      </c>
    </row>
    <row r="12134" spans="1:7" x14ac:dyDescent="0.4">
      <c r="A12134" s="70" t="s">
        <v>24352</v>
      </c>
      <c r="B12134" s="70" t="s">
        <v>24353</v>
      </c>
      <c r="C12134">
        <v>-1.2232745E-2</v>
      </c>
      <c r="D12134">
        <v>5.7648752180000002</v>
      </c>
      <c r="E12134">
        <v>1.9537507999999999E-2</v>
      </c>
      <c r="F12134">
        <v>0.88883647399999999</v>
      </c>
      <c r="G12134">
        <v>0.99975043299999999</v>
      </c>
    </row>
    <row r="12135" spans="1:7" x14ac:dyDescent="0.4">
      <c r="A12135" s="70" t="s">
        <v>25259</v>
      </c>
      <c r="B12135" s="70" t="s">
        <v>25260</v>
      </c>
      <c r="C12135">
        <v>1.615637E-2</v>
      </c>
      <c r="D12135">
        <v>5.216632282</v>
      </c>
      <c r="E12135">
        <v>1.9487941000000002E-2</v>
      </c>
      <c r="F12135">
        <v>0.88897666200000003</v>
      </c>
      <c r="G12135">
        <v>0.99975043299999999</v>
      </c>
    </row>
    <row r="12136" spans="1:7" x14ac:dyDescent="0.4">
      <c r="A12136" s="70" t="s">
        <v>24669</v>
      </c>
      <c r="B12136" s="70" t="s">
        <v>24670</v>
      </c>
      <c r="C12136">
        <v>-8.2773312000000002E-2</v>
      </c>
      <c r="D12136">
        <v>-0.98790476999999999</v>
      </c>
      <c r="E12136">
        <v>1.9458539E-2</v>
      </c>
      <c r="F12136">
        <v>0.88905990199999996</v>
      </c>
      <c r="G12136">
        <v>0.99975043299999999</v>
      </c>
    </row>
    <row r="12137" spans="1:7" x14ac:dyDescent="0.4">
      <c r="A12137" s="70" t="s">
        <v>25135</v>
      </c>
      <c r="B12137" s="70" t="s">
        <v>25136</v>
      </c>
      <c r="C12137">
        <v>-1.3347423000000001E-2</v>
      </c>
      <c r="D12137">
        <v>9.4588563249999993</v>
      </c>
      <c r="E12137">
        <v>1.941329E-2</v>
      </c>
      <c r="F12137">
        <v>0.88918813299999999</v>
      </c>
      <c r="G12137">
        <v>0.99975043299999999</v>
      </c>
    </row>
    <row r="12138" spans="1:7" x14ac:dyDescent="0.4">
      <c r="A12138" s="70" t="s">
        <v>24594</v>
      </c>
      <c r="B12138" s="70" t="s">
        <v>24595</v>
      </c>
      <c r="C12138">
        <v>-3.5411591999999999E-2</v>
      </c>
      <c r="D12138">
        <v>2.6621646270000001</v>
      </c>
      <c r="E12138">
        <v>1.9364185999999999E-2</v>
      </c>
      <c r="F12138">
        <v>0.88932746299999998</v>
      </c>
      <c r="G12138">
        <v>0.99975043299999999</v>
      </c>
    </row>
    <row r="12139" spans="1:7" x14ac:dyDescent="0.4">
      <c r="A12139" s="70" t="s">
        <v>25141</v>
      </c>
      <c r="B12139" s="70" t="s">
        <v>25142</v>
      </c>
      <c r="C12139">
        <v>1.8579816999999998E-2</v>
      </c>
      <c r="D12139">
        <v>4.1088782330000004</v>
      </c>
      <c r="E12139">
        <v>1.9357694000000002E-2</v>
      </c>
      <c r="F12139">
        <v>0.88934589600000002</v>
      </c>
      <c r="G12139">
        <v>0.99975043299999999</v>
      </c>
    </row>
    <row r="12140" spans="1:7" x14ac:dyDescent="0.4">
      <c r="A12140" s="70" t="s">
        <v>24364</v>
      </c>
      <c r="B12140" s="70" t="s">
        <v>24365</v>
      </c>
      <c r="C12140">
        <v>-1.0987459E-2</v>
      </c>
      <c r="D12140">
        <v>6.5702083379999996</v>
      </c>
      <c r="E12140">
        <v>1.9350790999999999E-2</v>
      </c>
      <c r="F12140">
        <v>0.88936550000000003</v>
      </c>
      <c r="G12140">
        <v>0.99975043299999999</v>
      </c>
    </row>
    <row r="12141" spans="1:7" x14ac:dyDescent="0.4">
      <c r="A12141" s="70" t="s">
        <v>25579</v>
      </c>
      <c r="B12141" s="70" t="s">
        <v>25580</v>
      </c>
      <c r="C12141">
        <v>2.1909212000000001E-2</v>
      </c>
      <c r="D12141">
        <v>4.340230086</v>
      </c>
      <c r="E12141">
        <v>1.9328222999999999E-2</v>
      </c>
      <c r="F12141">
        <v>0.88942962000000003</v>
      </c>
      <c r="G12141">
        <v>0.99975043299999999</v>
      </c>
    </row>
    <row r="12142" spans="1:7" x14ac:dyDescent="0.4">
      <c r="A12142" s="70" t="s">
        <v>25109</v>
      </c>
      <c r="B12142" s="70" t="s">
        <v>25110</v>
      </c>
      <c r="C12142">
        <v>-8.1254334999999997E-2</v>
      </c>
      <c r="D12142">
        <v>0.34133154700000001</v>
      </c>
      <c r="E12142">
        <v>1.9318907999999999E-2</v>
      </c>
      <c r="F12142">
        <v>0.88945609599999997</v>
      </c>
      <c r="G12142">
        <v>0.99975043299999999</v>
      </c>
    </row>
    <row r="12143" spans="1:7" x14ac:dyDescent="0.4">
      <c r="A12143" s="70" t="s">
        <v>25203</v>
      </c>
      <c r="B12143" s="70" t="s">
        <v>25204</v>
      </c>
      <c r="C12143">
        <v>1.7504609000000001E-2</v>
      </c>
      <c r="D12143">
        <v>4.2504198569999998</v>
      </c>
      <c r="E12143">
        <v>1.9318285000000001E-2</v>
      </c>
      <c r="F12143">
        <v>0.88945786800000004</v>
      </c>
      <c r="G12143">
        <v>0.99975043299999999</v>
      </c>
    </row>
    <row r="12144" spans="1:7" x14ac:dyDescent="0.4">
      <c r="A12144" s="70" t="s">
        <v>25383</v>
      </c>
      <c r="B12144" s="70" t="s">
        <v>25384</v>
      </c>
      <c r="C12144">
        <v>1.0900345000000001E-2</v>
      </c>
      <c r="D12144">
        <v>6.8959871450000003</v>
      </c>
      <c r="E12144">
        <v>1.9313819999999999E-2</v>
      </c>
      <c r="F12144">
        <v>0.88947056000000002</v>
      </c>
      <c r="G12144">
        <v>0.99975043299999999</v>
      </c>
    </row>
    <row r="12145" spans="1:7" x14ac:dyDescent="0.4">
      <c r="A12145" s="70" t="s">
        <v>24442</v>
      </c>
      <c r="B12145" s="70" t="s">
        <v>24443</v>
      </c>
      <c r="C12145">
        <v>-1.2528209E-2</v>
      </c>
      <c r="D12145">
        <v>6.5457147410000003</v>
      </c>
      <c r="E12145">
        <v>1.9308503000000001E-2</v>
      </c>
      <c r="F12145">
        <v>0.889485678</v>
      </c>
      <c r="G12145">
        <v>0.99975043299999999</v>
      </c>
    </row>
    <row r="12146" spans="1:7" x14ac:dyDescent="0.4">
      <c r="A12146" s="70" t="s">
        <v>25169</v>
      </c>
      <c r="B12146" s="70" t="s">
        <v>25170</v>
      </c>
      <c r="C12146">
        <v>1.2423790000000001E-2</v>
      </c>
      <c r="D12146">
        <v>7.3129800070000002</v>
      </c>
      <c r="E12146">
        <v>1.9303242000000002E-2</v>
      </c>
      <c r="F12146">
        <v>0.88950063800000001</v>
      </c>
      <c r="G12146">
        <v>0.99975043299999999</v>
      </c>
    </row>
    <row r="12147" spans="1:7" x14ac:dyDescent="0.4">
      <c r="A12147" s="70" t="s">
        <v>25365</v>
      </c>
      <c r="B12147" s="70" t="s">
        <v>25366</v>
      </c>
      <c r="C12147">
        <v>1.1688139E-2</v>
      </c>
      <c r="D12147">
        <v>6.6975144359999996</v>
      </c>
      <c r="E12147">
        <v>1.9299442999999999E-2</v>
      </c>
      <c r="F12147">
        <v>0.88951144100000001</v>
      </c>
      <c r="G12147">
        <v>0.99975043299999999</v>
      </c>
    </row>
    <row r="12148" spans="1:7" x14ac:dyDescent="0.4">
      <c r="A12148" s="70" t="s">
        <v>25361</v>
      </c>
      <c r="B12148" s="70" t="s">
        <v>25362</v>
      </c>
      <c r="C12148">
        <v>1.287873E-2</v>
      </c>
      <c r="D12148">
        <v>5.6004279629999996</v>
      </c>
      <c r="E12148">
        <v>1.9272014000000001E-2</v>
      </c>
      <c r="F12148">
        <v>0.88958948199999999</v>
      </c>
      <c r="G12148">
        <v>0.99975043299999999</v>
      </c>
    </row>
    <row r="12149" spans="1:7" x14ac:dyDescent="0.4">
      <c r="A12149" s="70" t="s">
        <v>24576</v>
      </c>
      <c r="B12149" s="70" t="s">
        <v>24577</v>
      </c>
      <c r="C12149">
        <v>-2.0420948000000001E-2</v>
      </c>
      <c r="D12149">
        <v>3.862635295</v>
      </c>
      <c r="E12149">
        <v>1.9269254E-2</v>
      </c>
      <c r="F12149">
        <v>0.88959733900000004</v>
      </c>
      <c r="G12149">
        <v>0.99975043299999999</v>
      </c>
    </row>
    <row r="12150" spans="1:7" x14ac:dyDescent="0.4">
      <c r="A12150" s="70" t="s">
        <v>24224</v>
      </c>
      <c r="B12150" s="70" t="s">
        <v>24225</v>
      </c>
      <c r="C12150">
        <v>-1.1141527E-2</v>
      </c>
      <c r="D12150">
        <v>6.7953619749999996</v>
      </c>
      <c r="E12150">
        <v>1.9258892999999999E-2</v>
      </c>
      <c r="F12150">
        <v>0.88962683200000003</v>
      </c>
      <c r="G12150">
        <v>0.99975043299999999</v>
      </c>
    </row>
    <row r="12151" spans="1:7" x14ac:dyDescent="0.4">
      <c r="A12151" s="70" t="s">
        <v>25319</v>
      </c>
      <c r="B12151" s="70" t="s">
        <v>25320</v>
      </c>
      <c r="C12151">
        <v>1.1457455E-2</v>
      </c>
      <c r="D12151">
        <v>8.0132667360000003</v>
      </c>
      <c r="E12151">
        <v>1.9258343000000001E-2</v>
      </c>
      <c r="F12151">
        <v>0.88962839699999996</v>
      </c>
      <c r="G12151">
        <v>0.99975043299999999</v>
      </c>
    </row>
    <row r="12152" spans="1:7" x14ac:dyDescent="0.4">
      <c r="A12152" s="70" t="s">
        <v>24622</v>
      </c>
      <c r="B12152" s="70" t="s">
        <v>24623</v>
      </c>
      <c r="C12152">
        <v>-1.5900078000000002E-2</v>
      </c>
      <c r="D12152">
        <v>8.5564277359999998</v>
      </c>
      <c r="E12152">
        <v>1.9250020999999999E-2</v>
      </c>
      <c r="F12152">
        <v>0.88965209599999995</v>
      </c>
      <c r="G12152">
        <v>0.99975043299999999</v>
      </c>
    </row>
    <row r="12153" spans="1:7" x14ac:dyDescent="0.4">
      <c r="A12153" s="70" t="s">
        <v>24614</v>
      </c>
      <c r="B12153" s="70" t="s">
        <v>24615</v>
      </c>
      <c r="C12153">
        <v>-3.2206416000000002E-2</v>
      </c>
      <c r="D12153">
        <v>2.8866711490000001</v>
      </c>
      <c r="E12153">
        <v>1.9208581999999998E-2</v>
      </c>
      <c r="F12153">
        <v>0.88977017000000003</v>
      </c>
      <c r="G12153">
        <v>0.99975043299999999</v>
      </c>
    </row>
    <row r="12154" spans="1:7" x14ac:dyDescent="0.4">
      <c r="A12154" s="70" t="s">
        <v>25547</v>
      </c>
      <c r="B12154" s="70" t="s">
        <v>25548</v>
      </c>
      <c r="C12154">
        <v>1.0961293E-2</v>
      </c>
      <c r="D12154">
        <v>8.4151775299999994</v>
      </c>
      <c r="E12154">
        <v>1.9191533E-2</v>
      </c>
      <c r="F12154">
        <v>0.88981878800000003</v>
      </c>
      <c r="G12154">
        <v>0.99975043299999999</v>
      </c>
    </row>
    <row r="12155" spans="1:7" x14ac:dyDescent="0.4">
      <c r="A12155" s="70" t="s">
        <v>24544</v>
      </c>
      <c r="B12155" s="70" t="s">
        <v>24545</v>
      </c>
      <c r="C12155">
        <v>-1.9373000000000001E-2</v>
      </c>
      <c r="D12155">
        <v>5.2061583090000001</v>
      </c>
      <c r="E12155">
        <v>1.9139203E-2</v>
      </c>
      <c r="F12155">
        <v>0.88996814999999996</v>
      </c>
      <c r="G12155">
        <v>0.99975043299999999</v>
      </c>
    </row>
    <row r="12156" spans="1:7" x14ac:dyDescent="0.4">
      <c r="A12156" s="70" t="s">
        <v>24959</v>
      </c>
      <c r="B12156" s="70" t="s">
        <v>24960</v>
      </c>
      <c r="C12156">
        <v>5.0710817999999998E-2</v>
      </c>
      <c r="D12156">
        <v>1.0316527929999999</v>
      </c>
      <c r="E12156">
        <v>1.9107618999999999E-2</v>
      </c>
      <c r="F12156">
        <v>0.89005839899999994</v>
      </c>
      <c r="G12156">
        <v>0.99975043299999999</v>
      </c>
    </row>
    <row r="12157" spans="1:7" x14ac:dyDescent="0.4">
      <c r="A12157" s="70" t="s">
        <v>24394</v>
      </c>
      <c r="B12157" s="70" t="s">
        <v>24395</v>
      </c>
      <c r="C12157">
        <v>-1.0923423E-2</v>
      </c>
      <c r="D12157">
        <v>6.5672064030000001</v>
      </c>
      <c r="E12157">
        <v>1.9078469000000001E-2</v>
      </c>
      <c r="F12157">
        <v>0.89014176</v>
      </c>
      <c r="G12157">
        <v>0.99975043299999999</v>
      </c>
    </row>
    <row r="12158" spans="1:7" x14ac:dyDescent="0.4">
      <c r="A12158" s="70" t="s">
        <v>25501</v>
      </c>
      <c r="B12158" s="70" t="s">
        <v>25502</v>
      </c>
      <c r="C12158">
        <v>5.3916503999999997E-2</v>
      </c>
      <c r="D12158">
        <v>2.7802689809999999</v>
      </c>
      <c r="E12158">
        <v>1.9065260000000001E-2</v>
      </c>
      <c r="F12158">
        <v>0.89017955599999998</v>
      </c>
      <c r="G12158">
        <v>0.99975043299999999</v>
      </c>
    </row>
    <row r="12159" spans="1:7" x14ac:dyDescent="0.4">
      <c r="A12159" s="70" t="s">
        <v>24951</v>
      </c>
      <c r="B12159" s="70" t="s">
        <v>24952</v>
      </c>
      <c r="C12159">
        <v>6.1377334999999998E-2</v>
      </c>
      <c r="D12159">
        <v>-0.47336760500000002</v>
      </c>
      <c r="E12159">
        <v>1.9053621E-2</v>
      </c>
      <c r="F12159">
        <v>0.89021287199999999</v>
      </c>
      <c r="G12159">
        <v>0.99975043299999999</v>
      </c>
    </row>
    <row r="12160" spans="1:7" x14ac:dyDescent="0.4">
      <c r="A12160" s="70" t="s">
        <v>24969</v>
      </c>
      <c r="B12160" s="70" t="s">
        <v>24970</v>
      </c>
      <c r="C12160">
        <v>6.9196166000000003E-2</v>
      </c>
      <c r="D12160">
        <v>-0.88551356999999997</v>
      </c>
      <c r="E12160">
        <v>1.9009960999999999E-2</v>
      </c>
      <c r="F12160">
        <v>0.89033793299999997</v>
      </c>
      <c r="G12160">
        <v>0.99975043299999999</v>
      </c>
    </row>
    <row r="12161" spans="1:7" x14ac:dyDescent="0.4">
      <c r="A12161" s="70" t="s">
        <v>25217</v>
      </c>
      <c r="B12161" s="70" t="s">
        <v>25218</v>
      </c>
      <c r="C12161">
        <v>1.8659497000000001E-2</v>
      </c>
      <c r="D12161">
        <v>4.0538522779999999</v>
      </c>
      <c r="E12161">
        <v>1.9009175E-2</v>
      </c>
      <c r="F12161">
        <v>0.89034018500000001</v>
      </c>
      <c r="G12161">
        <v>0.99975043299999999</v>
      </c>
    </row>
    <row r="12162" spans="1:7" x14ac:dyDescent="0.4">
      <c r="A12162" s="70" t="s">
        <v>24262</v>
      </c>
      <c r="B12162" s="70" t="s">
        <v>24263</v>
      </c>
      <c r="C12162">
        <v>-1.0864053E-2</v>
      </c>
      <c r="D12162">
        <v>6.7923229369999998</v>
      </c>
      <c r="E12162">
        <v>1.8985478E-2</v>
      </c>
      <c r="F12162">
        <v>0.89040812700000005</v>
      </c>
      <c r="G12162">
        <v>0.99975043299999999</v>
      </c>
    </row>
    <row r="12163" spans="1:7" x14ac:dyDescent="0.4">
      <c r="A12163" s="70" t="s">
        <v>24426</v>
      </c>
      <c r="B12163" s="70" t="s">
        <v>24427</v>
      </c>
      <c r="C12163">
        <v>-1.1474582000000001E-2</v>
      </c>
      <c r="D12163">
        <v>6.5629285130000001</v>
      </c>
      <c r="E12163">
        <v>1.8963814999999998E-2</v>
      </c>
      <c r="F12163">
        <v>0.89047027400000001</v>
      </c>
      <c r="G12163">
        <v>0.99975043299999999</v>
      </c>
    </row>
    <row r="12164" spans="1:7" x14ac:dyDescent="0.4">
      <c r="A12164" s="70" t="s">
        <v>25183</v>
      </c>
      <c r="B12164" s="70" t="s">
        <v>25184</v>
      </c>
      <c r="C12164">
        <v>2.0470990000000001E-2</v>
      </c>
      <c r="D12164">
        <v>3.8576540800000001</v>
      </c>
      <c r="E12164">
        <v>1.8949868000000002E-2</v>
      </c>
      <c r="F12164">
        <v>0.890510303</v>
      </c>
      <c r="G12164">
        <v>0.99975043299999999</v>
      </c>
    </row>
    <row r="12165" spans="1:7" x14ac:dyDescent="0.4">
      <c r="A12165" s="70" t="s">
        <v>23765</v>
      </c>
      <c r="B12165" s="70" t="s">
        <v>23766</v>
      </c>
      <c r="C12165">
        <v>-0.159973262</v>
      </c>
      <c r="D12165">
        <v>-1.776459545</v>
      </c>
      <c r="E12165">
        <v>1.8906658999999999E-2</v>
      </c>
      <c r="F12165">
        <v>0.89063441799999998</v>
      </c>
      <c r="G12165">
        <v>0.99975043299999999</v>
      </c>
    </row>
    <row r="12166" spans="1:7" x14ac:dyDescent="0.4">
      <c r="A12166" s="70" t="s">
        <v>25301</v>
      </c>
      <c r="B12166" s="70" t="s">
        <v>25302</v>
      </c>
      <c r="C12166">
        <v>1.6590625000000001E-2</v>
      </c>
      <c r="D12166">
        <v>4.6433525849999997</v>
      </c>
      <c r="E12166">
        <v>1.8893043000000002E-2</v>
      </c>
      <c r="F12166">
        <v>0.89067355800000003</v>
      </c>
      <c r="G12166">
        <v>0.99975043299999999</v>
      </c>
    </row>
    <row r="12167" spans="1:7" x14ac:dyDescent="0.4">
      <c r="A12167" s="70" t="s">
        <v>24983</v>
      </c>
      <c r="B12167" s="70" t="s">
        <v>24984</v>
      </c>
      <c r="C12167">
        <v>-8.1801028999999997E-2</v>
      </c>
      <c r="D12167">
        <v>-0.58261406900000001</v>
      </c>
      <c r="E12167">
        <v>1.8774114000000001E-2</v>
      </c>
      <c r="F12167">
        <v>0.89101604400000001</v>
      </c>
      <c r="G12167">
        <v>0.99975043299999999</v>
      </c>
    </row>
    <row r="12168" spans="1:7" x14ac:dyDescent="0.4">
      <c r="A12168" s="70" t="s">
        <v>25393</v>
      </c>
      <c r="B12168" s="70" t="s">
        <v>25394</v>
      </c>
      <c r="C12168">
        <v>1.0905982999999999E-2</v>
      </c>
      <c r="D12168">
        <v>7.0424930950000002</v>
      </c>
      <c r="E12168">
        <v>1.8771372000000001E-2</v>
      </c>
      <c r="F12168">
        <v>0.89102395300000004</v>
      </c>
      <c r="G12168">
        <v>0.99975043299999999</v>
      </c>
    </row>
    <row r="12169" spans="1:7" x14ac:dyDescent="0.4">
      <c r="A12169" s="70" t="s">
        <v>25339</v>
      </c>
      <c r="B12169" s="70" t="s">
        <v>25340</v>
      </c>
      <c r="C12169">
        <v>7.3221576999999996E-2</v>
      </c>
      <c r="D12169">
        <v>-0.33673821199999998</v>
      </c>
      <c r="E12169">
        <v>1.8753559999999999E-2</v>
      </c>
      <c r="F12169">
        <v>0.89107534600000005</v>
      </c>
      <c r="G12169">
        <v>0.99975043299999999</v>
      </c>
    </row>
    <row r="12170" spans="1:7" x14ac:dyDescent="0.4">
      <c r="A12170" s="70" t="s">
        <v>25309</v>
      </c>
      <c r="B12170" s="70" t="s">
        <v>25310</v>
      </c>
      <c r="C12170">
        <v>1.5575749E-2</v>
      </c>
      <c r="D12170">
        <v>4.9242660320000002</v>
      </c>
      <c r="E12170">
        <v>1.8747274000000001E-2</v>
      </c>
      <c r="F12170">
        <v>0.89109348899999996</v>
      </c>
      <c r="G12170">
        <v>0.99975043299999999</v>
      </c>
    </row>
    <row r="12171" spans="1:7" x14ac:dyDescent="0.4">
      <c r="A12171" s="70" t="s">
        <v>25105</v>
      </c>
      <c r="B12171" s="70" t="s">
        <v>25106</v>
      </c>
      <c r="C12171">
        <v>3.0006182999999999E-2</v>
      </c>
      <c r="D12171">
        <v>3.075394293</v>
      </c>
      <c r="E12171">
        <v>1.8741424E-2</v>
      </c>
      <c r="F12171">
        <v>0.89111037599999998</v>
      </c>
      <c r="G12171">
        <v>0.99975043299999999</v>
      </c>
    </row>
    <row r="12172" spans="1:7" x14ac:dyDescent="0.4">
      <c r="A12172" s="70" t="s">
        <v>25283</v>
      </c>
      <c r="B12172" s="70" t="s">
        <v>25284</v>
      </c>
      <c r="C12172">
        <v>1.091425E-2</v>
      </c>
      <c r="D12172">
        <v>7.699264458</v>
      </c>
      <c r="E12172">
        <v>1.8736624E-2</v>
      </c>
      <c r="F12172">
        <v>0.89112423500000004</v>
      </c>
      <c r="G12172">
        <v>0.99975043299999999</v>
      </c>
    </row>
    <row r="12173" spans="1:7" x14ac:dyDescent="0.4">
      <c r="A12173" s="70" t="s">
        <v>24775</v>
      </c>
      <c r="B12173" s="70" t="s">
        <v>24776</v>
      </c>
      <c r="C12173">
        <v>-9.1601561999999997E-2</v>
      </c>
      <c r="D12173">
        <v>-1.267346935</v>
      </c>
      <c r="E12173">
        <v>1.8731602E-2</v>
      </c>
      <c r="F12173">
        <v>0.89113873499999996</v>
      </c>
      <c r="G12173">
        <v>0.99975043299999999</v>
      </c>
    </row>
    <row r="12174" spans="1:7" x14ac:dyDescent="0.4">
      <c r="A12174" s="70" t="s">
        <v>25177</v>
      </c>
      <c r="B12174" s="70" t="s">
        <v>25178</v>
      </c>
      <c r="C12174">
        <v>2.0998564000000001E-2</v>
      </c>
      <c r="D12174">
        <v>3.7913655789999998</v>
      </c>
      <c r="E12174">
        <v>1.8725538E-2</v>
      </c>
      <c r="F12174">
        <v>0.89115624800000004</v>
      </c>
      <c r="G12174">
        <v>0.99975043299999999</v>
      </c>
    </row>
    <row r="12175" spans="1:7" x14ac:dyDescent="0.4">
      <c r="A12175" s="70" t="s">
        <v>25363</v>
      </c>
      <c r="B12175" s="70" t="s">
        <v>25364</v>
      </c>
      <c r="C12175">
        <v>1.5394519000000001E-2</v>
      </c>
      <c r="D12175">
        <v>5.108970674</v>
      </c>
      <c r="E12175">
        <v>1.8719908E-2</v>
      </c>
      <c r="F12175">
        <v>0.891172509</v>
      </c>
      <c r="G12175">
        <v>0.99975043299999999</v>
      </c>
    </row>
    <row r="12176" spans="1:7" x14ac:dyDescent="0.4">
      <c r="A12176" s="70" t="s">
        <v>25373</v>
      </c>
      <c r="B12176" s="70" t="s">
        <v>25374</v>
      </c>
      <c r="C12176">
        <v>1.1025541E-2</v>
      </c>
      <c r="D12176">
        <v>8.0701022919999996</v>
      </c>
      <c r="E12176">
        <v>1.8692211E-2</v>
      </c>
      <c r="F12176">
        <v>0.89125254499999995</v>
      </c>
      <c r="G12176">
        <v>0.99975043299999999</v>
      </c>
    </row>
    <row r="12177" spans="1:7" x14ac:dyDescent="0.4">
      <c r="A12177" s="70" t="s">
        <v>24737</v>
      </c>
      <c r="B12177" s="70" t="s">
        <v>24738</v>
      </c>
      <c r="C12177">
        <v>-2.9556559E-2</v>
      </c>
      <c r="D12177">
        <v>2.943019053</v>
      </c>
      <c r="E12177">
        <v>1.8683994999999998E-2</v>
      </c>
      <c r="F12177">
        <v>0.89127630000000002</v>
      </c>
      <c r="G12177">
        <v>0.99975043299999999</v>
      </c>
    </row>
    <row r="12178" spans="1:7" x14ac:dyDescent="0.4">
      <c r="A12178" s="70" t="s">
        <v>24807</v>
      </c>
      <c r="B12178" s="70" t="s">
        <v>24808</v>
      </c>
      <c r="C12178">
        <v>-5.7822784000000002E-2</v>
      </c>
      <c r="D12178">
        <v>0.623647481</v>
      </c>
      <c r="E12178">
        <v>1.8642527999999998E-2</v>
      </c>
      <c r="F12178">
        <v>0.89139626900000002</v>
      </c>
      <c r="G12178">
        <v>0.99975043299999999</v>
      </c>
    </row>
    <row r="12179" spans="1:7" x14ac:dyDescent="0.4">
      <c r="A12179" s="70" t="s">
        <v>25457</v>
      </c>
      <c r="B12179" s="70" t="s">
        <v>25458</v>
      </c>
      <c r="C12179">
        <v>1.1073091E-2</v>
      </c>
      <c r="D12179">
        <v>6.8343342409999996</v>
      </c>
      <c r="E12179">
        <v>1.8641413999999999E-2</v>
      </c>
      <c r="F12179">
        <v>0.89139949399999996</v>
      </c>
      <c r="G12179">
        <v>0.99975043299999999</v>
      </c>
    </row>
    <row r="12180" spans="1:7" x14ac:dyDescent="0.4">
      <c r="A12180" s="70" t="s">
        <v>25459</v>
      </c>
      <c r="B12180" s="70" t="s">
        <v>25460</v>
      </c>
      <c r="C12180">
        <v>1.2560053E-2</v>
      </c>
      <c r="D12180">
        <v>5.5942327360000004</v>
      </c>
      <c r="E12180">
        <v>1.8624159000000001E-2</v>
      </c>
      <c r="F12180">
        <v>0.89144945499999995</v>
      </c>
      <c r="G12180">
        <v>0.99975043299999999</v>
      </c>
    </row>
    <row r="12181" spans="1:7" x14ac:dyDescent="0.4">
      <c r="A12181" s="70" t="s">
        <v>25307</v>
      </c>
      <c r="B12181" s="70" t="s">
        <v>25308</v>
      </c>
      <c r="C12181">
        <v>1.2413469999999999E-2</v>
      </c>
      <c r="D12181">
        <v>7.1076128890000003</v>
      </c>
      <c r="E12181">
        <v>1.8601705999999999E-2</v>
      </c>
      <c r="F12181">
        <v>0.89151450300000001</v>
      </c>
      <c r="G12181">
        <v>0.99975043299999999</v>
      </c>
    </row>
    <row r="12182" spans="1:7" x14ac:dyDescent="0.4">
      <c r="A12182" s="70" t="s">
        <v>25101</v>
      </c>
      <c r="B12182" s="70" t="s">
        <v>25102</v>
      </c>
      <c r="C12182">
        <v>3.1435091999999998E-2</v>
      </c>
      <c r="D12182">
        <v>2.97514156</v>
      </c>
      <c r="E12182">
        <v>1.8579107000000001E-2</v>
      </c>
      <c r="F12182">
        <v>0.89158001600000003</v>
      </c>
      <c r="G12182">
        <v>0.99975043299999999</v>
      </c>
    </row>
    <row r="12183" spans="1:7" x14ac:dyDescent="0.4">
      <c r="A12183" s="70" t="s">
        <v>24673</v>
      </c>
      <c r="B12183" s="70" t="s">
        <v>24674</v>
      </c>
      <c r="C12183">
        <v>-2.3198316E-2</v>
      </c>
      <c r="D12183">
        <v>3.4678965370000001</v>
      </c>
      <c r="E12183">
        <v>1.8511923E-2</v>
      </c>
      <c r="F12183">
        <v>0.89177501299999995</v>
      </c>
      <c r="G12183">
        <v>0.99975043299999999</v>
      </c>
    </row>
    <row r="12184" spans="1:7" x14ac:dyDescent="0.4">
      <c r="A12184" s="70" t="s">
        <v>24608</v>
      </c>
      <c r="B12184" s="70" t="s">
        <v>24609</v>
      </c>
      <c r="C12184">
        <v>-1.5009738E-2</v>
      </c>
      <c r="D12184">
        <v>5.2275971810000001</v>
      </c>
      <c r="E12184">
        <v>1.8506502000000001E-2</v>
      </c>
      <c r="F12184">
        <v>0.89179076199999996</v>
      </c>
      <c r="G12184">
        <v>0.99975043299999999</v>
      </c>
    </row>
    <row r="12185" spans="1:7" x14ac:dyDescent="0.4">
      <c r="A12185" s="70" t="s">
        <v>24893</v>
      </c>
      <c r="B12185" s="70" t="s">
        <v>24894</v>
      </c>
      <c r="C12185">
        <v>-6.1634241999999999E-2</v>
      </c>
      <c r="D12185">
        <v>-0.441270106</v>
      </c>
      <c r="E12185">
        <v>1.8505494000000001E-2</v>
      </c>
      <c r="F12185">
        <v>0.89179369200000003</v>
      </c>
      <c r="G12185">
        <v>0.99975043299999999</v>
      </c>
    </row>
    <row r="12186" spans="1:7" x14ac:dyDescent="0.4">
      <c r="A12186" s="70" t="s">
        <v>24228</v>
      </c>
      <c r="B12186" s="70" t="s">
        <v>24229</v>
      </c>
      <c r="C12186">
        <v>-1.1230218E-2</v>
      </c>
      <c r="D12186">
        <v>7.7139850919999997</v>
      </c>
      <c r="E12186">
        <v>1.8503731999999998E-2</v>
      </c>
      <c r="F12186">
        <v>0.89179881100000002</v>
      </c>
      <c r="G12186">
        <v>0.99975043299999999</v>
      </c>
    </row>
    <row r="12187" spans="1:7" x14ac:dyDescent="0.4">
      <c r="A12187" s="70" t="s">
        <v>25531</v>
      </c>
      <c r="B12187" s="70" t="s">
        <v>25532</v>
      </c>
      <c r="C12187">
        <v>1.0644880000000001E-2</v>
      </c>
      <c r="D12187">
        <v>6.4957794790000003</v>
      </c>
      <c r="E12187">
        <v>1.8488002E-2</v>
      </c>
      <c r="F12187">
        <v>0.891844529</v>
      </c>
      <c r="G12187">
        <v>0.99975043299999999</v>
      </c>
    </row>
    <row r="12188" spans="1:7" x14ac:dyDescent="0.4">
      <c r="A12188" s="70" t="s">
        <v>25049</v>
      </c>
      <c r="B12188" s="70" t="s">
        <v>25050</v>
      </c>
      <c r="C12188">
        <v>6.6992646000000003E-2</v>
      </c>
      <c r="D12188">
        <v>-0.242507906</v>
      </c>
      <c r="E12188">
        <v>1.8482693000000001E-2</v>
      </c>
      <c r="F12188">
        <v>0.89185996400000001</v>
      </c>
      <c r="G12188">
        <v>0.99975043299999999</v>
      </c>
    </row>
    <row r="12189" spans="1:7" x14ac:dyDescent="0.4">
      <c r="A12189" s="70" t="s">
        <v>24522</v>
      </c>
      <c r="B12189" s="70" t="s">
        <v>24523</v>
      </c>
      <c r="C12189">
        <v>-1.4715359000000001E-2</v>
      </c>
      <c r="D12189">
        <v>5.6678060649999997</v>
      </c>
      <c r="E12189">
        <v>1.8432948000000001E-2</v>
      </c>
      <c r="F12189">
        <v>0.89200469500000001</v>
      </c>
      <c r="G12189">
        <v>0.99975043299999999</v>
      </c>
    </row>
    <row r="12190" spans="1:7" x14ac:dyDescent="0.4">
      <c r="A12190" s="70" t="s">
        <v>25557</v>
      </c>
      <c r="B12190" s="70" t="s">
        <v>25558</v>
      </c>
      <c r="C12190">
        <v>1.0586283E-2</v>
      </c>
      <c r="D12190">
        <v>8.3041195030000008</v>
      </c>
      <c r="E12190">
        <v>1.8423241999999999E-2</v>
      </c>
      <c r="F12190">
        <v>0.89203295599999999</v>
      </c>
      <c r="G12190">
        <v>0.99975043299999999</v>
      </c>
    </row>
    <row r="12191" spans="1:7" x14ac:dyDescent="0.4">
      <c r="A12191" s="70" t="s">
        <v>25401</v>
      </c>
      <c r="B12191" s="70" t="s">
        <v>25402</v>
      </c>
      <c r="C12191">
        <v>1.4687978000000001E-2</v>
      </c>
      <c r="D12191">
        <v>5.035308948</v>
      </c>
      <c r="E12191">
        <v>1.8422118000000001E-2</v>
      </c>
      <c r="F12191">
        <v>0.89203622999999999</v>
      </c>
      <c r="G12191">
        <v>0.99975043299999999</v>
      </c>
    </row>
    <row r="12192" spans="1:7" x14ac:dyDescent="0.4">
      <c r="A12192" s="70" t="s">
        <v>25421</v>
      </c>
      <c r="B12192" s="70" t="s">
        <v>25422</v>
      </c>
      <c r="C12192">
        <v>1.0665679000000001E-2</v>
      </c>
      <c r="D12192">
        <v>6.9780655149999999</v>
      </c>
      <c r="E12192">
        <v>1.8418126E-2</v>
      </c>
      <c r="F12192">
        <v>0.89204785799999997</v>
      </c>
      <c r="G12192">
        <v>0.99975043299999999</v>
      </c>
    </row>
    <row r="12193" spans="1:7" x14ac:dyDescent="0.4">
      <c r="A12193" s="70" t="s">
        <v>25235</v>
      </c>
      <c r="B12193" s="70" t="s">
        <v>25236</v>
      </c>
      <c r="C12193">
        <v>2.0125951999999999E-2</v>
      </c>
      <c r="D12193">
        <v>3.9160764960000001</v>
      </c>
      <c r="E12193">
        <v>1.8417335999999999E-2</v>
      </c>
      <c r="F12193">
        <v>0.89205015899999995</v>
      </c>
      <c r="G12193">
        <v>0.99975043299999999</v>
      </c>
    </row>
    <row r="12194" spans="1:7" x14ac:dyDescent="0.4">
      <c r="A12194" s="70" t="s">
        <v>25025</v>
      </c>
      <c r="B12194" s="70" t="s">
        <v>25026</v>
      </c>
      <c r="C12194">
        <v>-8.5072194000000004E-2</v>
      </c>
      <c r="D12194">
        <v>-1.5211268389999999</v>
      </c>
      <c r="E12194">
        <v>1.8401714999999999E-2</v>
      </c>
      <c r="F12194">
        <v>0.89209566799999995</v>
      </c>
      <c r="G12194">
        <v>0.99975043299999999</v>
      </c>
    </row>
    <row r="12195" spans="1:7" x14ac:dyDescent="0.4">
      <c r="A12195" s="70" t="s">
        <v>25207</v>
      </c>
      <c r="B12195" s="70" t="s">
        <v>25208</v>
      </c>
      <c r="C12195">
        <v>5.0470706999999997E-2</v>
      </c>
      <c r="D12195">
        <v>1.394889233</v>
      </c>
      <c r="E12195">
        <v>1.8375031E-2</v>
      </c>
      <c r="F12195">
        <v>0.89217345299999995</v>
      </c>
      <c r="G12195">
        <v>0.99975043299999999</v>
      </c>
    </row>
    <row r="12196" spans="1:7" x14ac:dyDescent="0.4">
      <c r="A12196" s="70" t="s">
        <v>24518</v>
      </c>
      <c r="B12196" s="70" t="s">
        <v>24519</v>
      </c>
      <c r="C12196">
        <v>-1.1650215E-2</v>
      </c>
      <c r="D12196">
        <v>5.8935587419999997</v>
      </c>
      <c r="E12196">
        <v>1.8346391E-2</v>
      </c>
      <c r="F12196">
        <v>0.89225700399999996</v>
      </c>
      <c r="G12196">
        <v>0.99975043299999999</v>
      </c>
    </row>
    <row r="12197" spans="1:7" x14ac:dyDescent="0.4">
      <c r="A12197" s="70" t="s">
        <v>25969</v>
      </c>
      <c r="B12197" s="70" t="s">
        <v>25970</v>
      </c>
      <c r="C12197">
        <v>1.0990534E-2</v>
      </c>
      <c r="D12197">
        <v>9.0369590459999998</v>
      </c>
      <c r="E12197">
        <v>1.8317610000000002E-2</v>
      </c>
      <c r="F12197">
        <v>0.89234103300000001</v>
      </c>
      <c r="G12197">
        <v>0.99975043299999999</v>
      </c>
    </row>
    <row r="12198" spans="1:7" x14ac:dyDescent="0.4">
      <c r="A12198" s="70" t="s">
        <v>24861</v>
      </c>
      <c r="B12198" s="70" t="s">
        <v>24862</v>
      </c>
      <c r="C12198">
        <v>-4.6010125999999998E-2</v>
      </c>
      <c r="D12198">
        <v>0.90181645600000004</v>
      </c>
      <c r="E12198">
        <v>1.8306765999999999E-2</v>
      </c>
      <c r="F12198">
        <v>0.89237270899999999</v>
      </c>
      <c r="G12198">
        <v>0.99975043299999999</v>
      </c>
    </row>
    <row r="12199" spans="1:7" x14ac:dyDescent="0.4">
      <c r="A12199" s="70" t="s">
        <v>24945</v>
      </c>
      <c r="B12199" s="70" t="s">
        <v>24946</v>
      </c>
      <c r="C12199">
        <v>6.4442406999999993E-2</v>
      </c>
      <c r="D12199">
        <v>-0.42318815500000001</v>
      </c>
      <c r="E12199">
        <v>1.8301288999999998E-2</v>
      </c>
      <c r="F12199">
        <v>0.892388713</v>
      </c>
      <c r="G12199">
        <v>0.99975043299999999</v>
      </c>
    </row>
    <row r="12200" spans="1:7" x14ac:dyDescent="0.4">
      <c r="A12200" s="70" t="s">
        <v>24661</v>
      </c>
      <c r="B12200" s="70" t="s">
        <v>24662</v>
      </c>
      <c r="C12200">
        <v>-1.8307107E-2</v>
      </c>
      <c r="D12200">
        <v>4.1603589049999998</v>
      </c>
      <c r="E12200">
        <v>1.8225090999999999E-2</v>
      </c>
      <c r="F12200">
        <v>0.89261160900000003</v>
      </c>
      <c r="G12200">
        <v>0.99975043299999999</v>
      </c>
    </row>
    <row r="12201" spans="1:7" x14ac:dyDescent="0.4">
      <c r="A12201" s="70" t="s">
        <v>25349</v>
      </c>
      <c r="B12201" s="70" t="s">
        <v>25350</v>
      </c>
      <c r="C12201">
        <v>1.0796188999999999E-2</v>
      </c>
      <c r="D12201">
        <v>7.2418114630000003</v>
      </c>
      <c r="E12201">
        <v>1.8214318E-2</v>
      </c>
      <c r="F12201">
        <v>0.89264315999999999</v>
      </c>
      <c r="G12201">
        <v>0.99975043299999999</v>
      </c>
    </row>
    <row r="12202" spans="1:7" x14ac:dyDescent="0.4">
      <c r="A12202" s="70" t="s">
        <v>25463</v>
      </c>
      <c r="B12202" s="70" t="s">
        <v>25464</v>
      </c>
      <c r="C12202">
        <v>1.4537371E-2</v>
      </c>
      <c r="D12202">
        <v>5.5327649640000001</v>
      </c>
      <c r="E12202">
        <v>1.8209620999999999E-2</v>
      </c>
      <c r="F12202">
        <v>0.89265691899999999</v>
      </c>
      <c r="G12202">
        <v>0.99975043299999999</v>
      </c>
    </row>
    <row r="12203" spans="1:7" x14ac:dyDescent="0.4">
      <c r="A12203" s="70" t="s">
        <v>25249</v>
      </c>
      <c r="B12203" s="70" t="s">
        <v>25250</v>
      </c>
      <c r="C12203">
        <v>1.9762255999999999E-2</v>
      </c>
      <c r="D12203">
        <v>3.8410183939999998</v>
      </c>
      <c r="E12203">
        <v>1.8189409E-2</v>
      </c>
      <c r="F12203">
        <v>0.89271614700000002</v>
      </c>
      <c r="G12203">
        <v>0.99975043299999999</v>
      </c>
    </row>
    <row r="12204" spans="1:7" x14ac:dyDescent="0.4">
      <c r="A12204" s="70" t="s">
        <v>25427</v>
      </c>
      <c r="B12204" s="70" t="s">
        <v>25428</v>
      </c>
      <c r="C12204">
        <v>1.2835444E-2</v>
      </c>
      <c r="D12204">
        <v>6.9603060020000003</v>
      </c>
      <c r="E12204">
        <v>1.8169832E-2</v>
      </c>
      <c r="F12204">
        <v>0.89277354900000006</v>
      </c>
      <c r="G12204">
        <v>0.99975043299999999</v>
      </c>
    </row>
    <row r="12205" spans="1:7" x14ac:dyDescent="0.4">
      <c r="A12205" s="70" t="s">
        <v>25133</v>
      </c>
      <c r="B12205" s="70" t="s">
        <v>25134</v>
      </c>
      <c r="C12205">
        <v>5.6125810999999998E-2</v>
      </c>
      <c r="D12205">
        <v>-0.15785822399999999</v>
      </c>
      <c r="E12205">
        <v>1.8156489000000001E-2</v>
      </c>
      <c r="F12205">
        <v>0.89281268800000002</v>
      </c>
      <c r="G12205">
        <v>0.99975043299999999</v>
      </c>
    </row>
    <row r="12206" spans="1:7" x14ac:dyDescent="0.4">
      <c r="A12206" s="70" t="s">
        <v>24506</v>
      </c>
      <c r="B12206" s="70" t="s">
        <v>24507</v>
      </c>
      <c r="C12206">
        <v>-1.0993177999999999E-2</v>
      </c>
      <c r="D12206">
        <v>6.4831583579999998</v>
      </c>
      <c r="E12206">
        <v>1.8088628999999998E-2</v>
      </c>
      <c r="F12206">
        <v>0.89301197700000001</v>
      </c>
      <c r="G12206">
        <v>0.99975043299999999</v>
      </c>
    </row>
    <row r="12207" spans="1:7" x14ac:dyDescent="0.4">
      <c r="A12207" s="70" t="s">
        <v>25115</v>
      </c>
      <c r="B12207" s="70" t="s">
        <v>25116</v>
      </c>
      <c r="C12207">
        <v>3.0344244999999999E-2</v>
      </c>
      <c r="D12207">
        <v>2.8532010300000001</v>
      </c>
      <c r="E12207">
        <v>1.8088002999999998E-2</v>
      </c>
      <c r="F12207">
        <v>0.89301381700000004</v>
      </c>
      <c r="G12207">
        <v>0.99975043299999999</v>
      </c>
    </row>
    <row r="12208" spans="1:7" x14ac:dyDescent="0.4">
      <c r="A12208" s="70" t="s">
        <v>24887</v>
      </c>
      <c r="B12208" s="70" t="s">
        <v>24888</v>
      </c>
      <c r="C12208">
        <v>-2.5484281000000001E-2</v>
      </c>
      <c r="D12208">
        <v>4.8697741490000004</v>
      </c>
      <c r="E12208">
        <v>1.808131E-2</v>
      </c>
      <c r="F12208">
        <v>0.89303349099999996</v>
      </c>
      <c r="G12208">
        <v>0.99975043299999999</v>
      </c>
    </row>
    <row r="12209" spans="1:7" x14ac:dyDescent="0.4">
      <c r="A12209" s="70" t="s">
        <v>24512</v>
      </c>
      <c r="B12209" s="70" t="s">
        <v>24513</v>
      </c>
      <c r="C12209">
        <v>-1.0630786E-2</v>
      </c>
      <c r="D12209">
        <v>6.2138385510000003</v>
      </c>
      <c r="E12209">
        <v>1.8070582000000002E-2</v>
      </c>
      <c r="F12209">
        <v>0.89306503999999998</v>
      </c>
      <c r="G12209">
        <v>0.99975043299999999</v>
      </c>
    </row>
    <row r="12210" spans="1:7" x14ac:dyDescent="0.4">
      <c r="A12210" s="70" t="s">
        <v>25385</v>
      </c>
      <c r="B12210" s="70" t="s">
        <v>25386</v>
      </c>
      <c r="C12210">
        <v>1.0666765999999999E-2</v>
      </c>
      <c r="D12210">
        <v>7.4858820069999998</v>
      </c>
      <c r="E12210">
        <v>1.8058538999999998E-2</v>
      </c>
      <c r="F12210">
        <v>0.89310046499999995</v>
      </c>
      <c r="G12210">
        <v>0.99975043299999999</v>
      </c>
    </row>
    <row r="12211" spans="1:7" x14ac:dyDescent="0.4">
      <c r="A12211" s="70" t="s">
        <v>24612</v>
      </c>
      <c r="B12211" s="70" t="s">
        <v>24613</v>
      </c>
      <c r="C12211">
        <v>-1.2593221E-2</v>
      </c>
      <c r="D12211">
        <v>5.7900675780000004</v>
      </c>
      <c r="E12211">
        <v>1.8049294E-2</v>
      </c>
      <c r="F12211">
        <v>0.89312766600000004</v>
      </c>
      <c r="G12211">
        <v>0.99975043299999999</v>
      </c>
    </row>
    <row r="12212" spans="1:7" x14ac:dyDescent="0.4">
      <c r="A12212" s="70" t="s">
        <v>24993</v>
      </c>
      <c r="B12212" s="70" t="s">
        <v>24994</v>
      </c>
      <c r="C12212">
        <v>8.4284137999999995E-2</v>
      </c>
      <c r="D12212">
        <v>-0.79783341799999996</v>
      </c>
      <c r="E12212">
        <v>1.8029983999999999E-2</v>
      </c>
      <c r="F12212">
        <v>0.89318450699999996</v>
      </c>
      <c r="G12212">
        <v>0.99975043299999999</v>
      </c>
    </row>
    <row r="12213" spans="1:7" x14ac:dyDescent="0.4">
      <c r="A12213" s="70" t="s">
        <v>24632</v>
      </c>
      <c r="B12213" s="70" t="s">
        <v>24633</v>
      </c>
      <c r="C12213">
        <v>-1.6964805999999999E-2</v>
      </c>
      <c r="D12213">
        <v>4.3273361049999997</v>
      </c>
      <c r="E12213">
        <v>1.8027832000000001E-2</v>
      </c>
      <c r="F12213">
        <v>0.89319084599999998</v>
      </c>
      <c r="G12213">
        <v>0.99975043299999999</v>
      </c>
    </row>
    <row r="12214" spans="1:7" x14ac:dyDescent="0.4">
      <c r="A12214" s="70" t="s">
        <v>25461</v>
      </c>
      <c r="B12214" s="70" t="s">
        <v>25462</v>
      </c>
      <c r="C12214">
        <v>1.5873486999999999E-2</v>
      </c>
      <c r="D12214">
        <v>4.5964529900000004</v>
      </c>
      <c r="E12214">
        <v>1.7985885E-2</v>
      </c>
      <c r="F12214">
        <v>0.89331443300000002</v>
      </c>
      <c r="G12214">
        <v>0.99975043299999999</v>
      </c>
    </row>
    <row r="12215" spans="1:7" x14ac:dyDescent="0.4">
      <c r="A12215" s="70" t="s">
        <v>24743</v>
      </c>
      <c r="B12215" s="70" t="s">
        <v>24744</v>
      </c>
      <c r="C12215">
        <v>-1.0525695999999999E-2</v>
      </c>
      <c r="D12215">
        <v>8.6043366500000005</v>
      </c>
      <c r="E12215">
        <v>1.796679E-2</v>
      </c>
      <c r="F12215">
        <v>0.893370742</v>
      </c>
      <c r="G12215">
        <v>0.99975043299999999</v>
      </c>
    </row>
    <row r="12216" spans="1:7" x14ac:dyDescent="0.4">
      <c r="A12216" s="70" t="s">
        <v>25181</v>
      </c>
      <c r="B12216" s="70" t="s">
        <v>25182</v>
      </c>
      <c r="C12216">
        <v>3.0566698999999999E-2</v>
      </c>
      <c r="D12216">
        <v>2.9468252860000002</v>
      </c>
      <c r="E12216">
        <v>1.7960724000000001E-2</v>
      </c>
      <c r="F12216">
        <v>0.89338863800000001</v>
      </c>
      <c r="G12216">
        <v>0.99975043299999999</v>
      </c>
    </row>
    <row r="12217" spans="1:7" x14ac:dyDescent="0.4">
      <c r="A12217" s="70" t="s">
        <v>24693</v>
      </c>
      <c r="B12217" s="70" t="s">
        <v>24694</v>
      </c>
      <c r="C12217">
        <v>-1.6690053E-2</v>
      </c>
      <c r="D12217">
        <v>4.5007808760000003</v>
      </c>
      <c r="E12217">
        <v>1.7929984E-2</v>
      </c>
      <c r="F12217">
        <v>0.893479366</v>
      </c>
      <c r="G12217">
        <v>0.99975043299999999</v>
      </c>
    </row>
    <row r="12218" spans="1:7" x14ac:dyDescent="0.4">
      <c r="A12218" s="70" t="s">
        <v>25569</v>
      </c>
      <c r="B12218" s="70" t="s">
        <v>25570</v>
      </c>
      <c r="C12218">
        <v>1.1490011E-2</v>
      </c>
      <c r="D12218">
        <v>5.8557444800000003</v>
      </c>
      <c r="E12218">
        <v>1.7917322999999999E-2</v>
      </c>
      <c r="F12218">
        <v>0.89351675500000005</v>
      </c>
      <c r="G12218">
        <v>0.99975043299999999</v>
      </c>
    </row>
    <row r="12219" spans="1:7" x14ac:dyDescent="0.4">
      <c r="A12219" s="70" t="s">
        <v>25369</v>
      </c>
      <c r="B12219" s="70" t="s">
        <v>25370</v>
      </c>
      <c r="C12219">
        <v>1.4440397000000001E-2</v>
      </c>
      <c r="D12219">
        <v>5.023361425</v>
      </c>
      <c r="E12219">
        <v>1.7911073E-2</v>
      </c>
      <c r="F12219">
        <v>0.89353521899999999</v>
      </c>
      <c r="G12219">
        <v>0.99975043299999999</v>
      </c>
    </row>
    <row r="12220" spans="1:7" x14ac:dyDescent="0.4">
      <c r="A12220" s="70" t="s">
        <v>25083</v>
      </c>
      <c r="B12220" s="70" t="s">
        <v>25084</v>
      </c>
      <c r="C12220">
        <v>-5.6071050999999997E-2</v>
      </c>
      <c r="D12220">
        <v>4.9074175999999997E-2</v>
      </c>
      <c r="E12220">
        <v>1.7907972000000001E-2</v>
      </c>
      <c r="F12220">
        <v>0.893544381</v>
      </c>
      <c r="G12220">
        <v>0.99975043299999999</v>
      </c>
    </row>
    <row r="12221" spans="1:7" x14ac:dyDescent="0.4">
      <c r="A12221" s="70" t="s">
        <v>25179</v>
      </c>
      <c r="B12221" s="70" t="s">
        <v>25180</v>
      </c>
      <c r="C12221">
        <v>3.8211517E-2</v>
      </c>
      <c r="D12221">
        <v>1.7595649760000001</v>
      </c>
      <c r="E12221">
        <v>1.7831794000000002E-2</v>
      </c>
      <c r="F12221">
        <v>0.89376970099999997</v>
      </c>
      <c r="G12221">
        <v>0.99975043299999999</v>
      </c>
    </row>
    <row r="12222" spans="1:7" x14ac:dyDescent="0.4">
      <c r="A12222" s="70" t="s">
        <v>24671</v>
      </c>
      <c r="B12222" s="70" t="s">
        <v>24672</v>
      </c>
      <c r="C12222">
        <v>-1.6900440999999999E-2</v>
      </c>
      <c r="D12222">
        <v>4.1408642049999997</v>
      </c>
      <c r="E12222">
        <v>1.7808104000000002E-2</v>
      </c>
      <c r="F12222">
        <v>0.89383986900000001</v>
      </c>
      <c r="G12222">
        <v>0.99975043299999999</v>
      </c>
    </row>
    <row r="12223" spans="1:7" x14ac:dyDescent="0.4">
      <c r="A12223" s="70" t="s">
        <v>26780</v>
      </c>
      <c r="B12223" s="70" t="s">
        <v>26781</v>
      </c>
      <c r="C12223">
        <v>1.1577728000000001E-2</v>
      </c>
      <c r="D12223">
        <v>11.109646379999999</v>
      </c>
      <c r="E12223">
        <v>1.7807739999999999E-2</v>
      </c>
      <c r="F12223">
        <v>0.89384094999999997</v>
      </c>
      <c r="G12223">
        <v>0.99975043299999999</v>
      </c>
    </row>
    <row r="12224" spans="1:7" x14ac:dyDescent="0.4">
      <c r="A12224" s="70" t="s">
        <v>24618</v>
      </c>
      <c r="B12224" s="70" t="s">
        <v>24619</v>
      </c>
      <c r="C12224">
        <v>-1.5415811E-2</v>
      </c>
      <c r="D12224">
        <v>4.8050503850000004</v>
      </c>
      <c r="E12224">
        <v>1.7800155000000002E-2</v>
      </c>
      <c r="F12224">
        <v>0.89386342500000004</v>
      </c>
      <c r="G12224">
        <v>0.99975043299999999</v>
      </c>
    </row>
    <row r="12225" spans="1:7" x14ac:dyDescent="0.4">
      <c r="A12225" s="70" t="s">
        <v>24478</v>
      </c>
      <c r="B12225" s="70" t="s">
        <v>24479</v>
      </c>
      <c r="C12225">
        <v>-1.3467794E-2</v>
      </c>
      <c r="D12225">
        <v>7.2191417739999997</v>
      </c>
      <c r="E12225">
        <v>1.7775289E-2</v>
      </c>
      <c r="F12225">
        <v>0.89393714599999996</v>
      </c>
      <c r="G12225">
        <v>0.99975043299999999</v>
      </c>
    </row>
    <row r="12226" spans="1:7" x14ac:dyDescent="0.4">
      <c r="A12226" s="70" t="s">
        <v>24683</v>
      </c>
      <c r="B12226" s="70" t="s">
        <v>24684</v>
      </c>
      <c r="C12226">
        <v>-1.7011285000000001E-2</v>
      </c>
      <c r="D12226">
        <v>4.4575160880000002</v>
      </c>
      <c r="E12226">
        <v>1.7742651000000002E-2</v>
      </c>
      <c r="F12226">
        <v>0.89403399100000003</v>
      </c>
      <c r="G12226">
        <v>0.99975043299999999</v>
      </c>
    </row>
    <row r="12227" spans="1:7" x14ac:dyDescent="0.4">
      <c r="A12227" s="70" t="s">
        <v>24655</v>
      </c>
      <c r="B12227" s="70" t="s">
        <v>24656</v>
      </c>
      <c r="C12227">
        <v>-1.4965434999999999E-2</v>
      </c>
      <c r="D12227">
        <v>4.7500175779999996</v>
      </c>
      <c r="E12227">
        <v>1.7741752999999999E-2</v>
      </c>
      <c r="F12227">
        <v>0.89403665700000001</v>
      </c>
      <c r="G12227">
        <v>0.99975043299999999</v>
      </c>
    </row>
    <row r="12228" spans="1:7" x14ac:dyDescent="0.4">
      <c r="A12228" s="70" t="s">
        <v>25247</v>
      </c>
      <c r="B12228" s="70" t="s">
        <v>25248</v>
      </c>
      <c r="C12228">
        <v>2.3716635999999999E-2</v>
      </c>
      <c r="D12228">
        <v>3.2545028139999999</v>
      </c>
      <c r="E12228">
        <v>1.7712131999999998E-2</v>
      </c>
      <c r="F12228">
        <v>0.894124629</v>
      </c>
      <c r="G12228">
        <v>0.99975043299999999</v>
      </c>
    </row>
    <row r="12229" spans="1:7" x14ac:dyDescent="0.4">
      <c r="A12229" s="70" t="s">
        <v>26439</v>
      </c>
      <c r="B12229" s="70" t="s">
        <v>26440</v>
      </c>
      <c r="C12229">
        <v>1.1312879E-2</v>
      </c>
      <c r="D12229">
        <v>10.049885359999999</v>
      </c>
      <c r="E12229">
        <v>1.7700173E-2</v>
      </c>
      <c r="F12229">
        <v>0.89416016700000001</v>
      </c>
      <c r="G12229">
        <v>0.99975043299999999</v>
      </c>
    </row>
    <row r="12230" spans="1:7" x14ac:dyDescent="0.4">
      <c r="A12230" s="70" t="s">
        <v>25589</v>
      </c>
      <c r="B12230" s="70" t="s">
        <v>25590</v>
      </c>
      <c r="C12230">
        <v>1.175677E-2</v>
      </c>
      <c r="D12230">
        <v>5.7922647070000002</v>
      </c>
      <c r="E12230">
        <v>1.7688111999999999E-2</v>
      </c>
      <c r="F12230">
        <v>0.89419601999999998</v>
      </c>
      <c r="G12230">
        <v>0.99975043299999999</v>
      </c>
    </row>
    <row r="12231" spans="1:7" x14ac:dyDescent="0.4">
      <c r="A12231" s="70" t="s">
        <v>25195</v>
      </c>
      <c r="B12231" s="70" t="s">
        <v>25196</v>
      </c>
      <c r="C12231">
        <v>5.3765607999999999E-2</v>
      </c>
      <c r="D12231">
        <v>-3.3364875000000002E-2</v>
      </c>
      <c r="E12231">
        <v>1.7684014000000001E-2</v>
      </c>
      <c r="F12231">
        <v>0.89420820700000003</v>
      </c>
      <c r="G12231">
        <v>0.99975043299999999</v>
      </c>
    </row>
    <row r="12232" spans="1:7" x14ac:dyDescent="0.4">
      <c r="A12232" s="70" t="s">
        <v>25491</v>
      </c>
      <c r="B12232" s="70" t="s">
        <v>25492</v>
      </c>
      <c r="C12232">
        <v>1.446798E-2</v>
      </c>
      <c r="D12232">
        <v>4.928120861</v>
      </c>
      <c r="E12232">
        <v>1.7653756999999999E-2</v>
      </c>
      <c r="F12232">
        <v>0.89429821499999995</v>
      </c>
      <c r="G12232">
        <v>0.99975043299999999</v>
      </c>
    </row>
    <row r="12233" spans="1:7" x14ac:dyDescent="0.4">
      <c r="A12233" s="70" t="s">
        <v>25371</v>
      </c>
      <c r="B12233" s="70" t="s">
        <v>25372</v>
      </c>
      <c r="C12233">
        <v>1.2674925E-2</v>
      </c>
      <c r="D12233">
        <v>7.2312118510000003</v>
      </c>
      <c r="E12233">
        <v>1.7647361E-2</v>
      </c>
      <c r="F12233">
        <v>0.89431725299999998</v>
      </c>
      <c r="G12233">
        <v>0.99975043299999999</v>
      </c>
    </row>
    <row r="12234" spans="1:7" x14ac:dyDescent="0.4">
      <c r="A12234" s="70" t="s">
        <v>25223</v>
      </c>
      <c r="B12234" s="70" t="s">
        <v>25224</v>
      </c>
      <c r="C12234">
        <v>8.7036288000000003E-2</v>
      </c>
      <c r="D12234">
        <v>-1.1421037999999999</v>
      </c>
      <c r="E12234">
        <v>1.7624864000000001E-2</v>
      </c>
      <c r="F12234">
        <v>0.89438424400000005</v>
      </c>
      <c r="G12234">
        <v>0.99975043299999999</v>
      </c>
    </row>
    <row r="12235" spans="1:7" x14ac:dyDescent="0.4">
      <c r="A12235" s="70" t="s">
        <v>25005</v>
      </c>
      <c r="B12235" s="70" t="s">
        <v>25006</v>
      </c>
      <c r="C12235">
        <v>-7.7513685999999998E-2</v>
      </c>
      <c r="D12235">
        <v>-1.1711584159999999</v>
      </c>
      <c r="E12235">
        <v>1.7606398999999998E-2</v>
      </c>
      <c r="F12235">
        <v>0.89443925700000004</v>
      </c>
      <c r="G12235">
        <v>0.99975043299999999</v>
      </c>
    </row>
    <row r="12236" spans="1:7" x14ac:dyDescent="0.4">
      <c r="A12236" s="70" t="s">
        <v>26335</v>
      </c>
      <c r="B12236" s="70" t="s">
        <v>26336</v>
      </c>
      <c r="C12236">
        <v>1.0652507E-2</v>
      </c>
      <c r="D12236">
        <v>9.6129195840000001</v>
      </c>
      <c r="E12236">
        <v>1.7593582999999999E-2</v>
      </c>
      <c r="F12236">
        <v>0.89447745899999997</v>
      </c>
      <c r="G12236">
        <v>0.99975043299999999</v>
      </c>
    </row>
    <row r="12237" spans="1:7" x14ac:dyDescent="0.4">
      <c r="A12237" s="70" t="s">
        <v>24811</v>
      </c>
      <c r="B12237" s="70" t="s">
        <v>24812</v>
      </c>
      <c r="C12237">
        <v>-3.5383477000000003E-2</v>
      </c>
      <c r="D12237">
        <v>2.5595432219999998</v>
      </c>
      <c r="E12237">
        <v>1.7589882000000001E-2</v>
      </c>
      <c r="F12237">
        <v>0.894488493</v>
      </c>
      <c r="G12237">
        <v>0.99975043299999999</v>
      </c>
    </row>
    <row r="12238" spans="1:7" x14ac:dyDescent="0.4">
      <c r="A12238" s="70" t="s">
        <v>25439</v>
      </c>
      <c r="B12238" s="70" t="s">
        <v>25440</v>
      </c>
      <c r="C12238">
        <v>1.2982344E-2</v>
      </c>
      <c r="D12238">
        <v>5.9174078530000003</v>
      </c>
      <c r="E12238">
        <v>1.7582496999999999E-2</v>
      </c>
      <c r="F12238">
        <v>0.89451051699999995</v>
      </c>
      <c r="G12238">
        <v>0.99975043299999999</v>
      </c>
    </row>
    <row r="12239" spans="1:7" x14ac:dyDescent="0.4">
      <c r="A12239" s="70" t="s">
        <v>24520</v>
      </c>
      <c r="B12239" s="70" t="s">
        <v>24521</v>
      </c>
      <c r="C12239">
        <v>-1.0845628E-2</v>
      </c>
      <c r="D12239">
        <v>6.4642592639999998</v>
      </c>
      <c r="E12239">
        <v>1.7578832999999999E-2</v>
      </c>
      <c r="F12239">
        <v>0.894521444</v>
      </c>
      <c r="G12239">
        <v>0.99975043299999999</v>
      </c>
    </row>
    <row r="12240" spans="1:7" x14ac:dyDescent="0.4">
      <c r="A12240" s="70" t="s">
        <v>24749</v>
      </c>
      <c r="B12240" s="70" t="s">
        <v>24750</v>
      </c>
      <c r="C12240">
        <v>-1.8847999000000001E-2</v>
      </c>
      <c r="D12240">
        <v>3.8932872700000001</v>
      </c>
      <c r="E12240">
        <v>1.7571975E-2</v>
      </c>
      <c r="F12240">
        <v>0.89454190300000003</v>
      </c>
      <c r="G12240">
        <v>0.99975043299999999</v>
      </c>
    </row>
    <row r="12241" spans="1:7" x14ac:dyDescent="0.4">
      <c r="A12241" s="70" t="s">
        <v>25565</v>
      </c>
      <c r="B12241" s="70" t="s">
        <v>25566</v>
      </c>
      <c r="C12241">
        <v>1.1036697999999999E-2</v>
      </c>
      <c r="D12241">
        <v>6.4678405489999999</v>
      </c>
      <c r="E12241">
        <v>1.7561554E-2</v>
      </c>
      <c r="F12241">
        <v>0.89457299300000004</v>
      </c>
      <c r="G12241">
        <v>0.99975043299999999</v>
      </c>
    </row>
    <row r="12242" spans="1:7" x14ac:dyDescent="0.4">
      <c r="A12242" s="70" t="s">
        <v>25315</v>
      </c>
      <c r="B12242" s="70" t="s">
        <v>25316</v>
      </c>
      <c r="C12242">
        <v>1.8245074999999999E-2</v>
      </c>
      <c r="D12242">
        <v>3.9251068670000002</v>
      </c>
      <c r="E12242">
        <v>1.7548567000000001E-2</v>
      </c>
      <c r="F12242">
        <v>0.89461175699999995</v>
      </c>
      <c r="G12242">
        <v>0.99975043299999999</v>
      </c>
    </row>
    <row r="12243" spans="1:7" x14ac:dyDescent="0.4">
      <c r="A12243" s="70" t="s">
        <v>24805</v>
      </c>
      <c r="B12243" s="70" t="s">
        <v>24806</v>
      </c>
      <c r="C12243">
        <v>-2.9245750000000001E-2</v>
      </c>
      <c r="D12243">
        <v>2.758366133</v>
      </c>
      <c r="E12243">
        <v>1.7544695999999999E-2</v>
      </c>
      <c r="F12243">
        <v>0.89462331100000003</v>
      </c>
      <c r="G12243">
        <v>0.99975043299999999</v>
      </c>
    </row>
    <row r="12244" spans="1:7" x14ac:dyDescent="0.4">
      <c r="A12244" s="70" t="s">
        <v>25669</v>
      </c>
      <c r="B12244" s="70" t="s">
        <v>25670</v>
      </c>
      <c r="C12244">
        <v>1.0400815000000001E-2</v>
      </c>
      <c r="D12244">
        <v>6.436695651</v>
      </c>
      <c r="E12244">
        <v>1.7503686000000001E-2</v>
      </c>
      <c r="F12244">
        <v>0.89474582300000005</v>
      </c>
      <c r="G12244">
        <v>0.99975043299999999</v>
      </c>
    </row>
    <row r="12245" spans="1:7" x14ac:dyDescent="0.4">
      <c r="A12245" s="70" t="s">
        <v>24719</v>
      </c>
      <c r="B12245" s="70" t="s">
        <v>24720</v>
      </c>
      <c r="C12245">
        <v>-1.6486467000000001E-2</v>
      </c>
      <c r="D12245">
        <v>4.4865751410000003</v>
      </c>
      <c r="E12245">
        <v>1.7474990999999999E-2</v>
      </c>
      <c r="F12245">
        <v>0.89483163300000002</v>
      </c>
      <c r="G12245">
        <v>0.99975043299999999</v>
      </c>
    </row>
    <row r="12246" spans="1:7" x14ac:dyDescent="0.4">
      <c r="A12246" s="70" t="s">
        <v>25449</v>
      </c>
      <c r="B12246" s="70" t="s">
        <v>25450</v>
      </c>
      <c r="C12246">
        <v>1.6469218000000001E-2</v>
      </c>
      <c r="D12246">
        <v>4.3273966230000003</v>
      </c>
      <c r="E12246">
        <v>1.7469017E-2</v>
      </c>
      <c r="F12246">
        <v>0.89484950699999999</v>
      </c>
      <c r="G12246">
        <v>0.99975043299999999</v>
      </c>
    </row>
    <row r="12247" spans="1:7" x14ac:dyDescent="0.4">
      <c r="A12247" s="70" t="s">
        <v>25089</v>
      </c>
      <c r="B12247" s="70" t="s">
        <v>25090</v>
      </c>
      <c r="C12247">
        <v>4.2235017E-2</v>
      </c>
      <c r="D12247">
        <v>1.233055333</v>
      </c>
      <c r="E12247">
        <v>1.7466253000000001E-2</v>
      </c>
      <c r="F12247">
        <v>0.89485777600000005</v>
      </c>
      <c r="G12247">
        <v>0.99975043299999999</v>
      </c>
    </row>
    <row r="12248" spans="1:7" x14ac:dyDescent="0.4">
      <c r="A12248" s="70" t="s">
        <v>25563</v>
      </c>
      <c r="B12248" s="70" t="s">
        <v>25564</v>
      </c>
      <c r="C12248">
        <v>1.3295319E-2</v>
      </c>
      <c r="D12248">
        <v>5.3569364090000002</v>
      </c>
      <c r="E12248">
        <v>1.7457711000000001E-2</v>
      </c>
      <c r="F12248">
        <v>0.89488334199999997</v>
      </c>
      <c r="G12248">
        <v>0.99975043299999999</v>
      </c>
    </row>
    <row r="12249" spans="1:7" x14ac:dyDescent="0.4">
      <c r="A12249" s="70" t="s">
        <v>25199</v>
      </c>
      <c r="B12249" s="70" t="s">
        <v>25200</v>
      </c>
      <c r="C12249">
        <v>-8.2015365000000007E-2</v>
      </c>
      <c r="D12249">
        <v>-0.88898931800000003</v>
      </c>
      <c r="E12249">
        <v>1.7442297999999998E-2</v>
      </c>
      <c r="F12249">
        <v>0.89492948400000005</v>
      </c>
      <c r="G12249">
        <v>0.99975043299999999</v>
      </c>
    </row>
    <row r="12250" spans="1:7" x14ac:dyDescent="0.4">
      <c r="A12250" s="70" t="s">
        <v>25139</v>
      </c>
      <c r="B12250" s="70" t="s">
        <v>25140</v>
      </c>
      <c r="C12250">
        <v>5.6874925999999999E-2</v>
      </c>
      <c r="D12250">
        <v>5.4762676000000003E-2</v>
      </c>
      <c r="E12250">
        <v>1.7441841E-2</v>
      </c>
      <c r="F12250">
        <v>0.89493085400000005</v>
      </c>
      <c r="G12250">
        <v>0.99975043299999999</v>
      </c>
    </row>
    <row r="12251" spans="1:7" x14ac:dyDescent="0.4">
      <c r="A12251" s="70" t="s">
        <v>24598</v>
      </c>
      <c r="B12251" s="70" t="s">
        <v>24599</v>
      </c>
      <c r="C12251">
        <v>-1.1507564E-2</v>
      </c>
      <c r="D12251">
        <v>6.292623002</v>
      </c>
      <c r="E12251">
        <v>1.7439388E-2</v>
      </c>
      <c r="F12251">
        <v>0.89493819699999999</v>
      </c>
      <c r="G12251">
        <v>0.99975043299999999</v>
      </c>
    </row>
    <row r="12252" spans="1:7" x14ac:dyDescent="0.4">
      <c r="A12252" s="70" t="s">
        <v>25549</v>
      </c>
      <c r="B12252" s="70" t="s">
        <v>25550</v>
      </c>
      <c r="C12252">
        <v>1.2198868999999999E-2</v>
      </c>
      <c r="D12252">
        <v>5.7477722570000003</v>
      </c>
      <c r="E12252">
        <v>1.7389742999999999E-2</v>
      </c>
      <c r="F12252">
        <v>0.89508697999999998</v>
      </c>
      <c r="G12252">
        <v>0.99975043299999999</v>
      </c>
    </row>
    <row r="12253" spans="1:7" x14ac:dyDescent="0.4">
      <c r="A12253" s="70" t="s">
        <v>25289</v>
      </c>
      <c r="B12253" s="70" t="s">
        <v>25290</v>
      </c>
      <c r="C12253">
        <v>2.1449800000000002E-2</v>
      </c>
      <c r="D12253">
        <v>3.5280675060000002</v>
      </c>
      <c r="E12253">
        <v>1.7344656E-2</v>
      </c>
      <c r="F12253">
        <v>0.895222289</v>
      </c>
      <c r="G12253">
        <v>0.99975043299999999</v>
      </c>
    </row>
    <row r="12254" spans="1:7" x14ac:dyDescent="0.4">
      <c r="A12254" s="70" t="s">
        <v>25647</v>
      </c>
      <c r="B12254" s="70" t="s">
        <v>25648</v>
      </c>
      <c r="C12254">
        <v>1.1383378E-2</v>
      </c>
      <c r="D12254">
        <v>8.2547689829999999</v>
      </c>
      <c r="E12254">
        <v>1.7344447999999998E-2</v>
      </c>
      <c r="F12254">
        <v>0.89522291200000004</v>
      </c>
      <c r="G12254">
        <v>0.99975043299999999</v>
      </c>
    </row>
    <row r="12255" spans="1:7" x14ac:dyDescent="0.4">
      <c r="A12255" s="70" t="s">
        <v>26363</v>
      </c>
      <c r="B12255" s="70" t="s">
        <v>26364</v>
      </c>
      <c r="C12255">
        <v>-1.0158598E-2</v>
      </c>
      <c r="D12255">
        <v>11.36395198</v>
      </c>
      <c r="E12255">
        <v>1.732152E-2</v>
      </c>
      <c r="F12255">
        <v>0.89529178899999995</v>
      </c>
      <c r="G12255">
        <v>0.99975043299999999</v>
      </c>
    </row>
    <row r="12256" spans="1:7" x14ac:dyDescent="0.4">
      <c r="A12256" s="70" t="s">
        <v>24703</v>
      </c>
      <c r="B12256" s="70" t="s">
        <v>24704</v>
      </c>
      <c r="C12256">
        <v>-1.4315127E-2</v>
      </c>
      <c r="D12256">
        <v>5.4333554529999999</v>
      </c>
      <c r="E12256">
        <v>1.7270895000000001E-2</v>
      </c>
      <c r="F12256">
        <v>0.89544403699999997</v>
      </c>
      <c r="G12256">
        <v>0.99975043299999999</v>
      </c>
    </row>
    <row r="12257" spans="1:7" x14ac:dyDescent="0.4">
      <c r="A12257" s="70" t="s">
        <v>25221</v>
      </c>
      <c r="B12257" s="70" t="s">
        <v>25222</v>
      </c>
      <c r="C12257">
        <v>-6.0846299E-2</v>
      </c>
      <c r="D12257">
        <v>0.110568162</v>
      </c>
      <c r="E12257">
        <v>1.7248080999999998E-2</v>
      </c>
      <c r="F12257">
        <v>0.89551271899999996</v>
      </c>
      <c r="G12257">
        <v>0.99975043299999999</v>
      </c>
    </row>
    <row r="12258" spans="1:7" x14ac:dyDescent="0.4">
      <c r="A12258" s="70" t="s">
        <v>24639</v>
      </c>
      <c r="B12258" s="70" t="s">
        <v>24640</v>
      </c>
      <c r="C12258">
        <v>-1.1141408E-2</v>
      </c>
      <c r="D12258">
        <v>5.9674543040000003</v>
      </c>
      <c r="E12258">
        <v>1.7243293E-2</v>
      </c>
      <c r="F12258">
        <v>0.89552713799999994</v>
      </c>
      <c r="G12258">
        <v>0.99975043299999999</v>
      </c>
    </row>
    <row r="12259" spans="1:7" x14ac:dyDescent="0.4">
      <c r="A12259" s="70" t="s">
        <v>24971</v>
      </c>
      <c r="B12259" s="70" t="s">
        <v>24972</v>
      </c>
      <c r="C12259">
        <v>-4.3360331000000002E-2</v>
      </c>
      <c r="D12259">
        <v>0.86865419200000005</v>
      </c>
      <c r="E12259">
        <v>1.7237446E-2</v>
      </c>
      <c r="F12259">
        <v>0.89554475300000003</v>
      </c>
      <c r="G12259">
        <v>0.99975043299999999</v>
      </c>
    </row>
    <row r="12260" spans="1:7" x14ac:dyDescent="0.4">
      <c r="A12260" s="70" t="s">
        <v>24803</v>
      </c>
      <c r="B12260" s="70" t="s">
        <v>24804</v>
      </c>
      <c r="C12260">
        <v>-2.2222329999999998E-2</v>
      </c>
      <c r="D12260">
        <v>3.4780621229999999</v>
      </c>
      <c r="E12260">
        <v>1.7236877000000001E-2</v>
      </c>
      <c r="F12260">
        <v>0.89554646599999999</v>
      </c>
      <c r="G12260">
        <v>0.99975043299999999</v>
      </c>
    </row>
    <row r="12261" spans="1:7" x14ac:dyDescent="0.4">
      <c r="A12261" s="70" t="s">
        <v>25161</v>
      </c>
      <c r="B12261" s="70" t="s">
        <v>25162</v>
      </c>
      <c r="C12261">
        <v>7.2084229E-2</v>
      </c>
      <c r="D12261">
        <v>-1.1658723609999999</v>
      </c>
      <c r="E12261">
        <v>1.7232569999999999E-2</v>
      </c>
      <c r="F12261">
        <v>0.89555944099999996</v>
      </c>
      <c r="G12261">
        <v>0.99975043299999999</v>
      </c>
    </row>
    <row r="12262" spans="1:7" x14ac:dyDescent="0.4">
      <c r="A12262" s="70" t="s">
        <v>24665</v>
      </c>
      <c r="B12262" s="70" t="s">
        <v>24666</v>
      </c>
      <c r="C12262">
        <v>-1.4674908E-2</v>
      </c>
      <c r="D12262">
        <v>5.7172801399999997</v>
      </c>
      <c r="E12262">
        <v>1.7190719E-2</v>
      </c>
      <c r="F12262">
        <v>0.89568561499999999</v>
      </c>
      <c r="G12262">
        <v>0.99975043299999999</v>
      </c>
    </row>
    <row r="12263" spans="1:7" x14ac:dyDescent="0.4">
      <c r="A12263" s="70" t="s">
        <v>25419</v>
      </c>
      <c r="B12263" s="70" t="s">
        <v>25420</v>
      </c>
      <c r="C12263">
        <v>1.70738E-2</v>
      </c>
      <c r="D12263">
        <v>4.1092432370000003</v>
      </c>
      <c r="E12263">
        <v>1.7188749999999999E-2</v>
      </c>
      <c r="F12263">
        <v>0.895691554</v>
      </c>
      <c r="G12263">
        <v>0.99975043299999999</v>
      </c>
    </row>
    <row r="12264" spans="1:7" x14ac:dyDescent="0.4">
      <c r="A12264" s="70" t="s">
        <v>24634</v>
      </c>
      <c r="B12264" s="70" t="s">
        <v>24635</v>
      </c>
      <c r="C12264">
        <v>-1.4596738E-2</v>
      </c>
      <c r="D12264">
        <v>5.0207472610000003</v>
      </c>
      <c r="E12264">
        <v>1.7181420999999999E-2</v>
      </c>
      <c r="F12264">
        <v>0.89571366699999999</v>
      </c>
      <c r="G12264">
        <v>0.99975043299999999</v>
      </c>
    </row>
    <row r="12265" spans="1:7" x14ac:dyDescent="0.4">
      <c r="A12265" s="70" t="s">
        <v>24588</v>
      </c>
      <c r="B12265" s="70" t="s">
        <v>24589</v>
      </c>
      <c r="C12265">
        <v>-1.0331760000000001E-2</v>
      </c>
      <c r="D12265">
        <v>6.3204972740000001</v>
      </c>
      <c r="E12265">
        <v>1.7156733E-2</v>
      </c>
      <c r="F12265">
        <v>0.89578819099999996</v>
      </c>
      <c r="G12265">
        <v>0.99975043299999999</v>
      </c>
    </row>
    <row r="12266" spans="1:7" x14ac:dyDescent="0.4">
      <c r="A12266" s="70" t="s">
        <v>25671</v>
      </c>
      <c r="B12266" s="70" t="s">
        <v>25672</v>
      </c>
      <c r="C12266">
        <v>1.1990597E-2</v>
      </c>
      <c r="D12266">
        <v>5.8169545579999999</v>
      </c>
      <c r="E12266">
        <v>1.7155103000000001E-2</v>
      </c>
      <c r="F12266">
        <v>0.89579311500000003</v>
      </c>
      <c r="G12266">
        <v>0.99975043299999999</v>
      </c>
    </row>
    <row r="12267" spans="1:7" x14ac:dyDescent="0.4">
      <c r="A12267" s="70" t="s">
        <v>25581</v>
      </c>
      <c r="B12267" s="70" t="s">
        <v>25582</v>
      </c>
      <c r="C12267">
        <v>1.2399423999999999E-2</v>
      </c>
      <c r="D12267">
        <v>5.4925702799999998</v>
      </c>
      <c r="E12267">
        <v>1.7139049999999999E-2</v>
      </c>
      <c r="F12267">
        <v>0.89584160199999996</v>
      </c>
      <c r="G12267">
        <v>0.99975043299999999</v>
      </c>
    </row>
    <row r="12268" spans="1:7" x14ac:dyDescent="0.4">
      <c r="A12268" s="70" t="s">
        <v>24739</v>
      </c>
      <c r="B12268" s="70" t="s">
        <v>24740</v>
      </c>
      <c r="C12268">
        <v>-1.5927291999999999E-2</v>
      </c>
      <c r="D12268">
        <v>4.5973358409999996</v>
      </c>
      <c r="E12268">
        <v>1.7124857E-2</v>
      </c>
      <c r="F12268">
        <v>0.89588449400000003</v>
      </c>
      <c r="G12268">
        <v>0.99975043299999999</v>
      </c>
    </row>
    <row r="12269" spans="1:7" x14ac:dyDescent="0.4">
      <c r="A12269" s="70" t="s">
        <v>25643</v>
      </c>
      <c r="B12269" s="70" t="s">
        <v>25644</v>
      </c>
      <c r="C12269">
        <v>1.1349177E-2</v>
      </c>
      <c r="D12269">
        <v>6.0313509449999998</v>
      </c>
      <c r="E12269">
        <v>1.7102531000000001E-2</v>
      </c>
      <c r="F12269">
        <v>0.89595199800000003</v>
      </c>
      <c r="G12269">
        <v>0.99975043299999999</v>
      </c>
    </row>
    <row r="12270" spans="1:7" x14ac:dyDescent="0.4">
      <c r="A12270" s="70" t="s">
        <v>24777</v>
      </c>
      <c r="B12270" s="70" t="s">
        <v>24778</v>
      </c>
      <c r="C12270">
        <v>-5.0801685999999999E-2</v>
      </c>
      <c r="D12270">
        <v>0.56044754299999999</v>
      </c>
      <c r="E12270">
        <v>1.7080231000000001E-2</v>
      </c>
      <c r="F12270">
        <v>0.89601946899999996</v>
      </c>
      <c r="G12270">
        <v>0.99975043299999999</v>
      </c>
    </row>
    <row r="12271" spans="1:7" x14ac:dyDescent="0.4">
      <c r="A12271" s="70" t="s">
        <v>24260</v>
      </c>
      <c r="B12271" s="70" t="s">
        <v>24261</v>
      </c>
      <c r="C12271">
        <v>-1.0292403E-2</v>
      </c>
      <c r="D12271">
        <v>7.4543146279999997</v>
      </c>
      <c r="E12271">
        <v>1.7076926999999999E-2</v>
      </c>
      <c r="F12271">
        <v>0.89602946999999999</v>
      </c>
      <c r="G12271">
        <v>0.99975043299999999</v>
      </c>
    </row>
    <row r="12272" spans="1:7" x14ac:dyDescent="0.4">
      <c r="A12272" s="70" t="s">
        <v>24709</v>
      </c>
      <c r="B12272" s="70" t="s">
        <v>24710</v>
      </c>
      <c r="C12272">
        <v>-1.4934227E-2</v>
      </c>
      <c r="D12272">
        <v>5.854546698</v>
      </c>
      <c r="E12272">
        <v>1.705011E-2</v>
      </c>
      <c r="F12272">
        <v>0.89611067499999997</v>
      </c>
      <c r="G12272">
        <v>0.99975043299999999</v>
      </c>
    </row>
    <row r="12273" spans="1:7" x14ac:dyDescent="0.4">
      <c r="A12273" s="70" t="s">
        <v>24913</v>
      </c>
      <c r="B12273" s="70" t="s">
        <v>24914</v>
      </c>
      <c r="C12273">
        <v>-2.9491979000000001E-2</v>
      </c>
      <c r="D12273">
        <v>2.760948747</v>
      </c>
      <c r="E12273">
        <v>1.7035318000000001E-2</v>
      </c>
      <c r="F12273">
        <v>0.896155492</v>
      </c>
      <c r="G12273">
        <v>0.99975043299999999</v>
      </c>
    </row>
    <row r="12274" spans="1:7" x14ac:dyDescent="0.4">
      <c r="A12274" s="70" t="s">
        <v>24851</v>
      </c>
      <c r="B12274" s="70" t="s">
        <v>24852</v>
      </c>
      <c r="C12274">
        <v>-3.7242653000000001E-2</v>
      </c>
      <c r="D12274">
        <v>1.78804542</v>
      </c>
      <c r="E12274">
        <v>1.7030574E-2</v>
      </c>
      <c r="F12274">
        <v>0.89616987100000001</v>
      </c>
      <c r="G12274">
        <v>0.99975043299999999</v>
      </c>
    </row>
    <row r="12275" spans="1:7" x14ac:dyDescent="0.4">
      <c r="A12275" s="70" t="s">
        <v>24663</v>
      </c>
      <c r="B12275" s="70" t="s">
        <v>24664</v>
      </c>
      <c r="C12275">
        <v>-1.1783817E-2</v>
      </c>
      <c r="D12275">
        <v>5.7301176710000004</v>
      </c>
      <c r="E12275">
        <v>1.7028733000000001E-2</v>
      </c>
      <c r="F12275">
        <v>0.89617545099999996</v>
      </c>
      <c r="G12275">
        <v>0.99975043299999999</v>
      </c>
    </row>
    <row r="12276" spans="1:7" x14ac:dyDescent="0.4">
      <c r="A12276" s="70" t="s">
        <v>24616</v>
      </c>
      <c r="B12276" s="70" t="s">
        <v>24617</v>
      </c>
      <c r="C12276">
        <v>-1.3452123E-2</v>
      </c>
      <c r="D12276">
        <v>5.6799650789999996</v>
      </c>
      <c r="E12276">
        <v>1.7012782000000001E-2</v>
      </c>
      <c r="F12276">
        <v>0.89622381600000001</v>
      </c>
      <c r="G12276">
        <v>0.99975043299999999</v>
      </c>
    </row>
    <row r="12277" spans="1:7" x14ac:dyDescent="0.4">
      <c r="A12277" s="70" t="s">
        <v>24791</v>
      </c>
      <c r="B12277" s="70" t="s">
        <v>24792</v>
      </c>
      <c r="C12277">
        <v>-1.9369529999999999E-2</v>
      </c>
      <c r="D12277">
        <v>3.716110327</v>
      </c>
      <c r="E12277">
        <v>1.7009725E-2</v>
      </c>
      <c r="F12277">
        <v>0.89623308800000001</v>
      </c>
      <c r="G12277">
        <v>0.99975043299999999</v>
      </c>
    </row>
    <row r="12278" spans="1:7" x14ac:dyDescent="0.4">
      <c r="A12278" s="70" t="s">
        <v>25007</v>
      </c>
      <c r="B12278" s="70" t="s">
        <v>25008</v>
      </c>
      <c r="C12278">
        <v>-4.5890028999999999E-2</v>
      </c>
      <c r="D12278">
        <v>0.76931778200000001</v>
      </c>
      <c r="E12278">
        <v>1.6978356E-2</v>
      </c>
      <c r="F12278">
        <v>0.89632827299999995</v>
      </c>
      <c r="G12278">
        <v>0.99975043299999999</v>
      </c>
    </row>
    <row r="12279" spans="1:7" x14ac:dyDescent="0.4">
      <c r="A12279" s="70" t="s">
        <v>25093</v>
      </c>
      <c r="B12279" s="70" t="s">
        <v>25094</v>
      </c>
      <c r="C12279">
        <v>3.9727717000000003E-2</v>
      </c>
      <c r="D12279">
        <v>1.6932426570000001</v>
      </c>
      <c r="E12279">
        <v>1.6966338000000001E-2</v>
      </c>
      <c r="F12279">
        <v>0.89636476399999998</v>
      </c>
      <c r="G12279">
        <v>0.99975043299999999</v>
      </c>
    </row>
    <row r="12280" spans="1:7" x14ac:dyDescent="0.4">
      <c r="A12280" s="70" t="s">
        <v>24989</v>
      </c>
      <c r="B12280" s="70" t="s">
        <v>24990</v>
      </c>
      <c r="C12280">
        <v>-4.7809425000000003E-2</v>
      </c>
      <c r="D12280">
        <v>0.66130327600000005</v>
      </c>
      <c r="E12280">
        <v>1.6960676000000001E-2</v>
      </c>
      <c r="F12280">
        <v>0.89638196000000003</v>
      </c>
      <c r="G12280">
        <v>0.99975043299999999</v>
      </c>
    </row>
    <row r="12281" spans="1:7" x14ac:dyDescent="0.4">
      <c r="A12281" s="70" t="s">
        <v>25433</v>
      </c>
      <c r="B12281" s="70" t="s">
        <v>25434</v>
      </c>
      <c r="C12281">
        <v>1.6244214999999999E-2</v>
      </c>
      <c r="D12281">
        <v>4.2504453670000002</v>
      </c>
      <c r="E12281">
        <v>1.6928743E-2</v>
      </c>
      <c r="F12281">
        <v>0.896479001</v>
      </c>
      <c r="G12281">
        <v>0.99975043299999999</v>
      </c>
    </row>
    <row r="12282" spans="1:7" x14ac:dyDescent="0.4">
      <c r="A12282" s="70" t="s">
        <v>25435</v>
      </c>
      <c r="B12282" s="70" t="s">
        <v>25436</v>
      </c>
      <c r="C12282">
        <v>1.5596581E-2</v>
      </c>
      <c r="D12282">
        <v>4.6205774320000002</v>
      </c>
      <c r="E12282">
        <v>1.6909816000000001E-2</v>
      </c>
      <c r="F12282">
        <v>0.89653656000000004</v>
      </c>
      <c r="G12282">
        <v>0.99975043299999999</v>
      </c>
    </row>
    <row r="12283" spans="1:7" x14ac:dyDescent="0.4">
      <c r="A12283" s="70" t="s">
        <v>24941</v>
      </c>
      <c r="B12283" s="70" t="s">
        <v>24942</v>
      </c>
      <c r="C12283">
        <v>-3.5422885000000001E-2</v>
      </c>
      <c r="D12283">
        <v>2.7372535789999999</v>
      </c>
      <c r="E12283">
        <v>1.6908894000000001E-2</v>
      </c>
      <c r="F12283">
        <v>0.89653936599999995</v>
      </c>
      <c r="G12283">
        <v>0.99975043299999999</v>
      </c>
    </row>
    <row r="12284" spans="1:7" x14ac:dyDescent="0.4">
      <c r="A12284" s="70" t="s">
        <v>24733</v>
      </c>
      <c r="B12284" s="70" t="s">
        <v>24734</v>
      </c>
      <c r="C12284">
        <v>-1.2375774000000001E-2</v>
      </c>
      <c r="D12284">
        <v>5.5504799619999998</v>
      </c>
      <c r="E12284">
        <v>1.6843127999999999E-2</v>
      </c>
      <c r="F12284">
        <v>0.89673963300000004</v>
      </c>
      <c r="G12284">
        <v>0.99975043299999999</v>
      </c>
    </row>
    <row r="12285" spans="1:7" x14ac:dyDescent="0.4">
      <c r="A12285" s="70" t="s">
        <v>25701</v>
      </c>
      <c r="B12285" s="70" t="s">
        <v>25702</v>
      </c>
      <c r="C12285">
        <v>1.0630739E-2</v>
      </c>
      <c r="D12285">
        <v>6.1037011630000002</v>
      </c>
      <c r="E12285">
        <v>1.683014E-2</v>
      </c>
      <c r="F12285">
        <v>0.89677923199999998</v>
      </c>
      <c r="G12285">
        <v>0.99975043299999999</v>
      </c>
    </row>
    <row r="12286" spans="1:7" x14ac:dyDescent="0.4">
      <c r="A12286" s="70" t="s">
        <v>24420</v>
      </c>
      <c r="B12286" s="70" t="s">
        <v>24421</v>
      </c>
      <c r="C12286">
        <v>-1.0664978E-2</v>
      </c>
      <c r="D12286">
        <v>7.7878896419999997</v>
      </c>
      <c r="E12286">
        <v>1.6811617000000001E-2</v>
      </c>
      <c r="F12286">
        <v>0.89683573100000002</v>
      </c>
      <c r="G12286">
        <v>0.99975043299999999</v>
      </c>
    </row>
    <row r="12287" spans="1:7" x14ac:dyDescent="0.4">
      <c r="A12287" s="70" t="s">
        <v>25519</v>
      </c>
      <c r="B12287" s="70" t="s">
        <v>25520</v>
      </c>
      <c r="C12287">
        <v>-1.044522E-2</v>
      </c>
      <c r="D12287">
        <v>9.6055205229999991</v>
      </c>
      <c r="E12287">
        <v>1.6787098E-2</v>
      </c>
      <c r="F12287">
        <v>0.89691056800000002</v>
      </c>
      <c r="G12287">
        <v>0.99975043299999999</v>
      </c>
    </row>
    <row r="12288" spans="1:7" x14ac:dyDescent="0.4">
      <c r="A12288" s="70" t="s">
        <v>25543</v>
      </c>
      <c r="B12288" s="70" t="s">
        <v>25544</v>
      </c>
      <c r="C12288">
        <v>1.3745235E-2</v>
      </c>
      <c r="D12288">
        <v>4.9936573700000002</v>
      </c>
      <c r="E12288">
        <v>1.6750894999999998E-2</v>
      </c>
      <c r="F12288">
        <v>0.89702117000000003</v>
      </c>
      <c r="G12288">
        <v>0.99975043299999999</v>
      </c>
    </row>
    <row r="12289" spans="1:7" x14ac:dyDescent="0.4">
      <c r="A12289" s="70" t="s">
        <v>25607</v>
      </c>
      <c r="B12289" s="70" t="s">
        <v>25608</v>
      </c>
      <c r="C12289">
        <v>1.1029147E-2</v>
      </c>
      <c r="D12289">
        <v>6.7580949290000003</v>
      </c>
      <c r="E12289">
        <v>1.6733995000000002E-2</v>
      </c>
      <c r="F12289">
        <v>0.89707284200000004</v>
      </c>
      <c r="G12289">
        <v>0.99975043299999999</v>
      </c>
    </row>
    <row r="12290" spans="1:7" x14ac:dyDescent="0.4">
      <c r="A12290" s="70" t="s">
        <v>24582</v>
      </c>
      <c r="B12290" s="70" t="s">
        <v>24583</v>
      </c>
      <c r="C12290">
        <v>-1.0624600999999999E-2</v>
      </c>
      <c r="D12290">
        <v>6.2310026929999998</v>
      </c>
      <c r="E12290">
        <v>1.6722408000000001E-2</v>
      </c>
      <c r="F12290">
        <v>0.89710828399999998</v>
      </c>
      <c r="G12290">
        <v>0.99975043299999999</v>
      </c>
    </row>
    <row r="12291" spans="1:7" x14ac:dyDescent="0.4">
      <c r="A12291" s="70" t="s">
        <v>25677</v>
      </c>
      <c r="B12291" s="70" t="s">
        <v>25678</v>
      </c>
      <c r="C12291">
        <v>-1.0443225E-2</v>
      </c>
      <c r="D12291">
        <v>9.7971060800000007</v>
      </c>
      <c r="E12291">
        <v>1.6716607000000001E-2</v>
      </c>
      <c r="F12291">
        <v>0.89712603499999999</v>
      </c>
      <c r="G12291">
        <v>0.99975043299999999</v>
      </c>
    </row>
    <row r="12292" spans="1:7" x14ac:dyDescent="0.4">
      <c r="A12292" s="70" t="s">
        <v>24727</v>
      </c>
      <c r="B12292" s="70" t="s">
        <v>24728</v>
      </c>
      <c r="C12292">
        <v>-1.6762117E-2</v>
      </c>
      <c r="D12292">
        <v>4.1952364040000001</v>
      </c>
      <c r="E12292">
        <v>1.6686561999999999E-2</v>
      </c>
      <c r="F12292">
        <v>0.89721800900000004</v>
      </c>
      <c r="G12292">
        <v>0.99975043299999999</v>
      </c>
    </row>
    <row r="12293" spans="1:7" x14ac:dyDescent="0.4">
      <c r="A12293" s="70" t="s">
        <v>24907</v>
      </c>
      <c r="B12293" s="70" t="s">
        <v>24908</v>
      </c>
      <c r="C12293">
        <v>-2.7388989999999998E-2</v>
      </c>
      <c r="D12293">
        <v>2.9250490870000001</v>
      </c>
      <c r="E12293">
        <v>1.6686192999999998E-2</v>
      </c>
      <c r="F12293">
        <v>0.897219141</v>
      </c>
      <c r="G12293">
        <v>0.99975043299999999</v>
      </c>
    </row>
    <row r="12294" spans="1:7" x14ac:dyDescent="0.4">
      <c r="A12294" s="70" t="s">
        <v>25601</v>
      </c>
      <c r="B12294" s="70" t="s">
        <v>25602</v>
      </c>
      <c r="C12294">
        <v>1.3266668000000001E-2</v>
      </c>
      <c r="D12294">
        <v>5.7502130960000004</v>
      </c>
      <c r="E12294">
        <v>1.6682361E-2</v>
      </c>
      <c r="F12294">
        <v>0.89723087599999996</v>
      </c>
      <c r="G12294">
        <v>0.99975043299999999</v>
      </c>
    </row>
    <row r="12295" spans="1:7" x14ac:dyDescent="0.4">
      <c r="A12295" s="70" t="s">
        <v>24753</v>
      </c>
      <c r="B12295" s="70" t="s">
        <v>24754</v>
      </c>
      <c r="C12295">
        <v>-2.3740177000000001E-2</v>
      </c>
      <c r="D12295">
        <v>3.3426726869999999</v>
      </c>
      <c r="E12295">
        <v>1.6681340999999999E-2</v>
      </c>
      <c r="F12295">
        <v>0.89723400200000003</v>
      </c>
      <c r="G12295">
        <v>0.99975043299999999</v>
      </c>
    </row>
    <row r="12296" spans="1:7" x14ac:dyDescent="0.4">
      <c r="A12296" s="70" t="s">
        <v>26636</v>
      </c>
      <c r="B12296" s="70" t="s">
        <v>26637</v>
      </c>
      <c r="C12296">
        <v>1.0299179E-2</v>
      </c>
      <c r="D12296">
        <v>10.066089679999999</v>
      </c>
      <c r="E12296">
        <v>1.6657819000000001E-2</v>
      </c>
      <c r="F12296">
        <v>0.89730607900000003</v>
      </c>
      <c r="G12296">
        <v>0.99975043299999999</v>
      </c>
    </row>
    <row r="12297" spans="1:7" x14ac:dyDescent="0.4">
      <c r="A12297" s="70" t="s">
        <v>24897</v>
      </c>
      <c r="B12297" s="70" t="s">
        <v>24898</v>
      </c>
      <c r="C12297">
        <v>-3.8784320999999997E-2</v>
      </c>
      <c r="D12297">
        <v>1.7412886679999999</v>
      </c>
      <c r="E12297">
        <v>1.6655316E-2</v>
      </c>
      <c r="F12297">
        <v>0.89731375099999999</v>
      </c>
      <c r="G12297">
        <v>0.99975043299999999</v>
      </c>
    </row>
    <row r="12298" spans="1:7" x14ac:dyDescent="0.4">
      <c r="A12298" s="70" t="s">
        <v>25215</v>
      </c>
      <c r="B12298" s="70" t="s">
        <v>25216</v>
      </c>
      <c r="C12298">
        <v>6.6090593000000003E-2</v>
      </c>
      <c r="D12298">
        <v>-0.90172261200000003</v>
      </c>
      <c r="E12298">
        <v>1.6649668999999999E-2</v>
      </c>
      <c r="F12298">
        <v>0.89733106399999996</v>
      </c>
      <c r="G12298">
        <v>0.99975043299999999</v>
      </c>
    </row>
    <row r="12299" spans="1:7" x14ac:dyDescent="0.4">
      <c r="A12299" s="70" t="s">
        <v>24823</v>
      </c>
      <c r="B12299" s="70" t="s">
        <v>24824</v>
      </c>
      <c r="C12299">
        <v>-1.397895E-2</v>
      </c>
      <c r="D12299">
        <v>4.943067246</v>
      </c>
      <c r="E12299">
        <v>1.6619107000000001E-2</v>
      </c>
      <c r="F12299">
        <v>0.89742481600000001</v>
      </c>
      <c r="G12299">
        <v>0.99975043299999999</v>
      </c>
    </row>
    <row r="12300" spans="1:7" x14ac:dyDescent="0.4">
      <c r="A12300" s="70" t="s">
        <v>24787</v>
      </c>
      <c r="B12300" s="70" t="s">
        <v>24788</v>
      </c>
      <c r="C12300">
        <v>-1.7549097999999999E-2</v>
      </c>
      <c r="D12300">
        <v>4.6480541500000001</v>
      </c>
      <c r="E12300">
        <v>1.6615826E-2</v>
      </c>
      <c r="F12300">
        <v>0.89743488599999999</v>
      </c>
      <c r="G12300">
        <v>0.99975043299999999</v>
      </c>
    </row>
    <row r="12301" spans="1:7" x14ac:dyDescent="0.4">
      <c r="A12301" s="70" t="s">
        <v>25657</v>
      </c>
      <c r="B12301" s="70" t="s">
        <v>25658</v>
      </c>
      <c r="C12301">
        <v>1.0512422E-2</v>
      </c>
      <c r="D12301">
        <v>6.6842316159999999</v>
      </c>
      <c r="E12301">
        <v>1.6607198E-2</v>
      </c>
      <c r="F12301">
        <v>0.89746137299999995</v>
      </c>
      <c r="G12301">
        <v>0.99975043299999999</v>
      </c>
    </row>
    <row r="12302" spans="1:7" x14ac:dyDescent="0.4">
      <c r="A12302" s="70" t="s">
        <v>25575</v>
      </c>
      <c r="B12302" s="70" t="s">
        <v>25576</v>
      </c>
      <c r="C12302">
        <v>1.5518743999999999E-2</v>
      </c>
      <c r="D12302">
        <v>4.9701765330000001</v>
      </c>
      <c r="E12302">
        <v>1.6601826E-2</v>
      </c>
      <c r="F12302">
        <v>0.89747786600000001</v>
      </c>
      <c r="G12302">
        <v>0.99975043299999999</v>
      </c>
    </row>
    <row r="12303" spans="1:7" x14ac:dyDescent="0.4">
      <c r="A12303" s="70" t="s">
        <v>25567</v>
      </c>
      <c r="B12303" s="70" t="s">
        <v>25568</v>
      </c>
      <c r="C12303">
        <v>1.5964842999999999E-2</v>
      </c>
      <c r="D12303">
        <v>4.6196789349999996</v>
      </c>
      <c r="E12303">
        <v>1.6581490000000001E-2</v>
      </c>
      <c r="F12303">
        <v>0.89754032800000005</v>
      </c>
      <c r="G12303">
        <v>0.99975043299999999</v>
      </c>
    </row>
    <row r="12304" spans="1:7" x14ac:dyDescent="0.4">
      <c r="A12304" s="70" t="s">
        <v>24835</v>
      </c>
      <c r="B12304" s="70" t="s">
        <v>24836</v>
      </c>
      <c r="C12304">
        <v>-1.7522817999999999E-2</v>
      </c>
      <c r="D12304">
        <v>4.0102835040000002</v>
      </c>
      <c r="E12304">
        <v>1.6541947000000001E-2</v>
      </c>
      <c r="F12304">
        <v>0.89766190000000001</v>
      </c>
      <c r="G12304">
        <v>0.99975043299999999</v>
      </c>
    </row>
    <row r="12305" spans="1:7" x14ac:dyDescent="0.4">
      <c r="A12305" s="70" t="s">
        <v>25645</v>
      </c>
      <c r="B12305" s="70" t="s">
        <v>25646</v>
      </c>
      <c r="C12305">
        <v>1.171406E-2</v>
      </c>
      <c r="D12305">
        <v>5.6658175929999999</v>
      </c>
      <c r="E12305">
        <v>1.6533506999999999E-2</v>
      </c>
      <c r="F12305">
        <v>0.89768786899999997</v>
      </c>
      <c r="G12305">
        <v>0.99975043299999999</v>
      </c>
    </row>
    <row r="12306" spans="1:7" x14ac:dyDescent="0.4">
      <c r="A12306" s="70" t="s">
        <v>25251</v>
      </c>
      <c r="B12306" s="70" t="s">
        <v>25252</v>
      </c>
      <c r="C12306">
        <v>6.2285589000000002E-2</v>
      </c>
      <c r="D12306">
        <v>-0.695191279</v>
      </c>
      <c r="E12306">
        <v>1.6525735E-2</v>
      </c>
      <c r="F12306">
        <v>0.89771178399999996</v>
      </c>
      <c r="G12306">
        <v>0.99975043299999999</v>
      </c>
    </row>
    <row r="12307" spans="1:7" x14ac:dyDescent="0.4">
      <c r="A12307" s="70" t="s">
        <v>25465</v>
      </c>
      <c r="B12307" s="70" t="s">
        <v>25466</v>
      </c>
      <c r="C12307">
        <v>1.7341922999999999E-2</v>
      </c>
      <c r="D12307">
        <v>4.0875924259999996</v>
      </c>
      <c r="E12307">
        <v>1.6480979E-2</v>
      </c>
      <c r="F12307">
        <v>0.89784962999999995</v>
      </c>
      <c r="G12307">
        <v>0.99975043299999999</v>
      </c>
    </row>
    <row r="12308" spans="1:7" x14ac:dyDescent="0.4">
      <c r="A12308" s="70" t="s">
        <v>24624</v>
      </c>
      <c r="B12308" s="70" t="s">
        <v>24625</v>
      </c>
      <c r="C12308">
        <v>-1.0502381E-2</v>
      </c>
      <c r="D12308">
        <v>6.4866464119999998</v>
      </c>
      <c r="E12308">
        <v>1.6473721E-2</v>
      </c>
      <c r="F12308">
        <v>0.89787200300000003</v>
      </c>
      <c r="G12308">
        <v>0.99975043299999999</v>
      </c>
    </row>
    <row r="12309" spans="1:7" x14ac:dyDescent="0.4">
      <c r="A12309" s="70" t="s">
        <v>25639</v>
      </c>
      <c r="B12309" s="70" t="s">
        <v>25640</v>
      </c>
      <c r="C12309">
        <v>9.9382959999999992E-3</v>
      </c>
      <c r="D12309">
        <v>7.1541853890000002</v>
      </c>
      <c r="E12309">
        <v>1.6454380000000001E-2</v>
      </c>
      <c r="F12309">
        <v>0.89793164400000003</v>
      </c>
      <c r="G12309">
        <v>0.99975043299999999</v>
      </c>
    </row>
    <row r="12310" spans="1:7" x14ac:dyDescent="0.4">
      <c r="A12310" s="70" t="s">
        <v>24829</v>
      </c>
      <c r="B12310" s="70" t="s">
        <v>24830</v>
      </c>
      <c r="C12310">
        <v>-1.4493855E-2</v>
      </c>
      <c r="D12310">
        <v>4.8566447579999998</v>
      </c>
      <c r="E12310">
        <v>1.643008E-2</v>
      </c>
      <c r="F12310">
        <v>0.898006627</v>
      </c>
      <c r="G12310">
        <v>0.99975043299999999</v>
      </c>
    </row>
    <row r="12311" spans="1:7" x14ac:dyDescent="0.4">
      <c r="A12311" s="70" t="s">
        <v>25471</v>
      </c>
      <c r="B12311" s="70" t="s">
        <v>25472</v>
      </c>
      <c r="C12311">
        <v>1.6913818000000001E-2</v>
      </c>
      <c r="D12311">
        <v>4.4021385349999997</v>
      </c>
      <c r="E12311">
        <v>1.6403906999999999E-2</v>
      </c>
      <c r="F12311">
        <v>0.89808745400000001</v>
      </c>
      <c r="G12311">
        <v>0.99975043299999999</v>
      </c>
    </row>
    <row r="12312" spans="1:7" x14ac:dyDescent="0.4">
      <c r="A12312" s="70" t="s">
        <v>25253</v>
      </c>
      <c r="B12312" s="70" t="s">
        <v>25254</v>
      </c>
      <c r="C12312">
        <v>2.1662298999999999E-2</v>
      </c>
      <c r="D12312">
        <v>4.4719486240000004</v>
      </c>
      <c r="E12312">
        <v>1.6383970000000001E-2</v>
      </c>
      <c r="F12312">
        <v>0.898149066</v>
      </c>
      <c r="G12312">
        <v>0.99975043299999999</v>
      </c>
    </row>
    <row r="12313" spans="1:7" x14ac:dyDescent="0.4">
      <c r="A12313" s="70" t="s">
        <v>24919</v>
      </c>
      <c r="B12313" s="70" t="s">
        <v>24920</v>
      </c>
      <c r="C12313">
        <v>-1.8828434000000002E-2</v>
      </c>
      <c r="D12313">
        <v>3.743753001</v>
      </c>
      <c r="E12313">
        <v>1.6358451999999999E-2</v>
      </c>
      <c r="F12313">
        <v>0.89822798100000001</v>
      </c>
      <c r="G12313">
        <v>0.99975043299999999</v>
      </c>
    </row>
    <row r="12314" spans="1:7" x14ac:dyDescent="0.4">
      <c r="A12314" s="70" t="s">
        <v>25413</v>
      </c>
      <c r="B12314" s="70" t="s">
        <v>25414</v>
      </c>
      <c r="C12314">
        <v>5.3505154999999999E-2</v>
      </c>
      <c r="D12314">
        <v>0.21415050899999999</v>
      </c>
      <c r="E12314">
        <v>1.6357765E-2</v>
      </c>
      <c r="F12314">
        <v>0.89823010700000006</v>
      </c>
      <c r="G12314">
        <v>0.99975043299999999</v>
      </c>
    </row>
    <row r="12315" spans="1:7" x14ac:dyDescent="0.4">
      <c r="A12315" s="70" t="s">
        <v>25305</v>
      </c>
      <c r="B12315" s="70" t="s">
        <v>25306</v>
      </c>
      <c r="C12315">
        <v>3.0857589000000001E-2</v>
      </c>
      <c r="D12315">
        <v>2.615397089</v>
      </c>
      <c r="E12315">
        <v>1.6328268999999999E-2</v>
      </c>
      <c r="F12315">
        <v>0.89832140500000002</v>
      </c>
      <c r="G12315">
        <v>0.99975043299999999</v>
      </c>
    </row>
    <row r="12316" spans="1:7" x14ac:dyDescent="0.4">
      <c r="A12316" s="70" t="s">
        <v>24821</v>
      </c>
      <c r="B12316" s="70" t="s">
        <v>24822</v>
      </c>
      <c r="C12316">
        <v>-1.7715196999999999E-2</v>
      </c>
      <c r="D12316">
        <v>4.0993761380000002</v>
      </c>
      <c r="E12316">
        <v>1.6321525E-2</v>
      </c>
      <c r="F12316">
        <v>0.89834228900000002</v>
      </c>
      <c r="G12316">
        <v>0.99975043299999999</v>
      </c>
    </row>
    <row r="12317" spans="1:7" x14ac:dyDescent="0.4">
      <c r="A12317" s="70" t="s">
        <v>24841</v>
      </c>
      <c r="B12317" s="70" t="s">
        <v>24842</v>
      </c>
      <c r="C12317">
        <v>-1.3856297E-2</v>
      </c>
      <c r="D12317">
        <v>5.2925915559999996</v>
      </c>
      <c r="E12317">
        <v>1.6321155E-2</v>
      </c>
      <c r="F12317">
        <v>0.89834343500000002</v>
      </c>
      <c r="G12317">
        <v>0.99975043299999999</v>
      </c>
    </row>
    <row r="12318" spans="1:7" x14ac:dyDescent="0.4">
      <c r="A12318" s="70" t="s">
        <v>25725</v>
      </c>
      <c r="B12318" s="70" t="s">
        <v>25726</v>
      </c>
      <c r="C12318">
        <v>1.0832003E-2</v>
      </c>
      <c r="D12318">
        <v>5.8813044520000002</v>
      </c>
      <c r="E12318">
        <v>1.6302220999999999E-2</v>
      </c>
      <c r="F12318">
        <v>0.89840209800000004</v>
      </c>
      <c r="G12318">
        <v>0.99975043299999999</v>
      </c>
    </row>
    <row r="12319" spans="1:7" x14ac:dyDescent="0.4">
      <c r="A12319" s="70" t="s">
        <v>24524</v>
      </c>
      <c r="B12319" s="70" t="s">
        <v>24525</v>
      </c>
      <c r="C12319">
        <v>-1.0058664E-2</v>
      </c>
      <c r="D12319">
        <v>7.0355604219999996</v>
      </c>
      <c r="E12319">
        <v>1.6294453E-2</v>
      </c>
      <c r="F12319">
        <v>0.89842617700000005</v>
      </c>
      <c r="G12319">
        <v>0.99975043299999999</v>
      </c>
    </row>
    <row r="12320" spans="1:7" x14ac:dyDescent="0.4">
      <c r="A12320" s="70" t="s">
        <v>25389</v>
      </c>
      <c r="B12320" s="70" t="s">
        <v>25390</v>
      </c>
      <c r="C12320">
        <v>2.492931E-2</v>
      </c>
      <c r="D12320">
        <v>3.4607263110000002</v>
      </c>
      <c r="E12320">
        <v>1.6290857999999998E-2</v>
      </c>
      <c r="F12320">
        <v>0.89843732200000004</v>
      </c>
      <c r="G12320">
        <v>0.99975043299999999</v>
      </c>
    </row>
    <row r="12321" spans="1:7" x14ac:dyDescent="0.4">
      <c r="A12321" s="70" t="s">
        <v>24977</v>
      </c>
      <c r="B12321" s="70" t="s">
        <v>24978</v>
      </c>
      <c r="C12321">
        <v>-3.3174196000000003E-2</v>
      </c>
      <c r="D12321">
        <v>2.2833312710000002</v>
      </c>
      <c r="E12321">
        <v>1.6269648000000001E-2</v>
      </c>
      <c r="F12321">
        <v>0.8985031</v>
      </c>
      <c r="G12321">
        <v>0.99975043299999999</v>
      </c>
    </row>
    <row r="12322" spans="1:7" x14ac:dyDescent="0.4">
      <c r="A12322" s="70" t="s">
        <v>24845</v>
      </c>
      <c r="B12322" s="70" t="s">
        <v>24846</v>
      </c>
      <c r="C12322">
        <v>-1.6460130999999999E-2</v>
      </c>
      <c r="D12322">
        <v>4.1138059910000004</v>
      </c>
      <c r="E12322">
        <v>1.6259343999999998E-2</v>
      </c>
      <c r="F12322">
        <v>0.89853507099999996</v>
      </c>
      <c r="G12322">
        <v>0.99975043299999999</v>
      </c>
    </row>
    <row r="12323" spans="1:7" x14ac:dyDescent="0.4">
      <c r="A12323" s="70" t="s">
        <v>25617</v>
      </c>
      <c r="B12323" s="70" t="s">
        <v>25618</v>
      </c>
      <c r="C12323">
        <v>1.0194584E-2</v>
      </c>
      <c r="D12323">
        <v>8.0935607039999997</v>
      </c>
      <c r="E12323">
        <v>1.6254929000000001E-2</v>
      </c>
      <c r="F12323">
        <v>0.89854877399999999</v>
      </c>
      <c r="G12323">
        <v>0.99975043299999999</v>
      </c>
    </row>
    <row r="12324" spans="1:7" x14ac:dyDescent="0.4">
      <c r="A12324" s="70" t="s">
        <v>25523</v>
      </c>
      <c r="B12324" s="70" t="s">
        <v>25524</v>
      </c>
      <c r="C12324">
        <v>1.0020932999999999E-2</v>
      </c>
      <c r="D12324">
        <v>7.5340708129999996</v>
      </c>
      <c r="E12324">
        <v>1.6240811000000001E-2</v>
      </c>
      <c r="F12324">
        <v>0.89859259999999996</v>
      </c>
      <c r="G12324">
        <v>0.99975043299999999</v>
      </c>
    </row>
    <row r="12325" spans="1:7" x14ac:dyDescent="0.4">
      <c r="A12325" s="70" t="s">
        <v>25651</v>
      </c>
      <c r="B12325" s="70" t="s">
        <v>25652</v>
      </c>
      <c r="C12325">
        <v>1.2369473000000001E-2</v>
      </c>
      <c r="D12325">
        <v>5.6150366180000004</v>
      </c>
      <c r="E12325">
        <v>1.6190296999999999E-2</v>
      </c>
      <c r="F12325">
        <v>0.89874957799999999</v>
      </c>
      <c r="G12325">
        <v>0.99975043299999999</v>
      </c>
    </row>
    <row r="12326" spans="1:7" x14ac:dyDescent="0.4">
      <c r="A12326" s="70" t="s">
        <v>24843</v>
      </c>
      <c r="B12326" s="70" t="s">
        <v>24844</v>
      </c>
      <c r="C12326">
        <v>-1.0135386999999999E-2</v>
      </c>
      <c r="D12326">
        <v>8.5028519649999996</v>
      </c>
      <c r="E12326">
        <v>1.6189716E-2</v>
      </c>
      <c r="F12326">
        <v>0.89875138399999999</v>
      </c>
      <c r="G12326">
        <v>0.99975043299999999</v>
      </c>
    </row>
    <row r="12327" spans="1:7" x14ac:dyDescent="0.4">
      <c r="A12327" s="70" t="s">
        <v>25603</v>
      </c>
      <c r="B12327" s="70" t="s">
        <v>25604</v>
      </c>
      <c r="C12327">
        <v>1.4750559E-2</v>
      </c>
      <c r="D12327">
        <v>5.7423574259999999</v>
      </c>
      <c r="E12327">
        <v>1.6167840999999999E-2</v>
      </c>
      <c r="F12327">
        <v>0.89881944199999997</v>
      </c>
      <c r="G12327">
        <v>0.99975043299999999</v>
      </c>
    </row>
    <row r="12328" spans="1:7" x14ac:dyDescent="0.4">
      <c r="A12328" s="70" t="s">
        <v>25655</v>
      </c>
      <c r="B12328" s="70" t="s">
        <v>25656</v>
      </c>
      <c r="C12328">
        <v>1.2313919E-2</v>
      </c>
      <c r="D12328">
        <v>5.392058112</v>
      </c>
      <c r="E12328">
        <v>1.6119782999999999E-2</v>
      </c>
      <c r="F12328">
        <v>0.89896912399999995</v>
      </c>
      <c r="G12328">
        <v>0.99975043299999999</v>
      </c>
    </row>
    <row r="12329" spans="1:7" x14ac:dyDescent="0.4">
      <c r="A12329" s="70" t="s">
        <v>25631</v>
      </c>
      <c r="B12329" s="70" t="s">
        <v>25632</v>
      </c>
      <c r="C12329">
        <v>1.3803200999999999E-2</v>
      </c>
      <c r="D12329">
        <v>5.0959336930000001</v>
      </c>
      <c r="E12329">
        <v>1.6116142E-2</v>
      </c>
      <c r="F12329">
        <v>0.89898047400000003</v>
      </c>
      <c r="G12329">
        <v>0.99975043299999999</v>
      </c>
    </row>
    <row r="12330" spans="1:7" x14ac:dyDescent="0.4">
      <c r="A12330" s="70" t="s">
        <v>24636</v>
      </c>
      <c r="B12330" s="70" t="s">
        <v>24637</v>
      </c>
      <c r="C12330">
        <v>-9.8106749999999996E-3</v>
      </c>
      <c r="D12330">
        <v>6.8853500240000001</v>
      </c>
      <c r="E12330">
        <v>1.6108184000000001E-2</v>
      </c>
      <c r="F12330">
        <v>0.89900528400000002</v>
      </c>
      <c r="G12330">
        <v>0.99975043299999999</v>
      </c>
    </row>
    <row r="12331" spans="1:7" x14ac:dyDescent="0.4">
      <c r="A12331" s="70" t="s">
        <v>25423</v>
      </c>
      <c r="B12331" s="70" t="s">
        <v>25424</v>
      </c>
      <c r="C12331">
        <v>2.6065719000000001E-2</v>
      </c>
      <c r="D12331">
        <v>2.9858989120000001</v>
      </c>
      <c r="E12331">
        <v>1.6087396E-2</v>
      </c>
      <c r="F12331">
        <v>0.89907012399999997</v>
      </c>
      <c r="G12331">
        <v>0.99975043299999999</v>
      </c>
    </row>
    <row r="12332" spans="1:7" x14ac:dyDescent="0.4">
      <c r="A12332" s="70" t="s">
        <v>24568</v>
      </c>
      <c r="B12332" s="70" t="s">
        <v>24569</v>
      </c>
      <c r="C12332">
        <v>-1.0372354E-2</v>
      </c>
      <c r="D12332">
        <v>7.0002180889999996</v>
      </c>
      <c r="E12332">
        <v>1.6055836E-2</v>
      </c>
      <c r="F12332">
        <v>0.89916864299999999</v>
      </c>
      <c r="G12332">
        <v>0.99975043299999999</v>
      </c>
    </row>
    <row r="12333" spans="1:7" x14ac:dyDescent="0.4">
      <c r="A12333" s="70" t="s">
        <v>25311</v>
      </c>
      <c r="B12333" s="70" t="s">
        <v>25312</v>
      </c>
      <c r="C12333">
        <v>2.4131962999999999E-2</v>
      </c>
      <c r="D12333">
        <v>4.3290509979999996</v>
      </c>
      <c r="E12333">
        <v>1.6050281E-2</v>
      </c>
      <c r="F12333">
        <v>0.89918599499999996</v>
      </c>
      <c r="G12333">
        <v>0.99975043299999999</v>
      </c>
    </row>
    <row r="12334" spans="1:7" x14ac:dyDescent="0.4">
      <c r="A12334" s="70" t="s">
        <v>25407</v>
      </c>
      <c r="B12334" s="70" t="s">
        <v>25408</v>
      </c>
      <c r="C12334">
        <v>-3.8339256000000002E-2</v>
      </c>
      <c r="D12334">
        <v>3.3194755480000002</v>
      </c>
      <c r="E12334">
        <v>1.6030511000000001E-2</v>
      </c>
      <c r="F12334">
        <v>0.89924777300000003</v>
      </c>
      <c r="G12334">
        <v>0.99975043299999999</v>
      </c>
    </row>
    <row r="12335" spans="1:7" x14ac:dyDescent="0.4">
      <c r="A12335" s="70" t="s">
        <v>25451</v>
      </c>
      <c r="B12335" s="70" t="s">
        <v>25452</v>
      </c>
      <c r="C12335">
        <v>2.549498E-2</v>
      </c>
      <c r="D12335">
        <v>3.0444446369999998</v>
      </c>
      <c r="E12335">
        <v>1.6019812000000001E-2</v>
      </c>
      <c r="F12335">
        <v>0.89928122099999996</v>
      </c>
      <c r="G12335">
        <v>0.99975043299999999</v>
      </c>
    </row>
    <row r="12336" spans="1:7" x14ac:dyDescent="0.4">
      <c r="A12336" s="70" t="s">
        <v>25619</v>
      </c>
      <c r="B12336" s="70" t="s">
        <v>25620</v>
      </c>
      <c r="C12336">
        <v>1.5001723999999999E-2</v>
      </c>
      <c r="D12336">
        <v>5.0519883889999999</v>
      </c>
      <c r="E12336">
        <v>1.5921010999999999E-2</v>
      </c>
      <c r="F12336">
        <v>0.89959064</v>
      </c>
      <c r="G12336">
        <v>0.99975043299999999</v>
      </c>
    </row>
    <row r="12337" spans="1:7" x14ac:dyDescent="0.4">
      <c r="A12337" s="70" t="s">
        <v>24911</v>
      </c>
      <c r="B12337" s="70" t="s">
        <v>24912</v>
      </c>
      <c r="C12337">
        <v>-4.0558243000000001E-2</v>
      </c>
      <c r="D12337">
        <v>2.0314744650000001</v>
      </c>
      <c r="E12337">
        <v>1.5874051E-2</v>
      </c>
      <c r="F12337">
        <v>0.89973804700000004</v>
      </c>
      <c r="G12337">
        <v>0.99975043299999999</v>
      </c>
    </row>
    <row r="12338" spans="1:7" x14ac:dyDescent="0.4">
      <c r="A12338" s="70" t="s">
        <v>24548</v>
      </c>
      <c r="B12338" s="70" t="s">
        <v>24549</v>
      </c>
      <c r="C12338">
        <v>-1.1144456000000001E-2</v>
      </c>
      <c r="D12338">
        <v>7.8050385740000001</v>
      </c>
      <c r="E12338">
        <v>1.5857895E-2</v>
      </c>
      <c r="F12338">
        <v>0.89978881099999997</v>
      </c>
      <c r="G12338">
        <v>0.99975043299999999</v>
      </c>
    </row>
    <row r="12339" spans="1:7" x14ac:dyDescent="0.4">
      <c r="A12339" s="70" t="s">
        <v>25649</v>
      </c>
      <c r="B12339" s="70" t="s">
        <v>25650</v>
      </c>
      <c r="C12339">
        <v>1.5656545000000001E-2</v>
      </c>
      <c r="D12339">
        <v>4.2429206410000004</v>
      </c>
      <c r="E12339">
        <v>1.5856866000000001E-2</v>
      </c>
      <c r="F12339">
        <v>0.89979204800000001</v>
      </c>
      <c r="G12339">
        <v>0.99975043299999999</v>
      </c>
    </row>
    <row r="12340" spans="1:7" x14ac:dyDescent="0.4">
      <c r="A12340" s="70" t="s">
        <v>25719</v>
      </c>
      <c r="B12340" s="70" t="s">
        <v>25720</v>
      </c>
      <c r="C12340">
        <v>1.2790546999999999E-2</v>
      </c>
      <c r="D12340">
        <v>5.4044407249999997</v>
      </c>
      <c r="E12340">
        <v>1.5833864999999999E-2</v>
      </c>
      <c r="F12340">
        <v>0.89986436800000003</v>
      </c>
      <c r="G12340">
        <v>0.99975043299999999</v>
      </c>
    </row>
    <row r="12341" spans="1:7" x14ac:dyDescent="0.4">
      <c r="A12341" s="70" t="s">
        <v>25331</v>
      </c>
      <c r="B12341" s="70" t="s">
        <v>25332</v>
      </c>
      <c r="C12341">
        <v>3.6530434000000001E-2</v>
      </c>
      <c r="D12341">
        <v>1.666800858</v>
      </c>
      <c r="E12341">
        <v>1.5833412000000002E-2</v>
      </c>
      <c r="F12341">
        <v>0.899865794</v>
      </c>
      <c r="G12341">
        <v>0.99975043299999999</v>
      </c>
    </row>
    <row r="12342" spans="1:7" x14ac:dyDescent="0.4">
      <c r="A12342" s="70" t="s">
        <v>25497</v>
      </c>
      <c r="B12342" s="70" t="s">
        <v>25498</v>
      </c>
      <c r="C12342">
        <v>1.7414835E-2</v>
      </c>
      <c r="D12342">
        <v>3.9260937130000002</v>
      </c>
      <c r="E12342">
        <v>1.5828372E-2</v>
      </c>
      <c r="F12342">
        <v>0.89988164800000003</v>
      </c>
      <c r="G12342">
        <v>0.99975043299999999</v>
      </c>
    </row>
    <row r="12343" spans="1:7" x14ac:dyDescent="0.4">
      <c r="A12343" s="70" t="s">
        <v>25129</v>
      </c>
      <c r="B12343" s="70" t="s">
        <v>25130</v>
      </c>
      <c r="C12343">
        <v>4.0084640999999997E-2</v>
      </c>
      <c r="D12343">
        <v>2.2391668619999998</v>
      </c>
      <c r="E12343">
        <v>1.5821801E-2</v>
      </c>
      <c r="F12343">
        <v>0.89990232100000001</v>
      </c>
      <c r="G12343">
        <v>0.99975043299999999</v>
      </c>
    </row>
    <row r="12344" spans="1:7" x14ac:dyDescent="0.4">
      <c r="A12344" s="70" t="s">
        <v>25909</v>
      </c>
      <c r="B12344" s="70" t="s">
        <v>25910</v>
      </c>
      <c r="C12344">
        <v>1.1124940999999999E-2</v>
      </c>
      <c r="D12344">
        <v>5.7869571000000004</v>
      </c>
      <c r="E12344">
        <v>1.5809432000000002E-2</v>
      </c>
      <c r="F12344">
        <v>0.89994124799999997</v>
      </c>
      <c r="G12344">
        <v>0.99975043299999999</v>
      </c>
    </row>
    <row r="12345" spans="1:7" x14ac:dyDescent="0.4">
      <c r="A12345" s="70" t="s">
        <v>24747</v>
      </c>
      <c r="B12345" s="70" t="s">
        <v>24748</v>
      </c>
      <c r="C12345">
        <v>-9.9201170000000009E-3</v>
      </c>
      <c r="D12345">
        <v>6.2904144229999996</v>
      </c>
      <c r="E12345">
        <v>1.5805319000000002E-2</v>
      </c>
      <c r="F12345">
        <v>0.89995419799999998</v>
      </c>
      <c r="G12345">
        <v>0.99975043299999999</v>
      </c>
    </row>
    <row r="12346" spans="1:7" x14ac:dyDescent="0.4">
      <c r="A12346" s="70" t="s">
        <v>25241</v>
      </c>
      <c r="B12346" s="70" t="s">
        <v>25242</v>
      </c>
      <c r="C12346">
        <v>-5.3803800999999998E-2</v>
      </c>
      <c r="D12346">
        <v>0.61755247800000002</v>
      </c>
      <c r="E12346">
        <v>1.5765639000000001E-2</v>
      </c>
      <c r="F12346">
        <v>0.90007920200000002</v>
      </c>
      <c r="G12346">
        <v>0.99975043299999999</v>
      </c>
    </row>
    <row r="12347" spans="1:7" x14ac:dyDescent="0.4">
      <c r="A12347" s="70" t="s">
        <v>24909</v>
      </c>
      <c r="B12347" s="70" t="s">
        <v>24910</v>
      </c>
      <c r="C12347">
        <v>-2.0104530999999998E-2</v>
      </c>
      <c r="D12347">
        <v>3.5690824440000002</v>
      </c>
      <c r="E12347">
        <v>1.5693810999999998E-2</v>
      </c>
      <c r="F12347">
        <v>0.90030589000000005</v>
      </c>
      <c r="G12347">
        <v>0.99975043299999999</v>
      </c>
    </row>
    <row r="12348" spans="1:7" x14ac:dyDescent="0.4">
      <c r="A12348" s="70" t="s">
        <v>25489</v>
      </c>
      <c r="B12348" s="70" t="s">
        <v>25490</v>
      </c>
      <c r="C12348">
        <v>2.0525867E-2</v>
      </c>
      <c r="D12348">
        <v>3.6047947370000002</v>
      </c>
      <c r="E12348">
        <v>1.5670544000000002E-2</v>
      </c>
      <c r="F12348">
        <v>0.90037943399999998</v>
      </c>
      <c r="G12348">
        <v>0.99975043299999999</v>
      </c>
    </row>
    <row r="12349" spans="1:7" x14ac:dyDescent="0.4">
      <c r="A12349" s="70" t="s">
        <v>25329</v>
      </c>
      <c r="B12349" s="70" t="s">
        <v>25330</v>
      </c>
      <c r="C12349">
        <v>5.1941809999999998E-2</v>
      </c>
      <c r="D12349">
        <v>-0.20132428999999999</v>
      </c>
      <c r="E12349">
        <v>1.5629277E-2</v>
      </c>
      <c r="F12349">
        <v>0.90051000699999995</v>
      </c>
      <c r="G12349">
        <v>0.99975043299999999</v>
      </c>
    </row>
    <row r="12350" spans="1:7" x14ac:dyDescent="0.4">
      <c r="A12350" s="70" t="s">
        <v>25779</v>
      </c>
      <c r="B12350" s="70" t="s">
        <v>25780</v>
      </c>
      <c r="C12350">
        <v>1.2168638000000001E-2</v>
      </c>
      <c r="D12350">
        <v>5.5512620530000003</v>
      </c>
      <c r="E12350">
        <v>1.5629025000000001E-2</v>
      </c>
      <c r="F12350">
        <v>0.90051080400000005</v>
      </c>
      <c r="G12350">
        <v>0.99975043299999999</v>
      </c>
    </row>
    <row r="12351" spans="1:7" x14ac:dyDescent="0.4">
      <c r="A12351" s="70" t="s">
        <v>25345</v>
      </c>
      <c r="B12351" s="70" t="s">
        <v>25346</v>
      </c>
      <c r="C12351">
        <v>3.2719781000000003E-2</v>
      </c>
      <c r="D12351">
        <v>2.2441769499999999</v>
      </c>
      <c r="E12351">
        <v>1.5610725000000001E-2</v>
      </c>
      <c r="F12351">
        <v>0.90056876500000005</v>
      </c>
      <c r="G12351">
        <v>0.99975043299999999</v>
      </c>
    </row>
    <row r="12352" spans="1:7" x14ac:dyDescent="0.4">
      <c r="A12352" s="70" t="s">
        <v>24651</v>
      </c>
      <c r="B12352" s="70" t="s">
        <v>24652</v>
      </c>
      <c r="C12352">
        <v>-9.5906689999999996E-3</v>
      </c>
      <c r="D12352">
        <v>6.8816091679999998</v>
      </c>
      <c r="E12352">
        <v>1.5609609E-2</v>
      </c>
      <c r="F12352">
        <v>0.90057230200000005</v>
      </c>
      <c r="G12352">
        <v>0.99975043299999999</v>
      </c>
    </row>
    <row r="12353" spans="1:7" x14ac:dyDescent="0.4">
      <c r="A12353" s="70" t="s">
        <v>24997</v>
      </c>
      <c r="B12353" s="70" t="s">
        <v>24998</v>
      </c>
      <c r="C12353">
        <v>-1.9258887999999998E-2</v>
      </c>
      <c r="D12353">
        <v>3.620987408</v>
      </c>
      <c r="E12353">
        <v>1.5608399E-2</v>
      </c>
      <c r="F12353">
        <v>0.90057613400000003</v>
      </c>
      <c r="G12353">
        <v>0.99975043299999999</v>
      </c>
    </row>
    <row r="12354" spans="1:7" x14ac:dyDescent="0.4">
      <c r="A12354" s="70" t="s">
        <v>25293</v>
      </c>
      <c r="B12354" s="70" t="s">
        <v>25294</v>
      </c>
      <c r="C12354">
        <v>-3.8526033000000001E-2</v>
      </c>
      <c r="D12354">
        <v>1.963966841</v>
      </c>
      <c r="E12354">
        <v>1.558904E-2</v>
      </c>
      <c r="F12354">
        <v>0.90063749199999998</v>
      </c>
      <c r="G12354">
        <v>0.99975043299999999</v>
      </c>
    </row>
    <row r="12355" spans="1:7" x14ac:dyDescent="0.4">
      <c r="A12355" s="70" t="s">
        <v>25735</v>
      </c>
      <c r="B12355" s="70" t="s">
        <v>25736</v>
      </c>
      <c r="C12355">
        <v>1.3580551E-2</v>
      </c>
      <c r="D12355">
        <v>5.1926368639999998</v>
      </c>
      <c r="E12355">
        <v>1.5567888E-2</v>
      </c>
      <c r="F12355">
        <v>0.90070457400000004</v>
      </c>
      <c r="G12355">
        <v>0.99975043299999999</v>
      </c>
    </row>
    <row r="12356" spans="1:7" x14ac:dyDescent="0.4">
      <c r="A12356" s="70" t="s">
        <v>25107</v>
      </c>
      <c r="B12356" s="70" t="s">
        <v>25108</v>
      </c>
      <c r="C12356">
        <v>-1.104805E-2</v>
      </c>
      <c r="D12356">
        <v>8.7726636439999996</v>
      </c>
      <c r="E12356">
        <v>1.5489193E-2</v>
      </c>
      <c r="F12356">
        <v>0.90095456200000001</v>
      </c>
      <c r="G12356">
        <v>0.99975043299999999</v>
      </c>
    </row>
    <row r="12357" spans="1:7" x14ac:dyDescent="0.4">
      <c r="A12357" s="70" t="s">
        <v>25429</v>
      </c>
      <c r="B12357" s="70" t="s">
        <v>25430</v>
      </c>
      <c r="C12357">
        <v>2.9791055E-2</v>
      </c>
      <c r="D12357">
        <v>2.6574464999999998</v>
      </c>
      <c r="E12357">
        <v>1.5488099E-2</v>
      </c>
      <c r="F12357">
        <v>0.90095804300000004</v>
      </c>
      <c r="G12357">
        <v>0.99975043299999999</v>
      </c>
    </row>
    <row r="12358" spans="1:7" x14ac:dyDescent="0.4">
      <c r="A12358" s="70" t="s">
        <v>24961</v>
      </c>
      <c r="B12358" s="70" t="s">
        <v>24962</v>
      </c>
      <c r="C12358">
        <v>-1.9057125000000001E-2</v>
      </c>
      <c r="D12358">
        <v>3.8717729699999999</v>
      </c>
      <c r="E12358">
        <v>1.548713E-2</v>
      </c>
      <c r="F12358">
        <v>0.90096112500000003</v>
      </c>
      <c r="G12358">
        <v>0.99975043299999999</v>
      </c>
    </row>
    <row r="12359" spans="1:7" x14ac:dyDescent="0.4">
      <c r="A12359" s="70" t="s">
        <v>25031</v>
      </c>
      <c r="B12359" s="70" t="s">
        <v>25032</v>
      </c>
      <c r="C12359">
        <v>-3.2067210999999998E-2</v>
      </c>
      <c r="D12359">
        <v>2.2449671210000002</v>
      </c>
      <c r="E12359">
        <v>1.545434E-2</v>
      </c>
      <c r="F12359">
        <v>0.901065487</v>
      </c>
      <c r="G12359">
        <v>0.99975043299999999</v>
      </c>
    </row>
    <row r="12360" spans="1:7" x14ac:dyDescent="0.4">
      <c r="A12360" s="70" t="s">
        <v>25121</v>
      </c>
      <c r="B12360" s="70" t="s">
        <v>25122</v>
      </c>
      <c r="C12360">
        <v>-1.0049623000000001E-2</v>
      </c>
      <c r="D12360">
        <v>8.7760328829999992</v>
      </c>
      <c r="E12360">
        <v>1.544971E-2</v>
      </c>
      <c r="F12360">
        <v>0.90108023299999995</v>
      </c>
      <c r="G12360">
        <v>0.99975043299999999</v>
      </c>
    </row>
    <row r="12361" spans="1:7" x14ac:dyDescent="0.4">
      <c r="A12361" s="70" t="s">
        <v>25807</v>
      </c>
      <c r="B12361" s="70" t="s">
        <v>25808</v>
      </c>
      <c r="C12361">
        <v>1.0023784000000001E-2</v>
      </c>
      <c r="D12361">
        <v>6.6021356649999996</v>
      </c>
      <c r="E12361">
        <v>1.5432926E-2</v>
      </c>
      <c r="F12361">
        <v>0.90113370299999995</v>
      </c>
      <c r="G12361">
        <v>0.99975043299999999</v>
      </c>
    </row>
    <row r="12362" spans="1:7" x14ac:dyDescent="0.4">
      <c r="A12362" s="70" t="s">
        <v>25103</v>
      </c>
      <c r="B12362" s="70" t="s">
        <v>25104</v>
      </c>
      <c r="C12362">
        <v>-1.9606137999999999E-2</v>
      </c>
      <c r="D12362">
        <v>3.7831226469999999</v>
      </c>
      <c r="E12362">
        <v>1.5427124E-2</v>
      </c>
      <c r="F12362">
        <v>0.90115219199999996</v>
      </c>
      <c r="G12362">
        <v>0.99975043299999999</v>
      </c>
    </row>
    <row r="12363" spans="1:7" x14ac:dyDescent="0.4">
      <c r="A12363" s="70" t="s">
        <v>24943</v>
      </c>
      <c r="B12363" s="70" t="s">
        <v>24944</v>
      </c>
      <c r="C12363">
        <v>-1.6574031999999999E-2</v>
      </c>
      <c r="D12363">
        <v>5.1010293200000003</v>
      </c>
      <c r="E12363">
        <v>1.5412051E-2</v>
      </c>
      <c r="F12363">
        <v>0.90120024399999998</v>
      </c>
      <c r="G12363">
        <v>0.99975043299999999</v>
      </c>
    </row>
    <row r="12364" spans="1:7" x14ac:dyDescent="0.4">
      <c r="A12364" s="70" t="s">
        <v>25717</v>
      </c>
      <c r="B12364" s="70" t="s">
        <v>25718</v>
      </c>
      <c r="C12364">
        <v>1.0237078E-2</v>
      </c>
      <c r="D12364">
        <v>8.0995530840000001</v>
      </c>
      <c r="E12364">
        <v>1.5407265E-2</v>
      </c>
      <c r="F12364">
        <v>0.90121551</v>
      </c>
      <c r="G12364">
        <v>0.99975043299999999</v>
      </c>
    </row>
    <row r="12365" spans="1:7" x14ac:dyDescent="0.4">
      <c r="A12365" s="70" t="s">
        <v>25727</v>
      </c>
      <c r="B12365" s="70" t="s">
        <v>25728</v>
      </c>
      <c r="C12365">
        <v>1.1016699E-2</v>
      </c>
      <c r="D12365">
        <v>6.0919119799999999</v>
      </c>
      <c r="E12365">
        <v>1.5405393999999999E-2</v>
      </c>
      <c r="F12365">
        <v>0.90122147699999999</v>
      </c>
      <c r="G12365">
        <v>0.99975043299999999</v>
      </c>
    </row>
    <row r="12366" spans="1:7" x14ac:dyDescent="0.4">
      <c r="A12366" s="70" t="s">
        <v>25415</v>
      </c>
      <c r="B12366" s="70" t="s">
        <v>25416</v>
      </c>
      <c r="C12366">
        <v>3.4031107999999997E-2</v>
      </c>
      <c r="D12366">
        <v>2.480806727</v>
      </c>
      <c r="E12366">
        <v>1.5401378E-2</v>
      </c>
      <c r="F12366">
        <v>0.90123428699999997</v>
      </c>
      <c r="G12366">
        <v>0.99975043299999999</v>
      </c>
    </row>
    <row r="12367" spans="1:7" x14ac:dyDescent="0.4">
      <c r="A12367" s="70" t="s">
        <v>25225</v>
      </c>
      <c r="B12367" s="70" t="s">
        <v>25226</v>
      </c>
      <c r="C12367">
        <v>-4.5438539E-2</v>
      </c>
      <c r="D12367">
        <v>0.31167212700000002</v>
      </c>
      <c r="E12367">
        <v>1.5363846E-2</v>
      </c>
      <c r="F12367">
        <v>0.90135408699999997</v>
      </c>
      <c r="G12367">
        <v>0.99975043299999999</v>
      </c>
    </row>
    <row r="12368" spans="1:7" x14ac:dyDescent="0.4">
      <c r="A12368" s="70" t="s">
        <v>24783</v>
      </c>
      <c r="B12368" s="70" t="s">
        <v>24784</v>
      </c>
      <c r="C12368">
        <v>-1.097206E-2</v>
      </c>
      <c r="D12368">
        <v>6.3778973729999997</v>
      </c>
      <c r="E12368">
        <v>1.5323916999999999E-2</v>
      </c>
      <c r="F12368">
        <v>0.90148169899999997</v>
      </c>
      <c r="G12368">
        <v>0.99975043299999999</v>
      </c>
    </row>
    <row r="12369" spans="1:7" x14ac:dyDescent="0.4">
      <c r="A12369" s="70" t="s">
        <v>25009</v>
      </c>
      <c r="B12369" s="70" t="s">
        <v>25010</v>
      </c>
      <c r="C12369">
        <v>-2.2190746000000001E-2</v>
      </c>
      <c r="D12369">
        <v>3.3819101429999998</v>
      </c>
      <c r="E12369">
        <v>1.5298384999999999E-2</v>
      </c>
      <c r="F12369">
        <v>0.90156339100000005</v>
      </c>
      <c r="G12369">
        <v>0.99975043299999999</v>
      </c>
    </row>
    <row r="12370" spans="1:7" x14ac:dyDescent="0.4">
      <c r="A12370" s="70" t="s">
        <v>24885</v>
      </c>
      <c r="B12370" s="70" t="s">
        <v>24886</v>
      </c>
      <c r="C12370">
        <v>-1.3242296000000001E-2</v>
      </c>
      <c r="D12370">
        <v>5.4431306800000003</v>
      </c>
      <c r="E12370">
        <v>1.5280131000000001E-2</v>
      </c>
      <c r="F12370">
        <v>0.90162183500000004</v>
      </c>
      <c r="G12370">
        <v>0.99975043299999999</v>
      </c>
    </row>
    <row r="12371" spans="1:7" x14ac:dyDescent="0.4">
      <c r="A12371" s="70" t="s">
        <v>25553</v>
      </c>
      <c r="B12371" s="70" t="s">
        <v>25554</v>
      </c>
      <c r="C12371">
        <v>2.1751548999999998E-2</v>
      </c>
      <c r="D12371">
        <v>3.5118292069999999</v>
      </c>
      <c r="E12371">
        <v>1.5277693E-2</v>
      </c>
      <c r="F12371">
        <v>0.90162964599999995</v>
      </c>
      <c r="G12371">
        <v>0.99975043299999999</v>
      </c>
    </row>
    <row r="12372" spans="1:7" x14ac:dyDescent="0.4">
      <c r="A12372" s="70" t="s">
        <v>25441</v>
      </c>
      <c r="B12372" s="70" t="s">
        <v>25442</v>
      </c>
      <c r="C12372">
        <v>5.1375301999999998E-2</v>
      </c>
      <c r="D12372">
        <v>-0.16086539699999999</v>
      </c>
      <c r="E12372">
        <v>1.5266828E-2</v>
      </c>
      <c r="F12372">
        <v>0.90166445100000003</v>
      </c>
      <c r="G12372">
        <v>0.99975043299999999</v>
      </c>
    </row>
    <row r="12373" spans="1:7" x14ac:dyDescent="0.4">
      <c r="A12373" s="70" t="s">
        <v>25763</v>
      </c>
      <c r="B12373" s="70" t="s">
        <v>25764</v>
      </c>
      <c r="C12373">
        <v>9.6168580000000007E-3</v>
      </c>
      <c r="D12373">
        <v>7.0699105480000002</v>
      </c>
      <c r="E12373">
        <v>1.5251482E-2</v>
      </c>
      <c r="F12373">
        <v>0.90171363699999996</v>
      </c>
      <c r="G12373">
        <v>0.99975043299999999</v>
      </c>
    </row>
    <row r="12374" spans="1:7" x14ac:dyDescent="0.4">
      <c r="A12374" s="70" t="s">
        <v>25683</v>
      </c>
      <c r="B12374" s="70" t="s">
        <v>25684</v>
      </c>
      <c r="C12374">
        <v>1.5611819000000001E-2</v>
      </c>
      <c r="D12374">
        <v>4.2006026209999998</v>
      </c>
      <c r="E12374">
        <v>1.5247304E-2</v>
      </c>
      <c r="F12374">
        <v>0.90172703099999996</v>
      </c>
      <c r="G12374">
        <v>0.99975043299999999</v>
      </c>
    </row>
    <row r="12375" spans="1:7" x14ac:dyDescent="0.4">
      <c r="A12375" s="70" t="s">
        <v>25273</v>
      </c>
      <c r="B12375" s="70" t="s">
        <v>25274</v>
      </c>
      <c r="C12375">
        <v>-8.1533921999999995E-2</v>
      </c>
      <c r="D12375">
        <v>-1.2396630200000001</v>
      </c>
      <c r="E12375">
        <v>1.5182588E-2</v>
      </c>
      <c r="F12375">
        <v>0.90193475400000001</v>
      </c>
      <c r="G12375">
        <v>0.99975043299999999</v>
      </c>
    </row>
    <row r="12376" spans="1:7" x14ac:dyDescent="0.4">
      <c r="A12376" s="70" t="s">
        <v>25351</v>
      </c>
      <c r="B12376" s="70" t="s">
        <v>25352</v>
      </c>
      <c r="C12376">
        <v>-7.7565553999999995E-2</v>
      </c>
      <c r="D12376">
        <v>-1.503303571</v>
      </c>
      <c r="E12376">
        <v>1.5173647E-2</v>
      </c>
      <c r="F12376">
        <v>0.90196348599999998</v>
      </c>
      <c r="G12376">
        <v>0.99975043299999999</v>
      </c>
    </row>
    <row r="12377" spans="1:7" x14ac:dyDescent="0.4">
      <c r="A12377" s="70" t="s">
        <v>25069</v>
      </c>
      <c r="B12377" s="70" t="s">
        <v>25070</v>
      </c>
      <c r="C12377">
        <v>-2.7306437999999999E-2</v>
      </c>
      <c r="D12377">
        <v>2.728003701</v>
      </c>
      <c r="E12377">
        <v>1.5113628E-2</v>
      </c>
      <c r="F12377">
        <v>0.90215659400000003</v>
      </c>
      <c r="G12377">
        <v>0.99975043299999999</v>
      </c>
    </row>
    <row r="12378" spans="1:7" x14ac:dyDescent="0.4">
      <c r="A12378" s="70" t="s">
        <v>25737</v>
      </c>
      <c r="B12378" s="70" t="s">
        <v>25738</v>
      </c>
      <c r="C12378">
        <v>1.2022402E-2</v>
      </c>
      <c r="D12378">
        <v>5.6173483380000002</v>
      </c>
      <c r="E12378">
        <v>1.5107420999999999E-2</v>
      </c>
      <c r="F12378">
        <v>0.90217658499999998</v>
      </c>
      <c r="G12378">
        <v>0.99975043299999999</v>
      </c>
    </row>
    <row r="12379" spans="1:7" x14ac:dyDescent="0.4">
      <c r="A12379" s="70" t="s">
        <v>24995</v>
      </c>
      <c r="B12379" s="70" t="s">
        <v>24996</v>
      </c>
      <c r="C12379">
        <v>-1.650768E-2</v>
      </c>
      <c r="D12379">
        <v>3.958702545</v>
      </c>
      <c r="E12379">
        <v>1.5094506000000001E-2</v>
      </c>
      <c r="F12379">
        <v>0.90221819700000006</v>
      </c>
      <c r="G12379">
        <v>0.99975043299999999</v>
      </c>
    </row>
    <row r="12380" spans="1:7" x14ac:dyDescent="0.4">
      <c r="A12380" s="70" t="s">
        <v>25541</v>
      </c>
      <c r="B12380" s="70" t="s">
        <v>25542</v>
      </c>
      <c r="C12380">
        <v>-1.0399237E-2</v>
      </c>
      <c r="D12380">
        <v>9.4061422609999994</v>
      </c>
      <c r="E12380">
        <v>1.506479E-2</v>
      </c>
      <c r="F12380">
        <v>0.90231401099999997</v>
      </c>
      <c r="G12380">
        <v>0.99975043299999999</v>
      </c>
    </row>
    <row r="12381" spans="1:7" x14ac:dyDescent="0.4">
      <c r="A12381" s="70" t="s">
        <v>25747</v>
      </c>
      <c r="B12381" s="70" t="s">
        <v>25748</v>
      </c>
      <c r="C12381">
        <v>2.5947723999999998E-2</v>
      </c>
      <c r="D12381">
        <v>3.5266643950000001</v>
      </c>
      <c r="E12381">
        <v>1.5054915E-2</v>
      </c>
      <c r="F12381">
        <v>0.90234587499999996</v>
      </c>
      <c r="G12381">
        <v>0.99975043299999999</v>
      </c>
    </row>
    <row r="12382" spans="1:7" x14ac:dyDescent="0.4">
      <c r="A12382" s="70" t="s">
        <v>24955</v>
      </c>
      <c r="B12382" s="70" t="s">
        <v>24956</v>
      </c>
      <c r="C12382">
        <v>-1.3040113000000001E-2</v>
      </c>
      <c r="D12382">
        <v>5.0346097329999999</v>
      </c>
      <c r="E12382">
        <v>1.5024367E-2</v>
      </c>
      <c r="F12382">
        <v>0.90244450499999995</v>
      </c>
      <c r="G12382">
        <v>0.99975043299999999</v>
      </c>
    </row>
    <row r="12383" spans="1:7" x14ac:dyDescent="0.4">
      <c r="A12383" s="70" t="s">
        <v>25041</v>
      </c>
      <c r="B12383" s="70" t="s">
        <v>25042</v>
      </c>
      <c r="C12383">
        <v>-1.1889233000000001E-2</v>
      </c>
      <c r="D12383">
        <v>8.6140219820000006</v>
      </c>
      <c r="E12383">
        <v>1.5019240999999999E-2</v>
      </c>
      <c r="F12383">
        <v>0.90246106299999995</v>
      </c>
      <c r="G12383">
        <v>0.99975043299999999</v>
      </c>
    </row>
    <row r="12384" spans="1:7" x14ac:dyDescent="0.4">
      <c r="A12384" s="70" t="s">
        <v>25759</v>
      </c>
      <c r="B12384" s="70" t="s">
        <v>25760</v>
      </c>
      <c r="C12384">
        <v>1.3194723E-2</v>
      </c>
      <c r="D12384">
        <v>5.1851931670000004</v>
      </c>
      <c r="E12384">
        <v>1.4988288000000001E-2</v>
      </c>
      <c r="F12384">
        <v>0.90256112399999999</v>
      </c>
      <c r="G12384">
        <v>0.99975043299999999</v>
      </c>
    </row>
    <row r="12385" spans="1:7" x14ac:dyDescent="0.4">
      <c r="A12385" s="70" t="s">
        <v>25455</v>
      </c>
      <c r="B12385" s="70" t="s">
        <v>25456</v>
      </c>
      <c r="C12385">
        <v>4.5091846999999997E-2</v>
      </c>
      <c r="D12385">
        <v>0.87423040500000004</v>
      </c>
      <c r="E12385">
        <v>1.4985907E-2</v>
      </c>
      <c r="F12385">
        <v>0.90256882500000002</v>
      </c>
      <c r="G12385">
        <v>0.99975043299999999</v>
      </c>
    </row>
    <row r="12386" spans="1:7" x14ac:dyDescent="0.4">
      <c r="A12386" s="70" t="s">
        <v>25285</v>
      </c>
      <c r="B12386" s="70" t="s">
        <v>25286</v>
      </c>
      <c r="C12386">
        <v>-1.9499793000000001E-2</v>
      </c>
      <c r="D12386">
        <v>4.6739328410000001</v>
      </c>
      <c r="E12386">
        <v>1.4980115E-2</v>
      </c>
      <c r="F12386">
        <v>0.90258755899999998</v>
      </c>
      <c r="G12386">
        <v>0.99975043299999999</v>
      </c>
    </row>
    <row r="12387" spans="1:7" x14ac:dyDescent="0.4">
      <c r="A12387" s="70" t="s">
        <v>25753</v>
      </c>
      <c r="B12387" s="70" t="s">
        <v>25754</v>
      </c>
      <c r="C12387">
        <v>1.3499278E-2</v>
      </c>
      <c r="D12387">
        <v>5.0426968409999997</v>
      </c>
      <c r="E12387">
        <v>1.49789E-2</v>
      </c>
      <c r="F12387">
        <v>0.902591492</v>
      </c>
      <c r="G12387">
        <v>0.99975043299999999</v>
      </c>
    </row>
    <row r="12388" spans="1:7" x14ac:dyDescent="0.4">
      <c r="A12388" s="70" t="s">
        <v>25473</v>
      </c>
      <c r="B12388" s="70" t="s">
        <v>25474</v>
      </c>
      <c r="C12388">
        <v>3.0218844000000002E-2</v>
      </c>
      <c r="D12388">
        <v>2.331651253</v>
      </c>
      <c r="E12388">
        <v>1.4949974E-2</v>
      </c>
      <c r="F12388">
        <v>0.90268512300000003</v>
      </c>
      <c r="G12388">
        <v>0.99975043299999999</v>
      </c>
    </row>
    <row r="12389" spans="1:7" x14ac:dyDescent="0.4">
      <c r="A12389" s="70" t="s">
        <v>25883</v>
      </c>
      <c r="B12389" s="70" t="s">
        <v>25884</v>
      </c>
      <c r="C12389">
        <v>1.0222461E-2</v>
      </c>
      <c r="D12389">
        <v>6.2094348909999999</v>
      </c>
      <c r="E12389">
        <v>1.4941183E-2</v>
      </c>
      <c r="F12389">
        <v>0.90271359699999998</v>
      </c>
      <c r="G12389">
        <v>0.99975043299999999</v>
      </c>
    </row>
    <row r="12390" spans="1:7" x14ac:dyDescent="0.4">
      <c r="A12390" s="70" t="s">
        <v>24965</v>
      </c>
      <c r="B12390" s="70" t="s">
        <v>24966</v>
      </c>
      <c r="C12390">
        <v>-1.3284275999999999E-2</v>
      </c>
      <c r="D12390">
        <v>5.0923849990000001</v>
      </c>
      <c r="E12390">
        <v>1.4884619E-2</v>
      </c>
      <c r="F12390">
        <v>0.90289700799999995</v>
      </c>
      <c r="G12390">
        <v>0.99975043299999999</v>
      </c>
    </row>
    <row r="12391" spans="1:7" x14ac:dyDescent="0.4">
      <c r="A12391" s="70" t="s">
        <v>24707</v>
      </c>
      <c r="B12391" s="70" t="s">
        <v>24708</v>
      </c>
      <c r="C12391">
        <v>-1.0371086999999999E-2</v>
      </c>
      <c r="D12391">
        <v>8.0544070750000003</v>
      </c>
      <c r="E12391">
        <v>1.4813816E-2</v>
      </c>
      <c r="F12391">
        <v>0.90312709199999996</v>
      </c>
      <c r="G12391">
        <v>0.99975043299999999</v>
      </c>
    </row>
    <row r="12392" spans="1:7" x14ac:dyDescent="0.4">
      <c r="A12392" s="70" t="s">
        <v>25795</v>
      </c>
      <c r="B12392" s="70" t="s">
        <v>25796</v>
      </c>
      <c r="C12392">
        <v>1.0744861E-2</v>
      </c>
      <c r="D12392">
        <v>7.0528127600000001</v>
      </c>
      <c r="E12392">
        <v>1.4802803E-2</v>
      </c>
      <c r="F12392">
        <v>0.90316293199999997</v>
      </c>
      <c r="G12392">
        <v>0.99975043299999999</v>
      </c>
    </row>
    <row r="12393" spans="1:7" x14ac:dyDescent="0.4">
      <c r="A12393" s="70" t="s">
        <v>24999</v>
      </c>
      <c r="B12393" s="70" t="s">
        <v>25000</v>
      </c>
      <c r="C12393">
        <v>-1.3497858999999999E-2</v>
      </c>
      <c r="D12393">
        <v>4.9082139470000001</v>
      </c>
      <c r="E12393">
        <v>1.4794294E-2</v>
      </c>
      <c r="F12393">
        <v>0.90319062999999999</v>
      </c>
      <c r="G12393">
        <v>0.99975043299999999</v>
      </c>
    </row>
    <row r="12394" spans="1:7" x14ac:dyDescent="0.4">
      <c r="A12394" s="70" t="s">
        <v>25475</v>
      </c>
      <c r="B12394" s="70" t="s">
        <v>25476</v>
      </c>
      <c r="C12394">
        <v>4.1521194999999997E-2</v>
      </c>
      <c r="D12394">
        <v>1.1978515169999999</v>
      </c>
      <c r="E12394">
        <v>1.473933E-2</v>
      </c>
      <c r="F12394">
        <v>0.90336974999999997</v>
      </c>
      <c r="G12394">
        <v>0.99975043299999999</v>
      </c>
    </row>
    <row r="12395" spans="1:7" x14ac:dyDescent="0.4">
      <c r="A12395" s="70" t="s">
        <v>25529</v>
      </c>
      <c r="B12395" s="70" t="s">
        <v>25530</v>
      </c>
      <c r="C12395">
        <v>3.8245369000000001E-2</v>
      </c>
      <c r="D12395">
        <v>1.5340042460000001</v>
      </c>
      <c r="E12395">
        <v>1.467356E-2</v>
      </c>
      <c r="F12395">
        <v>0.90358452600000005</v>
      </c>
      <c r="G12395">
        <v>0.99975043299999999</v>
      </c>
    </row>
    <row r="12396" spans="1:7" x14ac:dyDescent="0.4">
      <c r="A12396" s="70" t="s">
        <v>25615</v>
      </c>
      <c r="B12396" s="70" t="s">
        <v>25616</v>
      </c>
      <c r="C12396">
        <v>2.0808075999999998E-2</v>
      </c>
      <c r="D12396">
        <v>3.558101958</v>
      </c>
      <c r="E12396">
        <v>1.4663265E-2</v>
      </c>
      <c r="F12396">
        <v>0.90361819099999996</v>
      </c>
      <c r="G12396">
        <v>0.99975043299999999</v>
      </c>
    </row>
    <row r="12397" spans="1:7" x14ac:dyDescent="0.4">
      <c r="A12397" s="70" t="s">
        <v>25611</v>
      </c>
      <c r="B12397" s="70" t="s">
        <v>25612</v>
      </c>
      <c r="C12397">
        <v>2.5324236999999999E-2</v>
      </c>
      <c r="D12397">
        <v>2.9860749919999998</v>
      </c>
      <c r="E12397">
        <v>1.4633267E-2</v>
      </c>
      <c r="F12397">
        <v>0.90371634899999997</v>
      </c>
      <c r="G12397">
        <v>0.99975043299999999</v>
      </c>
    </row>
    <row r="12398" spans="1:7" x14ac:dyDescent="0.4">
      <c r="A12398" s="70" t="s">
        <v>25819</v>
      </c>
      <c r="B12398" s="70" t="s">
        <v>25820</v>
      </c>
      <c r="C12398">
        <v>1.1774193000000001E-2</v>
      </c>
      <c r="D12398">
        <v>6.2559698389999996</v>
      </c>
      <c r="E12398">
        <v>1.4617619E-2</v>
      </c>
      <c r="F12398">
        <v>0.90376759299999998</v>
      </c>
      <c r="G12398">
        <v>0.99975043299999999</v>
      </c>
    </row>
    <row r="12399" spans="1:7" x14ac:dyDescent="0.4">
      <c r="A12399" s="70" t="s">
        <v>25019</v>
      </c>
      <c r="B12399" s="70" t="s">
        <v>25020</v>
      </c>
      <c r="C12399">
        <v>-2.0471475999999999E-2</v>
      </c>
      <c r="D12399">
        <v>3.3951174900000001</v>
      </c>
      <c r="E12399">
        <v>1.4610735E-2</v>
      </c>
      <c r="F12399">
        <v>0.90379014499999999</v>
      </c>
      <c r="G12399">
        <v>0.99975043299999999</v>
      </c>
    </row>
    <row r="12400" spans="1:7" x14ac:dyDescent="0.4">
      <c r="A12400" s="70" t="s">
        <v>25511</v>
      </c>
      <c r="B12400" s="70" t="s">
        <v>25512</v>
      </c>
      <c r="C12400">
        <v>2.9194021000000001E-2</v>
      </c>
      <c r="D12400">
        <v>2.7223820000000001</v>
      </c>
      <c r="E12400">
        <v>1.4604995000000001E-2</v>
      </c>
      <c r="F12400">
        <v>0.90380895400000005</v>
      </c>
      <c r="G12400">
        <v>0.99975043299999999</v>
      </c>
    </row>
    <row r="12401" spans="1:7" x14ac:dyDescent="0.4">
      <c r="A12401" s="70" t="s">
        <v>25175</v>
      </c>
      <c r="B12401" s="70" t="s">
        <v>25176</v>
      </c>
      <c r="C12401">
        <v>-5.2596004000000002E-2</v>
      </c>
      <c r="D12401">
        <v>-0.123008009</v>
      </c>
      <c r="E12401">
        <v>1.4559979000000001E-2</v>
      </c>
      <c r="F12401">
        <v>0.90395658899999998</v>
      </c>
      <c r="G12401">
        <v>0.99975043299999999</v>
      </c>
    </row>
    <row r="12402" spans="1:7" x14ac:dyDescent="0.4">
      <c r="A12402" s="70" t="s">
        <v>24987</v>
      </c>
      <c r="B12402" s="70" t="s">
        <v>24988</v>
      </c>
      <c r="C12402">
        <v>-1.1727270999999999E-2</v>
      </c>
      <c r="D12402">
        <v>5.4593406760000001</v>
      </c>
      <c r="E12402">
        <v>1.4540618999999999E-2</v>
      </c>
      <c r="F12402">
        <v>0.90402015599999996</v>
      </c>
      <c r="G12402">
        <v>0.99975043299999999</v>
      </c>
    </row>
    <row r="12403" spans="1:7" x14ac:dyDescent="0.4">
      <c r="A12403" s="70" t="s">
        <v>25675</v>
      </c>
      <c r="B12403" s="70" t="s">
        <v>25676</v>
      </c>
      <c r="C12403">
        <v>9.8458580000000007E-3</v>
      </c>
      <c r="D12403">
        <v>7.3364261710000003</v>
      </c>
      <c r="E12403">
        <v>1.4532579E-2</v>
      </c>
      <c r="F12403">
        <v>0.90404656699999997</v>
      </c>
      <c r="G12403">
        <v>0.99975043299999999</v>
      </c>
    </row>
    <row r="12404" spans="1:7" x14ac:dyDescent="0.4">
      <c r="A12404" s="70" t="s">
        <v>26764</v>
      </c>
      <c r="B12404" s="70" t="s">
        <v>26765</v>
      </c>
      <c r="C12404">
        <v>9.3345340000000002E-3</v>
      </c>
      <c r="D12404">
        <v>9.8965853579999994</v>
      </c>
      <c r="E12404">
        <v>1.4516744999999999E-2</v>
      </c>
      <c r="F12404">
        <v>0.90409860200000003</v>
      </c>
      <c r="G12404">
        <v>0.99975043299999999</v>
      </c>
    </row>
    <row r="12405" spans="1:7" x14ac:dyDescent="0.4">
      <c r="A12405" s="70" t="s">
        <v>25605</v>
      </c>
      <c r="B12405" s="70" t="s">
        <v>25606</v>
      </c>
      <c r="C12405">
        <v>2.4522681000000001E-2</v>
      </c>
      <c r="D12405">
        <v>2.9763807959999999</v>
      </c>
      <c r="E12405">
        <v>1.4430399E-2</v>
      </c>
      <c r="F12405">
        <v>0.90438286599999995</v>
      </c>
      <c r="G12405">
        <v>0.99975043299999999</v>
      </c>
    </row>
    <row r="12406" spans="1:7" x14ac:dyDescent="0.4">
      <c r="A12406" s="70" t="s">
        <v>25923</v>
      </c>
      <c r="B12406" s="70" t="s">
        <v>25924</v>
      </c>
      <c r="C12406">
        <v>1.0581847E-2</v>
      </c>
      <c r="D12406">
        <v>5.9000857949999999</v>
      </c>
      <c r="E12406">
        <v>1.4414573E-2</v>
      </c>
      <c r="F12406">
        <v>0.90443505999999996</v>
      </c>
      <c r="G12406">
        <v>0.99975043299999999</v>
      </c>
    </row>
    <row r="12407" spans="1:7" x14ac:dyDescent="0.4">
      <c r="A12407" s="70" t="s">
        <v>24905</v>
      </c>
      <c r="B12407" s="70" t="s">
        <v>24906</v>
      </c>
      <c r="C12407">
        <v>-7.7151037000000006E-2</v>
      </c>
      <c r="D12407">
        <v>-0.69086847600000001</v>
      </c>
      <c r="E12407">
        <v>1.4408916000000001E-2</v>
      </c>
      <c r="F12407">
        <v>0.90445372300000004</v>
      </c>
      <c r="G12407">
        <v>0.99975043299999999</v>
      </c>
    </row>
    <row r="12408" spans="1:7" x14ac:dyDescent="0.4">
      <c r="A12408" s="70" t="s">
        <v>25341</v>
      </c>
      <c r="B12408" s="70" t="s">
        <v>25342</v>
      </c>
      <c r="C12408">
        <v>6.7974867999999994E-2</v>
      </c>
      <c r="D12408">
        <v>-0.86607977000000003</v>
      </c>
      <c r="E12408">
        <v>1.4380749E-2</v>
      </c>
      <c r="F12408">
        <v>0.90454671099999995</v>
      </c>
      <c r="G12408">
        <v>0.99975043299999999</v>
      </c>
    </row>
    <row r="12409" spans="1:7" x14ac:dyDescent="0.4">
      <c r="A12409" s="70" t="s">
        <v>25559</v>
      </c>
      <c r="B12409" s="70" t="s">
        <v>25560</v>
      </c>
      <c r="C12409">
        <v>3.9577790000000002E-2</v>
      </c>
      <c r="D12409">
        <v>1.1498015319999999</v>
      </c>
      <c r="E12409">
        <v>1.4378075000000001E-2</v>
      </c>
      <c r="F12409">
        <v>0.90455554199999999</v>
      </c>
      <c r="G12409">
        <v>0.99975043299999999</v>
      </c>
    </row>
    <row r="12410" spans="1:7" x14ac:dyDescent="0.4">
      <c r="A12410" s="70" t="s">
        <v>25661</v>
      </c>
      <c r="B12410" s="70" t="s">
        <v>25662</v>
      </c>
      <c r="C12410">
        <v>2.1271749E-2</v>
      </c>
      <c r="D12410">
        <v>3.4964249519999999</v>
      </c>
      <c r="E12410">
        <v>1.4334159000000001E-2</v>
      </c>
      <c r="F12410">
        <v>0.90470072000000001</v>
      </c>
      <c r="G12410">
        <v>0.99975043299999999</v>
      </c>
    </row>
    <row r="12411" spans="1:7" x14ac:dyDescent="0.4">
      <c r="A12411" s="70" t="s">
        <v>24979</v>
      </c>
      <c r="B12411" s="70" t="s">
        <v>24980</v>
      </c>
      <c r="C12411">
        <v>-1.0735392999999999E-2</v>
      </c>
      <c r="D12411">
        <v>5.7593028090000002</v>
      </c>
      <c r="E12411">
        <v>1.4323982000000001E-2</v>
      </c>
      <c r="F12411">
        <v>0.90473439300000003</v>
      </c>
      <c r="G12411">
        <v>0.99975043299999999</v>
      </c>
    </row>
    <row r="12412" spans="1:7" x14ac:dyDescent="0.4">
      <c r="A12412" s="70" t="s">
        <v>25689</v>
      </c>
      <c r="B12412" s="70" t="s">
        <v>25690</v>
      </c>
      <c r="C12412">
        <v>1.8299301E-2</v>
      </c>
      <c r="D12412">
        <v>3.9108072570000001</v>
      </c>
      <c r="E12412">
        <v>1.432193E-2</v>
      </c>
      <c r="F12412">
        <v>0.90474118699999995</v>
      </c>
      <c r="G12412">
        <v>0.99975043299999999</v>
      </c>
    </row>
    <row r="12413" spans="1:7" x14ac:dyDescent="0.4">
      <c r="A12413" s="70" t="s">
        <v>25077</v>
      </c>
      <c r="B12413" s="70" t="s">
        <v>25078</v>
      </c>
      <c r="C12413">
        <v>-1.6642171000000001E-2</v>
      </c>
      <c r="D12413">
        <v>4.2917398020000004</v>
      </c>
      <c r="E12413">
        <v>1.4302333E-2</v>
      </c>
      <c r="F12413">
        <v>0.90480607000000002</v>
      </c>
      <c r="G12413">
        <v>0.99975043299999999</v>
      </c>
    </row>
    <row r="12414" spans="1:7" x14ac:dyDescent="0.4">
      <c r="A12414" s="70" t="s">
        <v>25229</v>
      </c>
      <c r="B12414" s="70" t="s">
        <v>25230</v>
      </c>
      <c r="C12414">
        <v>-2.7268820999999999E-2</v>
      </c>
      <c r="D12414">
        <v>2.788662945</v>
      </c>
      <c r="E12414">
        <v>1.4275391E-2</v>
      </c>
      <c r="F12414">
        <v>0.90489534699999996</v>
      </c>
      <c r="G12414">
        <v>0.99975043299999999</v>
      </c>
    </row>
    <row r="12415" spans="1:7" x14ac:dyDescent="0.4">
      <c r="A12415" s="70" t="s">
        <v>25983</v>
      </c>
      <c r="B12415" s="70" t="s">
        <v>25984</v>
      </c>
      <c r="C12415">
        <v>1.0095523E-2</v>
      </c>
      <c r="D12415">
        <v>5.8805001289999996</v>
      </c>
      <c r="E12415">
        <v>1.4201277999999999E-2</v>
      </c>
      <c r="F12415">
        <v>0.90514137299999997</v>
      </c>
      <c r="G12415">
        <v>0.99975043299999999</v>
      </c>
    </row>
    <row r="12416" spans="1:7" x14ac:dyDescent="0.4">
      <c r="A12416" s="70" t="s">
        <v>25131</v>
      </c>
      <c r="B12416" s="70" t="s">
        <v>25132</v>
      </c>
      <c r="C12416">
        <v>-2.3798902E-2</v>
      </c>
      <c r="D12416">
        <v>3.0471387540000001</v>
      </c>
      <c r="E12416">
        <v>1.4181173E-2</v>
      </c>
      <c r="F12416">
        <v>0.90520822700000003</v>
      </c>
      <c r="G12416">
        <v>0.99975043299999999</v>
      </c>
    </row>
    <row r="12417" spans="1:7" x14ac:dyDescent="0.4">
      <c r="A12417" s="70" t="s">
        <v>25847</v>
      </c>
      <c r="B12417" s="70" t="s">
        <v>25848</v>
      </c>
      <c r="C12417">
        <v>1.3650113E-2</v>
      </c>
      <c r="D12417">
        <v>5.3636687729999997</v>
      </c>
      <c r="E12417">
        <v>1.4176184999999999E-2</v>
      </c>
      <c r="F12417">
        <v>0.90522482199999998</v>
      </c>
      <c r="G12417">
        <v>0.99975043299999999</v>
      </c>
    </row>
    <row r="12418" spans="1:7" x14ac:dyDescent="0.4">
      <c r="A12418" s="70" t="s">
        <v>25911</v>
      </c>
      <c r="B12418" s="70" t="s">
        <v>25912</v>
      </c>
      <c r="C12418">
        <v>1.3159943E-2</v>
      </c>
      <c r="D12418">
        <v>5.2071204580000003</v>
      </c>
      <c r="E12418">
        <v>1.4112669E-2</v>
      </c>
      <c r="F12418">
        <v>0.90543638000000004</v>
      </c>
      <c r="G12418">
        <v>0.99975043299999999</v>
      </c>
    </row>
    <row r="12419" spans="1:7" x14ac:dyDescent="0.4">
      <c r="A12419" s="70" t="s">
        <v>25255</v>
      </c>
      <c r="B12419" s="70" t="s">
        <v>25256</v>
      </c>
      <c r="C12419">
        <v>-3.3783233000000003E-2</v>
      </c>
      <c r="D12419">
        <v>1.823607867</v>
      </c>
      <c r="E12419">
        <v>1.4099268E-2</v>
      </c>
      <c r="F12419">
        <v>0.90548107899999997</v>
      </c>
      <c r="G12419">
        <v>0.99975043299999999</v>
      </c>
    </row>
    <row r="12420" spans="1:7" x14ac:dyDescent="0.4">
      <c r="A12420" s="70" t="s">
        <v>26001</v>
      </c>
      <c r="B12420" s="70" t="s">
        <v>26002</v>
      </c>
      <c r="C12420">
        <v>1.1394530999999999E-2</v>
      </c>
      <c r="D12420">
        <v>5.5612294499999999</v>
      </c>
      <c r="E12420">
        <v>1.403428E-2</v>
      </c>
      <c r="F12420">
        <v>0.90569814199999998</v>
      </c>
      <c r="G12420">
        <v>0.99975043299999999</v>
      </c>
    </row>
    <row r="12421" spans="1:7" x14ac:dyDescent="0.4">
      <c r="A12421" s="70" t="s">
        <v>25829</v>
      </c>
      <c r="B12421" s="70" t="s">
        <v>25830</v>
      </c>
      <c r="C12421">
        <v>1.3576016999999999E-2</v>
      </c>
      <c r="D12421">
        <v>4.8009131780000001</v>
      </c>
      <c r="E12421">
        <v>1.4022728E-2</v>
      </c>
      <c r="F12421">
        <v>0.90573678199999996</v>
      </c>
      <c r="G12421">
        <v>0.99975043299999999</v>
      </c>
    </row>
    <row r="12422" spans="1:7" x14ac:dyDescent="0.4">
      <c r="A12422" s="70" t="s">
        <v>25243</v>
      </c>
      <c r="B12422" s="70" t="s">
        <v>25244</v>
      </c>
      <c r="C12422">
        <v>-2.7419393E-2</v>
      </c>
      <c r="D12422">
        <v>2.5167147980000002</v>
      </c>
      <c r="E12422">
        <v>1.402252E-2</v>
      </c>
      <c r="F12422">
        <v>0.90573747800000004</v>
      </c>
      <c r="G12422">
        <v>0.99975043299999999</v>
      </c>
    </row>
    <row r="12423" spans="1:7" x14ac:dyDescent="0.4">
      <c r="A12423" s="70" t="s">
        <v>25561</v>
      </c>
      <c r="B12423" s="70" t="s">
        <v>25562</v>
      </c>
      <c r="C12423">
        <v>3.3718910999999997E-2</v>
      </c>
      <c r="D12423">
        <v>1.858664903</v>
      </c>
      <c r="E12423">
        <v>1.4017719E-2</v>
      </c>
      <c r="F12423">
        <v>0.905753539</v>
      </c>
      <c r="G12423">
        <v>0.99975043299999999</v>
      </c>
    </row>
    <row r="12424" spans="1:7" x14ac:dyDescent="0.4">
      <c r="A12424" s="70" t="s">
        <v>25053</v>
      </c>
      <c r="B12424" s="70" t="s">
        <v>25054</v>
      </c>
      <c r="C12424">
        <v>-2.3148301999999999E-2</v>
      </c>
      <c r="D12424">
        <v>3.1357495100000001</v>
      </c>
      <c r="E12424">
        <v>1.4007673E-2</v>
      </c>
      <c r="F12424">
        <v>0.90578715899999995</v>
      </c>
      <c r="G12424">
        <v>0.99975043299999999</v>
      </c>
    </row>
    <row r="12425" spans="1:7" x14ac:dyDescent="0.4">
      <c r="A12425" s="70" t="s">
        <v>25871</v>
      </c>
      <c r="B12425" s="70" t="s">
        <v>25872</v>
      </c>
      <c r="C12425">
        <v>1.3085783E-2</v>
      </c>
      <c r="D12425">
        <v>4.7899107499999998</v>
      </c>
      <c r="E12425">
        <v>1.4001288000000001E-2</v>
      </c>
      <c r="F12425">
        <v>0.905808536</v>
      </c>
      <c r="G12425">
        <v>0.99975043299999999</v>
      </c>
    </row>
    <row r="12426" spans="1:7" x14ac:dyDescent="0.4">
      <c r="A12426" s="70" t="s">
        <v>25291</v>
      </c>
      <c r="B12426" s="70" t="s">
        <v>25292</v>
      </c>
      <c r="C12426">
        <v>-4.2982191000000003E-2</v>
      </c>
      <c r="D12426">
        <v>0.61880114900000005</v>
      </c>
      <c r="E12426">
        <v>1.3954477999999999E-2</v>
      </c>
      <c r="F12426">
        <v>0.90596538599999998</v>
      </c>
      <c r="G12426">
        <v>0.99975043299999999</v>
      </c>
    </row>
    <row r="12427" spans="1:7" x14ac:dyDescent="0.4">
      <c r="A12427" s="70" t="s">
        <v>25333</v>
      </c>
      <c r="B12427" s="70" t="s">
        <v>25334</v>
      </c>
      <c r="C12427">
        <v>-4.3572791E-2</v>
      </c>
      <c r="D12427">
        <v>2.2004926899999999</v>
      </c>
      <c r="E12427">
        <v>1.3941106E-2</v>
      </c>
      <c r="F12427">
        <v>0.90601024200000002</v>
      </c>
      <c r="G12427">
        <v>0.99975043299999999</v>
      </c>
    </row>
    <row r="12428" spans="1:7" x14ac:dyDescent="0.4">
      <c r="A12428" s="70" t="s">
        <v>25959</v>
      </c>
      <c r="B12428" s="70" t="s">
        <v>25960</v>
      </c>
      <c r="C12428">
        <v>1.0552397999999999E-2</v>
      </c>
      <c r="D12428">
        <v>5.6902181150000004</v>
      </c>
      <c r="E12428">
        <v>1.3901541999999999E-2</v>
      </c>
      <c r="F12428">
        <v>0.90614308799999999</v>
      </c>
      <c r="G12428">
        <v>0.99975043299999999</v>
      </c>
    </row>
    <row r="12429" spans="1:7" x14ac:dyDescent="0.4">
      <c r="A12429" s="70" t="s">
        <v>25375</v>
      </c>
      <c r="B12429" s="70" t="s">
        <v>25376</v>
      </c>
      <c r="C12429">
        <v>-5.4102433999999998E-2</v>
      </c>
      <c r="D12429">
        <v>-0.72927829</v>
      </c>
      <c r="E12429">
        <v>1.3887266000000001E-2</v>
      </c>
      <c r="F12429">
        <v>0.90619107200000004</v>
      </c>
      <c r="G12429">
        <v>0.99975043299999999</v>
      </c>
    </row>
    <row r="12430" spans="1:7" x14ac:dyDescent="0.4">
      <c r="A12430" s="70" t="s">
        <v>25961</v>
      </c>
      <c r="B12430" s="70" t="s">
        <v>25962</v>
      </c>
      <c r="C12430">
        <v>1.1820104999999999E-2</v>
      </c>
      <c r="D12430">
        <v>5.7770450840000001</v>
      </c>
      <c r="E12430">
        <v>1.3882899000000001E-2</v>
      </c>
      <c r="F12430">
        <v>0.90620575299999995</v>
      </c>
      <c r="G12430">
        <v>0.99975043299999999</v>
      </c>
    </row>
    <row r="12431" spans="1:7" x14ac:dyDescent="0.4">
      <c r="A12431" s="70" t="s">
        <v>26225</v>
      </c>
      <c r="B12431" s="70" t="s">
        <v>26226</v>
      </c>
      <c r="C12431">
        <v>9.4610159999999992E-3</v>
      </c>
      <c r="D12431">
        <v>8.5979293959999996</v>
      </c>
      <c r="E12431">
        <v>1.3880418E-2</v>
      </c>
      <c r="F12431">
        <v>0.906214097</v>
      </c>
      <c r="G12431">
        <v>0.99975043299999999</v>
      </c>
    </row>
    <row r="12432" spans="1:7" x14ac:dyDescent="0.4">
      <c r="A12432" s="70" t="s">
        <v>25915</v>
      </c>
      <c r="B12432" s="70" t="s">
        <v>25916</v>
      </c>
      <c r="C12432">
        <v>1.1639579000000001E-2</v>
      </c>
      <c r="D12432">
        <v>5.6039411699999997</v>
      </c>
      <c r="E12432">
        <v>1.3880299E-2</v>
      </c>
      <c r="F12432">
        <v>0.90621449799999998</v>
      </c>
      <c r="G12432">
        <v>0.99975043299999999</v>
      </c>
    </row>
    <row r="12433" spans="1:7" x14ac:dyDescent="0.4">
      <c r="A12433" s="70" t="s">
        <v>25681</v>
      </c>
      <c r="B12433" s="70" t="s">
        <v>25682</v>
      </c>
      <c r="C12433">
        <v>-5.7914159E-2</v>
      </c>
      <c r="D12433">
        <v>-0.200147246</v>
      </c>
      <c r="E12433">
        <v>1.3873986E-2</v>
      </c>
      <c r="F12433">
        <v>0.90623573000000002</v>
      </c>
      <c r="G12433">
        <v>0.99975043299999999</v>
      </c>
    </row>
    <row r="12434" spans="1:7" x14ac:dyDescent="0.4">
      <c r="A12434" s="70" t="s">
        <v>25609</v>
      </c>
      <c r="B12434" s="70" t="s">
        <v>25610</v>
      </c>
      <c r="C12434">
        <v>3.9611972000000002E-2</v>
      </c>
      <c r="D12434">
        <v>1.178425786</v>
      </c>
      <c r="E12434">
        <v>1.3871847E-2</v>
      </c>
      <c r="F12434">
        <v>0.90624292500000003</v>
      </c>
      <c r="G12434">
        <v>0.99975043299999999</v>
      </c>
    </row>
    <row r="12435" spans="1:7" x14ac:dyDescent="0.4">
      <c r="A12435" s="70" t="s">
        <v>25817</v>
      </c>
      <c r="B12435" s="70" t="s">
        <v>25818</v>
      </c>
      <c r="C12435">
        <v>2.5757662000000001E-2</v>
      </c>
      <c r="D12435">
        <v>3.0362961880000001</v>
      </c>
      <c r="E12435">
        <v>1.3818782E-2</v>
      </c>
      <c r="F12435">
        <v>0.906421598</v>
      </c>
      <c r="G12435">
        <v>0.99975043299999999</v>
      </c>
    </row>
    <row r="12436" spans="1:7" x14ac:dyDescent="0.4">
      <c r="A12436" s="70" t="s">
        <v>25233</v>
      </c>
      <c r="B12436" s="70" t="s">
        <v>25234</v>
      </c>
      <c r="C12436">
        <v>-2.0098062999999999E-2</v>
      </c>
      <c r="D12436">
        <v>3.9740943909999999</v>
      </c>
      <c r="E12436">
        <v>1.3807958E-2</v>
      </c>
      <c r="F12436">
        <v>0.90645808500000002</v>
      </c>
      <c r="G12436">
        <v>0.99975043299999999</v>
      </c>
    </row>
    <row r="12437" spans="1:7" x14ac:dyDescent="0.4">
      <c r="A12437" s="70" t="s">
        <v>24869</v>
      </c>
      <c r="B12437" s="70" t="s">
        <v>24870</v>
      </c>
      <c r="C12437">
        <v>-9.5283710000000008E-3</v>
      </c>
      <c r="D12437">
        <v>6.6695885219999997</v>
      </c>
      <c r="E12437">
        <v>1.3805692E-2</v>
      </c>
      <c r="F12437">
        <v>0.90646572700000005</v>
      </c>
      <c r="G12437">
        <v>0.99975043299999999</v>
      </c>
    </row>
    <row r="12438" spans="1:7" x14ac:dyDescent="0.4">
      <c r="A12438" s="70" t="s">
        <v>25621</v>
      </c>
      <c r="B12438" s="70" t="s">
        <v>25622</v>
      </c>
      <c r="C12438">
        <v>2.6597707000000002E-2</v>
      </c>
      <c r="D12438">
        <v>2.5957907410000001</v>
      </c>
      <c r="E12438">
        <v>1.3802316E-2</v>
      </c>
      <c r="F12438">
        <v>0.90647711099999995</v>
      </c>
      <c r="G12438">
        <v>0.99975043299999999</v>
      </c>
    </row>
    <row r="12439" spans="1:7" x14ac:dyDescent="0.4">
      <c r="A12439" s="70" t="s">
        <v>24939</v>
      </c>
      <c r="B12439" s="70" t="s">
        <v>24940</v>
      </c>
      <c r="C12439">
        <v>-9.3604829999999993E-3</v>
      </c>
      <c r="D12439">
        <v>6.4902951739999999</v>
      </c>
      <c r="E12439">
        <v>1.3798481E-2</v>
      </c>
      <c r="F12439">
        <v>0.90649004399999999</v>
      </c>
      <c r="G12439">
        <v>0.99975043299999999</v>
      </c>
    </row>
    <row r="12440" spans="1:7" x14ac:dyDescent="0.4">
      <c r="A12440" s="70" t="s">
        <v>25937</v>
      </c>
      <c r="B12440" s="70" t="s">
        <v>25938</v>
      </c>
      <c r="C12440">
        <v>1.0513962E-2</v>
      </c>
      <c r="D12440">
        <v>6.0556994179999997</v>
      </c>
      <c r="E12440">
        <v>1.3758324000000001E-2</v>
      </c>
      <c r="F12440">
        <v>0.90662558599999998</v>
      </c>
      <c r="G12440">
        <v>0.99975043299999999</v>
      </c>
    </row>
    <row r="12441" spans="1:7" x14ac:dyDescent="0.4">
      <c r="A12441" s="70" t="s">
        <v>25885</v>
      </c>
      <c r="B12441" s="70" t="s">
        <v>25886</v>
      </c>
      <c r="C12441">
        <v>1.3289964E-2</v>
      </c>
      <c r="D12441">
        <v>5.1202400920000004</v>
      </c>
      <c r="E12441">
        <v>1.3747456E-2</v>
      </c>
      <c r="F12441">
        <v>0.906662305</v>
      </c>
      <c r="G12441">
        <v>0.99975043299999999</v>
      </c>
    </row>
    <row r="12442" spans="1:7" x14ac:dyDescent="0.4">
      <c r="A12442" s="70" t="s">
        <v>24967</v>
      </c>
      <c r="B12442" s="70" t="s">
        <v>24968</v>
      </c>
      <c r="C12442">
        <v>-9.6144760000000003E-3</v>
      </c>
      <c r="D12442">
        <v>6.5895409279999999</v>
      </c>
      <c r="E12442">
        <v>1.3745227E-2</v>
      </c>
      <c r="F12442">
        <v>0.90666983700000003</v>
      </c>
      <c r="G12442">
        <v>0.99975043299999999</v>
      </c>
    </row>
    <row r="12443" spans="1:7" x14ac:dyDescent="0.4">
      <c r="A12443" s="70" t="s">
        <v>26017</v>
      </c>
      <c r="B12443" s="70" t="s">
        <v>26018</v>
      </c>
      <c r="C12443">
        <v>9.4490089999999995E-3</v>
      </c>
      <c r="D12443">
        <v>6.7007088220000002</v>
      </c>
      <c r="E12443">
        <v>1.3736962E-2</v>
      </c>
      <c r="F12443">
        <v>0.90669777299999998</v>
      </c>
      <c r="G12443">
        <v>0.99975043299999999</v>
      </c>
    </row>
    <row r="12444" spans="1:7" x14ac:dyDescent="0.4">
      <c r="A12444" s="70" t="s">
        <v>25409</v>
      </c>
      <c r="B12444" s="70" t="s">
        <v>25410</v>
      </c>
      <c r="C12444">
        <v>-6.5290046000000004E-2</v>
      </c>
      <c r="D12444">
        <v>-0.62625922300000003</v>
      </c>
      <c r="E12444">
        <v>1.3716864E-2</v>
      </c>
      <c r="F12444">
        <v>0.90676573999999999</v>
      </c>
      <c r="G12444">
        <v>0.99975043299999999</v>
      </c>
    </row>
    <row r="12445" spans="1:7" x14ac:dyDescent="0.4">
      <c r="A12445" s="70" t="s">
        <v>25635</v>
      </c>
      <c r="B12445" s="70" t="s">
        <v>25636</v>
      </c>
      <c r="C12445">
        <v>2.8653198000000001E-2</v>
      </c>
      <c r="D12445">
        <v>2.350001759</v>
      </c>
      <c r="E12445">
        <v>1.3706846999999999E-2</v>
      </c>
      <c r="F12445">
        <v>0.90679963299999999</v>
      </c>
      <c r="G12445">
        <v>0.99975043299999999</v>
      </c>
    </row>
    <row r="12446" spans="1:7" x14ac:dyDescent="0.4">
      <c r="A12446" s="70" t="s">
        <v>25825</v>
      </c>
      <c r="B12446" s="70" t="s">
        <v>25826</v>
      </c>
      <c r="C12446">
        <v>1.4158206E-2</v>
      </c>
      <c r="D12446">
        <v>4.6601811460000002</v>
      </c>
      <c r="E12446">
        <v>1.3681347E-2</v>
      </c>
      <c r="F12446">
        <v>0.90688597199999998</v>
      </c>
      <c r="G12446">
        <v>0.99975043299999999</v>
      </c>
    </row>
    <row r="12447" spans="1:7" x14ac:dyDescent="0.4">
      <c r="A12447" s="70" t="s">
        <v>25165</v>
      </c>
      <c r="B12447" s="70" t="s">
        <v>25166</v>
      </c>
      <c r="C12447">
        <v>-1.3133825999999999E-2</v>
      </c>
      <c r="D12447">
        <v>4.7425707309999998</v>
      </c>
      <c r="E12447">
        <v>1.3680306999999999E-2</v>
      </c>
      <c r="F12447">
        <v>0.90688949600000002</v>
      </c>
      <c r="G12447">
        <v>0.99975043299999999</v>
      </c>
    </row>
    <row r="12448" spans="1:7" x14ac:dyDescent="0.4">
      <c r="A12448" s="70" t="s">
        <v>25033</v>
      </c>
      <c r="B12448" s="70" t="s">
        <v>25034</v>
      </c>
      <c r="C12448">
        <v>-1.0284695E-2</v>
      </c>
      <c r="D12448">
        <v>6.1162305540000004</v>
      </c>
      <c r="E12448">
        <v>1.3665706999999999E-2</v>
      </c>
      <c r="F12448">
        <v>0.90693896799999996</v>
      </c>
      <c r="G12448">
        <v>0.99975043299999999</v>
      </c>
    </row>
    <row r="12449" spans="1:7" x14ac:dyDescent="0.4">
      <c r="A12449" s="70" t="s">
        <v>25987</v>
      </c>
      <c r="B12449" s="70" t="s">
        <v>25988</v>
      </c>
      <c r="C12449">
        <v>1.050621E-2</v>
      </c>
      <c r="D12449">
        <v>5.6020389760000002</v>
      </c>
      <c r="E12449">
        <v>1.3609658E-2</v>
      </c>
      <c r="F12449">
        <v>0.90712914200000005</v>
      </c>
      <c r="G12449">
        <v>0.99975043299999999</v>
      </c>
    </row>
    <row r="12450" spans="1:7" x14ac:dyDescent="0.4">
      <c r="A12450" s="70" t="s">
        <v>25697</v>
      </c>
      <c r="B12450" s="70" t="s">
        <v>25698</v>
      </c>
      <c r="C12450">
        <v>3.5692680999999997E-2</v>
      </c>
      <c r="D12450">
        <v>1.663924712</v>
      </c>
      <c r="E12450">
        <v>1.3603581E-2</v>
      </c>
      <c r="F12450">
        <v>0.90714978499999999</v>
      </c>
      <c r="G12450">
        <v>0.99975043299999999</v>
      </c>
    </row>
    <row r="12451" spans="1:7" x14ac:dyDescent="0.4">
      <c r="A12451" s="70" t="s">
        <v>25693</v>
      </c>
      <c r="B12451" s="70" t="s">
        <v>25694</v>
      </c>
      <c r="C12451">
        <v>2.5364179000000001E-2</v>
      </c>
      <c r="D12451">
        <v>2.845159996</v>
      </c>
      <c r="E12451">
        <v>1.3596153E-2</v>
      </c>
      <c r="F12451">
        <v>0.90717502299999997</v>
      </c>
      <c r="G12451">
        <v>0.99975043299999999</v>
      </c>
    </row>
    <row r="12452" spans="1:7" x14ac:dyDescent="0.4">
      <c r="A12452" s="70" t="s">
        <v>25953</v>
      </c>
      <c r="B12452" s="70" t="s">
        <v>25954</v>
      </c>
      <c r="C12452">
        <v>1.0734049000000001E-2</v>
      </c>
      <c r="D12452">
        <v>6.6346441140000003</v>
      </c>
      <c r="E12452">
        <v>1.3588641E-2</v>
      </c>
      <c r="F12452">
        <v>0.90720055300000002</v>
      </c>
      <c r="G12452">
        <v>0.99975043299999999</v>
      </c>
    </row>
    <row r="12453" spans="1:7" x14ac:dyDescent="0.4">
      <c r="A12453" s="70" t="s">
        <v>25163</v>
      </c>
      <c r="B12453" s="70" t="s">
        <v>25164</v>
      </c>
      <c r="C12453">
        <v>-1.2856884000000001E-2</v>
      </c>
      <c r="D12453">
        <v>4.9190521370000004</v>
      </c>
      <c r="E12453">
        <v>1.3581197999999999E-2</v>
      </c>
      <c r="F12453">
        <v>0.90722585700000002</v>
      </c>
      <c r="G12453">
        <v>0.99975043299999999</v>
      </c>
    </row>
    <row r="12454" spans="1:7" x14ac:dyDescent="0.4">
      <c r="A12454" s="70" t="s">
        <v>26089</v>
      </c>
      <c r="B12454" s="70" t="s">
        <v>26090</v>
      </c>
      <c r="C12454">
        <v>9.5041339999999992E-3</v>
      </c>
      <c r="D12454">
        <v>6.4554240890000001</v>
      </c>
      <c r="E12454">
        <v>1.3580801E-2</v>
      </c>
      <c r="F12454">
        <v>0.90722720599999995</v>
      </c>
      <c r="G12454">
        <v>0.99975043299999999</v>
      </c>
    </row>
    <row r="12455" spans="1:7" x14ac:dyDescent="0.4">
      <c r="A12455" s="70" t="s">
        <v>26221</v>
      </c>
      <c r="B12455" s="70" t="s">
        <v>26222</v>
      </c>
      <c r="C12455">
        <v>1.0002578999999999E-2</v>
      </c>
      <c r="D12455">
        <v>8.5845358669999996</v>
      </c>
      <c r="E12455">
        <v>1.3567067E-2</v>
      </c>
      <c r="F12455">
        <v>0.90727391800000001</v>
      </c>
      <c r="G12455">
        <v>0.99975043299999999</v>
      </c>
    </row>
    <row r="12456" spans="1:7" x14ac:dyDescent="0.4">
      <c r="A12456" s="70" t="s">
        <v>25537</v>
      </c>
      <c r="B12456" s="70" t="s">
        <v>25538</v>
      </c>
      <c r="C12456">
        <v>9.1478760000000006E-2</v>
      </c>
      <c r="D12456">
        <v>-0.364056086</v>
      </c>
      <c r="E12456">
        <v>1.3537316000000001E-2</v>
      </c>
      <c r="F12456">
        <v>0.907375182</v>
      </c>
      <c r="G12456">
        <v>0.99975043299999999</v>
      </c>
    </row>
    <row r="12457" spans="1:7" x14ac:dyDescent="0.4">
      <c r="A12457" s="70" t="s">
        <v>25231</v>
      </c>
      <c r="B12457" s="70" t="s">
        <v>25232</v>
      </c>
      <c r="C12457">
        <v>-1.8366917999999999E-2</v>
      </c>
      <c r="D12457">
        <v>4.6494445339999997</v>
      </c>
      <c r="E12457">
        <v>1.3525952000000001E-2</v>
      </c>
      <c r="F12457">
        <v>0.90741389100000003</v>
      </c>
      <c r="G12457">
        <v>0.99975043299999999</v>
      </c>
    </row>
    <row r="12458" spans="1:7" x14ac:dyDescent="0.4">
      <c r="A12458" s="70" t="s">
        <v>25001</v>
      </c>
      <c r="B12458" s="70" t="s">
        <v>25002</v>
      </c>
      <c r="C12458">
        <v>-1.0136469E-2</v>
      </c>
      <c r="D12458">
        <v>5.7884869229999998</v>
      </c>
      <c r="E12458">
        <v>1.3515799E-2</v>
      </c>
      <c r="F12458">
        <v>0.90744849400000005</v>
      </c>
      <c r="G12458">
        <v>0.99975043299999999</v>
      </c>
    </row>
    <row r="12459" spans="1:7" x14ac:dyDescent="0.4">
      <c r="A12459" s="70" t="s">
        <v>26670</v>
      </c>
      <c r="B12459" s="70" t="s">
        <v>26671</v>
      </c>
      <c r="C12459">
        <v>9.3317320000000006E-3</v>
      </c>
      <c r="D12459">
        <v>9.4611584460000007</v>
      </c>
      <c r="E12459">
        <v>1.3508416000000001E-2</v>
      </c>
      <c r="F12459">
        <v>0.90747366100000004</v>
      </c>
      <c r="G12459">
        <v>0.99975043299999999</v>
      </c>
    </row>
    <row r="12460" spans="1:7" x14ac:dyDescent="0.4">
      <c r="A12460" s="70" t="s">
        <v>25085</v>
      </c>
      <c r="B12460" s="70" t="s">
        <v>25086</v>
      </c>
      <c r="C12460">
        <v>-1.2520989E-2</v>
      </c>
      <c r="D12460">
        <v>5.4114510039999999</v>
      </c>
      <c r="E12460">
        <v>1.3495414000000001E-2</v>
      </c>
      <c r="F12460">
        <v>0.90751799799999999</v>
      </c>
      <c r="G12460">
        <v>0.99975043299999999</v>
      </c>
    </row>
    <row r="12461" spans="1:7" x14ac:dyDescent="0.4">
      <c r="A12461" s="70" t="s">
        <v>25641</v>
      </c>
      <c r="B12461" s="70" t="s">
        <v>25642</v>
      </c>
      <c r="C12461">
        <v>4.3081151999999998E-2</v>
      </c>
      <c r="D12461">
        <v>1.269022705</v>
      </c>
      <c r="E12461">
        <v>1.3489841000000001E-2</v>
      </c>
      <c r="F12461">
        <v>0.90753700999999998</v>
      </c>
      <c r="G12461">
        <v>0.99975043299999999</v>
      </c>
    </row>
    <row r="12462" spans="1:7" x14ac:dyDescent="0.4">
      <c r="A12462" s="70" t="s">
        <v>25947</v>
      </c>
      <c r="B12462" s="70" t="s">
        <v>25948</v>
      </c>
      <c r="C12462">
        <v>9.4210660000000005E-3</v>
      </c>
      <c r="D12462">
        <v>6.9951578479999998</v>
      </c>
      <c r="E12462">
        <v>1.3483966E-2</v>
      </c>
      <c r="F12462">
        <v>0.907557057</v>
      </c>
      <c r="G12462">
        <v>0.99975043299999999</v>
      </c>
    </row>
    <row r="12463" spans="1:7" x14ac:dyDescent="0.4">
      <c r="A12463" s="70" t="s">
        <v>25771</v>
      </c>
      <c r="B12463" s="70" t="s">
        <v>25772</v>
      </c>
      <c r="C12463">
        <v>4.0565128999999998E-2</v>
      </c>
      <c r="D12463">
        <v>2.0686644670000001</v>
      </c>
      <c r="E12463">
        <v>1.3462412999999999E-2</v>
      </c>
      <c r="F12463">
        <v>0.90763063799999999</v>
      </c>
      <c r="G12463">
        <v>0.99975043299999999</v>
      </c>
    </row>
    <row r="12464" spans="1:7" x14ac:dyDescent="0.4">
      <c r="A12464" s="70" t="s">
        <v>26023</v>
      </c>
      <c r="B12464" s="70" t="s">
        <v>26024</v>
      </c>
      <c r="C12464">
        <v>1.0967292999999999E-2</v>
      </c>
      <c r="D12464">
        <v>5.8622281300000001</v>
      </c>
      <c r="E12464">
        <v>1.3449611E-2</v>
      </c>
      <c r="F12464">
        <v>0.90767436899999998</v>
      </c>
      <c r="G12464">
        <v>0.99975043299999999</v>
      </c>
    </row>
    <row r="12465" spans="1:7" x14ac:dyDescent="0.4">
      <c r="A12465" s="70" t="s">
        <v>25209</v>
      </c>
      <c r="B12465" s="70" t="s">
        <v>25210</v>
      </c>
      <c r="C12465">
        <v>-2.2381288999999999E-2</v>
      </c>
      <c r="D12465">
        <v>3.6128587680000002</v>
      </c>
      <c r="E12465">
        <v>1.3442614E-2</v>
      </c>
      <c r="F12465">
        <v>0.90769827999999997</v>
      </c>
      <c r="G12465">
        <v>0.99975043299999999</v>
      </c>
    </row>
    <row r="12466" spans="1:7" x14ac:dyDescent="0.4">
      <c r="A12466" s="70" t="s">
        <v>25867</v>
      </c>
      <c r="B12466" s="70" t="s">
        <v>25868</v>
      </c>
      <c r="C12466">
        <v>1.0927631E-2</v>
      </c>
      <c r="D12466">
        <v>6.7897728129999999</v>
      </c>
      <c r="E12466">
        <v>1.3436604E-2</v>
      </c>
      <c r="F12466">
        <v>0.90771882500000001</v>
      </c>
      <c r="G12466">
        <v>0.99975043299999999</v>
      </c>
    </row>
    <row r="12467" spans="1:7" x14ac:dyDescent="0.4">
      <c r="A12467" s="70" t="s">
        <v>25037</v>
      </c>
      <c r="B12467" s="70" t="s">
        <v>25038</v>
      </c>
      <c r="C12467">
        <v>-1.2492157E-2</v>
      </c>
      <c r="D12467">
        <v>5.0190521529999996</v>
      </c>
      <c r="E12467">
        <v>1.3430521000000001E-2</v>
      </c>
      <c r="F12467">
        <v>0.90773962200000002</v>
      </c>
      <c r="G12467">
        <v>0.99975043299999999</v>
      </c>
    </row>
    <row r="12468" spans="1:7" x14ac:dyDescent="0.4">
      <c r="A12468" s="70" t="s">
        <v>25995</v>
      </c>
      <c r="B12468" s="70" t="s">
        <v>25996</v>
      </c>
      <c r="C12468">
        <v>1.2177851999999999E-2</v>
      </c>
      <c r="D12468">
        <v>5.1307431650000002</v>
      </c>
      <c r="E12468">
        <v>1.3422037E-2</v>
      </c>
      <c r="F12468">
        <v>0.90776863799999996</v>
      </c>
      <c r="G12468">
        <v>0.99975043299999999</v>
      </c>
    </row>
    <row r="12469" spans="1:7" x14ac:dyDescent="0.4">
      <c r="A12469" s="70" t="s">
        <v>25699</v>
      </c>
      <c r="B12469" s="70" t="s">
        <v>25700</v>
      </c>
      <c r="C12469">
        <v>2.6010163999999999E-2</v>
      </c>
      <c r="D12469">
        <v>2.921577874</v>
      </c>
      <c r="E12469">
        <v>1.3407522999999999E-2</v>
      </c>
      <c r="F12469">
        <v>0.90781829400000003</v>
      </c>
      <c r="G12469">
        <v>0.99975043299999999</v>
      </c>
    </row>
    <row r="12470" spans="1:7" x14ac:dyDescent="0.4">
      <c r="A12470" s="70" t="s">
        <v>25201</v>
      </c>
      <c r="B12470" s="70" t="s">
        <v>25202</v>
      </c>
      <c r="C12470">
        <v>-1.7438451000000001E-2</v>
      </c>
      <c r="D12470">
        <v>3.7059736060000001</v>
      </c>
      <c r="E12470">
        <v>1.3400708000000001E-2</v>
      </c>
      <c r="F12470">
        <v>0.90784162199999996</v>
      </c>
      <c r="G12470">
        <v>0.99975043299999999</v>
      </c>
    </row>
    <row r="12471" spans="1:7" x14ac:dyDescent="0.4">
      <c r="A12471" s="70" t="s">
        <v>25099</v>
      </c>
      <c r="B12471" s="70" t="s">
        <v>25100</v>
      </c>
      <c r="C12471">
        <v>-1.0965143E-2</v>
      </c>
      <c r="D12471">
        <v>5.9176493289999996</v>
      </c>
      <c r="E12471">
        <v>1.3370139E-2</v>
      </c>
      <c r="F12471">
        <v>0.90794632799999997</v>
      </c>
      <c r="G12471">
        <v>0.99975043299999999</v>
      </c>
    </row>
    <row r="12472" spans="1:7" x14ac:dyDescent="0.4">
      <c r="A12472" s="70" t="s">
        <v>25477</v>
      </c>
      <c r="B12472" s="70" t="s">
        <v>25478</v>
      </c>
      <c r="C12472">
        <v>-3.7655438999999999E-2</v>
      </c>
      <c r="D12472">
        <v>1.2646920960000001</v>
      </c>
      <c r="E12472">
        <v>1.3366578E-2</v>
      </c>
      <c r="F12472">
        <v>0.90795853199999998</v>
      </c>
      <c r="G12472">
        <v>0.99975043299999999</v>
      </c>
    </row>
    <row r="12473" spans="1:7" x14ac:dyDescent="0.4">
      <c r="A12473" s="70" t="s">
        <v>24765</v>
      </c>
      <c r="B12473" s="70" t="s">
        <v>24766</v>
      </c>
      <c r="C12473">
        <v>-9.3180880000000004E-3</v>
      </c>
      <c r="D12473">
        <v>7.7660893089999998</v>
      </c>
      <c r="E12473">
        <v>1.3356494999999999E-2</v>
      </c>
      <c r="F12473">
        <v>0.90799309900000003</v>
      </c>
      <c r="G12473">
        <v>0.99975043299999999</v>
      </c>
    </row>
    <row r="12474" spans="1:7" x14ac:dyDescent="0.4">
      <c r="A12474" s="70" t="s">
        <v>25613</v>
      </c>
      <c r="B12474" s="70" t="s">
        <v>25614</v>
      </c>
      <c r="C12474">
        <v>4.0720805999999998E-2</v>
      </c>
      <c r="D12474">
        <v>5.5662286999999999</v>
      </c>
      <c r="E12474">
        <v>1.3337877999999999E-2</v>
      </c>
      <c r="F12474">
        <v>0.90805696000000002</v>
      </c>
      <c r="G12474">
        <v>0.99975043299999999</v>
      </c>
    </row>
    <row r="12475" spans="1:7" x14ac:dyDescent="0.4">
      <c r="A12475" s="70" t="s">
        <v>26113</v>
      </c>
      <c r="B12475" s="70" t="s">
        <v>26114</v>
      </c>
      <c r="C12475">
        <v>9.1786400000000001E-3</v>
      </c>
      <c r="D12475">
        <v>6.623081902</v>
      </c>
      <c r="E12475">
        <v>1.3334488E-2</v>
      </c>
      <c r="F12475">
        <v>0.90806859399999995</v>
      </c>
      <c r="G12475">
        <v>0.99975043299999999</v>
      </c>
    </row>
    <row r="12476" spans="1:7" x14ac:dyDescent="0.4">
      <c r="A12476" s="70" t="s">
        <v>25051</v>
      </c>
      <c r="B12476" s="70" t="s">
        <v>25052</v>
      </c>
      <c r="C12476">
        <v>-1.0402356E-2</v>
      </c>
      <c r="D12476">
        <v>5.7432949359999999</v>
      </c>
      <c r="E12476">
        <v>1.3288336E-2</v>
      </c>
      <c r="F12476">
        <v>0.90822711899999997</v>
      </c>
      <c r="G12476">
        <v>0.99975043299999999</v>
      </c>
    </row>
    <row r="12477" spans="1:7" x14ac:dyDescent="0.4">
      <c r="A12477" s="70" t="s">
        <v>25317</v>
      </c>
      <c r="B12477" s="70" t="s">
        <v>25318</v>
      </c>
      <c r="C12477">
        <v>-2.7570388000000001E-2</v>
      </c>
      <c r="D12477">
        <v>2.3702029250000001</v>
      </c>
      <c r="E12477">
        <v>1.3258785E-2</v>
      </c>
      <c r="F12477">
        <v>0.90832876699999998</v>
      </c>
      <c r="G12477">
        <v>0.99975043299999999</v>
      </c>
    </row>
    <row r="12478" spans="1:7" x14ac:dyDescent="0.4">
      <c r="A12478" s="70" t="s">
        <v>25899</v>
      </c>
      <c r="B12478" s="70" t="s">
        <v>25900</v>
      </c>
      <c r="C12478">
        <v>1.4618463999999999E-2</v>
      </c>
      <c r="D12478">
        <v>4.3250531609999996</v>
      </c>
      <c r="E12478">
        <v>1.3237865E-2</v>
      </c>
      <c r="F12478">
        <v>0.90840079699999998</v>
      </c>
      <c r="G12478">
        <v>0.99975043299999999</v>
      </c>
    </row>
    <row r="12479" spans="1:7" x14ac:dyDescent="0.4">
      <c r="A12479" s="70" t="s">
        <v>25873</v>
      </c>
      <c r="B12479" s="70" t="s">
        <v>25874</v>
      </c>
      <c r="C12479">
        <v>1.5207416E-2</v>
      </c>
      <c r="D12479">
        <v>4.5472413789999999</v>
      </c>
      <c r="E12479">
        <v>1.3217902E-2</v>
      </c>
      <c r="F12479">
        <v>0.90846958600000005</v>
      </c>
      <c r="G12479">
        <v>0.99975043299999999</v>
      </c>
    </row>
    <row r="12480" spans="1:7" x14ac:dyDescent="0.4">
      <c r="A12480" s="70" t="s">
        <v>25831</v>
      </c>
      <c r="B12480" s="70" t="s">
        <v>25832</v>
      </c>
      <c r="C12480">
        <v>7.0442647999999997E-2</v>
      </c>
      <c r="D12480">
        <v>-0.77879200199999998</v>
      </c>
      <c r="E12480">
        <v>1.3185591E-2</v>
      </c>
      <c r="F12480">
        <v>0.90858103800000001</v>
      </c>
      <c r="G12480">
        <v>0.99975043299999999</v>
      </c>
    </row>
    <row r="12481" spans="1:7" x14ac:dyDescent="0.4">
      <c r="A12481" s="70" t="s">
        <v>25739</v>
      </c>
      <c r="B12481" s="70" t="s">
        <v>25740</v>
      </c>
      <c r="C12481">
        <v>2.3148159000000001E-2</v>
      </c>
      <c r="D12481">
        <v>3.1610944710000002</v>
      </c>
      <c r="E12481">
        <v>1.3182107E-2</v>
      </c>
      <c r="F12481">
        <v>0.90859306100000004</v>
      </c>
      <c r="G12481">
        <v>0.99975043299999999</v>
      </c>
    </row>
    <row r="12482" spans="1:7" x14ac:dyDescent="0.4">
      <c r="A12482" s="70" t="s">
        <v>25313</v>
      </c>
      <c r="B12482" s="70" t="s">
        <v>25314</v>
      </c>
      <c r="C12482">
        <v>-2.8768133000000001E-2</v>
      </c>
      <c r="D12482">
        <v>2.2236783149999999</v>
      </c>
      <c r="E12482">
        <v>1.317581E-2</v>
      </c>
      <c r="F12482">
        <v>0.90861480100000003</v>
      </c>
      <c r="G12482">
        <v>0.99975043299999999</v>
      </c>
    </row>
    <row r="12483" spans="1:7" x14ac:dyDescent="0.4">
      <c r="A12483" s="70" t="s">
        <v>25193</v>
      </c>
      <c r="B12483" s="70" t="s">
        <v>25194</v>
      </c>
      <c r="C12483">
        <v>-1.4067507E-2</v>
      </c>
      <c r="D12483">
        <v>4.4233471839999998</v>
      </c>
      <c r="E12483">
        <v>1.3157718000000001E-2</v>
      </c>
      <c r="F12483">
        <v>0.90867728999999997</v>
      </c>
      <c r="G12483">
        <v>0.99975043299999999</v>
      </c>
    </row>
    <row r="12484" spans="1:7" x14ac:dyDescent="0.4">
      <c r="A12484" s="70" t="s">
        <v>27046</v>
      </c>
      <c r="B12484" s="70" t="s">
        <v>27047</v>
      </c>
      <c r="C12484">
        <v>9.5438877000000005E-2</v>
      </c>
      <c r="D12484">
        <v>-1.4927680050000001</v>
      </c>
      <c r="E12484">
        <v>1.3145278999999999E-2</v>
      </c>
      <c r="F12484">
        <v>0.90872027799999999</v>
      </c>
      <c r="G12484">
        <v>0.99975043299999999</v>
      </c>
    </row>
    <row r="12485" spans="1:7" x14ac:dyDescent="0.4">
      <c r="A12485" s="70" t="s">
        <v>25159</v>
      </c>
      <c r="B12485" s="70" t="s">
        <v>25160</v>
      </c>
      <c r="C12485">
        <v>-1.0954756E-2</v>
      </c>
      <c r="D12485">
        <v>5.7097285400000004</v>
      </c>
      <c r="E12485">
        <v>1.3102411E-2</v>
      </c>
      <c r="F12485">
        <v>0.90886858500000001</v>
      </c>
      <c r="G12485">
        <v>0.99975043299999999</v>
      </c>
    </row>
    <row r="12486" spans="1:7" x14ac:dyDescent="0.4">
      <c r="A12486" s="70" t="s">
        <v>25239</v>
      </c>
      <c r="B12486" s="70" t="s">
        <v>25240</v>
      </c>
      <c r="C12486">
        <v>-1.5195301E-2</v>
      </c>
      <c r="D12486">
        <v>4.5578065060000004</v>
      </c>
      <c r="E12486">
        <v>1.3102327E-2</v>
      </c>
      <c r="F12486">
        <v>0.90886887599999999</v>
      </c>
      <c r="G12486">
        <v>0.99975043299999999</v>
      </c>
    </row>
    <row r="12487" spans="1:7" x14ac:dyDescent="0.4">
      <c r="A12487" s="70" t="s">
        <v>25079</v>
      </c>
      <c r="B12487" s="70" t="s">
        <v>25080</v>
      </c>
      <c r="C12487">
        <v>-9.6651189999999998E-3</v>
      </c>
      <c r="D12487">
        <v>5.9741092509999998</v>
      </c>
      <c r="E12487">
        <v>1.3092789000000001E-2</v>
      </c>
      <c r="F12487">
        <v>0.90890190599999998</v>
      </c>
      <c r="G12487">
        <v>0.99975043299999999</v>
      </c>
    </row>
    <row r="12488" spans="1:7" x14ac:dyDescent="0.4">
      <c r="A12488" s="70" t="s">
        <v>25119</v>
      </c>
      <c r="B12488" s="70" t="s">
        <v>25120</v>
      </c>
      <c r="C12488">
        <v>-9.8689699999999995E-3</v>
      </c>
      <c r="D12488">
        <v>6.0198471739999997</v>
      </c>
      <c r="E12488">
        <v>1.3072642000000001E-2</v>
      </c>
      <c r="F12488">
        <v>0.90897172000000004</v>
      </c>
      <c r="G12488">
        <v>0.99975043299999999</v>
      </c>
    </row>
    <row r="12489" spans="1:7" x14ac:dyDescent="0.4">
      <c r="A12489" s="70" t="s">
        <v>25271</v>
      </c>
      <c r="B12489" s="70" t="s">
        <v>25272</v>
      </c>
      <c r="C12489">
        <v>-1.5649705999999999E-2</v>
      </c>
      <c r="D12489">
        <v>4.3005899860000003</v>
      </c>
      <c r="E12489">
        <v>1.3062094E-2</v>
      </c>
      <c r="F12489">
        <v>0.90900829100000002</v>
      </c>
      <c r="G12489">
        <v>0.99975043299999999</v>
      </c>
    </row>
    <row r="12490" spans="1:7" x14ac:dyDescent="0.4">
      <c r="A12490" s="70" t="s">
        <v>25211</v>
      </c>
      <c r="B12490" s="70" t="s">
        <v>25212</v>
      </c>
      <c r="C12490">
        <v>-1.2541373999999999E-2</v>
      </c>
      <c r="D12490">
        <v>4.8697604229999998</v>
      </c>
      <c r="E12490">
        <v>1.3039146999999999E-2</v>
      </c>
      <c r="F12490">
        <v>0.909087906</v>
      </c>
      <c r="G12490">
        <v>0.99975043299999999</v>
      </c>
    </row>
    <row r="12491" spans="1:7" x14ac:dyDescent="0.4">
      <c r="A12491" s="70" t="s">
        <v>26155</v>
      </c>
      <c r="B12491" s="70" t="s">
        <v>26156</v>
      </c>
      <c r="C12491">
        <v>9.2724699999999997E-3</v>
      </c>
      <c r="D12491">
        <v>6.3371415430000004</v>
      </c>
      <c r="E12491">
        <v>1.3037732999999999E-2</v>
      </c>
      <c r="F12491">
        <v>0.909092813</v>
      </c>
      <c r="G12491">
        <v>0.99975043299999999</v>
      </c>
    </row>
    <row r="12492" spans="1:7" x14ac:dyDescent="0.4">
      <c r="A12492" s="70" t="s">
        <v>25957</v>
      </c>
      <c r="B12492" s="70" t="s">
        <v>25958</v>
      </c>
      <c r="C12492">
        <v>-8.8348230000000003E-3</v>
      </c>
      <c r="D12492">
        <v>9.7244131940000003</v>
      </c>
      <c r="E12492">
        <v>1.3036753999999999E-2</v>
      </c>
      <c r="F12492">
        <v>0.90909621100000004</v>
      </c>
      <c r="G12492">
        <v>0.99975043299999999</v>
      </c>
    </row>
    <row r="12493" spans="1:7" x14ac:dyDescent="0.4">
      <c r="A12493" s="70" t="s">
        <v>25095</v>
      </c>
      <c r="B12493" s="70" t="s">
        <v>25096</v>
      </c>
      <c r="C12493">
        <v>-9.4538090000000005E-3</v>
      </c>
      <c r="D12493">
        <v>8.2562026819999996</v>
      </c>
      <c r="E12493">
        <v>1.3026176E-2</v>
      </c>
      <c r="F12493">
        <v>0.90913293699999997</v>
      </c>
      <c r="G12493">
        <v>0.99975043299999999</v>
      </c>
    </row>
    <row r="12494" spans="1:7" x14ac:dyDescent="0.4">
      <c r="A12494" s="70" t="s">
        <v>26125</v>
      </c>
      <c r="B12494" s="70" t="s">
        <v>26126</v>
      </c>
      <c r="C12494">
        <v>8.9429320000000007E-3</v>
      </c>
      <c r="D12494">
        <v>6.951722234</v>
      </c>
      <c r="E12494">
        <v>1.3023908000000001E-2</v>
      </c>
      <c r="F12494">
        <v>0.90914081599999996</v>
      </c>
      <c r="G12494">
        <v>0.99975043299999999</v>
      </c>
    </row>
    <row r="12495" spans="1:7" x14ac:dyDescent="0.4">
      <c r="A12495" s="70" t="s">
        <v>24853</v>
      </c>
      <c r="B12495" s="70" t="s">
        <v>24854</v>
      </c>
      <c r="C12495">
        <v>-9.698445E-3</v>
      </c>
      <c r="D12495">
        <v>7.745026717</v>
      </c>
      <c r="E12495">
        <v>1.3006933E-2</v>
      </c>
      <c r="F12495">
        <v>0.90919979100000003</v>
      </c>
      <c r="G12495">
        <v>0.99975043299999999</v>
      </c>
    </row>
    <row r="12496" spans="1:7" x14ac:dyDescent="0.4">
      <c r="A12496" s="70" t="s">
        <v>25151</v>
      </c>
      <c r="B12496" s="70" t="s">
        <v>25152</v>
      </c>
      <c r="C12496">
        <v>-1.0120639000000001E-2</v>
      </c>
      <c r="D12496">
        <v>6.4134541939999998</v>
      </c>
      <c r="E12496">
        <v>1.2979964E-2</v>
      </c>
      <c r="F12496">
        <v>0.909293566</v>
      </c>
      <c r="G12496">
        <v>0.99975043299999999</v>
      </c>
    </row>
    <row r="12497" spans="1:7" x14ac:dyDescent="0.4">
      <c r="A12497" s="70" t="s">
        <v>26578</v>
      </c>
      <c r="B12497" s="70" t="s">
        <v>26579</v>
      </c>
      <c r="C12497">
        <v>9.4783569999999998E-3</v>
      </c>
      <c r="D12497">
        <v>9.2488006200000008</v>
      </c>
      <c r="E12497">
        <v>1.2960944E-2</v>
      </c>
      <c r="F12497">
        <v>0.90935976200000002</v>
      </c>
      <c r="G12497">
        <v>0.99975043299999999</v>
      </c>
    </row>
    <row r="12498" spans="1:7" x14ac:dyDescent="0.4">
      <c r="A12498" s="70" t="s">
        <v>25973</v>
      </c>
      <c r="B12498" s="70" t="s">
        <v>25974</v>
      </c>
      <c r="C12498">
        <v>1.2805341E-2</v>
      </c>
      <c r="D12498">
        <v>4.8283384810000003</v>
      </c>
      <c r="E12498">
        <v>1.2948148E-2</v>
      </c>
      <c r="F12498">
        <v>0.90940432100000002</v>
      </c>
      <c r="G12498">
        <v>0.99975043299999999</v>
      </c>
    </row>
    <row r="12499" spans="1:7" x14ac:dyDescent="0.4">
      <c r="A12499" s="70" t="s">
        <v>25143</v>
      </c>
      <c r="B12499" s="70" t="s">
        <v>25144</v>
      </c>
      <c r="C12499">
        <v>-1.0160054999999999E-2</v>
      </c>
      <c r="D12499">
        <v>5.8577834869999998</v>
      </c>
      <c r="E12499">
        <v>1.2944697E-2</v>
      </c>
      <c r="F12499">
        <v>0.90941634400000004</v>
      </c>
      <c r="G12499">
        <v>0.99975043299999999</v>
      </c>
    </row>
    <row r="12500" spans="1:7" x14ac:dyDescent="0.4">
      <c r="A12500" s="70" t="s">
        <v>25931</v>
      </c>
      <c r="B12500" s="70" t="s">
        <v>25932</v>
      </c>
      <c r="C12500">
        <v>8.9227297999999997E-2</v>
      </c>
      <c r="D12500">
        <v>-1.0673844539999999</v>
      </c>
      <c r="E12500">
        <v>1.293999E-2</v>
      </c>
      <c r="F12500">
        <v>0.90943274500000004</v>
      </c>
      <c r="G12500">
        <v>0.99975043299999999</v>
      </c>
    </row>
    <row r="12501" spans="1:7" x14ac:dyDescent="0.4">
      <c r="A12501" s="70" t="s">
        <v>26081</v>
      </c>
      <c r="B12501" s="70" t="s">
        <v>26082</v>
      </c>
      <c r="C12501">
        <v>1.1315428000000001E-2</v>
      </c>
      <c r="D12501">
        <v>5.3148309200000003</v>
      </c>
      <c r="E12501">
        <v>1.2904449E-2</v>
      </c>
      <c r="F12501">
        <v>0.90955667200000001</v>
      </c>
      <c r="G12501">
        <v>0.99975043299999999</v>
      </c>
    </row>
    <row r="12502" spans="1:7" x14ac:dyDescent="0.4">
      <c r="A12502" s="70" t="s">
        <v>25801</v>
      </c>
      <c r="B12502" s="70" t="s">
        <v>25802</v>
      </c>
      <c r="C12502">
        <v>2.3696024E-2</v>
      </c>
      <c r="D12502">
        <v>3.6471199169999999</v>
      </c>
      <c r="E12502">
        <v>1.2900659E-2</v>
      </c>
      <c r="F12502">
        <v>0.90956989700000002</v>
      </c>
      <c r="G12502">
        <v>0.99975043299999999</v>
      </c>
    </row>
    <row r="12503" spans="1:7" x14ac:dyDescent="0.4">
      <c r="A12503" s="70" t="s">
        <v>26145</v>
      </c>
      <c r="B12503" s="70" t="s">
        <v>26146</v>
      </c>
      <c r="C12503">
        <v>8.9040209999999998E-3</v>
      </c>
      <c r="D12503">
        <v>8.2008193160000005</v>
      </c>
      <c r="E12503">
        <v>1.2876963999999999E-2</v>
      </c>
      <c r="F12503">
        <v>0.90965262499999999</v>
      </c>
      <c r="G12503">
        <v>0.99975043299999999</v>
      </c>
    </row>
    <row r="12504" spans="1:7" x14ac:dyDescent="0.4">
      <c r="A12504" s="70" t="s">
        <v>25189</v>
      </c>
      <c r="B12504" s="70" t="s">
        <v>25190</v>
      </c>
      <c r="C12504">
        <v>-1.0756607E-2</v>
      </c>
      <c r="D12504">
        <v>5.4628620259999998</v>
      </c>
      <c r="E12504">
        <v>1.2874356E-2</v>
      </c>
      <c r="F12504">
        <v>0.90966173400000006</v>
      </c>
      <c r="G12504">
        <v>0.99975043299999999</v>
      </c>
    </row>
    <row r="12505" spans="1:7" x14ac:dyDescent="0.4">
      <c r="A12505" s="70" t="s">
        <v>26019</v>
      </c>
      <c r="B12505" s="70" t="s">
        <v>26020</v>
      </c>
      <c r="C12505">
        <v>1.2204349E-2</v>
      </c>
      <c r="D12505">
        <v>5.7554336360000002</v>
      </c>
      <c r="E12505">
        <v>1.2851918E-2</v>
      </c>
      <c r="F12505">
        <v>0.90974015799999997</v>
      </c>
      <c r="G12505">
        <v>0.99975043299999999</v>
      </c>
    </row>
    <row r="12506" spans="1:7" x14ac:dyDescent="0.4">
      <c r="A12506" s="70" t="s">
        <v>26139</v>
      </c>
      <c r="B12506" s="70" t="s">
        <v>26140</v>
      </c>
      <c r="C12506">
        <v>9.3642020000000003E-3</v>
      </c>
      <c r="D12506">
        <v>6.6621341349999996</v>
      </c>
      <c r="E12506">
        <v>1.2820936E-2</v>
      </c>
      <c r="F12506">
        <v>0.90984854999999998</v>
      </c>
      <c r="G12506">
        <v>0.99975043299999999</v>
      </c>
    </row>
    <row r="12507" spans="1:7" x14ac:dyDescent="0.4">
      <c r="A12507" s="70" t="s">
        <v>25921</v>
      </c>
      <c r="B12507" s="70" t="s">
        <v>25922</v>
      </c>
      <c r="C12507">
        <v>1.5571872E-2</v>
      </c>
      <c r="D12507">
        <v>4.5571454070000001</v>
      </c>
      <c r="E12507">
        <v>1.2815696E-2</v>
      </c>
      <c r="F12507">
        <v>0.90986689600000004</v>
      </c>
      <c r="G12507">
        <v>0.99975043299999999</v>
      </c>
    </row>
    <row r="12508" spans="1:7" x14ac:dyDescent="0.4">
      <c r="A12508" s="70" t="s">
        <v>25945</v>
      </c>
      <c r="B12508" s="70" t="s">
        <v>25946</v>
      </c>
      <c r="C12508">
        <v>1.419926E-2</v>
      </c>
      <c r="D12508">
        <v>4.1375477260000002</v>
      </c>
      <c r="E12508">
        <v>1.2783948E-2</v>
      </c>
      <c r="F12508">
        <v>0.90997813299999997</v>
      </c>
      <c r="G12508">
        <v>0.99975043299999999</v>
      </c>
    </row>
    <row r="12509" spans="1:7" x14ac:dyDescent="0.4">
      <c r="A12509" s="70" t="s">
        <v>25939</v>
      </c>
      <c r="B12509" s="70" t="s">
        <v>25940</v>
      </c>
      <c r="C12509">
        <v>1.4642923E-2</v>
      </c>
      <c r="D12509">
        <v>4.6998666919999996</v>
      </c>
      <c r="E12509">
        <v>1.2780634000000001E-2</v>
      </c>
      <c r="F12509">
        <v>0.90998975100000001</v>
      </c>
      <c r="G12509">
        <v>0.99975043299999999</v>
      </c>
    </row>
    <row r="12510" spans="1:7" x14ac:dyDescent="0.4">
      <c r="A12510" s="70" t="s">
        <v>26087</v>
      </c>
      <c r="B12510" s="70" t="s">
        <v>26088</v>
      </c>
      <c r="C12510">
        <v>1.2224568E-2</v>
      </c>
      <c r="D12510">
        <v>5.1228790460000004</v>
      </c>
      <c r="E12510">
        <v>1.2766328E-2</v>
      </c>
      <c r="F12510">
        <v>0.91003992899999997</v>
      </c>
      <c r="G12510">
        <v>0.99975043299999999</v>
      </c>
    </row>
    <row r="12511" spans="1:7" x14ac:dyDescent="0.4">
      <c r="A12511" s="70" t="s">
        <v>25137</v>
      </c>
      <c r="B12511" s="70" t="s">
        <v>25138</v>
      </c>
      <c r="C12511">
        <v>-9.5461279999999992E-3</v>
      </c>
      <c r="D12511">
        <v>5.9125467599999997</v>
      </c>
      <c r="E12511">
        <v>1.2738187999999999E-2</v>
      </c>
      <c r="F12511">
        <v>0.91013870900000005</v>
      </c>
      <c r="G12511">
        <v>0.99975043299999999</v>
      </c>
    </row>
    <row r="12512" spans="1:7" x14ac:dyDescent="0.4">
      <c r="A12512" s="70" t="s">
        <v>26165</v>
      </c>
      <c r="B12512" s="70" t="s">
        <v>26166</v>
      </c>
      <c r="C12512">
        <v>9.8058750000000004E-3</v>
      </c>
      <c r="D12512">
        <v>5.8654577259999998</v>
      </c>
      <c r="E12512">
        <v>1.2729976E-2</v>
      </c>
      <c r="F12512">
        <v>0.91016755800000004</v>
      </c>
      <c r="G12512">
        <v>0.99975043299999999</v>
      </c>
    </row>
    <row r="12513" spans="1:7" x14ac:dyDescent="0.4">
      <c r="A12513" s="70" t="s">
        <v>25111</v>
      </c>
      <c r="B12513" s="70" t="s">
        <v>25112</v>
      </c>
      <c r="C12513">
        <v>-9.8007600000000004E-3</v>
      </c>
      <c r="D12513">
        <v>5.7608298920000003</v>
      </c>
      <c r="E12513">
        <v>1.2716987000000001E-2</v>
      </c>
      <c r="F12513">
        <v>0.91021320299999997</v>
      </c>
      <c r="G12513">
        <v>0.99975043299999999</v>
      </c>
    </row>
    <row r="12514" spans="1:7" x14ac:dyDescent="0.4">
      <c r="A12514" s="70" t="s">
        <v>25485</v>
      </c>
      <c r="B12514" s="70" t="s">
        <v>25486</v>
      </c>
      <c r="C12514">
        <v>8.5333620999999998E-2</v>
      </c>
      <c r="D12514">
        <v>-1.6516816080000001</v>
      </c>
      <c r="E12514">
        <v>1.2686335E-2</v>
      </c>
      <c r="F12514">
        <v>0.91032102000000004</v>
      </c>
      <c r="G12514">
        <v>0.99975043299999999</v>
      </c>
    </row>
    <row r="12515" spans="1:7" x14ac:dyDescent="0.4">
      <c r="A12515" s="70" t="s">
        <v>25821</v>
      </c>
      <c r="B12515" s="70" t="s">
        <v>25822</v>
      </c>
      <c r="C12515">
        <v>1.8636690000000001E-2</v>
      </c>
      <c r="D12515">
        <v>3.5612319669999999</v>
      </c>
      <c r="E12515">
        <v>1.2636721E-2</v>
      </c>
      <c r="F12515">
        <v>0.91049581300000004</v>
      </c>
      <c r="G12515">
        <v>0.99975043299999999</v>
      </c>
    </row>
    <row r="12516" spans="1:7" x14ac:dyDescent="0.4">
      <c r="A12516" s="70" t="s">
        <v>26161</v>
      </c>
      <c r="B12516" s="70" t="s">
        <v>26162</v>
      </c>
      <c r="C12516">
        <v>9.2366319999999998E-3</v>
      </c>
      <c r="D12516">
        <v>6.4729624589999997</v>
      </c>
      <c r="E12516">
        <v>1.2636361E-2</v>
      </c>
      <c r="F12516">
        <v>0.91049708100000004</v>
      </c>
      <c r="G12516">
        <v>0.99975043299999999</v>
      </c>
    </row>
    <row r="12517" spans="1:7" x14ac:dyDescent="0.4">
      <c r="A12517" s="70" t="s">
        <v>26117</v>
      </c>
      <c r="B12517" s="70" t="s">
        <v>26118</v>
      </c>
      <c r="C12517">
        <v>1.0865649E-2</v>
      </c>
      <c r="D12517">
        <v>5.4717659889999997</v>
      </c>
      <c r="E12517">
        <v>1.2621218999999999E-2</v>
      </c>
      <c r="F12517">
        <v>0.91055049600000004</v>
      </c>
      <c r="G12517">
        <v>0.99975043299999999</v>
      </c>
    </row>
    <row r="12518" spans="1:7" x14ac:dyDescent="0.4">
      <c r="A12518" s="70" t="s">
        <v>26041</v>
      </c>
      <c r="B12518" s="70" t="s">
        <v>26042</v>
      </c>
      <c r="C12518">
        <v>1.388591E-2</v>
      </c>
      <c r="D12518">
        <v>4.241378772</v>
      </c>
      <c r="E12518">
        <v>1.2607357E-2</v>
      </c>
      <c r="F12518">
        <v>0.91059942800000004</v>
      </c>
      <c r="G12518">
        <v>0.99975043299999999</v>
      </c>
    </row>
    <row r="12519" spans="1:7" x14ac:dyDescent="0.4">
      <c r="A12519" s="70" t="s">
        <v>25505</v>
      </c>
      <c r="B12519" s="70" t="s">
        <v>25506</v>
      </c>
      <c r="C12519">
        <v>-3.6633289999999999E-2</v>
      </c>
      <c r="D12519">
        <v>1.3859735639999999</v>
      </c>
      <c r="E12519">
        <v>1.2592245E-2</v>
      </c>
      <c r="F12519">
        <v>0.91065280100000001</v>
      </c>
      <c r="G12519">
        <v>0.99975043299999999</v>
      </c>
    </row>
    <row r="12520" spans="1:7" x14ac:dyDescent="0.4">
      <c r="A12520" s="70" t="s">
        <v>26079</v>
      </c>
      <c r="B12520" s="70" t="s">
        <v>26080</v>
      </c>
      <c r="C12520">
        <v>1.3699001000000001E-2</v>
      </c>
      <c r="D12520">
        <v>5.4147719439999999</v>
      </c>
      <c r="E12520">
        <v>1.2583995000000001E-2</v>
      </c>
      <c r="F12520">
        <v>0.91068195100000005</v>
      </c>
      <c r="G12520">
        <v>0.99975043299999999</v>
      </c>
    </row>
    <row r="12521" spans="1:7" x14ac:dyDescent="0.4">
      <c r="A12521" s="70" t="s">
        <v>25499</v>
      </c>
      <c r="B12521" s="70" t="s">
        <v>25500</v>
      </c>
      <c r="C12521">
        <v>-4.2226925999999998E-2</v>
      </c>
      <c r="D12521">
        <v>0.73126228000000004</v>
      </c>
      <c r="E12521">
        <v>1.2580554000000001E-2</v>
      </c>
      <c r="F12521">
        <v>0.91069411199999994</v>
      </c>
      <c r="G12521">
        <v>0.99975043299999999</v>
      </c>
    </row>
    <row r="12522" spans="1:7" x14ac:dyDescent="0.4">
      <c r="A12522" s="70" t="s">
        <v>25227</v>
      </c>
      <c r="B12522" s="70" t="s">
        <v>25228</v>
      </c>
      <c r="C12522">
        <v>-9.7657460000000005E-3</v>
      </c>
      <c r="D12522">
        <v>5.772771681</v>
      </c>
      <c r="E12522">
        <v>1.2571429E-2</v>
      </c>
      <c r="F12522">
        <v>0.91072637000000001</v>
      </c>
      <c r="G12522">
        <v>0.99975043299999999</v>
      </c>
    </row>
    <row r="12523" spans="1:7" x14ac:dyDescent="0.4">
      <c r="A12523" s="70" t="s">
        <v>26051</v>
      </c>
      <c r="B12523" s="70" t="s">
        <v>26052</v>
      </c>
      <c r="C12523">
        <v>1.1043351999999999E-2</v>
      </c>
      <c r="D12523">
        <v>6.9042249800000004</v>
      </c>
      <c r="E12523">
        <v>1.2537464E-2</v>
      </c>
      <c r="F12523">
        <v>0.91084654700000001</v>
      </c>
      <c r="G12523">
        <v>0.99975043299999999</v>
      </c>
    </row>
    <row r="12524" spans="1:7" x14ac:dyDescent="0.4">
      <c r="A12524" s="70" t="s">
        <v>25399</v>
      </c>
      <c r="B12524" s="70" t="s">
        <v>25400</v>
      </c>
      <c r="C12524">
        <v>-2.6297983E-2</v>
      </c>
      <c r="D12524">
        <v>2.4135575490000001</v>
      </c>
      <c r="E12524">
        <v>1.2530638E-2</v>
      </c>
      <c r="F12524">
        <v>0.91087071900000005</v>
      </c>
      <c r="G12524">
        <v>0.99975043299999999</v>
      </c>
    </row>
    <row r="12525" spans="1:7" x14ac:dyDescent="0.4">
      <c r="A12525" s="70" t="s">
        <v>25335</v>
      </c>
      <c r="B12525" s="70" t="s">
        <v>25336</v>
      </c>
      <c r="C12525">
        <v>-1.9127347999999999E-2</v>
      </c>
      <c r="D12525">
        <v>3.4389897949999999</v>
      </c>
      <c r="E12525">
        <v>1.2498614999999999E-2</v>
      </c>
      <c r="F12525">
        <v>0.91098420300000005</v>
      </c>
      <c r="G12525">
        <v>0.99975043299999999</v>
      </c>
    </row>
    <row r="12526" spans="1:7" x14ac:dyDescent="0.4">
      <c r="A12526" s="70" t="s">
        <v>26229</v>
      </c>
      <c r="B12526" s="70" t="s">
        <v>26230</v>
      </c>
      <c r="C12526">
        <v>9.0649149999999998E-3</v>
      </c>
      <c r="D12526">
        <v>6.1291978110000001</v>
      </c>
      <c r="E12526">
        <v>1.2483545E-2</v>
      </c>
      <c r="F12526">
        <v>0.911037663</v>
      </c>
      <c r="G12526">
        <v>0.99975043299999999</v>
      </c>
    </row>
    <row r="12527" spans="1:7" x14ac:dyDescent="0.4">
      <c r="A12527" s="70" t="s">
        <v>25493</v>
      </c>
      <c r="B12527" s="70" t="s">
        <v>25494</v>
      </c>
      <c r="C12527">
        <v>-4.8228593E-2</v>
      </c>
      <c r="D12527">
        <v>2.9753370989999999</v>
      </c>
      <c r="E12527">
        <v>1.2483387E-2</v>
      </c>
      <c r="F12527">
        <v>0.91103822300000004</v>
      </c>
      <c r="G12527">
        <v>0.99975043299999999</v>
      </c>
    </row>
    <row r="12528" spans="1:7" x14ac:dyDescent="0.4">
      <c r="A12528" s="70" t="s">
        <v>25765</v>
      </c>
      <c r="B12528" s="70" t="s">
        <v>25766</v>
      </c>
      <c r="C12528">
        <v>3.8188487E-2</v>
      </c>
      <c r="D12528">
        <v>1.0823836549999999</v>
      </c>
      <c r="E12528">
        <v>1.2461821E-2</v>
      </c>
      <c r="F12528">
        <v>0.91111478199999996</v>
      </c>
      <c r="G12528">
        <v>0.99975043299999999</v>
      </c>
    </row>
    <row r="12529" spans="1:7" x14ac:dyDescent="0.4">
      <c r="A12529" s="70" t="s">
        <v>25789</v>
      </c>
      <c r="B12529" s="70" t="s">
        <v>25790</v>
      </c>
      <c r="C12529">
        <v>4.2621447999999999E-2</v>
      </c>
      <c r="D12529">
        <v>-1.5430971999999999E-2</v>
      </c>
      <c r="E12529">
        <v>1.2461448E-2</v>
      </c>
      <c r="F12529">
        <v>0.91111610600000004</v>
      </c>
      <c r="G12529">
        <v>0.99975043299999999</v>
      </c>
    </row>
    <row r="12530" spans="1:7" x14ac:dyDescent="0.4">
      <c r="A12530" s="70" t="s">
        <v>25691</v>
      </c>
      <c r="B12530" s="70" t="s">
        <v>25692</v>
      </c>
      <c r="C12530">
        <v>3.9524333000000002E-2</v>
      </c>
      <c r="D12530">
        <v>0.99603573499999998</v>
      </c>
      <c r="E12530">
        <v>1.2445550999999999E-2</v>
      </c>
      <c r="F12530">
        <v>0.91117258099999998</v>
      </c>
      <c r="G12530">
        <v>0.99975043299999999</v>
      </c>
    </row>
    <row r="12531" spans="1:7" x14ac:dyDescent="0.4">
      <c r="A12531" s="70" t="s">
        <v>26067</v>
      </c>
      <c r="B12531" s="70" t="s">
        <v>26068</v>
      </c>
      <c r="C12531">
        <v>1.3622011E-2</v>
      </c>
      <c r="D12531">
        <v>4.7667741960000001</v>
      </c>
      <c r="E12531">
        <v>1.2418512E-2</v>
      </c>
      <c r="F12531">
        <v>0.91126872800000003</v>
      </c>
      <c r="G12531">
        <v>0.99975043299999999</v>
      </c>
    </row>
    <row r="12532" spans="1:7" x14ac:dyDescent="0.4">
      <c r="A12532" s="70" t="s">
        <v>25281</v>
      </c>
      <c r="B12532" s="70" t="s">
        <v>25282</v>
      </c>
      <c r="C12532">
        <v>-1.2977811000000001E-2</v>
      </c>
      <c r="D12532">
        <v>4.7090150450000001</v>
      </c>
      <c r="E12532">
        <v>1.2395812000000001E-2</v>
      </c>
      <c r="F12532">
        <v>0.91134952800000002</v>
      </c>
      <c r="G12532">
        <v>0.99975043299999999</v>
      </c>
    </row>
    <row r="12533" spans="1:7" x14ac:dyDescent="0.4">
      <c r="A12533" s="70" t="s">
        <v>25703</v>
      </c>
      <c r="B12533" s="70" t="s">
        <v>25704</v>
      </c>
      <c r="C12533">
        <v>-2.4646152000000001E-2</v>
      </c>
      <c r="D12533">
        <v>3.1758302789999999</v>
      </c>
      <c r="E12533">
        <v>1.2358763E-2</v>
      </c>
      <c r="F12533">
        <v>0.91148156300000005</v>
      </c>
      <c r="G12533">
        <v>0.99975043299999999</v>
      </c>
    </row>
    <row r="12534" spans="1:7" x14ac:dyDescent="0.4">
      <c r="A12534" s="70" t="s">
        <v>26209</v>
      </c>
      <c r="B12534" s="70" t="s">
        <v>26210</v>
      </c>
      <c r="C12534">
        <v>9.4090770000000001E-3</v>
      </c>
      <c r="D12534">
        <v>5.9882455569999999</v>
      </c>
      <c r="E12534">
        <v>1.2334128E-2</v>
      </c>
      <c r="F12534">
        <v>0.91156946500000002</v>
      </c>
      <c r="G12534">
        <v>0.99975043299999999</v>
      </c>
    </row>
    <row r="12535" spans="1:7" x14ac:dyDescent="0.4">
      <c r="A12535" s="70" t="s">
        <v>25861</v>
      </c>
      <c r="B12535" s="70" t="s">
        <v>25862</v>
      </c>
      <c r="C12535">
        <v>2.0945920999999999E-2</v>
      </c>
      <c r="D12535">
        <v>3.3213487490000002</v>
      </c>
      <c r="E12535">
        <v>1.2329811E-2</v>
      </c>
      <c r="F12535">
        <v>0.91158487899999996</v>
      </c>
      <c r="G12535">
        <v>0.99975043299999999</v>
      </c>
    </row>
    <row r="12536" spans="1:7" x14ac:dyDescent="0.4">
      <c r="A12536" s="70" t="s">
        <v>25903</v>
      </c>
      <c r="B12536" s="70" t="s">
        <v>25904</v>
      </c>
      <c r="C12536">
        <v>1.7768644E-2</v>
      </c>
      <c r="D12536">
        <v>3.6523847479999998</v>
      </c>
      <c r="E12536">
        <v>1.2329690000000001E-2</v>
      </c>
      <c r="F12536">
        <v>0.91158531200000004</v>
      </c>
      <c r="G12536">
        <v>0.99975043299999999</v>
      </c>
    </row>
    <row r="12537" spans="1:7" x14ac:dyDescent="0.4">
      <c r="A12537" s="70" t="s">
        <v>25933</v>
      </c>
      <c r="B12537" s="70" t="s">
        <v>25934</v>
      </c>
      <c r="C12537">
        <v>1.6139811E-2</v>
      </c>
      <c r="D12537">
        <v>3.7645216160000001</v>
      </c>
      <c r="E12537">
        <v>1.2326759E-2</v>
      </c>
      <c r="F12537">
        <v>0.91159577700000005</v>
      </c>
      <c r="G12537">
        <v>0.99975043299999999</v>
      </c>
    </row>
    <row r="12538" spans="1:7" x14ac:dyDescent="0.4">
      <c r="A12538" s="70" t="s">
        <v>25757</v>
      </c>
      <c r="B12538" s="70" t="s">
        <v>25758</v>
      </c>
      <c r="C12538">
        <v>5.8456981999999998E-2</v>
      </c>
      <c r="D12538">
        <v>-0.93632749699999995</v>
      </c>
      <c r="E12538">
        <v>1.2324872000000001E-2</v>
      </c>
      <c r="F12538">
        <v>0.91160251699999995</v>
      </c>
      <c r="G12538">
        <v>0.99975043299999999</v>
      </c>
    </row>
    <row r="12539" spans="1:7" x14ac:dyDescent="0.4">
      <c r="A12539" s="70" t="s">
        <v>25325</v>
      </c>
      <c r="B12539" s="70" t="s">
        <v>25326</v>
      </c>
      <c r="C12539">
        <v>-1.6396362000000001E-2</v>
      </c>
      <c r="D12539">
        <v>3.7498212909999999</v>
      </c>
      <c r="E12539">
        <v>1.2324473000000001E-2</v>
      </c>
      <c r="F12539">
        <v>0.91160394199999994</v>
      </c>
      <c r="G12539">
        <v>0.99975043299999999</v>
      </c>
    </row>
    <row r="12540" spans="1:7" x14ac:dyDescent="0.4">
      <c r="A12540" s="70" t="s">
        <v>26075</v>
      </c>
      <c r="B12540" s="70" t="s">
        <v>26076</v>
      </c>
      <c r="C12540">
        <v>1.375913E-2</v>
      </c>
      <c r="D12540">
        <v>4.8710959789999997</v>
      </c>
      <c r="E12540">
        <v>1.2315746000000001E-2</v>
      </c>
      <c r="F12540">
        <v>0.91163511500000005</v>
      </c>
      <c r="G12540">
        <v>0.99975043299999999</v>
      </c>
    </row>
    <row r="12541" spans="1:7" x14ac:dyDescent="0.4">
      <c r="A12541" s="70" t="s">
        <v>25483</v>
      </c>
      <c r="B12541" s="70" t="s">
        <v>25484</v>
      </c>
      <c r="C12541">
        <v>-3.0276733E-2</v>
      </c>
      <c r="D12541">
        <v>1.833683934</v>
      </c>
      <c r="E12541">
        <v>1.2296135E-2</v>
      </c>
      <c r="F12541">
        <v>0.91170521100000002</v>
      </c>
      <c r="G12541">
        <v>0.99975043299999999</v>
      </c>
    </row>
    <row r="12542" spans="1:7" x14ac:dyDescent="0.4">
      <c r="A12542" s="70" t="s">
        <v>26129</v>
      </c>
      <c r="B12542" s="70" t="s">
        <v>26130</v>
      </c>
      <c r="C12542">
        <v>1.2463932E-2</v>
      </c>
      <c r="D12542">
        <v>5.2081406750000001</v>
      </c>
      <c r="E12542">
        <v>1.2279775E-2</v>
      </c>
      <c r="F12542">
        <v>0.91176372900000002</v>
      </c>
      <c r="G12542">
        <v>0.99975043299999999</v>
      </c>
    </row>
    <row r="12543" spans="1:7" x14ac:dyDescent="0.4">
      <c r="A12543" s="70" t="s">
        <v>25833</v>
      </c>
      <c r="B12543" s="70" t="s">
        <v>25834</v>
      </c>
      <c r="C12543">
        <v>2.5772911999999999E-2</v>
      </c>
      <c r="D12543">
        <v>2.6923975379999998</v>
      </c>
      <c r="E12543">
        <v>1.2271245E-2</v>
      </c>
      <c r="F12543">
        <v>0.911794255</v>
      </c>
      <c r="G12543">
        <v>0.99975043299999999</v>
      </c>
    </row>
    <row r="12544" spans="1:7" x14ac:dyDescent="0.4">
      <c r="A12544" s="70" t="s">
        <v>25359</v>
      </c>
      <c r="B12544" s="70" t="s">
        <v>25360</v>
      </c>
      <c r="C12544">
        <v>-1.4424006E-2</v>
      </c>
      <c r="D12544">
        <v>4.3325607189999999</v>
      </c>
      <c r="E12544">
        <v>1.2267662E-2</v>
      </c>
      <c r="F12544">
        <v>0.91180707900000002</v>
      </c>
      <c r="G12544">
        <v>0.99975043299999999</v>
      </c>
    </row>
    <row r="12545" spans="1:7" x14ac:dyDescent="0.4">
      <c r="A12545" s="70" t="s">
        <v>26257</v>
      </c>
      <c r="B12545" s="70" t="s">
        <v>26258</v>
      </c>
      <c r="C12545">
        <v>9.3737270000000001E-3</v>
      </c>
      <c r="D12545">
        <v>5.978172818</v>
      </c>
      <c r="E12545">
        <v>1.2212262E-2</v>
      </c>
      <c r="F12545">
        <v>0.91200562900000004</v>
      </c>
      <c r="G12545">
        <v>0.99975043299999999</v>
      </c>
    </row>
    <row r="12546" spans="1:7" x14ac:dyDescent="0.4">
      <c r="A12546" s="70" t="s">
        <v>25571</v>
      </c>
      <c r="B12546" s="70" t="s">
        <v>25572</v>
      </c>
      <c r="C12546">
        <v>-3.9382249000000001E-2</v>
      </c>
      <c r="D12546">
        <v>0.45356418100000001</v>
      </c>
      <c r="E12546">
        <v>1.2206384000000001E-2</v>
      </c>
      <c r="F12546">
        <v>0.91202672200000001</v>
      </c>
      <c r="G12546">
        <v>0.99975043299999999</v>
      </c>
    </row>
    <row r="12547" spans="1:7" x14ac:dyDescent="0.4">
      <c r="A12547" s="70" t="s">
        <v>24606</v>
      </c>
      <c r="B12547" s="70" t="s">
        <v>24607</v>
      </c>
      <c r="C12547">
        <v>-2.2334390999999999E-2</v>
      </c>
      <c r="D12547">
        <v>4.7768802619999997</v>
      </c>
      <c r="E12547">
        <v>1.2202226E-2</v>
      </c>
      <c r="F12547">
        <v>0.91204164799999998</v>
      </c>
      <c r="G12547">
        <v>0.99975043299999999</v>
      </c>
    </row>
    <row r="12548" spans="1:7" x14ac:dyDescent="0.4">
      <c r="A12548" s="70" t="s">
        <v>25437</v>
      </c>
      <c r="B12548" s="70" t="s">
        <v>25438</v>
      </c>
      <c r="C12548">
        <v>-3.2462043000000003E-2</v>
      </c>
      <c r="D12548">
        <v>1.630092393</v>
      </c>
      <c r="E12548">
        <v>1.2191799E-2</v>
      </c>
      <c r="F12548">
        <v>0.91207908500000001</v>
      </c>
      <c r="G12548">
        <v>0.99975043299999999</v>
      </c>
    </row>
    <row r="12549" spans="1:7" x14ac:dyDescent="0.4">
      <c r="A12549" s="70" t="s">
        <v>26728</v>
      </c>
      <c r="B12549" s="70" t="s">
        <v>26729</v>
      </c>
      <c r="C12549">
        <v>1.0503073E-2</v>
      </c>
      <c r="D12549">
        <v>9.7273628169999995</v>
      </c>
      <c r="E12549">
        <v>1.2174881E-2</v>
      </c>
      <c r="F12549">
        <v>0.91213986000000002</v>
      </c>
      <c r="G12549">
        <v>0.99975043299999999</v>
      </c>
    </row>
    <row r="12550" spans="1:7" x14ac:dyDescent="0.4">
      <c r="A12550" s="70" t="s">
        <v>26135</v>
      </c>
      <c r="B12550" s="70" t="s">
        <v>26136</v>
      </c>
      <c r="C12550">
        <v>1.1960283E-2</v>
      </c>
      <c r="D12550">
        <v>4.9563638049999996</v>
      </c>
      <c r="E12550">
        <v>1.2174717E-2</v>
      </c>
      <c r="F12550">
        <v>0.91214044800000005</v>
      </c>
      <c r="G12550">
        <v>0.99975043299999999</v>
      </c>
    </row>
    <row r="12551" spans="1:7" x14ac:dyDescent="0.4">
      <c r="A12551" s="70" t="s">
        <v>25297</v>
      </c>
      <c r="B12551" s="70" t="s">
        <v>25298</v>
      </c>
      <c r="C12551">
        <v>-1.3409623000000001E-2</v>
      </c>
      <c r="D12551">
        <v>4.5500416230000003</v>
      </c>
      <c r="E12551">
        <v>1.2131055E-2</v>
      </c>
      <c r="F12551">
        <v>0.91229749800000004</v>
      </c>
      <c r="G12551">
        <v>0.99975043299999999</v>
      </c>
    </row>
    <row r="12552" spans="1:7" x14ac:dyDescent="0.4">
      <c r="A12552" s="70" t="s">
        <v>25835</v>
      </c>
      <c r="B12552" s="70" t="s">
        <v>25836</v>
      </c>
      <c r="C12552">
        <v>3.1151535000000001E-2</v>
      </c>
      <c r="D12552">
        <v>2.0552483399999999</v>
      </c>
      <c r="E12552">
        <v>1.2104124000000001E-2</v>
      </c>
      <c r="F12552">
        <v>0.91239450899999996</v>
      </c>
      <c r="G12552">
        <v>0.99975043299999999</v>
      </c>
    </row>
    <row r="12553" spans="1:7" x14ac:dyDescent="0.4">
      <c r="A12553" s="70" t="s">
        <v>25839</v>
      </c>
      <c r="B12553" s="70" t="s">
        <v>25840</v>
      </c>
      <c r="C12553">
        <v>7.1458130999999994E-2</v>
      </c>
      <c r="D12553">
        <v>-1.443620047</v>
      </c>
      <c r="E12553">
        <v>1.2088903999999999E-2</v>
      </c>
      <c r="F12553">
        <v>0.91244938499999995</v>
      </c>
      <c r="G12553">
        <v>0.99975043299999999</v>
      </c>
    </row>
    <row r="12554" spans="1:7" x14ac:dyDescent="0.4">
      <c r="A12554" s="70" t="s">
        <v>25881</v>
      </c>
      <c r="B12554" s="70" t="s">
        <v>25882</v>
      </c>
      <c r="C12554">
        <v>6.4059764000000005E-2</v>
      </c>
      <c r="D12554">
        <v>-1.0899966109999999</v>
      </c>
      <c r="E12554">
        <v>1.2086651E-2</v>
      </c>
      <c r="F12554">
        <v>0.912457509</v>
      </c>
      <c r="G12554">
        <v>0.99975043299999999</v>
      </c>
    </row>
    <row r="12555" spans="1:7" x14ac:dyDescent="0.4">
      <c r="A12555" s="70" t="s">
        <v>24863</v>
      </c>
      <c r="B12555" s="70" t="s">
        <v>24864</v>
      </c>
      <c r="C12555">
        <v>-8.7050449999999998E-3</v>
      </c>
      <c r="D12555">
        <v>7.4384682379999996</v>
      </c>
      <c r="E12555">
        <v>1.2083056999999999E-2</v>
      </c>
      <c r="F12555">
        <v>0.912470475</v>
      </c>
      <c r="G12555">
        <v>0.99975043299999999</v>
      </c>
    </row>
    <row r="12556" spans="1:7" x14ac:dyDescent="0.4">
      <c r="A12556" s="70" t="s">
        <v>25729</v>
      </c>
      <c r="B12556" s="70" t="s">
        <v>25730</v>
      </c>
      <c r="C12556">
        <v>-6.2350144000000003E-2</v>
      </c>
      <c r="D12556">
        <v>0.59192107699999996</v>
      </c>
      <c r="E12556">
        <v>1.2076029E-2</v>
      </c>
      <c r="F12556">
        <v>0.91249582900000004</v>
      </c>
      <c r="G12556">
        <v>0.99975043299999999</v>
      </c>
    </row>
    <row r="12557" spans="1:7" x14ac:dyDescent="0.4">
      <c r="A12557" s="70" t="s">
        <v>25381</v>
      </c>
      <c r="B12557" s="70" t="s">
        <v>25382</v>
      </c>
      <c r="C12557">
        <v>-1.2859601999999999E-2</v>
      </c>
      <c r="D12557">
        <v>4.8012158109999996</v>
      </c>
      <c r="E12557">
        <v>1.2039174E-2</v>
      </c>
      <c r="F12557">
        <v>0.91262892399999995</v>
      </c>
      <c r="G12557">
        <v>0.99975043299999999</v>
      </c>
    </row>
    <row r="12558" spans="1:7" x14ac:dyDescent="0.4">
      <c r="A12558" s="70" t="s">
        <v>26203</v>
      </c>
      <c r="B12558" s="70" t="s">
        <v>26204</v>
      </c>
      <c r="C12558">
        <v>9.3715459999999997E-3</v>
      </c>
      <c r="D12558">
        <v>6.9889872989999997</v>
      </c>
      <c r="E12558">
        <v>1.2032396000000001E-2</v>
      </c>
      <c r="F12558">
        <v>0.91265342299999996</v>
      </c>
      <c r="G12558">
        <v>0.99975043299999999</v>
      </c>
    </row>
    <row r="12559" spans="1:7" x14ac:dyDescent="0.4">
      <c r="A12559" s="70" t="s">
        <v>25377</v>
      </c>
      <c r="B12559" s="70" t="s">
        <v>25378</v>
      </c>
      <c r="C12559">
        <v>-1.4281912000000001E-2</v>
      </c>
      <c r="D12559">
        <v>4.115256069</v>
      </c>
      <c r="E12559">
        <v>1.2024668000000001E-2</v>
      </c>
      <c r="F12559">
        <v>0.91268136799999999</v>
      </c>
      <c r="G12559">
        <v>0.99975043299999999</v>
      </c>
    </row>
    <row r="12560" spans="1:7" x14ac:dyDescent="0.4">
      <c r="A12560" s="70" t="s">
        <v>25269</v>
      </c>
      <c r="B12560" s="70" t="s">
        <v>25270</v>
      </c>
      <c r="C12560">
        <v>-9.7120350000000008E-3</v>
      </c>
      <c r="D12560">
        <v>5.8580141059999997</v>
      </c>
      <c r="E12560">
        <v>1.2024646999999999E-2</v>
      </c>
      <c r="F12560">
        <v>0.91268144100000004</v>
      </c>
      <c r="G12560">
        <v>0.99975043299999999</v>
      </c>
    </row>
    <row r="12561" spans="1:7" x14ac:dyDescent="0.4">
      <c r="A12561" s="70" t="s">
        <v>25355</v>
      </c>
      <c r="B12561" s="70" t="s">
        <v>25356</v>
      </c>
      <c r="C12561">
        <v>-1.1318444E-2</v>
      </c>
      <c r="D12561">
        <v>5.2182892680000004</v>
      </c>
      <c r="E12561">
        <v>1.199736E-2</v>
      </c>
      <c r="F12561">
        <v>0.912780178</v>
      </c>
      <c r="G12561">
        <v>0.99975043299999999</v>
      </c>
    </row>
    <row r="12562" spans="1:7" x14ac:dyDescent="0.4">
      <c r="A12562" s="70" t="s">
        <v>25391</v>
      </c>
      <c r="B12562" s="70" t="s">
        <v>25392</v>
      </c>
      <c r="C12562">
        <v>-1.4706639000000001E-2</v>
      </c>
      <c r="D12562">
        <v>3.9882061000000002</v>
      </c>
      <c r="E12562">
        <v>1.1987077E-2</v>
      </c>
      <c r="F12562">
        <v>0.91281741299999997</v>
      </c>
      <c r="G12562">
        <v>0.99975043299999999</v>
      </c>
    </row>
    <row r="12563" spans="1:7" x14ac:dyDescent="0.4">
      <c r="A12563" s="70" t="s">
        <v>25379</v>
      </c>
      <c r="B12563" s="70" t="s">
        <v>25380</v>
      </c>
      <c r="C12563">
        <v>-1.2133860999999999E-2</v>
      </c>
      <c r="D12563">
        <v>4.9394564540000001</v>
      </c>
      <c r="E12563">
        <v>1.1923250999999999E-2</v>
      </c>
      <c r="F12563">
        <v>0.91304890599999999</v>
      </c>
      <c r="G12563">
        <v>0.99975043299999999</v>
      </c>
    </row>
    <row r="12564" spans="1:7" x14ac:dyDescent="0.4">
      <c r="A12564" s="70" t="s">
        <v>25397</v>
      </c>
      <c r="B12564" s="70" t="s">
        <v>25398</v>
      </c>
      <c r="C12564">
        <v>-1.9597125E-2</v>
      </c>
      <c r="D12564">
        <v>3.3177048220000001</v>
      </c>
      <c r="E12564">
        <v>1.1912513E-2</v>
      </c>
      <c r="F12564">
        <v>0.91308791199999995</v>
      </c>
      <c r="G12564">
        <v>0.99975043299999999</v>
      </c>
    </row>
    <row r="12565" spans="1:7" x14ac:dyDescent="0.4">
      <c r="A12565" s="70" t="s">
        <v>25487</v>
      </c>
      <c r="B12565" s="70" t="s">
        <v>25488</v>
      </c>
      <c r="C12565">
        <v>-3.2221241999999997E-2</v>
      </c>
      <c r="D12565">
        <v>1.7918972520000001</v>
      </c>
      <c r="E12565">
        <v>1.190428E-2</v>
      </c>
      <c r="F12565">
        <v>0.91311783199999996</v>
      </c>
      <c r="G12565">
        <v>0.99975043299999999</v>
      </c>
    </row>
    <row r="12566" spans="1:7" x14ac:dyDescent="0.4">
      <c r="A12566" s="70" t="s">
        <v>26103</v>
      </c>
      <c r="B12566" s="70" t="s">
        <v>26104</v>
      </c>
      <c r="C12566">
        <v>1.1955756E-2</v>
      </c>
      <c r="D12566">
        <v>6.5849319050000004</v>
      </c>
      <c r="E12566">
        <v>1.1899977000000001E-2</v>
      </c>
      <c r="F12566">
        <v>0.91313347199999995</v>
      </c>
      <c r="G12566">
        <v>0.99975043299999999</v>
      </c>
    </row>
    <row r="12567" spans="1:7" x14ac:dyDescent="0.4">
      <c r="A12567" s="70" t="s">
        <v>26247</v>
      </c>
      <c r="B12567" s="70" t="s">
        <v>26248</v>
      </c>
      <c r="C12567">
        <v>9.4741659999999991E-3</v>
      </c>
      <c r="D12567">
        <v>6.1845035890000002</v>
      </c>
      <c r="E12567">
        <v>1.1884587E-2</v>
      </c>
      <c r="F12567">
        <v>0.91318944000000002</v>
      </c>
      <c r="G12567">
        <v>0.99975043299999999</v>
      </c>
    </row>
    <row r="12568" spans="1:7" x14ac:dyDescent="0.4">
      <c r="A12568" s="70" t="s">
        <v>25245</v>
      </c>
      <c r="B12568" s="70" t="s">
        <v>25246</v>
      </c>
      <c r="C12568">
        <v>-8.9036789999999994E-3</v>
      </c>
      <c r="D12568">
        <v>6.1630706860000002</v>
      </c>
      <c r="E12568">
        <v>1.1874832E-2</v>
      </c>
      <c r="F12568">
        <v>0.91322493599999999</v>
      </c>
      <c r="G12568">
        <v>0.99975043299999999</v>
      </c>
    </row>
    <row r="12569" spans="1:7" x14ac:dyDescent="0.4">
      <c r="A12569" s="70" t="s">
        <v>26261</v>
      </c>
      <c r="B12569" s="70" t="s">
        <v>26262</v>
      </c>
      <c r="C12569">
        <v>1.0023990999999999E-2</v>
      </c>
      <c r="D12569">
        <v>5.5804967029999997</v>
      </c>
      <c r="E12569">
        <v>1.1855487E-2</v>
      </c>
      <c r="F12569">
        <v>0.91329536700000002</v>
      </c>
      <c r="G12569">
        <v>0.99975043299999999</v>
      </c>
    </row>
    <row r="12570" spans="1:7" x14ac:dyDescent="0.4">
      <c r="A12570" s="70" t="s">
        <v>25507</v>
      </c>
      <c r="B12570" s="70" t="s">
        <v>25508</v>
      </c>
      <c r="C12570">
        <v>-2.6565623999999999E-2</v>
      </c>
      <c r="D12570">
        <v>2.4259747780000001</v>
      </c>
      <c r="E12570">
        <v>1.1848689000000001E-2</v>
      </c>
      <c r="F12570">
        <v>0.91332013000000001</v>
      </c>
      <c r="G12570">
        <v>0.99975043299999999</v>
      </c>
    </row>
    <row r="12571" spans="1:7" x14ac:dyDescent="0.4">
      <c r="A12571" s="70" t="s">
        <v>25353</v>
      </c>
      <c r="B12571" s="70" t="s">
        <v>25354</v>
      </c>
      <c r="C12571">
        <v>-1.4772805E-2</v>
      </c>
      <c r="D12571">
        <v>3.996151147</v>
      </c>
      <c r="E12571">
        <v>1.1843520999999999E-2</v>
      </c>
      <c r="F12571">
        <v>0.913338961</v>
      </c>
      <c r="G12571">
        <v>0.99975043299999999</v>
      </c>
    </row>
    <row r="12572" spans="1:7" x14ac:dyDescent="0.4">
      <c r="A12572" s="70" t="s">
        <v>25637</v>
      </c>
      <c r="B12572" s="70" t="s">
        <v>25638</v>
      </c>
      <c r="C12572">
        <v>-4.7507449E-2</v>
      </c>
      <c r="D12572">
        <v>0.41772904799999999</v>
      </c>
      <c r="E12572">
        <v>1.1836776E-2</v>
      </c>
      <c r="F12572">
        <v>0.91336354500000005</v>
      </c>
      <c r="G12572">
        <v>0.99975043299999999</v>
      </c>
    </row>
    <row r="12573" spans="1:7" x14ac:dyDescent="0.4">
      <c r="A12573" s="70" t="s">
        <v>26485</v>
      </c>
      <c r="B12573" s="70" t="s">
        <v>26486</v>
      </c>
      <c r="C12573">
        <v>9.1932070000000001E-3</v>
      </c>
      <c r="D12573">
        <v>8.7801599879999994</v>
      </c>
      <c r="E12573">
        <v>1.1800806E-2</v>
      </c>
      <c r="F12573">
        <v>0.91349476200000002</v>
      </c>
      <c r="G12573">
        <v>0.99975043299999999</v>
      </c>
    </row>
    <row r="12574" spans="1:7" x14ac:dyDescent="0.4">
      <c r="A12574" s="70" t="s">
        <v>25799</v>
      </c>
      <c r="B12574" s="70" t="s">
        <v>25800</v>
      </c>
      <c r="C12574">
        <v>3.2873448E-2</v>
      </c>
      <c r="D12574">
        <v>1.797948087</v>
      </c>
      <c r="E12574">
        <v>1.1794851E-2</v>
      </c>
      <c r="F12574">
        <v>0.91351650600000001</v>
      </c>
      <c r="G12574">
        <v>0.99975043299999999</v>
      </c>
    </row>
    <row r="12575" spans="1:7" x14ac:dyDescent="0.4">
      <c r="A12575" s="70" t="s">
        <v>25261</v>
      </c>
      <c r="B12575" s="70" t="s">
        <v>25262</v>
      </c>
      <c r="C12575">
        <v>-1.0251857E-2</v>
      </c>
      <c r="D12575">
        <v>5.419594644</v>
      </c>
      <c r="E12575">
        <v>1.1743352E-2</v>
      </c>
      <c r="F12575">
        <v>0.91370477699999997</v>
      </c>
      <c r="G12575">
        <v>0.99975043299999999</v>
      </c>
    </row>
    <row r="12576" spans="1:7" x14ac:dyDescent="0.4">
      <c r="A12576" s="70" t="s">
        <v>25123</v>
      </c>
      <c r="B12576" s="70" t="s">
        <v>25124</v>
      </c>
      <c r="C12576">
        <v>-1.0248342000000001E-2</v>
      </c>
      <c r="D12576">
        <v>7.2142530130000004</v>
      </c>
      <c r="E12576">
        <v>1.1716508E-2</v>
      </c>
      <c r="F12576">
        <v>0.91380307800000005</v>
      </c>
      <c r="G12576">
        <v>0.99975043299999999</v>
      </c>
    </row>
    <row r="12577" spans="1:7" x14ac:dyDescent="0.4">
      <c r="A12577" s="70" t="s">
        <v>25357</v>
      </c>
      <c r="B12577" s="70" t="s">
        <v>25358</v>
      </c>
      <c r="C12577">
        <v>-1.0581358000000001E-2</v>
      </c>
      <c r="D12577">
        <v>5.4177527369999998</v>
      </c>
      <c r="E12577">
        <v>1.1695772E-2</v>
      </c>
      <c r="F12577">
        <v>0.91387909099999998</v>
      </c>
      <c r="G12577">
        <v>0.99975043299999999</v>
      </c>
    </row>
    <row r="12578" spans="1:7" x14ac:dyDescent="0.4">
      <c r="A12578" s="70" t="s">
        <v>25815</v>
      </c>
      <c r="B12578" s="70" t="s">
        <v>25816</v>
      </c>
      <c r="C12578">
        <v>4.1821103999999998E-2</v>
      </c>
      <c r="D12578">
        <v>0.302402954</v>
      </c>
      <c r="E12578">
        <v>1.167496E-2</v>
      </c>
      <c r="F12578">
        <v>0.91395545300000003</v>
      </c>
      <c r="G12578">
        <v>0.99975043299999999</v>
      </c>
    </row>
    <row r="12579" spans="1:7" x14ac:dyDescent="0.4">
      <c r="A12579" s="70" t="s">
        <v>25993</v>
      </c>
      <c r="B12579" s="70" t="s">
        <v>25994</v>
      </c>
      <c r="C12579">
        <v>1.9151049E-2</v>
      </c>
      <c r="D12579">
        <v>3.403176722</v>
      </c>
      <c r="E12579">
        <v>1.1674252E-2</v>
      </c>
      <c r="F12579">
        <v>0.91395805100000005</v>
      </c>
      <c r="G12579">
        <v>0.99975043299999999</v>
      </c>
    </row>
    <row r="12580" spans="1:7" x14ac:dyDescent="0.4">
      <c r="A12580" s="70" t="s">
        <v>25857</v>
      </c>
      <c r="B12580" s="70" t="s">
        <v>25858</v>
      </c>
      <c r="C12580">
        <v>5.8973690000000002E-2</v>
      </c>
      <c r="D12580">
        <v>-1.140623073</v>
      </c>
      <c r="E12580">
        <v>1.1673385999999999E-2</v>
      </c>
      <c r="F12580">
        <v>0.91396122899999999</v>
      </c>
      <c r="G12580">
        <v>0.99975043299999999</v>
      </c>
    </row>
    <row r="12581" spans="1:7" x14ac:dyDescent="0.4">
      <c r="A12581" s="70" t="s">
        <v>26315</v>
      </c>
      <c r="B12581" s="70" t="s">
        <v>26316</v>
      </c>
      <c r="C12581">
        <v>8.7928220000000005E-3</v>
      </c>
      <c r="D12581">
        <v>6.3623060560000004</v>
      </c>
      <c r="E12581">
        <v>1.1663028000000001E-2</v>
      </c>
      <c r="F12581">
        <v>0.91399926200000003</v>
      </c>
      <c r="G12581">
        <v>0.99975043299999999</v>
      </c>
    </row>
    <row r="12582" spans="1:7" x14ac:dyDescent="0.4">
      <c r="A12582" s="70" t="s">
        <v>26027</v>
      </c>
      <c r="B12582" s="70" t="s">
        <v>26028</v>
      </c>
      <c r="C12582">
        <v>1.5830207999999998E-2</v>
      </c>
      <c r="D12582">
        <v>3.9450432530000001</v>
      </c>
      <c r="E12582">
        <v>1.1646561E-2</v>
      </c>
      <c r="F12582">
        <v>0.91405976</v>
      </c>
      <c r="G12582">
        <v>0.99975043299999999</v>
      </c>
    </row>
    <row r="12583" spans="1:7" x14ac:dyDescent="0.4">
      <c r="A12583" s="70" t="s">
        <v>26339</v>
      </c>
      <c r="B12583" s="70" t="s">
        <v>26340</v>
      </c>
      <c r="C12583">
        <v>-9.7291540000000003E-3</v>
      </c>
      <c r="D12583">
        <v>10.52689371</v>
      </c>
      <c r="E12583">
        <v>1.1646174E-2</v>
      </c>
      <c r="F12583">
        <v>0.91406118300000005</v>
      </c>
      <c r="G12583">
        <v>0.99975043299999999</v>
      </c>
    </row>
    <row r="12584" spans="1:7" x14ac:dyDescent="0.4">
      <c r="A12584" s="70" t="s">
        <v>26554</v>
      </c>
      <c r="B12584" s="70" t="s">
        <v>26555</v>
      </c>
      <c r="C12584">
        <v>8.7749249999999994E-3</v>
      </c>
      <c r="D12584">
        <v>8.8377491950000007</v>
      </c>
      <c r="E12584">
        <v>1.1634778E-2</v>
      </c>
      <c r="F12584">
        <v>0.91410307499999999</v>
      </c>
      <c r="G12584">
        <v>0.99975043299999999</v>
      </c>
    </row>
    <row r="12585" spans="1:7" x14ac:dyDescent="0.4">
      <c r="A12585" s="70" t="s">
        <v>25075</v>
      </c>
      <c r="B12585" s="70" t="s">
        <v>25076</v>
      </c>
      <c r="C12585">
        <v>-8.5481419999999999E-3</v>
      </c>
      <c r="D12585">
        <v>6.764486582</v>
      </c>
      <c r="E12585">
        <v>1.1619981999999999E-2</v>
      </c>
      <c r="F12585">
        <v>0.91415750100000004</v>
      </c>
      <c r="G12585">
        <v>0.99975043299999999</v>
      </c>
    </row>
    <row r="12586" spans="1:7" x14ac:dyDescent="0.4">
      <c r="A12586" s="70" t="s">
        <v>25425</v>
      </c>
      <c r="B12586" s="70" t="s">
        <v>25426</v>
      </c>
      <c r="C12586">
        <v>-1.1941095000000001E-2</v>
      </c>
      <c r="D12586">
        <v>6.0834771500000002</v>
      </c>
      <c r="E12586">
        <v>1.1607928E-2</v>
      </c>
      <c r="F12586">
        <v>0.91420186400000003</v>
      </c>
      <c r="G12586">
        <v>0.99975043299999999</v>
      </c>
    </row>
    <row r="12587" spans="1:7" x14ac:dyDescent="0.4">
      <c r="A12587" s="70" t="s">
        <v>25521</v>
      </c>
      <c r="B12587" s="70" t="s">
        <v>25522</v>
      </c>
      <c r="C12587">
        <v>-3.3086697999999998E-2</v>
      </c>
      <c r="D12587">
        <v>2.0223190839999998</v>
      </c>
      <c r="E12587">
        <v>1.1577574E-2</v>
      </c>
      <c r="F12587">
        <v>0.91431368400000002</v>
      </c>
      <c r="G12587">
        <v>0.99975043299999999</v>
      </c>
    </row>
    <row r="12588" spans="1:7" x14ac:dyDescent="0.4">
      <c r="A12588" s="70" t="s">
        <v>25299</v>
      </c>
      <c r="B12588" s="70" t="s">
        <v>25300</v>
      </c>
      <c r="C12588">
        <v>-1.3274674E-2</v>
      </c>
      <c r="D12588">
        <v>4.5287025300000003</v>
      </c>
      <c r="E12588">
        <v>1.1573448E-2</v>
      </c>
      <c r="F12588">
        <v>0.91432889399999995</v>
      </c>
      <c r="G12588">
        <v>0.99975043299999999</v>
      </c>
    </row>
    <row r="12589" spans="1:7" x14ac:dyDescent="0.4">
      <c r="A12589" s="70" t="s">
        <v>26271</v>
      </c>
      <c r="B12589" s="70" t="s">
        <v>26272</v>
      </c>
      <c r="C12589">
        <v>9.5827289999999999E-3</v>
      </c>
      <c r="D12589">
        <v>5.9561009370000004</v>
      </c>
      <c r="E12589">
        <v>1.1553792E-2</v>
      </c>
      <c r="F12589">
        <v>0.91440139499999995</v>
      </c>
      <c r="G12589">
        <v>0.99975043299999999</v>
      </c>
    </row>
    <row r="12590" spans="1:7" x14ac:dyDescent="0.4">
      <c r="A12590" s="70" t="s">
        <v>25793</v>
      </c>
      <c r="B12590" s="70" t="s">
        <v>25794</v>
      </c>
      <c r="C12590">
        <v>6.6951809000000001E-2</v>
      </c>
      <c r="D12590">
        <v>-1.432197867</v>
      </c>
      <c r="E12590">
        <v>1.1553242999999999E-2</v>
      </c>
      <c r="F12590">
        <v>0.91440342100000005</v>
      </c>
      <c r="G12590">
        <v>0.99975043299999999</v>
      </c>
    </row>
    <row r="12591" spans="1:7" x14ac:dyDescent="0.4">
      <c r="A12591" s="70" t="s">
        <v>25627</v>
      </c>
      <c r="B12591" s="70" t="s">
        <v>25628</v>
      </c>
      <c r="C12591">
        <v>-5.2520114999999999E-2</v>
      </c>
      <c r="D12591">
        <v>0.66113600500000003</v>
      </c>
      <c r="E12591">
        <v>1.1500826E-2</v>
      </c>
      <c r="F12591">
        <v>0.91459707099999998</v>
      </c>
      <c r="G12591">
        <v>0.99975043299999999</v>
      </c>
    </row>
    <row r="12592" spans="1:7" x14ac:dyDescent="0.4">
      <c r="A12592" s="70" t="s">
        <v>25975</v>
      </c>
      <c r="B12592" s="70" t="s">
        <v>25976</v>
      </c>
      <c r="C12592">
        <v>-8.2998429999999995E-3</v>
      </c>
      <c r="D12592">
        <v>9.4601870409999993</v>
      </c>
      <c r="E12592">
        <v>1.1499858999999999E-2</v>
      </c>
      <c r="F12592">
        <v>0.91460064900000004</v>
      </c>
      <c r="G12592">
        <v>0.99975043299999999</v>
      </c>
    </row>
    <row r="12593" spans="1:7" x14ac:dyDescent="0.4">
      <c r="A12593" s="70" t="s">
        <v>25157</v>
      </c>
      <c r="B12593" s="70" t="s">
        <v>25158</v>
      </c>
      <c r="C12593">
        <v>-8.3014500000000001E-3</v>
      </c>
      <c r="D12593">
        <v>6.9034938280000002</v>
      </c>
      <c r="E12593">
        <v>1.1463226E-2</v>
      </c>
      <c r="F12593">
        <v>0.91473625999999997</v>
      </c>
      <c r="G12593">
        <v>0.99975043299999999</v>
      </c>
    </row>
    <row r="12594" spans="1:7" x14ac:dyDescent="0.4">
      <c r="A12594" s="70" t="s">
        <v>26111</v>
      </c>
      <c r="B12594" s="70" t="s">
        <v>26112</v>
      </c>
      <c r="C12594">
        <v>1.3050612E-2</v>
      </c>
      <c r="D12594">
        <v>7.0646576159999999</v>
      </c>
      <c r="E12594">
        <v>1.14582E-2</v>
      </c>
      <c r="F12594">
        <v>0.91475488199999999</v>
      </c>
      <c r="G12594">
        <v>0.99975043299999999</v>
      </c>
    </row>
    <row r="12595" spans="1:7" x14ac:dyDescent="0.4">
      <c r="A12595" s="70" t="s">
        <v>26193</v>
      </c>
      <c r="B12595" s="70" t="s">
        <v>26194</v>
      </c>
      <c r="C12595">
        <v>9.1667769999999992E-3</v>
      </c>
      <c r="D12595">
        <v>7.8577197810000001</v>
      </c>
      <c r="E12595">
        <v>1.143042E-2</v>
      </c>
      <c r="F12595">
        <v>0.91485788800000001</v>
      </c>
      <c r="G12595">
        <v>0.99975043299999999</v>
      </c>
    </row>
    <row r="12596" spans="1:7" x14ac:dyDescent="0.4">
      <c r="A12596" s="70" t="s">
        <v>26183</v>
      </c>
      <c r="B12596" s="70" t="s">
        <v>26184</v>
      </c>
      <c r="C12596">
        <v>1.3859712E-2</v>
      </c>
      <c r="D12596">
        <v>4.5897675099999997</v>
      </c>
      <c r="E12596">
        <v>1.1428427E-2</v>
      </c>
      <c r="F12596">
        <v>0.91486528</v>
      </c>
      <c r="G12596">
        <v>0.99975043299999999</v>
      </c>
    </row>
    <row r="12597" spans="1:7" x14ac:dyDescent="0.4">
      <c r="A12597" s="70" t="s">
        <v>25503</v>
      </c>
      <c r="B12597" s="70" t="s">
        <v>25504</v>
      </c>
      <c r="C12597">
        <v>-2.0171512999999999E-2</v>
      </c>
      <c r="D12597">
        <v>3.318129216</v>
      </c>
      <c r="E12597">
        <v>1.1416737E-2</v>
      </c>
      <c r="F12597">
        <v>0.91490866900000001</v>
      </c>
      <c r="G12597">
        <v>0.99975043299999999</v>
      </c>
    </row>
    <row r="12598" spans="1:7" x14ac:dyDescent="0.4">
      <c r="A12598" s="70" t="s">
        <v>26181</v>
      </c>
      <c r="B12598" s="70" t="s">
        <v>26182</v>
      </c>
      <c r="C12598">
        <v>1.2701739E-2</v>
      </c>
      <c r="D12598">
        <v>4.6203666139999999</v>
      </c>
      <c r="E12598">
        <v>1.1393903E-2</v>
      </c>
      <c r="F12598">
        <v>0.914993481</v>
      </c>
      <c r="G12598">
        <v>0.99975043299999999</v>
      </c>
    </row>
    <row r="12599" spans="1:7" x14ac:dyDescent="0.4">
      <c r="A12599" s="70" t="s">
        <v>25387</v>
      </c>
      <c r="B12599" s="70" t="s">
        <v>25388</v>
      </c>
      <c r="C12599">
        <v>-1.5967209999999999E-2</v>
      </c>
      <c r="D12599">
        <v>3.754252846</v>
      </c>
      <c r="E12599">
        <v>1.1391836000000001E-2</v>
      </c>
      <c r="F12599">
        <v>0.91500116399999998</v>
      </c>
      <c r="G12599">
        <v>0.99975043299999999</v>
      </c>
    </row>
    <row r="12600" spans="1:7" x14ac:dyDescent="0.4">
      <c r="A12600" s="70" t="s">
        <v>25653</v>
      </c>
      <c r="B12600" s="70" t="s">
        <v>25654</v>
      </c>
      <c r="C12600">
        <v>-5.2628475000000001E-2</v>
      </c>
      <c r="D12600">
        <v>-0.66370487899999997</v>
      </c>
      <c r="E12600">
        <v>1.1381845999999999E-2</v>
      </c>
      <c r="F12600">
        <v>0.915038299</v>
      </c>
      <c r="G12600">
        <v>0.99975043299999999</v>
      </c>
    </row>
    <row r="12601" spans="1:7" x14ac:dyDescent="0.4">
      <c r="A12601" s="70" t="s">
        <v>25955</v>
      </c>
      <c r="B12601" s="70" t="s">
        <v>25956</v>
      </c>
      <c r="C12601">
        <v>2.0476048E-2</v>
      </c>
      <c r="D12601">
        <v>3.1158372669999999</v>
      </c>
      <c r="E12601">
        <v>1.1375269E-2</v>
      </c>
      <c r="F12601">
        <v>0.91506275800000003</v>
      </c>
      <c r="G12601">
        <v>0.99975043299999999</v>
      </c>
    </row>
    <row r="12602" spans="1:7" x14ac:dyDescent="0.4">
      <c r="A12602" s="70" t="s">
        <v>26215</v>
      </c>
      <c r="B12602" s="70" t="s">
        <v>26216</v>
      </c>
      <c r="C12602">
        <v>1.2064972E-2</v>
      </c>
      <c r="D12602">
        <v>4.8112804689999997</v>
      </c>
      <c r="E12602">
        <v>1.1358963999999999E-2</v>
      </c>
      <c r="F12602">
        <v>0.91512342400000002</v>
      </c>
      <c r="G12602">
        <v>0.99975043299999999</v>
      </c>
    </row>
    <row r="12603" spans="1:7" x14ac:dyDescent="0.4">
      <c r="A12603" s="70" t="s">
        <v>25321</v>
      </c>
      <c r="B12603" s="70" t="s">
        <v>25322</v>
      </c>
      <c r="C12603">
        <v>-1.0145954E-2</v>
      </c>
      <c r="D12603">
        <v>5.9785485449999998</v>
      </c>
      <c r="E12603">
        <v>1.1355555999999999E-2</v>
      </c>
      <c r="F12603">
        <v>0.91513610999999995</v>
      </c>
      <c r="G12603">
        <v>0.99975043299999999</v>
      </c>
    </row>
    <row r="12604" spans="1:7" x14ac:dyDescent="0.4">
      <c r="A12604" s="70" t="s">
        <v>26147</v>
      </c>
      <c r="B12604" s="70" t="s">
        <v>26148</v>
      </c>
      <c r="C12604">
        <v>5.5069508000000003E-2</v>
      </c>
      <c r="D12604">
        <v>6.7392216000000005E-2</v>
      </c>
      <c r="E12604">
        <v>1.1349259E-2</v>
      </c>
      <c r="F12604">
        <v>0.91515955299999996</v>
      </c>
      <c r="G12604">
        <v>0.99975043299999999</v>
      </c>
    </row>
    <row r="12605" spans="1:7" x14ac:dyDescent="0.4">
      <c r="A12605" s="70" t="s">
        <v>25287</v>
      </c>
      <c r="B12605" s="70" t="s">
        <v>25288</v>
      </c>
      <c r="C12605">
        <v>-8.9445640000000003E-3</v>
      </c>
      <c r="D12605">
        <v>6.195260985</v>
      </c>
      <c r="E12605">
        <v>1.1337595000000001E-2</v>
      </c>
      <c r="F12605">
        <v>0.91520299500000002</v>
      </c>
      <c r="G12605">
        <v>0.99975043299999999</v>
      </c>
    </row>
    <row r="12606" spans="1:7" x14ac:dyDescent="0.4">
      <c r="A12606" s="70" t="s">
        <v>25467</v>
      </c>
      <c r="B12606" s="70" t="s">
        <v>25468</v>
      </c>
      <c r="C12606">
        <v>-1.3820094999999999E-2</v>
      </c>
      <c r="D12606">
        <v>4.1597337899999998</v>
      </c>
      <c r="E12606">
        <v>1.1318533E-2</v>
      </c>
      <c r="F12606">
        <v>0.91527404099999998</v>
      </c>
      <c r="G12606">
        <v>0.99975043299999999</v>
      </c>
    </row>
    <row r="12607" spans="1:7" x14ac:dyDescent="0.4">
      <c r="A12607" s="70" t="s">
        <v>25047</v>
      </c>
      <c r="B12607" s="70" t="s">
        <v>25048</v>
      </c>
      <c r="C12607">
        <v>-8.9627309999999998E-3</v>
      </c>
      <c r="D12607">
        <v>7.6410142990000001</v>
      </c>
      <c r="E12607">
        <v>1.1309131E-2</v>
      </c>
      <c r="F12607">
        <v>0.91530910700000001</v>
      </c>
      <c r="G12607">
        <v>0.99975043299999999</v>
      </c>
    </row>
    <row r="12608" spans="1:7" x14ac:dyDescent="0.4">
      <c r="A12608" s="70" t="s">
        <v>26013</v>
      </c>
      <c r="B12608" s="70" t="s">
        <v>26014</v>
      </c>
      <c r="C12608">
        <v>2.1775466E-2</v>
      </c>
      <c r="D12608">
        <v>3.0008772979999998</v>
      </c>
      <c r="E12608">
        <v>1.1307068999999999E-2</v>
      </c>
      <c r="F12608">
        <v>0.91531680100000001</v>
      </c>
      <c r="G12608">
        <v>0.99975043299999999</v>
      </c>
    </row>
    <row r="12609" spans="1:7" x14ac:dyDescent="0.4">
      <c r="A12609" s="70" t="s">
        <v>25977</v>
      </c>
      <c r="B12609" s="70" t="s">
        <v>25978</v>
      </c>
      <c r="C12609">
        <v>2.0387345000000001E-2</v>
      </c>
      <c r="D12609">
        <v>3.1925982770000001</v>
      </c>
      <c r="E12609">
        <v>1.1284831E-2</v>
      </c>
      <c r="F12609">
        <v>0.91539980200000004</v>
      </c>
      <c r="G12609">
        <v>0.99975043299999999</v>
      </c>
    </row>
    <row r="12610" spans="1:7" x14ac:dyDescent="0.4">
      <c r="A12610" s="70" t="s">
        <v>25845</v>
      </c>
      <c r="B12610" s="70" t="s">
        <v>25846</v>
      </c>
      <c r="C12610">
        <v>5.6662430999999999E-2</v>
      </c>
      <c r="D12610">
        <v>-0.99070434699999999</v>
      </c>
      <c r="E12610">
        <v>1.1275832E-2</v>
      </c>
      <c r="F12610">
        <v>0.91543341199999995</v>
      </c>
      <c r="G12610">
        <v>0.99975043299999999</v>
      </c>
    </row>
    <row r="12611" spans="1:7" x14ac:dyDescent="0.4">
      <c r="A12611" s="70" t="s">
        <v>25295</v>
      </c>
      <c r="B12611" s="70" t="s">
        <v>25296</v>
      </c>
      <c r="C12611">
        <v>-9.2151179999999996E-3</v>
      </c>
      <c r="D12611">
        <v>5.9729290410000004</v>
      </c>
      <c r="E12611">
        <v>1.1273299000000001E-2</v>
      </c>
      <c r="F12611">
        <v>0.91544287800000002</v>
      </c>
      <c r="G12611">
        <v>0.99975043299999999</v>
      </c>
    </row>
    <row r="12612" spans="1:7" x14ac:dyDescent="0.4">
      <c r="A12612" s="70" t="s">
        <v>25663</v>
      </c>
      <c r="B12612" s="70" t="s">
        <v>25664</v>
      </c>
      <c r="C12612">
        <v>-3.5272606999999997E-2</v>
      </c>
      <c r="D12612">
        <v>3.1326440780000002</v>
      </c>
      <c r="E12612">
        <v>1.1228243000000001E-2</v>
      </c>
      <c r="F12612">
        <v>0.915611387</v>
      </c>
      <c r="G12612">
        <v>0.99975043299999999</v>
      </c>
    </row>
    <row r="12613" spans="1:7" x14ac:dyDescent="0.4">
      <c r="A12613" s="70" t="s">
        <v>26133</v>
      </c>
      <c r="B12613" s="70" t="s">
        <v>26134</v>
      </c>
      <c r="C12613">
        <v>1.4779085000000001E-2</v>
      </c>
      <c r="D12613">
        <v>4.0454708070000001</v>
      </c>
      <c r="E12613">
        <v>1.1220079000000001E-2</v>
      </c>
      <c r="F12613">
        <v>0.91564195900000001</v>
      </c>
      <c r="G12613">
        <v>0.99975043299999999</v>
      </c>
    </row>
    <row r="12614" spans="1:7" x14ac:dyDescent="0.4">
      <c r="A12614" s="70" t="s">
        <v>25875</v>
      </c>
      <c r="B12614" s="70" t="s">
        <v>25876</v>
      </c>
      <c r="C12614">
        <v>3.7842701999999999E-2</v>
      </c>
      <c r="D12614">
        <v>0.79879941300000001</v>
      </c>
      <c r="E12614">
        <v>1.1205461999999999E-2</v>
      </c>
      <c r="F12614">
        <v>0.91569671900000005</v>
      </c>
      <c r="G12614">
        <v>0.99975043299999999</v>
      </c>
    </row>
    <row r="12615" spans="1:7" x14ac:dyDescent="0.4">
      <c r="A12615" s="70" t="s">
        <v>25593</v>
      </c>
      <c r="B12615" s="70" t="s">
        <v>25594</v>
      </c>
      <c r="C12615">
        <v>-4.5041062E-2</v>
      </c>
      <c r="D12615">
        <v>2.1346879809999999</v>
      </c>
      <c r="E12615">
        <v>1.1203001000000001E-2</v>
      </c>
      <c r="F12615">
        <v>0.91570594400000005</v>
      </c>
      <c r="G12615">
        <v>0.99975043299999999</v>
      </c>
    </row>
    <row r="12616" spans="1:7" x14ac:dyDescent="0.4">
      <c r="A12616" s="70" t="s">
        <v>25775</v>
      </c>
      <c r="B12616" s="70" t="s">
        <v>25776</v>
      </c>
      <c r="C12616">
        <v>5.9812061999999999E-2</v>
      </c>
      <c r="D12616">
        <v>-0.81364556799999999</v>
      </c>
      <c r="E12616">
        <v>1.1155171E-2</v>
      </c>
      <c r="F12616">
        <v>0.91588540900000004</v>
      </c>
      <c r="G12616">
        <v>0.99975043299999999</v>
      </c>
    </row>
    <row r="12617" spans="1:7" x14ac:dyDescent="0.4">
      <c r="A12617" s="70" t="s">
        <v>25551</v>
      </c>
      <c r="B12617" s="70" t="s">
        <v>25552</v>
      </c>
      <c r="C12617">
        <v>-2.1027006000000001E-2</v>
      </c>
      <c r="D12617">
        <v>3.2743747449999998</v>
      </c>
      <c r="E12617">
        <v>1.1134209000000001E-2</v>
      </c>
      <c r="F12617">
        <v>0.91596418499999999</v>
      </c>
      <c r="G12617">
        <v>0.99975043299999999</v>
      </c>
    </row>
    <row r="12618" spans="1:7" x14ac:dyDescent="0.4">
      <c r="A12618" s="70" t="s">
        <v>26005</v>
      </c>
      <c r="B12618" s="70" t="s">
        <v>26006</v>
      </c>
      <c r="C12618">
        <v>2.5779468E-2</v>
      </c>
      <c r="D12618">
        <v>3.5933614170000001</v>
      </c>
      <c r="E12618">
        <v>1.1121552999999999E-2</v>
      </c>
      <c r="F12618">
        <v>0.91601178100000002</v>
      </c>
      <c r="G12618">
        <v>0.99975043299999999</v>
      </c>
    </row>
    <row r="12619" spans="1:7" x14ac:dyDescent="0.4">
      <c r="A12619" s="70" t="s">
        <v>26552</v>
      </c>
      <c r="B12619" s="70" t="s">
        <v>26553</v>
      </c>
      <c r="C12619">
        <v>8.4312190000000002E-3</v>
      </c>
      <c r="D12619">
        <v>8.5824396919999995</v>
      </c>
      <c r="E12619">
        <v>1.1088265E-2</v>
      </c>
      <c r="F12619">
        <v>0.91613710400000004</v>
      </c>
      <c r="G12619">
        <v>0.99975043299999999</v>
      </c>
    </row>
    <row r="12620" spans="1:7" x14ac:dyDescent="0.4">
      <c r="A12620" s="70" t="s">
        <v>26291</v>
      </c>
      <c r="B12620" s="70" t="s">
        <v>26292</v>
      </c>
      <c r="C12620">
        <v>9.894712E-3</v>
      </c>
      <c r="D12620">
        <v>5.562974659</v>
      </c>
      <c r="E12620">
        <v>1.1086576000000001E-2</v>
      </c>
      <c r="F12620">
        <v>0.91614346599999996</v>
      </c>
      <c r="G12620">
        <v>0.99975043299999999</v>
      </c>
    </row>
    <row r="12621" spans="1:7" x14ac:dyDescent="0.4">
      <c r="A12621" s="70" t="s">
        <v>25943</v>
      </c>
      <c r="B12621" s="70" t="s">
        <v>25944</v>
      </c>
      <c r="C12621">
        <v>2.4970524000000001E-2</v>
      </c>
      <c r="D12621">
        <v>2.5556727960000001</v>
      </c>
      <c r="E12621">
        <v>1.1079244E-2</v>
      </c>
      <c r="F12621">
        <v>0.91617109900000004</v>
      </c>
      <c r="G12621">
        <v>0.99975043299999999</v>
      </c>
    </row>
    <row r="12622" spans="1:7" x14ac:dyDescent="0.4">
      <c r="A12622" s="70" t="s">
        <v>26634</v>
      </c>
      <c r="B12622" s="70" t="s">
        <v>26635</v>
      </c>
      <c r="C12622">
        <v>7.4435685000000001E-2</v>
      </c>
      <c r="D12622">
        <v>-1.053782051</v>
      </c>
      <c r="E12622">
        <v>1.1077797E-2</v>
      </c>
      <c r="F12622">
        <v>0.916176553</v>
      </c>
      <c r="G12622">
        <v>0.99975043299999999</v>
      </c>
    </row>
    <row r="12623" spans="1:7" x14ac:dyDescent="0.4">
      <c r="A12623" s="70" t="s">
        <v>25525</v>
      </c>
      <c r="B12623" s="70" t="s">
        <v>25526</v>
      </c>
      <c r="C12623">
        <v>-1.3448866E-2</v>
      </c>
      <c r="D12623">
        <v>4.910269768</v>
      </c>
      <c r="E12623">
        <v>1.1066717E-2</v>
      </c>
      <c r="F12623">
        <v>0.91621832800000003</v>
      </c>
      <c r="G12623">
        <v>0.99975043299999999</v>
      </c>
    </row>
    <row r="12624" spans="1:7" x14ac:dyDescent="0.4">
      <c r="A12624" s="70" t="s">
        <v>25403</v>
      </c>
      <c r="B12624" s="70" t="s">
        <v>25404</v>
      </c>
      <c r="C12624">
        <v>-1.036699E-2</v>
      </c>
      <c r="D12624">
        <v>5.3485712310000002</v>
      </c>
      <c r="E12624">
        <v>1.1061761999999999E-2</v>
      </c>
      <c r="F12624">
        <v>0.91623701999999996</v>
      </c>
      <c r="G12624">
        <v>0.99975043299999999</v>
      </c>
    </row>
    <row r="12625" spans="1:7" x14ac:dyDescent="0.4">
      <c r="A12625" s="70" t="s">
        <v>25971</v>
      </c>
      <c r="B12625" s="70" t="s">
        <v>25972</v>
      </c>
      <c r="C12625">
        <v>3.4667584000000001E-2</v>
      </c>
      <c r="D12625">
        <v>2.002464797</v>
      </c>
      <c r="E12625">
        <v>1.1048507000000001E-2</v>
      </c>
      <c r="F12625">
        <v>0.916287034</v>
      </c>
      <c r="G12625">
        <v>0.99975043299999999</v>
      </c>
    </row>
    <row r="12626" spans="1:7" x14ac:dyDescent="0.4">
      <c r="A12626" s="70" t="s">
        <v>25597</v>
      </c>
      <c r="B12626" s="70" t="s">
        <v>25598</v>
      </c>
      <c r="C12626">
        <v>-2.25221E-2</v>
      </c>
      <c r="D12626">
        <v>3.2422804109999999</v>
      </c>
      <c r="E12626">
        <v>1.1042486000000001E-2</v>
      </c>
      <c r="F12626">
        <v>0.91630976399999997</v>
      </c>
      <c r="G12626">
        <v>0.99975043299999999</v>
      </c>
    </row>
    <row r="12627" spans="1:7" x14ac:dyDescent="0.4">
      <c r="A12627" s="70" t="s">
        <v>26233</v>
      </c>
      <c r="B12627" s="70" t="s">
        <v>26234</v>
      </c>
      <c r="C12627">
        <v>8.6783520000000003E-3</v>
      </c>
      <c r="D12627">
        <v>7.2422065709999996</v>
      </c>
      <c r="E12627">
        <v>1.099091E-2</v>
      </c>
      <c r="F12627">
        <v>0.91650472000000005</v>
      </c>
      <c r="G12627">
        <v>0.99975043299999999</v>
      </c>
    </row>
    <row r="12628" spans="1:7" x14ac:dyDescent="0.4">
      <c r="A12628" s="70" t="s">
        <v>25685</v>
      </c>
      <c r="B12628" s="70" t="s">
        <v>25686</v>
      </c>
      <c r="C12628">
        <v>-3.2988654999999999E-2</v>
      </c>
      <c r="D12628">
        <v>1.379058374</v>
      </c>
      <c r="E12628">
        <v>1.0979879999999999E-2</v>
      </c>
      <c r="F12628">
        <v>0.91654647199999995</v>
      </c>
      <c r="G12628">
        <v>0.99975043299999999</v>
      </c>
    </row>
    <row r="12629" spans="1:7" x14ac:dyDescent="0.4">
      <c r="A12629" s="70" t="s">
        <v>26149</v>
      </c>
      <c r="B12629" s="70" t="s">
        <v>26150</v>
      </c>
      <c r="C12629">
        <v>1.3484059E-2</v>
      </c>
      <c r="D12629">
        <v>4.1680283339999997</v>
      </c>
      <c r="E12629">
        <v>1.0901362E-2</v>
      </c>
      <c r="F12629">
        <v>0.91684431399999999</v>
      </c>
      <c r="G12629">
        <v>0.99975043299999999</v>
      </c>
    </row>
    <row r="12630" spans="1:7" x14ac:dyDescent="0.4">
      <c r="A12630" s="70" t="s">
        <v>26131</v>
      </c>
      <c r="B12630" s="70" t="s">
        <v>26132</v>
      </c>
      <c r="C12630">
        <v>1.8863372999999999E-2</v>
      </c>
      <c r="D12630">
        <v>3.5752782139999999</v>
      </c>
      <c r="E12630">
        <v>1.0877467E-2</v>
      </c>
      <c r="F12630">
        <v>0.91693516900000005</v>
      </c>
      <c r="G12630">
        <v>0.99975043299999999</v>
      </c>
    </row>
    <row r="12631" spans="1:7" x14ac:dyDescent="0.4">
      <c r="A12631" s="70" t="s">
        <v>26105</v>
      </c>
      <c r="B12631" s="70" t="s">
        <v>26106</v>
      </c>
      <c r="C12631">
        <v>4.3686892999999997E-2</v>
      </c>
      <c r="D12631">
        <v>0.85386733500000001</v>
      </c>
      <c r="E12631">
        <v>1.0865150000000001E-2</v>
      </c>
      <c r="F12631">
        <v>0.91698204000000005</v>
      </c>
      <c r="G12631">
        <v>0.99975043299999999</v>
      </c>
    </row>
    <row r="12632" spans="1:7" x14ac:dyDescent="0.4">
      <c r="A12632" s="70" t="s">
        <v>26223</v>
      </c>
      <c r="B12632" s="70" t="s">
        <v>26224</v>
      </c>
      <c r="C12632">
        <v>8.8323957999999994E-2</v>
      </c>
      <c r="D12632">
        <v>-1.6095668860000001</v>
      </c>
      <c r="E12632">
        <v>1.0862527E-2</v>
      </c>
      <c r="F12632">
        <v>0.91699202599999996</v>
      </c>
      <c r="G12632">
        <v>0.99975043299999999</v>
      </c>
    </row>
    <row r="12633" spans="1:7" x14ac:dyDescent="0.4">
      <c r="A12633" s="70" t="s">
        <v>26766</v>
      </c>
      <c r="B12633" s="70" t="s">
        <v>26767</v>
      </c>
      <c r="C12633">
        <v>8.14053E-3</v>
      </c>
      <c r="D12633">
        <v>8.9975226779999993</v>
      </c>
      <c r="E12633">
        <v>1.0840506E-2</v>
      </c>
      <c r="F12633">
        <v>0.91707590400000005</v>
      </c>
      <c r="G12633">
        <v>0.99975043299999999</v>
      </c>
    </row>
    <row r="12634" spans="1:7" x14ac:dyDescent="0.4">
      <c r="A12634" s="70" t="s">
        <v>25443</v>
      </c>
      <c r="B12634" s="70" t="s">
        <v>25444</v>
      </c>
      <c r="C12634">
        <v>-9.6015030000000008E-3</v>
      </c>
      <c r="D12634">
        <v>5.5395638720000004</v>
      </c>
      <c r="E12634">
        <v>1.0828884E-2</v>
      </c>
      <c r="F12634">
        <v>0.91712020800000005</v>
      </c>
      <c r="G12634">
        <v>0.99975043299999999</v>
      </c>
    </row>
    <row r="12635" spans="1:7" x14ac:dyDescent="0.4">
      <c r="A12635" s="70" t="s">
        <v>25513</v>
      </c>
      <c r="B12635" s="70" t="s">
        <v>25514</v>
      </c>
      <c r="C12635">
        <v>-6.0135504999999999E-2</v>
      </c>
      <c r="D12635">
        <v>-0.87125033500000004</v>
      </c>
      <c r="E12635">
        <v>1.0790876E-2</v>
      </c>
      <c r="F12635">
        <v>0.91726525999999997</v>
      </c>
      <c r="G12635">
        <v>0.99975043299999999</v>
      </c>
    </row>
    <row r="12636" spans="1:7" x14ac:dyDescent="0.4">
      <c r="A12636" s="70" t="s">
        <v>25965</v>
      </c>
      <c r="B12636" s="70" t="s">
        <v>25966</v>
      </c>
      <c r="C12636">
        <v>-5.7748514000000001E-2</v>
      </c>
      <c r="D12636">
        <v>-0.78435749600000004</v>
      </c>
      <c r="E12636">
        <v>1.0771186E-2</v>
      </c>
      <c r="F12636">
        <v>0.91734050599999994</v>
      </c>
      <c r="G12636">
        <v>0.99975043299999999</v>
      </c>
    </row>
    <row r="12637" spans="1:7" x14ac:dyDescent="0.4">
      <c r="A12637" s="70" t="s">
        <v>26592</v>
      </c>
      <c r="B12637" s="70" t="s">
        <v>26593</v>
      </c>
      <c r="C12637">
        <v>9.9708279999999993E-3</v>
      </c>
      <c r="D12637">
        <v>6.6754191970000001</v>
      </c>
      <c r="E12637">
        <v>1.0771174999999999E-2</v>
      </c>
      <c r="F12637">
        <v>0.91734054799999998</v>
      </c>
      <c r="G12637">
        <v>0.99975043299999999</v>
      </c>
    </row>
    <row r="12638" spans="1:7" x14ac:dyDescent="0.4">
      <c r="A12638" s="70" t="s">
        <v>26009</v>
      </c>
      <c r="B12638" s="70" t="s">
        <v>26010</v>
      </c>
      <c r="C12638">
        <v>3.5498520999999998E-2</v>
      </c>
      <c r="D12638">
        <v>0.88586391900000006</v>
      </c>
      <c r="E12638">
        <v>1.0738848E-2</v>
      </c>
      <c r="F12638">
        <v>0.91746424000000004</v>
      </c>
      <c r="G12638">
        <v>0.99975043299999999</v>
      </c>
    </row>
    <row r="12639" spans="1:7" x14ac:dyDescent="0.4">
      <c r="A12639" s="70" t="s">
        <v>25411</v>
      </c>
      <c r="B12639" s="70" t="s">
        <v>25412</v>
      </c>
      <c r="C12639">
        <v>-8.7400910000000002E-3</v>
      </c>
      <c r="D12639">
        <v>5.8890741090000001</v>
      </c>
      <c r="E12639">
        <v>1.0724978E-2</v>
      </c>
      <c r="F12639">
        <v>0.91751736500000003</v>
      </c>
      <c r="G12639">
        <v>0.99975043299999999</v>
      </c>
    </row>
    <row r="12640" spans="1:7" x14ac:dyDescent="0.4">
      <c r="A12640" s="70" t="s">
        <v>25445</v>
      </c>
      <c r="B12640" s="70" t="s">
        <v>25446</v>
      </c>
      <c r="C12640">
        <v>-1.0283196E-2</v>
      </c>
      <c r="D12640">
        <v>5.6810919999999996</v>
      </c>
      <c r="E12640">
        <v>1.0708159E-2</v>
      </c>
      <c r="F12640">
        <v>0.91758183500000001</v>
      </c>
      <c r="G12640">
        <v>0.99975043299999999</v>
      </c>
    </row>
    <row r="12641" spans="1:7" x14ac:dyDescent="0.4">
      <c r="A12641" s="70" t="s">
        <v>25417</v>
      </c>
      <c r="B12641" s="70" t="s">
        <v>25418</v>
      </c>
      <c r="C12641">
        <v>-9.24584E-3</v>
      </c>
      <c r="D12641">
        <v>5.9642843320000001</v>
      </c>
      <c r="E12641">
        <v>1.0705627000000001E-2</v>
      </c>
      <c r="F12641">
        <v>0.91759154499999995</v>
      </c>
      <c r="G12641">
        <v>0.99975043299999999</v>
      </c>
    </row>
    <row r="12642" spans="1:7" x14ac:dyDescent="0.4">
      <c r="A12642" s="70" t="s">
        <v>25587</v>
      </c>
      <c r="B12642" s="70" t="s">
        <v>25588</v>
      </c>
      <c r="C12642">
        <v>-1.7978264000000001E-2</v>
      </c>
      <c r="D12642">
        <v>3.3440535320000002</v>
      </c>
      <c r="E12642">
        <v>1.0694502E-2</v>
      </c>
      <c r="F12642">
        <v>0.917634222</v>
      </c>
      <c r="G12642">
        <v>0.99975043299999999</v>
      </c>
    </row>
    <row r="12643" spans="1:7" x14ac:dyDescent="0.4">
      <c r="A12643" s="70" t="s">
        <v>25347</v>
      </c>
      <c r="B12643" s="70" t="s">
        <v>25348</v>
      </c>
      <c r="C12643">
        <v>-8.0909659999999998E-3</v>
      </c>
      <c r="D12643">
        <v>6.4317470820000002</v>
      </c>
      <c r="E12643">
        <v>1.0689007E-2</v>
      </c>
      <c r="F12643">
        <v>0.91765531199999995</v>
      </c>
      <c r="G12643">
        <v>0.99975043299999999</v>
      </c>
    </row>
    <row r="12644" spans="1:7" x14ac:dyDescent="0.4">
      <c r="A12644" s="70" t="s">
        <v>25667</v>
      </c>
      <c r="B12644" s="70" t="s">
        <v>25668</v>
      </c>
      <c r="C12644">
        <v>-2.2000723999999999E-2</v>
      </c>
      <c r="D12644">
        <v>3.0288886819999998</v>
      </c>
      <c r="E12644">
        <v>1.0679205000000001E-2</v>
      </c>
      <c r="F12644">
        <v>0.91769294199999996</v>
      </c>
      <c r="G12644">
        <v>0.99975043299999999</v>
      </c>
    </row>
    <row r="12645" spans="1:7" x14ac:dyDescent="0.4">
      <c r="A12645" s="70" t="s">
        <v>25509</v>
      </c>
      <c r="B12645" s="70" t="s">
        <v>25510</v>
      </c>
      <c r="C12645">
        <v>-1.0139189E-2</v>
      </c>
      <c r="D12645">
        <v>5.3728473560000003</v>
      </c>
      <c r="E12645">
        <v>1.0676737E-2</v>
      </c>
      <c r="F12645">
        <v>0.91770241600000002</v>
      </c>
      <c r="G12645">
        <v>0.99975043299999999</v>
      </c>
    </row>
    <row r="12646" spans="1:7" x14ac:dyDescent="0.4">
      <c r="A12646" s="70" t="s">
        <v>25963</v>
      </c>
      <c r="B12646" s="70" t="s">
        <v>25964</v>
      </c>
      <c r="C12646">
        <v>4.8665343999999999E-2</v>
      </c>
      <c r="D12646">
        <v>-0.564093819</v>
      </c>
      <c r="E12646">
        <v>1.0650379999999999E-2</v>
      </c>
      <c r="F12646">
        <v>0.91780370099999997</v>
      </c>
      <c r="G12646">
        <v>0.99975043299999999</v>
      </c>
    </row>
    <row r="12647" spans="1:7" x14ac:dyDescent="0.4">
      <c r="A12647" s="70" t="s">
        <v>26373</v>
      </c>
      <c r="B12647" s="70" t="s">
        <v>26374</v>
      </c>
      <c r="C12647">
        <v>8.3529699999999995E-3</v>
      </c>
      <c r="D12647">
        <v>6.1046125199999999</v>
      </c>
      <c r="E12647">
        <v>1.0630489E-2</v>
      </c>
      <c r="F12647">
        <v>0.91788022300000005</v>
      </c>
      <c r="G12647">
        <v>0.99975043299999999</v>
      </c>
    </row>
    <row r="12648" spans="1:7" x14ac:dyDescent="0.4">
      <c r="A12648" s="70" t="s">
        <v>26045</v>
      </c>
      <c r="B12648" s="70" t="s">
        <v>26046</v>
      </c>
      <c r="C12648">
        <v>2.5330855999999999E-2</v>
      </c>
      <c r="D12648">
        <v>2.4772530879999999</v>
      </c>
      <c r="E12648">
        <v>1.0596336E-2</v>
      </c>
      <c r="F12648">
        <v>0.91801177599999995</v>
      </c>
      <c r="G12648">
        <v>0.99975043299999999</v>
      </c>
    </row>
    <row r="12649" spans="1:7" x14ac:dyDescent="0.4">
      <c r="A12649" s="70" t="s">
        <v>25925</v>
      </c>
      <c r="B12649" s="70" t="s">
        <v>25926</v>
      </c>
      <c r="C12649">
        <v>3.4077700000000002E-2</v>
      </c>
      <c r="D12649">
        <v>2.0276953350000002</v>
      </c>
      <c r="E12649">
        <v>1.0588277E-2</v>
      </c>
      <c r="F12649">
        <v>0.91804285200000002</v>
      </c>
      <c r="G12649">
        <v>0.99975043299999999</v>
      </c>
    </row>
    <row r="12650" spans="1:7" x14ac:dyDescent="0.4">
      <c r="A12650" s="70" t="s">
        <v>26305</v>
      </c>
      <c r="B12650" s="70" t="s">
        <v>26306</v>
      </c>
      <c r="C12650">
        <v>1.1902416000000001E-2</v>
      </c>
      <c r="D12650">
        <v>4.5930441660000003</v>
      </c>
      <c r="E12650">
        <v>1.0573274000000001E-2</v>
      </c>
      <c r="F12650">
        <v>0.918100731</v>
      </c>
      <c r="G12650">
        <v>0.99975043299999999</v>
      </c>
    </row>
    <row r="12651" spans="1:7" x14ac:dyDescent="0.4">
      <c r="A12651" s="70" t="s">
        <v>25515</v>
      </c>
      <c r="B12651" s="70" t="s">
        <v>25516</v>
      </c>
      <c r="C12651">
        <v>-1.1486807999999999E-2</v>
      </c>
      <c r="D12651">
        <v>5.1071738699999996</v>
      </c>
      <c r="E12651">
        <v>1.0565621000000001E-2</v>
      </c>
      <c r="F12651">
        <v>0.91813027300000005</v>
      </c>
      <c r="G12651">
        <v>0.99975043299999999</v>
      </c>
    </row>
    <row r="12652" spans="1:7" x14ac:dyDescent="0.4">
      <c r="A12652" s="70" t="s">
        <v>26279</v>
      </c>
      <c r="B12652" s="70" t="s">
        <v>26280</v>
      </c>
      <c r="C12652">
        <v>1.2239203000000001E-2</v>
      </c>
      <c r="D12652">
        <v>4.4529053699999999</v>
      </c>
      <c r="E12652">
        <v>1.0564209E-2</v>
      </c>
      <c r="F12652">
        <v>0.91813572399999999</v>
      </c>
      <c r="G12652">
        <v>0.99975043299999999</v>
      </c>
    </row>
    <row r="12653" spans="1:7" x14ac:dyDescent="0.4">
      <c r="A12653" s="70" t="s">
        <v>25535</v>
      </c>
      <c r="B12653" s="70" t="s">
        <v>25536</v>
      </c>
      <c r="C12653">
        <v>-1.4191479E-2</v>
      </c>
      <c r="D12653">
        <v>3.9376983299999999</v>
      </c>
      <c r="E12653">
        <v>1.0563644000000001E-2</v>
      </c>
      <c r="F12653">
        <v>0.918137906</v>
      </c>
      <c r="G12653">
        <v>0.99975043299999999</v>
      </c>
    </row>
    <row r="12654" spans="1:7" x14ac:dyDescent="0.4">
      <c r="A12654" s="70" t="s">
        <v>25879</v>
      </c>
      <c r="B12654" s="70" t="s">
        <v>25880</v>
      </c>
      <c r="C12654">
        <v>-4.5015079999999999E-2</v>
      </c>
      <c r="D12654">
        <v>-0.36399561800000002</v>
      </c>
      <c r="E12654">
        <v>1.0562181E-2</v>
      </c>
      <c r="F12654">
        <v>0.91814355299999995</v>
      </c>
      <c r="G12654">
        <v>0.99975043299999999</v>
      </c>
    </row>
    <row r="12655" spans="1:7" x14ac:dyDescent="0.4">
      <c r="A12655" s="70" t="s">
        <v>25405</v>
      </c>
      <c r="B12655" s="70" t="s">
        <v>25406</v>
      </c>
      <c r="C12655">
        <v>-8.7394800000000009E-3</v>
      </c>
      <c r="D12655">
        <v>6.2012747729999997</v>
      </c>
      <c r="E12655">
        <v>1.0560926E-2</v>
      </c>
      <c r="F12655">
        <v>0.91814839999999998</v>
      </c>
      <c r="G12655">
        <v>0.99975043299999999</v>
      </c>
    </row>
    <row r="12656" spans="1:7" x14ac:dyDescent="0.4">
      <c r="A12656" s="70" t="s">
        <v>26409</v>
      </c>
      <c r="B12656" s="70" t="s">
        <v>26410</v>
      </c>
      <c r="C12656">
        <v>9.031341E-3</v>
      </c>
      <c r="D12656">
        <v>6.2892620150000003</v>
      </c>
      <c r="E12656">
        <v>1.0557893E-2</v>
      </c>
      <c r="F12656">
        <v>0.91816011200000003</v>
      </c>
      <c r="G12656">
        <v>0.99975043299999999</v>
      </c>
    </row>
    <row r="12657" spans="1:7" x14ac:dyDescent="0.4">
      <c r="A12657" s="70" t="s">
        <v>26383</v>
      </c>
      <c r="B12657" s="70" t="s">
        <v>26384</v>
      </c>
      <c r="C12657">
        <v>2.822034E-2</v>
      </c>
      <c r="D12657">
        <v>3.4080905669999999</v>
      </c>
      <c r="E12657">
        <v>1.0556841000000001E-2</v>
      </c>
      <c r="F12657">
        <v>0.91816417400000006</v>
      </c>
      <c r="G12657">
        <v>0.99975043299999999</v>
      </c>
    </row>
    <row r="12658" spans="1:7" x14ac:dyDescent="0.4">
      <c r="A12658" s="70" t="s">
        <v>26281</v>
      </c>
      <c r="B12658" s="70" t="s">
        <v>26282</v>
      </c>
      <c r="C12658">
        <v>1.1917842999999999E-2</v>
      </c>
      <c r="D12658">
        <v>4.8883562200000004</v>
      </c>
      <c r="E12658">
        <v>1.0541613E-2</v>
      </c>
      <c r="F12658">
        <v>0.91822301399999995</v>
      </c>
      <c r="G12658">
        <v>0.99975043299999999</v>
      </c>
    </row>
    <row r="12659" spans="1:7" x14ac:dyDescent="0.4">
      <c r="A12659" s="70" t="s">
        <v>26269</v>
      </c>
      <c r="B12659" s="70" t="s">
        <v>26270</v>
      </c>
      <c r="C12659">
        <v>8.8157619000000007E-2</v>
      </c>
      <c r="D12659">
        <v>-1.67684828</v>
      </c>
      <c r="E12659">
        <v>1.0538171000000001E-2</v>
      </c>
      <c r="F12659">
        <v>0.91823631900000002</v>
      </c>
      <c r="G12659">
        <v>0.99975043299999999</v>
      </c>
    </row>
    <row r="12660" spans="1:7" x14ac:dyDescent="0.4">
      <c r="A12660" s="70" t="s">
        <v>26415</v>
      </c>
      <c r="B12660" s="70" t="s">
        <v>26416</v>
      </c>
      <c r="C12660">
        <v>8.1989990000000002E-3</v>
      </c>
      <c r="D12660">
        <v>6.2306070699999996</v>
      </c>
      <c r="E12660">
        <v>1.0526107999999999E-2</v>
      </c>
      <c r="F12660">
        <v>0.91828296600000003</v>
      </c>
      <c r="G12660">
        <v>0.99975043299999999</v>
      </c>
    </row>
    <row r="12661" spans="1:7" x14ac:dyDescent="0.4">
      <c r="A12661" s="70" t="s">
        <v>26337</v>
      </c>
      <c r="B12661" s="70" t="s">
        <v>26338</v>
      </c>
      <c r="C12661">
        <v>9.5959389999999995E-3</v>
      </c>
      <c r="D12661">
        <v>7.2089258960000002</v>
      </c>
      <c r="E12661">
        <v>1.0514087E-2</v>
      </c>
      <c r="F12661">
        <v>0.91832947399999998</v>
      </c>
      <c r="G12661">
        <v>0.99975043299999999</v>
      </c>
    </row>
    <row r="12662" spans="1:7" x14ac:dyDescent="0.4">
      <c r="A12662" s="70" t="s">
        <v>25517</v>
      </c>
      <c r="B12662" s="70" t="s">
        <v>25518</v>
      </c>
      <c r="C12662">
        <v>-1.0934622999999999E-2</v>
      </c>
      <c r="D12662">
        <v>5.0842732379999998</v>
      </c>
      <c r="E12662">
        <v>1.0507185E-2</v>
      </c>
      <c r="F12662">
        <v>0.91835619199999996</v>
      </c>
      <c r="G12662">
        <v>0.99975043299999999</v>
      </c>
    </row>
    <row r="12663" spans="1:7" x14ac:dyDescent="0.4">
      <c r="A12663" s="70" t="s">
        <v>26109</v>
      </c>
      <c r="B12663" s="70" t="s">
        <v>26110</v>
      </c>
      <c r="C12663">
        <v>2.1418833000000002E-2</v>
      </c>
      <c r="D12663">
        <v>2.990012884</v>
      </c>
      <c r="E12663">
        <v>1.0478128999999999E-2</v>
      </c>
      <c r="F12663">
        <v>0.91846876200000005</v>
      </c>
      <c r="G12663">
        <v>0.99975043299999999</v>
      </c>
    </row>
    <row r="12664" spans="1:7" x14ac:dyDescent="0.4">
      <c r="A12664" s="70" t="s">
        <v>25723</v>
      </c>
      <c r="B12664" s="70" t="s">
        <v>25724</v>
      </c>
      <c r="C12664">
        <v>-2.602962E-2</v>
      </c>
      <c r="D12664">
        <v>2.1801100660000001</v>
      </c>
      <c r="E12664">
        <v>1.0470877E-2</v>
      </c>
      <c r="F12664">
        <v>0.91849688200000001</v>
      </c>
      <c r="G12664">
        <v>0.99975043299999999</v>
      </c>
    </row>
    <row r="12665" spans="1:7" x14ac:dyDescent="0.4">
      <c r="A12665" s="70" t="s">
        <v>25769</v>
      </c>
      <c r="B12665" s="70" t="s">
        <v>25770</v>
      </c>
      <c r="C12665">
        <v>8.3894608999999995E-2</v>
      </c>
      <c r="D12665">
        <v>-1.1447681970000001</v>
      </c>
      <c r="E12665">
        <v>1.0435171E-2</v>
      </c>
      <c r="F12665">
        <v>0.91863548500000003</v>
      </c>
      <c r="G12665">
        <v>0.99975043299999999</v>
      </c>
    </row>
    <row r="12666" spans="1:7" x14ac:dyDescent="0.4">
      <c r="A12666" s="70" t="s">
        <v>25479</v>
      </c>
      <c r="B12666" s="70" t="s">
        <v>25480</v>
      </c>
      <c r="C12666">
        <v>-9.3058329999999995E-3</v>
      </c>
      <c r="D12666">
        <v>5.990843752</v>
      </c>
      <c r="E12666">
        <v>1.0430063999999999E-2</v>
      </c>
      <c r="F12666">
        <v>0.91865532599999999</v>
      </c>
      <c r="G12666">
        <v>0.99975043299999999</v>
      </c>
    </row>
    <row r="12667" spans="1:7" x14ac:dyDescent="0.4">
      <c r="A12667" s="70" t="s">
        <v>26397</v>
      </c>
      <c r="B12667" s="70" t="s">
        <v>26398</v>
      </c>
      <c r="C12667">
        <v>8.6794249999999993E-3</v>
      </c>
      <c r="D12667">
        <v>6.0718773610000003</v>
      </c>
      <c r="E12667">
        <v>1.0426161E-2</v>
      </c>
      <c r="F12667">
        <v>0.91867049599999995</v>
      </c>
      <c r="G12667">
        <v>0.99975043299999999</v>
      </c>
    </row>
    <row r="12668" spans="1:7" x14ac:dyDescent="0.4">
      <c r="A12668" s="70" t="s">
        <v>26423</v>
      </c>
      <c r="B12668" s="70" t="s">
        <v>26424</v>
      </c>
      <c r="C12668">
        <v>8.4424900000000004E-3</v>
      </c>
      <c r="D12668">
        <v>6.6836642680000002</v>
      </c>
      <c r="E12668">
        <v>1.0424615999999999E-2</v>
      </c>
      <c r="F12668">
        <v>0.91867650000000001</v>
      </c>
      <c r="G12668">
        <v>0.99975043299999999</v>
      </c>
    </row>
    <row r="12669" spans="1:7" x14ac:dyDescent="0.4">
      <c r="A12669" s="70" t="s">
        <v>25573</v>
      </c>
      <c r="B12669" s="70" t="s">
        <v>25574</v>
      </c>
      <c r="C12669">
        <v>-1.7087092000000002E-2</v>
      </c>
      <c r="D12669">
        <v>3.4711793389999999</v>
      </c>
      <c r="E12669">
        <v>1.0383882000000001E-2</v>
      </c>
      <c r="F12669">
        <v>0.91883499099999999</v>
      </c>
      <c r="G12669">
        <v>0.99975043299999999</v>
      </c>
    </row>
    <row r="12670" spans="1:7" x14ac:dyDescent="0.4">
      <c r="A12670" s="70" t="s">
        <v>25555</v>
      </c>
      <c r="B12670" s="70" t="s">
        <v>25556</v>
      </c>
      <c r="C12670">
        <v>-1.2563118E-2</v>
      </c>
      <c r="D12670">
        <v>4.954337947</v>
      </c>
      <c r="E12670">
        <v>1.0374771E-2</v>
      </c>
      <c r="F12670">
        <v>0.91887048100000002</v>
      </c>
      <c r="G12670">
        <v>0.99975043299999999</v>
      </c>
    </row>
    <row r="12671" spans="1:7" x14ac:dyDescent="0.4">
      <c r="A12671" s="70" t="s">
        <v>26367</v>
      </c>
      <c r="B12671" s="70" t="s">
        <v>26368</v>
      </c>
      <c r="C12671">
        <v>1.0289125E-2</v>
      </c>
      <c r="D12671">
        <v>5.4591491980000004</v>
      </c>
      <c r="E12671">
        <v>1.0355569E-2</v>
      </c>
      <c r="F12671">
        <v>0.91894533700000003</v>
      </c>
      <c r="G12671">
        <v>0.99975043299999999</v>
      </c>
    </row>
    <row r="12672" spans="1:7" x14ac:dyDescent="0.4">
      <c r="A12672" s="70" t="s">
        <v>25533</v>
      </c>
      <c r="B12672" s="70" t="s">
        <v>25534</v>
      </c>
      <c r="C12672">
        <v>-1.0807727E-2</v>
      </c>
      <c r="D12672">
        <v>5.0010773000000004</v>
      </c>
      <c r="E12672">
        <v>1.0334843999999999E-2</v>
      </c>
      <c r="F12672">
        <v>0.91902620899999998</v>
      </c>
      <c r="G12672">
        <v>0.99975043299999999</v>
      </c>
    </row>
    <row r="12673" spans="1:7" x14ac:dyDescent="0.4">
      <c r="A12673" s="70" t="s">
        <v>25695</v>
      </c>
      <c r="B12673" s="70" t="s">
        <v>25696</v>
      </c>
      <c r="C12673">
        <v>-2.0105313E-2</v>
      </c>
      <c r="D12673">
        <v>3.0377066159999999</v>
      </c>
      <c r="E12673">
        <v>1.0317913E-2</v>
      </c>
      <c r="F12673">
        <v>0.91909233599999995</v>
      </c>
      <c r="G12673">
        <v>0.99975043299999999</v>
      </c>
    </row>
    <row r="12674" spans="1:7" x14ac:dyDescent="0.4">
      <c r="A12674" s="70" t="s">
        <v>26047</v>
      </c>
      <c r="B12674" s="70" t="s">
        <v>26048</v>
      </c>
      <c r="C12674">
        <v>5.8330357999999999E-2</v>
      </c>
      <c r="D12674">
        <v>-1.187146848</v>
      </c>
      <c r="E12674">
        <v>1.0298244E-2</v>
      </c>
      <c r="F12674">
        <v>0.91916922199999995</v>
      </c>
      <c r="G12674">
        <v>0.99975043299999999</v>
      </c>
    </row>
    <row r="12675" spans="1:7" x14ac:dyDescent="0.4">
      <c r="A12675" s="70" t="s">
        <v>26445</v>
      </c>
      <c r="B12675" s="70" t="s">
        <v>26446</v>
      </c>
      <c r="C12675">
        <v>8.4602459999999994E-3</v>
      </c>
      <c r="D12675">
        <v>6.8623671870000003</v>
      </c>
      <c r="E12675">
        <v>1.0253617E-2</v>
      </c>
      <c r="F12675">
        <v>0.91934395400000002</v>
      </c>
      <c r="G12675">
        <v>0.99975043299999999</v>
      </c>
    </row>
    <row r="12676" spans="1:7" x14ac:dyDescent="0.4">
      <c r="A12676" s="70" t="s">
        <v>25917</v>
      </c>
      <c r="B12676" s="70" t="s">
        <v>25918</v>
      </c>
      <c r="C12676">
        <v>-2.7475797E-2</v>
      </c>
      <c r="D12676">
        <v>2.5293750240000001</v>
      </c>
      <c r="E12676">
        <v>1.0239977000000001E-2</v>
      </c>
      <c r="F12676">
        <v>0.91939743600000001</v>
      </c>
      <c r="G12676">
        <v>0.99975043299999999</v>
      </c>
    </row>
    <row r="12677" spans="1:7" x14ac:dyDescent="0.4">
      <c r="A12677" s="70" t="s">
        <v>26033</v>
      </c>
      <c r="B12677" s="70" t="s">
        <v>26034</v>
      </c>
      <c r="C12677">
        <v>3.2544567000000003E-2</v>
      </c>
      <c r="D12677">
        <v>1.9903396820000001</v>
      </c>
      <c r="E12677">
        <v>1.0238387E-2</v>
      </c>
      <c r="F12677">
        <v>0.91940367099999998</v>
      </c>
      <c r="G12677">
        <v>0.99975043299999999</v>
      </c>
    </row>
    <row r="12678" spans="1:7" x14ac:dyDescent="0.4">
      <c r="A12678" s="70" t="s">
        <v>26163</v>
      </c>
      <c r="B12678" s="70" t="s">
        <v>26164</v>
      </c>
      <c r="C12678">
        <v>2.8019329999999999E-2</v>
      </c>
      <c r="D12678">
        <v>2.2170402519999999</v>
      </c>
      <c r="E12678">
        <v>1.0232577E-2</v>
      </c>
      <c r="F12678">
        <v>0.91942646400000005</v>
      </c>
      <c r="G12678">
        <v>0.99975043299999999</v>
      </c>
    </row>
    <row r="12679" spans="1:7" x14ac:dyDescent="0.4">
      <c r="A12679" s="70" t="s">
        <v>25809</v>
      </c>
      <c r="B12679" s="70" t="s">
        <v>25810</v>
      </c>
      <c r="C12679">
        <v>-3.4157092999999999E-2</v>
      </c>
      <c r="D12679">
        <v>0.91783508700000005</v>
      </c>
      <c r="E12679">
        <v>1.0231954999999999E-2</v>
      </c>
      <c r="F12679">
        <v>0.91942890600000005</v>
      </c>
      <c r="G12679">
        <v>0.99975043299999999</v>
      </c>
    </row>
    <row r="12680" spans="1:7" x14ac:dyDescent="0.4">
      <c r="A12680" s="70" t="s">
        <v>25797</v>
      </c>
      <c r="B12680" s="70" t="s">
        <v>25798</v>
      </c>
      <c r="C12680">
        <v>-3.7810402999999999E-2</v>
      </c>
      <c r="D12680">
        <v>0.15549717299999999</v>
      </c>
      <c r="E12680">
        <v>1.0226697999999999E-2</v>
      </c>
      <c r="F12680">
        <v>0.91944953699999998</v>
      </c>
      <c r="G12680">
        <v>0.99975043299999999</v>
      </c>
    </row>
    <row r="12681" spans="1:7" x14ac:dyDescent="0.4">
      <c r="A12681" s="70" t="s">
        <v>25275</v>
      </c>
      <c r="B12681" s="70" t="s">
        <v>25276</v>
      </c>
      <c r="C12681">
        <v>-8.7762159999999999E-3</v>
      </c>
      <c r="D12681">
        <v>7.0056191019999998</v>
      </c>
      <c r="E12681">
        <v>1.0196774E-2</v>
      </c>
      <c r="F12681">
        <v>0.91956706799999999</v>
      </c>
      <c r="G12681">
        <v>0.99975043299999999</v>
      </c>
    </row>
    <row r="12682" spans="1:7" x14ac:dyDescent="0.4">
      <c r="A12682" s="70" t="s">
        <v>25481</v>
      </c>
      <c r="B12682" s="70" t="s">
        <v>25482</v>
      </c>
      <c r="C12682">
        <v>-8.1505039999999994E-3</v>
      </c>
      <c r="D12682">
        <v>6.1175666990000002</v>
      </c>
      <c r="E12682">
        <v>1.017823E-2</v>
      </c>
      <c r="F12682">
        <v>0.91963999500000004</v>
      </c>
      <c r="G12682">
        <v>0.99975043299999999</v>
      </c>
    </row>
    <row r="12683" spans="1:7" x14ac:dyDescent="0.4">
      <c r="A12683" s="70" t="s">
        <v>25777</v>
      </c>
      <c r="B12683" s="70" t="s">
        <v>25778</v>
      </c>
      <c r="C12683">
        <v>-3.0008982999999999E-2</v>
      </c>
      <c r="D12683">
        <v>1.566969772</v>
      </c>
      <c r="E12683">
        <v>1.0171968999999999E-2</v>
      </c>
      <c r="F12683">
        <v>0.91966462999999998</v>
      </c>
      <c r="G12683">
        <v>0.99975043299999999</v>
      </c>
    </row>
    <row r="12684" spans="1:7" x14ac:dyDescent="0.4">
      <c r="A12684" s="70" t="s">
        <v>25679</v>
      </c>
      <c r="B12684" s="70" t="s">
        <v>25680</v>
      </c>
      <c r="C12684">
        <v>-1.6621961000000001E-2</v>
      </c>
      <c r="D12684">
        <v>4.8924086449999997</v>
      </c>
      <c r="E12684">
        <v>1.0168026E-2</v>
      </c>
      <c r="F12684">
        <v>0.91968015000000003</v>
      </c>
      <c r="G12684">
        <v>0.99975043299999999</v>
      </c>
    </row>
    <row r="12685" spans="1:7" x14ac:dyDescent="0.4">
      <c r="A12685" s="70" t="s">
        <v>25827</v>
      </c>
      <c r="B12685" s="70" t="s">
        <v>25828</v>
      </c>
      <c r="C12685">
        <v>-6.2146034000000003E-2</v>
      </c>
      <c r="D12685">
        <v>-1.0040831219999999</v>
      </c>
      <c r="E12685">
        <v>1.0165749E-2</v>
      </c>
      <c r="F12685">
        <v>0.91968911099999995</v>
      </c>
      <c r="G12685">
        <v>0.99975043299999999</v>
      </c>
    </row>
    <row r="12686" spans="1:7" x14ac:dyDescent="0.4">
      <c r="A12686" s="70" t="s">
        <v>26524</v>
      </c>
      <c r="B12686" s="70" t="s">
        <v>26525</v>
      </c>
      <c r="C12686">
        <v>8.1408350000000008E-3</v>
      </c>
      <c r="D12686">
        <v>6.181843658</v>
      </c>
      <c r="E12686">
        <v>1.0164506E-2</v>
      </c>
      <c r="F12686">
        <v>0.91969400599999995</v>
      </c>
      <c r="G12686">
        <v>0.99975043299999999</v>
      </c>
    </row>
    <row r="12687" spans="1:7" x14ac:dyDescent="0.4">
      <c r="A12687" s="70" t="s">
        <v>25823</v>
      </c>
      <c r="B12687" s="70" t="s">
        <v>25824</v>
      </c>
      <c r="C12687">
        <v>-3.2885734E-2</v>
      </c>
      <c r="D12687">
        <v>1.185753786</v>
      </c>
      <c r="E12687">
        <v>1.0150783E-2</v>
      </c>
      <c r="F12687">
        <v>0.91974805199999998</v>
      </c>
      <c r="G12687">
        <v>0.99975043299999999</v>
      </c>
    </row>
    <row r="12688" spans="1:7" x14ac:dyDescent="0.4">
      <c r="A12688" s="70" t="s">
        <v>26413</v>
      </c>
      <c r="B12688" s="70" t="s">
        <v>26414</v>
      </c>
      <c r="C12688">
        <v>1.1170608E-2</v>
      </c>
      <c r="D12688">
        <v>5.1932288150000003</v>
      </c>
      <c r="E12688">
        <v>1.0138839E-2</v>
      </c>
      <c r="F12688">
        <v>0.91979512100000005</v>
      </c>
      <c r="G12688">
        <v>0.99975043299999999</v>
      </c>
    </row>
    <row r="12689" spans="1:7" x14ac:dyDescent="0.4">
      <c r="A12689" s="70" t="s">
        <v>25585</v>
      </c>
      <c r="B12689" s="70" t="s">
        <v>25586</v>
      </c>
      <c r="C12689">
        <v>-1.2208605000000001E-2</v>
      </c>
      <c r="D12689">
        <v>5.3514465309999997</v>
      </c>
      <c r="E12689">
        <v>1.0133161E-2</v>
      </c>
      <c r="F12689">
        <v>0.91981750600000001</v>
      </c>
      <c r="G12689">
        <v>0.99975043299999999</v>
      </c>
    </row>
    <row r="12690" spans="1:7" x14ac:dyDescent="0.4">
      <c r="A12690" s="70" t="s">
        <v>25731</v>
      </c>
      <c r="B12690" s="70" t="s">
        <v>25732</v>
      </c>
      <c r="C12690">
        <v>-2.0626853000000001E-2</v>
      </c>
      <c r="D12690">
        <v>3.2710031399999999</v>
      </c>
      <c r="E12690">
        <v>1.0122948999999999E-2</v>
      </c>
      <c r="F12690">
        <v>0.91985778100000004</v>
      </c>
      <c r="G12690">
        <v>0.99975043299999999</v>
      </c>
    </row>
    <row r="12691" spans="1:7" x14ac:dyDescent="0.4">
      <c r="A12691" s="70" t="s">
        <v>26095</v>
      </c>
      <c r="B12691" s="70" t="s">
        <v>26096</v>
      </c>
      <c r="C12691">
        <v>4.4572493999999997E-2</v>
      </c>
      <c r="D12691">
        <v>0.67619188500000005</v>
      </c>
      <c r="E12691">
        <v>1.0120752E-2</v>
      </c>
      <c r="F12691">
        <v>0.91986644900000003</v>
      </c>
      <c r="G12691">
        <v>0.99975043299999999</v>
      </c>
    </row>
    <row r="12692" spans="1:7" x14ac:dyDescent="0.4">
      <c r="A12692" s="70" t="s">
        <v>25805</v>
      </c>
      <c r="B12692" s="70" t="s">
        <v>25806</v>
      </c>
      <c r="C12692">
        <v>-2.9025295999999999E-2</v>
      </c>
      <c r="D12692">
        <v>1.5928384609999999</v>
      </c>
      <c r="E12692">
        <v>1.0116847999999999E-2</v>
      </c>
      <c r="F12692">
        <v>0.91988185499999997</v>
      </c>
      <c r="G12692">
        <v>0.99975043299999999</v>
      </c>
    </row>
    <row r="12693" spans="1:7" x14ac:dyDescent="0.4">
      <c r="A12693" s="70" t="s">
        <v>25431</v>
      </c>
      <c r="B12693" s="70" t="s">
        <v>25432</v>
      </c>
      <c r="C12693">
        <v>-7.8420929999999996E-3</v>
      </c>
      <c r="D12693">
        <v>6.4477437240000004</v>
      </c>
      <c r="E12693">
        <v>1.0102961000000001E-2</v>
      </c>
      <c r="F12693">
        <v>0.91993667800000001</v>
      </c>
      <c r="G12693">
        <v>0.99975043299999999</v>
      </c>
    </row>
    <row r="12694" spans="1:7" x14ac:dyDescent="0.4">
      <c r="A12694" s="70" t="s">
        <v>26387</v>
      </c>
      <c r="B12694" s="70" t="s">
        <v>26388</v>
      </c>
      <c r="C12694">
        <v>8.2558800000000002E-3</v>
      </c>
      <c r="D12694">
        <v>7.3043930819999998</v>
      </c>
      <c r="E12694">
        <v>1.0092644E-2</v>
      </c>
      <c r="F12694">
        <v>0.91997742900000001</v>
      </c>
      <c r="G12694">
        <v>0.99975043299999999</v>
      </c>
    </row>
    <row r="12695" spans="1:7" x14ac:dyDescent="0.4">
      <c r="A12695" s="70" t="s">
        <v>25895</v>
      </c>
      <c r="B12695" s="70" t="s">
        <v>25896</v>
      </c>
      <c r="C12695">
        <v>-4.7837658999999998E-2</v>
      </c>
      <c r="D12695">
        <v>-0.67748892299999997</v>
      </c>
      <c r="E12695">
        <v>1.0075219E-2</v>
      </c>
      <c r="F12695">
        <v>0.92004630799999998</v>
      </c>
      <c r="G12695">
        <v>0.99975043299999999</v>
      </c>
    </row>
    <row r="12696" spans="1:7" x14ac:dyDescent="0.4">
      <c r="A12696" s="70" t="s">
        <v>26425</v>
      </c>
      <c r="B12696" s="70" t="s">
        <v>26426</v>
      </c>
      <c r="C12696">
        <v>8.8230549999999998E-3</v>
      </c>
      <c r="D12696">
        <v>6.6879496740000004</v>
      </c>
      <c r="E12696">
        <v>1.0073498E-2</v>
      </c>
      <c r="F12696">
        <v>0.92005311199999995</v>
      </c>
      <c r="G12696">
        <v>0.99975043299999999</v>
      </c>
    </row>
    <row r="12697" spans="1:7" x14ac:dyDescent="0.4">
      <c r="A12697" s="70" t="s">
        <v>25713</v>
      </c>
      <c r="B12697" s="70" t="s">
        <v>25714</v>
      </c>
      <c r="C12697">
        <v>-2.0926335000000001E-2</v>
      </c>
      <c r="D12697">
        <v>2.9353711229999999</v>
      </c>
      <c r="E12697">
        <v>1.0053612E-2</v>
      </c>
      <c r="F12697">
        <v>0.92013179899999997</v>
      </c>
      <c r="G12697">
        <v>0.99975043299999999</v>
      </c>
    </row>
    <row r="12698" spans="1:7" x14ac:dyDescent="0.4">
      <c r="A12698" s="70" t="s">
        <v>26313</v>
      </c>
      <c r="B12698" s="70" t="s">
        <v>26314</v>
      </c>
      <c r="C12698">
        <v>1.5951454E-2</v>
      </c>
      <c r="D12698">
        <v>3.8093100230000001</v>
      </c>
      <c r="E12698">
        <v>1.0046472000000001E-2</v>
      </c>
      <c r="F12698">
        <v>0.92016007099999997</v>
      </c>
      <c r="G12698">
        <v>0.99975043299999999</v>
      </c>
    </row>
    <row r="12699" spans="1:7" x14ac:dyDescent="0.4">
      <c r="A12699" s="70" t="s">
        <v>26195</v>
      </c>
      <c r="B12699" s="70" t="s">
        <v>26196</v>
      </c>
      <c r="C12699">
        <v>2.7252321999999999E-2</v>
      </c>
      <c r="D12699">
        <v>2.2404091679999998</v>
      </c>
      <c r="E12699">
        <v>1.0040792999999999E-2</v>
      </c>
      <c r="F12699">
        <v>0.92018256499999995</v>
      </c>
      <c r="G12699">
        <v>0.99975043299999999</v>
      </c>
    </row>
    <row r="12700" spans="1:7" x14ac:dyDescent="0.4">
      <c r="A12700" s="70" t="s">
        <v>26323</v>
      </c>
      <c r="B12700" s="70" t="s">
        <v>26324</v>
      </c>
      <c r="C12700">
        <v>1.3052230999999999E-2</v>
      </c>
      <c r="D12700">
        <v>4.5663609599999999</v>
      </c>
      <c r="E12700">
        <v>1.0013209E-2</v>
      </c>
      <c r="F12700">
        <v>0.92029190999999999</v>
      </c>
      <c r="G12700">
        <v>0.99975043299999999</v>
      </c>
    </row>
    <row r="12701" spans="1:7" x14ac:dyDescent="0.4">
      <c r="A12701" s="70" t="s">
        <v>26175</v>
      </c>
      <c r="B12701" s="70" t="s">
        <v>26176</v>
      </c>
      <c r="C12701">
        <v>1.9226411999999998E-2</v>
      </c>
      <c r="D12701">
        <v>3.3459059500000001</v>
      </c>
      <c r="E12701">
        <v>1.0001718999999999E-2</v>
      </c>
      <c r="F12701">
        <v>0.92033750000000003</v>
      </c>
      <c r="G12701">
        <v>0.99975043299999999</v>
      </c>
    </row>
    <row r="12702" spans="1:7" x14ac:dyDescent="0.4">
      <c r="A12702" s="70" t="s">
        <v>25599</v>
      </c>
      <c r="B12702" s="70" t="s">
        <v>25600</v>
      </c>
      <c r="C12702">
        <v>-1.1044358000000001E-2</v>
      </c>
      <c r="D12702">
        <v>4.8311939820000003</v>
      </c>
      <c r="E12702">
        <v>9.961213E-3</v>
      </c>
      <c r="F12702">
        <v>0.92049844400000003</v>
      </c>
      <c r="G12702">
        <v>0.99975043299999999</v>
      </c>
    </row>
    <row r="12703" spans="1:7" x14ac:dyDescent="0.4">
      <c r="A12703" s="70" t="s">
        <v>26449</v>
      </c>
      <c r="B12703" s="70" t="s">
        <v>26450</v>
      </c>
      <c r="C12703">
        <v>7.7874939999999998E-3</v>
      </c>
      <c r="D12703">
        <v>7.1000465310000003</v>
      </c>
      <c r="E12703">
        <v>9.9608449999999994E-3</v>
      </c>
      <c r="F12703">
        <v>0.92049990699999995</v>
      </c>
      <c r="G12703">
        <v>0.99975043299999999</v>
      </c>
    </row>
    <row r="12704" spans="1:7" x14ac:dyDescent="0.4">
      <c r="A12704" s="70" t="s">
        <v>26546</v>
      </c>
      <c r="B12704" s="70" t="s">
        <v>26547</v>
      </c>
      <c r="C12704">
        <v>7.7493579999999996E-3</v>
      </c>
      <c r="D12704">
        <v>6.8125584239999997</v>
      </c>
      <c r="E12704">
        <v>9.9206799999999994E-3</v>
      </c>
      <c r="F12704">
        <v>0.92065982300000004</v>
      </c>
      <c r="G12704">
        <v>0.99975043299999999</v>
      </c>
    </row>
    <row r="12705" spans="1:7" x14ac:dyDescent="0.4">
      <c r="A12705" s="70" t="s">
        <v>26061</v>
      </c>
      <c r="B12705" s="70" t="s">
        <v>26062</v>
      </c>
      <c r="C12705">
        <v>5.1262495999999998E-2</v>
      </c>
      <c r="D12705">
        <v>-0.91798146300000005</v>
      </c>
      <c r="E12705">
        <v>9.9030019999999993E-3</v>
      </c>
      <c r="F12705">
        <v>0.92073031100000002</v>
      </c>
      <c r="G12705">
        <v>0.99975043299999999</v>
      </c>
    </row>
    <row r="12706" spans="1:7" x14ac:dyDescent="0.4">
      <c r="A12706" s="70" t="s">
        <v>25905</v>
      </c>
      <c r="B12706" s="70" t="s">
        <v>25906</v>
      </c>
      <c r="C12706">
        <v>-6.8330469000000005E-2</v>
      </c>
      <c r="D12706">
        <v>-1.3101965799999999</v>
      </c>
      <c r="E12706">
        <v>9.8827989999999994E-3</v>
      </c>
      <c r="F12706">
        <v>0.92081094100000005</v>
      </c>
      <c r="G12706">
        <v>0.99975043299999999</v>
      </c>
    </row>
    <row r="12707" spans="1:7" x14ac:dyDescent="0.4">
      <c r="A12707" s="70" t="s">
        <v>25583</v>
      </c>
      <c r="B12707" s="70" t="s">
        <v>25584</v>
      </c>
      <c r="C12707">
        <v>-6.8633459999999993E-2</v>
      </c>
      <c r="D12707">
        <v>-1.4045011540000001</v>
      </c>
      <c r="E12707">
        <v>9.8723909999999995E-3</v>
      </c>
      <c r="F12707">
        <v>0.92085251700000004</v>
      </c>
      <c r="G12707">
        <v>0.99975043299999999</v>
      </c>
    </row>
    <row r="12708" spans="1:7" x14ac:dyDescent="0.4">
      <c r="A12708" s="70" t="s">
        <v>25743</v>
      </c>
      <c r="B12708" s="70" t="s">
        <v>25744</v>
      </c>
      <c r="C12708">
        <v>-1.8965168000000001E-2</v>
      </c>
      <c r="D12708">
        <v>3.1804348720000002</v>
      </c>
      <c r="E12708">
        <v>9.8493550000000006E-3</v>
      </c>
      <c r="F12708">
        <v>0.92094460700000003</v>
      </c>
      <c r="G12708">
        <v>0.99975043299999999</v>
      </c>
    </row>
    <row r="12709" spans="1:7" x14ac:dyDescent="0.4">
      <c r="A12709" s="70" t="s">
        <v>26031</v>
      </c>
      <c r="B12709" s="70" t="s">
        <v>26032</v>
      </c>
      <c r="C12709">
        <v>3.9154364999999997E-2</v>
      </c>
      <c r="D12709">
        <v>0.239994965</v>
      </c>
      <c r="E12709">
        <v>9.8133850000000009E-3</v>
      </c>
      <c r="F12709">
        <v>0.92108862000000002</v>
      </c>
      <c r="G12709">
        <v>0.99975043299999999</v>
      </c>
    </row>
    <row r="12710" spans="1:7" x14ac:dyDescent="0.4">
      <c r="A12710" s="70" t="s">
        <v>26159</v>
      </c>
      <c r="B12710" s="70" t="s">
        <v>26160</v>
      </c>
      <c r="C12710">
        <v>2.2398729999999999E-2</v>
      </c>
      <c r="D12710">
        <v>2.9514154119999998</v>
      </c>
      <c r="E12710">
        <v>9.8059800000000006E-3</v>
      </c>
      <c r="F12710">
        <v>0.92111830500000003</v>
      </c>
      <c r="G12710">
        <v>0.99975043299999999</v>
      </c>
    </row>
    <row r="12711" spans="1:7" x14ac:dyDescent="0.4">
      <c r="A12711" s="70" t="s">
        <v>25623</v>
      </c>
      <c r="B12711" s="70" t="s">
        <v>25624</v>
      </c>
      <c r="C12711">
        <v>-8.5643679999999993E-3</v>
      </c>
      <c r="D12711">
        <v>8.4231446309999995</v>
      </c>
      <c r="E12711">
        <v>9.7962510000000006E-3</v>
      </c>
      <c r="F12711">
        <v>0.92115731700000003</v>
      </c>
      <c r="G12711">
        <v>0.99975043299999999</v>
      </c>
    </row>
    <row r="12712" spans="1:7" x14ac:dyDescent="0.4">
      <c r="A12712" s="70" t="s">
        <v>25709</v>
      </c>
      <c r="B12712" s="70" t="s">
        <v>25710</v>
      </c>
      <c r="C12712">
        <v>-1.8314159E-2</v>
      </c>
      <c r="D12712">
        <v>3.1830046470000002</v>
      </c>
      <c r="E12712">
        <v>9.7914660000000004E-3</v>
      </c>
      <c r="F12712">
        <v>0.92117651099999998</v>
      </c>
      <c r="G12712">
        <v>0.99975043299999999</v>
      </c>
    </row>
    <row r="12713" spans="1:7" x14ac:dyDescent="0.4">
      <c r="A12713" s="70" t="s">
        <v>26003</v>
      </c>
      <c r="B12713" s="70" t="s">
        <v>26004</v>
      </c>
      <c r="C12713">
        <v>-5.9636611999999999E-2</v>
      </c>
      <c r="D12713">
        <v>-1.395658069</v>
      </c>
      <c r="E12713">
        <v>9.7843010000000005E-3</v>
      </c>
      <c r="F12713">
        <v>0.92120526199999997</v>
      </c>
      <c r="G12713">
        <v>0.99975043299999999</v>
      </c>
    </row>
    <row r="12714" spans="1:7" x14ac:dyDescent="0.4">
      <c r="A12714" s="70" t="s">
        <v>26351</v>
      </c>
      <c r="B12714" s="70" t="s">
        <v>26352</v>
      </c>
      <c r="C12714">
        <v>8.7053270000000006E-3</v>
      </c>
      <c r="D12714">
        <v>7.4471312709999999</v>
      </c>
      <c r="E12714">
        <v>9.7829579999999996E-3</v>
      </c>
      <c r="F12714">
        <v>0.92121065099999999</v>
      </c>
      <c r="G12714">
        <v>0.99975043299999999</v>
      </c>
    </row>
    <row r="12715" spans="1:7" x14ac:dyDescent="0.4">
      <c r="A12715" s="70" t="s">
        <v>25629</v>
      </c>
      <c r="B12715" s="70" t="s">
        <v>25630</v>
      </c>
      <c r="C12715">
        <v>-9.5536579999999996E-3</v>
      </c>
      <c r="D12715">
        <v>5.3766427869999998</v>
      </c>
      <c r="E12715">
        <v>9.7816670000000008E-3</v>
      </c>
      <c r="F12715">
        <v>0.92121583299999998</v>
      </c>
      <c r="G12715">
        <v>0.99975043299999999</v>
      </c>
    </row>
    <row r="12716" spans="1:7" x14ac:dyDescent="0.4">
      <c r="A12716" s="70" t="s">
        <v>26171</v>
      </c>
      <c r="B12716" s="70" t="s">
        <v>26172</v>
      </c>
      <c r="C12716">
        <v>3.3102566999999999E-2</v>
      </c>
      <c r="D12716">
        <v>1.194914268</v>
      </c>
      <c r="E12716">
        <v>9.7789250000000008E-3</v>
      </c>
      <c r="F12716">
        <v>0.92122684300000002</v>
      </c>
      <c r="G12716">
        <v>0.99975043299999999</v>
      </c>
    </row>
    <row r="12717" spans="1:7" x14ac:dyDescent="0.4">
      <c r="A12717" s="70" t="s">
        <v>25865</v>
      </c>
      <c r="B12717" s="70" t="s">
        <v>25866</v>
      </c>
      <c r="C12717">
        <v>-4.5422984E-2</v>
      </c>
      <c r="D12717">
        <v>0.48009511199999999</v>
      </c>
      <c r="E12717">
        <v>9.7609740000000004E-3</v>
      </c>
      <c r="F12717">
        <v>0.92129894300000004</v>
      </c>
      <c r="G12717">
        <v>0.99975043299999999</v>
      </c>
    </row>
    <row r="12718" spans="1:7" x14ac:dyDescent="0.4">
      <c r="A12718" s="70" t="s">
        <v>25979</v>
      </c>
      <c r="B12718" s="70" t="s">
        <v>25980</v>
      </c>
      <c r="C12718">
        <v>5.0541422000000003E-2</v>
      </c>
      <c r="D12718">
        <v>-0.54223127999999998</v>
      </c>
      <c r="E12718">
        <v>9.7361110000000004E-3</v>
      </c>
      <c r="F12718">
        <v>0.92139891399999996</v>
      </c>
      <c r="G12718">
        <v>0.99975043299999999</v>
      </c>
    </row>
    <row r="12719" spans="1:7" x14ac:dyDescent="0.4">
      <c r="A12719" s="70" t="s">
        <v>25891</v>
      </c>
      <c r="B12719" s="70" t="s">
        <v>25892</v>
      </c>
      <c r="C12719">
        <v>-3.4466427000000001E-2</v>
      </c>
      <c r="D12719">
        <v>0.64841662</v>
      </c>
      <c r="E12719">
        <v>9.7294589999999993E-3</v>
      </c>
      <c r="F12719">
        <v>0.92142568199999997</v>
      </c>
      <c r="G12719">
        <v>0.99975043299999999</v>
      </c>
    </row>
    <row r="12720" spans="1:7" x14ac:dyDescent="0.4">
      <c r="A12720" s="70" t="s">
        <v>26431</v>
      </c>
      <c r="B12720" s="70" t="s">
        <v>26432</v>
      </c>
      <c r="C12720">
        <v>1.2046731E-2</v>
      </c>
      <c r="D12720">
        <v>5.0662973869999997</v>
      </c>
      <c r="E12720">
        <v>9.6873659999999993E-3</v>
      </c>
      <c r="F12720">
        <v>0.92159528599999996</v>
      </c>
      <c r="G12720">
        <v>0.99975043299999999</v>
      </c>
    </row>
    <row r="12721" spans="1:7" x14ac:dyDescent="0.4">
      <c r="A12721" s="70" t="s">
        <v>26375</v>
      </c>
      <c r="B12721" s="70" t="s">
        <v>26376</v>
      </c>
      <c r="C12721">
        <v>8.7746230000000005E-3</v>
      </c>
      <c r="D12721">
        <v>7.4230855350000002</v>
      </c>
      <c r="E12721">
        <v>9.6432989999999993E-3</v>
      </c>
      <c r="F12721">
        <v>0.92177324500000002</v>
      </c>
      <c r="G12721">
        <v>0.99975043299999999</v>
      </c>
    </row>
    <row r="12722" spans="1:7" x14ac:dyDescent="0.4">
      <c r="A12722" s="70" t="s">
        <v>26638</v>
      </c>
      <c r="B12722" s="70" t="s">
        <v>26639</v>
      </c>
      <c r="C12722">
        <v>7.7924459999999997E-3</v>
      </c>
      <c r="D12722">
        <v>6.3407204259999999</v>
      </c>
      <c r="E12722">
        <v>9.6260800000000004E-3</v>
      </c>
      <c r="F12722">
        <v>0.92184289100000005</v>
      </c>
      <c r="G12722">
        <v>0.99975043299999999</v>
      </c>
    </row>
    <row r="12723" spans="1:7" x14ac:dyDescent="0.4">
      <c r="A12723" s="70" t="s">
        <v>26035</v>
      </c>
      <c r="B12723" s="70" t="s">
        <v>26036</v>
      </c>
      <c r="C12723">
        <v>-6.1771607999999999E-2</v>
      </c>
      <c r="D12723">
        <v>-1.4907798860000001</v>
      </c>
      <c r="E12723">
        <v>9.623955E-3</v>
      </c>
      <c r="F12723">
        <v>0.92185149200000005</v>
      </c>
      <c r="G12723">
        <v>0.99975043299999999</v>
      </c>
    </row>
    <row r="12724" spans="1:7" x14ac:dyDescent="0.4">
      <c r="A12724" s="70" t="s">
        <v>25841</v>
      </c>
      <c r="B12724" s="70" t="s">
        <v>25842</v>
      </c>
      <c r="C12724">
        <v>-6.7019207999999997E-2</v>
      </c>
      <c r="D12724">
        <v>-1.4046969309999999</v>
      </c>
      <c r="E12724">
        <v>9.5997319999999997E-3</v>
      </c>
      <c r="F12724">
        <v>0.92194958599999999</v>
      </c>
      <c r="G12724">
        <v>0.99975043299999999</v>
      </c>
    </row>
    <row r="12725" spans="1:7" x14ac:dyDescent="0.4">
      <c r="A12725" s="70" t="s">
        <v>26197</v>
      </c>
      <c r="B12725" s="70" t="s">
        <v>26198</v>
      </c>
      <c r="C12725">
        <v>2.4395836000000001E-2</v>
      </c>
      <c r="D12725">
        <v>2.204059472</v>
      </c>
      <c r="E12725">
        <v>9.5433310000000004E-3</v>
      </c>
      <c r="F12725">
        <v>0.92217847600000002</v>
      </c>
      <c r="G12725">
        <v>0.99975043299999999</v>
      </c>
    </row>
    <row r="12726" spans="1:7" x14ac:dyDescent="0.4">
      <c r="A12726" s="70" t="s">
        <v>26015</v>
      </c>
      <c r="B12726" s="70" t="s">
        <v>26016</v>
      </c>
      <c r="C12726">
        <v>4.4865668999999997E-2</v>
      </c>
      <c r="D12726">
        <v>-0.37598107600000003</v>
      </c>
      <c r="E12726">
        <v>9.5304299999999995E-3</v>
      </c>
      <c r="F12726">
        <v>0.92223092799999995</v>
      </c>
      <c r="G12726">
        <v>0.99975043299999999</v>
      </c>
    </row>
    <row r="12727" spans="1:7" x14ac:dyDescent="0.4">
      <c r="A12727" s="70" t="s">
        <v>26265</v>
      </c>
      <c r="B12727" s="70" t="s">
        <v>26266</v>
      </c>
      <c r="C12727">
        <v>1.6578160000000002E-2</v>
      </c>
      <c r="D12727">
        <v>3.3948659179999998</v>
      </c>
      <c r="E12727">
        <v>9.5210989999999999E-3</v>
      </c>
      <c r="F12727">
        <v>0.92226888699999998</v>
      </c>
      <c r="G12727">
        <v>0.99975043299999999</v>
      </c>
    </row>
    <row r="12728" spans="1:7" x14ac:dyDescent="0.4">
      <c r="A12728" s="70" t="s">
        <v>25733</v>
      </c>
      <c r="B12728" s="70" t="s">
        <v>25734</v>
      </c>
      <c r="C12728">
        <v>-1.3957539999999999E-2</v>
      </c>
      <c r="D12728">
        <v>3.9128576210000001</v>
      </c>
      <c r="E12728">
        <v>9.4664980000000003E-3</v>
      </c>
      <c r="F12728">
        <v>0.922491387</v>
      </c>
      <c r="G12728">
        <v>0.99975043299999999</v>
      </c>
    </row>
    <row r="12729" spans="1:7" x14ac:dyDescent="0.4">
      <c r="A12729" s="70" t="s">
        <v>26347</v>
      </c>
      <c r="B12729" s="70" t="s">
        <v>26348</v>
      </c>
      <c r="C12729">
        <v>1.3588011000000001E-2</v>
      </c>
      <c r="D12729">
        <v>4.0649722949999996</v>
      </c>
      <c r="E12729">
        <v>9.4425029999999997E-3</v>
      </c>
      <c r="F12729">
        <v>0.92258937100000005</v>
      </c>
      <c r="G12729">
        <v>0.99975043299999999</v>
      </c>
    </row>
    <row r="12730" spans="1:7" x14ac:dyDescent="0.4">
      <c r="A12730" s="70" t="s">
        <v>26509</v>
      </c>
      <c r="B12730" s="70" t="s">
        <v>26510</v>
      </c>
      <c r="C12730">
        <v>1.0349137E-2</v>
      </c>
      <c r="D12730">
        <v>4.9357720560000002</v>
      </c>
      <c r="E12730">
        <v>9.4183719999999995E-3</v>
      </c>
      <c r="F12730">
        <v>0.92268804199999999</v>
      </c>
      <c r="G12730">
        <v>0.99975043299999999</v>
      </c>
    </row>
    <row r="12731" spans="1:7" x14ac:dyDescent="0.4">
      <c r="A12731" s="70" t="s">
        <v>26542</v>
      </c>
      <c r="B12731" s="70" t="s">
        <v>26543</v>
      </c>
      <c r="C12731">
        <v>9.114446E-3</v>
      </c>
      <c r="D12731">
        <v>5.8915959349999998</v>
      </c>
      <c r="E12731">
        <v>9.3859549999999996E-3</v>
      </c>
      <c r="F12731">
        <v>0.92282078700000003</v>
      </c>
      <c r="G12731">
        <v>0.99975043299999999</v>
      </c>
    </row>
    <row r="12732" spans="1:7" x14ac:dyDescent="0.4">
      <c r="A12732" s="70" t="s">
        <v>26083</v>
      </c>
      <c r="B12732" s="70" t="s">
        <v>26084</v>
      </c>
      <c r="C12732">
        <v>6.6095551000000002E-2</v>
      </c>
      <c r="D12732">
        <v>-1.5835054239999999</v>
      </c>
      <c r="E12732">
        <v>9.3390810000000008E-3</v>
      </c>
      <c r="F12732">
        <v>0.92301314899999998</v>
      </c>
      <c r="G12732">
        <v>0.99975043299999999</v>
      </c>
    </row>
    <row r="12733" spans="1:7" x14ac:dyDescent="0.4">
      <c r="A12733" s="70" t="s">
        <v>26610</v>
      </c>
      <c r="B12733" s="70" t="s">
        <v>26611</v>
      </c>
      <c r="C12733">
        <v>8.5294069999999993E-3</v>
      </c>
      <c r="D12733">
        <v>5.7353176750000001</v>
      </c>
      <c r="E12733">
        <v>9.3353259999999997E-3</v>
      </c>
      <c r="F12733">
        <v>0.92302857699999996</v>
      </c>
      <c r="G12733">
        <v>0.99975043299999999</v>
      </c>
    </row>
    <row r="12734" spans="1:7" x14ac:dyDescent="0.4">
      <c r="A12734" s="70" t="s">
        <v>25985</v>
      </c>
      <c r="B12734" s="70" t="s">
        <v>25986</v>
      </c>
      <c r="C12734">
        <v>-5.2247755999999999E-2</v>
      </c>
      <c r="D12734">
        <v>-1.0696325950000001</v>
      </c>
      <c r="E12734">
        <v>9.3289510000000003E-3</v>
      </c>
      <c r="F12734">
        <v>0.92305477999999996</v>
      </c>
      <c r="G12734">
        <v>0.99975043299999999</v>
      </c>
    </row>
    <row r="12735" spans="1:7" x14ac:dyDescent="0.4">
      <c r="A12735" s="70" t="s">
        <v>25395</v>
      </c>
      <c r="B12735" s="70" t="s">
        <v>25396</v>
      </c>
      <c r="C12735">
        <v>-8.3559719999999997E-3</v>
      </c>
      <c r="D12735">
        <v>7.2475571729999997</v>
      </c>
      <c r="E12735">
        <v>9.3238609999999993E-3</v>
      </c>
      <c r="F12735">
        <v>0.92307571300000002</v>
      </c>
      <c r="G12735">
        <v>0.99975043299999999</v>
      </c>
    </row>
    <row r="12736" spans="1:7" x14ac:dyDescent="0.4">
      <c r="A12736" s="70" t="s">
        <v>25877</v>
      </c>
      <c r="B12736" s="70" t="s">
        <v>25878</v>
      </c>
      <c r="C12736">
        <v>-5.5765711000000003E-2</v>
      </c>
      <c r="D12736">
        <v>-0.38453656800000002</v>
      </c>
      <c r="E12736">
        <v>9.308495E-3</v>
      </c>
      <c r="F12736">
        <v>0.92313892799999997</v>
      </c>
      <c r="G12736">
        <v>0.99975043299999999</v>
      </c>
    </row>
    <row r="12737" spans="1:7" x14ac:dyDescent="0.4">
      <c r="A12737" s="70" t="s">
        <v>26169</v>
      </c>
      <c r="B12737" s="70" t="s">
        <v>26170</v>
      </c>
      <c r="C12737">
        <v>5.4627044E-2</v>
      </c>
      <c r="D12737">
        <v>-1.030633702</v>
      </c>
      <c r="E12737">
        <v>9.3071260000000006E-3</v>
      </c>
      <c r="F12737">
        <v>0.92314456199999995</v>
      </c>
      <c r="G12737">
        <v>0.99975043299999999</v>
      </c>
    </row>
    <row r="12738" spans="1:7" x14ac:dyDescent="0.4">
      <c r="A12738" s="70" t="s">
        <v>26544</v>
      </c>
      <c r="B12738" s="70" t="s">
        <v>26545</v>
      </c>
      <c r="C12738">
        <v>7.7367850000000004E-3</v>
      </c>
      <c r="D12738">
        <v>7.8834391740000003</v>
      </c>
      <c r="E12738">
        <v>9.2764219999999994E-3</v>
      </c>
      <c r="F12738">
        <v>0.92327104800000004</v>
      </c>
      <c r="G12738">
        <v>0.99975043299999999</v>
      </c>
    </row>
    <row r="12739" spans="1:7" x14ac:dyDescent="0.4">
      <c r="A12739" s="70" t="s">
        <v>25755</v>
      </c>
      <c r="B12739" s="70" t="s">
        <v>25756</v>
      </c>
      <c r="C12739">
        <v>-1.3184527E-2</v>
      </c>
      <c r="D12739">
        <v>4.2747258989999999</v>
      </c>
      <c r="E12739">
        <v>9.2705359999999994E-3</v>
      </c>
      <c r="F12739">
        <v>0.92329531799999998</v>
      </c>
      <c r="G12739">
        <v>0.99975043299999999</v>
      </c>
    </row>
    <row r="12740" spans="1:7" x14ac:dyDescent="0.4">
      <c r="A12740" s="70" t="s">
        <v>26407</v>
      </c>
      <c r="B12740" s="70" t="s">
        <v>26408</v>
      </c>
      <c r="C12740">
        <v>1.2193967999999999E-2</v>
      </c>
      <c r="D12740">
        <v>4.3296055640000004</v>
      </c>
      <c r="E12740">
        <v>9.2563509999999995E-3</v>
      </c>
      <c r="F12740">
        <v>0.92335384300000001</v>
      </c>
      <c r="G12740">
        <v>0.99975043299999999</v>
      </c>
    </row>
    <row r="12741" spans="1:7" x14ac:dyDescent="0.4">
      <c r="A12741" s="70" t="s">
        <v>26253</v>
      </c>
      <c r="B12741" s="70" t="s">
        <v>26254</v>
      </c>
      <c r="C12741">
        <v>-4.4526791000000003E-2</v>
      </c>
      <c r="D12741">
        <v>1.071461824</v>
      </c>
      <c r="E12741">
        <v>9.2544370000000008E-3</v>
      </c>
      <c r="F12741">
        <v>0.92336174100000001</v>
      </c>
      <c r="G12741">
        <v>0.99975043299999999</v>
      </c>
    </row>
    <row r="12742" spans="1:7" x14ac:dyDescent="0.4">
      <c r="A12742" s="70" t="s">
        <v>25919</v>
      </c>
      <c r="B12742" s="70" t="s">
        <v>25920</v>
      </c>
      <c r="C12742">
        <v>-3.2118134E-2</v>
      </c>
      <c r="D12742">
        <v>1.3510337130000001</v>
      </c>
      <c r="E12742">
        <v>9.2473780000000005E-3</v>
      </c>
      <c r="F12742">
        <v>0.92339088899999999</v>
      </c>
      <c r="G12742">
        <v>0.99975043299999999</v>
      </c>
    </row>
    <row r="12743" spans="1:7" x14ac:dyDescent="0.4">
      <c r="A12743" s="70" t="s">
        <v>25791</v>
      </c>
      <c r="B12743" s="70" t="s">
        <v>25792</v>
      </c>
      <c r="C12743">
        <v>-1.0825573999999999E-2</v>
      </c>
      <c r="D12743">
        <v>5.1788432389999999</v>
      </c>
      <c r="E12743">
        <v>9.2044970000000007E-3</v>
      </c>
      <c r="F12743">
        <v>0.92356816799999997</v>
      </c>
      <c r="G12743">
        <v>0.99975043299999999</v>
      </c>
    </row>
    <row r="12744" spans="1:7" x14ac:dyDescent="0.4">
      <c r="A12744" s="70" t="s">
        <v>26467</v>
      </c>
      <c r="B12744" s="70" t="s">
        <v>26468</v>
      </c>
      <c r="C12744">
        <v>1.261019E-2</v>
      </c>
      <c r="D12744">
        <v>4.7328774869999997</v>
      </c>
      <c r="E12744">
        <v>9.1696309999999993E-3</v>
      </c>
      <c r="F12744">
        <v>0.92371262499999995</v>
      </c>
      <c r="G12744">
        <v>0.99975043299999999</v>
      </c>
    </row>
    <row r="12745" spans="1:7" x14ac:dyDescent="0.4">
      <c r="A12745" s="70" t="s">
        <v>26187</v>
      </c>
      <c r="B12745" s="70" t="s">
        <v>26188</v>
      </c>
      <c r="C12745">
        <v>3.1655919999999997E-2</v>
      </c>
      <c r="D12745">
        <v>0.99381411799999997</v>
      </c>
      <c r="E12745">
        <v>9.1656840000000003E-3</v>
      </c>
      <c r="F12745">
        <v>0.92372899600000002</v>
      </c>
      <c r="G12745">
        <v>0.99975043299999999</v>
      </c>
    </row>
    <row r="12746" spans="1:7" x14ac:dyDescent="0.4">
      <c r="A12746" s="70" t="s">
        <v>26359</v>
      </c>
      <c r="B12746" s="70" t="s">
        <v>26360</v>
      </c>
      <c r="C12746">
        <v>1.4793156999999999E-2</v>
      </c>
      <c r="D12746">
        <v>3.6372720350000001</v>
      </c>
      <c r="E12746">
        <v>9.1566389999999994E-3</v>
      </c>
      <c r="F12746">
        <v>0.92376652299999995</v>
      </c>
      <c r="G12746">
        <v>0.99975043299999999</v>
      </c>
    </row>
    <row r="12747" spans="1:7" x14ac:dyDescent="0.4">
      <c r="A12747" s="70" t="s">
        <v>26604</v>
      </c>
      <c r="B12747" s="70" t="s">
        <v>26605</v>
      </c>
      <c r="C12747">
        <v>7.5677990000000001E-3</v>
      </c>
      <c r="D12747">
        <v>6.7657071579999997</v>
      </c>
      <c r="E12747">
        <v>9.1542020000000002E-3</v>
      </c>
      <c r="F12747">
        <v>0.92377663799999998</v>
      </c>
      <c r="G12747">
        <v>0.99975043299999999</v>
      </c>
    </row>
    <row r="12748" spans="1:7" x14ac:dyDescent="0.4">
      <c r="A12748" s="70" t="s">
        <v>26097</v>
      </c>
      <c r="B12748" s="70" t="s">
        <v>26098</v>
      </c>
      <c r="C12748">
        <v>-3.8275851E-2</v>
      </c>
      <c r="D12748">
        <v>-1.7347059999999999E-3</v>
      </c>
      <c r="E12748">
        <v>9.1530420000000001E-3</v>
      </c>
      <c r="F12748">
        <v>0.92378145199999995</v>
      </c>
      <c r="G12748">
        <v>0.99975043299999999</v>
      </c>
    </row>
    <row r="12749" spans="1:7" x14ac:dyDescent="0.4">
      <c r="A12749" s="70" t="s">
        <v>26391</v>
      </c>
      <c r="B12749" s="70" t="s">
        <v>26392</v>
      </c>
      <c r="C12749">
        <v>1.2446031E-2</v>
      </c>
      <c r="D12749">
        <v>4.6699038340000003</v>
      </c>
      <c r="E12749">
        <v>9.1509739999999992E-3</v>
      </c>
      <c r="F12749">
        <v>0.92379003599999998</v>
      </c>
      <c r="G12749">
        <v>0.99975043299999999</v>
      </c>
    </row>
    <row r="12750" spans="1:7" x14ac:dyDescent="0.4">
      <c r="A12750" s="70" t="s">
        <v>25811</v>
      </c>
      <c r="B12750" s="70" t="s">
        <v>25812</v>
      </c>
      <c r="C12750">
        <v>-1.682268E-2</v>
      </c>
      <c r="D12750">
        <v>3.4694114549999999</v>
      </c>
      <c r="E12750">
        <v>9.1499489999999992E-3</v>
      </c>
      <c r="F12750">
        <v>0.92379429199999996</v>
      </c>
      <c r="G12750">
        <v>0.99975043299999999</v>
      </c>
    </row>
    <row r="12751" spans="1:7" x14ac:dyDescent="0.4">
      <c r="A12751" s="70" t="s">
        <v>25761</v>
      </c>
      <c r="B12751" s="70" t="s">
        <v>25762</v>
      </c>
      <c r="C12751">
        <v>-1.7821607999999999E-2</v>
      </c>
      <c r="D12751">
        <v>3.3443333059999998</v>
      </c>
      <c r="E12751">
        <v>9.1424569999999997E-3</v>
      </c>
      <c r="F12751">
        <v>0.92382540099999999</v>
      </c>
      <c r="G12751">
        <v>0.99975043299999999</v>
      </c>
    </row>
    <row r="12752" spans="1:7" x14ac:dyDescent="0.4">
      <c r="A12752" s="70" t="s">
        <v>25545</v>
      </c>
      <c r="B12752" s="70" t="s">
        <v>25546</v>
      </c>
      <c r="C12752">
        <v>-7.9697009999999992E-3</v>
      </c>
      <c r="D12752">
        <v>6.8580302509999997</v>
      </c>
      <c r="E12752">
        <v>9.1218649999999998E-3</v>
      </c>
      <c r="F12752">
        <v>0.92391097300000002</v>
      </c>
      <c r="G12752">
        <v>0.99975043299999999</v>
      </c>
    </row>
    <row r="12753" spans="1:7" x14ac:dyDescent="0.4">
      <c r="A12753" s="70" t="s">
        <v>25767</v>
      </c>
      <c r="B12753" s="70" t="s">
        <v>25768</v>
      </c>
      <c r="C12753">
        <v>-1.3534055999999999E-2</v>
      </c>
      <c r="D12753">
        <v>4.1617085840000003</v>
      </c>
      <c r="E12753">
        <v>9.1125970000000001E-3</v>
      </c>
      <c r="F12753">
        <v>0.92394952100000005</v>
      </c>
      <c r="G12753">
        <v>0.99975043299999999</v>
      </c>
    </row>
    <row r="12754" spans="1:7" x14ac:dyDescent="0.4">
      <c r="A12754" s="70" t="s">
        <v>25721</v>
      </c>
      <c r="B12754" s="70" t="s">
        <v>25722</v>
      </c>
      <c r="C12754">
        <v>-9.6761859999999998E-3</v>
      </c>
      <c r="D12754">
        <v>5.4292902850000004</v>
      </c>
      <c r="E12754">
        <v>9.0955169999999991E-3</v>
      </c>
      <c r="F12754">
        <v>0.92402061000000002</v>
      </c>
      <c r="G12754">
        <v>0.99975043299999999</v>
      </c>
    </row>
    <row r="12755" spans="1:7" x14ac:dyDescent="0.4">
      <c r="A12755" s="70" t="s">
        <v>25803</v>
      </c>
      <c r="B12755" s="70" t="s">
        <v>25804</v>
      </c>
      <c r="C12755">
        <v>-1.3864784999999999E-2</v>
      </c>
      <c r="D12755">
        <v>3.976112036</v>
      </c>
      <c r="E12755">
        <v>9.0726450000000007E-3</v>
      </c>
      <c r="F12755">
        <v>0.92411591400000004</v>
      </c>
      <c r="G12755">
        <v>0.99975043299999999</v>
      </c>
    </row>
    <row r="12756" spans="1:7" x14ac:dyDescent="0.4">
      <c r="A12756" s="70" t="s">
        <v>26319</v>
      </c>
      <c r="B12756" s="70" t="s">
        <v>26320</v>
      </c>
      <c r="C12756">
        <v>1.8678858999999999E-2</v>
      </c>
      <c r="D12756">
        <v>5.0078861449999996</v>
      </c>
      <c r="E12756">
        <v>9.0694920000000002E-3</v>
      </c>
      <c r="F12756">
        <v>0.924129058</v>
      </c>
      <c r="G12756">
        <v>0.99975043299999999</v>
      </c>
    </row>
    <row r="12757" spans="1:7" x14ac:dyDescent="0.4">
      <c r="A12757" s="70" t="s">
        <v>26580</v>
      </c>
      <c r="B12757" s="70" t="s">
        <v>26581</v>
      </c>
      <c r="C12757">
        <v>7.7689730000000002E-3</v>
      </c>
      <c r="D12757">
        <v>6.978220372</v>
      </c>
      <c r="E12757">
        <v>9.0604420000000001E-3</v>
      </c>
      <c r="F12757">
        <v>0.92416681099999998</v>
      </c>
      <c r="G12757">
        <v>0.99975043299999999</v>
      </c>
    </row>
    <row r="12758" spans="1:7" x14ac:dyDescent="0.4">
      <c r="A12758" s="70" t="s">
        <v>25785</v>
      </c>
      <c r="B12758" s="70" t="s">
        <v>25786</v>
      </c>
      <c r="C12758">
        <v>-1.1696135999999999E-2</v>
      </c>
      <c r="D12758">
        <v>4.297039292</v>
      </c>
      <c r="E12758">
        <v>9.0594939999999995E-3</v>
      </c>
      <c r="F12758">
        <v>0.92417076499999995</v>
      </c>
      <c r="G12758">
        <v>0.99975043299999999</v>
      </c>
    </row>
    <row r="12759" spans="1:7" x14ac:dyDescent="0.4">
      <c r="A12759" s="70" t="s">
        <v>25749</v>
      </c>
      <c r="B12759" s="70" t="s">
        <v>25750</v>
      </c>
      <c r="C12759">
        <v>-1.132184E-2</v>
      </c>
      <c r="D12759">
        <v>4.5004400230000003</v>
      </c>
      <c r="E12759">
        <v>9.0482979999999998E-3</v>
      </c>
      <c r="F12759">
        <v>0.92421749200000003</v>
      </c>
      <c r="G12759">
        <v>0.99975043299999999</v>
      </c>
    </row>
    <row r="12760" spans="1:7" x14ac:dyDescent="0.4">
      <c r="A12760" s="70" t="s">
        <v>25869</v>
      </c>
      <c r="B12760" s="70" t="s">
        <v>25870</v>
      </c>
      <c r="C12760">
        <v>-2.1463178999999999E-2</v>
      </c>
      <c r="D12760">
        <v>2.7436671540000002</v>
      </c>
      <c r="E12760">
        <v>9.0423280000000005E-3</v>
      </c>
      <c r="F12760">
        <v>0.92424242300000004</v>
      </c>
      <c r="G12760">
        <v>0.99975043299999999</v>
      </c>
    </row>
    <row r="12761" spans="1:7" x14ac:dyDescent="0.4">
      <c r="A12761" s="70" t="s">
        <v>26540</v>
      </c>
      <c r="B12761" s="70" t="s">
        <v>26541</v>
      </c>
      <c r="C12761">
        <v>7.642589E-3</v>
      </c>
      <c r="D12761">
        <v>7.6712966490000003</v>
      </c>
      <c r="E12761">
        <v>9.0237749999999995E-3</v>
      </c>
      <c r="F12761">
        <v>0.92431994799999995</v>
      </c>
      <c r="G12761">
        <v>0.99975043299999999</v>
      </c>
    </row>
    <row r="12762" spans="1:7" x14ac:dyDescent="0.4">
      <c r="A12762" s="70" t="s">
        <v>25967</v>
      </c>
      <c r="B12762" s="70" t="s">
        <v>25968</v>
      </c>
      <c r="C12762">
        <v>-3.3407394999999999E-2</v>
      </c>
      <c r="D12762">
        <v>0.77614911799999997</v>
      </c>
      <c r="E12762">
        <v>9.0187229999999993E-3</v>
      </c>
      <c r="F12762">
        <v>0.92434107200000004</v>
      </c>
      <c r="G12762">
        <v>0.99975043299999999</v>
      </c>
    </row>
    <row r="12763" spans="1:7" x14ac:dyDescent="0.4">
      <c r="A12763" s="70" t="s">
        <v>26483</v>
      </c>
      <c r="B12763" s="70" t="s">
        <v>26484</v>
      </c>
      <c r="C12763">
        <v>1.2080382000000001E-2</v>
      </c>
      <c r="D12763">
        <v>4.2746533390000003</v>
      </c>
      <c r="E12763">
        <v>9.0139339999999995E-3</v>
      </c>
      <c r="F12763">
        <v>0.92436110199999999</v>
      </c>
      <c r="G12763">
        <v>0.99975043299999999</v>
      </c>
    </row>
    <row r="12764" spans="1:7" x14ac:dyDescent="0.4">
      <c r="A12764" s="70" t="s">
        <v>25625</v>
      </c>
      <c r="B12764" s="70" t="s">
        <v>25626</v>
      </c>
      <c r="C12764">
        <v>-8.5478599999999991E-3</v>
      </c>
      <c r="D12764">
        <v>5.7303846419999998</v>
      </c>
      <c r="E12764">
        <v>9.0067089999999999E-3</v>
      </c>
      <c r="F12764">
        <v>0.92439133100000004</v>
      </c>
      <c r="G12764">
        <v>0.99975043299999999</v>
      </c>
    </row>
    <row r="12765" spans="1:7" x14ac:dyDescent="0.4">
      <c r="A12765" s="70" t="s">
        <v>25673</v>
      </c>
      <c r="B12765" s="70" t="s">
        <v>25674</v>
      </c>
      <c r="C12765">
        <v>-3.0450392999999999E-2</v>
      </c>
      <c r="D12765">
        <v>2.0921915360000001</v>
      </c>
      <c r="E12765">
        <v>8.9653040000000003E-3</v>
      </c>
      <c r="F12765">
        <v>0.92456480399999996</v>
      </c>
      <c r="G12765">
        <v>0.99975043299999999</v>
      </c>
    </row>
    <row r="12766" spans="1:7" x14ac:dyDescent="0.4">
      <c r="A12766" s="70" t="s">
        <v>26612</v>
      </c>
      <c r="B12766" s="70" t="s">
        <v>26613</v>
      </c>
      <c r="C12766">
        <v>9.5753330000000001E-3</v>
      </c>
      <c r="D12766">
        <v>5.2651458670000002</v>
      </c>
      <c r="E12766">
        <v>8.9358990000000006E-3</v>
      </c>
      <c r="F12766">
        <v>0.92468824400000005</v>
      </c>
      <c r="G12766">
        <v>0.99975043299999999</v>
      </c>
    </row>
    <row r="12767" spans="1:7" x14ac:dyDescent="0.4">
      <c r="A12767" s="70" t="s">
        <v>25665</v>
      </c>
      <c r="B12767" s="70" t="s">
        <v>25666</v>
      </c>
      <c r="C12767">
        <v>-1.0321479E-2</v>
      </c>
      <c r="D12767">
        <v>5.0284842019999996</v>
      </c>
      <c r="E12767">
        <v>8.9176280000000004E-3</v>
      </c>
      <c r="F12767">
        <v>0.92476504800000003</v>
      </c>
      <c r="G12767">
        <v>0.99975043299999999</v>
      </c>
    </row>
    <row r="12768" spans="1:7" x14ac:dyDescent="0.4">
      <c r="A12768" s="70" t="s">
        <v>26505</v>
      </c>
      <c r="B12768" s="70" t="s">
        <v>26506</v>
      </c>
      <c r="C12768">
        <v>1.1739451999999999E-2</v>
      </c>
      <c r="D12768">
        <v>4.6663355979999999</v>
      </c>
      <c r="E12768">
        <v>8.9139719999999992E-3</v>
      </c>
      <c r="F12768">
        <v>0.92478042800000004</v>
      </c>
      <c r="G12768">
        <v>0.99975043299999999</v>
      </c>
    </row>
    <row r="12769" spans="1:7" x14ac:dyDescent="0.4">
      <c r="A12769" s="70" t="s">
        <v>26640</v>
      </c>
      <c r="B12769" s="70" t="s">
        <v>26641</v>
      </c>
      <c r="C12769">
        <v>7.5448809999999998E-3</v>
      </c>
      <c r="D12769">
        <v>8.0625218099999998</v>
      </c>
      <c r="E12769">
        <v>8.9078060000000008E-3</v>
      </c>
      <c r="F12769">
        <v>0.92480637099999996</v>
      </c>
      <c r="G12769">
        <v>0.99975043299999999</v>
      </c>
    </row>
    <row r="12770" spans="1:7" x14ac:dyDescent="0.4">
      <c r="A12770" s="70" t="s">
        <v>26157</v>
      </c>
      <c r="B12770" s="70" t="s">
        <v>26158</v>
      </c>
      <c r="C12770">
        <v>3.5880476000000001E-2</v>
      </c>
      <c r="D12770">
        <v>1.0623459369999999</v>
      </c>
      <c r="E12770">
        <v>8.8976999999999997E-3</v>
      </c>
      <c r="F12770">
        <v>0.924848911</v>
      </c>
      <c r="G12770">
        <v>0.99975043299999999</v>
      </c>
    </row>
    <row r="12771" spans="1:7" x14ac:dyDescent="0.4">
      <c r="A12771" s="70" t="s">
        <v>26664</v>
      </c>
      <c r="B12771" s="70" t="s">
        <v>26665</v>
      </c>
      <c r="C12771">
        <v>9.0491159999999994E-3</v>
      </c>
      <c r="D12771">
        <v>6.5361028939999999</v>
      </c>
      <c r="E12771">
        <v>8.8919970000000004E-3</v>
      </c>
      <c r="F12771">
        <v>0.92487292799999998</v>
      </c>
      <c r="G12771">
        <v>0.99975043299999999</v>
      </c>
    </row>
    <row r="12772" spans="1:7" x14ac:dyDescent="0.4">
      <c r="A12772" s="70" t="s">
        <v>25447</v>
      </c>
      <c r="B12772" s="70" t="s">
        <v>25448</v>
      </c>
      <c r="C12772">
        <v>-7.5994979999999997E-3</v>
      </c>
      <c r="D12772">
        <v>7.7610255830000003</v>
      </c>
      <c r="E12772">
        <v>8.885212E-3</v>
      </c>
      <c r="F12772">
        <v>0.92490150800000004</v>
      </c>
      <c r="G12772">
        <v>0.99975043299999999</v>
      </c>
    </row>
    <row r="12773" spans="1:7" x14ac:dyDescent="0.4">
      <c r="A12773" s="70" t="s">
        <v>25633</v>
      </c>
      <c r="B12773" s="70" t="s">
        <v>25634</v>
      </c>
      <c r="C12773">
        <v>-7.5103039999999998E-3</v>
      </c>
      <c r="D12773">
        <v>6.2929436860000001</v>
      </c>
      <c r="E12773">
        <v>8.8679320000000002E-3</v>
      </c>
      <c r="F12773">
        <v>0.924974356</v>
      </c>
      <c r="G12773">
        <v>0.99975043299999999</v>
      </c>
    </row>
    <row r="12774" spans="1:7" x14ac:dyDescent="0.4">
      <c r="A12774" s="70" t="s">
        <v>26520</v>
      </c>
      <c r="B12774" s="70" t="s">
        <v>26521</v>
      </c>
      <c r="C12774">
        <v>1.1207559000000001E-2</v>
      </c>
      <c r="D12774">
        <v>4.454629186</v>
      </c>
      <c r="E12774">
        <v>8.8444390000000008E-3</v>
      </c>
      <c r="F12774">
        <v>0.92507350700000002</v>
      </c>
      <c r="G12774">
        <v>0.99975043299999999</v>
      </c>
    </row>
    <row r="12775" spans="1:7" x14ac:dyDescent="0.4">
      <c r="A12775" s="70" t="s">
        <v>26574</v>
      </c>
      <c r="B12775" s="70" t="s">
        <v>26575</v>
      </c>
      <c r="C12775">
        <v>1.0322110000000001E-2</v>
      </c>
      <c r="D12775">
        <v>4.8923996379999997</v>
      </c>
      <c r="E12775">
        <v>8.8439899999999995E-3</v>
      </c>
      <c r="F12775">
        <v>0.92507540300000002</v>
      </c>
      <c r="G12775">
        <v>0.99975043299999999</v>
      </c>
    </row>
    <row r="12776" spans="1:7" x14ac:dyDescent="0.4">
      <c r="A12776" s="70" t="s">
        <v>26622</v>
      </c>
      <c r="B12776" s="70" t="s">
        <v>26623</v>
      </c>
      <c r="C12776">
        <v>1.0168417000000001E-2</v>
      </c>
      <c r="D12776">
        <v>5.1602288170000001</v>
      </c>
      <c r="E12776">
        <v>8.8335840000000002E-3</v>
      </c>
      <c r="F12776">
        <v>0.92511936800000005</v>
      </c>
      <c r="G12776">
        <v>0.99975043299999999</v>
      </c>
    </row>
    <row r="12777" spans="1:7" x14ac:dyDescent="0.4">
      <c r="A12777" s="70" t="s">
        <v>26676</v>
      </c>
      <c r="B12777" s="70" t="s">
        <v>26677</v>
      </c>
      <c r="C12777">
        <v>8.6583140000000003E-3</v>
      </c>
      <c r="D12777">
        <v>6.5450581909999999</v>
      </c>
      <c r="E12777">
        <v>8.8315289999999994E-3</v>
      </c>
      <c r="F12777">
        <v>0.92512804999999998</v>
      </c>
      <c r="G12777">
        <v>0.99975043299999999</v>
      </c>
    </row>
    <row r="12778" spans="1:7" x14ac:dyDescent="0.4">
      <c r="A12778" s="70" t="s">
        <v>26530</v>
      </c>
      <c r="B12778" s="70" t="s">
        <v>26531</v>
      </c>
      <c r="C12778">
        <v>1.2034168E-2</v>
      </c>
      <c r="D12778">
        <v>4.2711797779999996</v>
      </c>
      <c r="E12778">
        <v>8.8206550000000002E-3</v>
      </c>
      <c r="F12778">
        <v>0.92517402500000001</v>
      </c>
      <c r="G12778">
        <v>0.99975043299999999</v>
      </c>
    </row>
    <row r="12779" spans="1:7" x14ac:dyDescent="0.4">
      <c r="A12779" s="70" t="s">
        <v>25495</v>
      </c>
      <c r="B12779" s="70" t="s">
        <v>25496</v>
      </c>
      <c r="C12779">
        <v>-7.4368999999999998E-3</v>
      </c>
      <c r="D12779">
        <v>7.9667377259999999</v>
      </c>
      <c r="E12779">
        <v>8.7928499999999996E-3</v>
      </c>
      <c r="F12779">
        <v>0.92529170800000005</v>
      </c>
      <c r="G12779">
        <v>0.99975043299999999</v>
      </c>
    </row>
    <row r="12780" spans="1:7" x14ac:dyDescent="0.4">
      <c r="A12780" s="70" t="s">
        <v>26493</v>
      </c>
      <c r="B12780" s="70" t="s">
        <v>26494</v>
      </c>
      <c r="C12780">
        <v>1.2107959E-2</v>
      </c>
      <c r="D12780">
        <v>5.0851932059999996</v>
      </c>
      <c r="E12780">
        <v>8.7730729999999993E-3</v>
      </c>
      <c r="F12780">
        <v>0.925375524</v>
      </c>
      <c r="G12780">
        <v>0.99975043299999999</v>
      </c>
    </row>
    <row r="12781" spans="1:7" x14ac:dyDescent="0.4">
      <c r="A12781" s="70" t="s">
        <v>25741</v>
      </c>
      <c r="B12781" s="70" t="s">
        <v>25742</v>
      </c>
      <c r="C12781">
        <v>-8.7075050000000008E-3</v>
      </c>
      <c r="D12781">
        <v>5.8090996400000003</v>
      </c>
      <c r="E12781">
        <v>8.7675080000000002E-3</v>
      </c>
      <c r="F12781">
        <v>0.92539912800000002</v>
      </c>
      <c r="G12781">
        <v>0.99975043299999999</v>
      </c>
    </row>
    <row r="12782" spans="1:7" x14ac:dyDescent="0.4">
      <c r="A12782" s="70" t="s">
        <v>25783</v>
      </c>
      <c r="B12782" s="70" t="s">
        <v>25784</v>
      </c>
      <c r="C12782">
        <v>-1.0562857E-2</v>
      </c>
      <c r="D12782">
        <v>4.8170997910000004</v>
      </c>
      <c r="E12782">
        <v>8.7404739999999998E-3</v>
      </c>
      <c r="F12782">
        <v>0.92551389500000003</v>
      </c>
      <c r="G12782">
        <v>0.99975043299999999</v>
      </c>
    </row>
    <row r="12783" spans="1:7" x14ac:dyDescent="0.4">
      <c r="A12783" s="70" t="s">
        <v>26588</v>
      </c>
      <c r="B12783" s="70" t="s">
        <v>26589</v>
      </c>
      <c r="C12783">
        <v>9.2617029999999996E-3</v>
      </c>
      <c r="D12783">
        <v>5.7188856509999999</v>
      </c>
      <c r="E12783">
        <v>8.7285939999999992E-3</v>
      </c>
      <c r="F12783">
        <v>0.92556438699999999</v>
      </c>
      <c r="G12783">
        <v>0.99975043299999999</v>
      </c>
    </row>
    <row r="12784" spans="1:7" x14ac:dyDescent="0.4">
      <c r="A12784" s="70" t="s">
        <v>26624</v>
      </c>
      <c r="B12784" s="70" t="s">
        <v>26625</v>
      </c>
      <c r="C12784">
        <v>1.0225188E-2</v>
      </c>
      <c r="D12784">
        <v>5.0666877570000004</v>
      </c>
      <c r="E12784">
        <v>8.7012019999999999E-3</v>
      </c>
      <c r="F12784">
        <v>0.92568093399999996</v>
      </c>
      <c r="G12784">
        <v>0.99975043299999999</v>
      </c>
    </row>
    <row r="12785" spans="1:7" x14ac:dyDescent="0.4">
      <c r="A12785" s="70" t="s">
        <v>26614</v>
      </c>
      <c r="B12785" s="70" t="s">
        <v>26615</v>
      </c>
      <c r="C12785">
        <v>1.0654106E-2</v>
      </c>
      <c r="D12785">
        <v>4.7430165029999998</v>
      </c>
      <c r="E12785">
        <v>8.7000150000000002E-3</v>
      </c>
      <c r="F12785">
        <v>0.92568598899999999</v>
      </c>
      <c r="G12785">
        <v>0.99975043299999999</v>
      </c>
    </row>
    <row r="12786" spans="1:7" x14ac:dyDescent="0.4">
      <c r="A12786" s="70" t="s">
        <v>26778</v>
      </c>
      <c r="B12786" s="70" t="s">
        <v>26779</v>
      </c>
      <c r="C12786">
        <v>7.8465510000000002E-3</v>
      </c>
      <c r="D12786">
        <v>6.03486908</v>
      </c>
      <c r="E12786">
        <v>8.6902449999999992E-3</v>
      </c>
      <c r="F12786">
        <v>0.92572760799999998</v>
      </c>
      <c r="G12786">
        <v>0.99975043299999999</v>
      </c>
    </row>
    <row r="12787" spans="1:7" x14ac:dyDescent="0.4">
      <c r="A12787" s="70" t="s">
        <v>26365</v>
      </c>
      <c r="B12787" s="70" t="s">
        <v>26366</v>
      </c>
      <c r="C12787">
        <v>1.8208525E-2</v>
      </c>
      <c r="D12787">
        <v>3.29969782</v>
      </c>
      <c r="E12787">
        <v>8.6503320000000002E-3</v>
      </c>
      <c r="F12787">
        <v>0.92589787400000001</v>
      </c>
      <c r="G12787">
        <v>0.99975043299999999</v>
      </c>
    </row>
    <row r="12788" spans="1:7" x14ac:dyDescent="0.4">
      <c r="A12788" s="70" t="s">
        <v>25577</v>
      </c>
      <c r="B12788" s="70" t="s">
        <v>25578</v>
      </c>
      <c r="C12788">
        <v>-7.8267319999999994E-3</v>
      </c>
      <c r="D12788">
        <v>7.9381009100000002</v>
      </c>
      <c r="E12788">
        <v>8.6089349999999999E-3</v>
      </c>
      <c r="F12788">
        <v>0.92607488699999996</v>
      </c>
      <c r="G12788">
        <v>0.99975043299999999</v>
      </c>
    </row>
    <row r="12789" spans="1:7" x14ac:dyDescent="0.4">
      <c r="A12789" s="70" t="s">
        <v>25751</v>
      </c>
      <c r="B12789" s="70" t="s">
        <v>25752</v>
      </c>
      <c r="C12789">
        <v>-8.9351320000000001E-3</v>
      </c>
      <c r="D12789">
        <v>5.8453558330000002</v>
      </c>
      <c r="E12789">
        <v>8.5878159999999999E-3</v>
      </c>
      <c r="F12789">
        <v>0.92616535700000002</v>
      </c>
      <c r="G12789">
        <v>0.99975043299999999</v>
      </c>
    </row>
    <row r="12790" spans="1:7" x14ac:dyDescent="0.4">
      <c r="A12790" s="70" t="s">
        <v>26427</v>
      </c>
      <c r="B12790" s="70" t="s">
        <v>26428</v>
      </c>
      <c r="C12790">
        <v>-4.4837859000000001E-2</v>
      </c>
      <c r="D12790">
        <v>0.36302683499999999</v>
      </c>
      <c r="E12790">
        <v>8.5573669999999998E-3</v>
      </c>
      <c r="F12790">
        <v>0.92629599399999996</v>
      </c>
      <c r="G12790">
        <v>0.99975043299999999</v>
      </c>
    </row>
    <row r="12791" spans="1:7" x14ac:dyDescent="0.4">
      <c r="A12791" s="70" t="s">
        <v>26299</v>
      </c>
      <c r="B12791" s="70" t="s">
        <v>26300</v>
      </c>
      <c r="C12791">
        <v>3.2068029999999997E-2</v>
      </c>
      <c r="D12791">
        <v>0.962338833</v>
      </c>
      <c r="E12791">
        <v>8.5473739999999999E-3</v>
      </c>
      <c r="F12791">
        <v>0.92633891800000001</v>
      </c>
      <c r="G12791">
        <v>0.99975043299999999</v>
      </c>
    </row>
    <row r="12792" spans="1:7" x14ac:dyDescent="0.4">
      <c r="A12792" s="70" t="s">
        <v>26107</v>
      </c>
      <c r="B12792" s="70" t="s">
        <v>26108</v>
      </c>
      <c r="C12792">
        <v>-3.2353386999999997E-2</v>
      </c>
      <c r="D12792">
        <v>0.66244660700000002</v>
      </c>
      <c r="E12792">
        <v>8.5412270000000002E-3</v>
      </c>
      <c r="F12792">
        <v>0.92636533700000001</v>
      </c>
      <c r="G12792">
        <v>0.99975043299999999</v>
      </c>
    </row>
    <row r="12793" spans="1:7" x14ac:dyDescent="0.4">
      <c r="A12793" s="70" t="s">
        <v>26287</v>
      </c>
      <c r="B12793" s="70" t="s">
        <v>26288</v>
      </c>
      <c r="C12793">
        <v>3.5481782000000003E-2</v>
      </c>
      <c r="D12793">
        <v>0.35226469999999999</v>
      </c>
      <c r="E12793">
        <v>8.5380869999999998E-3</v>
      </c>
      <c r="F12793">
        <v>0.92637883200000004</v>
      </c>
      <c r="G12793">
        <v>0.99975043299999999</v>
      </c>
    </row>
    <row r="12794" spans="1:7" x14ac:dyDescent="0.4">
      <c r="A12794" s="70" t="s">
        <v>25935</v>
      </c>
      <c r="B12794" s="70" t="s">
        <v>25936</v>
      </c>
      <c r="C12794">
        <v>-1.6405276E-2</v>
      </c>
      <c r="D12794">
        <v>3.303778495</v>
      </c>
      <c r="E12794">
        <v>8.5197899999999993E-3</v>
      </c>
      <c r="F12794">
        <v>0.92645753600000003</v>
      </c>
      <c r="G12794">
        <v>0.99975043299999999</v>
      </c>
    </row>
    <row r="12795" spans="1:7" x14ac:dyDescent="0.4">
      <c r="A12795" s="70" t="s">
        <v>26532</v>
      </c>
      <c r="B12795" s="70" t="s">
        <v>26533</v>
      </c>
      <c r="C12795">
        <v>1.1356363E-2</v>
      </c>
      <c r="D12795">
        <v>4.352690891</v>
      </c>
      <c r="E12795">
        <v>8.5177619999999999E-3</v>
      </c>
      <c r="F12795">
        <v>0.92646626600000004</v>
      </c>
      <c r="G12795">
        <v>0.99975043299999999</v>
      </c>
    </row>
    <row r="12796" spans="1:7" x14ac:dyDescent="0.4">
      <c r="A12796" s="70" t="s">
        <v>26437</v>
      </c>
      <c r="B12796" s="70" t="s">
        <v>26438</v>
      </c>
      <c r="C12796">
        <v>2.0410722999999999E-2</v>
      </c>
      <c r="D12796">
        <v>3.034764682</v>
      </c>
      <c r="E12796">
        <v>8.5085869999999997E-3</v>
      </c>
      <c r="F12796">
        <v>0.92650576600000001</v>
      </c>
      <c r="G12796">
        <v>0.99975043299999999</v>
      </c>
    </row>
    <row r="12797" spans="1:7" x14ac:dyDescent="0.4">
      <c r="A12797" s="70" t="s">
        <v>26628</v>
      </c>
      <c r="B12797" s="70" t="s">
        <v>26629</v>
      </c>
      <c r="C12797">
        <v>7.5980850000000001E-3</v>
      </c>
      <c r="D12797">
        <v>7.3119807870000004</v>
      </c>
      <c r="E12797">
        <v>8.5027239999999997E-3</v>
      </c>
      <c r="F12797">
        <v>0.92653101900000001</v>
      </c>
      <c r="G12797">
        <v>0.99975043299999999</v>
      </c>
    </row>
    <row r="12798" spans="1:7" x14ac:dyDescent="0.4">
      <c r="A12798" s="70" t="s">
        <v>26303</v>
      </c>
      <c r="B12798" s="70" t="s">
        <v>26304</v>
      </c>
      <c r="C12798">
        <v>3.4170324000000002E-2</v>
      </c>
      <c r="D12798">
        <v>0.96606084199999998</v>
      </c>
      <c r="E12798">
        <v>8.4701329999999995E-3</v>
      </c>
      <c r="F12798">
        <v>0.92667156100000003</v>
      </c>
      <c r="G12798">
        <v>0.99975043299999999</v>
      </c>
    </row>
    <row r="12799" spans="1:7" x14ac:dyDescent="0.4">
      <c r="A12799" s="70" t="s">
        <v>26514</v>
      </c>
      <c r="B12799" s="70" t="s">
        <v>26515</v>
      </c>
      <c r="C12799">
        <v>1.2273778000000001E-2</v>
      </c>
      <c r="D12799">
        <v>4.1909063250000003</v>
      </c>
      <c r="E12799">
        <v>8.4683390000000001E-3</v>
      </c>
      <c r="F12799">
        <v>0.92667930700000001</v>
      </c>
      <c r="G12799">
        <v>0.99975043299999999</v>
      </c>
    </row>
    <row r="12800" spans="1:7" x14ac:dyDescent="0.4">
      <c r="A12800" s="70" t="s">
        <v>26499</v>
      </c>
      <c r="B12800" s="70" t="s">
        <v>26500</v>
      </c>
      <c r="C12800">
        <v>1.3609905E-2</v>
      </c>
      <c r="D12800">
        <v>3.8162017910000001</v>
      </c>
      <c r="E12800">
        <v>8.4400020000000003E-3</v>
      </c>
      <c r="F12800">
        <v>0.92680173700000001</v>
      </c>
      <c r="G12800">
        <v>0.99975043299999999</v>
      </c>
    </row>
    <row r="12801" spans="1:7" x14ac:dyDescent="0.4">
      <c r="A12801" s="70" t="s">
        <v>26511</v>
      </c>
      <c r="B12801" s="70" t="s">
        <v>26512</v>
      </c>
      <c r="C12801">
        <v>1.2828483E-2</v>
      </c>
      <c r="D12801">
        <v>4.1662106159999999</v>
      </c>
      <c r="E12801">
        <v>8.4217340000000002E-3</v>
      </c>
      <c r="F12801">
        <v>0.92688077300000005</v>
      </c>
      <c r="G12801">
        <v>0.99975043299999999</v>
      </c>
    </row>
    <row r="12802" spans="1:7" x14ac:dyDescent="0.4">
      <c r="A12802" s="70" t="s">
        <v>26776</v>
      </c>
      <c r="B12802" s="70" t="s">
        <v>26777</v>
      </c>
      <c r="C12802">
        <v>7.689408E-3</v>
      </c>
      <c r="D12802">
        <v>6.1655154850000002</v>
      </c>
      <c r="E12802">
        <v>8.4011410000000009E-3</v>
      </c>
      <c r="F12802">
        <v>0.92696997599999997</v>
      </c>
      <c r="G12802">
        <v>0.99975043299999999</v>
      </c>
    </row>
    <row r="12803" spans="1:7" x14ac:dyDescent="0.4">
      <c r="A12803" s="70" t="s">
        <v>25897</v>
      </c>
      <c r="B12803" s="70" t="s">
        <v>25898</v>
      </c>
      <c r="C12803">
        <v>-1.4770619E-2</v>
      </c>
      <c r="D12803">
        <v>3.529405847</v>
      </c>
      <c r="E12803">
        <v>8.3844000000000002E-3</v>
      </c>
      <c r="F12803">
        <v>0.92704257400000001</v>
      </c>
      <c r="G12803">
        <v>0.99975043299999999</v>
      </c>
    </row>
    <row r="12804" spans="1:7" x14ac:dyDescent="0.4">
      <c r="A12804" s="70" t="s">
        <v>26738</v>
      </c>
      <c r="B12804" s="70" t="s">
        <v>26739</v>
      </c>
      <c r="C12804">
        <v>8.5979339999999998E-3</v>
      </c>
      <c r="D12804">
        <v>5.4276578979999996</v>
      </c>
      <c r="E12804">
        <v>8.3804840000000005E-3</v>
      </c>
      <c r="F12804">
        <v>0.927059564</v>
      </c>
      <c r="G12804">
        <v>0.99975043299999999</v>
      </c>
    </row>
    <row r="12805" spans="1:7" x14ac:dyDescent="0.4">
      <c r="A12805" s="70" t="s">
        <v>26630</v>
      </c>
      <c r="B12805" s="70" t="s">
        <v>26631</v>
      </c>
      <c r="C12805">
        <v>1.4617239000000001E-2</v>
      </c>
      <c r="D12805">
        <v>3.8890910160000001</v>
      </c>
      <c r="E12805">
        <v>8.3768019999999992E-3</v>
      </c>
      <c r="F12805">
        <v>0.927075545</v>
      </c>
      <c r="G12805">
        <v>0.99975043299999999</v>
      </c>
    </row>
    <row r="12806" spans="1:7" x14ac:dyDescent="0.4">
      <c r="A12806" s="70" t="s">
        <v>25711</v>
      </c>
      <c r="B12806" s="70" t="s">
        <v>25712</v>
      </c>
      <c r="C12806">
        <v>-7.7869910000000001E-3</v>
      </c>
      <c r="D12806">
        <v>6.3865603169999998</v>
      </c>
      <c r="E12806">
        <v>8.3668909999999996E-3</v>
      </c>
      <c r="F12806">
        <v>0.92711857900000005</v>
      </c>
      <c r="G12806">
        <v>0.99975043299999999</v>
      </c>
    </row>
    <row r="12807" spans="1:7" x14ac:dyDescent="0.4">
      <c r="A12807" s="70" t="s">
        <v>26678</v>
      </c>
      <c r="B12807" s="70" t="s">
        <v>26679</v>
      </c>
      <c r="C12807">
        <v>1.0323445000000001E-2</v>
      </c>
      <c r="D12807">
        <v>4.894832654</v>
      </c>
      <c r="E12807">
        <v>8.352132E-3</v>
      </c>
      <c r="F12807">
        <v>0.92718270700000005</v>
      </c>
      <c r="G12807">
        <v>0.99975043299999999</v>
      </c>
    </row>
    <row r="12808" spans="1:7" x14ac:dyDescent="0.4">
      <c r="A12808" s="70" t="s">
        <v>26355</v>
      </c>
      <c r="B12808" s="70" t="s">
        <v>26356</v>
      </c>
      <c r="C12808">
        <v>3.2031430999999999E-2</v>
      </c>
      <c r="D12808">
        <v>0.65286517899999996</v>
      </c>
      <c r="E12808">
        <v>8.3445110000000006E-3</v>
      </c>
      <c r="F12808">
        <v>0.92721584400000001</v>
      </c>
      <c r="G12808">
        <v>0.99975043299999999</v>
      </c>
    </row>
    <row r="12809" spans="1:7" x14ac:dyDescent="0.4">
      <c r="A12809" s="70" t="s">
        <v>25813</v>
      </c>
      <c r="B12809" s="70" t="s">
        <v>25814</v>
      </c>
      <c r="C12809">
        <v>-8.8253829999999991E-3</v>
      </c>
      <c r="D12809">
        <v>5.37684286</v>
      </c>
      <c r="E12809">
        <v>8.3342520000000003E-3</v>
      </c>
      <c r="F12809">
        <v>0.92726047499999997</v>
      </c>
      <c r="G12809">
        <v>0.99975043299999999</v>
      </c>
    </row>
    <row r="12810" spans="1:7" x14ac:dyDescent="0.4">
      <c r="A12810" s="70" t="s">
        <v>26151</v>
      </c>
      <c r="B12810" s="70" t="s">
        <v>26152</v>
      </c>
      <c r="C12810">
        <v>2.5547594E-2</v>
      </c>
      <c r="D12810">
        <v>2.3550945670000001</v>
      </c>
      <c r="E12810">
        <v>8.3022630000000007E-3</v>
      </c>
      <c r="F12810">
        <v>0.92739982200000004</v>
      </c>
      <c r="G12810">
        <v>0.99975043299999999</v>
      </c>
    </row>
    <row r="12811" spans="1:7" x14ac:dyDescent="0.4">
      <c r="A12811" s="70" t="s">
        <v>26562</v>
      </c>
      <c r="B12811" s="70" t="s">
        <v>26563</v>
      </c>
      <c r="C12811">
        <v>3.3219638000000003E-2</v>
      </c>
      <c r="D12811">
        <v>2.8643911819999999</v>
      </c>
      <c r="E12811">
        <v>8.2889269999999998E-3</v>
      </c>
      <c r="F12811">
        <v>0.92745798999999995</v>
      </c>
      <c r="G12811">
        <v>0.99975043299999999</v>
      </c>
    </row>
    <row r="12812" spans="1:7" x14ac:dyDescent="0.4">
      <c r="A12812" s="70" t="s">
        <v>26684</v>
      </c>
      <c r="B12812" s="70" t="s">
        <v>26685</v>
      </c>
      <c r="C12812">
        <v>7.202712E-3</v>
      </c>
      <c r="D12812">
        <v>7.5017982559999998</v>
      </c>
      <c r="E12812">
        <v>8.2878340000000009E-3</v>
      </c>
      <c r="F12812">
        <v>0.92746276000000005</v>
      </c>
      <c r="G12812">
        <v>0.99975043299999999</v>
      </c>
    </row>
    <row r="12813" spans="1:7" x14ac:dyDescent="0.4">
      <c r="A12813" s="70" t="s">
        <v>25787</v>
      </c>
      <c r="B12813" s="70" t="s">
        <v>25788</v>
      </c>
      <c r="C12813">
        <v>0.23458277599999999</v>
      </c>
      <c r="D12813">
        <v>-1.4045624459999999</v>
      </c>
      <c r="E12813">
        <v>8.2749190000000004E-3</v>
      </c>
      <c r="F12813">
        <v>0.92751914400000002</v>
      </c>
      <c r="G12813">
        <v>0.99975043299999999</v>
      </c>
    </row>
    <row r="12814" spans="1:7" x14ac:dyDescent="0.4">
      <c r="A12814" s="70" t="s">
        <v>25863</v>
      </c>
      <c r="B12814" s="70" t="s">
        <v>25864</v>
      </c>
      <c r="C12814">
        <v>-1.0553379999999999E-2</v>
      </c>
      <c r="D12814">
        <v>5.2028649229999999</v>
      </c>
      <c r="E12814">
        <v>8.2731200000000001E-3</v>
      </c>
      <c r="F12814">
        <v>0.92752700099999996</v>
      </c>
      <c r="G12814">
        <v>0.99975043299999999</v>
      </c>
    </row>
    <row r="12815" spans="1:7" x14ac:dyDescent="0.4">
      <c r="A12815" s="70" t="s">
        <v>25659</v>
      </c>
      <c r="B12815" s="70" t="s">
        <v>25660</v>
      </c>
      <c r="C12815">
        <v>-8.306173E-3</v>
      </c>
      <c r="D12815">
        <v>7.0465777860000003</v>
      </c>
      <c r="E12815">
        <v>8.2511430000000007E-3</v>
      </c>
      <c r="F12815">
        <v>0.927623062</v>
      </c>
      <c r="G12815">
        <v>0.99975043299999999</v>
      </c>
    </row>
    <row r="12816" spans="1:7" x14ac:dyDescent="0.4">
      <c r="A12816" s="70" t="s">
        <v>25745</v>
      </c>
      <c r="B12816" s="70" t="s">
        <v>25746</v>
      </c>
      <c r="C12816">
        <v>-7.2624930000000001E-3</v>
      </c>
      <c r="D12816">
        <v>8.3211902630000001</v>
      </c>
      <c r="E12816">
        <v>8.2317959999999996E-3</v>
      </c>
      <c r="F12816">
        <v>0.92770773200000001</v>
      </c>
      <c r="G12816">
        <v>0.99975043299999999</v>
      </c>
    </row>
    <row r="12817" spans="1:7" x14ac:dyDescent="0.4">
      <c r="A12817" s="70" t="s">
        <v>26177</v>
      </c>
      <c r="B12817" s="70" t="s">
        <v>26178</v>
      </c>
      <c r="C12817">
        <v>-4.3456912E-2</v>
      </c>
      <c r="D12817">
        <v>-0.58232678000000004</v>
      </c>
      <c r="E12817">
        <v>8.2292819999999992E-3</v>
      </c>
      <c r="F12817">
        <v>0.92771873999999999</v>
      </c>
      <c r="G12817">
        <v>0.99975043299999999</v>
      </c>
    </row>
    <row r="12818" spans="1:7" x14ac:dyDescent="0.4">
      <c r="A12818" s="70" t="s">
        <v>26381</v>
      </c>
      <c r="B12818" s="70" t="s">
        <v>26382</v>
      </c>
      <c r="C12818">
        <v>4.6364344000000002E-2</v>
      </c>
      <c r="D12818">
        <v>-0.57127167199999995</v>
      </c>
      <c r="E12818">
        <v>8.2290720000000005E-3</v>
      </c>
      <c r="F12818">
        <v>0.92771965899999997</v>
      </c>
      <c r="G12818">
        <v>0.99975043299999999</v>
      </c>
    </row>
    <row r="12819" spans="1:7" x14ac:dyDescent="0.4">
      <c r="A12819" s="70" t="s">
        <v>25893</v>
      </c>
      <c r="B12819" s="70" t="s">
        <v>25894</v>
      </c>
      <c r="C12819">
        <v>-2.5902910000000001E-2</v>
      </c>
      <c r="D12819">
        <v>2.3845660720000001</v>
      </c>
      <c r="E12819">
        <v>8.2125389999999996E-3</v>
      </c>
      <c r="F12819">
        <v>0.92779210899999998</v>
      </c>
      <c r="G12819">
        <v>0.99975043299999999</v>
      </c>
    </row>
    <row r="12820" spans="1:7" x14ac:dyDescent="0.4">
      <c r="A12820" s="70" t="s">
        <v>25989</v>
      </c>
      <c r="B12820" s="70" t="s">
        <v>25990</v>
      </c>
      <c r="C12820">
        <v>-2.2942784000000001E-2</v>
      </c>
      <c r="D12820">
        <v>2.1892141870000001</v>
      </c>
      <c r="E12820">
        <v>8.2061719999999994E-3</v>
      </c>
      <c r="F12820">
        <v>0.92782002900000005</v>
      </c>
      <c r="G12820">
        <v>0.99975043299999999</v>
      </c>
    </row>
    <row r="12821" spans="1:7" x14ac:dyDescent="0.4">
      <c r="A12821" s="70" t="s">
        <v>26786</v>
      </c>
      <c r="B12821" s="70" t="s">
        <v>26787</v>
      </c>
      <c r="C12821">
        <v>8.1221290000000005E-3</v>
      </c>
      <c r="D12821">
        <v>5.7001901180000001</v>
      </c>
      <c r="E12821">
        <v>8.1945179999999996E-3</v>
      </c>
      <c r="F12821">
        <v>0.92787116000000003</v>
      </c>
      <c r="G12821">
        <v>0.99975043299999999</v>
      </c>
    </row>
    <row r="12822" spans="1:7" x14ac:dyDescent="0.4">
      <c r="A12822" s="70" t="s">
        <v>26662</v>
      </c>
      <c r="B12822" s="70" t="s">
        <v>26663</v>
      </c>
      <c r="C12822">
        <v>1.1490224E-2</v>
      </c>
      <c r="D12822">
        <v>4.7582672309999996</v>
      </c>
      <c r="E12822">
        <v>8.1854739999999999E-3</v>
      </c>
      <c r="F12822">
        <v>0.92791086499999997</v>
      </c>
      <c r="G12822">
        <v>0.99975043299999999</v>
      </c>
    </row>
    <row r="12823" spans="1:7" x14ac:dyDescent="0.4">
      <c r="A12823" s="70" t="s">
        <v>26099</v>
      </c>
      <c r="B12823" s="70" t="s">
        <v>26100</v>
      </c>
      <c r="C12823">
        <v>-2.9848834000000001E-2</v>
      </c>
      <c r="D12823">
        <v>1.0348490930000001</v>
      </c>
      <c r="E12823">
        <v>8.1426669999999993E-3</v>
      </c>
      <c r="F12823">
        <v>0.92809909700000004</v>
      </c>
      <c r="G12823">
        <v>0.99975043299999999</v>
      </c>
    </row>
    <row r="12824" spans="1:7" x14ac:dyDescent="0.4">
      <c r="A12824" s="70" t="s">
        <v>25901</v>
      </c>
      <c r="B12824" s="70" t="s">
        <v>25902</v>
      </c>
      <c r="C12824">
        <v>-9.6777900000000004E-3</v>
      </c>
      <c r="D12824">
        <v>5.0395919310000004</v>
      </c>
      <c r="E12824">
        <v>8.1310459999999994E-3</v>
      </c>
      <c r="F12824">
        <v>0.92815028499999996</v>
      </c>
      <c r="G12824">
        <v>0.99975043299999999</v>
      </c>
    </row>
    <row r="12825" spans="1:7" x14ac:dyDescent="0.4">
      <c r="A12825" s="70" t="s">
        <v>26650</v>
      </c>
      <c r="B12825" s="70" t="s">
        <v>26651</v>
      </c>
      <c r="C12825">
        <v>1.1495485E-2</v>
      </c>
      <c r="D12825">
        <v>4.1518311289999996</v>
      </c>
      <c r="E12825">
        <v>8.1272610000000002E-3</v>
      </c>
      <c r="F12825">
        <v>0.92816696499999995</v>
      </c>
      <c r="G12825">
        <v>0.99975043299999999</v>
      </c>
    </row>
    <row r="12826" spans="1:7" x14ac:dyDescent="0.4">
      <c r="A12826" s="70" t="s">
        <v>25859</v>
      </c>
      <c r="B12826" s="70" t="s">
        <v>25860</v>
      </c>
      <c r="C12826">
        <v>-9.5878909999999994E-3</v>
      </c>
      <c r="D12826">
        <v>5.0704734980000001</v>
      </c>
      <c r="E12826">
        <v>8.1084580000000007E-3</v>
      </c>
      <c r="F12826">
        <v>0.92824988600000002</v>
      </c>
      <c r="G12826">
        <v>0.99975043299999999</v>
      </c>
    </row>
    <row r="12827" spans="1:7" x14ac:dyDescent="0.4">
      <c r="A12827" s="70" t="s">
        <v>26836</v>
      </c>
      <c r="B12827" s="70" t="s">
        <v>26837</v>
      </c>
      <c r="C12827">
        <v>7.2171659999999997E-3</v>
      </c>
      <c r="D12827">
        <v>6.642164781</v>
      </c>
      <c r="E12827">
        <v>8.0926290000000005E-3</v>
      </c>
      <c r="F12827">
        <v>0.92831976199999999</v>
      </c>
      <c r="G12827">
        <v>0.99975043299999999</v>
      </c>
    </row>
    <row r="12828" spans="1:7" x14ac:dyDescent="0.4">
      <c r="A12828" s="70" t="s">
        <v>26690</v>
      </c>
      <c r="B12828" s="70" t="s">
        <v>26691</v>
      </c>
      <c r="C12828">
        <v>7.2252360000000003E-3</v>
      </c>
      <c r="D12828">
        <v>7.4472763239999997</v>
      </c>
      <c r="E12828">
        <v>8.0734559999999997E-3</v>
      </c>
      <c r="F12828">
        <v>0.92840449899999999</v>
      </c>
      <c r="G12828">
        <v>0.99975043299999999</v>
      </c>
    </row>
    <row r="12829" spans="1:7" x14ac:dyDescent="0.4">
      <c r="A12829" s="70" t="s">
        <v>26469</v>
      </c>
      <c r="B12829" s="70" t="s">
        <v>26470</v>
      </c>
      <c r="C12829">
        <v>-7.6496450000000001E-3</v>
      </c>
      <c r="D12829">
        <v>9.7867768359999996</v>
      </c>
      <c r="E12829">
        <v>8.0695939999999994E-3</v>
      </c>
      <c r="F12829">
        <v>0.928421579</v>
      </c>
      <c r="G12829">
        <v>0.99975043299999999</v>
      </c>
    </row>
    <row r="12830" spans="1:7" x14ac:dyDescent="0.4">
      <c r="A12830" s="70" t="s">
        <v>25941</v>
      </c>
      <c r="B12830" s="70" t="s">
        <v>25942</v>
      </c>
      <c r="C12830">
        <v>-8.8221570000000006E-3</v>
      </c>
      <c r="D12830">
        <v>5.4379864089999996</v>
      </c>
      <c r="E12830">
        <v>8.0662860000000006E-3</v>
      </c>
      <c r="F12830">
        <v>0.92843621099999996</v>
      </c>
      <c r="G12830">
        <v>0.99975043299999999</v>
      </c>
    </row>
    <row r="12831" spans="1:7" x14ac:dyDescent="0.4">
      <c r="A12831" s="70" t="s">
        <v>26053</v>
      </c>
      <c r="B12831" s="70" t="s">
        <v>26054</v>
      </c>
      <c r="C12831">
        <v>-2.1967569999999999E-2</v>
      </c>
      <c r="D12831">
        <v>2.2840465879999998</v>
      </c>
      <c r="E12831">
        <v>8.0583579999999998E-3</v>
      </c>
      <c r="F12831">
        <v>0.92847129399999995</v>
      </c>
      <c r="G12831">
        <v>0.99975043299999999</v>
      </c>
    </row>
    <row r="12832" spans="1:7" x14ac:dyDescent="0.4">
      <c r="A12832" s="70" t="s">
        <v>25887</v>
      </c>
      <c r="B12832" s="70" t="s">
        <v>25888</v>
      </c>
      <c r="C12832">
        <v>-9.4208739999999992E-3</v>
      </c>
      <c r="D12832">
        <v>5.1619640100000002</v>
      </c>
      <c r="E12832">
        <v>8.0548170000000006E-3</v>
      </c>
      <c r="F12832">
        <v>0.928486967</v>
      </c>
      <c r="G12832">
        <v>0.99975043299999999</v>
      </c>
    </row>
    <row r="12833" spans="1:7" x14ac:dyDescent="0.4">
      <c r="A12833" s="70" t="s">
        <v>26800</v>
      </c>
      <c r="B12833" s="70" t="s">
        <v>26801</v>
      </c>
      <c r="C12833">
        <v>7.9781609999999992E-3</v>
      </c>
      <c r="D12833">
        <v>6.8291567689999999</v>
      </c>
      <c r="E12833">
        <v>8.0333379999999992E-3</v>
      </c>
      <c r="F12833">
        <v>0.92858212600000001</v>
      </c>
      <c r="G12833">
        <v>0.99975043299999999</v>
      </c>
    </row>
    <row r="12834" spans="1:7" x14ac:dyDescent="0.4">
      <c r="A12834" s="70" t="s">
        <v>26572</v>
      </c>
      <c r="B12834" s="70" t="s">
        <v>26573</v>
      </c>
      <c r="C12834">
        <v>0.13113455099999999</v>
      </c>
      <c r="D12834">
        <v>-1.243212159</v>
      </c>
      <c r="E12834">
        <v>8.0282870000000003E-3</v>
      </c>
      <c r="F12834">
        <v>0.92860452100000002</v>
      </c>
      <c r="G12834">
        <v>0.99975043299999999</v>
      </c>
    </row>
    <row r="12835" spans="1:7" x14ac:dyDescent="0.4">
      <c r="A12835" s="70" t="s">
        <v>26848</v>
      </c>
      <c r="B12835" s="70" t="s">
        <v>26849</v>
      </c>
      <c r="C12835">
        <v>7.3922349999999996E-3</v>
      </c>
      <c r="D12835">
        <v>6.2578517629999997</v>
      </c>
      <c r="E12835">
        <v>8.0200370000000007E-3</v>
      </c>
      <c r="F12835">
        <v>0.92864111699999996</v>
      </c>
      <c r="G12835">
        <v>0.99975043299999999</v>
      </c>
    </row>
    <row r="12836" spans="1:7" x14ac:dyDescent="0.4">
      <c r="A12836" s="70" t="s">
        <v>26429</v>
      </c>
      <c r="B12836" s="70" t="s">
        <v>26430</v>
      </c>
      <c r="C12836">
        <v>1.7104175999999999E-2</v>
      </c>
      <c r="D12836">
        <v>3.1476430930000001</v>
      </c>
      <c r="E12836">
        <v>7.9892009999999996E-3</v>
      </c>
      <c r="F12836">
        <v>0.92877806399999996</v>
      </c>
      <c r="G12836">
        <v>0.99975043299999999</v>
      </c>
    </row>
    <row r="12837" spans="1:7" x14ac:dyDescent="0.4">
      <c r="A12837" s="70" t="s">
        <v>25591</v>
      </c>
      <c r="B12837" s="70" t="s">
        <v>25592</v>
      </c>
      <c r="C12837">
        <v>-7.3875319999999996E-3</v>
      </c>
      <c r="D12837">
        <v>7.4472155019999997</v>
      </c>
      <c r="E12837">
        <v>7.983057E-3</v>
      </c>
      <c r="F12837">
        <v>0.92880538199999996</v>
      </c>
      <c r="G12837">
        <v>0.99975043299999999</v>
      </c>
    </row>
    <row r="12838" spans="1:7" x14ac:dyDescent="0.4">
      <c r="A12838" s="70" t="s">
        <v>26660</v>
      </c>
      <c r="B12838" s="70" t="s">
        <v>26661</v>
      </c>
      <c r="C12838">
        <v>7.4947080000000001E-3</v>
      </c>
      <c r="D12838">
        <v>7.2729351470000001</v>
      </c>
      <c r="E12838">
        <v>7.9622670000000003E-3</v>
      </c>
      <c r="F12838">
        <v>0.92889790400000005</v>
      </c>
      <c r="G12838">
        <v>0.99975043299999999</v>
      </c>
    </row>
    <row r="12839" spans="1:7" x14ac:dyDescent="0.4">
      <c r="A12839" s="70" t="s">
        <v>26123</v>
      </c>
      <c r="B12839" s="70" t="s">
        <v>26124</v>
      </c>
      <c r="C12839">
        <v>-2.8383116E-2</v>
      </c>
      <c r="D12839">
        <v>1.3328589369999999</v>
      </c>
      <c r="E12839">
        <v>7.9615559999999998E-3</v>
      </c>
      <c r="F12839">
        <v>0.92890106800000005</v>
      </c>
      <c r="G12839">
        <v>0.99975043299999999</v>
      </c>
    </row>
    <row r="12840" spans="1:7" x14ac:dyDescent="0.4">
      <c r="A12840" s="70" t="s">
        <v>25927</v>
      </c>
      <c r="B12840" s="70" t="s">
        <v>25928</v>
      </c>
      <c r="C12840">
        <v>-9.4881449999999999E-3</v>
      </c>
      <c r="D12840">
        <v>4.9828635329999997</v>
      </c>
      <c r="E12840">
        <v>7.9538490000000007E-3</v>
      </c>
      <c r="F12840">
        <v>0.92893540200000002</v>
      </c>
      <c r="G12840">
        <v>0.99975043299999999</v>
      </c>
    </row>
    <row r="12841" spans="1:7" x14ac:dyDescent="0.4">
      <c r="A12841" s="70" t="s">
        <v>26057</v>
      </c>
      <c r="B12841" s="70" t="s">
        <v>26058</v>
      </c>
      <c r="C12841">
        <v>-1.7391602999999999E-2</v>
      </c>
      <c r="D12841">
        <v>3.3626665830000002</v>
      </c>
      <c r="E12841">
        <v>7.9521880000000007E-3</v>
      </c>
      <c r="F12841">
        <v>0.92894280200000001</v>
      </c>
      <c r="G12841">
        <v>0.99975043299999999</v>
      </c>
    </row>
    <row r="12842" spans="1:7" x14ac:dyDescent="0.4">
      <c r="A12842" s="70" t="s">
        <v>26069</v>
      </c>
      <c r="B12842" s="70" t="s">
        <v>26070</v>
      </c>
      <c r="C12842">
        <v>-1.4087372000000001E-2</v>
      </c>
      <c r="D12842">
        <v>4.9191980019999999</v>
      </c>
      <c r="E12842">
        <v>7.9436160000000006E-3</v>
      </c>
      <c r="F12842">
        <v>0.92898100699999997</v>
      </c>
      <c r="G12842">
        <v>0.99975043299999999</v>
      </c>
    </row>
    <row r="12843" spans="1:7" x14ac:dyDescent="0.4">
      <c r="A12843" s="70" t="s">
        <v>26395</v>
      </c>
      <c r="B12843" s="70" t="s">
        <v>26396</v>
      </c>
      <c r="C12843">
        <v>3.1256272000000002E-2</v>
      </c>
      <c r="D12843">
        <v>0.69512869600000005</v>
      </c>
      <c r="E12843">
        <v>7.9402039999999993E-3</v>
      </c>
      <c r="F12843">
        <v>0.92899622299999995</v>
      </c>
      <c r="G12843">
        <v>0.99975043299999999</v>
      </c>
    </row>
    <row r="12844" spans="1:7" x14ac:dyDescent="0.4">
      <c r="A12844" s="70" t="s">
        <v>25595</v>
      </c>
      <c r="B12844" s="70" t="s">
        <v>25596</v>
      </c>
      <c r="C12844">
        <v>-7.2682470000000002E-3</v>
      </c>
      <c r="D12844">
        <v>7.7829046259999997</v>
      </c>
      <c r="E12844">
        <v>7.9214650000000008E-3</v>
      </c>
      <c r="F12844">
        <v>0.92907983500000002</v>
      </c>
      <c r="G12844">
        <v>0.99975043299999999</v>
      </c>
    </row>
    <row r="12845" spans="1:7" x14ac:dyDescent="0.4">
      <c r="A12845" s="70" t="s">
        <v>25539</v>
      </c>
      <c r="B12845" s="70" t="s">
        <v>25540</v>
      </c>
      <c r="C12845">
        <v>-7.2520700000000002E-3</v>
      </c>
      <c r="D12845">
        <v>7.258102955</v>
      </c>
      <c r="E12845">
        <v>7.8785260000000003E-3</v>
      </c>
      <c r="F12845">
        <v>0.92927180300000001</v>
      </c>
      <c r="G12845">
        <v>0.99975043299999999</v>
      </c>
    </row>
    <row r="12846" spans="1:7" x14ac:dyDescent="0.4">
      <c r="A12846" s="70" t="s">
        <v>25843</v>
      </c>
      <c r="B12846" s="70" t="s">
        <v>25844</v>
      </c>
      <c r="C12846">
        <v>-7.9590379999999999E-3</v>
      </c>
      <c r="D12846">
        <v>5.751690076</v>
      </c>
      <c r="E12846">
        <v>7.8767239999999999E-3</v>
      </c>
      <c r="F12846">
        <v>0.92927987000000001</v>
      </c>
      <c r="G12846">
        <v>0.99975043299999999</v>
      </c>
    </row>
    <row r="12847" spans="1:7" x14ac:dyDescent="0.4">
      <c r="A12847" s="70" t="s">
        <v>26586</v>
      </c>
      <c r="B12847" s="70" t="s">
        <v>26587</v>
      </c>
      <c r="C12847">
        <v>1.3431765E-2</v>
      </c>
      <c r="D12847">
        <v>4.4378660559999998</v>
      </c>
      <c r="E12847">
        <v>7.8680659999999999E-3</v>
      </c>
      <c r="F12847">
        <v>0.92931864600000003</v>
      </c>
      <c r="G12847">
        <v>0.99975043299999999</v>
      </c>
    </row>
    <row r="12848" spans="1:7" x14ac:dyDescent="0.4">
      <c r="A12848" s="70" t="s">
        <v>26029</v>
      </c>
      <c r="B12848" s="70" t="s">
        <v>26030</v>
      </c>
      <c r="C12848">
        <v>-1.5190858999999999E-2</v>
      </c>
      <c r="D12848">
        <v>3.9458254780000002</v>
      </c>
      <c r="E12848">
        <v>7.8132559999999993E-3</v>
      </c>
      <c r="F12848">
        <v>0.92956462299999998</v>
      </c>
      <c r="G12848">
        <v>0.99975043299999999</v>
      </c>
    </row>
    <row r="12849" spans="1:7" x14ac:dyDescent="0.4">
      <c r="A12849" s="70" t="s">
        <v>26598</v>
      </c>
      <c r="B12849" s="70" t="s">
        <v>26599</v>
      </c>
      <c r="C12849">
        <v>1.4544045E-2</v>
      </c>
      <c r="D12849">
        <v>3.8160972470000001</v>
      </c>
      <c r="E12849">
        <v>7.8101109999999998E-3</v>
      </c>
      <c r="F12849">
        <v>0.929578762</v>
      </c>
      <c r="G12849">
        <v>0.99975043299999999</v>
      </c>
    </row>
    <row r="12850" spans="1:7" x14ac:dyDescent="0.4">
      <c r="A12850" s="70" t="s">
        <v>26101</v>
      </c>
      <c r="B12850" s="70" t="s">
        <v>26102</v>
      </c>
      <c r="C12850">
        <v>-1.8800987000000002E-2</v>
      </c>
      <c r="D12850">
        <v>2.8230264090000001</v>
      </c>
      <c r="E12850">
        <v>7.8061340000000002E-3</v>
      </c>
      <c r="F12850">
        <v>0.929596651</v>
      </c>
      <c r="G12850">
        <v>0.99975043299999999</v>
      </c>
    </row>
    <row r="12851" spans="1:7" x14ac:dyDescent="0.4">
      <c r="A12851" s="70" t="s">
        <v>26704</v>
      </c>
      <c r="B12851" s="70" t="s">
        <v>26705</v>
      </c>
      <c r="C12851">
        <v>1.101909E-2</v>
      </c>
      <c r="D12851">
        <v>4.4125896999999998</v>
      </c>
      <c r="E12851">
        <v>7.7782809999999997E-3</v>
      </c>
      <c r="F12851">
        <v>0.92972204000000003</v>
      </c>
      <c r="G12851">
        <v>0.99975043299999999</v>
      </c>
    </row>
    <row r="12852" spans="1:7" x14ac:dyDescent="0.4">
      <c r="A12852" s="70" t="s">
        <v>26063</v>
      </c>
      <c r="B12852" s="70" t="s">
        <v>26064</v>
      </c>
      <c r="C12852">
        <v>-7.4500139999999996E-3</v>
      </c>
      <c r="D12852">
        <v>8.693502209</v>
      </c>
      <c r="E12852">
        <v>7.7634799999999997E-3</v>
      </c>
      <c r="F12852">
        <v>0.92978875999999999</v>
      </c>
      <c r="G12852">
        <v>0.99975043299999999</v>
      </c>
    </row>
    <row r="12853" spans="1:7" x14ac:dyDescent="0.4">
      <c r="A12853" s="70" t="s">
        <v>25949</v>
      </c>
      <c r="B12853" s="70" t="s">
        <v>25950</v>
      </c>
      <c r="C12853">
        <v>-1.164162E-2</v>
      </c>
      <c r="D12853">
        <v>4.0549639419999997</v>
      </c>
      <c r="E12853">
        <v>7.7573390000000002E-3</v>
      </c>
      <c r="F12853">
        <v>0.92981646600000001</v>
      </c>
      <c r="G12853">
        <v>0.99975043299999999</v>
      </c>
    </row>
    <row r="12854" spans="1:7" x14ac:dyDescent="0.4">
      <c r="A12854" s="70" t="s">
        <v>26714</v>
      </c>
      <c r="B12854" s="70" t="s">
        <v>26715</v>
      </c>
      <c r="C12854">
        <v>7.0595120000000004E-3</v>
      </c>
      <c r="D12854">
        <v>7.4338448159999997</v>
      </c>
      <c r="E12854">
        <v>7.7494019999999999E-3</v>
      </c>
      <c r="F12854">
        <v>0.929852287</v>
      </c>
      <c r="G12854">
        <v>0.99975043299999999</v>
      </c>
    </row>
    <row r="12855" spans="1:7" x14ac:dyDescent="0.4">
      <c r="A12855" s="70" t="s">
        <v>25855</v>
      </c>
      <c r="B12855" s="70" t="s">
        <v>25856</v>
      </c>
      <c r="C12855">
        <v>-8.9687900000000008E-3</v>
      </c>
      <c r="D12855">
        <v>5.8340136029999998</v>
      </c>
      <c r="E12855">
        <v>7.7347570000000001E-3</v>
      </c>
      <c r="F12855">
        <v>0.92991843100000005</v>
      </c>
      <c r="G12855">
        <v>0.99975043299999999</v>
      </c>
    </row>
    <row r="12856" spans="1:7" x14ac:dyDescent="0.4">
      <c r="A12856" s="70" t="s">
        <v>26049</v>
      </c>
      <c r="B12856" s="70" t="s">
        <v>26050</v>
      </c>
      <c r="C12856">
        <v>-1.2943895E-2</v>
      </c>
      <c r="D12856">
        <v>4.3736982529999997</v>
      </c>
      <c r="E12856">
        <v>7.7331350000000004E-3</v>
      </c>
      <c r="F12856">
        <v>0.92992575899999996</v>
      </c>
      <c r="G12856">
        <v>0.99975043299999999</v>
      </c>
    </row>
    <row r="12857" spans="1:7" x14ac:dyDescent="0.4">
      <c r="A12857" s="70" t="s">
        <v>25705</v>
      </c>
      <c r="B12857" s="70" t="s">
        <v>25706</v>
      </c>
      <c r="C12857">
        <v>-7.3079679999999998E-3</v>
      </c>
      <c r="D12857">
        <v>7.1485525269999997</v>
      </c>
      <c r="E12857">
        <v>7.723583E-3</v>
      </c>
      <c r="F12857">
        <v>0.92996893999999997</v>
      </c>
      <c r="G12857">
        <v>0.99975043299999999</v>
      </c>
    </row>
    <row r="12858" spans="1:7" x14ac:dyDescent="0.4">
      <c r="A12858" s="70" t="s">
        <v>26874</v>
      </c>
      <c r="B12858" s="70" t="s">
        <v>26875</v>
      </c>
      <c r="C12858">
        <v>7.5843380000000004E-3</v>
      </c>
      <c r="D12858">
        <v>5.9848191020000003</v>
      </c>
      <c r="E12858">
        <v>7.7088729999999998E-3</v>
      </c>
      <c r="F12858">
        <v>0.93003549100000005</v>
      </c>
      <c r="G12858">
        <v>0.99975043299999999</v>
      </c>
    </row>
    <row r="12859" spans="1:7" x14ac:dyDescent="0.4">
      <c r="A12859" s="70" t="s">
        <v>26846</v>
      </c>
      <c r="B12859" s="70" t="s">
        <v>26847</v>
      </c>
      <c r="C12859">
        <v>9.2252810000000001E-3</v>
      </c>
      <c r="D12859">
        <v>5.3774881209999998</v>
      </c>
      <c r="E12859">
        <v>7.7068079999999999E-3</v>
      </c>
      <c r="F12859">
        <v>0.93004483599999999</v>
      </c>
      <c r="G12859">
        <v>0.99975043299999999</v>
      </c>
    </row>
    <row r="12860" spans="1:7" x14ac:dyDescent="0.4">
      <c r="A12860" s="70" t="s">
        <v>26902</v>
      </c>
      <c r="B12860" s="70" t="s">
        <v>26903</v>
      </c>
      <c r="C12860">
        <v>6.8562340000000001E-3</v>
      </c>
      <c r="D12860">
        <v>6.3921898390000003</v>
      </c>
      <c r="E12860">
        <v>7.7058250000000003E-3</v>
      </c>
      <c r="F12860">
        <v>0.93004928600000003</v>
      </c>
      <c r="G12860">
        <v>0.99975043299999999</v>
      </c>
    </row>
    <row r="12861" spans="1:7" x14ac:dyDescent="0.4">
      <c r="A12861" s="70" t="s">
        <v>25907</v>
      </c>
      <c r="B12861" s="70" t="s">
        <v>25908</v>
      </c>
      <c r="C12861">
        <v>-9.8835150000000007E-3</v>
      </c>
      <c r="D12861">
        <v>6.163255339</v>
      </c>
      <c r="E12861">
        <v>7.6942770000000002E-3</v>
      </c>
      <c r="F12861">
        <v>0.93010158600000004</v>
      </c>
      <c r="G12861">
        <v>0.99975043299999999</v>
      </c>
    </row>
    <row r="12862" spans="1:7" x14ac:dyDescent="0.4">
      <c r="A12862" s="70" t="s">
        <v>26718</v>
      </c>
      <c r="B12862" s="70" t="s">
        <v>26719</v>
      </c>
      <c r="C12862">
        <v>1.1255340000000001E-2</v>
      </c>
      <c r="D12862">
        <v>4.1395685450000004</v>
      </c>
      <c r="E12862">
        <v>7.6735370000000002E-3</v>
      </c>
      <c r="F12862">
        <v>0.93019561200000001</v>
      </c>
      <c r="G12862">
        <v>0.99975043299999999</v>
      </c>
    </row>
    <row r="12863" spans="1:7" x14ac:dyDescent="0.4">
      <c r="A12863" s="70" t="s">
        <v>26267</v>
      </c>
      <c r="B12863" s="70" t="s">
        <v>26268</v>
      </c>
      <c r="C12863">
        <v>-3.2141760999999998E-2</v>
      </c>
      <c r="D12863">
        <v>0.62681108699999999</v>
      </c>
      <c r="E12863">
        <v>7.6586010000000001E-3</v>
      </c>
      <c r="F12863">
        <v>0.93026340900000004</v>
      </c>
      <c r="G12863">
        <v>0.99975043299999999</v>
      </c>
    </row>
    <row r="12864" spans="1:7" x14ac:dyDescent="0.4">
      <c r="A12864" s="70" t="s">
        <v>25849</v>
      </c>
      <c r="B12864" s="70" t="s">
        <v>25850</v>
      </c>
      <c r="C12864">
        <v>-9.7441320000000008E-3</v>
      </c>
      <c r="D12864">
        <v>5.0445798599999998</v>
      </c>
      <c r="E12864">
        <v>7.638209E-3</v>
      </c>
      <c r="F12864">
        <v>0.93035607600000003</v>
      </c>
      <c r="G12864">
        <v>0.99975043299999999</v>
      </c>
    </row>
    <row r="12865" spans="1:7" x14ac:dyDescent="0.4">
      <c r="A12865" s="70" t="s">
        <v>26419</v>
      </c>
      <c r="B12865" s="70" t="s">
        <v>26420</v>
      </c>
      <c r="C12865">
        <v>1.9603542000000002E-2</v>
      </c>
      <c r="D12865">
        <v>3.088449341</v>
      </c>
      <c r="E12865">
        <v>7.616772E-3</v>
      </c>
      <c r="F12865">
        <v>0.93045362700000001</v>
      </c>
      <c r="G12865">
        <v>0.99975043299999999</v>
      </c>
    </row>
    <row r="12866" spans="1:7" x14ac:dyDescent="0.4">
      <c r="A12866" s="70" t="s">
        <v>26850</v>
      </c>
      <c r="B12866" s="70" t="s">
        <v>26851</v>
      </c>
      <c r="C12866">
        <v>6.9452359999999996E-3</v>
      </c>
      <c r="D12866">
        <v>7.1593307770000001</v>
      </c>
      <c r="E12866">
        <v>7.6144300000000002E-3</v>
      </c>
      <c r="F12866">
        <v>0.930464289</v>
      </c>
      <c r="G12866">
        <v>0.99975043299999999</v>
      </c>
    </row>
    <row r="12867" spans="1:7" x14ac:dyDescent="0.4">
      <c r="A12867" s="70" t="s">
        <v>26371</v>
      </c>
      <c r="B12867" s="70" t="s">
        <v>26372</v>
      </c>
      <c r="C12867">
        <v>-6.9916609999999997E-3</v>
      </c>
      <c r="D12867">
        <v>9.4045621060000002</v>
      </c>
      <c r="E12867">
        <v>7.6018600000000002E-3</v>
      </c>
      <c r="F12867">
        <v>0.93052156500000005</v>
      </c>
      <c r="G12867">
        <v>0.99975043299999999</v>
      </c>
    </row>
    <row r="12868" spans="1:7" x14ac:dyDescent="0.4">
      <c r="A12868" s="70" t="s">
        <v>26882</v>
      </c>
      <c r="B12868" s="70" t="s">
        <v>26883</v>
      </c>
      <c r="C12868">
        <v>7.0467760000000003E-3</v>
      </c>
      <c r="D12868">
        <v>6.2412226520000003</v>
      </c>
      <c r="E12868">
        <v>7.5846510000000004E-3</v>
      </c>
      <c r="F12868">
        <v>0.93060005099999998</v>
      </c>
      <c r="G12868">
        <v>0.99975043299999999</v>
      </c>
    </row>
    <row r="12869" spans="1:7" x14ac:dyDescent="0.4">
      <c r="A12869" s="70" t="s">
        <v>27318</v>
      </c>
      <c r="B12869" s="70" t="s">
        <v>27319</v>
      </c>
      <c r="C12869">
        <v>7.0382420000000001E-3</v>
      </c>
      <c r="D12869">
        <v>9.5667391290000001</v>
      </c>
      <c r="E12869">
        <v>7.5661499999999998E-3</v>
      </c>
      <c r="F12869">
        <v>0.93068453100000004</v>
      </c>
      <c r="G12869">
        <v>0.99975043299999999</v>
      </c>
    </row>
    <row r="12870" spans="1:7" x14ac:dyDescent="0.4">
      <c r="A12870" s="70" t="s">
        <v>26566</v>
      </c>
      <c r="B12870" s="70" t="s">
        <v>26567</v>
      </c>
      <c r="C12870">
        <v>1.5681929000000001E-2</v>
      </c>
      <c r="D12870">
        <v>3.2422644059999999</v>
      </c>
      <c r="E12870">
        <v>7.5540260000000001E-3</v>
      </c>
      <c r="F12870">
        <v>0.93073995099999995</v>
      </c>
      <c r="G12870">
        <v>0.99975043299999999</v>
      </c>
    </row>
    <row r="12871" spans="1:7" x14ac:dyDescent="0.4">
      <c r="A12871" s="70" t="s">
        <v>26039</v>
      </c>
      <c r="B12871" s="70" t="s">
        <v>26040</v>
      </c>
      <c r="C12871">
        <v>-1.1802475E-2</v>
      </c>
      <c r="D12871">
        <v>4.0145878919999998</v>
      </c>
      <c r="E12871">
        <v>7.5504910000000003E-3</v>
      </c>
      <c r="F12871">
        <v>0.93075611700000005</v>
      </c>
      <c r="G12871">
        <v>0.99975043299999999</v>
      </c>
    </row>
    <row r="12872" spans="1:7" x14ac:dyDescent="0.4">
      <c r="A12872" s="70" t="s">
        <v>26722</v>
      </c>
      <c r="B12872" s="70" t="s">
        <v>26723</v>
      </c>
      <c r="C12872">
        <v>1.0436279999999999E-2</v>
      </c>
      <c r="D12872">
        <v>4.5498608090000001</v>
      </c>
      <c r="E12872">
        <v>7.5479680000000004E-3</v>
      </c>
      <c r="F12872">
        <v>0.93076765699999997</v>
      </c>
      <c r="G12872">
        <v>0.99975043299999999</v>
      </c>
    </row>
    <row r="12873" spans="1:7" x14ac:dyDescent="0.4">
      <c r="A12873" s="70" t="s">
        <v>25981</v>
      </c>
      <c r="B12873" s="70" t="s">
        <v>25982</v>
      </c>
      <c r="C12873">
        <v>-9.3129249999999997E-3</v>
      </c>
      <c r="D12873">
        <v>5.0022267280000001</v>
      </c>
      <c r="E12873">
        <v>7.5428759999999996E-3</v>
      </c>
      <c r="F12873">
        <v>0.93079095599999995</v>
      </c>
      <c r="G12873">
        <v>0.99975043299999999</v>
      </c>
    </row>
    <row r="12874" spans="1:7" x14ac:dyDescent="0.4">
      <c r="A12874" s="70" t="s">
        <v>26830</v>
      </c>
      <c r="B12874" s="70" t="s">
        <v>26831</v>
      </c>
      <c r="C12874">
        <v>8.3339060000000003E-3</v>
      </c>
      <c r="D12874">
        <v>5.4117496359999997</v>
      </c>
      <c r="E12874">
        <v>7.5340579999999997E-3</v>
      </c>
      <c r="F12874">
        <v>0.93083131900000005</v>
      </c>
      <c r="G12874">
        <v>0.99975043299999999</v>
      </c>
    </row>
    <row r="12875" spans="1:7" x14ac:dyDescent="0.4">
      <c r="A12875" s="70" t="s">
        <v>25851</v>
      </c>
      <c r="B12875" s="70" t="s">
        <v>25852</v>
      </c>
      <c r="C12875">
        <v>-7.5257739999999998E-3</v>
      </c>
      <c r="D12875">
        <v>6.208341699</v>
      </c>
      <c r="E12875">
        <v>7.4981459999999998E-3</v>
      </c>
      <c r="F12875">
        <v>0.93099595800000001</v>
      </c>
      <c r="G12875">
        <v>0.99975043299999999</v>
      </c>
    </row>
    <row r="12876" spans="1:7" x14ac:dyDescent="0.4">
      <c r="A12876" s="70" t="s">
        <v>26231</v>
      </c>
      <c r="B12876" s="70" t="s">
        <v>26232</v>
      </c>
      <c r="C12876">
        <v>-2.8892912E-2</v>
      </c>
      <c r="D12876">
        <v>0.93355686999999998</v>
      </c>
      <c r="E12876">
        <v>7.4939129999999996E-3</v>
      </c>
      <c r="F12876">
        <v>0.93101538699999997</v>
      </c>
      <c r="G12876">
        <v>0.99975043299999999</v>
      </c>
    </row>
    <row r="12877" spans="1:7" x14ac:dyDescent="0.4">
      <c r="A12877" s="70" t="s">
        <v>26706</v>
      </c>
      <c r="B12877" s="70" t="s">
        <v>26707</v>
      </c>
      <c r="C12877">
        <v>1.1590283E-2</v>
      </c>
      <c r="D12877">
        <v>4.3376003140000003</v>
      </c>
      <c r="E12877">
        <v>7.4908509999999998E-3</v>
      </c>
      <c r="F12877">
        <v>0.93102944899999995</v>
      </c>
      <c r="G12877">
        <v>0.99975043299999999</v>
      </c>
    </row>
    <row r="12878" spans="1:7" x14ac:dyDescent="0.4">
      <c r="A12878" s="70" t="s">
        <v>26043</v>
      </c>
      <c r="B12878" s="70" t="s">
        <v>26044</v>
      </c>
      <c r="C12878">
        <v>-1.0628719999999999E-2</v>
      </c>
      <c r="D12878">
        <v>4.3252812919999997</v>
      </c>
      <c r="E12878">
        <v>7.4888730000000001E-3</v>
      </c>
      <c r="F12878">
        <v>0.93103853199999997</v>
      </c>
      <c r="G12878">
        <v>0.99975043299999999</v>
      </c>
    </row>
    <row r="12879" spans="1:7" x14ac:dyDescent="0.4">
      <c r="A12879" s="70" t="s">
        <v>26840</v>
      </c>
      <c r="B12879" s="70" t="s">
        <v>26841</v>
      </c>
      <c r="C12879">
        <v>9.5127349999999996E-3</v>
      </c>
      <c r="D12879">
        <v>5.1096956579999997</v>
      </c>
      <c r="E12879">
        <v>7.458704E-3</v>
      </c>
      <c r="F12879">
        <v>0.93117722999999997</v>
      </c>
      <c r="G12879">
        <v>0.99975043299999999</v>
      </c>
    </row>
    <row r="12880" spans="1:7" x14ac:dyDescent="0.4">
      <c r="A12880" s="70" t="s">
        <v>26491</v>
      </c>
      <c r="B12880" s="70" t="s">
        <v>26492</v>
      </c>
      <c r="C12880">
        <v>2.0124349999999999E-2</v>
      </c>
      <c r="D12880">
        <v>2.6060718010000001</v>
      </c>
      <c r="E12880">
        <v>7.4474229999999999E-3</v>
      </c>
      <c r="F12880">
        <v>0.93122916700000002</v>
      </c>
      <c r="G12880">
        <v>0.99975043299999999</v>
      </c>
    </row>
    <row r="12881" spans="1:7" x14ac:dyDescent="0.4">
      <c r="A12881" s="70" t="s">
        <v>26736</v>
      </c>
      <c r="B12881" s="70" t="s">
        <v>26737</v>
      </c>
      <c r="C12881">
        <v>1.0877553E-2</v>
      </c>
      <c r="D12881">
        <v>4.3860671619999998</v>
      </c>
      <c r="E12881">
        <v>7.4350809999999996E-3</v>
      </c>
      <c r="F12881">
        <v>0.93128603499999996</v>
      </c>
      <c r="G12881">
        <v>0.99975043299999999</v>
      </c>
    </row>
    <row r="12882" spans="1:7" x14ac:dyDescent="0.4">
      <c r="A12882" s="70" t="s">
        <v>25889</v>
      </c>
      <c r="B12882" s="70" t="s">
        <v>25890</v>
      </c>
      <c r="C12882">
        <v>-7.4903569999999996E-3</v>
      </c>
      <c r="D12882">
        <v>5.8052014879999998</v>
      </c>
      <c r="E12882">
        <v>7.4340229999999997E-3</v>
      </c>
      <c r="F12882">
        <v>0.931290913</v>
      </c>
      <c r="G12882">
        <v>0.99975043299999999</v>
      </c>
    </row>
    <row r="12883" spans="1:7" x14ac:dyDescent="0.4">
      <c r="A12883" s="70" t="s">
        <v>26522</v>
      </c>
      <c r="B12883" s="70" t="s">
        <v>26523</v>
      </c>
      <c r="C12883">
        <v>-7.0168330000000001E-3</v>
      </c>
      <c r="D12883">
        <v>9.6541693029999998</v>
      </c>
      <c r="E12883">
        <v>7.4252609999999998E-3</v>
      </c>
      <c r="F12883">
        <v>0.93133131499999999</v>
      </c>
      <c r="G12883">
        <v>0.99975043299999999</v>
      </c>
    </row>
    <row r="12884" spans="1:7" x14ac:dyDescent="0.4">
      <c r="A12884" s="70" t="s">
        <v>26894</v>
      </c>
      <c r="B12884" s="70" t="s">
        <v>26895</v>
      </c>
      <c r="C12884">
        <v>7.7403029999999996E-3</v>
      </c>
      <c r="D12884">
        <v>5.7517264060000004</v>
      </c>
      <c r="E12884">
        <v>7.4250430000000001E-3</v>
      </c>
      <c r="F12884">
        <v>0.93133232099999996</v>
      </c>
      <c r="G12884">
        <v>0.99975043299999999</v>
      </c>
    </row>
    <row r="12885" spans="1:7" x14ac:dyDescent="0.4">
      <c r="A12885" s="70" t="s">
        <v>26686</v>
      </c>
      <c r="B12885" s="70" t="s">
        <v>26687</v>
      </c>
      <c r="C12885">
        <v>1.1830013E-2</v>
      </c>
      <c r="D12885">
        <v>3.9492397540000002</v>
      </c>
      <c r="E12885">
        <v>7.3954110000000002E-3</v>
      </c>
      <c r="F12885">
        <v>0.93146913899999995</v>
      </c>
      <c r="G12885">
        <v>0.99975043299999999</v>
      </c>
    </row>
    <row r="12886" spans="1:7" x14ac:dyDescent="0.4">
      <c r="A12886" s="70" t="s">
        <v>26295</v>
      </c>
      <c r="B12886" s="70" t="s">
        <v>26296</v>
      </c>
      <c r="C12886">
        <v>-4.0201041999999999E-2</v>
      </c>
      <c r="D12886">
        <v>-0.26381953000000002</v>
      </c>
      <c r="E12886">
        <v>7.3946740000000004E-3</v>
      </c>
      <c r="F12886">
        <v>0.93147254400000001</v>
      </c>
      <c r="G12886">
        <v>0.99975043299999999</v>
      </c>
    </row>
    <row r="12887" spans="1:7" x14ac:dyDescent="0.4">
      <c r="A12887" s="70" t="s">
        <v>26141</v>
      </c>
      <c r="B12887" s="70" t="s">
        <v>26142</v>
      </c>
      <c r="C12887">
        <v>-2.4713228E-2</v>
      </c>
      <c r="D12887">
        <v>2.119050213</v>
      </c>
      <c r="E12887">
        <v>7.3843959999999997E-3</v>
      </c>
      <c r="F12887">
        <v>0.93152006700000001</v>
      </c>
      <c r="G12887">
        <v>0.99975043299999999</v>
      </c>
    </row>
    <row r="12888" spans="1:7" x14ac:dyDescent="0.4">
      <c r="A12888" s="70" t="s">
        <v>26802</v>
      </c>
      <c r="B12888" s="70" t="s">
        <v>26803</v>
      </c>
      <c r="C12888">
        <v>8.1861169999999997E-3</v>
      </c>
      <c r="D12888">
        <v>7.1610488429999997</v>
      </c>
      <c r="E12888">
        <v>7.3787219999999999E-3</v>
      </c>
      <c r="F12888">
        <v>0.93154632000000004</v>
      </c>
      <c r="G12888">
        <v>0.99975043299999999</v>
      </c>
    </row>
    <row r="12889" spans="1:7" x14ac:dyDescent="0.4">
      <c r="A12889" s="70" t="s">
        <v>26285</v>
      </c>
      <c r="B12889" s="70" t="s">
        <v>26286</v>
      </c>
      <c r="C12889">
        <v>-4.9665974000000002E-2</v>
      </c>
      <c r="D12889">
        <v>-1.0277661730000001</v>
      </c>
      <c r="E12889">
        <v>7.356451E-3</v>
      </c>
      <c r="F12889">
        <v>0.93164944800000005</v>
      </c>
      <c r="G12889">
        <v>0.99975043299999999</v>
      </c>
    </row>
    <row r="12890" spans="1:7" x14ac:dyDescent="0.4">
      <c r="A12890" s="70" t="s">
        <v>26928</v>
      </c>
      <c r="B12890" s="70" t="s">
        <v>26929</v>
      </c>
      <c r="C12890">
        <v>7.7359509999999996E-3</v>
      </c>
      <c r="D12890">
        <v>5.8784957560000004</v>
      </c>
      <c r="E12890">
        <v>7.3458610000000004E-3</v>
      </c>
      <c r="F12890">
        <v>0.93169854500000004</v>
      </c>
      <c r="G12890">
        <v>0.99975043299999999</v>
      </c>
    </row>
    <row r="12891" spans="1:7" x14ac:dyDescent="0.4">
      <c r="A12891" s="70" t="s">
        <v>26071</v>
      </c>
      <c r="B12891" s="70" t="s">
        <v>26072</v>
      </c>
      <c r="C12891">
        <v>-1.2580890000000001E-2</v>
      </c>
      <c r="D12891">
        <v>3.7534323650000001</v>
      </c>
      <c r="E12891">
        <v>7.3403380000000001E-3</v>
      </c>
      <c r="F12891">
        <v>0.93172416300000005</v>
      </c>
      <c r="G12891">
        <v>0.99975043299999999</v>
      </c>
    </row>
    <row r="12892" spans="1:7" x14ac:dyDescent="0.4">
      <c r="A12892" s="70" t="s">
        <v>26756</v>
      </c>
      <c r="B12892" s="70" t="s">
        <v>26757</v>
      </c>
      <c r="C12892">
        <v>1.0726457999999999E-2</v>
      </c>
      <c r="D12892">
        <v>4.3853417849999996</v>
      </c>
      <c r="E12892">
        <v>7.327325E-3</v>
      </c>
      <c r="F12892">
        <v>0.93178456200000004</v>
      </c>
      <c r="G12892">
        <v>0.99975043299999999</v>
      </c>
    </row>
    <row r="12893" spans="1:7" x14ac:dyDescent="0.4">
      <c r="A12893" s="70" t="s">
        <v>25951</v>
      </c>
      <c r="B12893" s="70" t="s">
        <v>25952</v>
      </c>
      <c r="C12893">
        <v>-8.0963909999999997E-3</v>
      </c>
      <c r="D12893">
        <v>5.4625132059999997</v>
      </c>
      <c r="E12893">
        <v>7.321803E-3</v>
      </c>
      <c r="F12893">
        <v>0.93181020800000003</v>
      </c>
      <c r="G12893">
        <v>0.99975043299999999</v>
      </c>
    </row>
    <row r="12894" spans="1:7" x14ac:dyDescent="0.4">
      <c r="A12894" s="70" t="s">
        <v>25997</v>
      </c>
      <c r="B12894" s="70" t="s">
        <v>25998</v>
      </c>
      <c r="C12894">
        <v>-1.098792E-2</v>
      </c>
      <c r="D12894">
        <v>4.341303269</v>
      </c>
      <c r="E12894">
        <v>7.3214889999999996E-3</v>
      </c>
      <c r="F12894">
        <v>0.93181166599999998</v>
      </c>
      <c r="G12894">
        <v>0.99975043299999999</v>
      </c>
    </row>
    <row r="12895" spans="1:7" x14ac:dyDescent="0.4">
      <c r="A12895" s="70" t="s">
        <v>26654</v>
      </c>
      <c r="B12895" s="70" t="s">
        <v>26655</v>
      </c>
      <c r="C12895">
        <v>1.3884809999999999E-2</v>
      </c>
      <c r="D12895">
        <v>3.7455530029999999</v>
      </c>
      <c r="E12895">
        <v>7.3055580000000002E-3</v>
      </c>
      <c r="F12895">
        <v>0.93188571200000003</v>
      </c>
      <c r="G12895">
        <v>0.99975043299999999</v>
      </c>
    </row>
    <row r="12896" spans="1:7" x14ac:dyDescent="0.4">
      <c r="A12896" s="70" t="s">
        <v>26021</v>
      </c>
      <c r="B12896" s="70" t="s">
        <v>26022</v>
      </c>
      <c r="C12896">
        <v>-1.4120762E-2</v>
      </c>
      <c r="D12896">
        <v>3.5652421150000002</v>
      </c>
      <c r="E12896">
        <v>7.303258E-3</v>
      </c>
      <c r="F12896">
        <v>0.93189640699999998</v>
      </c>
      <c r="G12896">
        <v>0.99975043299999999</v>
      </c>
    </row>
    <row r="12897" spans="1:7" x14ac:dyDescent="0.4">
      <c r="A12897" s="70" t="s">
        <v>25853</v>
      </c>
      <c r="B12897" s="70" t="s">
        <v>25854</v>
      </c>
      <c r="C12897">
        <v>-7.0394259999999997E-3</v>
      </c>
      <c r="D12897">
        <v>6.8206710829999997</v>
      </c>
      <c r="E12897">
        <v>7.2544430000000002E-3</v>
      </c>
      <c r="F12897">
        <v>0.93212384199999998</v>
      </c>
      <c r="G12897">
        <v>0.99975043299999999</v>
      </c>
    </row>
    <row r="12898" spans="1:7" x14ac:dyDescent="0.4">
      <c r="A12898" s="70" t="s">
        <v>26806</v>
      </c>
      <c r="B12898" s="70" t="s">
        <v>26807</v>
      </c>
      <c r="C12898">
        <v>7.2002050000000003E-3</v>
      </c>
      <c r="D12898">
        <v>7.6955601360000001</v>
      </c>
      <c r="E12898">
        <v>7.244393E-3</v>
      </c>
      <c r="F12898">
        <v>0.93217075800000004</v>
      </c>
      <c r="G12898">
        <v>0.99975043299999999</v>
      </c>
    </row>
    <row r="12899" spans="1:7" x14ac:dyDescent="0.4">
      <c r="A12899" s="70" t="s">
        <v>26503</v>
      </c>
      <c r="B12899" s="70" t="s">
        <v>26504</v>
      </c>
      <c r="C12899">
        <v>1.8474423E-2</v>
      </c>
      <c r="D12899">
        <v>4.5258969389999999</v>
      </c>
      <c r="E12899">
        <v>7.2299460000000001E-3</v>
      </c>
      <c r="F12899">
        <v>0.93223826499999995</v>
      </c>
      <c r="G12899">
        <v>0.99975043299999999</v>
      </c>
    </row>
    <row r="12900" spans="1:7" x14ac:dyDescent="0.4">
      <c r="A12900" s="70" t="s">
        <v>26085</v>
      </c>
      <c r="B12900" s="70" t="s">
        <v>26086</v>
      </c>
      <c r="C12900">
        <v>-9.9660419999999996E-3</v>
      </c>
      <c r="D12900">
        <v>5.0088840699999997</v>
      </c>
      <c r="E12900">
        <v>7.1909629999999999E-3</v>
      </c>
      <c r="F12900">
        <v>0.93242075400000002</v>
      </c>
      <c r="G12900">
        <v>0.99975043299999999</v>
      </c>
    </row>
    <row r="12901" spans="1:7" x14ac:dyDescent="0.4">
      <c r="A12901" s="70" t="s">
        <v>26173</v>
      </c>
      <c r="B12901" s="70" t="s">
        <v>26174</v>
      </c>
      <c r="C12901">
        <v>-2.3362322000000001E-2</v>
      </c>
      <c r="D12901">
        <v>2.3467064199999998</v>
      </c>
      <c r="E12901">
        <v>7.1768190000000001E-3</v>
      </c>
      <c r="F12901">
        <v>0.93248708800000002</v>
      </c>
      <c r="G12901">
        <v>0.99975043299999999</v>
      </c>
    </row>
    <row r="12902" spans="1:7" x14ac:dyDescent="0.4">
      <c r="A12902" s="70" t="s">
        <v>26618</v>
      </c>
      <c r="B12902" s="70" t="s">
        <v>26619</v>
      </c>
      <c r="C12902">
        <v>2.0615433999999998E-2</v>
      </c>
      <c r="D12902">
        <v>2.3921075790000002</v>
      </c>
      <c r="E12902">
        <v>7.173614E-3</v>
      </c>
      <c r="F12902">
        <v>0.93250212899999996</v>
      </c>
      <c r="G12902">
        <v>0.99975043299999999</v>
      </c>
    </row>
    <row r="12903" spans="1:7" x14ac:dyDescent="0.4">
      <c r="A12903" s="70" t="s">
        <v>26868</v>
      </c>
      <c r="B12903" s="70" t="s">
        <v>26869</v>
      </c>
      <c r="C12903">
        <v>6.8481080000000003E-3</v>
      </c>
      <c r="D12903">
        <v>7.5359028380000002</v>
      </c>
      <c r="E12903">
        <v>7.1558239999999999E-3</v>
      </c>
      <c r="F12903">
        <v>0.93258567599999997</v>
      </c>
      <c r="G12903">
        <v>0.99975043299999999</v>
      </c>
    </row>
    <row r="12904" spans="1:7" x14ac:dyDescent="0.4">
      <c r="A12904" s="70" t="s">
        <v>26820</v>
      </c>
      <c r="B12904" s="70" t="s">
        <v>26821</v>
      </c>
      <c r="C12904">
        <v>9.8360519999999996E-3</v>
      </c>
      <c r="D12904">
        <v>4.636083685</v>
      </c>
      <c r="E12904">
        <v>7.1541529999999999E-3</v>
      </c>
      <c r="F12904">
        <v>0.93259353</v>
      </c>
      <c r="G12904">
        <v>0.99975043299999999</v>
      </c>
    </row>
    <row r="12905" spans="1:7" x14ac:dyDescent="0.4">
      <c r="A12905" s="70" t="s">
        <v>25781</v>
      </c>
      <c r="B12905" s="70" t="s">
        <v>25782</v>
      </c>
      <c r="C12905">
        <v>-6.7168829999999999E-3</v>
      </c>
      <c r="D12905">
        <v>7.0455477679999996</v>
      </c>
      <c r="E12905">
        <v>7.144081E-3</v>
      </c>
      <c r="F12905">
        <v>0.93264088099999998</v>
      </c>
      <c r="G12905">
        <v>0.99975043299999999</v>
      </c>
    </row>
    <row r="12906" spans="1:7" x14ac:dyDescent="0.4">
      <c r="A12906" s="70" t="s">
        <v>27004</v>
      </c>
      <c r="B12906" s="70" t="s">
        <v>27005</v>
      </c>
      <c r="C12906">
        <v>1.8323227000000001E-2</v>
      </c>
      <c r="D12906">
        <v>4.3239141679999999</v>
      </c>
      <c r="E12906">
        <v>7.1412539999999997E-3</v>
      </c>
      <c r="F12906">
        <v>0.93265418</v>
      </c>
      <c r="G12906">
        <v>0.99975043299999999</v>
      </c>
    </row>
    <row r="12907" spans="1:7" x14ac:dyDescent="0.4">
      <c r="A12907" s="70" t="s">
        <v>26201</v>
      </c>
      <c r="B12907" s="70" t="s">
        <v>26202</v>
      </c>
      <c r="C12907">
        <v>-5.6066685999999998E-2</v>
      </c>
      <c r="D12907">
        <v>-1.2964769330000001</v>
      </c>
      <c r="E12907">
        <v>7.1398950000000003E-3</v>
      </c>
      <c r="F12907">
        <v>0.93266057099999999</v>
      </c>
      <c r="G12907">
        <v>0.99975043299999999</v>
      </c>
    </row>
    <row r="12908" spans="1:7" x14ac:dyDescent="0.4">
      <c r="A12908" s="70" t="s">
        <v>26077</v>
      </c>
      <c r="B12908" s="70" t="s">
        <v>26078</v>
      </c>
      <c r="C12908">
        <v>-6.7672469999999997E-3</v>
      </c>
      <c r="D12908">
        <v>8.5572114809999995</v>
      </c>
      <c r="E12908">
        <v>7.1216450000000002E-3</v>
      </c>
      <c r="F12908">
        <v>0.93274648599999999</v>
      </c>
      <c r="G12908">
        <v>0.99975043299999999</v>
      </c>
    </row>
    <row r="12909" spans="1:7" x14ac:dyDescent="0.4">
      <c r="A12909" s="70" t="s">
        <v>26986</v>
      </c>
      <c r="B12909" s="70" t="s">
        <v>26987</v>
      </c>
      <c r="C12909">
        <v>7.1676930000000002E-3</v>
      </c>
      <c r="D12909">
        <v>5.8159732000000002</v>
      </c>
      <c r="E12909">
        <v>7.1136460000000004E-3</v>
      </c>
      <c r="F12909">
        <v>0.93278417700000005</v>
      </c>
      <c r="G12909">
        <v>0.99975043299999999</v>
      </c>
    </row>
    <row r="12910" spans="1:7" x14ac:dyDescent="0.4">
      <c r="A12910" s="70" t="s">
        <v>25913</v>
      </c>
      <c r="B12910" s="70" t="s">
        <v>25914</v>
      </c>
      <c r="C12910">
        <v>-7.30833E-3</v>
      </c>
      <c r="D12910">
        <v>5.8891621289999998</v>
      </c>
      <c r="E12910">
        <v>7.1087470000000003E-3</v>
      </c>
      <c r="F12910">
        <v>0.93280726800000002</v>
      </c>
      <c r="G12910">
        <v>0.99975043299999999</v>
      </c>
    </row>
    <row r="12911" spans="1:7" x14ac:dyDescent="0.4">
      <c r="A12911" s="70" t="s">
        <v>26916</v>
      </c>
      <c r="B12911" s="70" t="s">
        <v>26917</v>
      </c>
      <c r="C12911">
        <v>7.8084110000000003E-3</v>
      </c>
      <c r="D12911">
        <v>5.5136776220000003</v>
      </c>
      <c r="E12911">
        <v>7.1069089999999998E-3</v>
      </c>
      <c r="F12911">
        <v>0.93281593600000001</v>
      </c>
      <c r="G12911">
        <v>0.99975043299999999</v>
      </c>
    </row>
    <row r="12912" spans="1:7" x14ac:dyDescent="0.4">
      <c r="A12912" s="70" t="s">
        <v>26968</v>
      </c>
      <c r="B12912" s="70" t="s">
        <v>26969</v>
      </c>
      <c r="C12912">
        <v>6.605886E-3</v>
      </c>
      <c r="D12912">
        <v>6.7898331040000004</v>
      </c>
      <c r="E12912">
        <v>7.1055800000000002E-3</v>
      </c>
      <c r="F12912">
        <v>0.93282220400000004</v>
      </c>
      <c r="G12912">
        <v>0.99975043299999999</v>
      </c>
    </row>
    <row r="12913" spans="1:7" x14ac:dyDescent="0.4">
      <c r="A12913" s="70" t="s">
        <v>26121</v>
      </c>
      <c r="B12913" s="70" t="s">
        <v>26122</v>
      </c>
      <c r="C12913">
        <v>-8.0756219999999993E-3</v>
      </c>
      <c r="D12913">
        <v>5.5409516439999997</v>
      </c>
      <c r="E12913">
        <v>7.1028990000000002E-3</v>
      </c>
      <c r="F12913">
        <v>0.93283484699999997</v>
      </c>
      <c r="G12913">
        <v>0.99975043299999999</v>
      </c>
    </row>
    <row r="12914" spans="1:7" x14ac:dyDescent="0.4">
      <c r="A12914" s="70" t="s">
        <v>25999</v>
      </c>
      <c r="B12914" s="70" t="s">
        <v>26000</v>
      </c>
      <c r="C12914">
        <v>-7.1353440000000001E-3</v>
      </c>
      <c r="D12914">
        <v>6.4227380829999996</v>
      </c>
      <c r="E12914">
        <v>7.1001119999999996E-3</v>
      </c>
      <c r="F12914">
        <v>0.93284799399999996</v>
      </c>
      <c r="G12914">
        <v>0.99975043299999999</v>
      </c>
    </row>
    <row r="12915" spans="1:7" x14ac:dyDescent="0.4">
      <c r="A12915" s="70" t="s">
        <v>25707</v>
      </c>
      <c r="B12915" s="70" t="s">
        <v>25708</v>
      </c>
      <c r="C12915">
        <v>-6.9424600000000001E-3</v>
      </c>
      <c r="D12915">
        <v>7.4483333800000002</v>
      </c>
      <c r="E12915">
        <v>7.0681909999999997E-3</v>
      </c>
      <c r="F12915">
        <v>0.93299876100000001</v>
      </c>
      <c r="G12915">
        <v>0.99975043299999999</v>
      </c>
    </row>
    <row r="12916" spans="1:7" x14ac:dyDescent="0.4">
      <c r="A12916" s="70" t="s">
        <v>25991</v>
      </c>
      <c r="B12916" s="70" t="s">
        <v>25992</v>
      </c>
      <c r="C12916">
        <v>-7.9980699999999995E-3</v>
      </c>
      <c r="D12916">
        <v>5.5344495340000002</v>
      </c>
      <c r="E12916">
        <v>7.0518380000000004E-3</v>
      </c>
      <c r="F12916">
        <v>0.933076134</v>
      </c>
      <c r="G12916">
        <v>0.99975043299999999</v>
      </c>
    </row>
    <row r="12917" spans="1:7" x14ac:dyDescent="0.4">
      <c r="A12917" s="70" t="s">
        <v>26065</v>
      </c>
      <c r="B12917" s="70" t="s">
        <v>26066</v>
      </c>
      <c r="C12917">
        <v>-8.6897480000000006E-3</v>
      </c>
      <c r="D12917">
        <v>5.4189117170000003</v>
      </c>
      <c r="E12917">
        <v>7.050822E-3</v>
      </c>
      <c r="F12917">
        <v>0.93308094200000002</v>
      </c>
      <c r="G12917">
        <v>0.99975043299999999</v>
      </c>
    </row>
    <row r="12918" spans="1:7" x14ac:dyDescent="0.4">
      <c r="A12918" s="70" t="s">
        <v>26762</v>
      </c>
      <c r="B12918" s="70" t="s">
        <v>26763</v>
      </c>
      <c r="C12918">
        <v>1.4222680999999999E-2</v>
      </c>
      <c r="D12918">
        <v>3.435179947</v>
      </c>
      <c r="E12918">
        <v>7.0396770000000003E-3</v>
      </c>
      <c r="F12918">
        <v>0.93313372800000005</v>
      </c>
      <c r="G12918">
        <v>0.99975043299999999</v>
      </c>
    </row>
    <row r="12919" spans="1:7" x14ac:dyDescent="0.4">
      <c r="A12919" s="70" t="s">
        <v>26293</v>
      </c>
      <c r="B12919" s="70" t="s">
        <v>26294</v>
      </c>
      <c r="C12919">
        <v>-4.7442219000000001E-2</v>
      </c>
      <c r="D12919">
        <v>-0.70358106499999995</v>
      </c>
      <c r="E12919">
        <v>7.0373329999999998E-3</v>
      </c>
      <c r="F12919">
        <v>0.93314483199999998</v>
      </c>
      <c r="G12919">
        <v>0.99975043299999999</v>
      </c>
    </row>
    <row r="12920" spans="1:7" x14ac:dyDescent="0.4">
      <c r="A12920" s="70" t="s">
        <v>26858</v>
      </c>
      <c r="B12920" s="70" t="s">
        <v>26859</v>
      </c>
      <c r="C12920">
        <v>9.5771459999999999E-3</v>
      </c>
      <c r="D12920">
        <v>4.7364839400000003</v>
      </c>
      <c r="E12920">
        <v>7.0276319999999998E-3</v>
      </c>
      <c r="F12920">
        <v>0.933190823</v>
      </c>
      <c r="G12920">
        <v>0.99975043299999999</v>
      </c>
    </row>
    <row r="12921" spans="1:7" x14ac:dyDescent="0.4">
      <c r="A12921" s="70" t="s">
        <v>26487</v>
      </c>
      <c r="B12921" s="70" t="s">
        <v>26488</v>
      </c>
      <c r="C12921">
        <v>4.8991723000000001E-2</v>
      </c>
      <c r="D12921">
        <v>-1.1853721420000001</v>
      </c>
      <c r="E12921">
        <v>7.023769E-3</v>
      </c>
      <c r="F12921">
        <v>0.93320914399999999</v>
      </c>
      <c r="G12921">
        <v>0.99975043299999999</v>
      </c>
    </row>
    <row r="12922" spans="1:7" x14ac:dyDescent="0.4">
      <c r="A12922" s="70" t="s">
        <v>25715</v>
      </c>
      <c r="B12922" s="70" t="s">
        <v>25716</v>
      </c>
      <c r="C12922">
        <v>-6.6487389999999999E-3</v>
      </c>
      <c r="D12922">
        <v>7.6017480539999998</v>
      </c>
      <c r="E12922">
        <v>7.0183249999999997E-3</v>
      </c>
      <c r="F12922">
        <v>0.93323497200000005</v>
      </c>
      <c r="G12922">
        <v>0.99975043299999999</v>
      </c>
    </row>
    <row r="12923" spans="1:7" x14ac:dyDescent="0.4">
      <c r="A12923" s="70" t="s">
        <v>26137</v>
      </c>
      <c r="B12923" s="70" t="s">
        <v>26138</v>
      </c>
      <c r="C12923">
        <v>-2.3294169E-2</v>
      </c>
      <c r="D12923">
        <v>2.3605192239999999</v>
      </c>
      <c r="E12923">
        <v>7.0123399999999997E-3</v>
      </c>
      <c r="F12923">
        <v>0.933263379</v>
      </c>
      <c r="G12923">
        <v>0.99975043299999999</v>
      </c>
    </row>
    <row r="12924" spans="1:7" x14ac:dyDescent="0.4">
      <c r="A12924" s="70" t="s">
        <v>26453</v>
      </c>
      <c r="B12924" s="70" t="s">
        <v>26454</v>
      </c>
      <c r="C12924">
        <v>-3.1211698999999999E-2</v>
      </c>
      <c r="D12924">
        <v>0.56287296200000003</v>
      </c>
      <c r="E12924">
        <v>7.0049880000000002E-3</v>
      </c>
      <c r="F12924">
        <v>0.933298293</v>
      </c>
      <c r="G12924">
        <v>0.99975043299999999</v>
      </c>
    </row>
    <row r="12925" spans="1:7" x14ac:dyDescent="0.4">
      <c r="A12925" s="70" t="s">
        <v>26239</v>
      </c>
      <c r="B12925" s="70" t="s">
        <v>26240</v>
      </c>
      <c r="C12925">
        <v>-9.5915470000000006E-3</v>
      </c>
      <c r="D12925">
        <v>6.0101445480000004</v>
      </c>
      <c r="E12925">
        <v>6.9802299999999996E-3</v>
      </c>
      <c r="F12925">
        <v>0.93341599500000005</v>
      </c>
      <c r="G12925">
        <v>0.99975043299999999</v>
      </c>
    </row>
    <row r="12926" spans="1:7" x14ac:dyDescent="0.4">
      <c r="A12926" s="70" t="s">
        <v>26744</v>
      </c>
      <c r="B12926" s="70" t="s">
        <v>26745</v>
      </c>
      <c r="C12926">
        <v>1.2527055E-2</v>
      </c>
      <c r="D12926">
        <v>3.6769563110000001</v>
      </c>
      <c r="E12926">
        <v>6.9571920000000001E-3</v>
      </c>
      <c r="F12926">
        <v>0.93352570999999995</v>
      </c>
      <c r="G12926">
        <v>0.99975043299999999</v>
      </c>
    </row>
    <row r="12927" spans="1:7" x14ac:dyDescent="0.4">
      <c r="A12927" s="70" t="s">
        <v>27014</v>
      </c>
      <c r="B12927" s="70" t="s">
        <v>27015</v>
      </c>
      <c r="C12927">
        <v>6.7104499999999997E-3</v>
      </c>
      <c r="D12927">
        <v>6.2453970339999998</v>
      </c>
      <c r="E12927">
        <v>6.951161E-3</v>
      </c>
      <c r="F12927">
        <v>0.93355445999999997</v>
      </c>
      <c r="G12927">
        <v>0.99975043299999999</v>
      </c>
    </row>
    <row r="12928" spans="1:7" x14ac:dyDescent="0.4">
      <c r="A12928" s="70" t="s">
        <v>26251</v>
      </c>
      <c r="B12928" s="70" t="s">
        <v>26252</v>
      </c>
      <c r="C12928">
        <v>-2.4373062000000001E-2</v>
      </c>
      <c r="D12928">
        <v>1.5691303940000001</v>
      </c>
      <c r="E12928">
        <v>6.9492319999999996E-3</v>
      </c>
      <c r="F12928">
        <v>0.93356366199999996</v>
      </c>
      <c r="G12928">
        <v>0.99975043299999999</v>
      </c>
    </row>
    <row r="12929" spans="1:7" x14ac:dyDescent="0.4">
      <c r="A12929" s="70" t="s">
        <v>27034</v>
      </c>
      <c r="B12929" s="70" t="s">
        <v>27035</v>
      </c>
      <c r="C12929">
        <v>6.8170139999999997E-3</v>
      </c>
      <c r="D12929">
        <v>6.8149303669999997</v>
      </c>
      <c r="E12929">
        <v>6.9488839999999998E-3</v>
      </c>
      <c r="F12929">
        <v>0.933565321</v>
      </c>
      <c r="G12929">
        <v>0.99975043299999999</v>
      </c>
    </row>
    <row r="12930" spans="1:7" x14ac:dyDescent="0.4">
      <c r="A12930" s="70" t="s">
        <v>26996</v>
      </c>
      <c r="B12930" s="70" t="s">
        <v>26997</v>
      </c>
      <c r="C12930">
        <v>7.1538840000000001E-3</v>
      </c>
      <c r="D12930">
        <v>6.3377587149999997</v>
      </c>
      <c r="E12930">
        <v>6.9400829999999997E-3</v>
      </c>
      <c r="F12930">
        <v>0.93360730599999997</v>
      </c>
      <c r="G12930">
        <v>0.99975043299999999</v>
      </c>
    </row>
    <row r="12931" spans="1:7" x14ac:dyDescent="0.4">
      <c r="A12931" s="70" t="s">
        <v>25929</v>
      </c>
      <c r="B12931" s="70" t="s">
        <v>25930</v>
      </c>
      <c r="C12931">
        <v>-7.6782650000000001E-3</v>
      </c>
      <c r="D12931">
        <v>6.2528738180000003</v>
      </c>
      <c r="E12931">
        <v>6.9190099999999997E-3</v>
      </c>
      <c r="F12931">
        <v>0.93370794899999998</v>
      </c>
      <c r="G12931">
        <v>0.99975043299999999</v>
      </c>
    </row>
    <row r="12932" spans="1:7" x14ac:dyDescent="0.4">
      <c r="A12932" s="70" t="s">
        <v>26962</v>
      </c>
      <c r="B12932" s="70" t="s">
        <v>26963</v>
      </c>
      <c r="C12932">
        <v>7.0861379999999996E-3</v>
      </c>
      <c r="D12932">
        <v>6.234881197</v>
      </c>
      <c r="E12932">
        <v>6.912189E-3</v>
      </c>
      <c r="F12932">
        <v>0.933740558</v>
      </c>
      <c r="G12932">
        <v>0.99975043299999999</v>
      </c>
    </row>
    <row r="12933" spans="1:7" x14ac:dyDescent="0.4">
      <c r="A12933" s="70" t="s">
        <v>26936</v>
      </c>
      <c r="B12933" s="70" t="s">
        <v>26937</v>
      </c>
      <c r="C12933">
        <v>9.4746610000000005E-3</v>
      </c>
      <c r="D12933">
        <v>5.2338148569999996</v>
      </c>
      <c r="E12933">
        <v>6.905914E-3</v>
      </c>
      <c r="F12933">
        <v>0.93377057200000002</v>
      </c>
      <c r="G12933">
        <v>0.99975043299999999</v>
      </c>
    </row>
    <row r="12934" spans="1:7" x14ac:dyDescent="0.4">
      <c r="A12934" s="70" t="s">
        <v>26227</v>
      </c>
      <c r="B12934" s="70" t="s">
        <v>26228</v>
      </c>
      <c r="C12934">
        <v>-1.6691239E-2</v>
      </c>
      <c r="D12934">
        <v>3.0045363350000001</v>
      </c>
      <c r="E12934">
        <v>6.9057069999999996E-3</v>
      </c>
      <c r="F12934">
        <v>0.93377156299999997</v>
      </c>
      <c r="G12934">
        <v>0.99975043299999999</v>
      </c>
    </row>
    <row r="12935" spans="1:7" x14ac:dyDescent="0.4">
      <c r="A12935" s="70" t="s">
        <v>26934</v>
      </c>
      <c r="B12935" s="70" t="s">
        <v>26935</v>
      </c>
      <c r="C12935">
        <v>7.2083709999999999E-3</v>
      </c>
      <c r="D12935">
        <v>8.1052958220000004</v>
      </c>
      <c r="E12935">
        <v>6.8881139999999999E-3</v>
      </c>
      <c r="F12935">
        <v>0.93385578400000002</v>
      </c>
      <c r="G12935">
        <v>0.99975043299999999</v>
      </c>
    </row>
    <row r="12936" spans="1:7" x14ac:dyDescent="0.4">
      <c r="A12936" s="70" t="s">
        <v>26818</v>
      </c>
      <c r="B12936" s="70" t="s">
        <v>26819</v>
      </c>
      <c r="C12936">
        <v>1.1827516E-2</v>
      </c>
      <c r="D12936">
        <v>4.0241029529999999</v>
      </c>
      <c r="E12936">
        <v>6.8676459999999998E-3</v>
      </c>
      <c r="F12936">
        <v>0.933953904</v>
      </c>
      <c r="G12936">
        <v>0.99975043299999999</v>
      </c>
    </row>
    <row r="12937" spans="1:7" x14ac:dyDescent="0.4">
      <c r="A12937" s="70" t="s">
        <v>26922</v>
      </c>
      <c r="B12937" s="70" t="s">
        <v>26923</v>
      </c>
      <c r="C12937">
        <v>8.6358779999999996E-3</v>
      </c>
      <c r="D12937">
        <v>5.5043800369999998</v>
      </c>
      <c r="E12937">
        <v>6.8618749999999999E-3</v>
      </c>
      <c r="F12937">
        <v>0.93398159700000005</v>
      </c>
      <c r="G12937">
        <v>0.99975043299999999</v>
      </c>
    </row>
    <row r="12938" spans="1:7" x14ac:dyDescent="0.4">
      <c r="A12938" s="70" t="s">
        <v>26093</v>
      </c>
      <c r="B12938" s="70" t="s">
        <v>26094</v>
      </c>
      <c r="C12938">
        <v>-1.5177405999999999E-2</v>
      </c>
      <c r="D12938">
        <v>3.4001328069999999</v>
      </c>
      <c r="E12938">
        <v>6.8386330000000002E-3</v>
      </c>
      <c r="F12938">
        <v>0.93409324400000004</v>
      </c>
      <c r="G12938">
        <v>0.99975043299999999</v>
      </c>
    </row>
    <row r="12939" spans="1:7" x14ac:dyDescent="0.4">
      <c r="A12939" s="70" t="s">
        <v>26513</v>
      </c>
      <c r="B12939" s="70" t="s">
        <v>3456</v>
      </c>
      <c r="C12939">
        <v>-3.9782421999999998E-2</v>
      </c>
      <c r="D12939">
        <v>0.76805099399999999</v>
      </c>
      <c r="E12939">
        <v>6.8356190000000002E-3</v>
      </c>
      <c r="F12939">
        <v>0.93410773499999999</v>
      </c>
      <c r="G12939">
        <v>0.99975043299999999</v>
      </c>
    </row>
    <row r="12940" spans="1:7" x14ac:dyDescent="0.4">
      <c r="A12940" s="70" t="s">
        <v>25837</v>
      </c>
      <c r="B12940" s="70" t="s">
        <v>25838</v>
      </c>
      <c r="C12940">
        <v>-7.2736770000000001E-3</v>
      </c>
      <c r="D12940">
        <v>7.6670172250000004</v>
      </c>
      <c r="E12940">
        <v>6.8255089999999996E-3</v>
      </c>
      <c r="F12940">
        <v>0.93415637100000004</v>
      </c>
      <c r="G12940">
        <v>0.99975043299999999</v>
      </c>
    </row>
    <row r="12941" spans="1:7" x14ac:dyDescent="0.4">
      <c r="A12941" s="70" t="s">
        <v>26750</v>
      </c>
      <c r="B12941" s="70" t="s">
        <v>26751</v>
      </c>
      <c r="C12941">
        <v>1.4079454999999999E-2</v>
      </c>
      <c r="D12941">
        <v>3.4778238209999999</v>
      </c>
      <c r="E12941">
        <v>6.8160829999999997E-3</v>
      </c>
      <c r="F12941">
        <v>0.934201748</v>
      </c>
      <c r="G12941">
        <v>0.99975043299999999</v>
      </c>
    </row>
    <row r="12942" spans="1:7" x14ac:dyDescent="0.4">
      <c r="A12942" s="70" t="s">
        <v>26011</v>
      </c>
      <c r="B12942" s="70" t="s">
        <v>26012</v>
      </c>
      <c r="C12942">
        <v>-7.1873659999999997E-3</v>
      </c>
      <c r="D12942">
        <v>5.802277965</v>
      </c>
      <c r="E12942">
        <v>6.8152459999999996E-3</v>
      </c>
      <c r="F12942">
        <v>0.93420577699999996</v>
      </c>
      <c r="G12942">
        <v>0.99975043299999999</v>
      </c>
    </row>
    <row r="12943" spans="1:7" x14ac:dyDescent="0.4">
      <c r="A12943" s="70" t="s">
        <v>26954</v>
      </c>
      <c r="B12943" s="70" t="s">
        <v>26955</v>
      </c>
      <c r="C12943">
        <v>7.3029239999999997E-3</v>
      </c>
      <c r="D12943">
        <v>6.1928677829999996</v>
      </c>
      <c r="E12943">
        <v>6.8104899999999998E-3</v>
      </c>
      <c r="F12943">
        <v>0.93422868599999997</v>
      </c>
      <c r="G12943">
        <v>0.99975043299999999</v>
      </c>
    </row>
    <row r="12944" spans="1:7" x14ac:dyDescent="0.4">
      <c r="A12944" s="70" t="s">
        <v>26055</v>
      </c>
      <c r="B12944" s="70" t="s">
        <v>26056</v>
      </c>
      <c r="C12944">
        <v>-8.0198869999999998E-3</v>
      </c>
      <c r="D12944">
        <v>5.5992485079999996</v>
      </c>
      <c r="E12944">
        <v>6.8035910000000003E-3</v>
      </c>
      <c r="F12944">
        <v>0.93426193499999999</v>
      </c>
      <c r="G12944">
        <v>0.99975043299999999</v>
      </c>
    </row>
    <row r="12945" spans="1:7" x14ac:dyDescent="0.4">
      <c r="A12945" s="70" t="s">
        <v>26698</v>
      </c>
      <c r="B12945" s="70" t="s">
        <v>26699</v>
      </c>
      <c r="C12945">
        <v>4.3659661000000002E-2</v>
      </c>
      <c r="D12945">
        <v>-0.82875753900000004</v>
      </c>
      <c r="E12945">
        <v>6.7960269999999996E-3</v>
      </c>
      <c r="F12945">
        <v>0.93429840500000005</v>
      </c>
      <c r="G12945">
        <v>0.99975043299999999</v>
      </c>
    </row>
    <row r="12946" spans="1:7" x14ac:dyDescent="0.4">
      <c r="A12946" s="70" t="s">
        <v>27024</v>
      </c>
      <c r="B12946" s="70" t="s">
        <v>27025</v>
      </c>
      <c r="C12946">
        <v>6.6707210000000001E-3</v>
      </c>
      <c r="D12946">
        <v>6.4479178260000003</v>
      </c>
      <c r="E12946">
        <v>6.7933790000000004E-3</v>
      </c>
      <c r="F12946">
        <v>0.93431117500000005</v>
      </c>
      <c r="G12946">
        <v>0.99975043299999999</v>
      </c>
    </row>
    <row r="12947" spans="1:7" x14ac:dyDescent="0.4">
      <c r="A12947" s="70" t="s">
        <v>26910</v>
      </c>
      <c r="B12947" s="70" t="s">
        <v>26911</v>
      </c>
      <c r="C12947">
        <v>6.4975279999999998E-3</v>
      </c>
      <c r="D12947">
        <v>7.3634669300000004</v>
      </c>
      <c r="E12947">
        <v>6.7653339999999996E-3</v>
      </c>
      <c r="F12947">
        <v>0.93444660199999996</v>
      </c>
      <c r="G12947">
        <v>0.99975043299999999</v>
      </c>
    </row>
    <row r="12948" spans="1:7" x14ac:dyDescent="0.4">
      <c r="A12948" s="70" t="s">
        <v>26207</v>
      </c>
      <c r="B12948" s="70" t="s">
        <v>26208</v>
      </c>
      <c r="C12948">
        <v>-1.1940823E-2</v>
      </c>
      <c r="D12948">
        <v>3.9315695289999999</v>
      </c>
      <c r="E12948">
        <v>6.7512570000000001E-3</v>
      </c>
      <c r="F12948">
        <v>0.93451468400000004</v>
      </c>
      <c r="G12948">
        <v>0.99975043299999999</v>
      </c>
    </row>
    <row r="12949" spans="1:7" x14ac:dyDescent="0.4">
      <c r="A12949" s="70" t="s">
        <v>26666</v>
      </c>
      <c r="B12949" s="70" t="s">
        <v>26667</v>
      </c>
      <c r="C12949">
        <v>3.4761912999999998E-2</v>
      </c>
      <c r="D12949">
        <v>1.093000835</v>
      </c>
      <c r="E12949">
        <v>6.7184050000000002E-3</v>
      </c>
      <c r="F12949">
        <v>0.934673847</v>
      </c>
      <c r="G12949">
        <v>0.99975043299999999</v>
      </c>
    </row>
    <row r="12950" spans="1:7" x14ac:dyDescent="0.4">
      <c r="A12950" s="70" t="s">
        <v>26153</v>
      </c>
      <c r="B12950" s="70" t="s">
        <v>26154</v>
      </c>
      <c r="C12950">
        <v>-9.4195919999999992E-3</v>
      </c>
      <c r="D12950">
        <v>5.1832784350000001</v>
      </c>
      <c r="E12950">
        <v>6.7146289999999997E-3</v>
      </c>
      <c r="F12950">
        <v>0.93469216700000002</v>
      </c>
      <c r="G12950">
        <v>0.99975043299999999</v>
      </c>
    </row>
    <row r="12951" spans="1:7" x14ac:dyDescent="0.4">
      <c r="A12951" s="70" t="s">
        <v>26463</v>
      </c>
      <c r="B12951" s="70" t="s">
        <v>26464</v>
      </c>
      <c r="C12951">
        <v>-3.9189896000000002E-2</v>
      </c>
      <c r="D12951">
        <v>-0.73280440800000002</v>
      </c>
      <c r="E12951">
        <v>6.6923659999999999E-3</v>
      </c>
      <c r="F12951">
        <v>0.93480028500000001</v>
      </c>
      <c r="G12951">
        <v>0.99975043299999999</v>
      </c>
    </row>
    <row r="12952" spans="1:7" x14ac:dyDescent="0.4">
      <c r="A12952" s="70" t="s">
        <v>26127</v>
      </c>
      <c r="B12952" s="70" t="s">
        <v>26128</v>
      </c>
      <c r="C12952">
        <v>-8.5439000000000001E-3</v>
      </c>
      <c r="D12952">
        <v>5.0927753239999998</v>
      </c>
      <c r="E12952">
        <v>6.6890220000000002E-3</v>
      </c>
      <c r="F12952">
        <v>0.93481653899999995</v>
      </c>
      <c r="G12952">
        <v>0.99975043299999999</v>
      </c>
    </row>
    <row r="12953" spans="1:7" x14ac:dyDescent="0.4">
      <c r="A12953" s="70" t="s">
        <v>26353</v>
      </c>
      <c r="B12953" s="70" t="s">
        <v>26354</v>
      </c>
      <c r="C12953">
        <v>-2.6780334999999999E-2</v>
      </c>
      <c r="D12953">
        <v>1.536976678</v>
      </c>
      <c r="E12953">
        <v>6.6851810000000001E-3</v>
      </c>
      <c r="F12953">
        <v>0.93483521300000005</v>
      </c>
      <c r="G12953">
        <v>0.99975043299999999</v>
      </c>
    </row>
    <row r="12954" spans="1:7" x14ac:dyDescent="0.4">
      <c r="A12954" s="70" t="s">
        <v>26189</v>
      </c>
      <c r="B12954" s="70" t="s">
        <v>26190</v>
      </c>
      <c r="C12954">
        <v>-1.2537009999999999E-2</v>
      </c>
      <c r="D12954">
        <v>3.6186240679999999</v>
      </c>
      <c r="E12954">
        <v>6.679585E-3</v>
      </c>
      <c r="F12954">
        <v>0.93486243499999999</v>
      </c>
      <c r="G12954">
        <v>0.99975043299999999</v>
      </c>
    </row>
    <row r="12955" spans="1:7" x14ac:dyDescent="0.4">
      <c r="A12955" s="70" t="s">
        <v>26682</v>
      </c>
      <c r="B12955" s="70" t="s">
        <v>26683</v>
      </c>
      <c r="C12955">
        <v>3.3505331999999999E-2</v>
      </c>
      <c r="D12955">
        <v>2.3729214430000001</v>
      </c>
      <c r="E12955">
        <v>6.6666379999999999E-3</v>
      </c>
      <c r="F12955">
        <v>0.93492544899999996</v>
      </c>
      <c r="G12955">
        <v>0.99975043299999999</v>
      </c>
    </row>
    <row r="12956" spans="1:7" x14ac:dyDescent="0.4">
      <c r="A12956" s="70" t="s">
        <v>26642</v>
      </c>
      <c r="B12956" s="70" t="s">
        <v>26643</v>
      </c>
      <c r="C12956">
        <v>2.3166617E-2</v>
      </c>
      <c r="D12956">
        <v>1.658412014</v>
      </c>
      <c r="E12956">
        <v>6.6614619999999999E-3</v>
      </c>
      <c r="F12956">
        <v>0.93495066400000004</v>
      </c>
      <c r="G12956">
        <v>0.99975043299999999</v>
      </c>
    </row>
    <row r="12957" spans="1:7" x14ac:dyDescent="0.4">
      <c r="A12957" s="70" t="s">
        <v>26710</v>
      </c>
      <c r="B12957" s="70" t="s">
        <v>26711</v>
      </c>
      <c r="C12957">
        <v>3.0956865E-2</v>
      </c>
      <c r="D12957">
        <v>0.11420016600000001</v>
      </c>
      <c r="E12957">
        <v>6.6469709999999998E-3</v>
      </c>
      <c r="F12957">
        <v>0.93502129700000003</v>
      </c>
      <c r="G12957">
        <v>0.99975043299999999</v>
      </c>
    </row>
    <row r="12958" spans="1:7" x14ac:dyDescent="0.4">
      <c r="A12958" s="70" t="s">
        <v>26179</v>
      </c>
      <c r="B12958" s="70" t="s">
        <v>26180</v>
      </c>
      <c r="C12958">
        <v>-8.6269380000000007E-3</v>
      </c>
      <c r="D12958">
        <v>4.9773025669999997</v>
      </c>
      <c r="E12958">
        <v>6.6373580000000003E-3</v>
      </c>
      <c r="F12958">
        <v>0.93506819399999996</v>
      </c>
      <c r="G12958">
        <v>0.99975043299999999</v>
      </c>
    </row>
    <row r="12959" spans="1:7" x14ac:dyDescent="0.4">
      <c r="A12959" s="70" t="s">
        <v>26702</v>
      </c>
      <c r="B12959" s="70" t="s">
        <v>26703</v>
      </c>
      <c r="C12959">
        <v>1.5677206999999999E-2</v>
      </c>
      <c r="D12959">
        <v>3.1284242999999998</v>
      </c>
      <c r="E12959">
        <v>6.6314329999999999E-3</v>
      </c>
      <c r="F12959">
        <v>0.93509712099999998</v>
      </c>
      <c r="G12959">
        <v>0.99975043299999999</v>
      </c>
    </row>
    <row r="12960" spans="1:7" x14ac:dyDescent="0.4">
      <c r="A12960" s="70" t="s">
        <v>27036</v>
      </c>
      <c r="B12960" s="70" t="s">
        <v>27037</v>
      </c>
      <c r="C12960">
        <v>7.4244159999999997E-3</v>
      </c>
      <c r="D12960">
        <v>5.6747906620000004</v>
      </c>
      <c r="E12960">
        <v>6.6311269999999997E-3</v>
      </c>
      <c r="F12960">
        <v>0.93509861400000005</v>
      </c>
      <c r="G12960">
        <v>0.99975043299999999</v>
      </c>
    </row>
    <row r="12961" spans="1:7" x14ac:dyDescent="0.4">
      <c r="A12961" s="70" t="s">
        <v>26073</v>
      </c>
      <c r="B12961" s="70" t="s">
        <v>26074</v>
      </c>
      <c r="C12961">
        <v>-7.2867169999999998E-3</v>
      </c>
      <c r="D12961">
        <v>5.7015205360000003</v>
      </c>
      <c r="E12961">
        <v>6.6069500000000003E-3</v>
      </c>
      <c r="F12961">
        <v>0.93521677700000005</v>
      </c>
      <c r="G12961">
        <v>0.99975043299999999</v>
      </c>
    </row>
    <row r="12962" spans="1:7" x14ac:dyDescent="0.4">
      <c r="A12962" s="70" t="s">
        <v>26245</v>
      </c>
      <c r="B12962" s="70" t="s">
        <v>26246</v>
      </c>
      <c r="C12962">
        <v>-1.5954643000000001E-2</v>
      </c>
      <c r="D12962">
        <v>3.1125819429999999</v>
      </c>
      <c r="E12962">
        <v>6.6004460000000003E-3</v>
      </c>
      <c r="F12962">
        <v>0.93524860300000001</v>
      </c>
      <c r="G12962">
        <v>0.99975043299999999</v>
      </c>
    </row>
    <row r="12963" spans="1:7" x14ac:dyDescent="0.4">
      <c r="A12963" s="70" t="s">
        <v>25773</v>
      </c>
      <c r="B12963" s="70" t="s">
        <v>25774</v>
      </c>
      <c r="C12963">
        <v>-6.4272089999999997E-3</v>
      </c>
      <c r="D12963">
        <v>7.2513910179999996</v>
      </c>
      <c r="E12963">
        <v>6.5994019999999999E-3</v>
      </c>
      <c r="F12963">
        <v>0.93525371300000004</v>
      </c>
      <c r="G12963">
        <v>0.99975043299999999</v>
      </c>
    </row>
    <row r="12964" spans="1:7" x14ac:dyDescent="0.4">
      <c r="A12964" s="70" t="s">
        <v>27002</v>
      </c>
      <c r="B12964" s="70" t="s">
        <v>27003</v>
      </c>
      <c r="C12964">
        <v>7.5389469999999998E-3</v>
      </c>
      <c r="D12964">
        <v>5.6163744470000001</v>
      </c>
      <c r="E12964">
        <v>6.5898459999999999E-3</v>
      </c>
      <c r="F12964">
        <v>0.93530049999999998</v>
      </c>
      <c r="G12964">
        <v>0.99975043299999999</v>
      </c>
    </row>
    <row r="12965" spans="1:7" x14ac:dyDescent="0.4">
      <c r="A12965" s="70" t="s">
        <v>26025</v>
      </c>
      <c r="B12965" s="70" t="s">
        <v>26026</v>
      </c>
      <c r="C12965">
        <v>-7.3080590000000004E-3</v>
      </c>
      <c r="D12965">
        <v>5.8847569850000001</v>
      </c>
      <c r="E12965">
        <v>6.5761320000000002E-3</v>
      </c>
      <c r="F12965">
        <v>0.93536770999999996</v>
      </c>
      <c r="G12965">
        <v>0.99975043299999999</v>
      </c>
    </row>
    <row r="12966" spans="1:7" x14ac:dyDescent="0.4">
      <c r="A12966" s="70" t="s">
        <v>26992</v>
      </c>
      <c r="B12966" s="70" t="s">
        <v>26993</v>
      </c>
      <c r="C12966">
        <v>7.5614180000000003E-3</v>
      </c>
      <c r="D12966">
        <v>8.1433155799999994</v>
      </c>
      <c r="E12966">
        <v>6.5676689999999999E-3</v>
      </c>
      <c r="F12966">
        <v>0.93540922199999998</v>
      </c>
      <c r="G12966">
        <v>0.99975043299999999</v>
      </c>
    </row>
    <row r="12967" spans="1:7" x14ac:dyDescent="0.4">
      <c r="A12967" s="70" t="s">
        <v>26211</v>
      </c>
      <c r="B12967" s="70" t="s">
        <v>26212</v>
      </c>
      <c r="C12967">
        <v>-8.4481079999999993E-3</v>
      </c>
      <c r="D12967">
        <v>5.3684012409999999</v>
      </c>
      <c r="E12967">
        <v>6.5604260000000003E-3</v>
      </c>
      <c r="F12967">
        <v>0.93544476899999995</v>
      </c>
      <c r="G12967">
        <v>0.99975043299999999</v>
      </c>
    </row>
    <row r="12968" spans="1:7" x14ac:dyDescent="0.4">
      <c r="A12968" s="70" t="s">
        <v>26608</v>
      </c>
      <c r="B12968" s="70" t="s">
        <v>26609</v>
      </c>
      <c r="C12968">
        <v>3.6319593999999997E-2</v>
      </c>
      <c r="D12968">
        <v>0.63907165600000004</v>
      </c>
      <c r="E12968">
        <v>6.555763E-3</v>
      </c>
      <c r="F12968">
        <v>0.935467665</v>
      </c>
      <c r="G12968">
        <v>0.99975043299999999</v>
      </c>
    </row>
    <row r="12969" spans="1:7" x14ac:dyDescent="0.4">
      <c r="A12969" s="70" t="s">
        <v>26115</v>
      </c>
      <c r="B12969" s="70" t="s">
        <v>26116</v>
      </c>
      <c r="C12969">
        <v>-8.0265119999999995E-3</v>
      </c>
      <c r="D12969">
        <v>5.6102609939999999</v>
      </c>
      <c r="E12969">
        <v>6.5308069999999996E-3</v>
      </c>
      <c r="F12969">
        <v>0.93559034500000005</v>
      </c>
      <c r="G12969">
        <v>0.99975043299999999</v>
      </c>
    </row>
    <row r="12970" spans="1:7" x14ac:dyDescent="0.4">
      <c r="A12970" s="70" t="s">
        <v>26435</v>
      </c>
      <c r="B12970" s="70" t="s">
        <v>26436</v>
      </c>
      <c r="C12970">
        <v>-3.1455634000000003E-2</v>
      </c>
      <c r="D12970">
        <v>0.22260327199999999</v>
      </c>
      <c r="E12970">
        <v>6.5222370000000002E-3</v>
      </c>
      <c r="F12970">
        <v>0.93563252500000005</v>
      </c>
      <c r="G12970">
        <v>0.99975043299999999</v>
      </c>
    </row>
    <row r="12971" spans="1:7" x14ac:dyDescent="0.4">
      <c r="A12971" s="70" t="s">
        <v>26632</v>
      </c>
      <c r="B12971" s="70" t="s">
        <v>26633</v>
      </c>
      <c r="C12971">
        <v>4.4863182000000001E-2</v>
      </c>
      <c r="D12971">
        <v>-1.1185195859999999</v>
      </c>
      <c r="E12971">
        <v>6.5020720000000002E-3</v>
      </c>
      <c r="F12971">
        <v>0.93573189000000001</v>
      </c>
      <c r="G12971">
        <v>0.99975043299999999</v>
      </c>
    </row>
    <row r="12972" spans="1:7" x14ac:dyDescent="0.4">
      <c r="A12972" s="70" t="s">
        <v>26301</v>
      </c>
      <c r="B12972" s="70" t="s">
        <v>26302</v>
      </c>
      <c r="C12972">
        <v>-2.3037596E-2</v>
      </c>
      <c r="D12972">
        <v>1.6958058060000001</v>
      </c>
      <c r="E12972">
        <v>6.4767130000000003E-3</v>
      </c>
      <c r="F12972">
        <v>0.93585707299999998</v>
      </c>
      <c r="G12972">
        <v>0.99975043299999999</v>
      </c>
    </row>
    <row r="12973" spans="1:7" x14ac:dyDescent="0.4">
      <c r="A12973" s="70" t="s">
        <v>26059</v>
      </c>
      <c r="B12973" s="70" t="s">
        <v>26060</v>
      </c>
      <c r="C12973">
        <v>-6.9277269999999998E-3</v>
      </c>
      <c r="D12973">
        <v>6.1948669269999996</v>
      </c>
      <c r="E12973">
        <v>6.4404739999999999E-3</v>
      </c>
      <c r="F12973">
        <v>0.936036384</v>
      </c>
      <c r="G12973">
        <v>0.99975043299999999</v>
      </c>
    </row>
    <row r="12974" spans="1:7" x14ac:dyDescent="0.4">
      <c r="A12974" s="70" t="s">
        <v>26860</v>
      </c>
      <c r="B12974" s="70" t="s">
        <v>26861</v>
      </c>
      <c r="C12974">
        <v>3.4337416000000003E-2</v>
      </c>
      <c r="D12974">
        <v>-0.22121222600000001</v>
      </c>
      <c r="E12974">
        <v>6.4351549999999997E-3</v>
      </c>
      <c r="F12974">
        <v>0.93606274499999997</v>
      </c>
      <c r="G12974">
        <v>0.99975043299999999</v>
      </c>
    </row>
    <row r="12975" spans="1:7" x14ac:dyDescent="0.4">
      <c r="A12975" s="70" t="s">
        <v>26217</v>
      </c>
      <c r="B12975" s="70" t="s">
        <v>26218</v>
      </c>
      <c r="C12975">
        <v>-9.0804319999999994E-3</v>
      </c>
      <c r="D12975">
        <v>4.7455653619999998</v>
      </c>
      <c r="E12975">
        <v>6.4152810000000001E-3</v>
      </c>
      <c r="F12975">
        <v>0.93616134100000004</v>
      </c>
      <c r="G12975">
        <v>0.99975043299999999</v>
      </c>
    </row>
    <row r="12976" spans="1:7" x14ac:dyDescent="0.4">
      <c r="A12976" s="70" t="s">
        <v>26724</v>
      </c>
      <c r="B12976" s="70" t="s">
        <v>26725</v>
      </c>
      <c r="C12976">
        <v>3.2434665000000001E-2</v>
      </c>
      <c r="D12976">
        <v>1.609698726</v>
      </c>
      <c r="E12976">
        <v>6.3847310000000003E-3</v>
      </c>
      <c r="F12976">
        <v>0.93631320200000001</v>
      </c>
      <c r="G12976">
        <v>0.99975043299999999</v>
      </c>
    </row>
    <row r="12977" spans="1:7" x14ac:dyDescent="0.4">
      <c r="A12977" s="70" t="s">
        <v>27086</v>
      </c>
      <c r="B12977" s="70" t="s">
        <v>27087</v>
      </c>
      <c r="C12977">
        <v>6.9514390000000002E-3</v>
      </c>
      <c r="D12977">
        <v>5.8261930560000001</v>
      </c>
      <c r="E12977">
        <v>6.3733419999999997E-3</v>
      </c>
      <c r="F12977">
        <v>0.93636991000000003</v>
      </c>
      <c r="G12977">
        <v>0.99975043299999999</v>
      </c>
    </row>
    <row r="12978" spans="1:7" x14ac:dyDescent="0.4">
      <c r="A12978" s="70" t="s">
        <v>27720</v>
      </c>
      <c r="B12978" s="70" t="s">
        <v>27721</v>
      </c>
      <c r="C12978">
        <v>6.1763230000000001E-3</v>
      </c>
      <c r="D12978">
        <v>10.367255159999999</v>
      </c>
      <c r="E12978">
        <v>6.37215E-3</v>
      </c>
      <c r="F12978">
        <v>0.93637584799999996</v>
      </c>
      <c r="G12978">
        <v>0.99975043299999999</v>
      </c>
    </row>
    <row r="12979" spans="1:7" x14ac:dyDescent="0.4">
      <c r="A12979" s="70" t="s">
        <v>27044</v>
      </c>
      <c r="B12979" s="70" t="s">
        <v>27045</v>
      </c>
      <c r="C12979">
        <v>8.3649459999999998E-3</v>
      </c>
      <c r="D12979">
        <v>5.079379898</v>
      </c>
      <c r="E12979">
        <v>6.3506780000000002E-3</v>
      </c>
      <c r="F12979">
        <v>0.936482908</v>
      </c>
      <c r="G12979">
        <v>0.99975043299999999</v>
      </c>
    </row>
    <row r="12980" spans="1:7" x14ac:dyDescent="0.4">
      <c r="A12980" s="70" t="s">
        <v>26672</v>
      </c>
      <c r="B12980" s="70" t="s">
        <v>26673</v>
      </c>
      <c r="C12980">
        <v>3.8627716999999999E-2</v>
      </c>
      <c r="D12980">
        <v>-0.82254072700000003</v>
      </c>
      <c r="E12980">
        <v>6.3269820000000001E-3</v>
      </c>
      <c r="F12980">
        <v>0.93660126600000004</v>
      </c>
      <c r="G12980">
        <v>0.99975043299999999</v>
      </c>
    </row>
    <row r="12981" spans="1:7" x14ac:dyDescent="0.4">
      <c r="A12981" s="70" t="s">
        <v>26309</v>
      </c>
      <c r="B12981" s="70" t="s">
        <v>26310</v>
      </c>
      <c r="C12981">
        <v>-1.5827919999999999E-2</v>
      </c>
      <c r="D12981">
        <v>3.6731938679999998</v>
      </c>
      <c r="E12981">
        <v>6.3252129999999997E-3</v>
      </c>
      <c r="F12981">
        <v>0.93661010899999997</v>
      </c>
      <c r="G12981">
        <v>0.99975043299999999</v>
      </c>
    </row>
    <row r="12982" spans="1:7" x14ac:dyDescent="0.4">
      <c r="A12982" s="70" t="s">
        <v>26091</v>
      </c>
      <c r="B12982" s="70" t="s">
        <v>26092</v>
      </c>
      <c r="C12982">
        <v>-6.2082140000000001E-3</v>
      </c>
      <c r="D12982">
        <v>8.3529984620000004</v>
      </c>
      <c r="E12982">
        <v>6.3086369999999998E-3</v>
      </c>
      <c r="F12982">
        <v>0.93669304900000006</v>
      </c>
      <c r="G12982">
        <v>0.99975043299999999</v>
      </c>
    </row>
    <row r="12983" spans="1:7" x14ac:dyDescent="0.4">
      <c r="A12983" s="70" t="s">
        <v>27028</v>
      </c>
      <c r="B12983" s="70" t="s">
        <v>27029</v>
      </c>
      <c r="C12983">
        <v>6.5691619999999999E-3</v>
      </c>
      <c r="D12983">
        <v>7.1951770970000002</v>
      </c>
      <c r="E12983">
        <v>6.3020810000000002E-3</v>
      </c>
      <c r="F12983">
        <v>0.93672588499999998</v>
      </c>
      <c r="G12983">
        <v>0.99975043299999999</v>
      </c>
    </row>
    <row r="12984" spans="1:7" x14ac:dyDescent="0.4">
      <c r="A12984" s="70" t="s">
        <v>26798</v>
      </c>
      <c r="B12984" s="70" t="s">
        <v>26799</v>
      </c>
      <c r="C12984">
        <v>1.4630534000000001E-2</v>
      </c>
      <c r="D12984">
        <v>3.2363550459999999</v>
      </c>
      <c r="E12984">
        <v>6.3018509999999998E-3</v>
      </c>
      <c r="F12984">
        <v>0.93672703499999999</v>
      </c>
      <c r="G12984">
        <v>0.99975043299999999</v>
      </c>
    </row>
    <row r="12985" spans="1:7" x14ac:dyDescent="0.4">
      <c r="A12985" s="70" t="s">
        <v>26730</v>
      </c>
      <c r="B12985" s="70" t="s">
        <v>26731</v>
      </c>
      <c r="C12985">
        <v>1.3944453000000001E-2</v>
      </c>
      <c r="D12985">
        <v>6.487438408</v>
      </c>
      <c r="E12985">
        <v>6.2952290000000003E-3</v>
      </c>
      <c r="F12985">
        <v>0.93676021700000001</v>
      </c>
      <c r="G12985">
        <v>0.99975043299999999</v>
      </c>
    </row>
    <row r="12986" spans="1:7" x14ac:dyDescent="0.4">
      <c r="A12986" s="70" t="s">
        <v>26007</v>
      </c>
      <c r="B12986" s="70" t="s">
        <v>26008</v>
      </c>
      <c r="C12986">
        <v>-6.6379330000000004E-3</v>
      </c>
      <c r="D12986">
        <v>6.2570435059999996</v>
      </c>
      <c r="E12986">
        <v>6.2907229999999998E-3</v>
      </c>
      <c r="F12986">
        <v>0.93678280999999997</v>
      </c>
      <c r="G12986">
        <v>0.99975043299999999</v>
      </c>
    </row>
    <row r="12987" spans="1:7" x14ac:dyDescent="0.4">
      <c r="A12987" s="70" t="s">
        <v>26784</v>
      </c>
      <c r="B12987" s="70" t="s">
        <v>26785</v>
      </c>
      <c r="C12987">
        <v>1.9111458000000001E-2</v>
      </c>
      <c r="D12987">
        <v>2.4134993389999999</v>
      </c>
      <c r="E12987">
        <v>6.2466739999999998E-3</v>
      </c>
      <c r="F12987">
        <v>0.93700406599999997</v>
      </c>
      <c r="G12987">
        <v>0.99975043299999999</v>
      </c>
    </row>
    <row r="12988" spans="1:7" x14ac:dyDescent="0.4">
      <c r="A12988" s="70" t="s">
        <v>26185</v>
      </c>
      <c r="B12988" s="70" t="s">
        <v>26186</v>
      </c>
      <c r="C12988">
        <v>-7.1023939999999997E-3</v>
      </c>
      <c r="D12988">
        <v>5.6396868629999997</v>
      </c>
      <c r="E12988">
        <v>6.2465230000000004E-3</v>
      </c>
      <c r="F12988">
        <v>0.93700482600000001</v>
      </c>
      <c r="G12988">
        <v>0.99975043299999999</v>
      </c>
    </row>
    <row r="12989" spans="1:7" x14ac:dyDescent="0.4">
      <c r="A12989" s="70" t="s">
        <v>26489</v>
      </c>
      <c r="B12989" s="70" t="s">
        <v>26490</v>
      </c>
      <c r="C12989">
        <v>-3.6702538E-2</v>
      </c>
      <c r="D12989">
        <v>1.4697141330000001</v>
      </c>
      <c r="E12989">
        <v>6.2311279999999998E-3</v>
      </c>
      <c r="F12989">
        <v>0.93708233900000004</v>
      </c>
      <c r="G12989">
        <v>0.99975043299999999</v>
      </c>
    </row>
    <row r="12990" spans="1:7" x14ac:dyDescent="0.4">
      <c r="A12990" s="70" t="s">
        <v>26914</v>
      </c>
      <c r="B12990" s="70" t="s">
        <v>26915</v>
      </c>
      <c r="C12990">
        <v>1.1268669E-2</v>
      </c>
      <c r="D12990">
        <v>4.5286251670000004</v>
      </c>
      <c r="E12990">
        <v>6.2273520000000002E-3</v>
      </c>
      <c r="F12990">
        <v>0.93710136700000002</v>
      </c>
      <c r="G12990">
        <v>0.99975043299999999</v>
      </c>
    </row>
    <row r="12991" spans="1:7" x14ac:dyDescent="0.4">
      <c r="A12991" s="70" t="s">
        <v>27062</v>
      </c>
      <c r="B12991" s="70" t="s">
        <v>27063</v>
      </c>
      <c r="C12991">
        <v>6.2790240000000002E-3</v>
      </c>
      <c r="D12991">
        <v>6.7831918360000003</v>
      </c>
      <c r="E12991">
        <v>6.2170319999999999E-3</v>
      </c>
      <c r="F12991">
        <v>0.937153401</v>
      </c>
      <c r="G12991">
        <v>0.99975043299999999</v>
      </c>
    </row>
    <row r="12992" spans="1:7" x14ac:dyDescent="0.4">
      <c r="A12992" s="70" t="s">
        <v>26317</v>
      </c>
      <c r="B12992" s="70" t="s">
        <v>26318</v>
      </c>
      <c r="C12992">
        <v>-1.3314081E-2</v>
      </c>
      <c r="D12992">
        <v>3.6461769429999999</v>
      </c>
      <c r="E12992">
        <v>6.1913080000000004E-3</v>
      </c>
      <c r="F12992">
        <v>0.93728328400000005</v>
      </c>
      <c r="G12992">
        <v>0.99975043299999999</v>
      </c>
    </row>
    <row r="12993" spans="1:7" x14ac:dyDescent="0.4">
      <c r="A12993" s="70" t="s">
        <v>27184</v>
      </c>
      <c r="B12993" s="70" t="s">
        <v>27185</v>
      </c>
      <c r="C12993">
        <v>6.1573340000000004E-3</v>
      </c>
      <c r="D12993">
        <v>6.3235793859999996</v>
      </c>
      <c r="E12993">
        <v>6.1880030000000001E-3</v>
      </c>
      <c r="F12993">
        <v>0.93729999399999997</v>
      </c>
      <c r="G12993">
        <v>0.99975043299999999</v>
      </c>
    </row>
    <row r="12994" spans="1:7" x14ac:dyDescent="0.4">
      <c r="A12994" s="70" t="s">
        <v>26037</v>
      </c>
      <c r="B12994" s="70" t="s">
        <v>26038</v>
      </c>
      <c r="C12994">
        <v>-7.4655219999999996E-3</v>
      </c>
      <c r="D12994">
        <v>6.2856422519999997</v>
      </c>
      <c r="E12994">
        <v>6.1861559999999999E-3</v>
      </c>
      <c r="F12994">
        <v>0.937309332</v>
      </c>
      <c r="G12994">
        <v>0.99975043299999999</v>
      </c>
    </row>
    <row r="12995" spans="1:7" x14ac:dyDescent="0.4">
      <c r="A12995" s="70" t="s">
        <v>26740</v>
      </c>
      <c r="B12995" s="70" t="s">
        <v>26741</v>
      </c>
      <c r="C12995">
        <v>3.7065808999999998E-2</v>
      </c>
      <c r="D12995">
        <v>-0.43207358699999998</v>
      </c>
      <c r="E12995">
        <v>6.1463230000000004E-3</v>
      </c>
      <c r="F12995">
        <v>0.93751107499999997</v>
      </c>
      <c r="G12995">
        <v>0.99975043299999999</v>
      </c>
    </row>
    <row r="12996" spans="1:7" x14ac:dyDescent="0.4">
      <c r="A12996" s="70" t="s">
        <v>26646</v>
      </c>
      <c r="B12996" s="70" t="s">
        <v>26647</v>
      </c>
      <c r="C12996">
        <v>-4.9773010999999999E-2</v>
      </c>
      <c r="D12996">
        <v>-1.1907917269999999</v>
      </c>
      <c r="E12996">
        <v>6.1303879999999996E-3</v>
      </c>
      <c r="F12996">
        <v>0.93759196700000003</v>
      </c>
      <c r="G12996">
        <v>0.99975043299999999</v>
      </c>
    </row>
    <row r="12997" spans="1:7" x14ac:dyDescent="0.4">
      <c r="A12997" s="70" t="s">
        <v>26536</v>
      </c>
      <c r="B12997" s="70" t="s">
        <v>26537</v>
      </c>
      <c r="C12997">
        <v>4.1051316999999997E-2</v>
      </c>
      <c r="D12997">
        <v>-0.98610761800000002</v>
      </c>
      <c r="E12997">
        <v>6.1187200000000002E-3</v>
      </c>
      <c r="F12997">
        <v>0.93765126300000001</v>
      </c>
      <c r="G12997">
        <v>0.99975043299999999</v>
      </c>
    </row>
    <row r="12998" spans="1:7" x14ac:dyDescent="0.4">
      <c r="A12998" s="70" t="s">
        <v>26119</v>
      </c>
      <c r="B12998" s="70" t="s">
        <v>26120</v>
      </c>
      <c r="C12998">
        <v>-7.400172E-3</v>
      </c>
      <c r="D12998">
        <v>6.6953303699999998</v>
      </c>
      <c r="E12998">
        <v>6.105849E-3</v>
      </c>
      <c r="F12998">
        <v>0.93771674100000002</v>
      </c>
      <c r="G12998">
        <v>0.99975043299999999</v>
      </c>
    </row>
    <row r="12999" spans="1:7" x14ac:dyDescent="0.4">
      <c r="A12999" s="70" t="s">
        <v>26447</v>
      </c>
      <c r="B12999" s="70" t="s">
        <v>26448</v>
      </c>
      <c r="C12999">
        <v>-8.0466610000000001E-3</v>
      </c>
      <c r="D12999">
        <v>8.7223409230000009</v>
      </c>
      <c r="E12999">
        <v>6.0904569999999996E-3</v>
      </c>
      <c r="F12999">
        <v>0.937795135</v>
      </c>
      <c r="G12999">
        <v>0.99975043299999999</v>
      </c>
    </row>
    <row r="13000" spans="1:7" x14ac:dyDescent="0.4">
      <c r="A13000" s="70" t="s">
        <v>26461</v>
      </c>
      <c r="B13000" s="70" t="s">
        <v>26462</v>
      </c>
      <c r="C13000">
        <v>-2.164166E-2</v>
      </c>
      <c r="D13000">
        <v>2.6746688320000001</v>
      </c>
      <c r="E13000">
        <v>6.0894690000000001E-3</v>
      </c>
      <c r="F13000">
        <v>0.93780017199999999</v>
      </c>
      <c r="G13000">
        <v>0.99975043299999999</v>
      </c>
    </row>
    <row r="13001" spans="1:7" x14ac:dyDescent="0.4">
      <c r="A13001" s="70" t="s">
        <v>27324</v>
      </c>
      <c r="B13001" s="70" t="s">
        <v>27325</v>
      </c>
      <c r="C13001">
        <v>6.294231E-3</v>
      </c>
      <c r="D13001">
        <v>8.7760493460000006</v>
      </c>
      <c r="E13001">
        <v>6.0844380000000002E-3</v>
      </c>
      <c r="F13001">
        <v>0.93782582000000003</v>
      </c>
      <c r="G13001">
        <v>0.99975043299999999</v>
      </c>
    </row>
    <row r="13002" spans="1:7" x14ac:dyDescent="0.4">
      <c r="A13002" s="70" t="s">
        <v>26389</v>
      </c>
      <c r="B13002" s="70" t="s">
        <v>26390</v>
      </c>
      <c r="C13002">
        <v>6.4600806999999996E-2</v>
      </c>
      <c r="D13002">
        <v>-1.850766532</v>
      </c>
      <c r="E13002">
        <v>6.0583049999999999E-3</v>
      </c>
      <c r="F13002">
        <v>0.93795921599999998</v>
      </c>
      <c r="G13002">
        <v>0.99975043299999999</v>
      </c>
    </row>
    <row r="13003" spans="1:7" x14ac:dyDescent="0.4">
      <c r="A13003" s="70" t="s">
        <v>26620</v>
      </c>
      <c r="B13003" s="70" t="s">
        <v>26621</v>
      </c>
      <c r="C13003">
        <v>-4.3001948999999998E-2</v>
      </c>
      <c r="D13003">
        <v>0.27982857700000002</v>
      </c>
      <c r="E13003">
        <v>6.0427550000000003E-3</v>
      </c>
      <c r="F13003">
        <v>0.93803872600000004</v>
      </c>
      <c r="G13003">
        <v>0.99975043299999999</v>
      </c>
    </row>
    <row r="13004" spans="1:7" x14ac:dyDescent="0.4">
      <c r="A13004" s="70" t="s">
        <v>26966</v>
      </c>
      <c r="B13004" s="70" t="s">
        <v>26967</v>
      </c>
      <c r="C13004">
        <v>1.0141659000000001E-2</v>
      </c>
      <c r="D13004">
        <v>4.0267113730000004</v>
      </c>
      <c r="E13004">
        <v>6.0423650000000001E-3</v>
      </c>
      <c r="F13004">
        <v>0.93804072199999999</v>
      </c>
      <c r="G13004">
        <v>0.99975043299999999</v>
      </c>
    </row>
    <row r="13005" spans="1:7" x14ac:dyDescent="0.4">
      <c r="A13005" s="70" t="s">
        <v>27018</v>
      </c>
      <c r="B13005" s="70" t="s">
        <v>27019</v>
      </c>
      <c r="C13005">
        <v>9.0662580000000006E-3</v>
      </c>
      <c r="D13005">
        <v>4.5113045129999998</v>
      </c>
      <c r="E13005">
        <v>6.0392170000000004E-3</v>
      </c>
      <c r="F13005">
        <v>0.93805683200000001</v>
      </c>
      <c r="G13005">
        <v>0.99975043299999999</v>
      </c>
    </row>
    <row r="13006" spans="1:7" x14ac:dyDescent="0.4">
      <c r="A13006" s="70" t="s">
        <v>26568</v>
      </c>
      <c r="B13006" s="70" t="s">
        <v>26569</v>
      </c>
      <c r="C13006">
        <v>4.3187663000000001E-2</v>
      </c>
      <c r="D13006">
        <v>-0.948773317</v>
      </c>
      <c r="E13006">
        <v>6.0296969999999997E-3</v>
      </c>
      <c r="F13006">
        <v>0.938105576</v>
      </c>
      <c r="G13006">
        <v>0.99975043299999999</v>
      </c>
    </row>
    <row r="13007" spans="1:7" x14ac:dyDescent="0.4">
      <c r="A13007" s="70" t="s">
        <v>27164</v>
      </c>
      <c r="B13007" s="70" t="s">
        <v>27165</v>
      </c>
      <c r="C13007">
        <v>6.3490969999999997E-3</v>
      </c>
      <c r="D13007">
        <v>6.5141797549999998</v>
      </c>
      <c r="E13007">
        <v>6.0199429999999998E-3</v>
      </c>
      <c r="F13007">
        <v>0.93815555399999995</v>
      </c>
      <c r="G13007">
        <v>0.99975043299999999</v>
      </c>
    </row>
    <row r="13008" spans="1:7" x14ac:dyDescent="0.4">
      <c r="A13008" s="70" t="s">
        <v>26393</v>
      </c>
      <c r="B13008" s="70" t="s">
        <v>26394</v>
      </c>
      <c r="C13008">
        <v>-1.6468403E-2</v>
      </c>
      <c r="D13008">
        <v>2.8283715709999999</v>
      </c>
      <c r="E13008">
        <v>6.0196590000000001E-3</v>
      </c>
      <c r="F13008">
        <v>0.93815701100000004</v>
      </c>
      <c r="G13008">
        <v>0.99975043299999999</v>
      </c>
    </row>
    <row r="13009" spans="1:7" x14ac:dyDescent="0.4">
      <c r="A13009" s="70" t="s">
        <v>26199</v>
      </c>
      <c r="B13009" s="70" t="s">
        <v>26200</v>
      </c>
      <c r="C13009">
        <v>-8.1925290000000005E-3</v>
      </c>
      <c r="D13009">
        <v>5.1089927619999997</v>
      </c>
      <c r="E13009">
        <v>6.0172919999999996E-3</v>
      </c>
      <c r="F13009">
        <v>0.93816914900000004</v>
      </c>
      <c r="G13009">
        <v>0.99975043299999999</v>
      </c>
    </row>
    <row r="13010" spans="1:7" x14ac:dyDescent="0.4">
      <c r="A13010" s="70" t="s">
        <v>26235</v>
      </c>
      <c r="B13010" s="70" t="s">
        <v>26236</v>
      </c>
      <c r="C13010">
        <v>-8.3454170000000008E-3</v>
      </c>
      <c r="D13010">
        <v>5.4879388520000001</v>
      </c>
      <c r="E13010">
        <v>6.0009369999999996E-3</v>
      </c>
      <c r="F13010">
        <v>0.93825306399999997</v>
      </c>
      <c r="G13010">
        <v>0.99975043299999999</v>
      </c>
    </row>
    <row r="13011" spans="1:7" x14ac:dyDescent="0.4">
      <c r="A13011" s="70" t="s">
        <v>26582</v>
      </c>
      <c r="B13011" s="70" t="s">
        <v>26583</v>
      </c>
      <c r="C13011">
        <v>-5.3282599999999999E-2</v>
      </c>
      <c r="D13011">
        <v>-1.459494013</v>
      </c>
      <c r="E13011">
        <v>5.9961470000000003E-3</v>
      </c>
      <c r="F13011">
        <v>0.93827766499999998</v>
      </c>
      <c r="G13011">
        <v>0.99975043299999999</v>
      </c>
    </row>
    <row r="13012" spans="1:7" x14ac:dyDescent="0.4">
      <c r="A13012" s="70" t="s">
        <v>26401</v>
      </c>
      <c r="B13012" s="70" t="s">
        <v>26402</v>
      </c>
      <c r="C13012">
        <v>-6.3863205000000006E-2</v>
      </c>
      <c r="D13012">
        <v>-1.4838364740000001</v>
      </c>
      <c r="E13012">
        <v>5.9750510000000003E-3</v>
      </c>
      <c r="F13012">
        <v>0.93838612099999996</v>
      </c>
      <c r="G13012">
        <v>0.99975043299999999</v>
      </c>
    </row>
    <row r="13013" spans="1:7" x14ac:dyDescent="0.4">
      <c r="A13013" s="70" t="s">
        <v>26249</v>
      </c>
      <c r="B13013" s="70" t="s">
        <v>26250</v>
      </c>
      <c r="C13013">
        <v>-8.2512420000000006E-3</v>
      </c>
      <c r="D13013">
        <v>5.162908292</v>
      </c>
      <c r="E13013">
        <v>5.9682889999999999E-3</v>
      </c>
      <c r="F13013">
        <v>0.93842092600000004</v>
      </c>
      <c r="G13013">
        <v>0.99975043299999999</v>
      </c>
    </row>
    <row r="13014" spans="1:7" x14ac:dyDescent="0.4">
      <c r="A13014" s="70" t="s">
        <v>27098</v>
      </c>
      <c r="B13014" s="70" t="s">
        <v>27099</v>
      </c>
      <c r="C13014">
        <v>7.0214500000000003E-3</v>
      </c>
      <c r="D13014">
        <v>5.7593852590000001</v>
      </c>
      <c r="E13014">
        <v>5.9487780000000001E-3</v>
      </c>
      <c r="F13014">
        <v>0.938521461</v>
      </c>
      <c r="G13014">
        <v>0.99975043299999999</v>
      </c>
    </row>
    <row r="13015" spans="1:7" x14ac:dyDescent="0.4">
      <c r="A13015" s="70" t="s">
        <v>27214</v>
      </c>
      <c r="B13015" s="70" t="s">
        <v>27215</v>
      </c>
      <c r="C13015">
        <v>6.0875850000000004E-3</v>
      </c>
      <c r="D13015">
        <v>6.600489499</v>
      </c>
      <c r="E13015">
        <v>5.9459919999999998E-3</v>
      </c>
      <c r="F13015">
        <v>0.93853583200000001</v>
      </c>
      <c r="G13015">
        <v>0.99975043299999999</v>
      </c>
    </row>
    <row r="13016" spans="1:7" x14ac:dyDescent="0.4">
      <c r="A13016" s="70" t="s">
        <v>27190</v>
      </c>
      <c r="B13016" s="70" t="s">
        <v>27191</v>
      </c>
      <c r="C13016">
        <v>6.1949529999999996E-3</v>
      </c>
      <c r="D13016">
        <v>6.2593332659999996</v>
      </c>
      <c r="E13016">
        <v>5.9445870000000003E-3</v>
      </c>
      <c r="F13016">
        <v>0.93854307999999997</v>
      </c>
      <c r="G13016">
        <v>0.99975043299999999</v>
      </c>
    </row>
    <row r="13017" spans="1:7" x14ac:dyDescent="0.4">
      <c r="A13017" s="70" t="s">
        <v>27068</v>
      </c>
      <c r="B13017" s="70" t="s">
        <v>27069</v>
      </c>
      <c r="C13017">
        <v>8.7486520000000009E-3</v>
      </c>
      <c r="D13017">
        <v>4.8735921380000002</v>
      </c>
      <c r="E13017">
        <v>5.9230610000000003E-3</v>
      </c>
      <c r="F13017">
        <v>0.93865423299999995</v>
      </c>
      <c r="G13017">
        <v>0.99975043299999999</v>
      </c>
    </row>
    <row r="13018" spans="1:7" x14ac:dyDescent="0.4">
      <c r="A13018" s="70" t="s">
        <v>27030</v>
      </c>
      <c r="B13018" s="70" t="s">
        <v>27031</v>
      </c>
      <c r="C13018">
        <v>9.7087040000000003E-3</v>
      </c>
      <c r="D13018">
        <v>4.7412877670000002</v>
      </c>
      <c r="E13018">
        <v>5.9205539999999997E-3</v>
      </c>
      <c r="F13018">
        <v>0.93866718900000001</v>
      </c>
      <c r="G13018">
        <v>0.99975043299999999</v>
      </c>
    </row>
    <row r="13019" spans="1:7" x14ac:dyDescent="0.4">
      <c r="A13019" s="70" t="s">
        <v>27110</v>
      </c>
      <c r="B13019" s="70" t="s">
        <v>27111</v>
      </c>
      <c r="C13019">
        <v>7.7640799999999996E-3</v>
      </c>
      <c r="D13019">
        <v>5.5145514609999999</v>
      </c>
      <c r="E13019">
        <v>5.9100359999999996E-3</v>
      </c>
      <c r="F13019">
        <v>0.93872158699999997</v>
      </c>
      <c r="G13019">
        <v>0.99975043299999999</v>
      </c>
    </row>
    <row r="13020" spans="1:7" x14ac:dyDescent="0.4">
      <c r="A13020" s="70" t="s">
        <v>26838</v>
      </c>
      <c r="B13020" s="70" t="s">
        <v>26839</v>
      </c>
      <c r="C13020">
        <v>1.1471739999999999E-2</v>
      </c>
      <c r="D13020">
        <v>3.7551684330000001</v>
      </c>
      <c r="E13020">
        <v>5.9057900000000002E-3</v>
      </c>
      <c r="F13020">
        <v>0.93874355700000001</v>
      </c>
      <c r="G13020">
        <v>0.99975043299999999</v>
      </c>
    </row>
    <row r="13021" spans="1:7" x14ac:dyDescent="0.4">
      <c r="A13021" s="70" t="s">
        <v>26516</v>
      </c>
      <c r="B13021" s="70" t="s">
        <v>26517</v>
      </c>
      <c r="C13021">
        <v>-2.7965216000000001E-2</v>
      </c>
      <c r="D13021">
        <v>1.765178892</v>
      </c>
      <c r="E13021">
        <v>5.9052779999999999E-3</v>
      </c>
      <c r="F13021">
        <v>0.93874621000000003</v>
      </c>
      <c r="G13021">
        <v>0.99975043299999999</v>
      </c>
    </row>
    <row r="13022" spans="1:7" x14ac:dyDescent="0.4">
      <c r="A13022" s="70" t="s">
        <v>26584</v>
      </c>
      <c r="B13022" s="70" t="s">
        <v>26585</v>
      </c>
      <c r="C13022">
        <v>4.0941605999999998E-2</v>
      </c>
      <c r="D13022">
        <v>0.65995584600000001</v>
      </c>
      <c r="E13022">
        <v>5.8959499999999996E-3</v>
      </c>
      <c r="F13022">
        <v>0.93879451300000005</v>
      </c>
      <c r="G13022">
        <v>0.99975043299999999</v>
      </c>
    </row>
    <row r="13023" spans="1:7" x14ac:dyDescent="0.4">
      <c r="A13023" s="70" t="s">
        <v>26255</v>
      </c>
      <c r="B13023" s="70" t="s">
        <v>26256</v>
      </c>
      <c r="C13023">
        <v>-7.7853050000000002E-3</v>
      </c>
      <c r="D13023">
        <v>5.2945241730000001</v>
      </c>
      <c r="E13023">
        <v>5.8858039999999997E-3</v>
      </c>
      <c r="F13023">
        <v>0.93884709399999999</v>
      </c>
      <c r="G13023">
        <v>0.99975043299999999</v>
      </c>
    </row>
    <row r="13024" spans="1:7" x14ac:dyDescent="0.4">
      <c r="A13024" s="70" t="s">
        <v>26495</v>
      </c>
      <c r="B13024" s="70" t="s">
        <v>26496</v>
      </c>
      <c r="C13024">
        <v>-1.0730198E-2</v>
      </c>
      <c r="D13024">
        <v>9.2886664450000005</v>
      </c>
      <c r="E13024">
        <v>5.8759959999999996E-3</v>
      </c>
      <c r="F13024">
        <v>0.938897965</v>
      </c>
      <c r="G13024">
        <v>0.99975043299999999</v>
      </c>
    </row>
    <row r="13025" spans="1:7" x14ac:dyDescent="0.4">
      <c r="A13025" s="70" t="s">
        <v>26790</v>
      </c>
      <c r="B13025" s="70" t="s">
        <v>26791</v>
      </c>
      <c r="C13025">
        <v>2.2661420000000002E-2</v>
      </c>
      <c r="D13025">
        <v>1.4972202370000001</v>
      </c>
      <c r="E13025">
        <v>5.8667959999999996E-3</v>
      </c>
      <c r="F13025">
        <v>0.93894572799999998</v>
      </c>
      <c r="G13025">
        <v>0.99975043299999999</v>
      </c>
    </row>
    <row r="13026" spans="1:7" x14ac:dyDescent="0.4">
      <c r="A13026" s="70" t="s">
        <v>26213</v>
      </c>
      <c r="B13026" s="70" t="s">
        <v>26214</v>
      </c>
      <c r="C13026">
        <v>-9.2897819999999999E-3</v>
      </c>
      <c r="D13026">
        <v>4.5417491800000001</v>
      </c>
      <c r="E13026">
        <v>5.864742E-3</v>
      </c>
      <c r="F13026">
        <v>0.938956393</v>
      </c>
      <c r="G13026">
        <v>0.99975043299999999</v>
      </c>
    </row>
    <row r="13027" spans="1:7" x14ac:dyDescent="0.4">
      <c r="A13027" s="70" t="s">
        <v>27236</v>
      </c>
      <c r="B13027" s="70" t="s">
        <v>27237</v>
      </c>
      <c r="C13027">
        <v>6.0673580000000001E-3</v>
      </c>
      <c r="D13027">
        <v>6.4839071940000004</v>
      </c>
      <c r="E13027">
        <v>5.8529539999999996E-3</v>
      </c>
      <c r="F13027">
        <v>0.93901765199999998</v>
      </c>
      <c r="G13027">
        <v>0.99975043299999999</v>
      </c>
    </row>
    <row r="13028" spans="1:7" x14ac:dyDescent="0.4">
      <c r="A13028" s="70" t="s">
        <v>27080</v>
      </c>
      <c r="B13028" s="70" t="s">
        <v>27081</v>
      </c>
      <c r="C13028">
        <v>8.3319269999999994E-3</v>
      </c>
      <c r="D13028">
        <v>5.0003600380000002</v>
      </c>
      <c r="E13028">
        <v>5.8515659999999999E-3</v>
      </c>
      <c r="F13028">
        <v>0.93902487000000001</v>
      </c>
      <c r="G13028">
        <v>0.99975043299999999</v>
      </c>
    </row>
    <row r="13029" spans="1:7" x14ac:dyDescent="0.4">
      <c r="A13029" s="70" t="s">
        <v>26297</v>
      </c>
      <c r="B13029" s="70" t="s">
        <v>26298</v>
      </c>
      <c r="C13029">
        <v>-9.3016980000000006E-3</v>
      </c>
      <c r="D13029">
        <v>4.6642256949999998</v>
      </c>
      <c r="E13029">
        <v>5.8474210000000002E-3</v>
      </c>
      <c r="F13029">
        <v>0.93904642900000002</v>
      </c>
      <c r="G13029">
        <v>0.99975043299999999</v>
      </c>
    </row>
    <row r="13030" spans="1:7" x14ac:dyDescent="0.4">
      <c r="A13030" s="70" t="s">
        <v>26794</v>
      </c>
      <c r="B13030" s="70" t="s">
        <v>26795</v>
      </c>
      <c r="C13030">
        <v>2.3262613000000001E-2</v>
      </c>
      <c r="D13030">
        <v>2.4125520489999999</v>
      </c>
      <c r="E13030">
        <v>5.834611E-3</v>
      </c>
      <c r="F13030">
        <v>0.93911310299999995</v>
      </c>
      <c r="G13030">
        <v>0.99975043299999999</v>
      </c>
    </row>
    <row r="13031" spans="1:7" x14ac:dyDescent="0.4">
      <c r="A13031" s="70" t="s">
        <v>26788</v>
      </c>
      <c r="B13031" s="70" t="s">
        <v>26789</v>
      </c>
      <c r="C13031">
        <v>2.3967738999999998E-2</v>
      </c>
      <c r="D13031">
        <v>1.4828384619999999</v>
      </c>
      <c r="E13031">
        <v>5.824638E-3</v>
      </c>
      <c r="F13031">
        <v>0.93916505900000002</v>
      </c>
      <c r="G13031">
        <v>0.99975043299999999</v>
      </c>
    </row>
    <row r="13032" spans="1:7" x14ac:dyDescent="0.4">
      <c r="A13032" s="70" t="s">
        <v>26263</v>
      </c>
      <c r="B13032" s="70" t="s">
        <v>26264</v>
      </c>
      <c r="C13032">
        <v>-9.5364130000000005E-3</v>
      </c>
      <c r="D13032">
        <v>4.3392259060000002</v>
      </c>
      <c r="E13032">
        <v>5.807375E-3</v>
      </c>
      <c r="F13032">
        <v>0.93925510300000004</v>
      </c>
      <c r="G13032">
        <v>0.99975043299999999</v>
      </c>
    </row>
    <row r="13033" spans="1:7" x14ac:dyDescent="0.4">
      <c r="A13033" s="70" t="s">
        <v>27130</v>
      </c>
      <c r="B13033" s="70" t="s">
        <v>27131</v>
      </c>
      <c r="C13033">
        <v>7.0919879999999996E-3</v>
      </c>
      <c r="D13033">
        <v>5.906354694</v>
      </c>
      <c r="E13033">
        <v>5.7888169999999999E-3</v>
      </c>
      <c r="F13033">
        <v>0.93935205099999997</v>
      </c>
      <c r="G13033">
        <v>0.99975043299999999</v>
      </c>
    </row>
    <row r="13034" spans="1:7" x14ac:dyDescent="0.4">
      <c r="A13034" s="70" t="s">
        <v>27198</v>
      </c>
      <c r="B13034" s="70" t="s">
        <v>27199</v>
      </c>
      <c r="C13034">
        <v>6.7204439999999999E-3</v>
      </c>
      <c r="D13034">
        <v>5.7585061160000004</v>
      </c>
      <c r="E13034">
        <v>5.7874830000000004E-3</v>
      </c>
      <c r="F13034">
        <v>0.93935902400000004</v>
      </c>
      <c r="G13034">
        <v>0.99975043299999999</v>
      </c>
    </row>
    <row r="13035" spans="1:7" x14ac:dyDescent="0.4">
      <c r="A13035" s="70" t="s">
        <v>26600</v>
      </c>
      <c r="B13035" s="70" t="s">
        <v>26601</v>
      </c>
      <c r="C13035">
        <v>-2.7761849000000002E-2</v>
      </c>
      <c r="D13035">
        <v>0.59309241099999999</v>
      </c>
      <c r="E13035">
        <v>5.7775480000000004E-3</v>
      </c>
      <c r="F13035">
        <v>0.93941099800000005</v>
      </c>
      <c r="G13035">
        <v>0.99975043299999999</v>
      </c>
    </row>
    <row r="13036" spans="1:7" x14ac:dyDescent="0.4">
      <c r="A13036" s="70" t="s">
        <v>26808</v>
      </c>
      <c r="B13036" s="70" t="s">
        <v>26809</v>
      </c>
      <c r="C13036">
        <v>2.8533162000000001E-2</v>
      </c>
      <c r="D13036">
        <v>1.277652268</v>
      </c>
      <c r="E13036">
        <v>5.7724300000000003E-3</v>
      </c>
      <c r="F13036">
        <v>0.93943778700000002</v>
      </c>
      <c r="G13036">
        <v>0.99975043299999999</v>
      </c>
    </row>
    <row r="13037" spans="1:7" x14ac:dyDescent="0.4">
      <c r="A13037" s="70" t="s">
        <v>26908</v>
      </c>
      <c r="B13037" s="70" t="s">
        <v>26909</v>
      </c>
      <c r="C13037">
        <v>1.1329463999999999E-2</v>
      </c>
      <c r="D13037">
        <v>3.7824081860000001</v>
      </c>
      <c r="E13037">
        <v>5.7640629999999998E-3</v>
      </c>
      <c r="F13037">
        <v>0.93948160800000002</v>
      </c>
      <c r="G13037">
        <v>0.99975043299999999</v>
      </c>
    </row>
    <row r="13038" spans="1:7" x14ac:dyDescent="0.4">
      <c r="A13038" s="70" t="s">
        <v>26191</v>
      </c>
      <c r="B13038" s="70" t="s">
        <v>26192</v>
      </c>
      <c r="C13038">
        <v>-6.9861699999999999E-3</v>
      </c>
      <c r="D13038">
        <v>6.2262170240000003</v>
      </c>
      <c r="E13038">
        <v>5.7603890000000003E-3</v>
      </c>
      <c r="F13038">
        <v>0.93950086300000002</v>
      </c>
      <c r="G13038">
        <v>0.99975043299999999</v>
      </c>
    </row>
    <row r="13039" spans="1:7" x14ac:dyDescent="0.4">
      <c r="A13039" s="70" t="s">
        <v>27144</v>
      </c>
      <c r="B13039" s="70" t="s">
        <v>27145</v>
      </c>
      <c r="C13039">
        <v>6.7291979999999996E-3</v>
      </c>
      <c r="D13039">
        <v>5.6751747100000003</v>
      </c>
      <c r="E13039">
        <v>5.7569420000000001E-3</v>
      </c>
      <c r="F13039">
        <v>0.93951893200000003</v>
      </c>
      <c r="G13039">
        <v>0.99975043299999999</v>
      </c>
    </row>
    <row r="13040" spans="1:7" x14ac:dyDescent="0.4">
      <c r="A13040" s="70" t="s">
        <v>27264</v>
      </c>
      <c r="B13040" s="70" t="s">
        <v>27265</v>
      </c>
      <c r="C13040">
        <v>6.0686849999999999E-3</v>
      </c>
      <c r="D13040">
        <v>8.2827874940000008</v>
      </c>
      <c r="E13040">
        <v>5.7530849999999998E-3</v>
      </c>
      <c r="F13040">
        <v>0.93953915799999999</v>
      </c>
      <c r="G13040">
        <v>0.99975043299999999</v>
      </c>
    </row>
    <row r="13041" spans="1:7" x14ac:dyDescent="0.4">
      <c r="A13041" s="70" t="s">
        <v>27142</v>
      </c>
      <c r="B13041" s="70" t="s">
        <v>27143</v>
      </c>
      <c r="C13041">
        <v>6.9330329999999999E-3</v>
      </c>
      <c r="D13041">
        <v>5.7641741939999998</v>
      </c>
      <c r="E13041">
        <v>5.739241E-3</v>
      </c>
      <c r="F13041">
        <v>0.93961180799999999</v>
      </c>
      <c r="G13041">
        <v>0.99975043299999999</v>
      </c>
    </row>
    <row r="13042" spans="1:7" x14ac:dyDescent="0.4">
      <c r="A13042" s="70" t="s">
        <v>27038</v>
      </c>
      <c r="B13042" s="70" t="s">
        <v>27039</v>
      </c>
      <c r="C13042">
        <v>9.372745E-3</v>
      </c>
      <c r="D13042">
        <v>4.5922809190000002</v>
      </c>
      <c r="E13042">
        <v>5.7243229999999999E-3</v>
      </c>
      <c r="F13042">
        <v>0.93969019399999998</v>
      </c>
      <c r="G13042">
        <v>0.99975043299999999</v>
      </c>
    </row>
    <row r="13043" spans="1:7" x14ac:dyDescent="0.4">
      <c r="A13043" s="70" t="s">
        <v>26455</v>
      </c>
      <c r="B13043" s="70" t="s">
        <v>26456</v>
      </c>
      <c r="C13043">
        <v>6.0154826000000002E-2</v>
      </c>
      <c r="D13043">
        <v>-1.6773133870000001</v>
      </c>
      <c r="E13043">
        <v>5.712628E-3</v>
      </c>
      <c r="F13043">
        <v>0.93975171499999999</v>
      </c>
      <c r="G13043">
        <v>0.99975043299999999</v>
      </c>
    </row>
    <row r="13044" spans="1:7" x14ac:dyDescent="0.4">
      <c r="A13044" s="70" t="s">
        <v>26167</v>
      </c>
      <c r="B13044" s="70" t="s">
        <v>26168</v>
      </c>
      <c r="C13044">
        <v>-5.3953790000000001E-2</v>
      </c>
      <c r="D13044">
        <v>-0.89712902699999997</v>
      </c>
      <c r="E13044">
        <v>5.6989170000000004E-3</v>
      </c>
      <c r="F13044">
        <v>0.93982392100000001</v>
      </c>
      <c r="G13044">
        <v>0.99975043299999999</v>
      </c>
    </row>
    <row r="13045" spans="1:7" x14ac:dyDescent="0.4">
      <c r="A13045" s="70" t="s">
        <v>27166</v>
      </c>
      <c r="B13045" s="70" t="s">
        <v>27167</v>
      </c>
      <c r="C13045">
        <v>6.8091879999999999E-3</v>
      </c>
      <c r="D13045">
        <v>6.3860177809999996</v>
      </c>
      <c r="E13045">
        <v>5.6979209999999999E-3</v>
      </c>
      <c r="F13045">
        <v>0.93982917200000005</v>
      </c>
      <c r="G13045">
        <v>0.99975043299999999</v>
      </c>
    </row>
    <row r="13046" spans="1:7" x14ac:dyDescent="0.4">
      <c r="A13046" s="70" t="s">
        <v>26275</v>
      </c>
      <c r="B13046" s="70" t="s">
        <v>26276</v>
      </c>
      <c r="C13046">
        <v>-8.82083E-3</v>
      </c>
      <c r="D13046">
        <v>4.7900969480000004</v>
      </c>
      <c r="E13046">
        <v>5.6937089999999999E-3</v>
      </c>
      <c r="F13046">
        <v>0.93985137100000005</v>
      </c>
      <c r="G13046">
        <v>0.99975043299999999</v>
      </c>
    </row>
    <row r="13047" spans="1:7" x14ac:dyDescent="0.4">
      <c r="A13047" s="70" t="s">
        <v>26399</v>
      </c>
      <c r="B13047" s="70" t="s">
        <v>26400</v>
      </c>
      <c r="C13047">
        <v>4.2038332999999997E-2</v>
      </c>
      <c r="D13047">
        <v>-0.82966344000000003</v>
      </c>
      <c r="E13047">
        <v>5.679702E-3</v>
      </c>
      <c r="F13047">
        <v>0.93992526099999996</v>
      </c>
      <c r="G13047">
        <v>0.99975043299999999</v>
      </c>
    </row>
    <row r="13048" spans="1:7" x14ac:dyDescent="0.4">
      <c r="A13048" s="70" t="s">
        <v>26451</v>
      </c>
      <c r="B13048" s="70" t="s">
        <v>26452</v>
      </c>
      <c r="C13048">
        <v>-1.5996653999999999E-2</v>
      </c>
      <c r="D13048">
        <v>2.872995537</v>
      </c>
      <c r="E13048">
        <v>5.6747079999999997E-3</v>
      </c>
      <c r="F13048">
        <v>0.93995162899999996</v>
      </c>
      <c r="G13048">
        <v>0.99975043299999999</v>
      </c>
    </row>
    <row r="13049" spans="1:7" x14ac:dyDescent="0.4">
      <c r="A13049" s="70" t="s">
        <v>26926</v>
      </c>
      <c r="B13049" s="70" t="s">
        <v>26927</v>
      </c>
      <c r="C13049">
        <v>1.6439319000000001E-2</v>
      </c>
      <c r="D13049">
        <v>2.803947462</v>
      </c>
      <c r="E13049">
        <v>5.6706020000000003E-3</v>
      </c>
      <c r="F13049">
        <v>0.93997331900000003</v>
      </c>
      <c r="G13049">
        <v>0.99975043299999999</v>
      </c>
    </row>
    <row r="13050" spans="1:7" x14ac:dyDescent="0.4">
      <c r="A13050" s="70" t="s">
        <v>26219</v>
      </c>
      <c r="B13050" s="70" t="s">
        <v>26220</v>
      </c>
      <c r="C13050">
        <v>-4.0285172000000001E-2</v>
      </c>
      <c r="D13050">
        <v>2.263639859</v>
      </c>
      <c r="E13050">
        <v>5.6669399999999997E-3</v>
      </c>
      <c r="F13050">
        <v>0.93999266699999995</v>
      </c>
      <c r="G13050">
        <v>0.99975043299999999</v>
      </c>
    </row>
    <row r="13051" spans="1:7" x14ac:dyDescent="0.4">
      <c r="A13051" s="70" t="s">
        <v>26712</v>
      </c>
      <c r="B13051" s="70" t="s">
        <v>26713</v>
      </c>
      <c r="C13051">
        <v>3.1373989999999997E-2</v>
      </c>
      <c r="D13051">
        <v>1.054321614</v>
      </c>
      <c r="E13051">
        <v>5.651845E-3</v>
      </c>
      <c r="F13051">
        <v>0.94007249000000004</v>
      </c>
      <c r="G13051">
        <v>0.99975043299999999</v>
      </c>
    </row>
    <row r="13052" spans="1:7" x14ac:dyDescent="0.4">
      <c r="A13052" s="70" t="s">
        <v>27224</v>
      </c>
      <c r="B13052" s="70" t="s">
        <v>27225</v>
      </c>
      <c r="C13052">
        <v>7.4886830000000003E-3</v>
      </c>
      <c r="D13052">
        <v>5.3816517250000002</v>
      </c>
      <c r="E13052">
        <v>5.6451879999999998E-3</v>
      </c>
      <c r="F13052">
        <v>0.94010772399999998</v>
      </c>
      <c r="G13052">
        <v>0.99975043299999999</v>
      </c>
    </row>
    <row r="13053" spans="1:7" x14ac:dyDescent="0.4">
      <c r="A13053" s="70" t="s">
        <v>26477</v>
      </c>
      <c r="B13053" s="70" t="s">
        <v>26478</v>
      </c>
      <c r="C13053">
        <v>-6.9187329999999998E-3</v>
      </c>
      <c r="D13053">
        <v>8.9991032180000001</v>
      </c>
      <c r="E13053">
        <v>5.636795E-3</v>
      </c>
      <c r="F13053">
        <v>0.94015218</v>
      </c>
      <c r="G13053">
        <v>0.99975043299999999</v>
      </c>
    </row>
    <row r="13054" spans="1:7" x14ac:dyDescent="0.4">
      <c r="A13054" s="70" t="s">
        <v>26792</v>
      </c>
      <c r="B13054" s="70" t="s">
        <v>26793</v>
      </c>
      <c r="C13054">
        <v>2.8024120999999999E-2</v>
      </c>
      <c r="D13054">
        <v>1.191997695</v>
      </c>
      <c r="E13054">
        <v>5.6192009999999999E-3</v>
      </c>
      <c r="F13054">
        <v>0.94024548100000005</v>
      </c>
      <c r="G13054">
        <v>0.99975043299999999</v>
      </c>
    </row>
    <row r="13055" spans="1:7" x14ac:dyDescent="0.4">
      <c r="A13055" s="70" t="s">
        <v>26658</v>
      </c>
      <c r="B13055" s="70" t="s">
        <v>26659</v>
      </c>
      <c r="C13055">
        <v>-3.5988999000000001E-2</v>
      </c>
      <c r="D13055">
        <v>-0.58284906599999997</v>
      </c>
      <c r="E13055">
        <v>5.6083690000000002E-3</v>
      </c>
      <c r="F13055">
        <v>0.94030299100000003</v>
      </c>
      <c r="G13055">
        <v>0.99975043299999999</v>
      </c>
    </row>
    <row r="13056" spans="1:7" x14ac:dyDescent="0.4">
      <c r="A13056" s="70" t="s">
        <v>27176</v>
      </c>
      <c r="B13056" s="70" t="s">
        <v>27177</v>
      </c>
      <c r="C13056">
        <v>6.3662090000000003E-3</v>
      </c>
      <c r="D13056">
        <v>6.0558341679999996</v>
      </c>
      <c r="E13056">
        <v>5.6015420000000002E-3</v>
      </c>
      <c r="F13056">
        <v>0.94033927100000003</v>
      </c>
      <c r="G13056">
        <v>0.99975043299999999</v>
      </c>
    </row>
    <row r="13057" spans="1:7" x14ac:dyDescent="0.4">
      <c r="A13057" s="70" t="s">
        <v>26814</v>
      </c>
      <c r="B13057" s="70" t="s">
        <v>26815</v>
      </c>
      <c r="C13057">
        <v>2.4665155000000001E-2</v>
      </c>
      <c r="D13057">
        <v>1.0650481329999999</v>
      </c>
      <c r="E13057">
        <v>5.564589E-3</v>
      </c>
      <c r="F13057">
        <v>0.94053601899999995</v>
      </c>
      <c r="G13057">
        <v>0.99975043299999999</v>
      </c>
    </row>
    <row r="13058" spans="1:7" x14ac:dyDescent="0.4">
      <c r="A13058" s="70" t="s">
        <v>27102</v>
      </c>
      <c r="B13058" s="70" t="s">
        <v>27103</v>
      </c>
      <c r="C13058">
        <v>9.5384979999999994E-3</v>
      </c>
      <c r="D13058">
        <v>4.309325844</v>
      </c>
      <c r="E13058">
        <v>5.5624639999999996E-3</v>
      </c>
      <c r="F13058">
        <v>0.94054735199999995</v>
      </c>
      <c r="G13058">
        <v>0.99975043299999999</v>
      </c>
    </row>
    <row r="13059" spans="1:7" x14ac:dyDescent="0.4">
      <c r="A13059" s="70" t="s">
        <v>26143</v>
      </c>
      <c r="B13059" s="70" t="s">
        <v>26144</v>
      </c>
      <c r="C13059">
        <v>-6.8179820000000002E-3</v>
      </c>
      <c r="D13059">
        <v>6.7800502260000002</v>
      </c>
      <c r="E13059">
        <v>5.5588349999999998E-3</v>
      </c>
      <c r="F13059">
        <v>0.94056671199999997</v>
      </c>
      <c r="G13059">
        <v>0.99975043299999999</v>
      </c>
    </row>
    <row r="13060" spans="1:7" x14ac:dyDescent="0.4">
      <c r="A13060" s="70" t="s">
        <v>26548</v>
      </c>
      <c r="B13060" s="70" t="s">
        <v>26549</v>
      </c>
      <c r="C13060">
        <v>-2.0260064000000001E-2</v>
      </c>
      <c r="D13060">
        <v>2.3172346159999999</v>
      </c>
      <c r="E13060">
        <v>5.5431320000000001E-3</v>
      </c>
      <c r="F13060">
        <v>0.94065056400000002</v>
      </c>
      <c r="G13060">
        <v>0.99975043299999999</v>
      </c>
    </row>
    <row r="13061" spans="1:7" x14ac:dyDescent="0.4">
      <c r="A13061" s="70" t="s">
        <v>26345</v>
      </c>
      <c r="B13061" s="70" t="s">
        <v>26346</v>
      </c>
      <c r="C13061">
        <v>-9.4661680000000005E-3</v>
      </c>
      <c r="D13061">
        <v>4.0915296559999996</v>
      </c>
      <c r="E13061">
        <v>5.5410559999999999E-3</v>
      </c>
      <c r="F13061">
        <v>0.94066165999999996</v>
      </c>
      <c r="G13061">
        <v>0.99975043299999999</v>
      </c>
    </row>
    <row r="13062" spans="1:7" x14ac:dyDescent="0.4">
      <c r="A13062" s="70" t="s">
        <v>26327</v>
      </c>
      <c r="B13062" s="70" t="s">
        <v>26328</v>
      </c>
      <c r="C13062">
        <v>-7.8226500000000004E-3</v>
      </c>
      <c r="D13062">
        <v>5.1928055679999998</v>
      </c>
      <c r="E13062">
        <v>5.5309959999999998E-3</v>
      </c>
      <c r="F13062">
        <v>0.94071545000000001</v>
      </c>
      <c r="G13062">
        <v>0.99975043299999999</v>
      </c>
    </row>
    <row r="13063" spans="1:7" x14ac:dyDescent="0.4">
      <c r="A13063" s="70" t="s">
        <v>26283</v>
      </c>
      <c r="B13063" s="70" t="s">
        <v>26284</v>
      </c>
      <c r="C13063">
        <v>-8.0334110000000007E-3</v>
      </c>
      <c r="D13063">
        <v>5.2195726410000001</v>
      </c>
      <c r="E13063">
        <v>5.5198440000000003E-3</v>
      </c>
      <c r="F13063">
        <v>0.94077513499999998</v>
      </c>
      <c r="G13063">
        <v>0.99975043299999999</v>
      </c>
    </row>
    <row r="13064" spans="1:7" x14ac:dyDescent="0.4">
      <c r="A13064" s="70" t="s">
        <v>27192</v>
      </c>
      <c r="B13064" s="70" t="s">
        <v>27193</v>
      </c>
      <c r="C13064">
        <v>7.8211770000000003E-3</v>
      </c>
      <c r="D13064">
        <v>5.9238768300000002</v>
      </c>
      <c r="E13064">
        <v>5.5182149999999999E-3</v>
      </c>
      <c r="F13064">
        <v>0.94078386199999997</v>
      </c>
      <c r="G13064">
        <v>0.99975043299999999</v>
      </c>
    </row>
    <row r="13065" spans="1:7" x14ac:dyDescent="0.4">
      <c r="A13065" s="70" t="s">
        <v>26912</v>
      </c>
      <c r="B13065" s="70" t="s">
        <v>26913</v>
      </c>
      <c r="C13065">
        <v>1.4871508E-2</v>
      </c>
      <c r="D13065">
        <v>3.453318753</v>
      </c>
      <c r="E13065">
        <v>5.5026889999999998E-3</v>
      </c>
      <c r="F13065">
        <v>0.94086707300000005</v>
      </c>
      <c r="G13065">
        <v>0.99975043299999999</v>
      </c>
    </row>
    <row r="13066" spans="1:7" x14ac:dyDescent="0.4">
      <c r="A13066" s="70" t="s">
        <v>26259</v>
      </c>
      <c r="B13066" s="70" t="s">
        <v>26260</v>
      </c>
      <c r="C13066">
        <v>-6.599939E-3</v>
      </c>
      <c r="D13066">
        <v>5.8704860490000002</v>
      </c>
      <c r="E13066">
        <v>5.483969E-3</v>
      </c>
      <c r="F13066">
        <v>0.94096755499999996</v>
      </c>
      <c r="G13066">
        <v>0.99975043299999999</v>
      </c>
    </row>
    <row r="13067" spans="1:7" x14ac:dyDescent="0.4">
      <c r="A13067" s="70" t="s">
        <v>27210</v>
      </c>
      <c r="B13067" s="70" t="s">
        <v>27211</v>
      </c>
      <c r="C13067">
        <v>6.0411359999999999E-3</v>
      </c>
      <c r="D13067">
        <v>7.9555020499999998</v>
      </c>
      <c r="E13067">
        <v>5.4738219999999997E-3</v>
      </c>
      <c r="F13067">
        <v>0.94102209599999997</v>
      </c>
      <c r="G13067">
        <v>0.99975043299999999</v>
      </c>
    </row>
    <row r="13068" spans="1:7" x14ac:dyDescent="0.4">
      <c r="A13068" s="70" t="s">
        <v>26277</v>
      </c>
      <c r="B13068" s="70" t="s">
        <v>26278</v>
      </c>
      <c r="C13068">
        <v>-9.3540499999999992E-3</v>
      </c>
      <c r="D13068">
        <v>4.1916885759999998</v>
      </c>
      <c r="E13068">
        <v>5.4652729999999997E-3</v>
      </c>
      <c r="F13068">
        <v>0.94106808600000003</v>
      </c>
      <c r="G13068">
        <v>0.99975043299999999</v>
      </c>
    </row>
    <row r="13069" spans="1:7" x14ac:dyDescent="0.4">
      <c r="A13069" s="70" t="s">
        <v>26558</v>
      </c>
      <c r="B13069" s="70" t="s">
        <v>26559</v>
      </c>
      <c r="C13069">
        <v>-3.3368190999999998E-2</v>
      </c>
      <c r="D13069">
        <v>0.58683039699999995</v>
      </c>
      <c r="E13069">
        <v>5.4622179999999996E-3</v>
      </c>
      <c r="F13069">
        <v>0.941084531</v>
      </c>
      <c r="G13069">
        <v>0.99975043299999999</v>
      </c>
    </row>
    <row r="13070" spans="1:7" x14ac:dyDescent="0.4">
      <c r="A13070" s="70" t="s">
        <v>26237</v>
      </c>
      <c r="B13070" s="70" t="s">
        <v>26238</v>
      </c>
      <c r="C13070">
        <v>-6.2372870000000002E-3</v>
      </c>
      <c r="D13070">
        <v>6.4744784180000003</v>
      </c>
      <c r="E13070">
        <v>5.453449E-3</v>
      </c>
      <c r="F13070">
        <v>0.94113175299999996</v>
      </c>
      <c r="G13070">
        <v>0.99975043299999999</v>
      </c>
    </row>
    <row r="13071" spans="1:7" x14ac:dyDescent="0.4">
      <c r="A13071" s="70" t="s">
        <v>26878</v>
      </c>
      <c r="B13071" s="70" t="s">
        <v>26879</v>
      </c>
      <c r="C13071">
        <v>4.1064992000000002E-2</v>
      </c>
      <c r="D13071">
        <v>-1.1907347740000001</v>
      </c>
      <c r="E13071">
        <v>5.4458060000000001E-3</v>
      </c>
      <c r="F13071">
        <v>0.94117294500000004</v>
      </c>
      <c r="G13071">
        <v>0.99975043299999999</v>
      </c>
    </row>
    <row r="13072" spans="1:7" x14ac:dyDescent="0.4">
      <c r="A13072" s="70" t="s">
        <v>26932</v>
      </c>
      <c r="B13072" s="70" t="s">
        <v>26933</v>
      </c>
      <c r="C13072">
        <v>1.4866275999999999E-2</v>
      </c>
      <c r="D13072">
        <v>3.091746187</v>
      </c>
      <c r="E13072">
        <v>5.4428970000000004E-3</v>
      </c>
      <c r="F13072">
        <v>0.941188629</v>
      </c>
      <c r="G13072">
        <v>0.99975043299999999</v>
      </c>
    </row>
    <row r="13073" spans="1:7" x14ac:dyDescent="0.4">
      <c r="A13073" s="70" t="s">
        <v>27182</v>
      </c>
      <c r="B13073" s="70" t="s">
        <v>27183</v>
      </c>
      <c r="C13073">
        <v>6.2736550000000004E-3</v>
      </c>
      <c r="D13073">
        <v>6.7781477690000003</v>
      </c>
      <c r="E13073">
        <v>5.4097449999999997E-3</v>
      </c>
      <c r="F13073">
        <v>0.94136768599999998</v>
      </c>
      <c r="G13073">
        <v>0.99975043299999999</v>
      </c>
    </row>
    <row r="13074" spans="1:7" x14ac:dyDescent="0.4">
      <c r="A13074" s="70" t="s">
        <v>27218</v>
      </c>
      <c r="B13074" s="70" t="s">
        <v>27219</v>
      </c>
      <c r="C13074">
        <v>5.948765E-3</v>
      </c>
      <c r="D13074">
        <v>7.0258107750000001</v>
      </c>
      <c r="E13074">
        <v>5.4023470000000001E-3</v>
      </c>
      <c r="F13074">
        <v>0.94140771999999995</v>
      </c>
      <c r="G13074">
        <v>0.99975043299999999</v>
      </c>
    </row>
    <row r="13075" spans="1:7" x14ac:dyDescent="0.4">
      <c r="A13075" s="70" t="s">
        <v>26333</v>
      </c>
      <c r="B13075" s="70" t="s">
        <v>26334</v>
      </c>
      <c r="C13075">
        <v>-8.4080479999999996E-3</v>
      </c>
      <c r="D13075">
        <v>4.8434376869999998</v>
      </c>
      <c r="E13075">
        <v>5.3888130000000001E-3</v>
      </c>
      <c r="F13075">
        <v>0.94148102600000005</v>
      </c>
      <c r="G13075">
        <v>0.99975043299999999</v>
      </c>
    </row>
    <row r="13076" spans="1:7" x14ac:dyDescent="0.4">
      <c r="A13076" s="70" t="s">
        <v>26403</v>
      </c>
      <c r="B13076" s="70" t="s">
        <v>26404</v>
      </c>
      <c r="C13076">
        <v>-9.4769380000000007E-3</v>
      </c>
      <c r="D13076">
        <v>4.5845985320000002</v>
      </c>
      <c r="E13076">
        <v>5.3838690000000003E-3</v>
      </c>
      <c r="F13076">
        <v>0.94150783000000005</v>
      </c>
      <c r="G13076">
        <v>0.99975043299999999</v>
      </c>
    </row>
    <row r="13077" spans="1:7" x14ac:dyDescent="0.4">
      <c r="A13077" s="70" t="s">
        <v>27026</v>
      </c>
      <c r="B13077" s="70" t="s">
        <v>27027</v>
      </c>
      <c r="C13077">
        <v>9.3634670000000003E-3</v>
      </c>
      <c r="D13077">
        <v>4.4793382020000001</v>
      </c>
      <c r="E13077">
        <v>5.3727330000000002E-3</v>
      </c>
      <c r="F13077">
        <v>0.941568246</v>
      </c>
      <c r="G13077">
        <v>0.99975043299999999</v>
      </c>
    </row>
    <row r="13078" spans="1:7" x14ac:dyDescent="0.4">
      <c r="A13078" s="70" t="s">
        <v>27330</v>
      </c>
      <c r="B13078" s="70" t="s">
        <v>27331</v>
      </c>
      <c r="C13078">
        <v>5.9412670000000001E-3</v>
      </c>
      <c r="D13078">
        <v>6.5453560209999999</v>
      </c>
      <c r="E13078">
        <v>5.3718480000000002E-3</v>
      </c>
      <c r="F13078">
        <v>0.94157305000000002</v>
      </c>
      <c r="G13078">
        <v>0.99975043299999999</v>
      </c>
    </row>
    <row r="13079" spans="1:7" x14ac:dyDescent="0.4">
      <c r="A13079" s="70" t="s">
        <v>26325</v>
      </c>
      <c r="B13079" s="70" t="s">
        <v>26326</v>
      </c>
      <c r="C13079">
        <v>-6.4977439999999997E-3</v>
      </c>
      <c r="D13079">
        <v>5.6811807539999997</v>
      </c>
      <c r="E13079">
        <v>5.3551529999999996E-3</v>
      </c>
      <c r="F13079">
        <v>0.94166374900000005</v>
      </c>
      <c r="G13079">
        <v>0.99975043299999999</v>
      </c>
    </row>
    <row r="13080" spans="1:7" x14ac:dyDescent="0.4">
      <c r="A13080" s="70" t="s">
        <v>26241</v>
      </c>
      <c r="B13080" s="70" t="s">
        <v>26242</v>
      </c>
      <c r="C13080">
        <v>-5.9199889999999996E-3</v>
      </c>
      <c r="D13080">
        <v>6.4504315959999996</v>
      </c>
      <c r="E13080">
        <v>5.3542570000000003E-3</v>
      </c>
      <c r="F13080">
        <v>0.94166861800000001</v>
      </c>
      <c r="G13080">
        <v>0.99975043299999999</v>
      </c>
    </row>
    <row r="13081" spans="1:7" x14ac:dyDescent="0.4">
      <c r="A13081" s="70" t="s">
        <v>26644</v>
      </c>
      <c r="B13081" s="70" t="s">
        <v>26645</v>
      </c>
      <c r="C13081">
        <v>-2.4631666E-2</v>
      </c>
      <c r="D13081">
        <v>0.83031185500000004</v>
      </c>
      <c r="E13081">
        <v>5.3461109999999997E-3</v>
      </c>
      <c r="F13081">
        <v>0.94171292900000003</v>
      </c>
      <c r="G13081">
        <v>0.99975043299999999</v>
      </c>
    </row>
    <row r="13082" spans="1:7" x14ac:dyDescent="0.4">
      <c r="A13082" s="70" t="s">
        <v>27106</v>
      </c>
      <c r="B13082" s="70" t="s">
        <v>27107</v>
      </c>
      <c r="C13082">
        <v>9.4612979999999999E-3</v>
      </c>
      <c r="D13082">
        <v>4.3702212280000001</v>
      </c>
      <c r="E13082">
        <v>5.3261009999999998E-3</v>
      </c>
      <c r="F13082">
        <v>0.94182191999999998</v>
      </c>
      <c r="G13082">
        <v>0.99975043299999999</v>
      </c>
    </row>
    <row r="13083" spans="1:7" x14ac:dyDescent="0.4">
      <c r="A13083" s="70" t="s">
        <v>26289</v>
      </c>
      <c r="B13083" s="70" t="s">
        <v>26290</v>
      </c>
      <c r="C13083">
        <v>-5.8166379999999998E-3</v>
      </c>
      <c r="D13083">
        <v>8.4427624249999997</v>
      </c>
      <c r="E13083">
        <v>5.3204130000000004E-3</v>
      </c>
      <c r="F13083">
        <v>0.94185294100000005</v>
      </c>
      <c r="G13083">
        <v>0.99975043299999999</v>
      </c>
    </row>
    <row r="13084" spans="1:7" x14ac:dyDescent="0.4">
      <c r="A13084" s="70" t="s">
        <v>27108</v>
      </c>
      <c r="B13084" s="70" t="s">
        <v>27109</v>
      </c>
      <c r="C13084">
        <v>1.0240116E-2</v>
      </c>
      <c r="D13084">
        <v>3.922999779</v>
      </c>
      <c r="E13084">
        <v>5.3118490000000004E-3</v>
      </c>
      <c r="F13084">
        <v>0.94189967200000002</v>
      </c>
      <c r="G13084">
        <v>0.99975043299999999</v>
      </c>
    </row>
    <row r="13085" spans="1:7" x14ac:dyDescent="0.4">
      <c r="A13085" s="70" t="s">
        <v>27240</v>
      </c>
      <c r="B13085" s="70" t="s">
        <v>27241</v>
      </c>
      <c r="C13085">
        <v>6.2581759999999998E-3</v>
      </c>
      <c r="D13085">
        <v>6.8474643400000001</v>
      </c>
      <c r="E13085">
        <v>5.2790049999999998E-3</v>
      </c>
      <c r="F13085">
        <v>0.942079255</v>
      </c>
      <c r="G13085">
        <v>0.99975043299999999</v>
      </c>
    </row>
    <row r="13086" spans="1:7" x14ac:dyDescent="0.4">
      <c r="A13086" s="70" t="s">
        <v>26842</v>
      </c>
      <c r="B13086" s="70" t="s">
        <v>26843</v>
      </c>
      <c r="C13086">
        <v>1.4470014E-2</v>
      </c>
      <c r="D13086">
        <v>3.165836696</v>
      </c>
      <c r="E13086">
        <v>5.2783099999999996E-3</v>
      </c>
      <c r="F13086">
        <v>0.94208306600000002</v>
      </c>
      <c r="G13086">
        <v>0.99975043299999999</v>
      </c>
    </row>
    <row r="13087" spans="1:7" x14ac:dyDescent="0.4">
      <c r="A13087" s="70" t="s">
        <v>27134</v>
      </c>
      <c r="B13087" s="70" t="s">
        <v>27135</v>
      </c>
      <c r="C13087">
        <v>8.3527059999999997E-3</v>
      </c>
      <c r="D13087">
        <v>4.7649735230000001</v>
      </c>
      <c r="E13087">
        <v>5.2768700000000003E-3</v>
      </c>
      <c r="F13087">
        <v>0.94209095099999995</v>
      </c>
      <c r="G13087">
        <v>0.99975043299999999</v>
      </c>
    </row>
    <row r="13088" spans="1:7" x14ac:dyDescent="0.4">
      <c r="A13088" s="70" t="s">
        <v>26668</v>
      </c>
      <c r="B13088" s="70" t="s">
        <v>26669</v>
      </c>
      <c r="C13088">
        <v>-3.8458324000000002E-2</v>
      </c>
      <c r="D13088">
        <v>-0.92412524299999999</v>
      </c>
      <c r="E13088">
        <v>5.2736459999999999E-3</v>
      </c>
      <c r="F13088">
        <v>0.94210861300000004</v>
      </c>
      <c r="G13088">
        <v>0.99975043299999999</v>
      </c>
    </row>
    <row r="13089" spans="1:7" x14ac:dyDescent="0.4">
      <c r="A13089" s="70" t="s">
        <v>26475</v>
      </c>
      <c r="B13089" s="70" t="s">
        <v>26476</v>
      </c>
      <c r="C13089">
        <v>-9.5246050000000002E-3</v>
      </c>
      <c r="D13089">
        <v>4.8347590970000001</v>
      </c>
      <c r="E13089">
        <v>5.2512000000000001E-3</v>
      </c>
      <c r="F13089">
        <v>0.94223173000000005</v>
      </c>
      <c r="G13089">
        <v>0.99975043299999999</v>
      </c>
    </row>
    <row r="13090" spans="1:7" x14ac:dyDescent="0.4">
      <c r="A13090" s="70" t="s">
        <v>26417</v>
      </c>
      <c r="B13090" s="70" t="s">
        <v>26418</v>
      </c>
      <c r="C13090">
        <v>-1.019101E-2</v>
      </c>
      <c r="D13090">
        <v>3.942975289</v>
      </c>
      <c r="E13090">
        <v>5.2490669999999996E-3</v>
      </c>
      <c r="F13090">
        <v>0.94224344100000001</v>
      </c>
      <c r="G13090">
        <v>0.99975043299999999</v>
      </c>
    </row>
    <row r="13091" spans="1:7" x14ac:dyDescent="0.4">
      <c r="A13091" s="70" t="s">
        <v>26982</v>
      </c>
      <c r="B13091" s="70" t="s">
        <v>26983</v>
      </c>
      <c r="C13091">
        <v>4.0713311000000002E-2</v>
      </c>
      <c r="D13091">
        <v>-1.238556293</v>
      </c>
      <c r="E13091">
        <v>5.2401879999999998E-3</v>
      </c>
      <c r="F13091">
        <v>0.94229222499999998</v>
      </c>
      <c r="G13091">
        <v>0.99975043299999999</v>
      </c>
    </row>
    <row r="13092" spans="1:7" x14ac:dyDescent="0.4">
      <c r="A13092" s="70" t="s">
        <v>26648</v>
      </c>
      <c r="B13092" s="70" t="s">
        <v>26649</v>
      </c>
      <c r="C13092">
        <v>-1.2880905E-2</v>
      </c>
      <c r="D13092">
        <v>3.5216568330000002</v>
      </c>
      <c r="E13092">
        <v>5.237172E-3</v>
      </c>
      <c r="F13092">
        <v>0.94230880800000005</v>
      </c>
      <c r="G13092">
        <v>0.99975043299999999</v>
      </c>
    </row>
    <row r="13093" spans="1:7" x14ac:dyDescent="0.4">
      <c r="A13093" s="70" t="s">
        <v>27162</v>
      </c>
      <c r="B13093" s="70" t="s">
        <v>27163</v>
      </c>
      <c r="C13093">
        <v>8.3818160000000003E-3</v>
      </c>
      <c r="D13093">
        <v>5.1121937769999999</v>
      </c>
      <c r="E13093">
        <v>5.2310880000000001E-3</v>
      </c>
      <c r="F13093">
        <v>0.94234226799999998</v>
      </c>
      <c r="G13093">
        <v>0.99975043299999999</v>
      </c>
    </row>
    <row r="13094" spans="1:7" x14ac:dyDescent="0.4">
      <c r="A13094" s="70" t="s">
        <v>26379</v>
      </c>
      <c r="B13094" s="70" t="s">
        <v>26380</v>
      </c>
      <c r="C13094">
        <v>-9.0097679999999996E-3</v>
      </c>
      <c r="D13094">
        <v>4.5467320920000001</v>
      </c>
      <c r="E13094">
        <v>5.2009639999999998E-3</v>
      </c>
      <c r="F13094">
        <v>0.94250822999999995</v>
      </c>
      <c r="G13094">
        <v>0.99975043299999999</v>
      </c>
    </row>
    <row r="13095" spans="1:7" x14ac:dyDescent="0.4">
      <c r="A13095" s="70" t="s">
        <v>26872</v>
      </c>
      <c r="B13095" s="70" t="s">
        <v>26873</v>
      </c>
      <c r="C13095">
        <v>1.9460017E-2</v>
      </c>
      <c r="D13095">
        <v>2.2641921260000002</v>
      </c>
      <c r="E13095">
        <v>5.1939630000000002E-3</v>
      </c>
      <c r="F13095">
        <v>0.94254687599999998</v>
      </c>
      <c r="G13095">
        <v>0.99975043299999999</v>
      </c>
    </row>
    <row r="13096" spans="1:7" x14ac:dyDescent="0.4">
      <c r="A13096" s="70" t="s">
        <v>26994</v>
      </c>
      <c r="B13096" s="70" t="s">
        <v>26995</v>
      </c>
      <c r="C13096">
        <v>1.5125209000000001E-2</v>
      </c>
      <c r="D13096">
        <v>2.87693647</v>
      </c>
      <c r="E13096">
        <v>5.1827349999999999E-3</v>
      </c>
      <c r="F13096">
        <v>0.94260890100000005</v>
      </c>
      <c r="G13096">
        <v>0.99975043299999999</v>
      </c>
    </row>
    <row r="13097" spans="1:7" x14ac:dyDescent="0.4">
      <c r="A13097" s="70" t="s">
        <v>26752</v>
      </c>
      <c r="B13097" s="70" t="s">
        <v>26753</v>
      </c>
      <c r="C13097">
        <v>-4.3462448000000001E-2</v>
      </c>
      <c r="D13097">
        <v>-1.1149917410000001</v>
      </c>
      <c r="E13097">
        <v>5.1806309999999998E-3</v>
      </c>
      <c r="F13097">
        <v>0.94262052799999996</v>
      </c>
      <c r="G13097">
        <v>0.99975043299999999</v>
      </c>
    </row>
    <row r="13098" spans="1:7" x14ac:dyDescent="0.4">
      <c r="A13098" s="70" t="s">
        <v>27260</v>
      </c>
      <c r="B13098" s="70" t="s">
        <v>27261</v>
      </c>
      <c r="C13098">
        <v>7.787034E-3</v>
      </c>
      <c r="D13098">
        <v>5.277058373</v>
      </c>
      <c r="E13098">
        <v>5.158185E-3</v>
      </c>
      <c r="F13098">
        <v>0.94274475499999999</v>
      </c>
      <c r="G13098">
        <v>0.99975043299999999</v>
      </c>
    </row>
    <row r="13099" spans="1:7" x14ac:dyDescent="0.4">
      <c r="A13099" s="70" t="s">
        <v>27316</v>
      </c>
      <c r="B13099" s="70" t="s">
        <v>27317</v>
      </c>
      <c r="C13099">
        <v>5.6955360000000002E-3</v>
      </c>
      <c r="D13099">
        <v>8.0339089070000007</v>
      </c>
      <c r="E13099">
        <v>5.1572379999999998E-3</v>
      </c>
      <c r="F13099">
        <v>0.942750003</v>
      </c>
      <c r="G13099">
        <v>0.99975043299999999</v>
      </c>
    </row>
    <row r="13100" spans="1:7" x14ac:dyDescent="0.4">
      <c r="A13100" s="70" t="s">
        <v>26940</v>
      </c>
      <c r="B13100" s="70" t="s">
        <v>26941</v>
      </c>
      <c r="C13100">
        <v>-2.1262479000000001E-2</v>
      </c>
      <c r="D13100">
        <v>3.185842584</v>
      </c>
      <c r="E13100">
        <v>5.1559029999999999E-3</v>
      </c>
      <c r="F13100">
        <v>0.942757399</v>
      </c>
      <c r="G13100">
        <v>0.99975043299999999</v>
      </c>
    </row>
    <row r="13101" spans="1:7" x14ac:dyDescent="0.4">
      <c r="A13101" s="70" t="s">
        <v>26343</v>
      </c>
      <c r="B13101" s="70" t="s">
        <v>26344</v>
      </c>
      <c r="C13101">
        <v>-1.5306537E-2</v>
      </c>
      <c r="D13101">
        <v>3.235524796</v>
      </c>
      <c r="E13101">
        <v>5.154006E-3</v>
      </c>
      <c r="F13101">
        <v>0.94276791100000001</v>
      </c>
      <c r="G13101">
        <v>0.99975043299999999</v>
      </c>
    </row>
    <row r="13102" spans="1:7" x14ac:dyDescent="0.4">
      <c r="A13102" s="70" t="s">
        <v>26550</v>
      </c>
      <c r="B13102" s="70" t="s">
        <v>26551</v>
      </c>
      <c r="C13102">
        <v>-6.2707700000000002E-3</v>
      </c>
      <c r="D13102">
        <v>8.9258726119999992</v>
      </c>
      <c r="E13102">
        <v>5.1294299999999999E-3</v>
      </c>
      <c r="F13102">
        <v>0.94290429200000003</v>
      </c>
      <c r="G13102">
        <v>0.99975043299999999</v>
      </c>
    </row>
    <row r="13103" spans="1:7" x14ac:dyDescent="0.4">
      <c r="A13103" s="70" t="s">
        <v>26942</v>
      </c>
      <c r="B13103" s="70" t="s">
        <v>26943</v>
      </c>
      <c r="C13103">
        <v>1.4009316000000001E-2</v>
      </c>
      <c r="D13103">
        <v>3.5167080190000002</v>
      </c>
      <c r="E13103">
        <v>5.1283539999999999E-3</v>
      </c>
      <c r="F13103">
        <v>0.94291027199999999</v>
      </c>
      <c r="G13103">
        <v>0.99975043299999999</v>
      </c>
    </row>
    <row r="13104" spans="1:7" x14ac:dyDescent="0.4">
      <c r="A13104" s="70" t="s">
        <v>26405</v>
      </c>
      <c r="B13104" s="70" t="s">
        <v>26406</v>
      </c>
      <c r="C13104">
        <v>-9.3888099999999992E-3</v>
      </c>
      <c r="D13104">
        <v>4.0856466310000004</v>
      </c>
      <c r="E13104">
        <v>5.1161549999999998E-3</v>
      </c>
      <c r="F13104">
        <v>0.94297809899999996</v>
      </c>
      <c r="G13104">
        <v>0.99975043299999999</v>
      </c>
    </row>
    <row r="13105" spans="1:7" x14ac:dyDescent="0.4">
      <c r="A13105" s="70" t="s">
        <v>27394</v>
      </c>
      <c r="B13105" s="70" t="s">
        <v>27395</v>
      </c>
      <c r="C13105">
        <v>6.4973569999999996E-3</v>
      </c>
      <c r="D13105">
        <v>5.8192045090000004</v>
      </c>
      <c r="E13105">
        <v>5.1113920000000002E-3</v>
      </c>
      <c r="F13105">
        <v>0.94300459999999997</v>
      </c>
      <c r="G13105">
        <v>0.99975043299999999</v>
      </c>
    </row>
    <row r="13106" spans="1:7" x14ac:dyDescent="0.4">
      <c r="A13106" s="70" t="s">
        <v>26692</v>
      </c>
      <c r="B13106" s="70" t="s">
        <v>26693</v>
      </c>
      <c r="C13106">
        <v>-3.7300708000000002E-2</v>
      </c>
      <c r="D13106">
        <v>-0.36575105000000002</v>
      </c>
      <c r="E13106">
        <v>5.1042570000000001E-3</v>
      </c>
      <c r="F13106">
        <v>0.94304432699999996</v>
      </c>
      <c r="G13106">
        <v>0.99975043299999999</v>
      </c>
    </row>
    <row r="13107" spans="1:7" x14ac:dyDescent="0.4">
      <c r="A13107" s="70" t="s">
        <v>26369</v>
      </c>
      <c r="B13107" s="70" t="s">
        <v>26370</v>
      </c>
      <c r="C13107">
        <v>-8.3112199999999994E-3</v>
      </c>
      <c r="D13107">
        <v>4.683685455</v>
      </c>
      <c r="E13107">
        <v>5.0982340000000001E-3</v>
      </c>
      <c r="F13107">
        <v>0.94307788400000003</v>
      </c>
      <c r="G13107">
        <v>0.99975043299999999</v>
      </c>
    </row>
    <row r="13108" spans="1:7" x14ac:dyDescent="0.4">
      <c r="A13108" s="70" t="s">
        <v>26870</v>
      </c>
      <c r="B13108" s="70" t="s">
        <v>26871</v>
      </c>
      <c r="C13108">
        <v>3.3708718999999998E-2</v>
      </c>
      <c r="D13108">
        <v>-0.38257539800000001</v>
      </c>
      <c r="E13108">
        <v>5.0957169999999996E-3</v>
      </c>
      <c r="F13108">
        <v>0.943091911</v>
      </c>
      <c r="G13108">
        <v>0.99975043299999999</v>
      </c>
    </row>
    <row r="13109" spans="1:7" x14ac:dyDescent="0.4">
      <c r="A13109" s="70" t="s">
        <v>26796</v>
      </c>
      <c r="B13109" s="70" t="s">
        <v>26797</v>
      </c>
      <c r="C13109">
        <v>-5.9146499999999996E-3</v>
      </c>
      <c r="D13109">
        <v>9.4515741799999997</v>
      </c>
      <c r="E13109">
        <v>5.0908050000000003E-3</v>
      </c>
      <c r="F13109">
        <v>0.94311929699999997</v>
      </c>
      <c r="G13109">
        <v>0.99975043299999999</v>
      </c>
    </row>
    <row r="13110" spans="1:7" x14ac:dyDescent="0.4">
      <c r="A13110" s="70" t="s">
        <v>27200</v>
      </c>
      <c r="B13110" s="70" t="s">
        <v>27201</v>
      </c>
      <c r="C13110">
        <v>9.0895400000000001E-3</v>
      </c>
      <c r="D13110">
        <v>4.2796846710000001</v>
      </c>
      <c r="E13110">
        <v>5.0700190000000003E-3</v>
      </c>
      <c r="F13110">
        <v>0.94323534600000003</v>
      </c>
      <c r="G13110">
        <v>0.99975043299999999</v>
      </c>
    </row>
    <row r="13111" spans="1:7" x14ac:dyDescent="0.4">
      <c r="A13111" s="70" t="s">
        <v>26421</v>
      </c>
      <c r="B13111" s="70" t="s">
        <v>26422</v>
      </c>
      <c r="C13111">
        <v>-7.991059E-3</v>
      </c>
      <c r="D13111">
        <v>4.7762649460000004</v>
      </c>
      <c r="E13111">
        <v>5.0641009999999997E-3</v>
      </c>
      <c r="F13111">
        <v>0.94326842799999999</v>
      </c>
      <c r="G13111">
        <v>0.99975043299999999</v>
      </c>
    </row>
    <row r="13112" spans="1:7" x14ac:dyDescent="0.4">
      <c r="A13112" s="70" t="s">
        <v>26205</v>
      </c>
      <c r="B13112" s="70" t="s">
        <v>26206</v>
      </c>
      <c r="C13112">
        <v>-6.9071610000000002E-3</v>
      </c>
      <c r="D13112">
        <v>7.2574793719999997</v>
      </c>
      <c r="E13112">
        <v>5.0268400000000003E-3</v>
      </c>
      <c r="F13112">
        <v>0.94347717399999997</v>
      </c>
      <c r="G13112">
        <v>0.99975043299999999</v>
      </c>
    </row>
    <row r="13113" spans="1:7" x14ac:dyDescent="0.4">
      <c r="A13113" s="70" t="s">
        <v>26331</v>
      </c>
      <c r="B13113" s="70" t="s">
        <v>26332</v>
      </c>
      <c r="C13113">
        <v>-7.0145750000000003E-3</v>
      </c>
      <c r="D13113">
        <v>5.6292455339999998</v>
      </c>
      <c r="E13113">
        <v>5.0228060000000003E-3</v>
      </c>
      <c r="F13113">
        <v>0.94349981900000002</v>
      </c>
      <c r="G13113">
        <v>0.99975043299999999</v>
      </c>
    </row>
    <row r="13114" spans="1:7" x14ac:dyDescent="0.4">
      <c r="A13114" s="70" t="s">
        <v>27032</v>
      </c>
      <c r="B13114" s="70" t="s">
        <v>27033</v>
      </c>
      <c r="C13114">
        <v>1.2873842E-2</v>
      </c>
      <c r="D13114">
        <v>3.2136295079999999</v>
      </c>
      <c r="E13114">
        <v>5.0216130000000003E-3</v>
      </c>
      <c r="F13114">
        <v>0.94350652199999996</v>
      </c>
      <c r="G13114">
        <v>0.99975043299999999</v>
      </c>
    </row>
    <row r="13115" spans="1:7" x14ac:dyDescent="0.4">
      <c r="A13115" s="70" t="s">
        <v>26656</v>
      </c>
      <c r="B13115" s="70" t="s">
        <v>26657</v>
      </c>
      <c r="C13115">
        <v>-2.2002608E-2</v>
      </c>
      <c r="D13115">
        <v>1.4171690669999999</v>
      </c>
      <c r="E13115">
        <v>5.0160559999999996E-3</v>
      </c>
      <c r="F13115">
        <v>0.94353773399999996</v>
      </c>
      <c r="G13115">
        <v>0.99975043299999999</v>
      </c>
    </row>
    <row r="13116" spans="1:7" x14ac:dyDescent="0.4">
      <c r="A13116" s="70" t="s">
        <v>26518</v>
      </c>
      <c r="B13116" s="70" t="s">
        <v>26519</v>
      </c>
      <c r="C13116">
        <v>-1.0961611E-2</v>
      </c>
      <c r="D13116">
        <v>3.6051370170000001</v>
      </c>
      <c r="E13116">
        <v>5.0081500000000003E-3</v>
      </c>
      <c r="F13116">
        <v>0.94358217600000005</v>
      </c>
      <c r="G13116">
        <v>0.99975043299999999</v>
      </c>
    </row>
    <row r="13117" spans="1:7" x14ac:dyDescent="0.4">
      <c r="A13117" s="70" t="s">
        <v>27140</v>
      </c>
      <c r="B13117" s="70" t="s">
        <v>27141</v>
      </c>
      <c r="C13117">
        <v>8.203007E-3</v>
      </c>
      <c r="D13117">
        <v>5.0083127689999998</v>
      </c>
      <c r="E13117">
        <v>4.99301E-3</v>
      </c>
      <c r="F13117">
        <v>0.94366737499999997</v>
      </c>
      <c r="G13117">
        <v>0.99975043299999999</v>
      </c>
    </row>
    <row r="13118" spans="1:7" x14ac:dyDescent="0.4">
      <c r="A13118" s="70" t="s">
        <v>27256</v>
      </c>
      <c r="B13118" s="70" t="s">
        <v>27257</v>
      </c>
      <c r="C13118">
        <v>6.8111409999999997E-3</v>
      </c>
      <c r="D13118">
        <v>7.1277164949999996</v>
      </c>
      <c r="E13118">
        <v>4.9754200000000004E-3</v>
      </c>
      <c r="F13118">
        <v>0.943766522</v>
      </c>
      <c r="G13118">
        <v>0.99975043299999999</v>
      </c>
    </row>
    <row r="13119" spans="1:7" x14ac:dyDescent="0.4">
      <c r="A13119" s="70" t="s">
        <v>26459</v>
      </c>
      <c r="B13119" s="70" t="s">
        <v>26460</v>
      </c>
      <c r="C13119">
        <v>-7.7989879999999998E-3</v>
      </c>
      <c r="D13119">
        <v>5.2552172280000002</v>
      </c>
      <c r="E13119">
        <v>4.9535689999999997E-3</v>
      </c>
      <c r="F13119">
        <v>0.94388994199999998</v>
      </c>
      <c r="G13119">
        <v>0.99975043299999999</v>
      </c>
    </row>
    <row r="13120" spans="1:7" x14ac:dyDescent="0.4">
      <c r="A13120" s="70" t="s">
        <v>26626</v>
      </c>
      <c r="B13120" s="70" t="s">
        <v>26627</v>
      </c>
      <c r="C13120">
        <v>-1.6818402999999999E-2</v>
      </c>
      <c r="D13120">
        <v>3.3938866839999999</v>
      </c>
      <c r="E13120">
        <v>4.9410690000000002E-3</v>
      </c>
      <c r="F13120">
        <v>0.94396066099999998</v>
      </c>
      <c r="G13120">
        <v>0.99975043299999999</v>
      </c>
    </row>
    <row r="13121" spans="1:7" x14ac:dyDescent="0.4">
      <c r="A13121" s="70" t="s">
        <v>27380</v>
      </c>
      <c r="B13121" s="70" t="s">
        <v>27381</v>
      </c>
      <c r="C13121">
        <v>5.563508E-3</v>
      </c>
      <c r="D13121">
        <v>6.92917877</v>
      </c>
      <c r="E13121">
        <v>4.9374509999999998E-3</v>
      </c>
      <c r="F13121">
        <v>0.94398115000000005</v>
      </c>
      <c r="G13121">
        <v>0.99975043299999999</v>
      </c>
    </row>
    <row r="13122" spans="1:7" x14ac:dyDescent="0.4">
      <c r="A13122" s="70" t="s">
        <v>27290</v>
      </c>
      <c r="B13122" s="70" t="s">
        <v>27291</v>
      </c>
      <c r="C13122">
        <v>4.0814252000000002E-2</v>
      </c>
      <c r="D13122">
        <v>0.82559951099999995</v>
      </c>
      <c r="E13122">
        <v>4.9367329999999996E-3</v>
      </c>
      <c r="F13122">
        <v>0.94398521499999999</v>
      </c>
      <c r="G13122">
        <v>0.99975043299999999</v>
      </c>
    </row>
    <row r="13123" spans="1:7" x14ac:dyDescent="0.4">
      <c r="A13123" s="70" t="s">
        <v>26570</v>
      </c>
      <c r="B13123" s="70" t="s">
        <v>26571</v>
      </c>
      <c r="C13123">
        <v>-1.7888345E-2</v>
      </c>
      <c r="D13123">
        <v>2.700402591</v>
      </c>
      <c r="E13123">
        <v>4.9221669999999999E-3</v>
      </c>
      <c r="F13123">
        <v>0.944067777</v>
      </c>
      <c r="G13123">
        <v>0.99975043299999999</v>
      </c>
    </row>
    <row r="13124" spans="1:7" x14ac:dyDescent="0.4">
      <c r="A13124" s="70" t="s">
        <v>27402</v>
      </c>
      <c r="B13124" s="70" t="s">
        <v>27403</v>
      </c>
      <c r="C13124">
        <v>5.4922950000000003E-3</v>
      </c>
      <c r="D13124">
        <v>8.1463423069999994</v>
      </c>
      <c r="E13124">
        <v>4.912825E-3</v>
      </c>
      <c r="F13124">
        <v>0.94412079299999996</v>
      </c>
      <c r="G13124">
        <v>0.99975043299999999</v>
      </c>
    </row>
    <row r="13125" spans="1:7" x14ac:dyDescent="0.4">
      <c r="A13125" s="70" t="s">
        <v>26321</v>
      </c>
      <c r="B13125" s="70" t="s">
        <v>26322</v>
      </c>
      <c r="C13125">
        <v>-5.8907819999999998E-3</v>
      </c>
      <c r="D13125">
        <v>6.1659218400000002</v>
      </c>
      <c r="E13125">
        <v>4.8989460000000004E-3</v>
      </c>
      <c r="F13125">
        <v>0.94419964999999995</v>
      </c>
      <c r="G13125">
        <v>0.99975043299999999</v>
      </c>
    </row>
    <row r="13126" spans="1:7" x14ac:dyDescent="0.4">
      <c r="A13126" s="70" t="s">
        <v>27382</v>
      </c>
      <c r="B13126" s="70" t="s">
        <v>27383</v>
      </c>
      <c r="C13126">
        <v>6.9315389999999996E-3</v>
      </c>
      <c r="D13126">
        <v>5.5170079120000004</v>
      </c>
      <c r="E13126">
        <v>4.8701949999999999E-3</v>
      </c>
      <c r="F13126">
        <v>0.94436337000000004</v>
      </c>
      <c r="G13126">
        <v>0.99975043299999999</v>
      </c>
    </row>
    <row r="13127" spans="1:7" x14ac:dyDescent="0.4">
      <c r="A13127" s="70" t="s">
        <v>26526</v>
      </c>
      <c r="B13127" s="70" t="s">
        <v>26527</v>
      </c>
      <c r="C13127">
        <v>-1.2688582E-2</v>
      </c>
      <c r="D13127">
        <v>3.5201327390000001</v>
      </c>
      <c r="E13127">
        <v>4.8517409999999997E-3</v>
      </c>
      <c r="F13127">
        <v>0.94446870400000005</v>
      </c>
      <c r="G13127">
        <v>0.99975043299999999</v>
      </c>
    </row>
    <row r="13128" spans="1:7" x14ac:dyDescent="0.4">
      <c r="A13128" s="70" t="s">
        <v>26501</v>
      </c>
      <c r="B13128" s="70" t="s">
        <v>26502</v>
      </c>
      <c r="C13128">
        <v>-7.9630759999999995E-3</v>
      </c>
      <c r="D13128">
        <v>5.2756838650000004</v>
      </c>
      <c r="E13128">
        <v>4.8516389999999996E-3</v>
      </c>
      <c r="F13128">
        <v>0.94446928900000005</v>
      </c>
      <c r="G13128">
        <v>0.99975043299999999</v>
      </c>
    </row>
    <row r="13129" spans="1:7" x14ac:dyDescent="0.4">
      <c r="A13129" s="70" t="s">
        <v>26538</v>
      </c>
      <c r="B13129" s="70" t="s">
        <v>26539</v>
      </c>
      <c r="C13129">
        <v>-9.6163719999999998E-3</v>
      </c>
      <c r="D13129">
        <v>3.9899941000000001</v>
      </c>
      <c r="E13129">
        <v>4.8452620000000004E-3</v>
      </c>
      <c r="F13129">
        <v>0.94450573800000004</v>
      </c>
      <c r="G13129">
        <v>0.99975043299999999</v>
      </c>
    </row>
    <row r="13130" spans="1:7" x14ac:dyDescent="0.4">
      <c r="A13130" s="70" t="s">
        <v>27076</v>
      </c>
      <c r="B13130" s="70" t="s">
        <v>27077</v>
      </c>
      <c r="C13130">
        <v>1.7878646000000002E-2</v>
      </c>
      <c r="D13130">
        <v>2.1037934030000001</v>
      </c>
      <c r="E13130">
        <v>4.8004160000000001E-3</v>
      </c>
      <c r="F13130">
        <v>0.94476274000000005</v>
      </c>
      <c r="G13130">
        <v>0.99975043299999999</v>
      </c>
    </row>
    <row r="13131" spans="1:7" x14ac:dyDescent="0.4">
      <c r="A13131" s="70" t="s">
        <v>27286</v>
      </c>
      <c r="B13131" s="70" t="s">
        <v>27287</v>
      </c>
      <c r="C13131">
        <v>8.8066099999999994E-3</v>
      </c>
      <c r="D13131">
        <v>4.4600252319999996</v>
      </c>
      <c r="E13131">
        <v>4.7983990000000001E-3</v>
      </c>
      <c r="F13131">
        <v>0.94477432500000003</v>
      </c>
      <c r="G13131">
        <v>0.99975043299999999</v>
      </c>
    </row>
    <row r="13132" spans="1:7" x14ac:dyDescent="0.4">
      <c r="A13132" s="70" t="s">
        <v>26243</v>
      </c>
      <c r="B13132" s="70" t="s">
        <v>26244</v>
      </c>
      <c r="C13132">
        <v>-9.8986720000000007E-3</v>
      </c>
      <c r="D13132">
        <v>4.7103532340000003</v>
      </c>
      <c r="E13132">
        <v>4.7854810000000003E-3</v>
      </c>
      <c r="F13132">
        <v>0.94484859200000004</v>
      </c>
      <c r="G13132">
        <v>0.99975043299999999</v>
      </c>
    </row>
    <row r="13133" spans="1:7" x14ac:dyDescent="0.4">
      <c r="A13133" s="70" t="s">
        <v>27314</v>
      </c>
      <c r="B13133" s="70" t="s">
        <v>27315</v>
      </c>
      <c r="C13133">
        <v>7.2502290000000004E-3</v>
      </c>
      <c r="D13133">
        <v>5.2024719389999996</v>
      </c>
      <c r="E13133">
        <v>4.777809E-3</v>
      </c>
      <c r="F13133">
        <v>0.944892752</v>
      </c>
      <c r="G13133">
        <v>0.99975043299999999</v>
      </c>
    </row>
    <row r="13134" spans="1:7" x14ac:dyDescent="0.4">
      <c r="A13134" s="70" t="s">
        <v>26481</v>
      </c>
      <c r="B13134" s="70" t="s">
        <v>26482</v>
      </c>
      <c r="C13134">
        <v>-8.2800800000000004E-3</v>
      </c>
      <c r="D13134">
        <v>4.5655633</v>
      </c>
      <c r="E13134">
        <v>4.7718480000000004E-3</v>
      </c>
      <c r="F13134">
        <v>0.94492708299999995</v>
      </c>
      <c r="G13134">
        <v>0.99975043299999999</v>
      </c>
    </row>
    <row r="13135" spans="1:7" x14ac:dyDescent="0.4">
      <c r="A13135" s="70" t="s">
        <v>26471</v>
      </c>
      <c r="B13135" s="70" t="s">
        <v>26472</v>
      </c>
      <c r="C13135">
        <v>-8.3920360000000003E-3</v>
      </c>
      <c r="D13135">
        <v>5.0538735460000002</v>
      </c>
      <c r="E13135">
        <v>4.768001E-3</v>
      </c>
      <c r="F13135">
        <v>0.94494925100000005</v>
      </c>
      <c r="G13135">
        <v>0.99975043299999999</v>
      </c>
    </row>
    <row r="13136" spans="1:7" x14ac:dyDescent="0.4">
      <c r="A13136" s="70" t="s">
        <v>27232</v>
      </c>
      <c r="B13136" s="70" t="s">
        <v>27233</v>
      </c>
      <c r="C13136">
        <v>8.8155019999999994E-3</v>
      </c>
      <c r="D13136">
        <v>4.6998684190000004</v>
      </c>
      <c r="E13136">
        <v>4.7640160000000003E-3</v>
      </c>
      <c r="F13136">
        <v>0.94497222700000005</v>
      </c>
      <c r="G13136">
        <v>0.99975043299999999</v>
      </c>
    </row>
    <row r="13137" spans="1:7" x14ac:dyDescent="0.4">
      <c r="A13137" s="70" t="s">
        <v>26952</v>
      </c>
      <c r="B13137" s="70" t="s">
        <v>26953</v>
      </c>
      <c r="C13137">
        <v>2.3736182000000002E-2</v>
      </c>
      <c r="D13137">
        <v>0.86620732899999997</v>
      </c>
      <c r="E13137">
        <v>4.7638300000000001E-3</v>
      </c>
      <c r="F13137">
        <v>0.94497330000000002</v>
      </c>
      <c r="G13137">
        <v>0.99975043299999999</v>
      </c>
    </row>
    <row r="13138" spans="1:7" x14ac:dyDescent="0.4">
      <c r="A13138" s="70" t="s">
        <v>27354</v>
      </c>
      <c r="B13138" s="70" t="s">
        <v>27355</v>
      </c>
      <c r="C13138">
        <v>5.841878E-3</v>
      </c>
      <c r="D13138">
        <v>6.7686502280000003</v>
      </c>
      <c r="E13138">
        <v>4.7485080000000002E-3</v>
      </c>
      <c r="F13138">
        <v>0.94506172099999997</v>
      </c>
      <c r="G13138">
        <v>0.99975043299999999</v>
      </c>
    </row>
    <row r="13139" spans="1:7" x14ac:dyDescent="0.4">
      <c r="A13139" s="70" t="s">
        <v>27302</v>
      </c>
      <c r="B13139" s="70" t="s">
        <v>27303</v>
      </c>
      <c r="C13139">
        <v>8.4073169999999992E-3</v>
      </c>
      <c r="D13139">
        <v>4.7330587240000002</v>
      </c>
      <c r="E13139">
        <v>4.7388999999999999E-3</v>
      </c>
      <c r="F13139">
        <v>0.94511724100000005</v>
      </c>
      <c r="G13139">
        <v>0.99975043299999999</v>
      </c>
    </row>
    <row r="13140" spans="1:7" x14ac:dyDescent="0.4">
      <c r="A13140" s="70" t="s">
        <v>27040</v>
      </c>
      <c r="B13140" s="70" t="s">
        <v>27041</v>
      </c>
      <c r="C13140">
        <v>-5.4255220000000003E-3</v>
      </c>
      <c r="D13140">
        <v>10.04009705</v>
      </c>
      <c r="E13140">
        <v>4.7144630000000003E-3</v>
      </c>
      <c r="F13140">
        <v>0.94525870700000003</v>
      </c>
      <c r="G13140">
        <v>0.99975043299999999</v>
      </c>
    </row>
    <row r="13141" spans="1:7" x14ac:dyDescent="0.4">
      <c r="A13141" s="70" t="s">
        <v>26357</v>
      </c>
      <c r="B13141" s="70" t="s">
        <v>26358</v>
      </c>
      <c r="C13141">
        <v>-6.345056E-3</v>
      </c>
      <c r="D13141">
        <v>5.6133170569999997</v>
      </c>
      <c r="E13141">
        <v>4.6970609999999998E-3</v>
      </c>
      <c r="F13141">
        <v>0.94535967600000004</v>
      </c>
      <c r="G13141">
        <v>0.99975043299999999</v>
      </c>
    </row>
    <row r="13142" spans="1:7" x14ac:dyDescent="0.4">
      <c r="A13142" s="70" t="s">
        <v>27360</v>
      </c>
      <c r="B13142" s="70" t="s">
        <v>27361</v>
      </c>
      <c r="C13142">
        <v>6.1416209999999999E-3</v>
      </c>
      <c r="D13142">
        <v>7.9317136970000002</v>
      </c>
      <c r="E13142">
        <v>4.6937990000000002E-3</v>
      </c>
      <c r="F13142">
        <v>0.94537862299999997</v>
      </c>
      <c r="G13142">
        <v>0.99975043299999999</v>
      </c>
    </row>
    <row r="13143" spans="1:7" x14ac:dyDescent="0.4">
      <c r="A13143" s="70" t="s">
        <v>26674</v>
      </c>
      <c r="B13143" s="70" t="s">
        <v>26675</v>
      </c>
      <c r="C13143">
        <v>-1.3774857999999999E-2</v>
      </c>
      <c r="D13143">
        <v>3.3906477000000002</v>
      </c>
      <c r="E13143">
        <v>4.6849309999999998E-3</v>
      </c>
      <c r="F13143">
        <v>0.94543016400000002</v>
      </c>
      <c r="G13143">
        <v>0.99975043299999999</v>
      </c>
    </row>
    <row r="13144" spans="1:7" x14ac:dyDescent="0.4">
      <c r="A13144" s="70" t="s">
        <v>26479</v>
      </c>
      <c r="B13144" s="70" t="s">
        <v>26480</v>
      </c>
      <c r="C13144">
        <v>-7.0779670000000001E-3</v>
      </c>
      <c r="D13144">
        <v>5.215188167</v>
      </c>
      <c r="E13144">
        <v>4.6602500000000003E-3</v>
      </c>
      <c r="F13144">
        <v>0.94557386799999998</v>
      </c>
      <c r="G13144">
        <v>0.99975043299999999</v>
      </c>
    </row>
    <row r="13145" spans="1:7" x14ac:dyDescent="0.4">
      <c r="A13145" s="70" t="s">
        <v>26473</v>
      </c>
      <c r="B13145" s="70" t="s">
        <v>26474</v>
      </c>
      <c r="C13145">
        <v>4.4393702E-2</v>
      </c>
      <c r="D13145">
        <v>0.36639032399999999</v>
      </c>
      <c r="E13145">
        <v>4.6592669999999999E-3</v>
      </c>
      <c r="F13145">
        <v>0.94557960299999999</v>
      </c>
      <c r="G13145">
        <v>0.99975043299999999</v>
      </c>
    </row>
    <row r="13146" spans="1:7" x14ac:dyDescent="0.4">
      <c r="A13146" s="70" t="s">
        <v>26377</v>
      </c>
      <c r="B13146" s="70" t="s">
        <v>26378</v>
      </c>
      <c r="C13146">
        <v>-5.5693670000000004E-3</v>
      </c>
      <c r="D13146">
        <v>6.7329657379999999</v>
      </c>
      <c r="E13146">
        <v>4.6564479999999997E-3</v>
      </c>
      <c r="F13146">
        <v>0.94559604200000003</v>
      </c>
      <c r="G13146">
        <v>0.99975043299999999</v>
      </c>
    </row>
    <row r="13147" spans="1:7" x14ac:dyDescent="0.4">
      <c r="A13147" s="70" t="s">
        <v>27000</v>
      </c>
      <c r="B13147" s="70" t="s">
        <v>27001</v>
      </c>
      <c r="C13147">
        <v>3.9424413999999998E-2</v>
      </c>
      <c r="D13147">
        <v>-0.71220712900000005</v>
      </c>
      <c r="E13147">
        <v>4.626926E-3</v>
      </c>
      <c r="F13147">
        <v>0.94576851100000003</v>
      </c>
      <c r="G13147">
        <v>0.99975043299999999</v>
      </c>
    </row>
    <row r="13148" spans="1:7" x14ac:dyDescent="0.4">
      <c r="A13148" s="70" t="s">
        <v>26361</v>
      </c>
      <c r="B13148" s="70" t="s">
        <v>26362</v>
      </c>
      <c r="C13148">
        <v>-5.7179570000000001E-3</v>
      </c>
      <c r="D13148">
        <v>6.1729809729999996</v>
      </c>
      <c r="E13148">
        <v>4.6256520000000001E-3</v>
      </c>
      <c r="F13148">
        <v>0.94577596600000002</v>
      </c>
      <c r="G13148">
        <v>0.99975043299999999</v>
      </c>
    </row>
    <row r="13149" spans="1:7" x14ac:dyDescent="0.4">
      <c r="A13149" s="70" t="s">
        <v>26273</v>
      </c>
      <c r="B13149" s="70" t="s">
        <v>26274</v>
      </c>
      <c r="C13149">
        <v>-5.363947E-3</v>
      </c>
      <c r="D13149">
        <v>7.0474489949999999</v>
      </c>
      <c r="E13149">
        <v>4.6228850000000002E-3</v>
      </c>
      <c r="F13149">
        <v>0.94579215900000002</v>
      </c>
      <c r="G13149">
        <v>0.99975043299999999</v>
      </c>
    </row>
    <row r="13150" spans="1:7" x14ac:dyDescent="0.4">
      <c r="A13150" s="70" t="s">
        <v>27342</v>
      </c>
      <c r="B13150" s="70" t="s">
        <v>27343</v>
      </c>
      <c r="C13150">
        <v>7.4991670000000002E-3</v>
      </c>
      <c r="D13150">
        <v>4.8003495450000004</v>
      </c>
      <c r="E13150">
        <v>4.6074050000000002E-3</v>
      </c>
      <c r="F13150">
        <v>0.94588285699999997</v>
      </c>
      <c r="G13150">
        <v>0.99975043299999999</v>
      </c>
    </row>
    <row r="13151" spans="1:7" x14ac:dyDescent="0.4">
      <c r="A13151" s="70" t="s">
        <v>27506</v>
      </c>
      <c r="B13151" s="70" t="s">
        <v>27507</v>
      </c>
      <c r="C13151">
        <v>5.8279960000000002E-3</v>
      </c>
      <c r="D13151">
        <v>6.0132267849999996</v>
      </c>
      <c r="E13151">
        <v>4.5803370000000003E-3</v>
      </c>
      <c r="F13151">
        <v>0.94604181099999995</v>
      </c>
      <c r="G13151">
        <v>0.99975043299999999</v>
      </c>
    </row>
    <row r="13152" spans="1:7" x14ac:dyDescent="0.4">
      <c r="A13152" s="70" t="s">
        <v>26732</v>
      </c>
      <c r="B13152" s="70" t="s">
        <v>26733</v>
      </c>
      <c r="C13152">
        <v>-1.6185640000000001E-2</v>
      </c>
      <c r="D13152">
        <v>2.595593241</v>
      </c>
      <c r="E13152">
        <v>4.5730440000000001E-3</v>
      </c>
      <c r="F13152">
        <v>0.94608472300000002</v>
      </c>
      <c r="G13152">
        <v>0.99975043299999999</v>
      </c>
    </row>
    <row r="13153" spans="1:7" x14ac:dyDescent="0.4">
      <c r="A13153" s="70" t="s">
        <v>27376</v>
      </c>
      <c r="B13153" s="70" t="s">
        <v>27377</v>
      </c>
      <c r="C13153">
        <v>7.4296450000000003E-3</v>
      </c>
      <c r="D13153">
        <v>4.8665941310000003</v>
      </c>
      <c r="E13153">
        <v>4.5682839999999997E-3</v>
      </c>
      <c r="F13153">
        <v>0.94611274700000003</v>
      </c>
      <c r="G13153">
        <v>0.99975043299999999</v>
      </c>
    </row>
    <row r="13154" spans="1:7" x14ac:dyDescent="0.4">
      <c r="A13154" s="70" t="s">
        <v>26948</v>
      </c>
      <c r="B13154" s="70" t="s">
        <v>26949</v>
      </c>
      <c r="C13154">
        <v>5.9138727000000002E-2</v>
      </c>
      <c r="D13154">
        <v>-1.75627584</v>
      </c>
      <c r="E13154">
        <v>4.5474959999999998E-3</v>
      </c>
      <c r="F13154">
        <v>0.94623530700000003</v>
      </c>
      <c r="G13154">
        <v>0.99975043299999999</v>
      </c>
    </row>
    <row r="13155" spans="1:7" x14ac:dyDescent="0.4">
      <c r="A13155" s="70" t="s">
        <v>27474</v>
      </c>
      <c r="B13155" s="70" t="s">
        <v>27475</v>
      </c>
      <c r="C13155">
        <v>5.4606289999999998E-3</v>
      </c>
      <c r="D13155">
        <v>6.7126404879999999</v>
      </c>
      <c r="E13155">
        <v>4.5413839999999999E-3</v>
      </c>
      <c r="F13155">
        <v>0.94627139299999996</v>
      </c>
      <c r="G13155">
        <v>0.99975043299999999</v>
      </c>
    </row>
    <row r="13156" spans="1:7" x14ac:dyDescent="0.4">
      <c r="A13156" s="70" t="s">
        <v>26606</v>
      </c>
      <c r="B13156" s="70" t="s">
        <v>26607</v>
      </c>
      <c r="C13156">
        <v>-5.3760359999999998E-3</v>
      </c>
      <c r="D13156">
        <v>8.8021444110000004</v>
      </c>
      <c r="E13156">
        <v>4.5363529999999999E-3</v>
      </c>
      <c r="F13156">
        <v>0.94630111699999997</v>
      </c>
      <c r="G13156">
        <v>0.99975043299999999</v>
      </c>
    </row>
    <row r="13157" spans="1:7" x14ac:dyDescent="0.4">
      <c r="A13157" s="70" t="s">
        <v>26307</v>
      </c>
      <c r="B13157" s="70" t="s">
        <v>26308</v>
      </c>
      <c r="C13157">
        <v>-5.5045140000000003E-3</v>
      </c>
      <c r="D13157">
        <v>7.077239563</v>
      </c>
      <c r="E13157">
        <v>4.5313940000000002E-3</v>
      </c>
      <c r="F13157">
        <v>0.946330436</v>
      </c>
      <c r="G13157">
        <v>0.99975043299999999</v>
      </c>
    </row>
    <row r="13158" spans="1:7" x14ac:dyDescent="0.4">
      <c r="A13158" s="70" t="s">
        <v>26528</v>
      </c>
      <c r="B13158" s="70" t="s">
        <v>26529</v>
      </c>
      <c r="C13158">
        <v>-5.8176410000000001E-3</v>
      </c>
      <c r="D13158">
        <v>8.5245712170000001</v>
      </c>
      <c r="E13158">
        <v>4.5293199999999999E-3</v>
      </c>
      <c r="F13158">
        <v>0.94634270200000004</v>
      </c>
      <c r="G13158">
        <v>0.99975043299999999</v>
      </c>
    </row>
    <row r="13159" spans="1:7" x14ac:dyDescent="0.4">
      <c r="A13159" s="70" t="s">
        <v>27450</v>
      </c>
      <c r="B13159" s="70" t="s">
        <v>27451</v>
      </c>
      <c r="C13159">
        <v>5.9983689999999999E-3</v>
      </c>
      <c r="D13159">
        <v>5.6874234680000004</v>
      </c>
      <c r="E13159">
        <v>4.5109149999999999E-3</v>
      </c>
      <c r="F13159">
        <v>0.94645166700000005</v>
      </c>
      <c r="G13159">
        <v>0.99975043299999999</v>
      </c>
    </row>
    <row r="13160" spans="1:7" x14ac:dyDescent="0.4">
      <c r="A13160" s="70" t="s">
        <v>26896</v>
      </c>
      <c r="B13160" s="70" t="s">
        <v>26897</v>
      </c>
      <c r="C13160">
        <v>3.1589966999999997E-2</v>
      </c>
      <c r="D13160">
        <v>0.49117728199999999</v>
      </c>
      <c r="E13160">
        <v>4.469443E-3</v>
      </c>
      <c r="F13160">
        <v>0.94669802199999997</v>
      </c>
      <c r="G13160">
        <v>0.99975043299999999</v>
      </c>
    </row>
    <row r="13161" spans="1:7" x14ac:dyDescent="0.4">
      <c r="A13161" s="70" t="s">
        <v>27058</v>
      </c>
      <c r="B13161" s="70" t="s">
        <v>27059</v>
      </c>
      <c r="C13161">
        <v>2.2435125E-2</v>
      </c>
      <c r="D13161">
        <v>1.6971277069999999</v>
      </c>
      <c r="E13161">
        <v>4.4693620000000002E-3</v>
      </c>
      <c r="F13161">
        <v>0.94669849900000003</v>
      </c>
      <c r="G13161">
        <v>0.99975043299999999</v>
      </c>
    </row>
    <row r="13162" spans="1:7" x14ac:dyDescent="0.4">
      <c r="A13162" s="70" t="s">
        <v>27428</v>
      </c>
      <c r="B13162" s="70" t="s">
        <v>27429</v>
      </c>
      <c r="C13162">
        <v>5.9434450000000003E-3</v>
      </c>
      <c r="D13162">
        <v>6.0695809130000002</v>
      </c>
      <c r="E13162">
        <v>4.4577729999999999E-3</v>
      </c>
      <c r="F13162">
        <v>0.94676754699999999</v>
      </c>
      <c r="G13162">
        <v>0.99975043299999999</v>
      </c>
    </row>
    <row r="13163" spans="1:7" x14ac:dyDescent="0.4">
      <c r="A13163" s="70" t="s">
        <v>26754</v>
      </c>
      <c r="B13163" s="70" t="s">
        <v>26755</v>
      </c>
      <c r="C13163">
        <v>-2.3746038000000001E-2</v>
      </c>
      <c r="D13163">
        <v>1.380347751</v>
      </c>
      <c r="E13163">
        <v>4.453963E-3</v>
      </c>
      <c r="F13163">
        <v>0.94679027000000004</v>
      </c>
      <c r="G13163">
        <v>0.99975043299999999</v>
      </c>
    </row>
    <row r="13164" spans="1:7" x14ac:dyDescent="0.4">
      <c r="A13164" s="70" t="s">
        <v>26918</v>
      </c>
      <c r="B13164" s="70" t="s">
        <v>26919</v>
      </c>
      <c r="C13164">
        <v>-3.6075050999999997E-2</v>
      </c>
      <c r="D13164">
        <v>-0.84490158900000001</v>
      </c>
      <c r="E13164">
        <v>4.4508969999999997E-3</v>
      </c>
      <c r="F13164">
        <v>0.94680855500000005</v>
      </c>
      <c r="G13164">
        <v>0.99975043299999999</v>
      </c>
    </row>
    <row r="13165" spans="1:7" x14ac:dyDescent="0.4">
      <c r="A13165" s="70" t="s">
        <v>27124</v>
      </c>
      <c r="B13165" s="70" t="s">
        <v>27125</v>
      </c>
      <c r="C13165">
        <v>1.5206595E-2</v>
      </c>
      <c r="D13165">
        <v>2.9685579610000001</v>
      </c>
      <c r="E13165">
        <v>4.4469499999999999E-3</v>
      </c>
      <c r="F13165">
        <v>0.94683211199999995</v>
      </c>
      <c r="G13165">
        <v>0.99975043299999999</v>
      </c>
    </row>
    <row r="13166" spans="1:7" x14ac:dyDescent="0.4">
      <c r="A13166" s="70" t="s">
        <v>27544</v>
      </c>
      <c r="B13166" s="70" t="s">
        <v>27545</v>
      </c>
      <c r="C13166">
        <v>5.4139369999999997E-3</v>
      </c>
      <c r="D13166">
        <v>6.1589247890000003</v>
      </c>
      <c r="E13166">
        <v>4.4304519999999997E-3</v>
      </c>
      <c r="F13166">
        <v>0.94693068700000005</v>
      </c>
      <c r="G13166">
        <v>0.99975043299999999</v>
      </c>
    </row>
    <row r="13167" spans="1:7" x14ac:dyDescent="0.4">
      <c r="A13167" s="70" t="s">
        <v>26594</v>
      </c>
      <c r="B13167" s="70" t="s">
        <v>26595</v>
      </c>
      <c r="C13167">
        <v>-7.5109920000000002E-3</v>
      </c>
      <c r="D13167">
        <v>4.7657524259999997</v>
      </c>
      <c r="E13167">
        <v>4.4282239999999997E-3</v>
      </c>
      <c r="F13167">
        <v>0.946944012</v>
      </c>
      <c r="G13167">
        <v>0.99975043299999999</v>
      </c>
    </row>
    <row r="13168" spans="1:7" x14ac:dyDescent="0.4">
      <c r="A13168" s="70" t="s">
        <v>26465</v>
      </c>
      <c r="B13168" s="70" t="s">
        <v>26466</v>
      </c>
      <c r="C13168">
        <v>-6.6068159999999997E-3</v>
      </c>
      <c r="D13168">
        <v>5.9563755799999996</v>
      </c>
      <c r="E13168">
        <v>4.4252019999999996E-3</v>
      </c>
      <c r="F13168">
        <v>0.94696209099999995</v>
      </c>
      <c r="G13168">
        <v>0.99975043299999999</v>
      </c>
    </row>
    <row r="13169" spans="1:7" x14ac:dyDescent="0.4">
      <c r="A13169" s="70" t="s">
        <v>27276</v>
      </c>
      <c r="B13169" s="70" t="s">
        <v>27277</v>
      </c>
      <c r="C13169">
        <v>1.0394623E-2</v>
      </c>
      <c r="D13169">
        <v>3.6543258600000001</v>
      </c>
      <c r="E13169">
        <v>4.4124359999999996E-3</v>
      </c>
      <c r="F13169">
        <v>0.94703853599999999</v>
      </c>
      <c r="G13169">
        <v>0.99975043299999999</v>
      </c>
    </row>
    <row r="13170" spans="1:7" x14ac:dyDescent="0.4">
      <c r="A13170" s="70" t="s">
        <v>27436</v>
      </c>
      <c r="B13170" s="70" t="s">
        <v>27437</v>
      </c>
      <c r="C13170">
        <v>5.4077659999999996E-3</v>
      </c>
      <c r="D13170">
        <v>7.5107086860000001</v>
      </c>
      <c r="E13170">
        <v>4.4106090000000002E-3</v>
      </c>
      <c r="F13170">
        <v>0.94704948700000002</v>
      </c>
      <c r="G13170">
        <v>0.99975043299999999</v>
      </c>
    </row>
    <row r="13171" spans="1:7" x14ac:dyDescent="0.4">
      <c r="A13171" s="70" t="s">
        <v>27060</v>
      </c>
      <c r="B13171" s="70" t="s">
        <v>27061</v>
      </c>
      <c r="C13171">
        <v>2.7976408000000001E-2</v>
      </c>
      <c r="D13171">
        <v>1.0047693630000001</v>
      </c>
      <c r="E13171">
        <v>4.4016000000000003E-3</v>
      </c>
      <c r="F13171">
        <v>0.94710351000000004</v>
      </c>
      <c r="G13171">
        <v>0.99975043299999999</v>
      </c>
    </row>
    <row r="13172" spans="1:7" x14ac:dyDescent="0.4">
      <c r="A13172" s="70" t="s">
        <v>26694</v>
      </c>
      <c r="B13172" s="70" t="s">
        <v>26695</v>
      </c>
      <c r="C13172">
        <v>-1.1154413E-2</v>
      </c>
      <c r="D13172">
        <v>3.4958046710000001</v>
      </c>
      <c r="E13172">
        <v>4.4004129999999997E-3</v>
      </c>
      <c r="F13172">
        <v>0.94711063699999998</v>
      </c>
      <c r="G13172">
        <v>0.99975043299999999</v>
      </c>
    </row>
    <row r="13173" spans="1:7" x14ac:dyDescent="0.4">
      <c r="A13173" s="70" t="s">
        <v>26770</v>
      </c>
      <c r="B13173" s="70" t="s">
        <v>26771</v>
      </c>
      <c r="C13173">
        <v>-5.4398959999999996E-3</v>
      </c>
      <c r="D13173">
        <v>9.1204161409999998</v>
      </c>
      <c r="E13173">
        <v>4.3914999999999996E-3</v>
      </c>
      <c r="F13173">
        <v>0.94716414500000001</v>
      </c>
      <c r="G13173">
        <v>0.99975043299999999</v>
      </c>
    </row>
    <row r="13174" spans="1:7" x14ac:dyDescent="0.4">
      <c r="A13174" s="70" t="s">
        <v>26443</v>
      </c>
      <c r="B13174" s="70" t="s">
        <v>26444</v>
      </c>
      <c r="C13174">
        <v>-1.8634634000000001E-2</v>
      </c>
      <c r="D13174">
        <v>2.6293640909999998</v>
      </c>
      <c r="E13174">
        <v>4.3905339999999998E-3</v>
      </c>
      <c r="F13174">
        <v>0.94716995000000004</v>
      </c>
      <c r="G13174">
        <v>0.99975043299999999</v>
      </c>
    </row>
    <row r="13175" spans="1:7" x14ac:dyDescent="0.4">
      <c r="A13175" s="70" t="s">
        <v>27518</v>
      </c>
      <c r="B13175" s="70" t="s">
        <v>27519</v>
      </c>
      <c r="C13175">
        <v>5.3400690000000002E-3</v>
      </c>
      <c r="D13175">
        <v>6.9586029659999999</v>
      </c>
      <c r="E13175">
        <v>4.3620910000000002E-3</v>
      </c>
      <c r="F13175">
        <v>0.94734109899999996</v>
      </c>
      <c r="G13175">
        <v>0.99975043299999999</v>
      </c>
    </row>
    <row r="13176" spans="1:7" x14ac:dyDescent="0.4">
      <c r="A13176" s="70" t="s">
        <v>26890</v>
      </c>
      <c r="B13176" s="70" t="s">
        <v>26891</v>
      </c>
      <c r="C13176">
        <v>-3.4522596000000003E-2</v>
      </c>
      <c r="D13176">
        <v>-0.70679427900000003</v>
      </c>
      <c r="E13176">
        <v>4.3588539999999997E-3</v>
      </c>
      <c r="F13176">
        <v>0.94736061400000005</v>
      </c>
      <c r="G13176">
        <v>0.99975043299999999</v>
      </c>
    </row>
    <row r="13177" spans="1:7" x14ac:dyDescent="0.4">
      <c r="A13177" s="70" t="s">
        <v>27010</v>
      </c>
      <c r="B13177" s="70" t="s">
        <v>27011</v>
      </c>
      <c r="C13177">
        <v>-5.2378010000000003E-3</v>
      </c>
      <c r="D13177">
        <v>9.7567243149999996</v>
      </c>
      <c r="E13177">
        <v>4.3509509999999996E-3</v>
      </c>
      <c r="F13177">
        <v>0.94740828899999996</v>
      </c>
      <c r="G13177">
        <v>0.99975043299999999</v>
      </c>
    </row>
    <row r="13178" spans="1:7" x14ac:dyDescent="0.4">
      <c r="A13178" s="70" t="s">
        <v>26774</v>
      </c>
      <c r="B13178" s="70" t="s">
        <v>26775</v>
      </c>
      <c r="C13178">
        <v>-2.1956409E-2</v>
      </c>
      <c r="D13178">
        <v>1.5441102710000001</v>
      </c>
      <c r="E13178">
        <v>4.3508000000000002E-3</v>
      </c>
      <c r="F13178">
        <v>0.94740919899999998</v>
      </c>
      <c r="G13178">
        <v>0.99975043299999999</v>
      </c>
    </row>
    <row r="13179" spans="1:7" x14ac:dyDescent="0.4">
      <c r="A13179" s="70" t="s">
        <v>27128</v>
      </c>
      <c r="B13179" s="70" t="s">
        <v>27129</v>
      </c>
      <c r="C13179">
        <v>4.1489028999999997E-2</v>
      </c>
      <c r="D13179">
        <v>-1.0020905179999999</v>
      </c>
      <c r="E13179">
        <v>4.3369380000000003E-3</v>
      </c>
      <c r="F13179">
        <v>0.94749292500000004</v>
      </c>
      <c r="G13179">
        <v>0.99975043299999999</v>
      </c>
    </row>
    <row r="13180" spans="1:7" x14ac:dyDescent="0.4">
      <c r="A13180" s="70" t="s">
        <v>26441</v>
      </c>
      <c r="B13180" s="70" t="s">
        <v>26442</v>
      </c>
      <c r="C13180">
        <v>-5.8626989999999999E-3</v>
      </c>
      <c r="D13180">
        <v>5.6498467779999997</v>
      </c>
      <c r="E13180">
        <v>4.3304579999999997E-3</v>
      </c>
      <c r="F13180">
        <v>0.94753211100000001</v>
      </c>
      <c r="G13180">
        <v>0.99975043299999999</v>
      </c>
    </row>
    <row r="13181" spans="1:7" x14ac:dyDescent="0.4">
      <c r="A13181" s="70" t="s">
        <v>27432</v>
      </c>
      <c r="B13181" s="70" t="s">
        <v>27433</v>
      </c>
      <c r="C13181">
        <v>5.4985219999999996E-3</v>
      </c>
      <c r="D13181">
        <v>7.4632663270000004</v>
      </c>
      <c r="E13181">
        <v>4.3290619999999998E-3</v>
      </c>
      <c r="F13181">
        <v>0.94754055100000001</v>
      </c>
      <c r="G13181">
        <v>0.99975043299999999</v>
      </c>
    </row>
    <row r="13182" spans="1:7" x14ac:dyDescent="0.4">
      <c r="A13182" s="70" t="s">
        <v>26864</v>
      </c>
      <c r="B13182" s="70" t="s">
        <v>26865</v>
      </c>
      <c r="C13182">
        <v>-2.8382458999999999E-2</v>
      </c>
      <c r="D13182">
        <v>-0.33341221799999998</v>
      </c>
      <c r="E13182">
        <v>4.3202800000000001E-3</v>
      </c>
      <c r="F13182">
        <v>0.94759371599999997</v>
      </c>
      <c r="G13182">
        <v>0.99975043299999999</v>
      </c>
    </row>
    <row r="13183" spans="1:7" x14ac:dyDescent="0.4">
      <c r="A13183" s="70" t="s">
        <v>26828</v>
      </c>
      <c r="B13183" s="70" t="s">
        <v>26829</v>
      </c>
      <c r="C13183">
        <v>-1.9596064E-2</v>
      </c>
      <c r="D13183">
        <v>5.1162993209999996</v>
      </c>
      <c r="E13183">
        <v>4.3061820000000004E-3</v>
      </c>
      <c r="F13183">
        <v>0.94767916699999999</v>
      </c>
      <c r="G13183">
        <v>0.99975043299999999</v>
      </c>
    </row>
    <row r="13184" spans="1:7" x14ac:dyDescent="0.4">
      <c r="A13184" s="70" t="s">
        <v>26349</v>
      </c>
      <c r="B13184" s="70" t="s">
        <v>26350</v>
      </c>
      <c r="C13184">
        <v>-5.6183149999999996E-3</v>
      </c>
      <c r="D13184">
        <v>7.0860022499999999</v>
      </c>
      <c r="E13184">
        <v>4.3023799999999997E-3</v>
      </c>
      <c r="F13184">
        <v>0.94770223399999998</v>
      </c>
      <c r="G13184">
        <v>0.99975043299999999</v>
      </c>
    </row>
    <row r="13185" spans="1:7" x14ac:dyDescent="0.4">
      <c r="A13185" s="70" t="s">
        <v>27516</v>
      </c>
      <c r="B13185" s="70" t="s">
        <v>27517</v>
      </c>
      <c r="C13185">
        <v>5.8719660000000002E-3</v>
      </c>
      <c r="D13185">
        <v>5.7209854719999997</v>
      </c>
      <c r="E13185">
        <v>4.2992769999999998E-3</v>
      </c>
      <c r="F13185">
        <v>0.94772107000000005</v>
      </c>
      <c r="G13185">
        <v>0.99975043299999999</v>
      </c>
    </row>
    <row r="13186" spans="1:7" x14ac:dyDescent="0.4">
      <c r="A13186" s="70" t="s">
        <v>27206</v>
      </c>
      <c r="B13186" s="70" t="s">
        <v>27207</v>
      </c>
      <c r="C13186">
        <v>1.1054092E-2</v>
      </c>
      <c r="D13186">
        <v>3.5347239149999998</v>
      </c>
      <c r="E13186">
        <v>4.2939349999999996E-3</v>
      </c>
      <c r="F13186">
        <v>0.94775351200000002</v>
      </c>
      <c r="G13186">
        <v>0.99975043299999999</v>
      </c>
    </row>
    <row r="13187" spans="1:7" x14ac:dyDescent="0.4">
      <c r="A13187" s="70" t="s">
        <v>26616</v>
      </c>
      <c r="B13187" s="70" t="s">
        <v>26617</v>
      </c>
      <c r="C13187">
        <v>-7.4440330000000001E-3</v>
      </c>
      <c r="D13187">
        <v>4.7620902039999997</v>
      </c>
      <c r="E13187">
        <v>4.2875300000000003E-3</v>
      </c>
      <c r="F13187">
        <v>0.94779244200000001</v>
      </c>
      <c r="G13187">
        <v>0.99975043299999999</v>
      </c>
    </row>
    <row r="13188" spans="1:7" x14ac:dyDescent="0.4">
      <c r="A13188" s="70" t="s">
        <v>26760</v>
      </c>
      <c r="B13188" s="70" t="s">
        <v>26761</v>
      </c>
      <c r="C13188">
        <v>-1.0645896E-2</v>
      </c>
      <c r="D13188">
        <v>4.8803761520000002</v>
      </c>
      <c r="E13188">
        <v>4.2801999999999996E-3</v>
      </c>
      <c r="F13188">
        <v>0.94783702599999997</v>
      </c>
      <c r="G13188">
        <v>0.99975043299999999</v>
      </c>
    </row>
    <row r="13189" spans="1:7" x14ac:dyDescent="0.4">
      <c r="A13189" s="70" t="s">
        <v>26602</v>
      </c>
      <c r="B13189" s="70" t="s">
        <v>26603</v>
      </c>
      <c r="C13189">
        <v>-7.6248449999999999E-3</v>
      </c>
      <c r="D13189">
        <v>4.882690964</v>
      </c>
      <c r="E13189">
        <v>4.2730290000000002E-3</v>
      </c>
      <c r="F13189">
        <v>0.94788067600000003</v>
      </c>
      <c r="G13189">
        <v>0.99975043299999999</v>
      </c>
    </row>
    <row r="13190" spans="1:7" x14ac:dyDescent="0.4">
      <c r="A13190" s="70" t="s">
        <v>27478</v>
      </c>
      <c r="B13190" s="70" t="s">
        <v>27479</v>
      </c>
      <c r="C13190">
        <v>6.4832869999999999E-3</v>
      </c>
      <c r="D13190">
        <v>5.4767626590000003</v>
      </c>
      <c r="E13190">
        <v>4.2604410000000002E-3</v>
      </c>
      <c r="F13190">
        <v>0.94795739300000004</v>
      </c>
      <c r="G13190">
        <v>0.99975043299999999</v>
      </c>
    </row>
    <row r="13191" spans="1:7" x14ac:dyDescent="0.4">
      <c r="A13191" s="70" t="s">
        <v>26576</v>
      </c>
      <c r="B13191" s="70" t="s">
        <v>26577</v>
      </c>
      <c r="C13191">
        <v>-7.3628590000000002E-3</v>
      </c>
      <c r="D13191">
        <v>4.8758423930000001</v>
      </c>
      <c r="E13191">
        <v>4.2597529999999998E-3</v>
      </c>
      <c r="F13191">
        <v>0.94796158699999999</v>
      </c>
      <c r="G13191">
        <v>0.99975043299999999</v>
      </c>
    </row>
    <row r="13192" spans="1:7" x14ac:dyDescent="0.4">
      <c r="A13192" s="70" t="s">
        <v>27306</v>
      </c>
      <c r="B13192" s="70" t="s">
        <v>27307</v>
      </c>
      <c r="C13192">
        <v>8.7816360000000006E-3</v>
      </c>
      <c r="D13192">
        <v>3.9659841220000001</v>
      </c>
      <c r="E13192">
        <v>4.2527329999999999E-3</v>
      </c>
      <c r="F13192">
        <v>0.94800442500000004</v>
      </c>
      <c r="G13192">
        <v>0.99975043299999999</v>
      </c>
    </row>
    <row r="13193" spans="1:7" x14ac:dyDescent="0.4">
      <c r="A13193" s="70" t="s">
        <v>26824</v>
      </c>
      <c r="B13193" s="70" t="s">
        <v>26825</v>
      </c>
      <c r="C13193">
        <v>-2.5178549000000001E-2</v>
      </c>
      <c r="D13193">
        <v>1.0001211130000001</v>
      </c>
      <c r="E13193">
        <v>4.2498279999999998E-3</v>
      </c>
      <c r="F13193">
        <v>0.94802215999999995</v>
      </c>
      <c r="G13193">
        <v>0.99975043299999999</v>
      </c>
    </row>
    <row r="13194" spans="1:7" x14ac:dyDescent="0.4">
      <c r="A13194" s="70" t="s">
        <v>27502</v>
      </c>
      <c r="B13194" s="70" t="s">
        <v>27503</v>
      </c>
      <c r="C13194">
        <v>5.7626700000000001E-3</v>
      </c>
      <c r="D13194">
        <v>7.0384634730000002</v>
      </c>
      <c r="E13194">
        <v>4.2363189999999997E-3</v>
      </c>
      <c r="F13194">
        <v>0.94810472499999998</v>
      </c>
      <c r="G13194">
        <v>0.99975043299999999</v>
      </c>
    </row>
    <row r="13195" spans="1:7" x14ac:dyDescent="0.4">
      <c r="A13195" s="70" t="s">
        <v>27180</v>
      </c>
      <c r="B13195" s="70" t="s">
        <v>27181</v>
      </c>
      <c r="C13195">
        <v>1.3218150999999999E-2</v>
      </c>
      <c r="D13195">
        <v>2.9872823419999999</v>
      </c>
      <c r="E13195">
        <v>4.2315199999999999E-3</v>
      </c>
      <c r="F13195">
        <v>0.94813408399999999</v>
      </c>
      <c r="G13195">
        <v>0.99975043299999999</v>
      </c>
    </row>
    <row r="13196" spans="1:7" x14ac:dyDescent="0.4">
      <c r="A13196" s="70" t="s">
        <v>27536</v>
      </c>
      <c r="B13196" s="70" t="s">
        <v>27537</v>
      </c>
      <c r="C13196">
        <v>5.7510620000000004E-3</v>
      </c>
      <c r="D13196">
        <v>5.9971974550000002</v>
      </c>
      <c r="E13196">
        <v>4.2236490000000003E-3</v>
      </c>
      <c r="F13196">
        <v>0.94818227300000002</v>
      </c>
      <c r="G13196">
        <v>0.99975043299999999</v>
      </c>
    </row>
    <row r="13197" spans="1:7" x14ac:dyDescent="0.4">
      <c r="A13197" s="70" t="s">
        <v>27456</v>
      </c>
      <c r="B13197" s="70" t="s">
        <v>27457</v>
      </c>
      <c r="C13197">
        <v>5.4595609999999999E-3</v>
      </c>
      <c r="D13197">
        <v>7.6075535849999998</v>
      </c>
      <c r="E13197">
        <v>4.2044049999999996E-3</v>
      </c>
      <c r="F13197">
        <v>0.94830029299999996</v>
      </c>
      <c r="G13197">
        <v>0.99975043299999999</v>
      </c>
    </row>
    <row r="13198" spans="1:7" x14ac:dyDescent="0.4">
      <c r="A13198" s="70" t="s">
        <v>26564</v>
      </c>
      <c r="B13198" s="70" t="s">
        <v>26565</v>
      </c>
      <c r="C13198">
        <v>-6.7685949999999996E-3</v>
      </c>
      <c r="D13198">
        <v>5.194121988</v>
      </c>
      <c r="E13198">
        <v>4.2014840000000001E-3</v>
      </c>
      <c r="F13198">
        <v>0.94831822799999999</v>
      </c>
      <c r="G13198">
        <v>0.99975043299999999</v>
      </c>
    </row>
    <row r="13199" spans="1:7" x14ac:dyDescent="0.4">
      <c r="A13199" s="70" t="s">
        <v>27504</v>
      </c>
      <c r="B13199" s="70" t="s">
        <v>27505</v>
      </c>
      <c r="C13199">
        <v>6.4132119999999997E-3</v>
      </c>
      <c r="D13199">
        <v>5.5919001509999999</v>
      </c>
      <c r="E13199">
        <v>4.1967300000000001E-3</v>
      </c>
      <c r="F13199">
        <v>0.94834743600000004</v>
      </c>
      <c r="G13199">
        <v>0.99975043299999999</v>
      </c>
    </row>
    <row r="13200" spans="1:7" x14ac:dyDescent="0.4">
      <c r="A13200" s="70" t="s">
        <v>27112</v>
      </c>
      <c r="B13200" s="70" t="s">
        <v>27113</v>
      </c>
      <c r="C13200">
        <v>2.0473303000000002E-2</v>
      </c>
      <c r="D13200">
        <v>1.514192041</v>
      </c>
      <c r="E13200">
        <v>4.1824510000000002E-3</v>
      </c>
      <c r="F13200">
        <v>0.94843525799999995</v>
      </c>
      <c r="G13200">
        <v>0.99975043299999999</v>
      </c>
    </row>
    <row r="13201" spans="1:7" x14ac:dyDescent="0.4">
      <c r="A13201" s="70" t="s">
        <v>27356</v>
      </c>
      <c r="B13201" s="70" t="s">
        <v>27357</v>
      </c>
      <c r="C13201">
        <v>8.3620139999999992E-3</v>
      </c>
      <c r="D13201">
        <v>4.4037191099999999</v>
      </c>
      <c r="E13201">
        <v>4.1753789999999999E-3</v>
      </c>
      <c r="F13201">
        <v>0.94847880900000003</v>
      </c>
      <c r="G13201">
        <v>0.99975043299999999</v>
      </c>
    </row>
    <row r="13202" spans="1:7" x14ac:dyDescent="0.4">
      <c r="A13202" s="70" t="s">
        <v>26457</v>
      </c>
      <c r="B13202" s="70" t="s">
        <v>26458</v>
      </c>
      <c r="C13202">
        <v>-5.7307909999999998E-3</v>
      </c>
      <c r="D13202">
        <v>6.7480491709999999</v>
      </c>
      <c r="E13202">
        <v>4.1352430000000003E-3</v>
      </c>
      <c r="F13202">
        <v>0.94872669399999998</v>
      </c>
      <c r="G13202">
        <v>0.99975043299999999</v>
      </c>
    </row>
    <row r="13203" spans="1:7" x14ac:dyDescent="0.4">
      <c r="A13203" s="70" t="s">
        <v>27430</v>
      </c>
      <c r="B13203" s="70" t="s">
        <v>27431</v>
      </c>
      <c r="C13203">
        <v>6.8711340000000001E-3</v>
      </c>
      <c r="D13203">
        <v>5.3527284140000004</v>
      </c>
      <c r="E13203">
        <v>4.1303039999999996E-3</v>
      </c>
      <c r="F13203">
        <v>0.94875727499999996</v>
      </c>
      <c r="G13203">
        <v>0.99975043299999999</v>
      </c>
    </row>
    <row r="13204" spans="1:7" x14ac:dyDescent="0.4">
      <c r="A13204" s="70" t="s">
        <v>26652</v>
      </c>
      <c r="B13204" s="70" t="s">
        <v>26653</v>
      </c>
      <c r="C13204">
        <v>-7.9485730000000004E-3</v>
      </c>
      <c r="D13204">
        <v>5.4575499120000002</v>
      </c>
      <c r="E13204">
        <v>4.1275210000000003E-3</v>
      </c>
      <c r="F13204">
        <v>0.94877452100000004</v>
      </c>
      <c r="G13204">
        <v>0.99975043299999999</v>
      </c>
    </row>
    <row r="13205" spans="1:7" x14ac:dyDescent="0.4">
      <c r="A13205" s="70" t="s">
        <v>27604</v>
      </c>
      <c r="B13205" s="70" t="s">
        <v>27605</v>
      </c>
      <c r="C13205">
        <v>5.1132529999999999E-3</v>
      </c>
      <c r="D13205">
        <v>6.2540866089999998</v>
      </c>
      <c r="E13205">
        <v>4.1142610000000001E-3</v>
      </c>
      <c r="F13205">
        <v>0.94885675700000005</v>
      </c>
      <c r="G13205">
        <v>0.99975043299999999</v>
      </c>
    </row>
    <row r="13206" spans="1:7" x14ac:dyDescent="0.4">
      <c r="A13206" s="70" t="s">
        <v>26411</v>
      </c>
      <c r="B13206" s="70" t="s">
        <v>26412</v>
      </c>
      <c r="C13206">
        <v>-5.4428250000000001E-3</v>
      </c>
      <c r="D13206">
        <v>6.9109693480000001</v>
      </c>
      <c r="E13206">
        <v>4.111946E-3</v>
      </c>
      <c r="F13206">
        <v>0.94887113000000001</v>
      </c>
      <c r="G13206">
        <v>0.99975043299999999</v>
      </c>
    </row>
    <row r="13207" spans="1:7" x14ac:dyDescent="0.4">
      <c r="A13207" s="70" t="s">
        <v>27160</v>
      </c>
      <c r="B13207" s="70" t="s">
        <v>27161</v>
      </c>
      <c r="C13207">
        <v>2.0271771000000001E-2</v>
      </c>
      <c r="D13207">
        <v>1.209502386</v>
      </c>
      <c r="E13207">
        <v>4.09509E-3</v>
      </c>
      <c r="F13207">
        <v>0.94897588799999999</v>
      </c>
      <c r="G13207">
        <v>0.99975043299999999</v>
      </c>
    </row>
    <row r="13208" spans="1:7" x14ac:dyDescent="0.4">
      <c r="A13208" s="70" t="s">
        <v>26944</v>
      </c>
      <c r="B13208" s="70" t="s">
        <v>26945</v>
      </c>
      <c r="C13208">
        <v>-5.3153000000000002E-3</v>
      </c>
      <c r="D13208">
        <v>9.4043641509999993</v>
      </c>
      <c r="E13208">
        <v>4.0760960000000004E-3</v>
      </c>
      <c r="F13208">
        <v>0.94909419699999997</v>
      </c>
      <c r="G13208">
        <v>0.99975043299999999</v>
      </c>
    </row>
    <row r="13209" spans="1:7" x14ac:dyDescent="0.4">
      <c r="A13209" s="70" t="s">
        <v>26720</v>
      </c>
      <c r="B13209" s="70" t="s">
        <v>26721</v>
      </c>
      <c r="C13209">
        <v>-1.3358647E-2</v>
      </c>
      <c r="D13209">
        <v>3.0296154099999999</v>
      </c>
      <c r="E13209">
        <v>4.0754199999999997E-3</v>
      </c>
      <c r="F13209">
        <v>0.949098412</v>
      </c>
      <c r="G13209">
        <v>0.99975043299999999</v>
      </c>
    </row>
    <row r="13210" spans="1:7" x14ac:dyDescent="0.4">
      <c r="A13210" s="70" t="s">
        <v>26708</v>
      </c>
      <c r="B13210" s="70" t="s">
        <v>26709</v>
      </c>
      <c r="C13210">
        <v>-8.4047440000000005E-3</v>
      </c>
      <c r="D13210">
        <v>4.6130467409999998</v>
      </c>
      <c r="E13210">
        <v>4.070438E-3</v>
      </c>
      <c r="F13210">
        <v>0.94912949099999999</v>
      </c>
      <c r="G13210">
        <v>0.99975043299999999</v>
      </c>
    </row>
    <row r="13211" spans="1:7" x14ac:dyDescent="0.4">
      <c r="A13211" s="70" t="s">
        <v>27438</v>
      </c>
      <c r="B13211" s="70" t="s">
        <v>27439</v>
      </c>
      <c r="C13211">
        <v>7.5753970000000002E-3</v>
      </c>
      <c r="D13211">
        <v>5.2094802939999996</v>
      </c>
      <c r="E13211">
        <v>4.0616189999999998E-3</v>
      </c>
      <c r="F13211">
        <v>0.94918455300000004</v>
      </c>
      <c r="G13211">
        <v>0.99975043299999999</v>
      </c>
    </row>
    <row r="13212" spans="1:7" x14ac:dyDescent="0.4">
      <c r="A13212" s="70" t="s">
        <v>26596</v>
      </c>
      <c r="B13212" s="70" t="s">
        <v>26597</v>
      </c>
      <c r="C13212">
        <v>-5.8629379999999998E-3</v>
      </c>
      <c r="D13212">
        <v>5.494020817</v>
      </c>
      <c r="E13212">
        <v>4.0565210000000004E-3</v>
      </c>
      <c r="F13212">
        <v>0.94921641199999995</v>
      </c>
      <c r="G13212">
        <v>0.99975043299999999</v>
      </c>
    </row>
    <row r="13213" spans="1:7" x14ac:dyDescent="0.4">
      <c r="A13213" s="70" t="s">
        <v>27148</v>
      </c>
      <c r="B13213" s="70" t="s">
        <v>27149</v>
      </c>
      <c r="C13213">
        <v>-4.3217077999999999E-2</v>
      </c>
      <c r="D13213">
        <v>-0.66042096900000002</v>
      </c>
      <c r="E13213">
        <v>4.0471420000000001E-3</v>
      </c>
      <c r="F13213">
        <v>0.94927507200000005</v>
      </c>
      <c r="G13213">
        <v>0.99975043299999999</v>
      </c>
    </row>
    <row r="13214" spans="1:7" x14ac:dyDescent="0.4">
      <c r="A13214" s="70" t="s">
        <v>27234</v>
      </c>
      <c r="B13214" s="70" t="s">
        <v>27235</v>
      </c>
      <c r="C13214">
        <v>1.6540962999999999E-2</v>
      </c>
      <c r="D13214">
        <v>2.644103511</v>
      </c>
      <c r="E13214">
        <v>4.0465700000000002E-3</v>
      </c>
      <c r="F13214">
        <v>0.94927865600000005</v>
      </c>
      <c r="G13214">
        <v>0.99975043299999999</v>
      </c>
    </row>
    <row r="13215" spans="1:7" x14ac:dyDescent="0.4">
      <c r="A13215" s="70" t="s">
        <v>27268</v>
      </c>
      <c r="B13215" s="70" t="s">
        <v>27269</v>
      </c>
      <c r="C13215">
        <v>1.1115753000000001E-2</v>
      </c>
      <c r="D13215">
        <v>3.501783139</v>
      </c>
      <c r="E13215">
        <v>4.0320130000000001E-3</v>
      </c>
      <c r="F13215">
        <v>0.94936984300000005</v>
      </c>
      <c r="G13215">
        <v>0.99975043299999999</v>
      </c>
    </row>
    <row r="13216" spans="1:7" x14ac:dyDescent="0.4">
      <c r="A13216" s="70" t="s">
        <v>27230</v>
      </c>
      <c r="B13216" s="70" t="s">
        <v>27231</v>
      </c>
      <c r="C13216">
        <v>1.2991131E-2</v>
      </c>
      <c r="D13216">
        <v>3.117224196</v>
      </c>
      <c r="E13216">
        <v>4.0149929999999997E-3</v>
      </c>
      <c r="F13216">
        <v>0.94947667800000002</v>
      </c>
      <c r="G13216">
        <v>0.99975043299999999</v>
      </c>
    </row>
    <row r="13217" spans="1:7" x14ac:dyDescent="0.4">
      <c r="A13217" s="70" t="s">
        <v>26385</v>
      </c>
      <c r="B13217" s="70" t="s">
        <v>26386</v>
      </c>
      <c r="C13217">
        <v>-5.2026219999999996E-3</v>
      </c>
      <c r="D13217">
        <v>7.815240642</v>
      </c>
      <c r="E13217">
        <v>4.0089430000000001E-3</v>
      </c>
      <c r="F13217">
        <v>0.94951470100000002</v>
      </c>
      <c r="G13217">
        <v>0.99975043299999999</v>
      </c>
    </row>
    <row r="13218" spans="1:7" x14ac:dyDescent="0.4">
      <c r="A13218" s="70" t="s">
        <v>27552</v>
      </c>
      <c r="B13218" s="70" t="s">
        <v>27553</v>
      </c>
      <c r="C13218">
        <v>5.8870160000000001E-3</v>
      </c>
      <c r="D13218">
        <v>6.0549692119999996</v>
      </c>
      <c r="E13218">
        <v>4.0084889999999996E-3</v>
      </c>
      <c r="F13218">
        <v>0.94951755900000001</v>
      </c>
      <c r="G13218">
        <v>0.99975043299999999</v>
      </c>
    </row>
    <row r="13219" spans="1:7" x14ac:dyDescent="0.4">
      <c r="A13219" s="70" t="s">
        <v>26534</v>
      </c>
      <c r="B13219" s="70" t="s">
        <v>26535</v>
      </c>
      <c r="C13219">
        <v>-5.2269300000000003E-3</v>
      </c>
      <c r="D13219">
        <v>6.1292840420000001</v>
      </c>
      <c r="E13219">
        <v>4.001821E-3</v>
      </c>
      <c r="F13219">
        <v>0.94955951199999999</v>
      </c>
      <c r="G13219">
        <v>0.99975043299999999</v>
      </c>
    </row>
    <row r="13220" spans="1:7" x14ac:dyDescent="0.4">
      <c r="A13220" s="70" t="s">
        <v>26329</v>
      </c>
      <c r="B13220" s="70" t="s">
        <v>26330</v>
      </c>
      <c r="C13220">
        <v>-5.2459359999999997E-3</v>
      </c>
      <c r="D13220">
        <v>7.7489909509999997</v>
      </c>
      <c r="E13220">
        <v>3.9970350000000003E-3</v>
      </c>
      <c r="F13220">
        <v>0.94958963900000004</v>
      </c>
      <c r="G13220">
        <v>0.99975043299999999</v>
      </c>
    </row>
    <row r="13221" spans="1:7" x14ac:dyDescent="0.4">
      <c r="A13221" s="70" t="s">
        <v>27460</v>
      </c>
      <c r="B13221" s="70" t="s">
        <v>27461</v>
      </c>
      <c r="C13221">
        <v>7.1536289999999999E-3</v>
      </c>
      <c r="D13221">
        <v>4.7569585989999998</v>
      </c>
      <c r="E13221">
        <v>3.9818889999999997E-3</v>
      </c>
      <c r="F13221">
        <v>0.94968511600000005</v>
      </c>
      <c r="G13221">
        <v>0.99975043299999999</v>
      </c>
    </row>
    <row r="13222" spans="1:7" x14ac:dyDescent="0.4">
      <c r="A13222" s="70" t="s">
        <v>27096</v>
      </c>
      <c r="B13222" s="70" t="s">
        <v>27097</v>
      </c>
      <c r="C13222">
        <v>3.7562638000000002E-2</v>
      </c>
      <c r="D13222">
        <v>-1.246755217</v>
      </c>
      <c r="E13222">
        <v>3.9774620000000002E-3</v>
      </c>
      <c r="F13222">
        <v>0.94971305500000003</v>
      </c>
      <c r="G13222">
        <v>0.99975043299999999</v>
      </c>
    </row>
    <row r="13223" spans="1:7" x14ac:dyDescent="0.4">
      <c r="A13223" s="70" t="s">
        <v>26854</v>
      </c>
      <c r="B13223" s="70" t="s">
        <v>26855</v>
      </c>
      <c r="C13223">
        <v>-1.5746256E-2</v>
      </c>
      <c r="D13223">
        <v>2.307078368</v>
      </c>
      <c r="E13223">
        <v>3.9762019999999999E-3</v>
      </c>
      <c r="F13223">
        <v>0.94972100699999995</v>
      </c>
      <c r="G13223">
        <v>0.99975043299999999</v>
      </c>
    </row>
    <row r="13224" spans="1:7" x14ac:dyDescent="0.4">
      <c r="A13224" s="70" t="s">
        <v>27418</v>
      </c>
      <c r="B13224" s="70" t="s">
        <v>27419</v>
      </c>
      <c r="C13224">
        <v>7.0598199999999996E-3</v>
      </c>
      <c r="D13224">
        <v>4.9451057299999999</v>
      </c>
      <c r="E13224">
        <v>3.9583470000000001E-3</v>
      </c>
      <c r="F13224">
        <v>0.949833873</v>
      </c>
      <c r="G13224">
        <v>0.99975043299999999</v>
      </c>
    </row>
    <row r="13225" spans="1:7" x14ac:dyDescent="0.4">
      <c r="A13225" s="70" t="s">
        <v>27406</v>
      </c>
      <c r="B13225" s="70" t="s">
        <v>27407</v>
      </c>
      <c r="C13225">
        <v>8.1027589999999993E-3</v>
      </c>
      <c r="D13225">
        <v>4.4313630039999996</v>
      </c>
      <c r="E13225">
        <v>3.9549240000000003E-3</v>
      </c>
      <c r="F13225">
        <v>0.949855542</v>
      </c>
      <c r="G13225">
        <v>0.99975043299999999</v>
      </c>
    </row>
    <row r="13226" spans="1:7" x14ac:dyDescent="0.4">
      <c r="A13226" s="70" t="s">
        <v>26556</v>
      </c>
      <c r="B13226" s="70" t="s">
        <v>26557</v>
      </c>
      <c r="C13226">
        <v>-5.781614E-3</v>
      </c>
      <c r="D13226">
        <v>5.5475792820000001</v>
      </c>
      <c r="E13226">
        <v>3.9375360000000002E-3</v>
      </c>
      <c r="F13226">
        <v>0.949965748</v>
      </c>
      <c r="G13226">
        <v>0.99975043299999999</v>
      </c>
    </row>
    <row r="13227" spans="1:7" x14ac:dyDescent="0.4">
      <c r="A13227" s="70" t="s">
        <v>27616</v>
      </c>
      <c r="B13227" s="70" t="s">
        <v>27617</v>
      </c>
      <c r="C13227">
        <v>5.4120560000000002E-3</v>
      </c>
      <c r="D13227">
        <v>5.9040315200000002</v>
      </c>
      <c r="E13227">
        <v>3.9189849999999998E-3</v>
      </c>
      <c r="F13227">
        <v>0.950083597</v>
      </c>
      <c r="G13227">
        <v>0.99975043299999999</v>
      </c>
    </row>
    <row r="13228" spans="1:7" x14ac:dyDescent="0.4">
      <c r="A13228" s="70" t="s">
        <v>27548</v>
      </c>
      <c r="B13228" s="70" t="s">
        <v>27549</v>
      </c>
      <c r="C13228">
        <v>4.8915230000000001E-3</v>
      </c>
      <c r="D13228">
        <v>7.4270926590000004</v>
      </c>
      <c r="E13228">
        <v>3.8894899999999998E-3</v>
      </c>
      <c r="F13228">
        <v>0.95027154599999997</v>
      </c>
      <c r="G13228">
        <v>0.99975043299999999</v>
      </c>
    </row>
    <row r="13229" spans="1:7" x14ac:dyDescent="0.4">
      <c r="A13229" s="70" t="s">
        <v>27250</v>
      </c>
      <c r="B13229" s="70" t="s">
        <v>27251</v>
      </c>
      <c r="C13229">
        <v>1.4480610999999999E-2</v>
      </c>
      <c r="D13229">
        <v>2.869369265</v>
      </c>
      <c r="E13229">
        <v>3.8890219999999998E-3</v>
      </c>
      <c r="F13229">
        <v>0.950274536</v>
      </c>
      <c r="G13229">
        <v>0.99975043299999999</v>
      </c>
    </row>
    <row r="13230" spans="1:7" x14ac:dyDescent="0.4">
      <c r="A13230" s="70" t="s">
        <v>27226</v>
      </c>
      <c r="B13230" s="70" t="s">
        <v>27227</v>
      </c>
      <c r="C13230">
        <v>2.0813084999999999E-2</v>
      </c>
      <c r="D13230">
        <v>0.87978034699999996</v>
      </c>
      <c r="E13230">
        <v>3.875238E-3</v>
      </c>
      <c r="F13230">
        <v>0.95036262299999996</v>
      </c>
      <c r="G13230">
        <v>0.99975043299999999</v>
      </c>
    </row>
    <row r="13231" spans="1:7" x14ac:dyDescent="0.4">
      <c r="A13231" s="70" t="s">
        <v>27550</v>
      </c>
      <c r="B13231" s="70" t="s">
        <v>27551</v>
      </c>
      <c r="C13231">
        <v>6.1289450000000002E-3</v>
      </c>
      <c r="D13231">
        <v>5.3384453230000002</v>
      </c>
      <c r="E13231">
        <v>3.8736109999999999E-3</v>
      </c>
      <c r="F13231">
        <v>0.95037302999999995</v>
      </c>
      <c r="G13231">
        <v>0.99975043299999999</v>
      </c>
    </row>
    <row r="13232" spans="1:7" x14ac:dyDescent="0.4">
      <c r="A13232" s="70" t="s">
        <v>26900</v>
      </c>
      <c r="B13232" s="70" t="s">
        <v>26901</v>
      </c>
      <c r="C13232">
        <v>4.2347268E-2</v>
      </c>
      <c r="D13232">
        <v>-1.3762455039999999</v>
      </c>
      <c r="E13232">
        <v>3.8495819999999998E-3</v>
      </c>
      <c r="F13232">
        <v>0.95052699600000001</v>
      </c>
      <c r="G13232">
        <v>0.99975043299999999</v>
      </c>
    </row>
    <row r="13233" spans="1:7" x14ac:dyDescent="0.4">
      <c r="A13233" s="70" t="s">
        <v>27186</v>
      </c>
      <c r="B13233" s="70" t="s">
        <v>27187</v>
      </c>
      <c r="C13233">
        <v>-5.3798930000000002E-3</v>
      </c>
      <c r="D13233">
        <v>10.26947857</v>
      </c>
      <c r="E13233">
        <v>3.8407699999999999E-3</v>
      </c>
      <c r="F13233">
        <v>0.95058358099999996</v>
      </c>
      <c r="G13233">
        <v>0.99975043299999999</v>
      </c>
    </row>
    <row r="13234" spans="1:7" x14ac:dyDescent="0.4">
      <c r="A13234" s="70" t="s">
        <v>27216</v>
      </c>
      <c r="B13234" s="70" t="s">
        <v>27217</v>
      </c>
      <c r="C13234">
        <v>1.4208248E-2</v>
      </c>
      <c r="D13234">
        <v>2.6089966250000001</v>
      </c>
      <c r="E13234">
        <v>3.8311560000000001E-3</v>
      </c>
      <c r="F13234">
        <v>0.95064539000000003</v>
      </c>
      <c r="G13234">
        <v>0.99975043299999999</v>
      </c>
    </row>
    <row r="13235" spans="1:7" x14ac:dyDescent="0.4">
      <c r="A13235" s="70" t="s">
        <v>27594</v>
      </c>
      <c r="B13235" s="70" t="s">
        <v>27595</v>
      </c>
      <c r="C13235">
        <v>5.3047930000000004E-3</v>
      </c>
      <c r="D13235">
        <v>6.967222853</v>
      </c>
      <c r="E13235">
        <v>3.8110010000000001E-3</v>
      </c>
      <c r="F13235">
        <v>0.95077521700000001</v>
      </c>
      <c r="G13235">
        <v>0.99975043299999999</v>
      </c>
    </row>
    <row r="13236" spans="1:7" x14ac:dyDescent="0.4">
      <c r="A13236" s="70" t="s">
        <v>26976</v>
      </c>
      <c r="B13236" s="70" t="s">
        <v>26977</v>
      </c>
      <c r="C13236">
        <v>-2.9618729E-2</v>
      </c>
      <c r="D13236">
        <v>2.2601643000000001E-2</v>
      </c>
      <c r="E13236">
        <v>3.8070920000000002E-3</v>
      </c>
      <c r="F13236">
        <v>0.950800439</v>
      </c>
      <c r="G13236">
        <v>0.99975043299999999</v>
      </c>
    </row>
    <row r="13237" spans="1:7" x14ac:dyDescent="0.4">
      <c r="A13237" s="70" t="s">
        <v>27070</v>
      </c>
      <c r="B13237" s="70" t="s">
        <v>27071</v>
      </c>
      <c r="C13237">
        <v>3.9670730000000001E-2</v>
      </c>
      <c r="D13237">
        <v>-0.88844925100000005</v>
      </c>
      <c r="E13237">
        <v>3.8045750000000001E-3</v>
      </c>
      <c r="F13237">
        <v>0.95081668100000005</v>
      </c>
      <c r="G13237">
        <v>0.99975043299999999</v>
      </c>
    </row>
    <row r="13238" spans="1:7" x14ac:dyDescent="0.4">
      <c r="A13238" s="70" t="s">
        <v>27392</v>
      </c>
      <c r="B13238" s="70" t="s">
        <v>27393</v>
      </c>
      <c r="C13238">
        <v>9.5733060000000002E-3</v>
      </c>
      <c r="D13238">
        <v>4.0500665370000002</v>
      </c>
      <c r="E13238">
        <v>3.801526E-3</v>
      </c>
      <c r="F13238">
        <v>0.95083637099999996</v>
      </c>
      <c r="G13238">
        <v>0.99975043299999999</v>
      </c>
    </row>
    <row r="13239" spans="1:7" x14ac:dyDescent="0.4">
      <c r="A13239" s="70" t="s">
        <v>27288</v>
      </c>
      <c r="B13239" s="70" t="s">
        <v>27289</v>
      </c>
      <c r="C13239">
        <v>2.3605610999999999E-2</v>
      </c>
      <c r="D13239">
        <v>1.8739207920000001</v>
      </c>
      <c r="E13239">
        <v>3.7998089999999999E-3</v>
      </c>
      <c r="F13239">
        <v>0.95084745599999998</v>
      </c>
      <c r="G13239">
        <v>0.99975043299999999</v>
      </c>
    </row>
    <row r="13240" spans="1:7" x14ac:dyDescent="0.4">
      <c r="A13240" s="70" t="s">
        <v>27592</v>
      </c>
      <c r="B13240" s="70" t="s">
        <v>27593</v>
      </c>
      <c r="C13240">
        <v>5.0938119999999996E-3</v>
      </c>
      <c r="D13240">
        <v>7.3800138369999999</v>
      </c>
      <c r="E13240">
        <v>3.7977140000000002E-3</v>
      </c>
      <c r="F13240">
        <v>0.95086099700000004</v>
      </c>
      <c r="G13240">
        <v>0.99975043299999999</v>
      </c>
    </row>
    <row r="13241" spans="1:7" x14ac:dyDescent="0.4">
      <c r="A13241" s="70" t="s">
        <v>26734</v>
      </c>
      <c r="B13241" s="70" t="s">
        <v>26735</v>
      </c>
      <c r="C13241">
        <v>-8.2774579999999997E-3</v>
      </c>
      <c r="D13241">
        <v>3.966016363</v>
      </c>
      <c r="E13241">
        <v>3.7800989999999999E-3</v>
      </c>
      <c r="F13241">
        <v>0.95097494100000002</v>
      </c>
      <c r="G13241">
        <v>0.99975043299999999</v>
      </c>
    </row>
    <row r="13242" spans="1:7" x14ac:dyDescent="0.4">
      <c r="A13242" s="70" t="s">
        <v>27602</v>
      </c>
      <c r="B13242" s="70" t="s">
        <v>27603</v>
      </c>
      <c r="C13242">
        <v>5.8493399999999997E-3</v>
      </c>
      <c r="D13242">
        <v>6.5990410490000002</v>
      </c>
      <c r="E13242">
        <v>3.7764249999999999E-3</v>
      </c>
      <c r="F13242">
        <v>0.95099874600000001</v>
      </c>
      <c r="G13242">
        <v>0.99975043299999999</v>
      </c>
    </row>
    <row r="13243" spans="1:7" x14ac:dyDescent="0.4">
      <c r="A13243" s="70" t="s">
        <v>26688</v>
      </c>
      <c r="B13243" s="70" t="s">
        <v>26689</v>
      </c>
      <c r="C13243">
        <v>-1.7958277000000002E-2</v>
      </c>
      <c r="D13243">
        <v>2.519585749</v>
      </c>
      <c r="E13243">
        <v>3.774108E-3</v>
      </c>
      <c r="F13243">
        <v>0.95101376000000004</v>
      </c>
      <c r="G13243">
        <v>0.99975043299999999</v>
      </c>
    </row>
    <row r="13244" spans="1:7" x14ac:dyDescent="0.4">
      <c r="A13244" s="70" t="s">
        <v>26748</v>
      </c>
      <c r="B13244" s="70" t="s">
        <v>26749</v>
      </c>
      <c r="C13244">
        <v>-8.0977589999999995E-3</v>
      </c>
      <c r="D13244">
        <v>4.1030064609999997</v>
      </c>
      <c r="E13244">
        <v>3.7717810000000001E-3</v>
      </c>
      <c r="F13244">
        <v>0.95102884700000001</v>
      </c>
      <c r="G13244">
        <v>0.99975043299999999</v>
      </c>
    </row>
    <row r="13245" spans="1:7" x14ac:dyDescent="0.4">
      <c r="A13245" s="70" t="s">
        <v>27244</v>
      </c>
      <c r="B13245" s="70" t="s">
        <v>27245</v>
      </c>
      <c r="C13245">
        <v>3.3447435999999997E-2</v>
      </c>
      <c r="D13245">
        <v>-0.82910070999999996</v>
      </c>
      <c r="E13245">
        <v>3.7652520000000002E-3</v>
      </c>
      <c r="F13245">
        <v>0.95107119600000001</v>
      </c>
      <c r="G13245">
        <v>0.99975043299999999</v>
      </c>
    </row>
    <row r="13246" spans="1:7" x14ac:dyDescent="0.4">
      <c r="A13246" s="70" t="s">
        <v>27136</v>
      </c>
      <c r="B13246" s="70" t="s">
        <v>27137</v>
      </c>
      <c r="C13246">
        <v>2.8644187000000002E-2</v>
      </c>
      <c r="D13246">
        <v>0.119729736</v>
      </c>
      <c r="E13246">
        <v>3.7624849999999999E-3</v>
      </c>
      <c r="F13246">
        <v>0.95108915400000005</v>
      </c>
      <c r="G13246">
        <v>0.99975043299999999</v>
      </c>
    </row>
    <row r="13247" spans="1:7" x14ac:dyDescent="0.4">
      <c r="A13247" s="70" t="s">
        <v>26782</v>
      </c>
      <c r="B13247" s="70" t="s">
        <v>26783</v>
      </c>
      <c r="C13247">
        <v>-1.0262785E-2</v>
      </c>
      <c r="D13247">
        <v>3.49398996</v>
      </c>
      <c r="E13247">
        <v>3.7615349999999999E-3</v>
      </c>
      <c r="F13247">
        <v>0.95109532399999996</v>
      </c>
      <c r="G13247">
        <v>0.99975043299999999</v>
      </c>
    </row>
    <row r="13248" spans="1:7" x14ac:dyDescent="0.4">
      <c r="A13248" s="70" t="s">
        <v>26497</v>
      </c>
      <c r="B13248" s="70" t="s">
        <v>26498</v>
      </c>
      <c r="C13248">
        <v>-5.1766470000000004E-3</v>
      </c>
      <c r="D13248">
        <v>7.0332001479999997</v>
      </c>
      <c r="E13248">
        <v>3.7590140000000002E-3</v>
      </c>
      <c r="F13248">
        <v>0.95111168999999995</v>
      </c>
      <c r="G13248">
        <v>0.99975043299999999</v>
      </c>
    </row>
    <row r="13249" spans="1:7" x14ac:dyDescent="0.4">
      <c r="A13249" s="70" t="s">
        <v>27620</v>
      </c>
      <c r="B13249" s="70" t="s">
        <v>27621</v>
      </c>
      <c r="C13249">
        <v>4.9686419999999997E-3</v>
      </c>
      <c r="D13249">
        <v>7.2302090440000004</v>
      </c>
      <c r="E13249">
        <v>3.752268E-3</v>
      </c>
      <c r="F13249">
        <v>0.95115552699999995</v>
      </c>
      <c r="G13249">
        <v>0.99975043299999999</v>
      </c>
    </row>
    <row r="13250" spans="1:7" x14ac:dyDescent="0.4">
      <c r="A13250" s="70" t="s">
        <v>27558</v>
      </c>
      <c r="B13250" s="70" t="s">
        <v>27559</v>
      </c>
      <c r="C13250">
        <v>6.3984200000000001E-3</v>
      </c>
      <c r="D13250">
        <v>5.1406764850000002</v>
      </c>
      <c r="E13250">
        <v>3.7493700000000001E-3</v>
      </c>
      <c r="F13250">
        <v>0.95117436499999997</v>
      </c>
      <c r="G13250">
        <v>0.99975043299999999</v>
      </c>
    </row>
    <row r="13251" spans="1:7" x14ac:dyDescent="0.4">
      <c r="A13251" s="70" t="s">
        <v>27280</v>
      </c>
      <c r="B13251" s="70" t="s">
        <v>27281</v>
      </c>
      <c r="C13251">
        <v>2.5111748E-2</v>
      </c>
      <c r="D13251">
        <v>4.3602904999999997E-2</v>
      </c>
      <c r="E13251">
        <v>3.7283490000000002E-3</v>
      </c>
      <c r="F13251">
        <v>0.95131125800000005</v>
      </c>
      <c r="G13251">
        <v>0.99975043299999999</v>
      </c>
    </row>
    <row r="13252" spans="1:7" x14ac:dyDescent="0.4">
      <c r="A13252" s="70" t="s">
        <v>27654</v>
      </c>
      <c r="B13252" s="70" t="s">
        <v>27655</v>
      </c>
      <c r="C13252">
        <v>4.9270829999999996E-3</v>
      </c>
      <c r="D13252">
        <v>7.0480574750000002</v>
      </c>
      <c r="E13252">
        <v>3.7279840000000002E-3</v>
      </c>
      <c r="F13252">
        <v>0.95131363999999996</v>
      </c>
      <c r="G13252">
        <v>0.99975043299999999</v>
      </c>
    </row>
    <row r="13253" spans="1:7" x14ac:dyDescent="0.4">
      <c r="A13253" s="70" t="s">
        <v>27056</v>
      </c>
      <c r="B13253" s="70" t="s">
        <v>27057</v>
      </c>
      <c r="C13253">
        <v>2.4644993E-2</v>
      </c>
      <c r="D13253">
        <v>1.8778795260000001</v>
      </c>
      <c r="E13253">
        <v>3.7253500000000001E-3</v>
      </c>
      <c r="F13253">
        <v>0.95133082400000002</v>
      </c>
      <c r="G13253">
        <v>0.99975043299999999</v>
      </c>
    </row>
    <row r="13254" spans="1:7" x14ac:dyDescent="0.4">
      <c r="A13254" s="70" t="s">
        <v>27546</v>
      </c>
      <c r="B13254" s="70" t="s">
        <v>27547</v>
      </c>
      <c r="C13254">
        <v>6.9765749999999996E-3</v>
      </c>
      <c r="D13254">
        <v>4.9162757189999997</v>
      </c>
      <c r="E13254">
        <v>3.7215540000000002E-3</v>
      </c>
      <c r="F13254">
        <v>0.95135559199999997</v>
      </c>
      <c r="G13254">
        <v>0.99975043299999999</v>
      </c>
    </row>
    <row r="13255" spans="1:7" x14ac:dyDescent="0.4">
      <c r="A13255" s="70" t="s">
        <v>26680</v>
      </c>
      <c r="B13255" s="70" t="s">
        <v>26681</v>
      </c>
      <c r="C13255">
        <v>-6.8690620000000004E-3</v>
      </c>
      <c r="D13255">
        <v>5.0155905839999999</v>
      </c>
      <c r="E13255">
        <v>3.7174230000000001E-3</v>
      </c>
      <c r="F13255">
        <v>0.95138256200000004</v>
      </c>
      <c r="G13255">
        <v>0.99975043299999999</v>
      </c>
    </row>
    <row r="13256" spans="1:7" x14ac:dyDescent="0.4">
      <c r="A13256" s="70" t="s">
        <v>26341</v>
      </c>
      <c r="B13256" s="70" t="s">
        <v>26342</v>
      </c>
      <c r="C13256">
        <v>-5.0393060000000003E-3</v>
      </c>
      <c r="D13256">
        <v>7.6185221849999998</v>
      </c>
      <c r="E13256">
        <v>3.7110979999999999E-3</v>
      </c>
      <c r="F13256">
        <v>0.95142389299999996</v>
      </c>
      <c r="G13256">
        <v>0.99975043299999999</v>
      </c>
    </row>
    <row r="13257" spans="1:7" x14ac:dyDescent="0.4">
      <c r="A13257" s="70" t="s">
        <v>27466</v>
      </c>
      <c r="B13257" s="70" t="s">
        <v>27467</v>
      </c>
      <c r="C13257">
        <v>8.2840559999999997E-3</v>
      </c>
      <c r="D13257">
        <v>4.5191345719999996</v>
      </c>
      <c r="E13257">
        <v>3.7083400000000001E-3</v>
      </c>
      <c r="F13257">
        <v>0.95144192299999997</v>
      </c>
      <c r="G13257">
        <v>0.99975043299999999</v>
      </c>
    </row>
    <row r="13258" spans="1:7" x14ac:dyDescent="0.4">
      <c r="A13258" s="70" t="s">
        <v>27370</v>
      </c>
      <c r="B13258" s="70" t="s">
        <v>27371</v>
      </c>
      <c r="C13258">
        <v>1.0303860999999999E-2</v>
      </c>
      <c r="D13258">
        <v>3.3872824490000002</v>
      </c>
      <c r="E13258">
        <v>3.7067990000000002E-3</v>
      </c>
      <c r="F13258">
        <v>0.95145200100000005</v>
      </c>
      <c r="G13258">
        <v>0.99975043299999999</v>
      </c>
    </row>
    <row r="13259" spans="1:7" x14ac:dyDescent="0.4">
      <c r="A13259" s="70" t="s">
        <v>27905</v>
      </c>
      <c r="B13259" s="70" t="s">
        <v>27906</v>
      </c>
      <c r="C13259">
        <v>4.1665979999999998E-2</v>
      </c>
      <c r="D13259">
        <v>0.14252812200000001</v>
      </c>
      <c r="E13259">
        <v>3.7056010000000002E-3</v>
      </c>
      <c r="F13259">
        <v>0.95145983499999998</v>
      </c>
      <c r="G13259">
        <v>0.99975043299999999</v>
      </c>
    </row>
    <row r="13260" spans="1:7" x14ac:dyDescent="0.4">
      <c r="A13260" s="70" t="s">
        <v>26758</v>
      </c>
      <c r="B13260" s="70" t="s">
        <v>26759</v>
      </c>
      <c r="C13260">
        <v>-7.2676110000000002E-3</v>
      </c>
      <c r="D13260">
        <v>4.5262851130000001</v>
      </c>
      <c r="E13260">
        <v>3.672275E-3</v>
      </c>
      <c r="F13260">
        <v>0.95167833000000002</v>
      </c>
      <c r="G13260">
        <v>0.99975043299999999</v>
      </c>
    </row>
    <row r="13261" spans="1:7" x14ac:dyDescent="0.4">
      <c r="A13261" s="70" t="s">
        <v>26880</v>
      </c>
      <c r="B13261" s="70" t="s">
        <v>26881</v>
      </c>
      <c r="C13261">
        <v>-2.6892576000000001E-2</v>
      </c>
      <c r="D13261">
        <v>2.0453615200000002</v>
      </c>
      <c r="E13261">
        <v>3.6694649999999998E-3</v>
      </c>
      <c r="F13261">
        <v>0.95169680099999998</v>
      </c>
      <c r="G13261">
        <v>0.99975043299999999</v>
      </c>
    </row>
    <row r="13262" spans="1:7" x14ac:dyDescent="0.4">
      <c r="A13262" s="70" t="s">
        <v>27388</v>
      </c>
      <c r="B13262" s="70" t="s">
        <v>27389</v>
      </c>
      <c r="C13262">
        <v>9.1335119999999999E-3</v>
      </c>
      <c r="D13262">
        <v>3.7763659230000002</v>
      </c>
      <c r="E13262">
        <v>3.6610840000000002E-3</v>
      </c>
      <c r="F13262">
        <v>0.95175192500000005</v>
      </c>
      <c r="G13262">
        <v>0.99975043299999999</v>
      </c>
    </row>
    <row r="13263" spans="1:7" x14ac:dyDescent="0.4">
      <c r="A13263" s="70" t="s">
        <v>27298</v>
      </c>
      <c r="B13263" s="70" t="s">
        <v>27299</v>
      </c>
      <c r="C13263">
        <v>3.3279077999999997E-2</v>
      </c>
      <c r="D13263">
        <v>-0.45337750500000001</v>
      </c>
      <c r="E13263">
        <v>3.655714E-3</v>
      </c>
      <c r="F13263">
        <v>0.95178728300000004</v>
      </c>
      <c r="G13263">
        <v>0.99975043299999999</v>
      </c>
    </row>
    <row r="13264" spans="1:7" x14ac:dyDescent="0.4">
      <c r="A13264" s="70" t="s">
        <v>26560</v>
      </c>
      <c r="B13264" s="70" t="s">
        <v>26561</v>
      </c>
      <c r="C13264">
        <v>-4.9037860000000003E-3</v>
      </c>
      <c r="D13264">
        <v>6.6436045530000003</v>
      </c>
      <c r="E13264">
        <v>3.6544220000000001E-3</v>
      </c>
      <c r="F13264">
        <v>0.95179578899999995</v>
      </c>
      <c r="G13264">
        <v>0.99975043299999999</v>
      </c>
    </row>
    <row r="13265" spans="1:7" x14ac:dyDescent="0.4">
      <c r="A13265" s="70" t="s">
        <v>27168</v>
      </c>
      <c r="B13265" s="70" t="s">
        <v>27169</v>
      </c>
      <c r="C13265">
        <v>-4.6840450000000004E-3</v>
      </c>
      <c r="D13265">
        <v>9.8838579620000004</v>
      </c>
      <c r="E13265">
        <v>3.652003E-3</v>
      </c>
      <c r="F13265">
        <v>0.951811729</v>
      </c>
      <c r="G13265">
        <v>0.99975043299999999</v>
      </c>
    </row>
    <row r="13266" spans="1:7" x14ac:dyDescent="0.4">
      <c r="A13266" s="70" t="s">
        <v>27632</v>
      </c>
      <c r="B13266" s="70" t="s">
        <v>27633</v>
      </c>
      <c r="C13266">
        <v>5.7768139999999999E-3</v>
      </c>
      <c r="D13266">
        <v>6.5149101429999998</v>
      </c>
      <c r="E13266">
        <v>3.6292809999999998E-3</v>
      </c>
      <c r="F13266">
        <v>0.95196169100000005</v>
      </c>
      <c r="G13266">
        <v>0.99975043299999999</v>
      </c>
    </row>
    <row r="13267" spans="1:7" x14ac:dyDescent="0.4">
      <c r="A13267" s="70" t="s">
        <v>27066</v>
      </c>
      <c r="B13267" s="70" t="s">
        <v>27067</v>
      </c>
      <c r="C13267">
        <v>-2.7939876999999998E-2</v>
      </c>
      <c r="D13267">
        <v>-0.50202611399999997</v>
      </c>
      <c r="E13267">
        <v>3.622732E-3</v>
      </c>
      <c r="F13267">
        <v>0.95200499900000002</v>
      </c>
      <c r="G13267">
        <v>0.99975043299999999</v>
      </c>
    </row>
    <row r="13268" spans="1:7" x14ac:dyDescent="0.4">
      <c r="A13268" s="70" t="s">
        <v>27730</v>
      </c>
      <c r="B13268" s="70" t="s">
        <v>27731</v>
      </c>
      <c r="C13268">
        <v>4.7120499999999997E-3</v>
      </c>
      <c r="D13268">
        <v>6.7256170910000002</v>
      </c>
      <c r="E13268">
        <v>3.6072230000000001E-3</v>
      </c>
      <c r="F13268">
        <v>0.95210772200000005</v>
      </c>
      <c r="G13268">
        <v>0.99975043299999999</v>
      </c>
    </row>
    <row r="13269" spans="1:7" x14ac:dyDescent="0.4">
      <c r="A13269" s="70" t="s">
        <v>27702</v>
      </c>
      <c r="B13269" s="70" t="s">
        <v>27703</v>
      </c>
      <c r="C13269">
        <v>5.1897460000000003E-3</v>
      </c>
      <c r="D13269">
        <v>8.3453763950000006</v>
      </c>
      <c r="E13269">
        <v>3.594309E-3</v>
      </c>
      <c r="F13269">
        <v>0.95219341800000001</v>
      </c>
      <c r="G13269">
        <v>0.99975043299999999</v>
      </c>
    </row>
    <row r="13270" spans="1:7" x14ac:dyDescent="0.4">
      <c r="A13270" s="70" t="s">
        <v>27662</v>
      </c>
      <c r="B13270" s="70" t="s">
        <v>27663</v>
      </c>
      <c r="C13270">
        <v>4.8677379999999999E-3</v>
      </c>
      <c r="D13270">
        <v>7.5784593989999998</v>
      </c>
      <c r="E13270">
        <v>3.574739E-3</v>
      </c>
      <c r="F13270">
        <v>0.95232359300000002</v>
      </c>
      <c r="G13270">
        <v>0.99975043299999999</v>
      </c>
    </row>
    <row r="13271" spans="1:7" x14ac:dyDescent="0.4">
      <c r="A13271" s="70" t="s">
        <v>26507</v>
      </c>
      <c r="B13271" s="70" t="s">
        <v>26508</v>
      </c>
      <c r="C13271">
        <v>-4.8071499999999996E-3</v>
      </c>
      <c r="D13271">
        <v>7.2529965330000001</v>
      </c>
      <c r="E13271">
        <v>3.5709980000000001E-3</v>
      </c>
      <c r="F13271">
        <v>0.95234851399999998</v>
      </c>
      <c r="G13271">
        <v>0.99975043299999999</v>
      </c>
    </row>
    <row r="13272" spans="1:7" x14ac:dyDescent="0.4">
      <c r="A13272" s="70" t="s">
        <v>27082</v>
      </c>
      <c r="B13272" s="70" t="s">
        <v>27083</v>
      </c>
      <c r="C13272">
        <v>-4.9024461999999998E-2</v>
      </c>
      <c r="D13272">
        <v>0.76095948000000002</v>
      </c>
      <c r="E13272">
        <v>3.5704460000000001E-3</v>
      </c>
      <c r="F13272">
        <v>0.95235219000000004</v>
      </c>
      <c r="G13272">
        <v>0.99975043299999999</v>
      </c>
    </row>
    <row r="13273" spans="1:7" x14ac:dyDescent="0.4">
      <c r="A13273" s="70" t="s">
        <v>25029</v>
      </c>
      <c r="B13273" s="70" t="s">
        <v>25030</v>
      </c>
      <c r="C13273">
        <v>4.2680487000000003E-2</v>
      </c>
      <c r="D13273">
        <v>-1.5243488080000001</v>
      </c>
      <c r="E13273">
        <v>3.5691550000000001E-3</v>
      </c>
      <c r="F13273">
        <v>0.95236079799999995</v>
      </c>
      <c r="G13273">
        <v>0.99975043299999999</v>
      </c>
    </row>
    <row r="13274" spans="1:7" x14ac:dyDescent="0.4">
      <c r="A13274" s="70" t="s">
        <v>26822</v>
      </c>
      <c r="B13274" s="70" t="s">
        <v>26823</v>
      </c>
      <c r="C13274">
        <v>-8.4714100000000004E-3</v>
      </c>
      <c r="D13274">
        <v>3.8749145280000001</v>
      </c>
      <c r="E13274">
        <v>3.5593700000000001E-3</v>
      </c>
      <c r="F13274">
        <v>0.95242606699999999</v>
      </c>
      <c r="G13274">
        <v>0.99975043299999999</v>
      </c>
    </row>
    <row r="13275" spans="1:7" x14ac:dyDescent="0.4">
      <c r="A13275" s="70" t="s">
        <v>27590</v>
      </c>
      <c r="B13275" s="70" t="s">
        <v>27591</v>
      </c>
      <c r="C13275">
        <v>7.0163689999999997E-3</v>
      </c>
      <c r="D13275">
        <v>5.2282947640000001</v>
      </c>
      <c r="E13275">
        <v>3.54886E-3</v>
      </c>
      <c r="F13275">
        <v>0.95249627599999998</v>
      </c>
      <c r="G13275">
        <v>0.99975043299999999</v>
      </c>
    </row>
    <row r="13276" spans="1:7" x14ac:dyDescent="0.4">
      <c r="A13276" s="70" t="s">
        <v>27728</v>
      </c>
      <c r="B13276" s="70" t="s">
        <v>27729</v>
      </c>
      <c r="C13276">
        <v>5.0315000000000004E-3</v>
      </c>
      <c r="D13276">
        <v>5.9731413670000002</v>
      </c>
      <c r="E13276">
        <v>3.5378599999999999E-3</v>
      </c>
      <c r="F13276">
        <v>0.95256986300000002</v>
      </c>
      <c r="G13276">
        <v>0.99975043299999999</v>
      </c>
    </row>
    <row r="13277" spans="1:7" x14ac:dyDescent="0.4">
      <c r="A13277" s="70" t="s">
        <v>27390</v>
      </c>
      <c r="B13277" s="70" t="s">
        <v>27391</v>
      </c>
      <c r="C13277">
        <v>1.3488132E-2</v>
      </c>
      <c r="D13277">
        <v>2.9588165219999998</v>
      </c>
      <c r="E13277">
        <v>3.5191380000000002E-3</v>
      </c>
      <c r="F13277">
        <v>0.95269537900000001</v>
      </c>
      <c r="G13277">
        <v>0.99975043299999999</v>
      </c>
    </row>
    <row r="13278" spans="1:7" x14ac:dyDescent="0.4">
      <c r="A13278" s="70" t="s">
        <v>27486</v>
      </c>
      <c r="B13278" s="70" t="s">
        <v>27487</v>
      </c>
      <c r="C13278">
        <v>7.265161E-3</v>
      </c>
      <c r="D13278">
        <v>4.5404047500000004</v>
      </c>
      <c r="E13278">
        <v>3.5102649999999998E-3</v>
      </c>
      <c r="F13278">
        <v>0.95275498199999997</v>
      </c>
      <c r="G13278">
        <v>0.99975043299999999</v>
      </c>
    </row>
    <row r="13279" spans="1:7" x14ac:dyDescent="0.4">
      <c r="A13279" s="70" t="s">
        <v>27648</v>
      </c>
      <c r="B13279" s="70" t="s">
        <v>27649</v>
      </c>
      <c r="C13279">
        <v>5.4022860000000001E-3</v>
      </c>
      <c r="D13279">
        <v>6.9190754380000001</v>
      </c>
      <c r="E13279">
        <v>3.506641E-3</v>
      </c>
      <c r="F13279">
        <v>0.95277935300000005</v>
      </c>
      <c r="G13279">
        <v>0.99975043299999999</v>
      </c>
    </row>
    <row r="13280" spans="1:7" x14ac:dyDescent="0.4">
      <c r="A13280" s="70" t="s">
        <v>27650</v>
      </c>
      <c r="B13280" s="70" t="s">
        <v>27651</v>
      </c>
      <c r="C13280">
        <v>4.825663E-3</v>
      </c>
      <c r="D13280">
        <v>6.9864264790000004</v>
      </c>
      <c r="E13280">
        <v>3.4671939999999998E-3</v>
      </c>
      <c r="F13280">
        <v>0.95304538900000002</v>
      </c>
      <c r="G13280">
        <v>0.99975043299999999</v>
      </c>
    </row>
    <row r="13281" spans="1:7" x14ac:dyDescent="0.4">
      <c r="A13281" s="70" t="s">
        <v>26978</v>
      </c>
      <c r="B13281" s="70" t="s">
        <v>26979</v>
      </c>
      <c r="C13281">
        <v>-2.7267263999999999E-2</v>
      </c>
      <c r="D13281">
        <v>-0.21456697399999999</v>
      </c>
      <c r="E13281">
        <v>3.4492530000000002E-3</v>
      </c>
      <c r="F13281">
        <v>0.95316689099999996</v>
      </c>
      <c r="G13281">
        <v>0.99975043299999999</v>
      </c>
    </row>
    <row r="13282" spans="1:7" x14ac:dyDescent="0.4">
      <c r="A13282" s="70" t="s">
        <v>27752</v>
      </c>
      <c r="B13282" s="70" t="s">
        <v>27753</v>
      </c>
      <c r="C13282">
        <v>4.6929160000000001E-3</v>
      </c>
      <c r="D13282">
        <v>6.5945333020000003</v>
      </c>
      <c r="E13282">
        <v>3.4362199999999998E-3</v>
      </c>
      <c r="F13282">
        <v>0.95325535299999997</v>
      </c>
      <c r="G13282">
        <v>0.99975043299999999</v>
      </c>
    </row>
    <row r="13283" spans="1:7" x14ac:dyDescent="0.4">
      <c r="A13283" s="70" t="s">
        <v>27572</v>
      </c>
      <c r="B13283" s="70" t="s">
        <v>27573</v>
      </c>
      <c r="C13283">
        <v>6.8655360000000002E-3</v>
      </c>
      <c r="D13283">
        <v>4.5755866919999999</v>
      </c>
      <c r="E13283">
        <v>3.4344549999999999E-3</v>
      </c>
      <c r="F13283">
        <v>0.95326734599999996</v>
      </c>
      <c r="G13283">
        <v>0.99975043299999999</v>
      </c>
    </row>
    <row r="13284" spans="1:7" x14ac:dyDescent="0.4">
      <c r="A13284" s="70" t="s">
        <v>27857</v>
      </c>
      <c r="B13284" s="70" t="s">
        <v>27858</v>
      </c>
      <c r="C13284">
        <v>8.9526250000000005E-3</v>
      </c>
      <c r="D13284">
        <v>4.3007427299999996</v>
      </c>
      <c r="E13284">
        <v>3.4075989999999999E-3</v>
      </c>
      <c r="F13284">
        <v>0.95345020899999999</v>
      </c>
      <c r="G13284">
        <v>0.99975043299999999</v>
      </c>
    </row>
    <row r="13285" spans="1:7" x14ac:dyDescent="0.4">
      <c r="A13285" s="70" t="s">
        <v>26816</v>
      </c>
      <c r="B13285" s="70" t="s">
        <v>26817</v>
      </c>
      <c r="C13285">
        <v>-6.1831969999999997E-3</v>
      </c>
      <c r="D13285">
        <v>5.2046953120000001</v>
      </c>
      <c r="E13285">
        <v>3.3919639999999999E-3</v>
      </c>
      <c r="F13285">
        <v>0.95355700600000004</v>
      </c>
      <c r="G13285">
        <v>0.99975043299999999</v>
      </c>
    </row>
    <row r="13286" spans="1:7" x14ac:dyDescent="0.4">
      <c r="A13286" s="70" t="s">
        <v>27656</v>
      </c>
      <c r="B13286" s="70" t="s">
        <v>27657</v>
      </c>
      <c r="C13286">
        <v>6.3591200000000002E-3</v>
      </c>
      <c r="D13286">
        <v>4.9657451410000002</v>
      </c>
      <c r="E13286">
        <v>3.3903729999999999E-3</v>
      </c>
      <c r="F13286">
        <v>0.95356788699999995</v>
      </c>
      <c r="G13286">
        <v>0.99975043299999999</v>
      </c>
    </row>
    <row r="13287" spans="1:7" x14ac:dyDescent="0.4">
      <c r="A13287" s="70" t="s">
        <v>26726</v>
      </c>
      <c r="B13287" s="70" t="s">
        <v>26727</v>
      </c>
      <c r="C13287">
        <v>-5.1196210000000004E-3</v>
      </c>
      <c r="D13287">
        <v>5.9783036340000004</v>
      </c>
      <c r="E13287">
        <v>3.3888630000000002E-3</v>
      </c>
      <c r="F13287">
        <v>0.95357821300000001</v>
      </c>
      <c r="G13287">
        <v>0.99975043299999999</v>
      </c>
    </row>
    <row r="13288" spans="1:7" x14ac:dyDescent="0.4">
      <c r="A13288" s="70" t="s">
        <v>27736</v>
      </c>
      <c r="B13288" s="70" t="s">
        <v>27737</v>
      </c>
      <c r="C13288">
        <v>4.9152420000000002E-3</v>
      </c>
      <c r="D13288">
        <v>6.8743454609999999</v>
      </c>
      <c r="E13288">
        <v>3.3844169999999998E-3</v>
      </c>
      <c r="F13288">
        <v>0.95360864300000003</v>
      </c>
      <c r="G13288">
        <v>0.99975043299999999</v>
      </c>
    </row>
    <row r="13289" spans="1:7" x14ac:dyDescent="0.4">
      <c r="A13289" s="70" t="s">
        <v>27716</v>
      </c>
      <c r="B13289" s="70" t="s">
        <v>27717</v>
      </c>
      <c r="C13289">
        <v>4.6024079999999997E-3</v>
      </c>
      <c r="D13289">
        <v>7.6147516340000001</v>
      </c>
      <c r="E13289">
        <v>3.3788429999999999E-3</v>
      </c>
      <c r="F13289">
        <v>0.95364681699999998</v>
      </c>
      <c r="G13289">
        <v>0.99975043299999999</v>
      </c>
    </row>
    <row r="13290" spans="1:7" x14ac:dyDescent="0.4">
      <c r="A13290" s="70" t="s">
        <v>26834</v>
      </c>
      <c r="B13290" s="70" t="s">
        <v>26835</v>
      </c>
      <c r="C13290">
        <v>-5.9504739999999999E-3</v>
      </c>
      <c r="D13290">
        <v>5.2159441170000003</v>
      </c>
      <c r="E13290">
        <v>3.35806E-3</v>
      </c>
      <c r="F13290">
        <v>0.95378943299999996</v>
      </c>
      <c r="G13290">
        <v>0.99975043299999999</v>
      </c>
    </row>
    <row r="13291" spans="1:7" x14ac:dyDescent="0.4">
      <c r="A13291" s="70" t="s">
        <v>26804</v>
      </c>
      <c r="B13291" s="70" t="s">
        <v>26805</v>
      </c>
      <c r="C13291">
        <v>-5.6875679999999996E-3</v>
      </c>
      <c r="D13291">
        <v>6.1740505289999996</v>
      </c>
      <c r="E13291">
        <v>3.3540979999999998E-3</v>
      </c>
      <c r="F13291">
        <v>0.953816675</v>
      </c>
      <c r="G13291">
        <v>0.99975043299999999</v>
      </c>
    </row>
    <row r="13292" spans="1:7" x14ac:dyDescent="0.4">
      <c r="A13292" s="70" t="s">
        <v>27152</v>
      </c>
      <c r="B13292" s="70" t="s">
        <v>27153</v>
      </c>
      <c r="C13292">
        <v>3.7072863999999997E-2</v>
      </c>
      <c r="D13292">
        <v>-1.5137785930000001</v>
      </c>
      <c r="E13292">
        <v>3.3466989999999999E-3</v>
      </c>
      <c r="F13292">
        <v>0.95386758199999999</v>
      </c>
      <c r="G13292">
        <v>0.99975043299999999</v>
      </c>
    </row>
    <row r="13293" spans="1:7" x14ac:dyDescent="0.4">
      <c r="A13293" s="70" t="s">
        <v>26946</v>
      </c>
      <c r="B13293" s="70" t="s">
        <v>26947</v>
      </c>
      <c r="C13293">
        <v>-3.5031297000000003E-2</v>
      </c>
      <c r="D13293">
        <v>-1.2858770429999999</v>
      </c>
      <c r="E13293">
        <v>3.3388609999999998E-3</v>
      </c>
      <c r="F13293">
        <v>0.95392157300000002</v>
      </c>
      <c r="G13293">
        <v>0.99975043299999999</v>
      </c>
    </row>
    <row r="13294" spans="1:7" x14ac:dyDescent="0.4">
      <c r="A13294" s="70" t="s">
        <v>26856</v>
      </c>
      <c r="B13294" s="70" t="s">
        <v>26857</v>
      </c>
      <c r="C13294">
        <v>-7.4163909999999996E-3</v>
      </c>
      <c r="D13294">
        <v>4.1390720849999996</v>
      </c>
      <c r="E13294">
        <v>3.3381159999999999E-3</v>
      </c>
      <c r="F13294">
        <v>0.95392671100000004</v>
      </c>
      <c r="G13294">
        <v>0.99975043299999999</v>
      </c>
    </row>
    <row r="13295" spans="1:7" x14ac:dyDescent="0.4">
      <c r="A13295" s="70" t="s">
        <v>27266</v>
      </c>
      <c r="B13295" s="70" t="s">
        <v>27267</v>
      </c>
      <c r="C13295">
        <v>2.1911323999999999E-2</v>
      </c>
      <c r="D13295">
        <v>0.40926809800000002</v>
      </c>
      <c r="E13295">
        <v>3.325878E-3</v>
      </c>
      <c r="F13295">
        <v>0.954011155</v>
      </c>
      <c r="G13295">
        <v>0.99975043299999999</v>
      </c>
    </row>
    <row r="13296" spans="1:7" x14ac:dyDescent="0.4">
      <c r="A13296" s="70" t="s">
        <v>27530</v>
      </c>
      <c r="B13296" s="70" t="s">
        <v>27531</v>
      </c>
      <c r="C13296">
        <v>7.5628529999999996E-3</v>
      </c>
      <c r="D13296">
        <v>4.0449697860000002</v>
      </c>
      <c r="E13296">
        <v>3.3239390000000001E-3</v>
      </c>
      <c r="F13296">
        <v>0.95402454199999998</v>
      </c>
      <c r="G13296">
        <v>0.99975043299999999</v>
      </c>
    </row>
    <row r="13297" spans="1:7" x14ac:dyDescent="0.4">
      <c r="A13297" s="70" t="s">
        <v>27426</v>
      </c>
      <c r="B13297" s="70" t="s">
        <v>27427</v>
      </c>
      <c r="C13297">
        <v>1.081057E-2</v>
      </c>
      <c r="D13297">
        <v>3.1882926760000001</v>
      </c>
      <c r="E13297">
        <v>3.3189809999999999E-3</v>
      </c>
      <c r="F13297">
        <v>0.95405880600000004</v>
      </c>
      <c r="G13297">
        <v>0.99975043299999999</v>
      </c>
    </row>
    <row r="13298" spans="1:7" x14ac:dyDescent="0.4">
      <c r="A13298" s="70" t="s">
        <v>26888</v>
      </c>
      <c r="B13298" s="70" t="s">
        <v>26889</v>
      </c>
      <c r="C13298">
        <v>-3.1871752000000003E-2</v>
      </c>
      <c r="D13298">
        <v>-0.87566423199999999</v>
      </c>
      <c r="E13298">
        <v>3.3182870000000001E-3</v>
      </c>
      <c r="F13298">
        <v>0.95406360300000004</v>
      </c>
      <c r="G13298">
        <v>0.99975043299999999</v>
      </c>
    </row>
    <row r="13299" spans="1:7" x14ac:dyDescent="0.4">
      <c r="A13299" s="70" t="s">
        <v>26924</v>
      </c>
      <c r="B13299" s="70" t="s">
        <v>26925</v>
      </c>
      <c r="C13299">
        <v>-9.5417880000000007E-3</v>
      </c>
      <c r="D13299">
        <v>3.4426253180000002</v>
      </c>
      <c r="E13299">
        <v>3.314853E-3</v>
      </c>
      <c r="F13299">
        <v>0.954087358</v>
      </c>
      <c r="G13299">
        <v>0.99975043299999999</v>
      </c>
    </row>
    <row r="13300" spans="1:7" x14ac:dyDescent="0.4">
      <c r="A13300" s="70" t="s">
        <v>27420</v>
      </c>
      <c r="B13300" s="70" t="s">
        <v>27421</v>
      </c>
      <c r="C13300">
        <v>-3.0478567000000002E-2</v>
      </c>
      <c r="D13300">
        <v>-0.250678809</v>
      </c>
      <c r="E13300">
        <v>3.3114059999999998E-3</v>
      </c>
      <c r="F13300">
        <v>0.95411120299999996</v>
      </c>
      <c r="G13300">
        <v>0.99975043299999999</v>
      </c>
    </row>
    <row r="13301" spans="1:7" x14ac:dyDescent="0.4">
      <c r="A13301" s="70" t="s">
        <v>26433</v>
      </c>
      <c r="B13301" s="70" t="s">
        <v>26434</v>
      </c>
      <c r="C13301">
        <v>-4.5295409999999998E-3</v>
      </c>
      <c r="D13301">
        <v>7.3911085649999997</v>
      </c>
      <c r="E13301">
        <v>3.2943629999999998E-3</v>
      </c>
      <c r="F13301">
        <v>0.95422931899999996</v>
      </c>
      <c r="G13301">
        <v>0.99975043299999999</v>
      </c>
    </row>
    <row r="13302" spans="1:7" x14ac:dyDescent="0.4">
      <c r="A13302" s="70" t="s">
        <v>26998</v>
      </c>
      <c r="B13302" s="70" t="s">
        <v>26999</v>
      </c>
      <c r="C13302">
        <v>-1.4753766999999999E-2</v>
      </c>
      <c r="D13302">
        <v>2.1768882020000002</v>
      </c>
      <c r="E13302">
        <v>3.2901950000000001E-3</v>
      </c>
      <c r="F13302">
        <v>0.954258249</v>
      </c>
      <c r="G13302">
        <v>0.99975043299999999</v>
      </c>
    </row>
    <row r="13303" spans="1:7" x14ac:dyDescent="0.4">
      <c r="A13303" s="70" t="s">
        <v>26906</v>
      </c>
      <c r="B13303" s="70" t="s">
        <v>26907</v>
      </c>
      <c r="C13303">
        <v>-6.8395069999999999E-3</v>
      </c>
      <c r="D13303">
        <v>4.4942321979999997</v>
      </c>
      <c r="E13303">
        <v>3.2885430000000001E-3</v>
      </c>
      <c r="F13303">
        <v>0.95426971900000002</v>
      </c>
      <c r="G13303">
        <v>0.99975043299999999</v>
      </c>
    </row>
    <row r="13304" spans="1:7" x14ac:dyDescent="0.4">
      <c r="A13304" s="70" t="s">
        <v>27580</v>
      </c>
      <c r="B13304" s="70" t="s">
        <v>27581</v>
      </c>
      <c r="C13304">
        <v>6.9459739999999997E-3</v>
      </c>
      <c r="D13304">
        <v>4.5400704310000002</v>
      </c>
      <c r="E13304">
        <v>3.2774990000000001E-3</v>
      </c>
      <c r="F13304">
        <v>0.95434649199999999</v>
      </c>
      <c r="G13304">
        <v>0.99975043299999999</v>
      </c>
    </row>
    <row r="13305" spans="1:7" x14ac:dyDescent="0.4">
      <c r="A13305" s="70" t="s">
        <v>26700</v>
      </c>
      <c r="B13305" s="70" t="s">
        <v>26701</v>
      </c>
      <c r="C13305">
        <v>-4.8941540000000004E-3</v>
      </c>
      <c r="D13305">
        <v>6.136900464</v>
      </c>
      <c r="E13305">
        <v>3.2754049999999999E-3</v>
      </c>
      <c r="F13305">
        <v>0.95436106300000001</v>
      </c>
      <c r="G13305">
        <v>0.99975043299999999</v>
      </c>
    </row>
    <row r="13306" spans="1:7" x14ac:dyDescent="0.4">
      <c r="A13306" s="70" t="s">
        <v>27090</v>
      </c>
      <c r="B13306" s="70" t="s">
        <v>27091</v>
      </c>
      <c r="C13306">
        <v>-1.9460837000000002E-2</v>
      </c>
      <c r="D13306">
        <v>1.1737689769999999</v>
      </c>
      <c r="E13306">
        <v>3.2544869999999999E-3</v>
      </c>
      <c r="F13306">
        <v>0.95450687199999995</v>
      </c>
      <c r="G13306">
        <v>0.99975043299999999</v>
      </c>
    </row>
    <row r="13307" spans="1:7" x14ac:dyDescent="0.4">
      <c r="A13307" s="70" t="s">
        <v>27270</v>
      </c>
      <c r="B13307" s="70" t="s">
        <v>27271</v>
      </c>
      <c r="C13307">
        <v>3.1660795999999998E-2</v>
      </c>
      <c r="D13307">
        <v>-1.142187402</v>
      </c>
      <c r="E13307">
        <v>3.2234170000000001E-3</v>
      </c>
      <c r="F13307">
        <v>0.95472431499999999</v>
      </c>
      <c r="G13307">
        <v>0.99975043299999999</v>
      </c>
    </row>
    <row r="13308" spans="1:7" x14ac:dyDescent="0.4">
      <c r="A13308" s="70" t="s">
        <v>26844</v>
      </c>
      <c r="B13308" s="70" t="s">
        <v>26845</v>
      </c>
      <c r="C13308">
        <v>-6.2713220000000002E-3</v>
      </c>
      <c r="D13308">
        <v>4.8435120270000001</v>
      </c>
      <c r="E13308">
        <v>3.205795E-3</v>
      </c>
      <c r="F13308">
        <v>0.954848107</v>
      </c>
      <c r="G13308">
        <v>0.99975043299999999</v>
      </c>
    </row>
    <row r="13309" spans="1:7" x14ac:dyDescent="0.4">
      <c r="A13309" s="70" t="s">
        <v>27170</v>
      </c>
      <c r="B13309" s="70" t="s">
        <v>27171</v>
      </c>
      <c r="C13309">
        <v>-2.5237533999999999E-2</v>
      </c>
      <c r="D13309">
        <v>-0.46248950100000003</v>
      </c>
      <c r="E13309">
        <v>3.202416E-3</v>
      </c>
      <c r="F13309">
        <v>0.95487188499999998</v>
      </c>
      <c r="G13309">
        <v>0.99975043299999999</v>
      </c>
    </row>
    <row r="13310" spans="1:7" x14ac:dyDescent="0.4">
      <c r="A13310" s="70" t="s">
        <v>27462</v>
      </c>
      <c r="B13310" s="70" t="s">
        <v>27463</v>
      </c>
      <c r="C13310">
        <v>-3.3038829999999998E-2</v>
      </c>
      <c r="D13310">
        <v>-0.32113118400000001</v>
      </c>
      <c r="E13310">
        <v>3.1951810000000001E-3</v>
      </c>
      <c r="F13310">
        <v>0.95492283700000002</v>
      </c>
      <c r="G13310">
        <v>0.99975043299999999</v>
      </c>
    </row>
    <row r="13311" spans="1:7" x14ac:dyDescent="0.4">
      <c r="A13311" s="70" t="s">
        <v>27961</v>
      </c>
      <c r="B13311" s="70" t="s">
        <v>27962</v>
      </c>
      <c r="C13311">
        <v>4.547667E-3</v>
      </c>
      <c r="D13311">
        <v>9.0962291959999995</v>
      </c>
      <c r="E13311">
        <v>3.1940319999999999E-3</v>
      </c>
      <c r="F13311">
        <v>0.95493093100000004</v>
      </c>
      <c r="G13311">
        <v>0.99975043299999999</v>
      </c>
    </row>
    <row r="13312" spans="1:7" x14ac:dyDescent="0.4">
      <c r="A13312" s="70" t="s">
        <v>27386</v>
      </c>
      <c r="B13312" s="70" t="s">
        <v>27387</v>
      </c>
      <c r="C13312">
        <v>2.1546168000000001E-2</v>
      </c>
      <c r="D13312">
        <v>0.24921516799999999</v>
      </c>
      <c r="E13312">
        <v>3.1865399999999999E-3</v>
      </c>
      <c r="F13312">
        <v>0.95498376699999998</v>
      </c>
      <c r="G13312">
        <v>0.99975043299999999</v>
      </c>
    </row>
    <row r="13313" spans="1:7" x14ac:dyDescent="0.4">
      <c r="A13313" s="70" t="s">
        <v>27800</v>
      </c>
      <c r="B13313" s="70" t="s">
        <v>27801</v>
      </c>
      <c r="C13313">
        <v>4.7013319999999999E-3</v>
      </c>
      <c r="D13313">
        <v>6.9382820560000003</v>
      </c>
      <c r="E13313">
        <v>3.1737639999999999E-3</v>
      </c>
      <c r="F13313">
        <v>0.95507400200000003</v>
      </c>
      <c r="G13313">
        <v>0.99975043299999999</v>
      </c>
    </row>
    <row r="13314" spans="1:7" x14ac:dyDescent="0.4">
      <c r="A13314" s="70" t="s">
        <v>27828</v>
      </c>
      <c r="B13314" s="70" t="s">
        <v>27829</v>
      </c>
      <c r="C13314">
        <v>4.7977840000000002E-3</v>
      </c>
      <c r="D13314">
        <v>5.8730232940000002</v>
      </c>
      <c r="E13314">
        <v>3.1736379999999999E-3</v>
      </c>
      <c r="F13314">
        <v>0.95507489400000001</v>
      </c>
      <c r="G13314">
        <v>0.99975043299999999</v>
      </c>
    </row>
    <row r="13315" spans="1:7" x14ac:dyDescent="0.4">
      <c r="A13315" s="70" t="s">
        <v>26970</v>
      </c>
      <c r="B13315" s="70" t="s">
        <v>26971</v>
      </c>
      <c r="C13315">
        <v>-9.2939809999999998E-3</v>
      </c>
      <c r="D13315">
        <v>3.5142823160000001</v>
      </c>
      <c r="E13315">
        <v>3.1717360000000001E-3</v>
      </c>
      <c r="F13315">
        <v>0.955088347</v>
      </c>
      <c r="G13315">
        <v>0.99975043299999999</v>
      </c>
    </row>
    <row r="13316" spans="1:7" x14ac:dyDescent="0.4">
      <c r="A13316" s="70" t="s">
        <v>26974</v>
      </c>
      <c r="B13316" s="70" t="s">
        <v>26975</v>
      </c>
      <c r="C13316">
        <v>-1.1885227999999999E-2</v>
      </c>
      <c r="D13316">
        <v>3.0296515629999998</v>
      </c>
      <c r="E13316">
        <v>3.1711899999999999E-3</v>
      </c>
      <c r="F13316">
        <v>0.95509220500000003</v>
      </c>
      <c r="G13316">
        <v>0.99975043299999999</v>
      </c>
    </row>
    <row r="13317" spans="1:7" x14ac:dyDescent="0.4">
      <c r="A13317" s="70" t="s">
        <v>27883</v>
      </c>
      <c r="B13317" s="70" t="s">
        <v>27884</v>
      </c>
      <c r="C13317">
        <v>4.4540880000000001E-3</v>
      </c>
      <c r="D13317">
        <v>8.4860235599999996</v>
      </c>
      <c r="E13317">
        <v>3.1495120000000001E-3</v>
      </c>
      <c r="F13317">
        <v>0.95524580000000003</v>
      </c>
      <c r="G13317">
        <v>0.99975043299999999</v>
      </c>
    </row>
    <row r="13318" spans="1:7" x14ac:dyDescent="0.4">
      <c r="A13318" s="70" t="s">
        <v>27078</v>
      </c>
      <c r="B13318" s="70" t="s">
        <v>27079</v>
      </c>
      <c r="C13318">
        <v>-1.5106303999999999E-2</v>
      </c>
      <c r="D13318">
        <v>1.990565725</v>
      </c>
      <c r="E13318">
        <v>3.1395210000000002E-3</v>
      </c>
      <c r="F13318">
        <v>0.95531676799999998</v>
      </c>
      <c r="G13318">
        <v>0.99975043299999999</v>
      </c>
    </row>
    <row r="13319" spans="1:7" x14ac:dyDescent="0.4">
      <c r="A13319" s="70" t="s">
        <v>26892</v>
      </c>
      <c r="B13319" s="70" t="s">
        <v>26893</v>
      </c>
      <c r="C13319">
        <v>-6.8405360000000004E-3</v>
      </c>
      <c r="D13319">
        <v>4.7082570280000002</v>
      </c>
      <c r="E13319">
        <v>3.1239729999999999E-3</v>
      </c>
      <c r="F13319">
        <v>0.95542743699999999</v>
      </c>
      <c r="G13319">
        <v>0.99975043299999999</v>
      </c>
    </row>
    <row r="13320" spans="1:7" x14ac:dyDescent="0.4">
      <c r="A13320" s="70" t="s">
        <v>26884</v>
      </c>
      <c r="B13320" s="70" t="s">
        <v>26885</v>
      </c>
      <c r="C13320">
        <v>-5.9795029999999997E-3</v>
      </c>
      <c r="D13320">
        <v>5.149837196</v>
      </c>
      <c r="E13320">
        <v>3.1187630000000001E-3</v>
      </c>
      <c r="F13320">
        <v>0.95546458199999995</v>
      </c>
      <c r="G13320">
        <v>0.99975043299999999</v>
      </c>
    </row>
    <row r="13321" spans="1:7" x14ac:dyDescent="0.4">
      <c r="A13321" s="70" t="s">
        <v>27332</v>
      </c>
      <c r="B13321" s="70" t="s">
        <v>27333</v>
      </c>
      <c r="C13321">
        <v>2.7099080000000001E-2</v>
      </c>
      <c r="D13321">
        <v>-0.63472998000000003</v>
      </c>
      <c r="E13321">
        <v>3.11364E-3</v>
      </c>
      <c r="F13321">
        <v>0.95550113599999997</v>
      </c>
      <c r="G13321">
        <v>0.99975043299999999</v>
      </c>
    </row>
    <row r="13322" spans="1:7" x14ac:dyDescent="0.4">
      <c r="A13322" s="70" t="s">
        <v>27482</v>
      </c>
      <c r="B13322" s="70" t="s">
        <v>27483</v>
      </c>
      <c r="C13322">
        <v>1.4169315E-2</v>
      </c>
      <c r="D13322">
        <v>2.5223839109999999</v>
      </c>
      <c r="E13322">
        <v>3.111576E-3</v>
      </c>
      <c r="F13322">
        <v>0.95551587400000004</v>
      </c>
      <c r="G13322">
        <v>0.99975043299999999</v>
      </c>
    </row>
    <row r="13323" spans="1:7" x14ac:dyDescent="0.4">
      <c r="A13323" s="70" t="s">
        <v>26920</v>
      </c>
      <c r="B13323" s="70" t="s">
        <v>26921</v>
      </c>
      <c r="C13323">
        <v>-7.2471590000000004E-3</v>
      </c>
      <c r="D13323">
        <v>4.3760859940000003</v>
      </c>
      <c r="E13323">
        <v>3.1039259999999999E-3</v>
      </c>
      <c r="F13323">
        <v>0.95557052899999995</v>
      </c>
      <c r="G13323">
        <v>0.99975043299999999</v>
      </c>
    </row>
    <row r="13324" spans="1:7" x14ac:dyDescent="0.4">
      <c r="A13324" s="70" t="s">
        <v>27748</v>
      </c>
      <c r="B13324" s="70" t="s">
        <v>27749</v>
      </c>
      <c r="C13324">
        <v>4.3895360000000003E-3</v>
      </c>
      <c r="D13324">
        <v>7.5013023820000004</v>
      </c>
      <c r="E13324">
        <v>3.1018080000000002E-3</v>
      </c>
      <c r="F13324">
        <v>0.95558567599999999</v>
      </c>
      <c r="G13324">
        <v>0.99975043299999999</v>
      </c>
    </row>
    <row r="13325" spans="1:7" x14ac:dyDescent="0.4">
      <c r="A13325" s="70" t="s">
        <v>27742</v>
      </c>
      <c r="B13325" s="70" t="s">
        <v>27743</v>
      </c>
      <c r="C13325">
        <v>5.009164E-3</v>
      </c>
      <c r="D13325">
        <v>6.0631968079999998</v>
      </c>
      <c r="E13325">
        <v>3.0947549999999998E-3</v>
      </c>
      <c r="F13325">
        <v>0.95563615000000002</v>
      </c>
      <c r="G13325">
        <v>0.99975043299999999</v>
      </c>
    </row>
    <row r="13326" spans="1:7" x14ac:dyDescent="0.4">
      <c r="A13326" s="70" t="s">
        <v>26984</v>
      </c>
      <c r="B13326" s="70" t="s">
        <v>26985</v>
      </c>
      <c r="C13326">
        <v>2.7956315999999998E-2</v>
      </c>
      <c r="D13326">
        <v>-0.25411262699999998</v>
      </c>
      <c r="E13326">
        <v>3.0937220000000001E-3</v>
      </c>
      <c r="F13326">
        <v>0.95564354799999995</v>
      </c>
      <c r="G13326">
        <v>0.99975043299999999</v>
      </c>
    </row>
    <row r="13327" spans="1:7" x14ac:dyDescent="0.4">
      <c r="A13327" s="70" t="s">
        <v>27222</v>
      </c>
      <c r="B13327" s="70" t="s">
        <v>27223</v>
      </c>
      <c r="C13327">
        <v>-2.1804397E-2</v>
      </c>
      <c r="D13327">
        <v>0.58835215200000002</v>
      </c>
      <c r="E13327">
        <v>3.0771050000000001E-3</v>
      </c>
      <c r="F13327">
        <v>0.95576271000000002</v>
      </c>
      <c r="G13327">
        <v>0.99975043299999999</v>
      </c>
    </row>
    <row r="13328" spans="1:7" x14ac:dyDescent="0.4">
      <c r="A13328" s="70" t="s">
        <v>27448</v>
      </c>
      <c r="B13328" s="70" t="s">
        <v>27449</v>
      </c>
      <c r="C13328">
        <v>-4.9792041000000002E-2</v>
      </c>
      <c r="D13328">
        <v>-1.8681437400000001</v>
      </c>
      <c r="E13328">
        <v>3.0611929999999998E-3</v>
      </c>
      <c r="F13328">
        <v>0.95587711900000005</v>
      </c>
      <c r="G13328">
        <v>0.99975043299999999</v>
      </c>
    </row>
    <row r="13329" spans="1:7" x14ac:dyDescent="0.4">
      <c r="A13329" s="70" t="s">
        <v>26904</v>
      </c>
      <c r="B13329" s="70" t="s">
        <v>26905</v>
      </c>
      <c r="C13329">
        <v>-6.7606109999999997E-3</v>
      </c>
      <c r="D13329">
        <v>4.3166596840000002</v>
      </c>
      <c r="E13329">
        <v>3.0303389999999999E-3</v>
      </c>
      <c r="F13329">
        <v>0.95609981499999996</v>
      </c>
      <c r="G13329">
        <v>0.99975043299999999</v>
      </c>
    </row>
    <row r="13330" spans="1:7" x14ac:dyDescent="0.4">
      <c r="A13330" s="70" t="s">
        <v>27869</v>
      </c>
      <c r="B13330" s="70" t="s">
        <v>27870</v>
      </c>
      <c r="C13330">
        <v>4.4877229999999999E-3</v>
      </c>
      <c r="D13330">
        <v>6.1632845979999997</v>
      </c>
      <c r="E13330">
        <v>3.0214959999999998E-3</v>
      </c>
      <c r="F13330">
        <v>0.95616385000000004</v>
      </c>
      <c r="G13330">
        <v>0.99975043299999999</v>
      </c>
    </row>
    <row r="13331" spans="1:7" x14ac:dyDescent="0.4">
      <c r="A13331" s="70" t="s">
        <v>27508</v>
      </c>
      <c r="B13331" s="70" t="s">
        <v>27509</v>
      </c>
      <c r="C13331">
        <v>1.2568713E-2</v>
      </c>
      <c r="D13331">
        <v>2.8450590739999999</v>
      </c>
      <c r="E13331">
        <v>3.0092629999999999E-3</v>
      </c>
      <c r="F13331">
        <v>0.95625259100000004</v>
      </c>
      <c r="G13331">
        <v>0.99975043299999999</v>
      </c>
    </row>
    <row r="13332" spans="1:7" x14ac:dyDescent="0.4">
      <c r="A13332" s="70" t="s">
        <v>26716</v>
      </c>
      <c r="B13332" s="70" t="s">
        <v>26717</v>
      </c>
      <c r="C13332">
        <v>-4.4149230000000003E-3</v>
      </c>
      <c r="D13332">
        <v>6.7375912549999999</v>
      </c>
      <c r="E13332">
        <v>3.0070850000000001E-3</v>
      </c>
      <c r="F13332">
        <v>0.95626840800000001</v>
      </c>
      <c r="G13332">
        <v>0.99975043299999999</v>
      </c>
    </row>
    <row r="13333" spans="1:7" x14ac:dyDescent="0.4">
      <c r="A13333" s="70" t="s">
        <v>27596</v>
      </c>
      <c r="B13333" s="70" t="s">
        <v>27597</v>
      </c>
      <c r="C13333">
        <v>8.6089530000000008E-3</v>
      </c>
      <c r="D13333">
        <v>3.661949463</v>
      </c>
      <c r="E13333">
        <v>2.9920950000000002E-3</v>
      </c>
      <c r="F13333">
        <v>0.956377429</v>
      </c>
      <c r="G13333">
        <v>0.99975043299999999</v>
      </c>
    </row>
    <row r="13334" spans="1:7" x14ac:dyDescent="0.4">
      <c r="A13334" s="70" t="s">
        <v>26832</v>
      </c>
      <c r="B13334" s="70" t="s">
        <v>26833</v>
      </c>
      <c r="C13334">
        <v>-4.8728859999999999E-3</v>
      </c>
      <c r="D13334">
        <v>6.1513258889999998</v>
      </c>
      <c r="E13334">
        <v>2.986191E-3</v>
      </c>
      <c r="F13334">
        <v>0.95642044599999998</v>
      </c>
      <c r="G13334">
        <v>0.99975043299999999</v>
      </c>
    </row>
    <row r="13335" spans="1:7" x14ac:dyDescent="0.4">
      <c r="A13335" s="70" t="s">
        <v>26852</v>
      </c>
      <c r="B13335" s="70" t="s">
        <v>26853</v>
      </c>
      <c r="C13335">
        <v>-4.9855450000000001E-3</v>
      </c>
      <c r="D13335">
        <v>5.7245224690000001</v>
      </c>
      <c r="E13335">
        <v>2.982457E-3</v>
      </c>
      <c r="F13335">
        <v>0.95644767500000005</v>
      </c>
      <c r="G13335">
        <v>0.99975043299999999</v>
      </c>
    </row>
    <row r="13336" spans="1:7" x14ac:dyDescent="0.4">
      <c r="A13336" s="70" t="s">
        <v>27796</v>
      </c>
      <c r="B13336" s="70" t="s">
        <v>27797</v>
      </c>
      <c r="C13336">
        <v>5.473276E-3</v>
      </c>
      <c r="D13336">
        <v>5.2840700839999997</v>
      </c>
      <c r="E13336">
        <v>2.9634129999999998E-3</v>
      </c>
      <c r="F13336">
        <v>0.95658681000000001</v>
      </c>
      <c r="G13336">
        <v>0.99975043299999999</v>
      </c>
    </row>
    <row r="13337" spans="1:7" x14ac:dyDescent="0.4">
      <c r="A13337" s="70" t="s">
        <v>27092</v>
      </c>
      <c r="B13337" s="70" t="s">
        <v>27093</v>
      </c>
      <c r="C13337">
        <v>-1.2269906000000001E-2</v>
      </c>
      <c r="D13337">
        <v>2.884595821</v>
      </c>
      <c r="E13337">
        <v>2.9596700000000002E-3</v>
      </c>
      <c r="F13337">
        <v>0.95661420600000002</v>
      </c>
      <c r="G13337">
        <v>0.99975043299999999</v>
      </c>
    </row>
    <row r="13338" spans="1:7" x14ac:dyDescent="0.4">
      <c r="A13338" s="70" t="s">
        <v>26810</v>
      </c>
      <c r="B13338" s="70" t="s">
        <v>26811</v>
      </c>
      <c r="C13338">
        <v>-4.6923879999999996E-3</v>
      </c>
      <c r="D13338">
        <v>5.8247925350000003</v>
      </c>
      <c r="E13338">
        <v>2.9520750000000002E-3</v>
      </c>
      <c r="F13338">
        <v>0.95666985999999998</v>
      </c>
      <c r="G13338">
        <v>0.99975043299999999</v>
      </c>
    </row>
    <row r="13339" spans="1:7" x14ac:dyDescent="0.4">
      <c r="A13339" s="70" t="s">
        <v>26990</v>
      </c>
      <c r="B13339" s="70" t="s">
        <v>26991</v>
      </c>
      <c r="C13339">
        <v>-7.5951159999999998E-3</v>
      </c>
      <c r="D13339">
        <v>4.0225332629999997</v>
      </c>
      <c r="E13339">
        <v>2.950547E-3</v>
      </c>
      <c r="F13339">
        <v>0.95668106200000003</v>
      </c>
      <c r="G13339">
        <v>0.99975043299999999</v>
      </c>
    </row>
    <row r="13340" spans="1:7" x14ac:dyDescent="0.4">
      <c r="A13340" s="70" t="s">
        <v>26812</v>
      </c>
      <c r="B13340" s="70" t="s">
        <v>26813</v>
      </c>
      <c r="C13340">
        <v>-5.2208239999999998E-3</v>
      </c>
      <c r="D13340">
        <v>7.0169151879999996</v>
      </c>
      <c r="E13340">
        <v>2.9504409999999998E-3</v>
      </c>
      <c r="F13340">
        <v>0.95668183799999995</v>
      </c>
      <c r="G13340">
        <v>0.99975043299999999</v>
      </c>
    </row>
    <row r="13341" spans="1:7" x14ac:dyDescent="0.4">
      <c r="A13341" s="70" t="s">
        <v>27258</v>
      </c>
      <c r="B13341" s="70" t="s">
        <v>27259</v>
      </c>
      <c r="C13341">
        <v>1.3420306E-2</v>
      </c>
      <c r="D13341">
        <v>2.8753863630000001</v>
      </c>
      <c r="E13341">
        <v>2.941525E-3</v>
      </c>
      <c r="F13341">
        <v>0.95674727900000001</v>
      </c>
      <c r="G13341">
        <v>0.99975043299999999</v>
      </c>
    </row>
    <row r="13342" spans="1:7" x14ac:dyDescent="0.4">
      <c r="A13342" s="70" t="s">
        <v>27622</v>
      </c>
      <c r="B13342" s="70" t="s">
        <v>27623</v>
      </c>
      <c r="C13342">
        <v>3.3077962000000002E-2</v>
      </c>
      <c r="D13342">
        <v>-0.29495546900000003</v>
      </c>
      <c r="E13342">
        <v>2.9337730000000002E-3</v>
      </c>
      <c r="F13342">
        <v>0.95680425300000005</v>
      </c>
      <c r="G13342">
        <v>0.99975043299999999</v>
      </c>
    </row>
    <row r="13343" spans="1:7" x14ac:dyDescent="0.4">
      <c r="A13343" s="70" t="s">
        <v>27794</v>
      </c>
      <c r="B13343" s="70" t="s">
        <v>27795</v>
      </c>
      <c r="C13343">
        <v>4.7633290000000002E-3</v>
      </c>
      <c r="D13343">
        <v>5.8908014360000003</v>
      </c>
      <c r="E13343">
        <v>2.9249509999999999E-3</v>
      </c>
      <c r="F13343">
        <v>0.95686917999999999</v>
      </c>
      <c r="G13343">
        <v>0.99975043299999999</v>
      </c>
    </row>
    <row r="13344" spans="1:7" x14ac:dyDescent="0.4">
      <c r="A13344" s="70" t="s">
        <v>26886</v>
      </c>
      <c r="B13344" s="70" t="s">
        <v>26887</v>
      </c>
      <c r="C13344">
        <v>-5.0620129999999998E-3</v>
      </c>
      <c r="D13344">
        <v>5.4928957489999997</v>
      </c>
      <c r="E13344">
        <v>2.9209840000000002E-3</v>
      </c>
      <c r="F13344">
        <v>0.95689840900000001</v>
      </c>
      <c r="G13344">
        <v>0.99975043299999999</v>
      </c>
    </row>
    <row r="13345" spans="1:7" x14ac:dyDescent="0.4">
      <c r="A13345" s="70" t="s">
        <v>27903</v>
      </c>
      <c r="B13345" s="70" t="s">
        <v>27904</v>
      </c>
      <c r="C13345">
        <v>4.3351889999999997E-3</v>
      </c>
      <c r="D13345">
        <v>6.5023935220000002</v>
      </c>
      <c r="E13345">
        <v>2.903821E-3</v>
      </c>
      <c r="F13345">
        <v>0.95702510699999999</v>
      </c>
      <c r="G13345">
        <v>0.99975043299999999</v>
      </c>
    </row>
    <row r="13346" spans="1:7" x14ac:dyDescent="0.4">
      <c r="A13346" s="70" t="s">
        <v>27084</v>
      </c>
      <c r="B13346" s="70" t="s">
        <v>27085</v>
      </c>
      <c r="C13346">
        <v>-1.1593038999999999E-2</v>
      </c>
      <c r="D13346">
        <v>2.7812460849999998</v>
      </c>
      <c r="E13346">
        <v>2.8992279999999998E-3</v>
      </c>
      <c r="F13346">
        <v>0.95705907099999998</v>
      </c>
      <c r="G13346">
        <v>0.99975043299999999</v>
      </c>
    </row>
    <row r="13347" spans="1:7" x14ac:dyDescent="0.4">
      <c r="A13347" s="70" t="s">
        <v>27422</v>
      </c>
      <c r="B13347" s="70" t="s">
        <v>27423</v>
      </c>
      <c r="C13347">
        <v>1.4989974999999999E-2</v>
      </c>
      <c r="D13347">
        <v>1.891372805</v>
      </c>
      <c r="E13347">
        <v>2.8942059999999999E-3</v>
      </c>
      <c r="F13347">
        <v>0.95709624199999999</v>
      </c>
      <c r="G13347">
        <v>0.99975043299999999</v>
      </c>
    </row>
    <row r="13348" spans="1:7" x14ac:dyDescent="0.4">
      <c r="A13348" s="70" t="s">
        <v>27740</v>
      </c>
      <c r="B13348" s="70" t="s">
        <v>27741</v>
      </c>
      <c r="C13348">
        <v>7.0164370000000004E-3</v>
      </c>
      <c r="D13348">
        <v>4.1044430519999997</v>
      </c>
      <c r="E13348">
        <v>2.8874669999999999E-3</v>
      </c>
      <c r="F13348">
        <v>0.95714617199999996</v>
      </c>
      <c r="G13348">
        <v>0.99975043299999999</v>
      </c>
    </row>
    <row r="13349" spans="1:7" x14ac:dyDescent="0.4">
      <c r="A13349" s="70" t="s">
        <v>27802</v>
      </c>
      <c r="B13349" s="70" t="s">
        <v>27803</v>
      </c>
      <c r="C13349">
        <v>5.7067359999999996E-3</v>
      </c>
      <c r="D13349">
        <v>5.0453397090000003</v>
      </c>
      <c r="E13349">
        <v>2.8566310000000001E-3</v>
      </c>
      <c r="F13349">
        <v>0.95737538799999999</v>
      </c>
      <c r="G13349">
        <v>0.99975043299999999</v>
      </c>
    </row>
    <row r="13350" spans="1:7" x14ac:dyDescent="0.4">
      <c r="A13350" s="70" t="s">
        <v>27088</v>
      </c>
      <c r="B13350" s="70" t="s">
        <v>27089</v>
      </c>
      <c r="C13350">
        <v>-1.1661562E-2</v>
      </c>
      <c r="D13350">
        <v>2.727232426</v>
      </c>
      <c r="E13350">
        <v>2.8519510000000001E-3</v>
      </c>
      <c r="F13350">
        <v>0.957410286</v>
      </c>
      <c r="G13350">
        <v>0.99975043299999999</v>
      </c>
    </row>
    <row r="13351" spans="1:7" x14ac:dyDescent="0.4">
      <c r="A13351" s="70" t="s">
        <v>27052</v>
      </c>
      <c r="B13351" s="70" t="s">
        <v>27053</v>
      </c>
      <c r="C13351">
        <v>-9.8161559999999995E-3</v>
      </c>
      <c r="D13351">
        <v>3.3838402570000001</v>
      </c>
      <c r="E13351">
        <v>2.8479759999999999E-3</v>
      </c>
      <c r="F13351">
        <v>0.95743994799999999</v>
      </c>
      <c r="G13351">
        <v>0.99975043299999999</v>
      </c>
    </row>
    <row r="13352" spans="1:7" x14ac:dyDescent="0.4">
      <c r="A13352" s="70" t="s">
        <v>26696</v>
      </c>
      <c r="B13352" s="70" t="s">
        <v>26697</v>
      </c>
      <c r="C13352">
        <v>-4.1866799999999999E-3</v>
      </c>
      <c r="D13352">
        <v>6.9972122040000002</v>
      </c>
      <c r="E13352">
        <v>2.8475359999999999E-3</v>
      </c>
      <c r="F13352">
        <v>0.95744323799999997</v>
      </c>
      <c r="G13352">
        <v>0.99975043299999999</v>
      </c>
    </row>
    <row r="13353" spans="1:7" x14ac:dyDescent="0.4">
      <c r="A13353" s="70" t="s">
        <v>26590</v>
      </c>
      <c r="B13353" s="70" t="s">
        <v>26591</v>
      </c>
      <c r="C13353">
        <v>-4.3126040000000003E-3</v>
      </c>
      <c r="D13353">
        <v>7.2879120589999999</v>
      </c>
      <c r="E13353">
        <v>2.8435410000000002E-3</v>
      </c>
      <c r="F13353">
        <v>0.95747307000000004</v>
      </c>
      <c r="G13353">
        <v>0.99975043299999999</v>
      </c>
    </row>
    <row r="13354" spans="1:7" x14ac:dyDescent="0.4">
      <c r="A13354" s="70" t="s">
        <v>27782</v>
      </c>
      <c r="B13354" s="70" t="s">
        <v>27783</v>
      </c>
      <c r="C13354">
        <v>5.7275729999999997E-3</v>
      </c>
      <c r="D13354">
        <v>5.0632949529999998</v>
      </c>
      <c r="E13354">
        <v>2.8390529999999998E-3</v>
      </c>
      <c r="F13354">
        <v>0.95750660899999995</v>
      </c>
      <c r="G13354">
        <v>0.99975043299999999</v>
      </c>
    </row>
    <row r="13355" spans="1:7" x14ac:dyDescent="0.4">
      <c r="A13355" s="70" t="s">
        <v>27364</v>
      </c>
      <c r="B13355" s="70" t="s">
        <v>27365</v>
      </c>
      <c r="C13355">
        <v>-2.7760008999999999E-2</v>
      </c>
      <c r="D13355">
        <v>-0.81003231600000003</v>
      </c>
      <c r="E13355">
        <v>2.8378589999999999E-3</v>
      </c>
      <c r="F13355">
        <v>0.957515538</v>
      </c>
      <c r="G13355">
        <v>0.99975043299999999</v>
      </c>
    </row>
    <row r="13356" spans="1:7" x14ac:dyDescent="0.4">
      <c r="A13356" s="70" t="s">
        <v>27766</v>
      </c>
      <c r="B13356" s="70" t="s">
        <v>27767</v>
      </c>
      <c r="C13356">
        <v>9.8646949999999997E-3</v>
      </c>
      <c r="D13356">
        <v>3.8817070729999998</v>
      </c>
      <c r="E13356">
        <v>2.8271730000000001E-3</v>
      </c>
      <c r="F13356">
        <v>0.95759552599999997</v>
      </c>
      <c r="G13356">
        <v>0.99975043299999999</v>
      </c>
    </row>
    <row r="13357" spans="1:7" x14ac:dyDescent="0.4">
      <c r="A13357" s="70" t="s">
        <v>27272</v>
      </c>
      <c r="B13357" s="70" t="s">
        <v>27273</v>
      </c>
      <c r="C13357">
        <v>-2.2773537E-2</v>
      </c>
      <c r="D13357">
        <v>-0.304555046</v>
      </c>
      <c r="E13357">
        <v>2.8185390000000001E-3</v>
      </c>
      <c r="F13357">
        <v>0.95766026400000004</v>
      </c>
      <c r="G13357">
        <v>0.99975043299999999</v>
      </c>
    </row>
    <row r="13358" spans="1:7" x14ac:dyDescent="0.4">
      <c r="A13358" s="70" t="s">
        <v>27008</v>
      </c>
      <c r="B13358" s="70" t="s">
        <v>27009</v>
      </c>
      <c r="C13358">
        <v>-5.6929349999999997E-3</v>
      </c>
      <c r="D13358">
        <v>5.1739822960000001</v>
      </c>
      <c r="E13358">
        <v>2.8175370000000002E-3</v>
      </c>
      <c r="F13358">
        <v>0.95766778399999997</v>
      </c>
      <c r="G13358">
        <v>0.99975043299999999</v>
      </c>
    </row>
    <row r="13359" spans="1:7" x14ac:dyDescent="0.4">
      <c r="A13359" s="70" t="s">
        <v>26898</v>
      </c>
      <c r="B13359" s="70" t="s">
        <v>26899</v>
      </c>
      <c r="C13359">
        <v>-5.7886910000000003E-3</v>
      </c>
      <c r="D13359">
        <v>5.0190625969999996</v>
      </c>
      <c r="E13359">
        <v>2.815854E-3</v>
      </c>
      <c r="F13359">
        <v>0.95768041800000003</v>
      </c>
      <c r="G13359">
        <v>0.99975043299999999</v>
      </c>
    </row>
    <row r="13360" spans="1:7" x14ac:dyDescent="0.4">
      <c r="A13360" s="70" t="s">
        <v>26866</v>
      </c>
      <c r="B13360" s="70" t="s">
        <v>26867</v>
      </c>
      <c r="C13360">
        <v>-4.682187E-3</v>
      </c>
      <c r="D13360">
        <v>6.210961889</v>
      </c>
      <c r="E13360">
        <v>2.8147049999999998E-3</v>
      </c>
      <c r="F13360">
        <v>0.95768904499999996</v>
      </c>
      <c r="G13360">
        <v>0.99975043299999999</v>
      </c>
    </row>
    <row r="13361" spans="1:7" x14ac:dyDescent="0.4">
      <c r="A13361" s="70" t="s">
        <v>26826</v>
      </c>
      <c r="B13361" s="70" t="s">
        <v>26827</v>
      </c>
      <c r="C13361">
        <v>-4.4159689999999996E-3</v>
      </c>
      <c r="D13361">
        <v>6.1346651679999997</v>
      </c>
      <c r="E13361">
        <v>2.810028E-3</v>
      </c>
      <c r="F13361">
        <v>0.95772418000000004</v>
      </c>
      <c r="G13361">
        <v>0.99975043299999999</v>
      </c>
    </row>
    <row r="13362" spans="1:7" x14ac:dyDescent="0.4">
      <c r="A13362" s="70" t="s">
        <v>27820</v>
      </c>
      <c r="B13362" s="70" t="s">
        <v>27821</v>
      </c>
      <c r="C13362">
        <v>5.4952530000000003E-3</v>
      </c>
      <c r="D13362">
        <v>5.3707691320000004</v>
      </c>
      <c r="E13362">
        <v>2.8003780000000001E-3</v>
      </c>
      <c r="F13362">
        <v>0.95779676700000005</v>
      </c>
      <c r="G13362">
        <v>0.99975043299999999</v>
      </c>
    </row>
    <row r="13363" spans="1:7" x14ac:dyDescent="0.4">
      <c r="A13363" s="70" t="s">
        <v>27911</v>
      </c>
      <c r="B13363" s="70" t="s">
        <v>27912</v>
      </c>
      <c r="C13363">
        <v>4.6838390000000004E-3</v>
      </c>
      <c r="D13363">
        <v>5.6399643529999999</v>
      </c>
      <c r="E13363">
        <v>2.8000189999999999E-3</v>
      </c>
      <c r="F13363">
        <v>0.95779946999999999</v>
      </c>
      <c r="G13363">
        <v>0.99975043299999999</v>
      </c>
    </row>
    <row r="13364" spans="1:7" x14ac:dyDescent="0.4">
      <c r="A13364" s="70" t="s">
        <v>27138</v>
      </c>
      <c r="B13364" s="70" t="s">
        <v>27139</v>
      </c>
      <c r="C13364">
        <v>-1.6852455999999998E-2</v>
      </c>
      <c r="D13364">
        <v>1.5226729210000001</v>
      </c>
      <c r="E13364">
        <v>2.7953560000000001E-3</v>
      </c>
      <c r="F13364">
        <v>0.95783459000000004</v>
      </c>
      <c r="G13364">
        <v>0.99975043299999999</v>
      </c>
    </row>
    <row r="13365" spans="1:7" x14ac:dyDescent="0.4">
      <c r="A13365" s="70" t="s">
        <v>27636</v>
      </c>
      <c r="B13365" s="70" t="s">
        <v>27637</v>
      </c>
      <c r="C13365">
        <v>8.680307E-3</v>
      </c>
      <c r="D13365">
        <v>4.1783712470000003</v>
      </c>
      <c r="E13365">
        <v>2.7916569999999999E-3</v>
      </c>
      <c r="F13365">
        <v>0.95786247000000002</v>
      </c>
      <c r="G13365">
        <v>0.99975043299999999</v>
      </c>
    </row>
    <row r="13366" spans="1:7" x14ac:dyDescent="0.4">
      <c r="A13366" s="70" t="s">
        <v>27400</v>
      </c>
      <c r="B13366" s="70" t="s">
        <v>27401</v>
      </c>
      <c r="C13366">
        <v>2.9255223E-2</v>
      </c>
      <c r="D13366">
        <v>-1.0745645420000001</v>
      </c>
      <c r="E13366">
        <v>2.7839509999999998E-3</v>
      </c>
      <c r="F13366">
        <v>0.95792061500000003</v>
      </c>
      <c r="G13366">
        <v>0.99975043299999999</v>
      </c>
    </row>
    <row r="13367" spans="1:7" x14ac:dyDescent="0.4">
      <c r="A13367" s="70" t="s">
        <v>27923</v>
      </c>
      <c r="B13367" s="70" t="s">
        <v>27924</v>
      </c>
      <c r="C13367">
        <v>4.1932330000000002E-3</v>
      </c>
      <c r="D13367">
        <v>8.1768666400000001</v>
      </c>
      <c r="E13367">
        <v>2.782699E-3</v>
      </c>
      <c r="F13367">
        <v>0.95793006999999997</v>
      </c>
      <c r="G13367">
        <v>0.99975043299999999</v>
      </c>
    </row>
    <row r="13368" spans="1:7" x14ac:dyDescent="0.4">
      <c r="A13368" s="70" t="s">
        <v>27484</v>
      </c>
      <c r="B13368" s="70" t="s">
        <v>27485</v>
      </c>
      <c r="C13368">
        <v>2.4403991E-2</v>
      </c>
      <c r="D13368">
        <v>-0.27680063900000001</v>
      </c>
      <c r="E13368">
        <v>2.7738340000000002E-3</v>
      </c>
      <c r="F13368">
        <v>0.95799707599999995</v>
      </c>
      <c r="G13368">
        <v>0.99975043299999999</v>
      </c>
    </row>
    <row r="13369" spans="1:7" x14ac:dyDescent="0.4">
      <c r="A13369" s="70" t="s">
        <v>27576</v>
      </c>
      <c r="B13369" s="70" t="s">
        <v>27577</v>
      </c>
      <c r="C13369">
        <v>2.0394320000000001E-2</v>
      </c>
      <c r="D13369">
        <v>0.59299828899999996</v>
      </c>
      <c r="E13369">
        <v>2.747644E-3</v>
      </c>
      <c r="F13369">
        <v>0.95819565500000003</v>
      </c>
      <c r="G13369">
        <v>0.99975043299999999</v>
      </c>
    </row>
    <row r="13370" spans="1:7" x14ac:dyDescent="0.4">
      <c r="A13370" s="70" t="s">
        <v>26972</v>
      </c>
      <c r="B13370" s="70" t="s">
        <v>26973</v>
      </c>
      <c r="C13370">
        <v>-5.5327639999999999E-3</v>
      </c>
      <c r="D13370">
        <v>5.4327219490000003</v>
      </c>
      <c r="E13370">
        <v>2.7411800000000002E-3</v>
      </c>
      <c r="F13370">
        <v>0.95824481100000003</v>
      </c>
      <c r="G13370">
        <v>0.99975043299999999</v>
      </c>
    </row>
    <row r="13371" spans="1:7" x14ac:dyDescent="0.4">
      <c r="A13371" s="70" t="s">
        <v>26772</v>
      </c>
      <c r="B13371" s="70" t="s">
        <v>26773</v>
      </c>
      <c r="C13371">
        <v>-4.4740320000000002E-3</v>
      </c>
      <c r="D13371">
        <v>7.1473936949999999</v>
      </c>
      <c r="E13371">
        <v>2.7401750000000001E-3</v>
      </c>
      <c r="F13371">
        <v>0.95825245999999997</v>
      </c>
      <c r="G13371">
        <v>0.99975043299999999</v>
      </c>
    </row>
    <row r="13372" spans="1:7" x14ac:dyDescent="0.4">
      <c r="A13372" s="70" t="s">
        <v>26980</v>
      </c>
      <c r="B13372" s="70" t="s">
        <v>26981</v>
      </c>
      <c r="C13372">
        <v>-5.8347130000000001E-3</v>
      </c>
      <c r="D13372">
        <v>4.798229021</v>
      </c>
      <c r="E13372">
        <v>2.736722E-3</v>
      </c>
      <c r="F13372">
        <v>0.95827874400000002</v>
      </c>
      <c r="G13372">
        <v>0.99975043299999999</v>
      </c>
    </row>
    <row r="13373" spans="1:7" x14ac:dyDescent="0.4">
      <c r="A13373" s="70" t="s">
        <v>27935</v>
      </c>
      <c r="B13373" s="70" t="s">
        <v>27936</v>
      </c>
      <c r="C13373">
        <v>4.1272080000000003E-3</v>
      </c>
      <c r="D13373">
        <v>6.6711743129999999</v>
      </c>
      <c r="E13373">
        <v>2.7074709999999999E-3</v>
      </c>
      <c r="F13373">
        <v>0.95850210899999999</v>
      </c>
      <c r="G13373">
        <v>0.99975043299999999</v>
      </c>
    </row>
    <row r="13374" spans="1:7" x14ac:dyDescent="0.4">
      <c r="A13374" s="70" t="s">
        <v>27172</v>
      </c>
      <c r="B13374" s="70" t="s">
        <v>27173</v>
      </c>
      <c r="C13374">
        <v>-1.2047183E-2</v>
      </c>
      <c r="D13374">
        <v>2.6520043449999999</v>
      </c>
      <c r="E13374">
        <v>2.700591E-3</v>
      </c>
      <c r="F13374">
        <v>0.95855482000000003</v>
      </c>
      <c r="G13374">
        <v>0.99975043299999999</v>
      </c>
    </row>
    <row r="13375" spans="1:7" x14ac:dyDescent="0.4">
      <c r="A13375" s="70" t="s">
        <v>26746</v>
      </c>
      <c r="B13375" s="70" t="s">
        <v>26747</v>
      </c>
      <c r="C13375">
        <v>-4.2132139999999998E-3</v>
      </c>
      <c r="D13375">
        <v>7.9623327450000003</v>
      </c>
      <c r="E13375">
        <v>2.697723E-3</v>
      </c>
      <c r="F13375">
        <v>0.95857680999999995</v>
      </c>
      <c r="G13375">
        <v>0.99975043299999999</v>
      </c>
    </row>
    <row r="13376" spans="1:7" x14ac:dyDescent="0.4">
      <c r="A13376" s="70" t="s">
        <v>27384</v>
      </c>
      <c r="B13376" s="70" t="s">
        <v>27385</v>
      </c>
      <c r="C13376">
        <v>3.3453037999999997E-2</v>
      </c>
      <c r="D13376">
        <v>1.050827763</v>
      </c>
      <c r="E13376">
        <v>2.6875029999999999E-3</v>
      </c>
      <c r="F13376">
        <v>0.95865528099999997</v>
      </c>
      <c r="G13376">
        <v>0.99975043299999999</v>
      </c>
    </row>
    <row r="13377" spans="1:7" x14ac:dyDescent="0.4">
      <c r="A13377" s="70" t="s">
        <v>27150</v>
      </c>
      <c r="B13377" s="70" t="s">
        <v>27151</v>
      </c>
      <c r="C13377">
        <v>-2.5379089000000001E-2</v>
      </c>
      <c r="D13377">
        <v>-0.55052801900000004</v>
      </c>
      <c r="E13377">
        <v>2.6826369999999999E-3</v>
      </c>
      <c r="F13377">
        <v>0.95869269400000001</v>
      </c>
      <c r="G13377">
        <v>0.99975043299999999</v>
      </c>
    </row>
    <row r="13378" spans="1:7" x14ac:dyDescent="0.4">
      <c r="A13378" s="70" t="s">
        <v>27634</v>
      </c>
      <c r="B13378" s="70" t="s">
        <v>27635</v>
      </c>
      <c r="C13378">
        <v>9.4034500000000007E-3</v>
      </c>
      <c r="D13378">
        <v>3.2506183179999999</v>
      </c>
      <c r="E13378">
        <v>2.6722460000000001E-3</v>
      </c>
      <c r="F13378">
        <v>0.958772701</v>
      </c>
      <c r="G13378">
        <v>0.99975043299999999</v>
      </c>
    </row>
    <row r="13379" spans="1:7" x14ac:dyDescent="0.4">
      <c r="A13379" s="70" t="s">
        <v>26876</v>
      </c>
      <c r="B13379" s="70" t="s">
        <v>26877</v>
      </c>
      <c r="C13379">
        <v>-4.8867839999999999E-3</v>
      </c>
      <c r="D13379">
        <v>6.7019991079999999</v>
      </c>
      <c r="E13379">
        <v>2.671592E-3</v>
      </c>
      <c r="F13379">
        <v>0.95877773899999996</v>
      </c>
      <c r="G13379">
        <v>0.99975043299999999</v>
      </c>
    </row>
    <row r="13380" spans="1:7" x14ac:dyDescent="0.4">
      <c r="A13380" s="70" t="s">
        <v>27734</v>
      </c>
      <c r="B13380" s="70" t="s">
        <v>27735</v>
      </c>
      <c r="C13380">
        <v>3.5021032000000001E-2</v>
      </c>
      <c r="D13380">
        <v>-0.89246605099999998</v>
      </c>
      <c r="E13380">
        <v>2.6714780000000001E-3</v>
      </c>
      <c r="F13380">
        <v>0.958778617</v>
      </c>
      <c r="G13380">
        <v>0.99975043299999999</v>
      </c>
    </row>
    <row r="13381" spans="1:7" x14ac:dyDescent="0.4">
      <c r="A13381" s="70" t="s">
        <v>27841</v>
      </c>
      <c r="B13381" s="70" t="s">
        <v>27842</v>
      </c>
      <c r="C13381">
        <v>5.2400140000000003E-3</v>
      </c>
      <c r="D13381">
        <v>5.3059505079999996</v>
      </c>
      <c r="E13381">
        <v>2.6642739999999999E-3</v>
      </c>
      <c r="F13381">
        <v>0.95883418899999995</v>
      </c>
      <c r="G13381">
        <v>0.99975043299999999</v>
      </c>
    </row>
    <row r="13382" spans="1:7" x14ac:dyDescent="0.4">
      <c r="A13382" s="70" t="s">
        <v>27178</v>
      </c>
      <c r="B13382" s="70" t="s">
        <v>27179</v>
      </c>
      <c r="C13382">
        <v>-1.1974789E-2</v>
      </c>
      <c r="D13382">
        <v>2.595941389</v>
      </c>
      <c r="E13382">
        <v>2.6583449999999999E-3</v>
      </c>
      <c r="F13382">
        <v>0.95887997700000005</v>
      </c>
      <c r="G13382">
        <v>0.99975043299999999</v>
      </c>
    </row>
    <row r="13383" spans="1:7" x14ac:dyDescent="0.4">
      <c r="A13383" s="70" t="s">
        <v>26964</v>
      </c>
      <c r="B13383" s="70" t="s">
        <v>26965</v>
      </c>
      <c r="C13383">
        <v>-5.8838340000000001E-3</v>
      </c>
      <c r="D13383">
        <v>4.691589467</v>
      </c>
      <c r="E13383">
        <v>2.6436609999999998E-3</v>
      </c>
      <c r="F13383">
        <v>0.95899360499999997</v>
      </c>
      <c r="G13383">
        <v>0.99975043299999999</v>
      </c>
    </row>
    <row r="13384" spans="1:7" x14ac:dyDescent="0.4">
      <c r="A13384" s="70" t="s">
        <v>26742</v>
      </c>
      <c r="B13384" s="70" t="s">
        <v>26743</v>
      </c>
      <c r="C13384">
        <v>-4.2196780000000001E-3</v>
      </c>
      <c r="D13384">
        <v>7.2742365500000004</v>
      </c>
      <c r="E13384">
        <v>2.6376279999999999E-3</v>
      </c>
      <c r="F13384">
        <v>0.95904037499999994</v>
      </c>
      <c r="G13384">
        <v>0.99975043299999999</v>
      </c>
    </row>
    <row r="13385" spans="1:7" x14ac:dyDescent="0.4">
      <c r="A13385" s="70" t="s">
        <v>27754</v>
      </c>
      <c r="B13385" s="70" t="s">
        <v>27755</v>
      </c>
      <c r="C13385">
        <v>5.9339670000000001E-3</v>
      </c>
      <c r="D13385">
        <v>4.6930130480000001</v>
      </c>
      <c r="E13385">
        <v>2.6331409999999999E-3</v>
      </c>
      <c r="F13385">
        <v>0.95907519900000004</v>
      </c>
      <c r="G13385">
        <v>0.99975043299999999</v>
      </c>
    </row>
    <row r="13386" spans="1:7" x14ac:dyDescent="0.4">
      <c r="A13386" s="70" t="s">
        <v>27764</v>
      </c>
      <c r="B13386" s="70" t="s">
        <v>27765</v>
      </c>
      <c r="C13386">
        <v>7.2895110000000003E-3</v>
      </c>
      <c r="D13386">
        <v>3.860188344</v>
      </c>
      <c r="E13386">
        <v>2.630042E-3</v>
      </c>
      <c r="F13386">
        <v>0.95909926599999995</v>
      </c>
      <c r="G13386">
        <v>0.99975043299999999</v>
      </c>
    </row>
    <row r="13387" spans="1:7" x14ac:dyDescent="0.4">
      <c r="A13387" s="70" t="s">
        <v>27839</v>
      </c>
      <c r="B13387" s="70" t="s">
        <v>27840</v>
      </c>
      <c r="C13387">
        <v>5.4636199999999998E-3</v>
      </c>
      <c r="D13387">
        <v>4.9784568069999997</v>
      </c>
      <c r="E13387">
        <v>2.6271720000000001E-3</v>
      </c>
      <c r="F13387">
        <v>0.95912157300000001</v>
      </c>
      <c r="G13387">
        <v>0.99975043299999999</v>
      </c>
    </row>
    <row r="13388" spans="1:7" x14ac:dyDescent="0.4">
      <c r="A13388" s="70" t="s">
        <v>27202</v>
      </c>
      <c r="B13388" s="70" t="s">
        <v>27203</v>
      </c>
      <c r="C13388">
        <v>-2.7439620000000001E-2</v>
      </c>
      <c r="D13388">
        <v>-0.61963756699999994</v>
      </c>
      <c r="E13388">
        <v>2.624305E-3</v>
      </c>
      <c r="F13388">
        <v>0.95914386100000004</v>
      </c>
      <c r="G13388">
        <v>0.99975043299999999</v>
      </c>
    </row>
    <row r="13389" spans="1:7" x14ac:dyDescent="0.4">
      <c r="A13389" s="70" t="s">
        <v>27242</v>
      </c>
      <c r="B13389" s="70" t="s">
        <v>27243</v>
      </c>
      <c r="C13389">
        <v>-2.6755573000000001E-2</v>
      </c>
      <c r="D13389">
        <v>-0.73401974800000003</v>
      </c>
      <c r="E13389">
        <v>2.6144279999999998E-3</v>
      </c>
      <c r="F13389">
        <v>0.95922075299999998</v>
      </c>
      <c r="G13389">
        <v>0.99975043299999999</v>
      </c>
    </row>
    <row r="13390" spans="1:7" x14ac:dyDescent="0.4">
      <c r="A13390" s="70" t="s">
        <v>27126</v>
      </c>
      <c r="B13390" s="70" t="s">
        <v>27127</v>
      </c>
      <c r="C13390">
        <v>-1.1668273E-2</v>
      </c>
      <c r="D13390">
        <v>2.6275677380000002</v>
      </c>
      <c r="E13390">
        <v>2.6129489999999998E-3</v>
      </c>
      <c r="F13390">
        <v>0.95923228000000005</v>
      </c>
      <c r="G13390">
        <v>0.99975043299999999</v>
      </c>
    </row>
    <row r="13391" spans="1:7" x14ac:dyDescent="0.4">
      <c r="A13391" s="70" t="s">
        <v>27692</v>
      </c>
      <c r="B13391" s="70" t="s">
        <v>27693</v>
      </c>
      <c r="C13391">
        <v>1.2119085E-2</v>
      </c>
      <c r="D13391">
        <v>2.7066720129999999</v>
      </c>
      <c r="E13391">
        <v>2.608824E-3</v>
      </c>
      <c r="F13391">
        <v>0.95926444499999997</v>
      </c>
      <c r="G13391">
        <v>0.99975043299999999</v>
      </c>
    </row>
    <row r="13392" spans="1:7" x14ac:dyDescent="0.4">
      <c r="A13392" s="70" t="s">
        <v>26930</v>
      </c>
      <c r="B13392" s="70" t="s">
        <v>26931</v>
      </c>
      <c r="C13392">
        <v>-4.644914E-3</v>
      </c>
      <c r="D13392">
        <v>5.5674606249999998</v>
      </c>
      <c r="E13392">
        <v>2.6084939999999998E-3</v>
      </c>
      <c r="F13392">
        <v>0.95926702100000005</v>
      </c>
      <c r="G13392">
        <v>0.99975043299999999</v>
      </c>
    </row>
    <row r="13393" spans="1:7" x14ac:dyDescent="0.4">
      <c r="A13393" s="70" t="s">
        <v>27833</v>
      </c>
      <c r="B13393" s="70" t="s">
        <v>27834</v>
      </c>
      <c r="C13393">
        <v>5.5730129999999999E-3</v>
      </c>
      <c r="D13393">
        <v>4.9427388079999997</v>
      </c>
      <c r="E13393">
        <v>2.5842030000000002E-3</v>
      </c>
      <c r="F13393">
        <v>0.95945695799999997</v>
      </c>
      <c r="G13393">
        <v>0.99975043299999999</v>
      </c>
    </row>
    <row r="13394" spans="1:7" x14ac:dyDescent="0.4">
      <c r="A13394" s="70" t="s">
        <v>27915</v>
      </c>
      <c r="B13394" s="70" t="s">
        <v>27916</v>
      </c>
      <c r="C13394">
        <v>4.2386209999999997E-3</v>
      </c>
      <c r="D13394">
        <v>6.7939722900000001</v>
      </c>
      <c r="E13394">
        <v>2.5740580000000002E-3</v>
      </c>
      <c r="F13394">
        <v>0.95953654499999996</v>
      </c>
      <c r="G13394">
        <v>0.99975043299999999</v>
      </c>
    </row>
    <row r="13395" spans="1:7" x14ac:dyDescent="0.4">
      <c r="A13395" s="70" t="s">
        <v>27156</v>
      </c>
      <c r="B13395" s="70" t="s">
        <v>27157</v>
      </c>
      <c r="C13395">
        <v>-1.1809531E-2</v>
      </c>
      <c r="D13395">
        <v>2.9400719529999999</v>
      </c>
      <c r="E13395">
        <v>2.5731030000000002E-3</v>
      </c>
      <c r="F13395">
        <v>0.95954405099999995</v>
      </c>
      <c r="G13395">
        <v>0.99975043299999999</v>
      </c>
    </row>
    <row r="13396" spans="1:7" x14ac:dyDescent="0.4">
      <c r="A13396" s="70" t="s">
        <v>27542</v>
      </c>
      <c r="B13396" s="70" t="s">
        <v>27543</v>
      </c>
      <c r="C13396">
        <v>1.8718584999999999E-2</v>
      </c>
      <c r="D13396">
        <v>0.121396643</v>
      </c>
      <c r="E13396">
        <v>2.5727340000000001E-3</v>
      </c>
      <c r="F13396">
        <v>0.95954694299999999</v>
      </c>
      <c r="G13396">
        <v>0.99975043299999999</v>
      </c>
    </row>
    <row r="13397" spans="1:7" x14ac:dyDescent="0.4">
      <c r="A13397" s="70" t="s">
        <v>26956</v>
      </c>
      <c r="B13397" s="70" t="s">
        <v>26957</v>
      </c>
      <c r="C13397">
        <v>-4.2656500000000002E-3</v>
      </c>
      <c r="D13397">
        <v>8.4433844350000005</v>
      </c>
      <c r="E13397">
        <v>2.5634020000000002E-3</v>
      </c>
      <c r="F13397">
        <v>0.95962031400000003</v>
      </c>
      <c r="G13397">
        <v>0.99975043299999999</v>
      </c>
    </row>
    <row r="13398" spans="1:7" x14ac:dyDescent="0.4">
      <c r="A13398" s="70" t="s">
        <v>27578</v>
      </c>
      <c r="B13398" s="70" t="s">
        <v>27579</v>
      </c>
      <c r="C13398">
        <v>1.8817757000000001E-2</v>
      </c>
      <c r="D13398">
        <v>0.38730729600000002</v>
      </c>
      <c r="E13398">
        <v>2.5617970000000002E-3</v>
      </c>
      <c r="F13398">
        <v>0.95963294899999996</v>
      </c>
      <c r="G13398">
        <v>0.99975043299999999</v>
      </c>
    </row>
    <row r="13399" spans="1:7" x14ac:dyDescent="0.4">
      <c r="A13399" s="70" t="s">
        <v>27574</v>
      </c>
      <c r="B13399" s="70" t="s">
        <v>27575</v>
      </c>
      <c r="C13399">
        <v>1.8813090000000001E-2</v>
      </c>
      <c r="D13399">
        <v>0.38730729600000002</v>
      </c>
      <c r="E13399">
        <v>2.5589559999999998E-3</v>
      </c>
      <c r="F13399">
        <v>0.95965531999999998</v>
      </c>
      <c r="G13399">
        <v>0.99975043299999999</v>
      </c>
    </row>
    <row r="13400" spans="1:7" x14ac:dyDescent="0.4">
      <c r="A13400" s="70" t="s">
        <v>27610</v>
      </c>
      <c r="B13400" s="70" t="s">
        <v>27611</v>
      </c>
      <c r="C13400">
        <v>1.525323E-2</v>
      </c>
      <c r="D13400">
        <v>1.9305248290000001</v>
      </c>
      <c r="E13400">
        <v>2.5458899999999999E-3</v>
      </c>
      <c r="F13400">
        <v>0.95975836299999995</v>
      </c>
      <c r="G13400">
        <v>0.99975043299999999</v>
      </c>
    </row>
    <row r="13401" spans="1:7" x14ac:dyDescent="0.4">
      <c r="A13401" s="70" t="s">
        <v>27238</v>
      </c>
      <c r="B13401" s="70" t="s">
        <v>27239</v>
      </c>
      <c r="C13401">
        <v>-1.3244809999999999E-2</v>
      </c>
      <c r="D13401">
        <v>2.1453782650000002</v>
      </c>
      <c r="E13401">
        <v>2.5248810000000001E-3</v>
      </c>
      <c r="F13401">
        <v>0.95992460700000004</v>
      </c>
      <c r="G13401">
        <v>0.99975043299999999</v>
      </c>
    </row>
    <row r="13402" spans="1:7" x14ac:dyDescent="0.4">
      <c r="A13402" s="70" t="s">
        <v>27921</v>
      </c>
      <c r="B13402" s="70" t="s">
        <v>27922</v>
      </c>
      <c r="C13402">
        <v>4.4997140000000001E-3</v>
      </c>
      <c r="D13402">
        <v>5.6277336419999999</v>
      </c>
      <c r="E13402">
        <v>2.5164050000000002E-3</v>
      </c>
      <c r="F13402">
        <v>0.95999187200000002</v>
      </c>
      <c r="G13402">
        <v>0.99975043299999999</v>
      </c>
    </row>
    <row r="13403" spans="1:7" x14ac:dyDescent="0.4">
      <c r="A13403" s="70" t="s">
        <v>27442</v>
      </c>
      <c r="B13403" s="70" t="s">
        <v>27443</v>
      </c>
      <c r="C13403">
        <v>2.6664158E-2</v>
      </c>
      <c r="D13403">
        <v>-0.88549128700000002</v>
      </c>
      <c r="E13403">
        <v>2.5089660000000001E-3</v>
      </c>
      <c r="F13403">
        <v>0.96005100099999996</v>
      </c>
      <c r="G13403">
        <v>0.99975043299999999</v>
      </c>
    </row>
    <row r="13404" spans="1:7" x14ac:dyDescent="0.4">
      <c r="A13404" s="70" t="s">
        <v>27959</v>
      </c>
      <c r="B13404" s="70" t="s">
        <v>27960</v>
      </c>
      <c r="C13404">
        <v>4.8507790000000004E-3</v>
      </c>
      <c r="D13404">
        <v>5.6150991499999998</v>
      </c>
      <c r="E13404">
        <v>2.4619080000000001E-3</v>
      </c>
      <c r="F13404">
        <v>0.96042710899999995</v>
      </c>
      <c r="G13404">
        <v>0.99975043299999999</v>
      </c>
    </row>
    <row r="13405" spans="1:7" x14ac:dyDescent="0.4">
      <c r="A13405" s="70" t="s">
        <v>27352</v>
      </c>
      <c r="B13405" s="70" t="s">
        <v>27353</v>
      </c>
      <c r="C13405">
        <v>-1.8087987E-2</v>
      </c>
      <c r="D13405">
        <v>0.37669309200000001</v>
      </c>
      <c r="E13405">
        <v>2.4511300000000001E-3</v>
      </c>
      <c r="F13405">
        <v>0.96051375699999997</v>
      </c>
      <c r="G13405">
        <v>0.99975043299999999</v>
      </c>
    </row>
    <row r="13406" spans="1:7" x14ac:dyDescent="0.4">
      <c r="A13406" s="70" t="s">
        <v>27965</v>
      </c>
      <c r="B13406" s="70" t="s">
        <v>27966</v>
      </c>
      <c r="C13406">
        <v>4.0090780000000001E-3</v>
      </c>
      <c r="D13406">
        <v>6.9633735239999996</v>
      </c>
      <c r="E13406">
        <v>2.447655E-3</v>
      </c>
      <c r="F13406">
        <v>0.96054172800000004</v>
      </c>
      <c r="G13406">
        <v>0.99975043299999999</v>
      </c>
    </row>
    <row r="13407" spans="1:7" x14ac:dyDescent="0.4">
      <c r="A13407" s="70" t="s">
        <v>26960</v>
      </c>
      <c r="B13407" s="70" t="s">
        <v>26961</v>
      </c>
      <c r="C13407">
        <v>-4.9096180000000001E-3</v>
      </c>
      <c r="D13407">
        <v>5.3924764280000002</v>
      </c>
      <c r="E13407">
        <v>2.4463250000000001E-3</v>
      </c>
      <c r="F13407">
        <v>0.96055244200000001</v>
      </c>
      <c r="G13407">
        <v>0.99975043299999999</v>
      </c>
    </row>
    <row r="13408" spans="1:7" x14ac:dyDescent="0.4">
      <c r="A13408" s="70" t="s">
        <v>27853</v>
      </c>
      <c r="B13408" s="70" t="s">
        <v>27854</v>
      </c>
      <c r="C13408">
        <v>5.7910610000000001E-3</v>
      </c>
      <c r="D13408">
        <v>4.85118268</v>
      </c>
      <c r="E13408">
        <v>2.4442280000000001E-3</v>
      </c>
      <c r="F13408">
        <v>0.96056934299999996</v>
      </c>
      <c r="G13408">
        <v>0.99975043299999999</v>
      </c>
    </row>
    <row r="13409" spans="1:7" x14ac:dyDescent="0.4">
      <c r="A13409" s="70" t="s">
        <v>27688</v>
      </c>
      <c r="B13409" s="70" t="s">
        <v>27689</v>
      </c>
      <c r="C13409">
        <v>1.5422872000000001E-2</v>
      </c>
      <c r="D13409">
        <v>1.6672464769999999</v>
      </c>
      <c r="E13409">
        <v>2.4425879999999999E-3</v>
      </c>
      <c r="F13409">
        <v>0.960582563</v>
      </c>
      <c r="G13409">
        <v>0.99975043299999999</v>
      </c>
    </row>
    <row r="13410" spans="1:7" x14ac:dyDescent="0.4">
      <c r="A13410" s="70" t="s">
        <v>27790</v>
      </c>
      <c r="B13410" s="70" t="s">
        <v>27791</v>
      </c>
      <c r="C13410">
        <v>6.4992779999999998E-3</v>
      </c>
      <c r="D13410">
        <v>4.2901209720000004</v>
      </c>
      <c r="E13410">
        <v>2.4395689999999999E-3</v>
      </c>
      <c r="F13410">
        <v>0.96060690900000001</v>
      </c>
      <c r="G13410">
        <v>0.99975043299999999</v>
      </c>
    </row>
    <row r="13411" spans="1:7" x14ac:dyDescent="0.4">
      <c r="A13411" s="70" t="s">
        <v>27885</v>
      </c>
      <c r="B13411" s="70" t="s">
        <v>27886</v>
      </c>
      <c r="C13411">
        <v>5.5994800000000004E-3</v>
      </c>
      <c r="D13411">
        <v>5.6555579810000003</v>
      </c>
      <c r="E13411">
        <v>2.4283989999999999E-3</v>
      </c>
      <c r="F13411">
        <v>0.96069712399999996</v>
      </c>
      <c r="G13411">
        <v>0.99975043299999999</v>
      </c>
    </row>
    <row r="13412" spans="1:7" x14ac:dyDescent="0.4">
      <c r="A13412" s="70" t="s">
        <v>26768</v>
      </c>
      <c r="B13412" s="70" t="s">
        <v>26769</v>
      </c>
      <c r="C13412">
        <v>-3.9628440000000001E-3</v>
      </c>
      <c r="D13412">
        <v>7.6102559440000004</v>
      </c>
      <c r="E13412">
        <v>2.415249E-3</v>
      </c>
      <c r="F13412">
        <v>0.96080359999999998</v>
      </c>
      <c r="G13412">
        <v>0.99975043299999999</v>
      </c>
    </row>
    <row r="13413" spans="1:7" x14ac:dyDescent="0.4">
      <c r="A13413" s="70" t="s">
        <v>27822</v>
      </c>
      <c r="B13413" s="70" t="s">
        <v>27823</v>
      </c>
      <c r="C13413">
        <v>6.4684219999999997E-3</v>
      </c>
      <c r="D13413">
        <v>4.7690467190000003</v>
      </c>
      <c r="E13413">
        <v>2.4069899999999999E-3</v>
      </c>
      <c r="F13413">
        <v>0.96087061299999998</v>
      </c>
      <c r="G13413">
        <v>0.99975043299999999</v>
      </c>
    </row>
    <row r="13414" spans="1:7" x14ac:dyDescent="0.4">
      <c r="A13414" s="70" t="s">
        <v>27340</v>
      </c>
      <c r="B13414" s="70" t="s">
        <v>27341</v>
      </c>
      <c r="C13414">
        <v>-1.7450508E-2</v>
      </c>
      <c r="D13414">
        <v>0.95388485000000001</v>
      </c>
      <c r="E13414">
        <v>2.4060349999999999E-3</v>
      </c>
      <c r="F13414">
        <v>0.96087837499999995</v>
      </c>
      <c r="G13414">
        <v>0.99975043299999999</v>
      </c>
    </row>
    <row r="13415" spans="1:7" x14ac:dyDescent="0.4">
      <c r="A13415" s="70" t="s">
        <v>27016</v>
      </c>
      <c r="B13415" s="70" t="s">
        <v>27017</v>
      </c>
      <c r="C13415">
        <v>-5.361022E-3</v>
      </c>
      <c r="D13415">
        <v>5.1879561829999998</v>
      </c>
      <c r="E13415">
        <v>2.4049229999999998E-3</v>
      </c>
      <c r="F13415">
        <v>0.96088740500000003</v>
      </c>
      <c r="G13415">
        <v>0.99975043299999999</v>
      </c>
    </row>
    <row r="13416" spans="1:7" x14ac:dyDescent="0.4">
      <c r="A13416" s="70" t="s">
        <v>26862</v>
      </c>
      <c r="B13416" s="70" t="s">
        <v>26863</v>
      </c>
      <c r="C13416">
        <v>-3.8332700000000002E-3</v>
      </c>
      <c r="D13416">
        <v>6.6467482159999998</v>
      </c>
      <c r="E13416">
        <v>2.4019089999999998E-3</v>
      </c>
      <c r="F13416">
        <v>0.96091190400000004</v>
      </c>
      <c r="G13416">
        <v>0.99975043299999999</v>
      </c>
    </row>
    <row r="13417" spans="1:7" x14ac:dyDescent="0.4">
      <c r="A13417" s="70" t="s">
        <v>27927</v>
      </c>
      <c r="B13417" s="70" t="s">
        <v>27928</v>
      </c>
      <c r="C13417">
        <v>5.3694329999999998E-3</v>
      </c>
      <c r="D13417">
        <v>5.3415437399999997</v>
      </c>
      <c r="E13417">
        <v>2.377334E-3</v>
      </c>
      <c r="F13417">
        <v>0.96111222299999999</v>
      </c>
      <c r="G13417">
        <v>0.99975043299999999</v>
      </c>
    </row>
    <row r="13418" spans="1:7" x14ac:dyDescent="0.4">
      <c r="A13418" s="70" t="s">
        <v>28019</v>
      </c>
      <c r="B13418" s="70" t="s">
        <v>28020</v>
      </c>
      <c r="C13418">
        <v>3.9286119999999997E-3</v>
      </c>
      <c r="D13418">
        <v>6.3112188339999999</v>
      </c>
      <c r="E13418">
        <v>2.3655030000000001E-3</v>
      </c>
      <c r="F13418">
        <v>0.96120903499999999</v>
      </c>
      <c r="G13418">
        <v>0.99975043299999999</v>
      </c>
    </row>
    <row r="13419" spans="1:7" x14ac:dyDescent="0.4">
      <c r="A13419" s="70" t="s">
        <v>27120</v>
      </c>
      <c r="B13419" s="70" t="s">
        <v>27121</v>
      </c>
      <c r="C13419">
        <v>-6.08765E-3</v>
      </c>
      <c r="D13419">
        <v>4.2780341860000002</v>
      </c>
      <c r="E13419">
        <v>2.3468999999999999E-3</v>
      </c>
      <c r="F13419">
        <v>0.96136174900000004</v>
      </c>
      <c r="G13419">
        <v>0.99975043299999999</v>
      </c>
    </row>
    <row r="13420" spans="1:7" x14ac:dyDescent="0.4">
      <c r="A13420" s="70" t="s">
        <v>27889</v>
      </c>
      <c r="B13420" s="70" t="s">
        <v>27890</v>
      </c>
      <c r="C13420">
        <v>5.361457E-3</v>
      </c>
      <c r="D13420">
        <v>4.8177146840000002</v>
      </c>
      <c r="E13420">
        <v>2.3403790000000001E-3</v>
      </c>
      <c r="F13420">
        <v>0.96141541799999997</v>
      </c>
      <c r="G13420">
        <v>0.99975043299999999</v>
      </c>
    </row>
    <row r="13421" spans="1:7" x14ac:dyDescent="0.4">
      <c r="A13421" s="70" t="s">
        <v>27114</v>
      </c>
      <c r="B13421" s="70" t="s">
        <v>27115</v>
      </c>
      <c r="C13421">
        <v>2.0735582999999998E-2</v>
      </c>
      <c r="D13421">
        <v>0.118150427</v>
      </c>
      <c r="E13421">
        <v>2.339645E-3</v>
      </c>
      <c r="F13421">
        <v>0.96142146299999998</v>
      </c>
      <c r="G13421">
        <v>0.99975043299999999</v>
      </c>
    </row>
    <row r="13422" spans="1:7" x14ac:dyDescent="0.4">
      <c r="A13422" s="70" t="s">
        <v>27358</v>
      </c>
      <c r="B13422" s="70" t="s">
        <v>27359</v>
      </c>
      <c r="C13422">
        <v>-1.8320204E-2</v>
      </c>
      <c r="D13422">
        <v>4.8158732000000003E-2</v>
      </c>
      <c r="E13422">
        <v>2.332485E-3</v>
      </c>
      <c r="F13422">
        <v>0.96148049400000002</v>
      </c>
      <c r="G13422">
        <v>0.99975043299999999</v>
      </c>
    </row>
    <row r="13423" spans="1:7" x14ac:dyDescent="0.4">
      <c r="A13423" s="70" t="s">
        <v>27300</v>
      </c>
      <c r="B13423" s="70" t="s">
        <v>27301</v>
      </c>
      <c r="C13423">
        <v>-1.1945256E-2</v>
      </c>
      <c r="D13423">
        <v>2.2693978239999999</v>
      </c>
      <c r="E13423">
        <v>2.3320010000000002E-3</v>
      </c>
      <c r="F13423">
        <v>0.96148448900000005</v>
      </c>
      <c r="G13423">
        <v>0.99975043299999999</v>
      </c>
    </row>
    <row r="13424" spans="1:7" x14ac:dyDescent="0.4">
      <c r="A13424" s="70" t="s">
        <v>27012</v>
      </c>
      <c r="B13424" s="70" t="s">
        <v>27013</v>
      </c>
      <c r="C13424">
        <v>-4.538617E-3</v>
      </c>
      <c r="D13424">
        <v>5.5426906980000004</v>
      </c>
      <c r="E13424">
        <v>2.3289270000000002E-3</v>
      </c>
      <c r="F13424">
        <v>0.96150986699999996</v>
      </c>
      <c r="G13424">
        <v>0.99975043299999999</v>
      </c>
    </row>
    <row r="13425" spans="1:7" x14ac:dyDescent="0.4">
      <c r="A13425" s="70" t="s">
        <v>27048</v>
      </c>
      <c r="B13425" s="70" t="s">
        <v>27049</v>
      </c>
      <c r="C13425">
        <v>-4.7256060000000003E-3</v>
      </c>
      <c r="D13425">
        <v>5.4837286399999998</v>
      </c>
      <c r="E13425">
        <v>2.3272589999999999E-3</v>
      </c>
      <c r="F13425">
        <v>0.96152363600000001</v>
      </c>
      <c r="G13425">
        <v>0.99975043299999999</v>
      </c>
    </row>
    <row r="13426" spans="1:7" x14ac:dyDescent="0.4">
      <c r="A13426" s="70" t="s">
        <v>27094</v>
      </c>
      <c r="B13426" s="70" t="s">
        <v>27095</v>
      </c>
      <c r="C13426">
        <v>-5.9265070000000001E-3</v>
      </c>
      <c r="D13426">
        <v>4.2959904800000004</v>
      </c>
      <c r="E13426">
        <v>2.3185089999999998E-3</v>
      </c>
      <c r="F13426">
        <v>0.96159598300000004</v>
      </c>
      <c r="G13426">
        <v>0.99975043299999999</v>
      </c>
    </row>
    <row r="13427" spans="1:7" x14ac:dyDescent="0.4">
      <c r="A13427" s="70" t="s">
        <v>27220</v>
      </c>
      <c r="B13427" s="70" t="s">
        <v>27221</v>
      </c>
      <c r="C13427">
        <v>-8.8984540000000001E-3</v>
      </c>
      <c r="D13427">
        <v>3.2447547330000002</v>
      </c>
      <c r="E13427">
        <v>2.3112499999999999E-3</v>
      </c>
      <c r="F13427">
        <v>0.96165610700000004</v>
      </c>
      <c r="G13427">
        <v>0.99975043299999999</v>
      </c>
    </row>
    <row r="13428" spans="1:7" x14ac:dyDescent="0.4">
      <c r="A13428" s="70" t="s">
        <v>27346</v>
      </c>
      <c r="B13428" s="70" t="s">
        <v>27347</v>
      </c>
      <c r="C13428">
        <v>-1.7980132999999999E-2</v>
      </c>
      <c r="D13428">
        <v>0.82516925799999996</v>
      </c>
      <c r="E13428">
        <v>2.3054759999999999E-3</v>
      </c>
      <c r="F13428">
        <v>0.96170398999999995</v>
      </c>
      <c r="G13428">
        <v>0.99975043299999999</v>
      </c>
    </row>
    <row r="13429" spans="1:7" x14ac:dyDescent="0.4">
      <c r="A13429" s="70" t="s">
        <v>27228</v>
      </c>
      <c r="B13429" s="70" t="s">
        <v>27229</v>
      </c>
      <c r="C13429">
        <v>-1.0969012E-2</v>
      </c>
      <c r="D13429">
        <v>3.0629704109999998</v>
      </c>
      <c r="E13429">
        <v>2.2940780000000002E-3</v>
      </c>
      <c r="F13429">
        <v>0.961798704</v>
      </c>
      <c r="G13429">
        <v>0.99975043299999999</v>
      </c>
    </row>
    <row r="13430" spans="1:7" x14ac:dyDescent="0.4">
      <c r="A13430" s="70" t="s">
        <v>27680</v>
      </c>
      <c r="B13430" s="70" t="s">
        <v>27681</v>
      </c>
      <c r="C13430">
        <v>1.8519694999999999E-2</v>
      </c>
      <c r="D13430">
        <v>0.592926277</v>
      </c>
      <c r="E13430">
        <v>2.2932809999999999E-3</v>
      </c>
      <c r="F13430">
        <v>0.96180533599999996</v>
      </c>
      <c r="G13430">
        <v>0.99975043299999999</v>
      </c>
    </row>
    <row r="13431" spans="1:7" x14ac:dyDescent="0.4">
      <c r="A13431" s="70" t="s">
        <v>27408</v>
      </c>
      <c r="B13431" s="70" t="s">
        <v>27409</v>
      </c>
      <c r="C13431">
        <v>2.6401477999999999E-2</v>
      </c>
      <c r="D13431">
        <v>-1.092097283</v>
      </c>
      <c r="E13431">
        <v>2.2906160000000001E-3</v>
      </c>
      <c r="F13431">
        <v>0.96182751799999999</v>
      </c>
      <c r="G13431">
        <v>0.99975043299999999</v>
      </c>
    </row>
    <row r="13432" spans="1:7" x14ac:dyDescent="0.4">
      <c r="A13432" s="70" t="s">
        <v>27310</v>
      </c>
      <c r="B13432" s="70" t="s">
        <v>27311</v>
      </c>
      <c r="C13432">
        <v>-1.5065956E-2</v>
      </c>
      <c r="D13432">
        <v>1.7689231270000001</v>
      </c>
      <c r="E13432">
        <v>2.2866789999999998E-3</v>
      </c>
      <c r="F13432">
        <v>0.96186030600000005</v>
      </c>
      <c r="G13432">
        <v>0.99975043299999999</v>
      </c>
    </row>
    <row r="13433" spans="1:7" x14ac:dyDescent="0.4">
      <c r="A13433" s="70" t="s">
        <v>27792</v>
      </c>
      <c r="B13433" s="70" t="s">
        <v>27793</v>
      </c>
      <c r="C13433">
        <v>6.6417430000000003E-3</v>
      </c>
      <c r="D13433">
        <v>4.1036014720000002</v>
      </c>
      <c r="E13433">
        <v>2.2858700000000002E-3</v>
      </c>
      <c r="F13433">
        <v>0.96186705299999997</v>
      </c>
      <c r="G13433">
        <v>0.99975043299999999</v>
      </c>
    </row>
    <row r="13434" spans="1:7" x14ac:dyDescent="0.4">
      <c r="A13434" s="70" t="s">
        <v>26958</v>
      </c>
      <c r="B13434" s="70" t="s">
        <v>26959</v>
      </c>
      <c r="C13434">
        <v>-4.0459500000000004E-3</v>
      </c>
      <c r="D13434">
        <v>5.950957807</v>
      </c>
      <c r="E13434">
        <v>2.278385E-3</v>
      </c>
      <c r="F13434">
        <v>0.96192948499999997</v>
      </c>
      <c r="G13434">
        <v>0.99975043299999999</v>
      </c>
    </row>
    <row r="13435" spans="1:7" x14ac:dyDescent="0.4">
      <c r="A13435" s="70" t="s">
        <v>27608</v>
      </c>
      <c r="B13435" s="70" t="s">
        <v>27609</v>
      </c>
      <c r="C13435">
        <v>1.4770139E-2</v>
      </c>
      <c r="D13435">
        <v>1.888565812</v>
      </c>
      <c r="E13435">
        <v>2.2637880000000001E-3</v>
      </c>
      <c r="F13435">
        <v>0.96205154199999998</v>
      </c>
      <c r="G13435">
        <v>0.99975043299999999</v>
      </c>
    </row>
    <row r="13436" spans="1:7" x14ac:dyDescent="0.4">
      <c r="A13436" s="70" t="s">
        <v>27100</v>
      </c>
      <c r="B13436" s="70" t="s">
        <v>27101</v>
      </c>
      <c r="C13436">
        <v>-6.0116889999999997E-3</v>
      </c>
      <c r="D13436">
        <v>4.1773392500000002</v>
      </c>
      <c r="E13436">
        <v>2.2625789999999998E-3</v>
      </c>
      <c r="F13436">
        <v>0.96206167600000003</v>
      </c>
      <c r="G13436">
        <v>0.99975043299999999</v>
      </c>
    </row>
    <row r="13437" spans="1:7" x14ac:dyDescent="0.4">
      <c r="A13437" s="70" t="s">
        <v>26950</v>
      </c>
      <c r="B13437" s="70" t="s">
        <v>26951</v>
      </c>
      <c r="C13437">
        <v>-4.1460510000000004E-3</v>
      </c>
      <c r="D13437">
        <v>6.6873020289999996</v>
      </c>
      <c r="E13437">
        <v>2.2578440000000002E-3</v>
      </c>
      <c r="F13437">
        <v>0.96210135900000004</v>
      </c>
      <c r="G13437">
        <v>0.99975043299999999</v>
      </c>
    </row>
    <row r="13438" spans="1:7" x14ac:dyDescent="0.4">
      <c r="A13438" s="70" t="s">
        <v>28163</v>
      </c>
      <c r="B13438" s="70" t="s">
        <v>28164</v>
      </c>
      <c r="C13438">
        <v>3.8053449999999999E-3</v>
      </c>
      <c r="D13438">
        <v>9.0101725750000004</v>
      </c>
      <c r="E13438">
        <v>2.2475389999999998E-3</v>
      </c>
      <c r="F13438">
        <v>0.96218788200000005</v>
      </c>
      <c r="G13438">
        <v>0.99975043299999999</v>
      </c>
    </row>
    <row r="13439" spans="1:7" x14ac:dyDescent="0.4">
      <c r="A13439" s="70" t="s">
        <v>27414</v>
      </c>
      <c r="B13439" s="70" t="s">
        <v>27415</v>
      </c>
      <c r="C13439">
        <v>-1.5486718999999999E-2</v>
      </c>
      <c r="D13439">
        <v>1.2335247110000001</v>
      </c>
      <c r="E13439">
        <v>2.2436439999999999E-3</v>
      </c>
      <c r="F13439">
        <v>0.96222063400000002</v>
      </c>
      <c r="G13439">
        <v>0.99975043299999999</v>
      </c>
    </row>
    <row r="13440" spans="1:7" x14ac:dyDescent="0.4">
      <c r="A13440" s="70" t="s">
        <v>27955</v>
      </c>
      <c r="B13440" s="70" t="s">
        <v>27956</v>
      </c>
      <c r="C13440">
        <v>4.6173009999999999E-3</v>
      </c>
      <c r="D13440">
        <v>5.7602361699999998</v>
      </c>
      <c r="E13440">
        <v>2.2413849999999998E-3</v>
      </c>
      <c r="F13440">
        <v>0.96223964500000003</v>
      </c>
      <c r="G13440">
        <v>0.99975043299999999</v>
      </c>
    </row>
    <row r="13441" spans="1:7" x14ac:dyDescent="0.4">
      <c r="A13441" s="70" t="s">
        <v>27981</v>
      </c>
      <c r="B13441" s="70" t="s">
        <v>27982</v>
      </c>
      <c r="C13441">
        <v>6.4243119999999997E-3</v>
      </c>
      <c r="D13441">
        <v>5.2213194930000002</v>
      </c>
      <c r="E13441">
        <v>2.235852E-3</v>
      </c>
      <c r="F13441">
        <v>0.96228624799999996</v>
      </c>
      <c r="G13441">
        <v>0.99975043299999999</v>
      </c>
    </row>
    <row r="13442" spans="1:7" x14ac:dyDescent="0.4">
      <c r="A13442" s="70" t="s">
        <v>27262</v>
      </c>
      <c r="B13442" s="70" t="s">
        <v>27263</v>
      </c>
      <c r="C13442">
        <v>-1.0500649000000001E-2</v>
      </c>
      <c r="D13442">
        <v>2.8145722549999999</v>
      </c>
      <c r="E13442">
        <v>2.216993E-3</v>
      </c>
      <c r="F13442">
        <v>0.96244552000000005</v>
      </c>
      <c r="G13442">
        <v>0.99975043299999999</v>
      </c>
    </row>
    <row r="13443" spans="1:7" x14ac:dyDescent="0.4">
      <c r="A13443" s="70" t="s">
        <v>27664</v>
      </c>
      <c r="B13443" s="70" t="s">
        <v>27665</v>
      </c>
      <c r="C13443">
        <v>-2.1916524999999999E-2</v>
      </c>
      <c r="D13443">
        <v>2.2725255E-2</v>
      </c>
      <c r="E13443">
        <v>2.215786E-3</v>
      </c>
      <c r="F13443">
        <v>0.96245573200000001</v>
      </c>
      <c r="G13443">
        <v>0.99975043299999999</v>
      </c>
    </row>
    <row r="13444" spans="1:7" x14ac:dyDescent="0.4">
      <c r="A13444" s="70" t="s">
        <v>27188</v>
      </c>
      <c r="B13444" s="70" t="s">
        <v>27189</v>
      </c>
      <c r="C13444">
        <v>-7.5920420000000002E-3</v>
      </c>
      <c r="D13444">
        <v>3.5871586999999998</v>
      </c>
      <c r="E13444">
        <v>2.2125949999999999E-3</v>
      </c>
      <c r="F13444">
        <v>0.96248275599999999</v>
      </c>
      <c r="G13444">
        <v>0.99975043299999999</v>
      </c>
    </row>
    <row r="13445" spans="1:7" x14ac:dyDescent="0.4">
      <c r="A13445" s="70" t="s">
        <v>27334</v>
      </c>
      <c r="B13445" s="70" t="s">
        <v>27335</v>
      </c>
      <c r="C13445">
        <v>-1.0315487E-2</v>
      </c>
      <c r="D13445">
        <v>2.9226703540000001</v>
      </c>
      <c r="E13445">
        <v>2.21178E-3</v>
      </c>
      <c r="F13445">
        <v>0.96248966199999997</v>
      </c>
      <c r="G13445">
        <v>0.99975043299999999</v>
      </c>
    </row>
    <row r="13446" spans="1:7" x14ac:dyDescent="0.4">
      <c r="A13446" s="70" t="s">
        <v>28041</v>
      </c>
      <c r="B13446" s="70" t="s">
        <v>28042</v>
      </c>
      <c r="C13446">
        <v>3.8241730000000002E-3</v>
      </c>
      <c r="D13446">
        <v>8.2250101480000009</v>
      </c>
      <c r="E13446">
        <v>2.198626E-3</v>
      </c>
      <c r="F13446">
        <v>0.96260128700000003</v>
      </c>
      <c r="G13446">
        <v>0.99975043299999999</v>
      </c>
    </row>
    <row r="13447" spans="1:7" x14ac:dyDescent="0.4">
      <c r="A13447" s="70" t="s">
        <v>27050</v>
      </c>
      <c r="B13447" s="70" t="s">
        <v>27051</v>
      </c>
      <c r="C13447">
        <v>-3.8570929999999998E-3</v>
      </c>
      <c r="D13447">
        <v>6.1580088880000003</v>
      </c>
      <c r="E13447">
        <v>2.1871450000000001E-3</v>
      </c>
      <c r="F13447">
        <v>0.962698995</v>
      </c>
      <c r="G13447">
        <v>0.99975043299999999</v>
      </c>
    </row>
    <row r="13448" spans="1:7" x14ac:dyDescent="0.4">
      <c r="A13448" s="70" t="s">
        <v>27520</v>
      </c>
      <c r="B13448" s="70" t="s">
        <v>27521</v>
      </c>
      <c r="C13448">
        <v>1.7799718999999999E-2</v>
      </c>
      <c r="D13448">
        <v>1.2270276259999999</v>
      </c>
      <c r="E13448">
        <v>2.184414E-3</v>
      </c>
      <c r="F13448">
        <v>0.96272227099999996</v>
      </c>
      <c r="G13448">
        <v>0.99975043299999999</v>
      </c>
    </row>
    <row r="13449" spans="1:7" x14ac:dyDescent="0.4">
      <c r="A13449" s="70" t="s">
        <v>27064</v>
      </c>
      <c r="B13449" s="70" t="s">
        <v>27065</v>
      </c>
      <c r="C13449">
        <v>-4.1227010000000003E-3</v>
      </c>
      <c r="D13449">
        <v>6.5580019710000004</v>
      </c>
      <c r="E13449">
        <v>2.1794940000000001E-3</v>
      </c>
      <c r="F13449">
        <v>0.96276424400000005</v>
      </c>
      <c r="G13449">
        <v>0.99975043299999999</v>
      </c>
    </row>
    <row r="13450" spans="1:7" x14ac:dyDescent="0.4">
      <c r="A13450" s="70" t="s">
        <v>27861</v>
      </c>
      <c r="B13450" s="70" t="s">
        <v>27862</v>
      </c>
      <c r="C13450">
        <v>6.8360799999999996E-3</v>
      </c>
      <c r="D13450">
        <v>4.405060497</v>
      </c>
      <c r="E13450">
        <v>2.178775E-3</v>
      </c>
      <c r="F13450">
        <v>0.96277038199999998</v>
      </c>
      <c r="G13450">
        <v>0.99975043299999999</v>
      </c>
    </row>
    <row r="13451" spans="1:7" x14ac:dyDescent="0.4">
      <c r="A13451" s="70" t="s">
        <v>27470</v>
      </c>
      <c r="B13451" s="70" t="s">
        <v>27471</v>
      </c>
      <c r="C13451">
        <v>2.4845538E-2</v>
      </c>
      <c r="D13451">
        <v>0.97494672199999999</v>
      </c>
      <c r="E13451">
        <v>2.1727869999999998E-3</v>
      </c>
      <c r="F13451">
        <v>0.96282153699999995</v>
      </c>
      <c r="G13451">
        <v>0.99975043299999999</v>
      </c>
    </row>
    <row r="13452" spans="1:7" x14ac:dyDescent="0.4">
      <c r="A13452" s="70" t="s">
        <v>27724</v>
      </c>
      <c r="B13452" s="70" t="s">
        <v>27725</v>
      </c>
      <c r="C13452">
        <v>1.0462346000000001E-2</v>
      </c>
      <c r="D13452">
        <v>2.7233926039999998</v>
      </c>
      <c r="E13452">
        <v>2.1534050000000002E-3</v>
      </c>
      <c r="F13452">
        <v>0.96298761099999997</v>
      </c>
      <c r="G13452">
        <v>0.99975043299999999</v>
      </c>
    </row>
    <row r="13453" spans="1:7" x14ac:dyDescent="0.4">
      <c r="A13453" s="70" t="s">
        <v>26938</v>
      </c>
      <c r="B13453" s="70" t="s">
        <v>26939</v>
      </c>
      <c r="C13453">
        <v>-3.798165E-3</v>
      </c>
      <c r="D13453">
        <v>6.2356574220000001</v>
      </c>
      <c r="E13453">
        <v>2.1403170000000001E-3</v>
      </c>
      <c r="F13453">
        <v>0.963100187</v>
      </c>
      <c r="G13453">
        <v>0.99975043299999999</v>
      </c>
    </row>
    <row r="13454" spans="1:7" x14ac:dyDescent="0.4">
      <c r="A13454" s="70" t="s">
        <v>27424</v>
      </c>
      <c r="B13454" s="70" t="s">
        <v>27425</v>
      </c>
      <c r="C13454">
        <v>-1.7944575000000001E-2</v>
      </c>
      <c r="D13454">
        <v>0.69280097200000001</v>
      </c>
      <c r="E13454">
        <v>2.1292799999999999E-3</v>
      </c>
      <c r="F13454">
        <v>0.96319537899999996</v>
      </c>
      <c r="G13454">
        <v>0.99975043299999999</v>
      </c>
    </row>
    <row r="13455" spans="1:7" x14ac:dyDescent="0.4">
      <c r="A13455" s="70" t="s">
        <v>27344</v>
      </c>
      <c r="B13455" s="70" t="s">
        <v>27345</v>
      </c>
      <c r="C13455">
        <v>-1.4233078999999999E-2</v>
      </c>
      <c r="D13455">
        <v>1.5737763069999999</v>
      </c>
      <c r="E13455">
        <v>2.1278360000000001E-3</v>
      </c>
      <c r="F13455">
        <v>0.96320784800000003</v>
      </c>
      <c r="G13455">
        <v>0.99975043299999999</v>
      </c>
    </row>
    <row r="13456" spans="1:7" x14ac:dyDescent="0.4">
      <c r="A13456" s="70" t="s">
        <v>27686</v>
      </c>
      <c r="B13456" s="70" t="s">
        <v>27687</v>
      </c>
      <c r="C13456">
        <v>1.6035615999999999E-2</v>
      </c>
      <c r="D13456">
        <v>0.86888388100000002</v>
      </c>
      <c r="E13456">
        <v>2.1200619999999998E-3</v>
      </c>
      <c r="F13456">
        <v>0.96327507499999998</v>
      </c>
      <c r="G13456">
        <v>0.99975043299999999</v>
      </c>
    </row>
    <row r="13457" spans="1:7" x14ac:dyDescent="0.4">
      <c r="A13457" s="70" t="s">
        <v>27919</v>
      </c>
      <c r="B13457" s="70" t="s">
        <v>27920</v>
      </c>
      <c r="C13457">
        <v>5.4978170000000003E-3</v>
      </c>
      <c r="D13457">
        <v>4.7698989730000001</v>
      </c>
      <c r="E13457">
        <v>2.1127939999999999E-3</v>
      </c>
      <c r="F13457">
        <v>0.96333803799999995</v>
      </c>
      <c r="G13457">
        <v>0.99975043299999999</v>
      </c>
    </row>
    <row r="13458" spans="1:7" x14ac:dyDescent="0.4">
      <c r="A13458" s="70" t="s">
        <v>27943</v>
      </c>
      <c r="B13458" s="70" t="s">
        <v>27944</v>
      </c>
      <c r="C13458">
        <v>5.1152580000000001E-3</v>
      </c>
      <c r="D13458">
        <v>5.0736486259999998</v>
      </c>
      <c r="E13458">
        <v>2.1092239999999998E-3</v>
      </c>
      <c r="F13458">
        <v>0.963369001</v>
      </c>
      <c r="G13458">
        <v>0.99975043299999999</v>
      </c>
    </row>
    <row r="13459" spans="1:7" x14ac:dyDescent="0.4">
      <c r="A13459" s="70" t="s">
        <v>27758</v>
      </c>
      <c r="B13459" s="70" t="s">
        <v>27759</v>
      </c>
      <c r="C13459">
        <v>9.4596890000000003E-3</v>
      </c>
      <c r="D13459">
        <v>4.4749399319999998</v>
      </c>
      <c r="E13459">
        <v>2.1058000000000001E-3</v>
      </c>
      <c r="F13459">
        <v>0.96339872900000001</v>
      </c>
      <c r="G13459">
        <v>0.99975043299999999</v>
      </c>
    </row>
    <row r="13460" spans="1:7" x14ac:dyDescent="0.4">
      <c r="A13460" s="70" t="s">
        <v>27762</v>
      </c>
      <c r="B13460" s="70" t="s">
        <v>27763</v>
      </c>
      <c r="C13460">
        <v>1.0549711999999999E-2</v>
      </c>
      <c r="D13460">
        <v>2.661153068</v>
      </c>
      <c r="E13460">
        <v>2.100846E-3</v>
      </c>
      <c r="F13460">
        <v>0.96344177499999994</v>
      </c>
      <c r="G13460">
        <v>0.99975043299999999</v>
      </c>
    </row>
    <row r="13461" spans="1:7" x14ac:dyDescent="0.4">
      <c r="A13461" s="70" t="s">
        <v>27006</v>
      </c>
      <c r="B13461" s="70" t="s">
        <v>27007</v>
      </c>
      <c r="C13461">
        <v>-3.7705239999999999E-3</v>
      </c>
      <c r="D13461">
        <v>7.0334599019999997</v>
      </c>
      <c r="E13461">
        <v>2.1007069999999998E-3</v>
      </c>
      <c r="F13461">
        <v>0.96344297800000001</v>
      </c>
      <c r="G13461">
        <v>0.99975043299999999</v>
      </c>
    </row>
    <row r="13462" spans="1:7" x14ac:dyDescent="0.4">
      <c r="A13462" s="70" t="s">
        <v>27780</v>
      </c>
      <c r="B13462" s="70" t="s">
        <v>27781</v>
      </c>
      <c r="C13462">
        <v>8.5629009999999995E-3</v>
      </c>
      <c r="D13462">
        <v>3.218131568</v>
      </c>
      <c r="E13462">
        <v>2.0964780000000001E-3</v>
      </c>
      <c r="F13462">
        <v>0.96347976899999999</v>
      </c>
      <c r="G13462">
        <v>0.99975043299999999</v>
      </c>
    </row>
    <row r="13463" spans="1:7" x14ac:dyDescent="0.4">
      <c r="A13463" s="70" t="s">
        <v>27498</v>
      </c>
      <c r="B13463" s="70" t="s">
        <v>27499</v>
      </c>
      <c r="C13463">
        <v>-2.0331164999999998E-2</v>
      </c>
      <c r="D13463">
        <v>-0.109559661</v>
      </c>
      <c r="E13463">
        <v>2.0921799999999999E-3</v>
      </c>
      <c r="F13463">
        <v>0.96351719999999996</v>
      </c>
      <c r="G13463">
        <v>0.99975043299999999</v>
      </c>
    </row>
    <row r="13464" spans="1:7" x14ac:dyDescent="0.4">
      <c r="A13464" s="70" t="s">
        <v>28101</v>
      </c>
      <c r="B13464" s="70" t="s">
        <v>28102</v>
      </c>
      <c r="C13464">
        <v>3.5906710000000001E-3</v>
      </c>
      <c r="D13464">
        <v>8.3608157510000005</v>
      </c>
      <c r="E13464">
        <v>2.086198E-3</v>
      </c>
      <c r="F13464">
        <v>0.96356935300000002</v>
      </c>
      <c r="G13464">
        <v>0.99975043299999999</v>
      </c>
    </row>
    <row r="13465" spans="1:7" x14ac:dyDescent="0.4">
      <c r="A13465" s="70" t="s">
        <v>27072</v>
      </c>
      <c r="B13465" s="70" t="s">
        <v>27073</v>
      </c>
      <c r="C13465">
        <v>-4.1829240000000002E-3</v>
      </c>
      <c r="D13465">
        <v>5.5397422729999999</v>
      </c>
      <c r="E13465">
        <v>2.078248E-3</v>
      </c>
      <c r="F13465">
        <v>0.96363878999999997</v>
      </c>
      <c r="G13465">
        <v>0.99975043299999999</v>
      </c>
    </row>
    <row r="13466" spans="1:7" x14ac:dyDescent="0.4">
      <c r="A13466" s="70" t="s">
        <v>27042</v>
      </c>
      <c r="B13466" s="70" t="s">
        <v>27043</v>
      </c>
      <c r="C13466">
        <v>-3.9550319999999998E-3</v>
      </c>
      <c r="D13466">
        <v>5.9950747939999998</v>
      </c>
      <c r="E13466">
        <v>2.0695459999999998E-3</v>
      </c>
      <c r="F13466">
        <v>0.96371494400000002</v>
      </c>
      <c r="G13466">
        <v>0.99975043299999999</v>
      </c>
    </row>
    <row r="13467" spans="1:7" x14ac:dyDescent="0.4">
      <c r="A13467" s="70" t="s">
        <v>27642</v>
      </c>
      <c r="B13467" s="70" t="s">
        <v>27643</v>
      </c>
      <c r="C13467">
        <v>-3.7113024000000001E-2</v>
      </c>
      <c r="D13467">
        <v>-1.2195593250000001</v>
      </c>
      <c r="E13467">
        <v>2.068987E-3</v>
      </c>
      <c r="F13467">
        <v>0.96371983699999997</v>
      </c>
      <c r="G13467">
        <v>0.99975043299999999</v>
      </c>
    </row>
    <row r="13468" spans="1:7" x14ac:dyDescent="0.4">
      <c r="A13468" s="70" t="s">
        <v>27174</v>
      </c>
      <c r="B13468" s="70" t="s">
        <v>27175</v>
      </c>
      <c r="C13468">
        <v>-4.9109419999999997E-3</v>
      </c>
      <c r="D13468">
        <v>5.2402692609999999</v>
      </c>
      <c r="E13468">
        <v>2.0672210000000002E-3</v>
      </c>
      <c r="F13468">
        <v>0.96373531300000004</v>
      </c>
      <c r="G13468">
        <v>0.99975043299999999</v>
      </c>
    </row>
    <row r="13469" spans="1:7" x14ac:dyDescent="0.4">
      <c r="A13469" s="70" t="s">
        <v>27348</v>
      </c>
      <c r="B13469" s="70" t="s">
        <v>27349</v>
      </c>
      <c r="C13469">
        <v>-1.0777136999999999E-2</v>
      </c>
      <c r="D13469">
        <v>2.612085993</v>
      </c>
      <c r="E13469">
        <v>2.0657200000000001E-3</v>
      </c>
      <c r="F13469">
        <v>0.96374847900000005</v>
      </c>
      <c r="G13469">
        <v>0.99975043299999999</v>
      </c>
    </row>
    <row r="13470" spans="1:7" x14ac:dyDescent="0.4">
      <c r="A13470" s="70" t="s">
        <v>27022</v>
      </c>
      <c r="B13470" s="70" t="s">
        <v>27023</v>
      </c>
      <c r="C13470">
        <v>-3.8345800000000002E-3</v>
      </c>
      <c r="D13470">
        <v>6.7308939280000004</v>
      </c>
      <c r="E13470">
        <v>2.0567789999999999E-3</v>
      </c>
      <c r="F13470">
        <v>0.96382696099999998</v>
      </c>
      <c r="G13470">
        <v>0.99975043299999999</v>
      </c>
    </row>
    <row r="13471" spans="1:7" x14ac:dyDescent="0.4">
      <c r="A13471" s="70" t="s">
        <v>27855</v>
      </c>
      <c r="B13471" s="70" t="s">
        <v>27856</v>
      </c>
      <c r="C13471">
        <v>6.9190220000000004E-3</v>
      </c>
      <c r="D13471">
        <v>3.7123800149999999</v>
      </c>
      <c r="E13471">
        <v>2.0384130000000002E-3</v>
      </c>
      <c r="F13471">
        <v>0.963988713</v>
      </c>
      <c r="G13471">
        <v>0.99975043299999999</v>
      </c>
    </row>
    <row r="13472" spans="1:7" x14ac:dyDescent="0.4">
      <c r="A13472" s="70" t="s">
        <v>27931</v>
      </c>
      <c r="B13472" s="70" t="s">
        <v>27932</v>
      </c>
      <c r="C13472">
        <v>2.0329415E-2</v>
      </c>
      <c r="D13472">
        <v>0.38262777100000001</v>
      </c>
      <c r="E13472">
        <v>2.0297430000000001E-3</v>
      </c>
      <c r="F13472">
        <v>0.96406532700000003</v>
      </c>
      <c r="G13472">
        <v>0.99975043299999999</v>
      </c>
    </row>
    <row r="13473" spans="1:7" x14ac:dyDescent="0.4">
      <c r="A13473" s="70" t="s">
        <v>27818</v>
      </c>
      <c r="B13473" s="70" t="s">
        <v>27819</v>
      </c>
      <c r="C13473">
        <v>8.2806809999999998E-3</v>
      </c>
      <c r="D13473">
        <v>3.288894864</v>
      </c>
      <c r="E13473">
        <v>2.0187109999999999E-3</v>
      </c>
      <c r="F13473">
        <v>0.96416305000000002</v>
      </c>
      <c r="G13473">
        <v>0.99975043299999999</v>
      </c>
    </row>
    <row r="13474" spans="1:7" x14ac:dyDescent="0.4">
      <c r="A13474" s="70" t="s">
        <v>28025</v>
      </c>
      <c r="B13474" s="70" t="s">
        <v>28026</v>
      </c>
      <c r="C13474">
        <v>4.0751449999999996E-3</v>
      </c>
      <c r="D13474">
        <v>6.0023809479999999</v>
      </c>
      <c r="E13474">
        <v>2.014666E-3</v>
      </c>
      <c r="F13474">
        <v>0.96419895200000005</v>
      </c>
      <c r="G13474">
        <v>0.99975043299999999</v>
      </c>
    </row>
    <row r="13475" spans="1:7" x14ac:dyDescent="0.4">
      <c r="A13475" s="70" t="s">
        <v>27284</v>
      </c>
      <c r="B13475" s="70" t="s">
        <v>27285</v>
      </c>
      <c r="C13475">
        <v>-6.8313920000000004E-3</v>
      </c>
      <c r="D13475">
        <v>3.9210890169999999</v>
      </c>
      <c r="E13475">
        <v>2.0071949999999998E-3</v>
      </c>
      <c r="F13475">
        <v>0.96426534600000002</v>
      </c>
      <c r="G13475">
        <v>0.99975043299999999</v>
      </c>
    </row>
    <row r="13476" spans="1:7" x14ac:dyDescent="0.4">
      <c r="A13476" s="70" t="s">
        <v>26988</v>
      </c>
      <c r="B13476" s="70" t="s">
        <v>26989</v>
      </c>
      <c r="C13476">
        <v>-3.498545E-3</v>
      </c>
      <c r="D13476">
        <v>6.7171949409999998</v>
      </c>
      <c r="E13476">
        <v>1.9911529999999998E-3</v>
      </c>
      <c r="F13476">
        <v>0.96440834099999995</v>
      </c>
      <c r="G13476">
        <v>0.99975043299999999</v>
      </c>
    </row>
    <row r="13477" spans="1:7" x14ac:dyDescent="0.4">
      <c r="A13477" s="70" t="s">
        <v>27714</v>
      </c>
      <c r="B13477" s="70" t="s">
        <v>27715</v>
      </c>
      <c r="C13477">
        <v>1.9623979E-2</v>
      </c>
      <c r="D13477">
        <v>-0.40055226999999999</v>
      </c>
      <c r="E13477">
        <v>1.9812850000000002E-3</v>
      </c>
      <c r="F13477">
        <v>0.96449657899999997</v>
      </c>
      <c r="G13477">
        <v>0.99975043299999999</v>
      </c>
    </row>
    <row r="13478" spans="1:7" x14ac:dyDescent="0.4">
      <c r="A13478" s="70" t="s">
        <v>27194</v>
      </c>
      <c r="B13478" s="70" t="s">
        <v>27195</v>
      </c>
      <c r="C13478">
        <v>-4.8041129999999996E-3</v>
      </c>
      <c r="D13478">
        <v>4.8984880320000004</v>
      </c>
      <c r="E13478">
        <v>1.963205E-3</v>
      </c>
      <c r="F13478">
        <v>0.96465884199999996</v>
      </c>
      <c r="G13478">
        <v>0.99975043299999999</v>
      </c>
    </row>
    <row r="13479" spans="1:7" x14ac:dyDescent="0.4">
      <c r="A13479" s="70" t="s">
        <v>27282</v>
      </c>
      <c r="B13479" s="70" t="s">
        <v>27283</v>
      </c>
      <c r="C13479">
        <v>-6.2183990000000003E-3</v>
      </c>
      <c r="D13479">
        <v>4.0152585829999996</v>
      </c>
      <c r="E13479">
        <v>1.9575719999999999E-3</v>
      </c>
      <c r="F13479">
        <v>0.96470954900000006</v>
      </c>
      <c r="G13479">
        <v>0.99975043299999999</v>
      </c>
    </row>
    <row r="13480" spans="1:7" x14ac:dyDescent="0.4">
      <c r="A13480" s="70" t="s">
        <v>27566</v>
      </c>
      <c r="B13480" s="70" t="s">
        <v>27567</v>
      </c>
      <c r="C13480">
        <v>-3.6108070000000002E-3</v>
      </c>
      <c r="D13480">
        <v>10.07336696</v>
      </c>
      <c r="E13480">
        <v>1.949093E-3</v>
      </c>
      <c r="F13480">
        <v>0.96478600999999997</v>
      </c>
      <c r="G13480">
        <v>0.99975043299999999</v>
      </c>
    </row>
    <row r="13481" spans="1:7" x14ac:dyDescent="0.4">
      <c r="A13481" s="70" t="s">
        <v>27939</v>
      </c>
      <c r="B13481" s="70" t="s">
        <v>27940</v>
      </c>
      <c r="C13481">
        <v>5.7830629999999997E-3</v>
      </c>
      <c r="D13481">
        <v>5.1677576939999996</v>
      </c>
      <c r="E13481">
        <v>1.9478640000000001E-3</v>
      </c>
      <c r="F13481">
        <v>0.96479710699999999</v>
      </c>
      <c r="G13481">
        <v>0.99975043299999999</v>
      </c>
    </row>
    <row r="13482" spans="1:7" x14ac:dyDescent="0.4">
      <c r="A13482" s="70" t="s">
        <v>27454</v>
      </c>
      <c r="B13482" s="70" t="s">
        <v>27455</v>
      </c>
      <c r="C13482">
        <v>-1.2431166E-2</v>
      </c>
      <c r="D13482">
        <v>1.737860234</v>
      </c>
      <c r="E13482">
        <v>1.9348010000000001E-3</v>
      </c>
      <c r="F13482">
        <v>0.96491526900000002</v>
      </c>
      <c r="G13482">
        <v>0.99975043299999999</v>
      </c>
    </row>
    <row r="13483" spans="1:7" x14ac:dyDescent="0.4">
      <c r="A13483" s="70" t="s">
        <v>27322</v>
      </c>
      <c r="B13483" s="70" t="s">
        <v>27323</v>
      </c>
      <c r="C13483">
        <v>1.9125295E-2</v>
      </c>
      <c r="D13483">
        <v>0.115925691</v>
      </c>
      <c r="E13483">
        <v>1.9293120000000001E-3</v>
      </c>
      <c r="F13483">
        <v>0.96496503600000005</v>
      </c>
      <c r="G13483">
        <v>0.99975043299999999</v>
      </c>
    </row>
    <row r="13484" spans="1:7" x14ac:dyDescent="0.4">
      <c r="A13484" s="70" t="s">
        <v>27812</v>
      </c>
      <c r="B13484" s="70" t="s">
        <v>27813</v>
      </c>
      <c r="C13484">
        <v>1.0606351E-2</v>
      </c>
      <c r="D13484">
        <v>2.683513305</v>
      </c>
      <c r="E13484">
        <v>1.928164E-3</v>
      </c>
      <c r="F13484">
        <v>0.96497545699999998</v>
      </c>
      <c r="G13484">
        <v>0.99975043299999999</v>
      </c>
    </row>
    <row r="13485" spans="1:7" x14ac:dyDescent="0.4">
      <c r="A13485" s="70" t="s">
        <v>28079</v>
      </c>
      <c r="B13485" s="70" t="s">
        <v>28080</v>
      </c>
      <c r="C13485">
        <v>3.9806889999999999E-3</v>
      </c>
      <c r="D13485">
        <v>5.624893868</v>
      </c>
      <c r="E13485">
        <v>1.919394E-3</v>
      </c>
      <c r="F13485">
        <v>0.96505514800000003</v>
      </c>
      <c r="G13485">
        <v>0.99975043299999999</v>
      </c>
    </row>
    <row r="13486" spans="1:7" x14ac:dyDescent="0.4">
      <c r="A13486" s="70" t="s">
        <v>27252</v>
      </c>
      <c r="B13486" s="70" t="s">
        <v>27253</v>
      </c>
      <c r="C13486">
        <v>-6.5636549999999998E-3</v>
      </c>
      <c r="D13486">
        <v>3.7063744939999999</v>
      </c>
      <c r="E13486">
        <v>1.915763E-3</v>
      </c>
      <c r="F13486">
        <v>0.96508819999999995</v>
      </c>
      <c r="G13486">
        <v>0.99975043299999999</v>
      </c>
    </row>
    <row r="13487" spans="1:7" x14ac:dyDescent="0.4">
      <c r="A13487" s="70" t="s">
        <v>27154</v>
      </c>
      <c r="B13487" s="70" t="s">
        <v>27155</v>
      </c>
      <c r="C13487">
        <v>-4.4335709999999999E-3</v>
      </c>
      <c r="D13487">
        <v>5.7572713279999999</v>
      </c>
      <c r="E13487">
        <v>1.901891E-3</v>
      </c>
      <c r="F13487">
        <v>0.96521473899999999</v>
      </c>
      <c r="G13487">
        <v>0.99975043299999999</v>
      </c>
    </row>
    <row r="13488" spans="1:7" x14ac:dyDescent="0.4">
      <c r="A13488" s="70" t="s">
        <v>28111</v>
      </c>
      <c r="B13488" s="70" t="s">
        <v>28112</v>
      </c>
      <c r="C13488">
        <v>3.7114639999999998E-3</v>
      </c>
      <c r="D13488">
        <v>6.5818699870000001</v>
      </c>
      <c r="E13488">
        <v>1.897485E-3</v>
      </c>
      <c r="F13488">
        <v>0.96525503099999999</v>
      </c>
      <c r="G13488">
        <v>0.99975043299999999</v>
      </c>
    </row>
    <row r="13489" spans="1:7" x14ac:dyDescent="0.4">
      <c r="A13489" s="70" t="s">
        <v>28171</v>
      </c>
      <c r="B13489" s="70" t="s">
        <v>28172</v>
      </c>
      <c r="C13489">
        <v>3.4769639999999999E-3</v>
      </c>
      <c r="D13489">
        <v>6.3342043099999996</v>
      </c>
      <c r="E13489">
        <v>1.8782860000000001E-3</v>
      </c>
      <c r="F13489">
        <v>0.96543114200000002</v>
      </c>
      <c r="G13489">
        <v>0.99975043299999999</v>
      </c>
    </row>
    <row r="13490" spans="1:7" x14ac:dyDescent="0.4">
      <c r="A13490" s="70" t="s">
        <v>28283</v>
      </c>
      <c r="B13490" s="70" t="s">
        <v>28284</v>
      </c>
      <c r="C13490">
        <v>3.3756070000000001E-3</v>
      </c>
      <c r="D13490">
        <v>9.4398781530000004</v>
      </c>
      <c r="E13490">
        <v>1.870753E-3</v>
      </c>
      <c r="F13490">
        <v>0.96550049000000004</v>
      </c>
      <c r="G13490">
        <v>0.99975043299999999</v>
      </c>
    </row>
    <row r="13491" spans="1:7" x14ac:dyDescent="0.4">
      <c r="A13491" s="70" t="s">
        <v>27979</v>
      </c>
      <c r="B13491" s="70" t="s">
        <v>27980</v>
      </c>
      <c r="C13491">
        <v>4.7866660000000002E-3</v>
      </c>
      <c r="D13491">
        <v>5.3363212139999998</v>
      </c>
      <c r="E13491">
        <v>1.869611E-3</v>
      </c>
      <c r="F13491">
        <v>0.965511016</v>
      </c>
      <c r="G13491">
        <v>0.99975043299999999</v>
      </c>
    </row>
    <row r="13492" spans="1:7" x14ac:dyDescent="0.4">
      <c r="A13492" s="70" t="s">
        <v>27512</v>
      </c>
      <c r="B13492" s="70" t="s">
        <v>27513</v>
      </c>
      <c r="C13492">
        <v>2.3500586E-2</v>
      </c>
      <c r="D13492">
        <v>-0.91980085099999997</v>
      </c>
      <c r="E13492">
        <v>1.8684789999999999E-3</v>
      </c>
      <c r="F13492">
        <v>0.96552145599999994</v>
      </c>
      <c r="G13492">
        <v>0.99975043299999999</v>
      </c>
    </row>
    <row r="13493" spans="1:7" x14ac:dyDescent="0.4">
      <c r="A13493" s="70" t="s">
        <v>27808</v>
      </c>
      <c r="B13493" s="70" t="s">
        <v>27809</v>
      </c>
      <c r="C13493">
        <v>-1.8368041000000002E-2</v>
      </c>
      <c r="D13493">
        <v>0.158518877</v>
      </c>
      <c r="E13493">
        <v>1.8653840000000001E-3</v>
      </c>
      <c r="F13493">
        <v>0.96555000199999996</v>
      </c>
      <c r="G13493">
        <v>0.99975043299999999</v>
      </c>
    </row>
    <row r="13494" spans="1:7" x14ac:dyDescent="0.4">
      <c r="A13494" s="70" t="s">
        <v>28007</v>
      </c>
      <c r="B13494" s="70" t="s">
        <v>28008</v>
      </c>
      <c r="C13494">
        <v>4.2532510000000004E-3</v>
      </c>
      <c r="D13494">
        <v>5.4277326720000003</v>
      </c>
      <c r="E13494">
        <v>1.8632830000000001E-3</v>
      </c>
      <c r="F13494">
        <v>0.96556939399999997</v>
      </c>
      <c r="G13494">
        <v>0.99975043299999999</v>
      </c>
    </row>
    <row r="13495" spans="1:7" x14ac:dyDescent="0.4">
      <c r="A13495" s="70" t="s">
        <v>27700</v>
      </c>
      <c r="B13495" s="70" t="s">
        <v>27701</v>
      </c>
      <c r="C13495">
        <v>1.6830935000000002E-2</v>
      </c>
      <c r="D13495">
        <v>0.84110983399999995</v>
      </c>
      <c r="E13495">
        <v>1.860069E-3</v>
      </c>
      <c r="F13495">
        <v>0.96559908400000005</v>
      </c>
      <c r="G13495">
        <v>0.99975043299999999</v>
      </c>
    </row>
    <row r="13496" spans="1:7" x14ac:dyDescent="0.4">
      <c r="A13496" s="70" t="s">
        <v>27312</v>
      </c>
      <c r="B13496" s="70" t="s">
        <v>27313</v>
      </c>
      <c r="C13496">
        <v>-6.7456749999999996E-3</v>
      </c>
      <c r="D13496">
        <v>3.685880751</v>
      </c>
      <c r="E13496">
        <v>1.8543209999999999E-3</v>
      </c>
      <c r="F13496">
        <v>0.96565224699999996</v>
      </c>
      <c r="G13496">
        <v>0.99975043299999999</v>
      </c>
    </row>
    <row r="13497" spans="1:7" x14ac:dyDescent="0.4">
      <c r="A13497" s="70" t="s">
        <v>28143</v>
      </c>
      <c r="B13497" s="70" t="s">
        <v>28144</v>
      </c>
      <c r="C13497">
        <v>3.4187599999999999E-3</v>
      </c>
      <c r="D13497">
        <v>8.1981035319999993</v>
      </c>
      <c r="E13497">
        <v>1.8521099999999999E-3</v>
      </c>
      <c r="F13497">
        <v>0.96567271499999996</v>
      </c>
      <c r="G13497">
        <v>0.99975043299999999</v>
      </c>
    </row>
    <row r="13498" spans="1:7" x14ac:dyDescent="0.4">
      <c r="A13498" s="70" t="s">
        <v>27104</v>
      </c>
      <c r="B13498" s="70" t="s">
        <v>27105</v>
      </c>
      <c r="C13498">
        <v>-3.4725379999999998E-3</v>
      </c>
      <c r="D13498">
        <v>6.3239642849999997</v>
      </c>
      <c r="E13498">
        <v>1.845525E-3</v>
      </c>
      <c r="F13498">
        <v>0.96573375900000002</v>
      </c>
      <c r="G13498">
        <v>0.99975043299999999</v>
      </c>
    </row>
    <row r="13499" spans="1:7" x14ac:dyDescent="0.4">
      <c r="A13499" s="70" t="s">
        <v>27410</v>
      </c>
      <c r="B13499" s="70" t="s">
        <v>27411</v>
      </c>
      <c r="C13499">
        <v>-1.1531067000000001E-2</v>
      </c>
      <c r="D13499">
        <v>1.987458707</v>
      </c>
      <c r="E13499">
        <v>1.8242810000000001E-3</v>
      </c>
      <c r="F13499">
        <v>0.96593143100000001</v>
      </c>
      <c r="G13499">
        <v>0.99975043299999999</v>
      </c>
    </row>
    <row r="13500" spans="1:7" x14ac:dyDescent="0.4">
      <c r="A13500" s="70" t="s">
        <v>28093</v>
      </c>
      <c r="B13500" s="70" t="s">
        <v>28094</v>
      </c>
      <c r="C13500">
        <v>4.1834000000000003E-3</v>
      </c>
      <c r="D13500">
        <v>5.3699774759999999</v>
      </c>
      <c r="E13500">
        <v>1.819429E-3</v>
      </c>
      <c r="F13500">
        <v>0.96597673900000003</v>
      </c>
      <c r="G13500">
        <v>0.99975043299999999</v>
      </c>
    </row>
    <row r="13501" spans="1:7" x14ac:dyDescent="0.4">
      <c r="A13501" s="70" t="s">
        <v>28015</v>
      </c>
      <c r="B13501" s="70" t="s">
        <v>28016</v>
      </c>
      <c r="C13501">
        <v>1.9759803999999999E-2</v>
      </c>
      <c r="D13501">
        <v>0.104262243</v>
      </c>
      <c r="E13501">
        <v>1.811261E-3</v>
      </c>
      <c r="F13501">
        <v>0.966053151</v>
      </c>
      <c r="G13501">
        <v>0.99975043299999999</v>
      </c>
    </row>
    <row r="13502" spans="1:7" x14ac:dyDescent="0.4">
      <c r="A13502" s="70" t="s">
        <v>27248</v>
      </c>
      <c r="B13502" s="70" t="s">
        <v>27249</v>
      </c>
      <c r="C13502">
        <v>-4.7784500000000001E-3</v>
      </c>
      <c r="D13502">
        <v>4.7704521550000001</v>
      </c>
      <c r="E13502">
        <v>1.8073449999999999E-3</v>
      </c>
      <c r="F13502">
        <v>0.96608984499999995</v>
      </c>
      <c r="G13502">
        <v>0.99975043299999999</v>
      </c>
    </row>
    <row r="13503" spans="1:7" x14ac:dyDescent="0.4">
      <c r="A13503" s="70" t="s">
        <v>27496</v>
      </c>
      <c r="B13503" s="70" t="s">
        <v>27497</v>
      </c>
      <c r="C13503">
        <v>-1.180608E-2</v>
      </c>
      <c r="D13503">
        <v>2.0010787529999998</v>
      </c>
      <c r="E13503">
        <v>1.8064730000000001E-3</v>
      </c>
      <c r="F13503">
        <v>0.966098016</v>
      </c>
      <c r="G13503">
        <v>0.99975043299999999</v>
      </c>
    </row>
    <row r="13504" spans="1:7" x14ac:dyDescent="0.4">
      <c r="A13504" s="70" t="s">
        <v>27644</v>
      </c>
      <c r="B13504" s="70" t="s">
        <v>27645</v>
      </c>
      <c r="C13504">
        <v>-2.0074471E-2</v>
      </c>
      <c r="D13504">
        <v>-0.69884656700000003</v>
      </c>
      <c r="E13504">
        <v>1.802323E-3</v>
      </c>
      <c r="F13504">
        <v>0.96613696199999999</v>
      </c>
      <c r="G13504">
        <v>0.99975043299999999</v>
      </c>
    </row>
    <row r="13505" spans="1:7" x14ac:dyDescent="0.4">
      <c r="A13505" s="70" t="s">
        <v>27582</v>
      </c>
      <c r="B13505" s="70" t="s">
        <v>27583</v>
      </c>
      <c r="C13505">
        <v>-1.8511781000000001E-2</v>
      </c>
      <c r="D13505">
        <v>-0.43440938499999998</v>
      </c>
      <c r="E13505">
        <v>1.802176E-3</v>
      </c>
      <c r="F13505">
        <v>0.96613833900000001</v>
      </c>
      <c r="G13505">
        <v>0.99975043299999999</v>
      </c>
    </row>
    <row r="13506" spans="1:7" x14ac:dyDescent="0.4">
      <c r="A13506" s="70" t="s">
        <v>27212</v>
      </c>
      <c r="B13506" s="70" t="s">
        <v>27213</v>
      </c>
      <c r="C13506">
        <v>-4.3214129999999996E-3</v>
      </c>
      <c r="D13506">
        <v>5.6710420839999998</v>
      </c>
      <c r="E13506">
        <v>1.794697E-3</v>
      </c>
      <c r="F13506">
        <v>0.96620863000000001</v>
      </c>
      <c r="G13506">
        <v>0.99975043299999999</v>
      </c>
    </row>
    <row r="13507" spans="1:7" x14ac:dyDescent="0.4">
      <c r="A13507" s="70" t="s">
        <v>27847</v>
      </c>
      <c r="B13507" s="70" t="s">
        <v>27848</v>
      </c>
      <c r="C13507">
        <v>1.0243199999999999E-2</v>
      </c>
      <c r="D13507">
        <v>2.3390858680000002</v>
      </c>
      <c r="E13507">
        <v>1.7942069999999999E-3</v>
      </c>
      <c r="F13507">
        <v>0.96621324099999994</v>
      </c>
      <c r="G13507">
        <v>0.99975043299999999</v>
      </c>
    </row>
    <row r="13508" spans="1:7" x14ac:dyDescent="0.4">
      <c r="A13508" s="70" t="s">
        <v>27196</v>
      </c>
      <c r="B13508" s="70" t="s">
        <v>27197</v>
      </c>
      <c r="C13508">
        <v>-4.720648E-3</v>
      </c>
      <c r="D13508">
        <v>5.0557694570000002</v>
      </c>
      <c r="E13508">
        <v>1.7891319999999999E-3</v>
      </c>
      <c r="F13508">
        <v>0.96626103399999996</v>
      </c>
      <c r="G13508">
        <v>0.99975043299999999</v>
      </c>
    </row>
    <row r="13509" spans="1:7" x14ac:dyDescent="0.4">
      <c r="A13509" s="70" t="s">
        <v>27054</v>
      </c>
      <c r="B13509" s="70" t="s">
        <v>27055</v>
      </c>
      <c r="C13509">
        <v>-3.4540069999999998E-3</v>
      </c>
      <c r="D13509">
        <v>6.7928834199999999</v>
      </c>
      <c r="E13509">
        <v>1.783459E-3</v>
      </c>
      <c r="F13509">
        <v>0.966314534</v>
      </c>
      <c r="G13509">
        <v>0.99975043299999999</v>
      </c>
    </row>
    <row r="13510" spans="1:7" x14ac:dyDescent="0.4">
      <c r="A13510" s="70" t="s">
        <v>27208</v>
      </c>
      <c r="B13510" s="70" t="s">
        <v>27209</v>
      </c>
      <c r="C13510">
        <v>-3.9268970000000004E-3</v>
      </c>
      <c r="D13510">
        <v>6.0251442910000002</v>
      </c>
      <c r="E13510">
        <v>1.7512440000000001E-3</v>
      </c>
      <c r="F13510">
        <v>0.96661997499999996</v>
      </c>
      <c r="G13510">
        <v>0.99975043299999999</v>
      </c>
    </row>
    <row r="13511" spans="1:7" x14ac:dyDescent="0.4">
      <c r="A13511" s="70" t="s">
        <v>28167</v>
      </c>
      <c r="B13511" s="70" t="s">
        <v>28168</v>
      </c>
      <c r="C13511">
        <v>3.527952E-3</v>
      </c>
      <c r="D13511">
        <v>6.7407130799999999</v>
      </c>
      <c r="E13511">
        <v>1.749881E-3</v>
      </c>
      <c r="F13511">
        <v>0.96663296300000001</v>
      </c>
      <c r="G13511">
        <v>0.99975043299999999</v>
      </c>
    </row>
    <row r="13512" spans="1:7" x14ac:dyDescent="0.4">
      <c r="A13512" s="70" t="s">
        <v>27338</v>
      </c>
      <c r="B13512" s="70" t="s">
        <v>27339</v>
      </c>
      <c r="C13512">
        <v>-5.3721899999999998E-3</v>
      </c>
      <c r="D13512">
        <v>4.5818339430000004</v>
      </c>
      <c r="E13512">
        <v>1.7412510000000001E-3</v>
      </c>
      <c r="F13512">
        <v>0.966715294</v>
      </c>
      <c r="G13512">
        <v>0.99975043299999999</v>
      </c>
    </row>
    <row r="13513" spans="1:7" x14ac:dyDescent="0.4">
      <c r="A13513" s="70" t="s">
        <v>27652</v>
      </c>
      <c r="B13513" s="70" t="s">
        <v>27653</v>
      </c>
      <c r="C13513">
        <v>-3.399113E-3</v>
      </c>
      <c r="D13513">
        <v>10.18079623</v>
      </c>
      <c r="E13513">
        <v>1.7407360000000001E-3</v>
      </c>
      <c r="F13513">
        <v>0.96672021699999999</v>
      </c>
      <c r="G13513">
        <v>0.99975043299999999</v>
      </c>
    </row>
    <row r="13514" spans="1:7" x14ac:dyDescent="0.4">
      <c r="A13514" s="70" t="s">
        <v>27614</v>
      </c>
      <c r="B13514" s="70" t="s">
        <v>27615</v>
      </c>
      <c r="C13514">
        <v>-2.1475739000000001E-2</v>
      </c>
      <c r="D13514">
        <v>1.1417503739999999</v>
      </c>
      <c r="E13514">
        <v>1.738627E-3</v>
      </c>
      <c r="F13514">
        <v>0.96674036699999999</v>
      </c>
      <c r="G13514">
        <v>0.99975043299999999</v>
      </c>
    </row>
    <row r="13515" spans="1:7" x14ac:dyDescent="0.4">
      <c r="A13515" s="70" t="s">
        <v>27476</v>
      </c>
      <c r="B13515" s="70" t="s">
        <v>27477</v>
      </c>
      <c r="C13515">
        <v>-1.0361461000000001E-2</v>
      </c>
      <c r="D13515">
        <v>2.313700941</v>
      </c>
      <c r="E13515">
        <v>1.737017E-3</v>
      </c>
      <c r="F13515">
        <v>0.96675575999999996</v>
      </c>
      <c r="G13515">
        <v>0.99975043299999999</v>
      </c>
    </row>
    <row r="13516" spans="1:7" x14ac:dyDescent="0.4">
      <c r="A13516" s="70" t="s">
        <v>27020</v>
      </c>
      <c r="B13516" s="70" t="s">
        <v>27021</v>
      </c>
      <c r="C13516">
        <v>-3.374466E-3</v>
      </c>
      <c r="D13516">
        <v>7.8460554480000004</v>
      </c>
      <c r="E13516">
        <v>1.735552E-3</v>
      </c>
      <c r="F13516">
        <v>0.96676977900000005</v>
      </c>
      <c r="G13516">
        <v>0.99975043299999999</v>
      </c>
    </row>
    <row r="13517" spans="1:7" x14ac:dyDescent="0.4">
      <c r="A13517" s="70" t="s">
        <v>28243</v>
      </c>
      <c r="B13517" s="70" t="s">
        <v>28244</v>
      </c>
      <c r="C13517">
        <v>3.241018E-3</v>
      </c>
      <c r="D13517">
        <v>8.4172738759999994</v>
      </c>
      <c r="E13517">
        <v>1.7243029999999999E-3</v>
      </c>
      <c r="F13517">
        <v>0.96687758400000001</v>
      </c>
      <c r="G13517">
        <v>0.99975043299999999</v>
      </c>
    </row>
    <row r="13518" spans="1:7" x14ac:dyDescent="0.4">
      <c r="A13518" s="70" t="s">
        <v>28155</v>
      </c>
      <c r="B13518" s="70" t="s">
        <v>28156</v>
      </c>
      <c r="C13518">
        <v>3.2731190000000001E-3</v>
      </c>
      <c r="D13518">
        <v>7.3670346440000003</v>
      </c>
      <c r="E13518">
        <v>1.7239149999999999E-3</v>
      </c>
      <c r="F13518">
        <v>0.966881302</v>
      </c>
      <c r="G13518">
        <v>0.99975043299999999</v>
      </c>
    </row>
    <row r="13519" spans="1:7" x14ac:dyDescent="0.4">
      <c r="A13519" s="70" t="s">
        <v>27710</v>
      </c>
      <c r="B13519" s="70" t="s">
        <v>27711</v>
      </c>
      <c r="C13519">
        <v>2.1553888E-2</v>
      </c>
      <c r="D13519">
        <v>-0.82723084599999996</v>
      </c>
      <c r="E13519">
        <v>1.7162799999999999E-3</v>
      </c>
      <c r="F13519">
        <v>0.96695468200000001</v>
      </c>
      <c r="G13519">
        <v>0.99975043299999999</v>
      </c>
    </row>
    <row r="13520" spans="1:7" x14ac:dyDescent="0.4">
      <c r="A13520" s="70" t="s">
        <v>28071</v>
      </c>
      <c r="B13520" s="70" t="s">
        <v>28072</v>
      </c>
      <c r="C13520">
        <v>4.4350989999999996E-3</v>
      </c>
      <c r="D13520">
        <v>4.9180258410000004</v>
      </c>
      <c r="E13520">
        <v>1.7136009999999999E-3</v>
      </c>
      <c r="F13520">
        <v>0.96698047099999995</v>
      </c>
      <c r="G13520">
        <v>0.99975043299999999</v>
      </c>
    </row>
    <row r="13521" spans="1:7" x14ac:dyDescent="0.4">
      <c r="A13521" s="70" t="s">
        <v>27158</v>
      </c>
      <c r="B13521" s="70" t="s">
        <v>27159</v>
      </c>
      <c r="C13521">
        <v>-3.840806E-3</v>
      </c>
      <c r="D13521">
        <v>6.7885530559999996</v>
      </c>
      <c r="E13521">
        <v>1.704283E-3</v>
      </c>
      <c r="F13521">
        <v>0.96707031200000004</v>
      </c>
      <c r="G13521">
        <v>0.99975043299999999</v>
      </c>
    </row>
    <row r="13522" spans="1:7" x14ac:dyDescent="0.4">
      <c r="A13522" s="70" t="s">
        <v>28201</v>
      </c>
      <c r="B13522" s="70" t="s">
        <v>28202</v>
      </c>
      <c r="C13522">
        <v>3.5857710000000002E-3</v>
      </c>
      <c r="D13522">
        <v>7.252231686</v>
      </c>
      <c r="E13522">
        <v>1.695902E-3</v>
      </c>
      <c r="F13522">
        <v>0.96715133799999997</v>
      </c>
      <c r="G13522">
        <v>0.99975043299999999</v>
      </c>
    </row>
    <row r="13523" spans="1:7" x14ac:dyDescent="0.4">
      <c r="A13523" s="70" t="s">
        <v>27074</v>
      </c>
      <c r="B13523" s="70" t="s">
        <v>27075</v>
      </c>
      <c r="C13523">
        <v>-3.2320230000000001E-3</v>
      </c>
      <c r="D13523">
        <v>7.1859612669999997</v>
      </c>
      <c r="E13523">
        <v>1.6865560000000001E-3</v>
      </c>
      <c r="F13523">
        <v>0.96724192899999994</v>
      </c>
      <c r="G13523">
        <v>0.99975043299999999</v>
      </c>
    </row>
    <row r="13524" spans="1:7" x14ac:dyDescent="0.4">
      <c r="A13524" s="70" t="s">
        <v>28197</v>
      </c>
      <c r="B13524" s="70" t="s">
        <v>28198</v>
      </c>
      <c r="C13524">
        <v>3.2691790000000001E-3</v>
      </c>
      <c r="D13524">
        <v>7.7810427730000002</v>
      </c>
      <c r="E13524">
        <v>1.6721850000000001E-3</v>
      </c>
      <c r="F13524">
        <v>0.96738170499999998</v>
      </c>
      <c r="G13524">
        <v>0.99975043299999999</v>
      </c>
    </row>
    <row r="13525" spans="1:7" x14ac:dyDescent="0.4">
      <c r="A13525" s="70" t="s">
        <v>27304</v>
      </c>
      <c r="B13525" s="70" t="s">
        <v>27305</v>
      </c>
      <c r="C13525">
        <v>-5.5395369999999998E-3</v>
      </c>
      <c r="D13525">
        <v>4.0861693819999996</v>
      </c>
      <c r="E13525">
        <v>1.6693980000000001E-3</v>
      </c>
      <c r="F13525">
        <v>0.96740888999999997</v>
      </c>
      <c r="G13525">
        <v>0.99975043299999999</v>
      </c>
    </row>
    <row r="13526" spans="1:7" x14ac:dyDescent="0.4">
      <c r="A13526" s="70" t="s">
        <v>27274</v>
      </c>
      <c r="B13526" s="70" t="s">
        <v>27275</v>
      </c>
      <c r="C13526">
        <v>-3.9530870000000001E-3</v>
      </c>
      <c r="D13526">
        <v>5.4139188550000004</v>
      </c>
      <c r="E13526">
        <v>1.653234E-3</v>
      </c>
      <c r="F13526">
        <v>0.96756696499999995</v>
      </c>
      <c r="G13526">
        <v>0.99975043299999999</v>
      </c>
    </row>
    <row r="13527" spans="1:7" x14ac:dyDescent="0.4">
      <c r="A13527" s="70" t="s">
        <v>27122</v>
      </c>
      <c r="B13527" s="70" t="s">
        <v>27123</v>
      </c>
      <c r="C13527">
        <v>-3.2980980000000002E-3</v>
      </c>
      <c r="D13527">
        <v>6.9840460230000003</v>
      </c>
      <c r="E13527">
        <v>1.6477620000000001E-3</v>
      </c>
      <c r="F13527">
        <v>0.96762065799999997</v>
      </c>
      <c r="G13527">
        <v>0.99975043299999999</v>
      </c>
    </row>
    <row r="13528" spans="1:7" x14ac:dyDescent="0.4">
      <c r="A13528" s="70" t="s">
        <v>27204</v>
      </c>
      <c r="B13528" s="70" t="s">
        <v>27205</v>
      </c>
      <c r="C13528">
        <v>-3.4926150000000001E-3</v>
      </c>
      <c r="D13528">
        <v>5.9790166789999999</v>
      </c>
      <c r="E13528">
        <v>1.6409269999999999E-3</v>
      </c>
      <c r="F13528">
        <v>0.96768784600000002</v>
      </c>
      <c r="G13528">
        <v>0.99975043299999999</v>
      </c>
    </row>
    <row r="13529" spans="1:7" x14ac:dyDescent="0.4">
      <c r="A13529" s="70" t="s">
        <v>27118</v>
      </c>
      <c r="B13529" s="70" t="s">
        <v>27119</v>
      </c>
      <c r="C13529">
        <v>-3.3160870000000001E-3</v>
      </c>
      <c r="D13529">
        <v>6.7511325969999998</v>
      </c>
      <c r="E13529">
        <v>1.6327799999999999E-3</v>
      </c>
      <c r="F13529">
        <v>0.96776811399999996</v>
      </c>
      <c r="G13529">
        <v>0.99975043299999999</v>
      </c>
    </row>
    <row r="13530" spans="1:7" x14ac:dyDescent="0.4">
      <c r="A13530" s="70" t="s">
        <v>27404</v>
      </c>
      <c r="B13530" s="70" t="s">
        <v>27405</v>
      </c>
      <c r="C13530">
        <v>-6.5653830000000002E-3</v>
      </c>
      <c r="D13530">
        <v>4.3160197120000001</v>
      </c>
      <c r="E13530">
        <v>1.6300349999999999E-3</v>
      </c>
      <c r="F13530">
        <v>0.96779520500000005</v>
      </c>
      <c r="G13530">
        <v>0.99975043299999999</v>
      </c>
    </row>
    <row r="13531" spans="1:7" x14ac:dyDescent="0.4">
      <c r="A13531" s="70" t="s">
        <v>28215</v>
      </c>
      <c r="B13531" s="70" t="s">
        <v>28216</v>
      </c>
      <c r="C13531">
        <v>3.3368859999999998E-3</v>
      </c>
      <c r="D13531">
        <v>7.9579266569999998</v>
      </c>
      <c r="E13531">
        <v>1.629529E-3</v>
      </c>
      <c r="F13531">
        <v>0.96780019699999997</v>
      </c>
      <c r="G13531">
        <v>0.99975043299999999</v>
      </c>
    </row>
    <row r="13532" spans="1:7" x14ac:dyDescent="0.4">
      <c r="A13532" s="70" t="s">
        <v>27831</v>
      </c>
      <c r="B13532" s="70" t="s">
        <v>27832</v>
      </c>
      <c r="C13532">
        <v>2.4432591E-2</v>
      </c>
      <c r="D13532">
        <v>-1.0271057480000001</v>
      </c>
      <c r="E13532">
        <v>1.6270449999999999E-3</v>
      </c>
      <c r="F13532">
        <v>0.96782473800000002</v>
      </c>
      <c r="G13532">
        <v>0.99975043299999999</v>
      </c>
    </row>
    <row r="13533" spans="1:7" x14ac:dyDescent="0.4">
      <c r="A13533" s="70" t="s">
        <v>28129</v>
      </c>
      <c r="B13533" s="70" t="s">
        <v>28130</v>
      </c>
      <c r="C13533">
        <v>4.2472020000000003E-3</v>
      </c>
      <c r="D13533">
        <v>5.0150755489999996</v>
      </c>
      <c r="E13533">
        <v>1.620453E-3</v>
      </c>
      <c r="F13533">
        <v>0.96788994399999995</v>
      </c>
      <c r="G13533">
        <v>0.99975043299999999</v>
      </c>
    </row>
    <row r="13534" spans="1:7" x14ac:dyDescent="0.4">
      <c r="A13534" s="70" t="s">
        <v>27254</v>
      </c>
      <c r="B13534" s="70" t="s">
        <v>27255</v>
      </c>
      <c r="C13534">
        <v>-9.7392179999999991E-3</v>
      </c>
      <c r="D13534">
        <v>2.9473187159999998</v>
      </c>
      <c r="E13534">
        <v>1.6177030000000001E-3</v>
      </c>
      <c r="F13534">
        <v>0.96791719399999998</v>
      </c>
      <c r="G13534">
        <v>0.99975043299999999</v>
      </c>
    </row>
    <row r="13535" spans="1:7" x14ac:dyDescent="0.4">
      <c r="A13535" s="70" t="s">
        <v>27554</v>
      </c>
      <c r="B13535" s="70" t="s">
        <v>27555</v>
      </c>
      <c r="C13535">
        <v>-1.3020711000000001E-2</v>
      </c>
      <c r="D13535">
        <v>1.4086997480000001</v>
      </c>
      <c r="E13535">
        <v>1.613504E-3</v>
      </c>
      <c r="F13535">
        <v>0.96795883599999999</v>
      </c>
      <c r="G13535">
        <v>0.99975043299999999</v>
      </c>
    </row>
    <row r="13536" spans="1:7" x14ac:dyDescent="0.4">
      <c r="A13536" s="70" t="s">
        <v>27538</v>
      </c>
      <c r="B13536" s="70" t="s">
        <v>27539</v>
      </c>
      <c r="C13536">
        <v>-2.1898889000000001E-2</v>
      </c>
      <c r="D13536">
        <v>-0.64893340300000002</v>
      </c>
      <c r="E13536">
        <v>1.6126300000000001E-3</v>
      </c>
      <c r="F13536">
        <v>0.96796750399999998</v>
      </c>
      <c r="G13536">
        <v>0.99975043299999999</v>
      </c>
    </row>
    <row r="13537" spans="1:7" x14ac:dyDescent="0.4">
      <c r="A13537" s="70" t="s">
        <v>27588</v>
      </c>
      <c r="B13537" s="70" t="s">
        <v>27589</v>
      </c>
      <c r="C13537">
        <v>-1.0494632E-2</v>
      </c>
      <c r="D13537">
        <v>2.4952606770000001</v>
      </c>
      <c r="E13537">
        <v>1.5997979999999999E-3</v>
      </c>
      <c r="F13537">
        <v>0.96809514200000002</v>
      </c>
      <c r="G13537">
        <v>0.99975043299999999</v>
      </c>
    </row>
    <row r="13538" spans="1:7" x14ac:dyDescent="0.4">
      <c r="A13538" s="70" t="s">
        <v>28189</v>
      </c>
      <c r="B13538" s="70" t="s">
        <v>28190</v>
      </c>
      <c r="C13538">
        <v>3.546235E-3</v>
      </c>
      <c r="D13538">
        <v>7.0447013900000002</v>
      </c>
      <c r="E13538">
        <v>1.5990959999999999E-3</v>
      </c>
      <c r="F13538">
        <v>0.96810213300000003</v>
      </c>
      <c r="G13538">
        <v>0.99975043299999999</v>
      </c>
    </row>
    <row r="13539" spans="1:7" x14ac:dyDescent="0.4">
      <c r="A13539" s="70" t="s">
        <v>28227</v>
      </c>
      <c r="B13539" s="70" t="s">
        <v>28228</v>
      </c>
      <c r="C13539">
        <v>3.2675680000000002E-3</v>
      </c>
      <c r="D13539">
        <v>7.0189482380000001</v>
      </c>
      <c r="E13539">
        <v>1.5871889999999999E-3</v>
      </c>
      <c r="F13539">
        <v>0.96822104899999994</v>
      </c>
      <c r="G13539">
        <v>0.99975043299999999</v>
      </c>
    </row>
    <row r="13540" spans="1:7" x14ac:dyDescent="0.4">
      <c r="A13540" s="70" t="s">
        <v>27412</v>
      </c>
      <c r="B13540" s="70" t="s">
        <v>27413</v>
      </c>
      <c r="C13540">
        <v>-4.9685220000000004E-3</v>
      </c>
      <c r="D13540">
        <v>4.747049487</v>
      </c>
      <c r="E13540">
        <v>1.57259E-3</v>
      </c>
      <c r="F13540">
        <v>0.96836746299999998</v>
      </c>
      <c r="G13540">
        <v>0.99975043299999999</v>
      </c>
    </row>
    <row r="13541" spans="1:7" x14ac:dyDescent="0.4">
      <c r="A13541" s="70" t="s">
        <v>27698</v>
      </c>
      <c r="B13541" s="70" t="s">
        <v>27699</v>
      </c>
      <c r="C13541">
        <v>1.6104941000000001E-2</v>
      </c>
      <c r="D13541">
        <v>0.351436266</v>
      </c>
      <c r="E13541">
        <v>1.571741E-3</v>
      </c>
      <c r="F13541">
        <v>0.96837599799999996</v>
      </c>
      <c r="G13541">
        <v>0.99975043299999999</v>
      </c>
    </row>
    <row r="13542" spans="1:7" x14ac:dyDescent="0.4">
      <c r="A13542" s="70" t="s">
        <v>28125</v>
      </c>
      <c r="B13542" s="70" t="s">
        <v>28126</v>
      </c>
      <c r="C13542">
        <v>4.1881419999999997E-3</v>
      </c>
      <c r="D13542">
        <v>5.386024226</v>
      </c>
      <c r="E13542">
        <v>1.5712499999999999E-3</v>
      </c>
      <c r="F13542">
        <v>0.96838093700000005</v>
      </c>
      <c r="G13542">
        <v>0.99975043299999999</v>
      </c>
    </row>
    <row r="13543" spans="1:7" x14ac:dyDescent="0.4">
      <c r="A13543" s="70" t="s">
        <v>27618</v>
      </c>
      <c r="B13543" s="70" t="s">
        <v>27619</v>
      </c>
      <c r="C13543">
        <v>-1.5206348999999999E-2</v>
      </c>
      <c r="D13543">
        <v>0.36544267800000002</v>
      </c>
      <c r="E13543">
        <v>1.5588640000000001E-3</v>
      </c>
      <c r="F13543">
        <v>0.96850574599999995</v>
      </c>
      <c r="G13543">
        <v>0.99975043299999999</v>
      </c>
    </row>
    <row r="13544" spans="1:7" x14ac:dyDescent="0.4">
      <c r="A13544" s="70" t="s">
        <v>27778</v>
      </c>
      <c r="B13544" s="70" t="s">
        <v>27779</v>
      </c>
      <c r="C13544">
        <v>1.4034453000000001E-2</v>
      </c>
      <c r="D13544">
        <v>0.91555950900000005</v>
      </c>
      <c r="E13544">
        <v>1.5463880000000001E-3</v>
      </c>
      <c r="F13544">
        <v>0.96863196399999996</v>
      </c>
      <c r="G13544">
        <v>0.99975043299999999</v>
      </c>
    </row>
    <row r="13545" spans="1:7" x14ac:dyDescent="0.4">
      <c r="A13545" s="70" t="s">
        <v>27568</v>
      </c>
      <c r="B13545" s="70" t="s">
        <v>27569</v>
      </c>
      <c r="C13545">
        <v>-1.2823793999999999E-2</v>
      </c>
      <c r="D13545">
        <v>1.9163317129999999</v>
      </c>
      <c r="E13545">
        <v>1.5413289999999999E-3</v>
      </c>
      <c r="F13545">
        <v>0.96868328699999995</v>
      </c>
      <c r="G13545">
        <v>0.99975043299999999</v>
      </c>
    </row>
    <row r="13546" spans="1:7" x14ac:dyDescent="0.4">
      <c r="A13546" s="70" t="s">
        <v>27830</v>
      </c>
      <c r="B13546" s="70" t="s">
        <v>21464</v>
      </c>
      <c r="C13546">
        <v>2.1874674E-2</v>
      </c>
      <c r="D13546">
        <v>3.4448637999999997E-2</v>
      </c>
      <c r="E13546">
        <v>1.5359080000000001E-3</v>
      </c>
      <c r="F13546">
        <v>0.96873837399999996</v>
      </c>
      <c r="G13546">
        <v>0.99975043299999999</v>
      </c>
    </row>
    <row r="13547" spans="1:7" x14ac:dyDescent="0.4">
      <c r="A13547" s="70" t="s">
        <v>27562</v>
      </c>
      <c r="B13547" s="70" t="s">
        <v>27563</v>
      </c>
      <c r="C13547">
        <v>-9.8171160000000007E-3</v>
      </c>
      <c r="D13547">
        <v>2.3275319259999998</v>
      </c>
      <c r="E13547">
        <v>1.534597E-3</v>
      </c>
      <c r="F13547">
        <v>0.96875171699999996</v>
      </c>
      <c r="G13547">
        <v>0.99975043299999999</v>
      </c>
    </row>
    <row r="13548" spans="1:7" x14ac:dyDescent="0.4">
      <c r="A13548" s="70" t="s">
        <v>28085</v>
      </c>
      <c r="B13548" s="70" t="s">
        <v>28086</v>
      </c>
      <c r="C13548">
        <v>4.5377359999999997E-3</v>
      </c>
      <c r="D13548">
        <v>4.6847537800000003</v>
      </c>
      <c r="E13548">
        <v>1.5263760000000001E-3</v>
      </c>
      <c r="F13548">
        <v>0.96883549099999999</v>
      </c>
      <c r="G13548">
        <v>0.99975043299999999</v>
      </c>
    </row>
    <row r="13549" spans="1:7" x14ac:dyDescent="0.4">
      <c r="A13549" s="70" t="s">
        <v>27712</v>
      </c>
      <c r="B13549" s="70" t="s">
        <v>27713</v>
      </c>
      <c r="C13549">
        <v>-1.8942238E-2</v>
      </c>
      <c r="D13549">
        <v>-0.34588466499999998</v>
      </c>
      <c r="E13549">
        <v>1.5210429999999999E-3</v>
      </c>
      <c r="F13549">
        <v>0.96888995099999997</v>
      </c>
      <c r="G13549">
        <v>0.99975043299999999</v>
      </c>
    </row>
    <row r="13550" spans="1:7" x14ac:dyDescent="0.4">
      <c r="A13550" s="70" t="s">
        <v>27770</v>
      </c>
      <c r="B13550" s="70" t="s">
        <v>27771</v>
      </c>
      <c r="C13550">
        <v>3.2629107999999997E-2</v>
      </c>
      <c r="D13550">
        <v>-1.2738629749999999</v>
      </c>
      <c r="E13550">
        <v>1.5131540000000001E-3</v>
      </c>
      <c r="F13550">
        <v>0.968970687</v>
      </c>
      <c r="G13550">
        <v>0.99975043299999999</v>
      </c>
    </row>
    <row r="13551" spans="1:7" x14ac:dyDescent="0.4">
      <c r="A13551" s="70" t="s">
        <v>27416</v>
      </c>
      <c r="B13551" s="70" t="s">
        <v>27417</v>
      </c>
      <c r="C13551">
        <v>-1.1359021E-2</v>
      </c>
      <c r="D13551">
        <v>2.0259736930000001</v>
      </c>
      <c r="E13551">
        <v>1.509105E-3</v>
      </c>
      <c r="F13551">
        <v>0.96901221000000004</v>
      </c>
      <c r="G13551">
        <v>0.99975043299999999</v>
      </c>
    </row>
    <row r="13552" spans="1:7" x14ac:dyDescent="0.4">
      <c r="A13552" s="70" t="s">
        <v>28183</v>
      </c>
      <c r="B13552" s="70" t="s">
        <v>28184</v>
      </c>
      <c r="C13552">
        <v>3.8307720000000001E-3</v>
      </c>
      <c r="D13552">
        <v>5.3853503009999999</v>
      </c>
      <c r="E13552">
        <v>1.507165E-3</v>
      </c>
      <c r="F13552">
        <v>0.96903212999999999</v>
      </c>
      <c r="G13552">
        <v>0.99975043299999999</v>
      </c>
    </row>
    <row r="13553" spans="1:7" x14ac:dyDescent="0.4">
      <c r="A13553" s="70" t="s">
        <v>27646</v>
      </c>
      <c r="B13553" s="70" t="s">
        <v>27647</v>
      </c>
      <c r="C13553">
        <v>-1.4585766E-2</v>
      </c>
      <c r="D13553">
        <v>0.56311614200000004</v>
      </c>
      <c r="E13553">
        <v>1.5060640000000001E-3</v>
      </c>
      <c r="F13553">
        <v>0.96904343900000001</v>
      </c>
      <c r="G13553">
        <v>0.99975043299999999</v>
      </c>
    </row>
    <row r="13554" spans="1:7" x14ac:dyDescent="0.4">
      <c r="A13554" s="70" t="s">
        <v>27366</v>
      </c>
      <c r="B13554" s="70" t="s">
        <v>27367</v>
      </c>
      <c r="C13554">
        <v>-1.6724798999999999E-2</v>
      </c>
      <c r="D13554">
        <v>1.2175588989999999</v>
      </c>
      <c r="E13554">
        <v>1.4879139999999999E-3</v>
      </c>
      <c r="F13554">
        <v>0.96923044400000002</v>
      </c>
      <c r="G13554">
        <v>0.99975043299999999</v>
      </c>
    </row>
    <row r="13555" spans="1:7" x14ac:dyDescent="0.4">
      <c r="A13555" s="70" t="s">
        <v>27308</v>
      </c>
      <c r="B13555" s="70" t="s">
        <v>27309</v>
      </c>
      <c r="C13555">
        <v>-4.0416410000000003E-3</v>
      </c>
      <c r="D13555">
        <v>5.4416485300000002</v>
      </c>
      <c r="E13555">
        <v>1.4828739999999999E-3</v>
      </c>
      <c r="F13555">
        <v>0.96928257299999998</v>
      </c>
      <c r="G13555">
        <v>0.99975043299999999</v>
      </c>
    </row>
    <row r="13556" spans="1:7" x14ac:dyDescent="0.4">
      <c r="A13556" s="70" t="s">
        <v>27336</v>
      </c>
      <c r="B13556" s="70" t="s">
        <v>27337</v>
      </c>
      <c r="C13556">
        <v>-3.8793059999999999E-3</v>
      </c>
      <c r="D13556">
        <v>5.3158047450000003</v>
      </c>
      <c r="E13556">
        <v>1.478322E-3</v>
      </c>
      <c r="F13556">
        <v>0.96932972699999997</v>
      </c>
      <c r="G13556">
        <v>0.99975043299999999</v>
      </c>
    </row>
    <row r="13557" spans="1:7" x14ac:dyDescent="0.4">
      <c r="A13557" s="70" t="s">
        <v>27294</v>
      </c>
      <c r="B13557" s="70" t="s">
        <v>27295</v>
      </c>
      <c r="C13557">
        <v>-3.5611850000000001E-3</v>
      </c>
      <c r="D13557">
        <v>5.4828978739999998</v>
      </c>
      <c r="E13557">
        <v>1.47292E-3</v>
      </c>
      <c r="F13557">
        <v>0.96938578900000005</v>
      </c>
      <c r="G13557">
        <v>0.99975043299999999</v>
      </c>
    </row>
    <row r="13558" spans="1:7" x14ac:dyDescent="0.4">
      <c r="A13558" s="70" t="s">
        <v>27278</v>
      </c>
      <c r="B13558" s="70" t="s">
        <v>27279</v>
      </c>
      <c r="C13558">
        <v>-3.1107830000000002E-3</v>
      </c>
      <c r="D13558">
        <v>8.407126152</v>
      </c>
      <c r="E13558">
        <v>1.466951E-3</v>
      </c>
      <c r="F13558">
        <v>0.969447858</v>
      </c>
      <c r="G13558">
        <v>0.99975043299999999</v>
      </c>
    </row>
    <row r="13559" spans="1:7" x14ac:dyDescent="0.4">
      <c r="A13559" s="70" t="s">
        <v>27983</v>
      </c>
      <c r="B13559" s="70" t="s">
        <v>27984</v>
      </c>
      <c r="C13559">
        <v>7.3575480000000002E-3</v>
      </c>
      <c r="D13559">
        <v>3.1340284170000001</v>
      </c>
      <c r="E13559">
        <v>1.4551970000000001E-3</v>
      </c>
      <c r="F13559">
        <v>0.96957044199999998</v>
      </c>
      <c r="G13559">
        <v>0.99975043299999999</v>
      </c>
    </row>
    <row r="13560" spans="1:7" x14ac:dyDescent="0.4">
      <c r="A13560" s="70" t="s">
        <v>28247</v>
      </c>
      <c r="B13560" s="70" t="s">
        <v>28248</v>
      </c>
      <c r="C13560">
        <v>3.0491749999999999E-3</v>
      </c>
      <c r="D13560">
        <v>7.456361534</v>
      </c>
      <c r="E13560">
        <v>1.454208E-3</v>
      </c>
      <c r="F13560">
        <v>0.969580777</v>
      </c>
      <c r="G13560">
        <v>0.99975043299999999</v>
      </c>
    </row>
    <row r="13561" spans="1:7" x14ac:dyDescent="0.4">
      <c r="A13561" s="70" t="s">
        <v>28287</v>
      </c>
      <c r="B13561" s="70" t="s">
        <v>28288</v>
      </c>
      <c r="C13561">
        <v>2.9858139999999998E-3</v>
      </c>
      <c r="D13561">
        <v>6.7526430849999999</v>
      </c>
      <c r="E13561">
        <v>1.4527850000000001E-3</v>
      </c>
      <c r="F13561">
        <v>0.96959565999999997</v>
      </c>
      <c r="G13561">
        <v>0.99975043299999999</v>
      </c>
    </row>
    <row r="13562" spans="1:7" x14ac:dyDescent="0.4">
      <c r="A13562" s="70" t="s">
        <v>28291</v>
      </c>
      <c r="B13562" s="70" t="s">
        <v>28292</v>
      </c>
      <c r="C13562">
        <v>3.0143180000000002E-3</v>
      </c>
      <c r="D13562">
        <v>6.6529324799999996</v>
      </c>
      <c r="E13562">
        <v>1.450617E-3</v>
      </c>
      <c r="F13562">
        <v>0.96961834099999999</v>
      </c>
      <c r="G13562">
        <v>0.99975043299999999</v>
      </c>
    </row>
    <row r="13563" spans="1:7" x14ac:dyDescent="0.4">
      <c r="A13563" s="70" t="s">
        <v>28017</v>
      </c>
      <c r="B13563" s="70" t="s">
        <v>28018</v>
      </c>
      <c r="C13563">
        <v>6.6283970000000003E-3</v>
      </c>
      <c r="D13563">
        <v>3.407928182</v>
      </c>
      <c r="E13563">
        <v>1.4469979999999999E-3</v>
      </c>
      <c r="F13563">
        <v>0.96965625099999997</v>
      </c>
      <c r="G13563">
        <v>0.99975043299999999</v>
      </c>
    </row>
    <row r="13564" spans="1:7" x14ac:dyDescent="0.4">
      <c r="A13564" s="70" t="s">
        <v>27949</v>
      </c>
      <c r="B13564" s="70" t="s">
        <v>27950</v>
      </c>
      <c r="C13564">
        <v>9.0984940000000004E-3</v>
      </c>
      <c r="D13564">
        <v>2.5594283359999999</v>
      </c>
      <c r="E13564">
        <v>1.4265059999999999E-3</v>
      </c>
      <c r="F13564">
        <v>0.96987177099999999</v>
      </c>
      <c r="G13564">
        <v>0.99975043299999999</v>
      </c>
    </row>
    <row r="13565" spans="1:7" x14ac:dyDescent="0.4">
      <c r="A13565" s="70" t="s">
        <v>27696</v>
      </c>
      <c r="B13565" s="70" t="s">
        <v>27697</v>
      </c>
      <c r="C13565">
        <v>-1.3933872E-2</v>
      </c>
      <c r="D13565">
        <v>0.64415987299999999</v>
      </c>
      <c r="E13565">
        <v>1.4261709999999999E-3</v>
      </c>
      <c r="F13565">
        <v>0.96987530899999996</v>
      </c>
      <c r="G13565">
        <v>0.99975043299999999</v>
      </c>
    </row>
    <row r="13566" spans="1:7" x14ac:dyDescent="0.4">
      <c r="A13566" s="70" t="s">
        <v>27893</v>
      </c>
      <c r="B13566" s="70" t="s">
        <v>27894</v>
      </c>
      <c r="C13566">
        <v>1.2095994000000001E-2</v>
      </c>
      <c r="D13566">
        <v>2.2303457770000001</v>
      </c>
      <c r="E13566">
        <v>1.42362E-3</v>
      </c>
      <c r="F13566">
        <v>0.96990224999999997</v>
      </c>
      <c r="G13566">
        <v>0.99975043299999999</v>
      </c>
    </row>
    <row r="13567" spans="1:7" x14ac:dyDescent="0.4">
      <c r="A13567" s="70" t="s">
        <v>28263</v>
      </c>
      <c r="B13567" s="70" t="s">
        <v>28264</v>
      </c>
      <c r="C13567">
        <v>3.164292E-3</v>
      </c>
      <c r="D13567">
        <v>6.9247905589999998</v>
      </c>
      <c r="E13567">
        <v>1.4219440000000001E-3</v>
      </c>
      <c r="F13567">
        <v>0.96991995799999997</v>
      </c>
      <c r="G13567">
        <v>0.99975043299999999</v>
      </c>
    </row>
    <row r="13568" spans="1:7" x14ac:dyDescent="0.4">
      <c r="A13568" s="70" t="s">
        <v>28027</v>
      </c>
      <c r="B13568" s="70" t="s">
        <v>28028</v>
      </c>
      <c r="C13568">
        <v>5.7458509999999997E-3</v>
      </c>
      <c r="D13568">
        <v>3.701334632</v>
      </c>
      <c r="E13568">
        <v>1.4187200000000001E-3</v>
      </c>
      <c r="F13568">
        <v>0.96995406299999998</v>
      </c>
      <c r="G13568">
        <v>0.99975043299999999</v>
      </c>
    </row>
    <row r="13569" spans="1:7" x14ac:dyDescent="0.4">
      <c r="A13569" s="70" t="s">
        <v>27444</v>
      </c>
      <c r="B13569" s="70" t="s">
        <v>27445</v>
      </c>
      <c r="C13569">
        <v>-3.0207160000000001E-3</v>
      </c>
      <c r="D13569">
        <v>8.9607598490000004</v>
      </c>
      <c r="E13569">
        <v>1.4143980000000001E-3</v>
      </c>
      <c r="F13569">
        <v>0.96999984699999997</v>
      </c>
      <c r="G13569">
        <v>0.99975043299999999</v>
      </c>
    </row>
    <row r="13570" spans="1:7" x14ac:dyDescent="0.4">
      <c r="A13570" s="70" t="s">
        <v>27132</v>
      </c>
      <c r="B13570" s="70" t="s">
        <v>27133</v>
      </c>
      <c r="C13570">
        <v>-2.925207E-3</v>
      </c>
      <c r="D13570">
        <v>7.1562071669999998</v>
      </c>
      <c r="E13570">
        <v>1.4126430000000001E-3</v>
      </c>
      <c r="F13570">
        <v>0.97001845600000003</v>
      </c>
      <c r="G13570">
        <v>0.99975043299999999</v>
      </c>
    </row>
    <row r="13571" spans="1:7" x14ac:dyDescent="0.4">
      <c r="A13571" s="70" t="s">
        <v>28029</v>
      </c>
      <c r="B13571" s="70" t="s">
        <v>28030</v>
      </c>
      <c r="C13571">
        <v>5.5348740000000004E-3</v>
      </c>
      <c r="D13571">
        <v>3.7883610669999999</v>
      </c>
      <c r="E13571">
        <v>1.4096009999999999E-3</v>
      </c>
      <c r="F13571">
        <v>0.97005074199999997</v>
      </c>
      <c r="G13571">
        <v>0.99975043299999999</v>
      </c>
    </row>
    <row r="13572" spans="1:7" x14ac:dyDescent="0.4">
      <c r="A13572" s="70" t="s">
        <v>27895</v>
      </c>
      <c r="B13572" s="70" t="s">
        <v>27896</v>
      </c>
      <c r="C13572">
        <v>1.8715912000000001E-2</v>
      </c>
      <c r="D13572">
        <v>-0.75356295600000001</v>
      </c>
      <c r="E13572">
        <v>1.398121E-3</v>
      </c>
      <c r="F13572">
        <v>0.97017288899999998</v>
      </c>
      <c r="G13572">
        <v>0.99975043299999999</v>
      </c>
    </row>
    <row r="13573" spans="1:7" x14ac:dyDescent="0.4">
      <c r="A13573" s="70" t="s">
        <v>27296</v>
      </c>
      <c r="B13573" s="70" t="s">
        <v>27297</v>
      </c>
      <c r="C13573">
        <v>-3.5676470000000002E-3</v>
      </c>
      <c r="D13573">
        <v>5.4067665610000004</v>
      </c>
      <c r="E13573">
        <v>1.3884979999999999E-3</v>
      </c>
      <c r="F13573">
        <v>0.97027565900000001</v>
      </c>
      <c r="G13573">
        <v>0.99975043299999999</v>
      </c>
    </row>
    <row r="13574" spans="1:7" x14ac:dyDescent="0.4">
      <c r="A13574" s="70" t="s">
        <v>27901</v>
      </c>
      <c r="B13574" s="70" t="s">
        <v>27902</v>
      </c>
      <c r="C13574">
        <v>1.1252185E-2</v>
      </c>
      <c r="D13574">
        <v>2.2289324430000002</v>
      </c>
      <c r="E13574">
        <v>1.3819590000000001E-3</v>
      </c>
      <c r="F13574">
        <v>0.97034570600000003</v>
      </c>
      <c r="G13574">
        <v>0.99975043299999999</v>
      </c>
    </row>
    <row r="13575" spans="1:7" x14ac:dyDescent="0.4">
      <c r="A13575" s="70" t="s">
        <v>28075</v>
      </c>
      <c r="B13575" s="70" t="s">
        <v>28076</v>
      </c>
      <c r="C13575">
        <v>5.2978169999999998E-3</v>
      </c>
      <c r="D13575">
        <v>4.2473822190000003</v>
      </c>
      <c r="E13575">
        <v>1.3735290000000001E-3</v>
      </c>
      <c r="F13575">
        <v>0.97043624799999995</v>
      </c>
      <c r="G13575">
        <v>0.99975043299999999</v>
      </c>
    </row>
    <row r="13576" spans="1:7" x14ac:dyDescent="0.4">
      <c r="A13576" s="70" t="s">
        <v>27598</v>
      </c>
      <c r="B13576" s="70" t="s">
        <v>27599</v>
      </c>
      <c r="C13576">
        <v>-6.5579360000000003E-3</v>
      </c>
      <c r="D13576">
        <v>3.298694448</v>
      </c>
      <c r="E13576">
        <v>1.3574220000000001E-3</v>
      </c>
      <c r="F13576">
        <v>0.97061002299999999</v>
      </c>
      <c r="G13576">
        <v>0.99975043299999999</v>
      </c>
    </row>
    <row r="13577" spans="1:7" x14ac:dyDescent="0.4">
      <c r="A13577" s="70" t="s">
        <v>27626</v>
      </c>
      <c r="B13577" s="70" t="s">
        <v>27627</v>
      </c>
      <c r="C13577">
        <v>-7.9535149999999995E-3</v>
      </c>
      <c r="D13577">
        <v>2.7737702870000001</v>
      </c>
      <c r="E13577">
        <v>1.3527630000000001E-3</v>
      </c>
      <c r="F13577">
        <v>0.97066047700000002</v>
      </c>
      <c r="G13577">
        <v>0.99975043299999999</v>
      </c>
    </row>
    <row r="13578" spans="1:7" x14ac:dyDescent="0.4">
      <c r="A13578" s="70" t="s">
        <v>27246</v>
      </c>
      <c r="B13578" s="70" t="s">
        <v>27247</v>
      </c>
      <c r="C13578">
        <v>-2.9133969999999999E-3</v>
      </c>
      <c r="D13578">
        <v>6.2874039279999998</v>
      </c>
      <c r="E13578">
        <v>1.352214E-3</v>
      </c>
      <c r="F13578">
        <v>0.970666429</v>
      </c>
      <c r="G13578">
        <v>0.99975043299999999</v>
      </c>
    </row>
    <row r="13579" spans="1:7" x14ac:dyDescent="0.4">
      <c r="A13579" s="70" t="s">
        <v>27452</v>
      </c>
      <c r="B13579" s="70" t="s">
        <v>27453</v>
      </c>
      <c r="C13579">
        <v>-4.5997540000000002E-3</v>
      </c>
      <c r="D13579">
        <v>4.5221531119999998</v>
      </c>
      <c r="E13579">
        <v>1.3520610000000001E-3</v>
      </c>
      <c r="F13579">
        <v>0.97066809399999998</v>
      </c>
      <c r="G13579">
        <v>0.99975043299999999</v>
      </c>
    </row>
    <row r="13580" spans="1:7" x14ac:dyDescent="0.4">
      <c r="A13580" s="70" t="s">
        <v>27684</v>
      </c>
      <c r="B13580" s="70" t="s">
        <v>27685</v>
      </c>
      <c r="C13580">
        <v>-1.124502E-2</v>
      </c>
      <c r="D13580">
        <v>1.52614172</v>
      </c>
      <c r="E13580">
        <v>1.3383679999999999E-3</v>
      </c>
      <c r="F13580">
        <v>0.97081693499999999</v>
      </c>
      <c r="G13580">
        <v>0.99975043299999999</v>
      </c>
    </row>
    <row r="13581" spans="1:7" x14ac:dyDescent="0.4">
      <c r="A13581" s="70" t="s">
        <v>28195</v>
      </c>
      <c r="B13581" s="70" t="s">
        <v>28196</v>
      </c>
      <c r="C13581">
        <v>4.3767329999999998E-3</v>
      </c>
      <c r="D13581">
        <v>6.5784030610000004</v>
      </c>
      <c r="E13581">
        <v>1.3307530000000001E-3</v>
      </c>
      <c r="F13581">
        <v>0.97090003300000005</v>
      </c>
      <c r="G13581">
        <v>0.99975043299999999</v>
      </c>
    </row>
    <row r="13582" spans="1:7" x14ac:dyDescent="0.4">
      <c r="A13582" s="70" t="s">
        <v>28049</v>
      </c>
      <c r="B13582" s="70" t="s">
        <v>28050</v>
      </c>
      <c r="C13582">
        <v>1.4993218000000001E-2</v>
      </c>
      <c r="D13582">
        <v>2.2085170070000002</v>
      </c>
      <c r="E13582">
        <v>1.330328E-3</v>
      </c>
      <c r="F13582">
        <v>0.97090468299999999</v>
      </c>
      <c r="G13582">
        <v>0.99975043299999999</v>
      </c>
    </row>
    <row r="13583" spans="1:7" x14ac:dyDescent="0.4">
      <c r="A13583" s="70" t="s">
        <v>27941</v>
      </c>
      <c r="B13583" s="70" t="s">
        <v>27942</v>
      </c>
      <c r="C13583">
        <v>-2.2742841999999999E-2</v>
      </c>
      <c r="D13583">
        <v>-1.06803922</v>
      </c>
      <c r="E13583">
        <v>1.3282260000000001E-3</v>
      </c>
      <c r="F13583">
        <v>0.97092766200000002</v>
      </c>
      <c r="G13583">
        <v>0.99975043299999999</v>
      </c>
    </row>
    <row r="13584" spans="1:7" x14ac:dyDescent="0.4">
      <c r="A13584" s="70" t="s">
        <v>28471</v>
      </c>
      <c r="B13584" s="70" t="s">
        <v>28472</v>
      </c>
      <c r="C13584">
        <v>2.825859E-3</v>
      </c>
      <c r="D13584">
        <v>10.159996</v>
      </c>
      <c r="E13584">
        <v>1.3106509999999999E-3</v>
      </c>
      <c r="F13584">
        <v>0.97112055900000005</v>
      </c>
      <c r="G13584">
        <v>0.99975043299999999</v>
      </c>
    </row>
    <row r="13585" spans="1:7" x14ac:dyDescent="0.4">
      <c r="A13585" s="70" t="s">
        <v>27374</v>
      </c>
      <c r="B13585" s="70" t="s">
        <v>27375</v>
      </c>
      <c r="C13585">
        <v>-3.538893E-3</v>
      </c>
      <c r="D13585">
        <v>5.6057960600000003</v>
      </c>
      <c r="E13585">
        <v>1.3086720000000001E-3</v>
      </c>
      <c r="F13585">
        <v>0.97114236600000003</v>
      </c>
      <c r="G13585">
        <v>0.99975043299999999</v>
      </c>
    </row>
    <row r="13586" spans="1:7" x14ac:dyDescent="0.4">
      <c r="A13586" s="70" t="s">
        <v>27750</v>
      </c>
      <c r="B13586" s="70" t="s">
        <v>27751</v>
      </c>
      <c r="C13586">
        <v>2.2600624E-2</v>
      </c>
      <c r="D13586">
        <v>-1.376542591</v>
      </c>
      <c r="E13586">
        <v>1.302924E-3</v>
      </c>
      <c r="F13586">
        <v>0.97120578599999996</v>
      </c>
      <c r="G13586">
        <v>0.99975043299999999</v>
      </c>
    </row>
    <row r="13587" spans="1:7" x14ac:dyDescent="0.4">
      <c r="A13587" s="70" t="s">
        <v>28011</v>
      </c>
      <c r="B13587" s="70" t="s">
        <v>28012</v>
      </c>
      <c r="C13587">
        <v>7.4988700000000004E-3</v>
      </c>
      <c r="D13587">
        <v>2.9882632089999999</v>
      </c>
      <c r="E13587">
        <v>1.3018280000000001E-3</v>
      </c>
      <c r="F13587">
        <v>0.97121788600000003</v>
      </c>
      <c r="G13587">
        <v>0.99975043299999999</v>
      </c>
    </row>
    <row r="13588" spans="1:7" x14ac:dyDescent="0.4">
      <c r="A13588" s="70" t="s">
        <v>27326</v>
      </c>
      <c r="B13588" s="70" t="s">
        <v>27327</v>
      </c>
      <c r="C13588">
        <v>-3.2582990000000001E-3</v>
      </c>
      <c r="D13588">
        <v>6.0386784379999998</v>
      </c>
      <c r="E13588">
        <v>1.298088E-3</v>
      </c>
      <c r="F13588">
        <v>0.97125923999999997</v>
      </c>
      <c r="G13588">
        <v>0.99975043299999999</v>
      </c>
    </row>
    <row r="13589" spans="1:7" x14ac:dyDescent="0.4">
      <c r="A13589" s="70" t="s">
        <v>27528</v>
      </c>
      <c r="B13589" s="70" t="s">
        <v>27529</v>
      </c>
      <c r="C13589">
        <v>-8.8435639999999999E-3</v>
      </c>
      <c r="D13589">
        <v>2.689478603</v>
      </c>
      <c r="E13589">
        <v>1.2957629999999999E-3</v>
      </c>
      <c r="F13589">
        <v>0.97128498200000002</v>
      </c>
      <c r="G13589">
        <v>0.99975043299999999</v>
      </c>
    </row>
    <row r="13590" spans="1:7" x14ac:dyDescent="0.4">
      <c r="A13590" s="70" t="s">
        <v>28333</v>
      </c>
      <c r="B13590" s="70" t="s">
        <v>28334</v>
      </c>
      <c r="C13590">
        <v>3.8307599999999999E-3</v>
      </c>
      <c r="D13590">
        <v>5.3744305370000003</v>
      </c>
      <c r="E13590">
        <v>1.292308E-3</v>
      </c>
      <c r="F13590">
        <v>0.97132327600000001</v>
      </c>
      <c r="G13590">
        <v>0.99975043299999999</v>
      </c>
    </row>
    <row r="13591" spans="1:7" x14ac:dyDescent="0.4">
      <c r="A13591" s="70" t="s">
        <v>27378</v>
      </c>
      <c r="B13591" s="70" t="s">
        <v>27379</v>
      </c>
      <c r="C13591">
        <v>-3.5265700000000001E-3</v>
      </c>
      <c r="D13591">
        <v>6.5401944270000003</v>
      </c>
      <c r="E13591">
        <v>1.2886460000000001E-3</v>
      </c>
      <c r="F13591">
        <v>0.97136391899999996</v>
      </c>
      <c r="G13591">
        <v>0.99975043299999999</v>
      </c>
    </row>
    <row r="13592" spans="1:7" x14ac:dyDescent="0.4">
      <c r="A13592" s="70" t="s">
        <v>27468</v>
      </c>
      <c r="B13592" s="70" t="s">
        <v>27469</v>
      </c>
      <c r="C13592">
        <v>-4.0506489999999999E-3</v>
      </c>
      <c r="D13592">
        <v>4.7873888109999996</v>
      </c>
      <c r="E13592">
        <v>1.285521E-3</v>
      </c>
      <c r="F13592">
        <v>0.971398647</v>
      </c>
      <c r="G13592">
        <v>0.99975043299999999</v>
      </c>
    </row>
    <row r="13593" spans="1:7" x14ac:dyDescent="0.4">
      <c r="A13593" s="70" t="s">
        <v>27116</v>
      </c>
      <c r="B13593" s="70" t="s">
        <v>27117</v>
      </c>
      <c r="C13593">
        <v>-2.8661310000000001E-3</v>
      </c>
      <c r="D13593">
        <v>7.2740778300000004</v>
      </c>
      <c r="E13593">
        <v>1.267675E-3</v>
      </c>
      <c r="F13593">
        <v>0.97159777700000005</v>
      </c>
      <c r="G13593">
        <v>0.99975043299999999</v>
      </c>
    </row>
    <row r="13594" spans="1:7" x14ac:dyDescent="0.4">
      <c r="A13594" s="70" t="s">
        <v>27624</v>
      </c>
      <c r="B13594" s="70" t="s">
        <v>27625</v>
      </c>
      <c r="C13594">
        <v>-6.6802989999999998E-3</v>
      </c>
      <c r="D13594">
        <v>3.2335859490000001</v>
      </c>
      <c r="E13594">
        <v>1.2643540000000001E-3</v>
      </c>
      <c r="F13594">
        <v>0.97163498800000003</v>
      </c>
      <c r="G13594">
        <v>0.99975043299999999</v>
      </c>
    </row>
    <row r="13595" spans="1:7" x14ac:dyDescent="0.4">
      <c r="A13595" s="70" t="s">
        <v>27806</v>
      </c>
      <c r="B13595" s="70" t="s">
        <v>27807</v>
      </c>
      <c r="C13595">
        <v>-2.7645320000000001E-3</v>
      </c>
      <c r="D13595">
        <v>10.327774140000001</v>
      </c>
      <c r="E13595">
        <v>1.261776E-3</v>
      </c>
      <c r="F13595">
        <v>0.97166390899999999</v>
      </c>
      <c r="G13595">
        <v>0.99975043299999999</v>
      </c>
    </row>
    <row r="13596" spans="1:7" x14ac:dyDescent="0.4">
      <c r="A13596" s="70" t="s">
        <v>28089</v>
      </c>
      <c r="B13596" s="70" t="s">
        <v>28090</v>
      </c>
      <c r="C13596">
        <v>3.417224E-3</v>
      </c>
      <c r="D13596">
        <v>7.2714307509999996</v>
      </c>
      <c r="E13596">
        <v>1.2485160000000001E-3</v>
      </c>
      <c r="F13596">
        <v>0.97181313800000002</v>
      </c>
      <c r="G13596">
        <v>0.99975043299999999</v>
      </c>
    </row>
    <row r="13597" spans="1:7" x14ac:dyDescent="0.4">
      <c r="A13597" s="70" t="s">
        <v>27398</v>
      </c>
      <c r="B13597" s="70" t="s">
        <v>27399</v>
      </c>
      <c r="C13597">
        <v>-3.3191119999999999E-3</v>
      </c>
      <c r="D13597">
        <v>6.8736276930000004</v>
      </c>
      <c r="E13597">
        <v>1.2434270000000001E-3</v>
      </c>
      <c r="F13597">
        <v>0.97187061399999997</v>
      </c>
      <c r="G13597">
        <v>0.99975043299999999</v>
      </c>
    </row>
    <row r="13598" spans="1:7" x14ac:dyDescent="0.4">
      <c r="A13598" s="70" t="s">
        <v>28305</v>
      </c>
      <c r="B13598" s="70" t="s">
        <v>28306</v>
      </c>
      <c r="C13598">
        <v>3.154539E-3</v>
      </c>
      <c r="D13598">
        <v>5.6235537730000003</v>
      </c>
      <c r="E13598">
        <v>1.236811E-3</v>
      </c>
      <c r="F13598">
        <v>0.97194552199999995</v>
      </c>
      <c r="G13598">
        <v>0.99975043299999999</v>
      </c>
    </row>
    <row r="13599" spans="1:7" x14ac:dyDescent="0.4">
      <c r="A13599" s="70" t="s">
        <v>27396</v>
      </c>
      <c r="B13599" s="70" t="s">
        <v>27397</v>
      </c>
      <c r="C13599">
        <v>-3.0002000000000002E-3</v>
      </c>
      <c r="D13599">
        <v>5.8567863510000002</v>
      </c>
      <c r="E13599">
        <v>1.210729E-3</v>
      </c>
      <c r="F13599">
        <v>0.97224278600000003</v>
      </c>
      <c r="G13599">
        <v>0.99975043299999999</v>
      </c>
    </row>
    <row r="13600" spans="1:7" x14ac:dyDescent="0.4">
      <c r="A13600" s="70" t="s">
        <v>28081</v>
      </c>
      <c r="B13600" s="70" t="s">
        <v>28082</v>
      </c>
      <c r="C13600">
        <v>6.6430919999999997E-3</v>
      </c>
      <c r="D13600">
        <v>3.3195000800000001</v>
      </c>
      <c r="E13600">
        <v>1.2068210000000001E-3</v>
      </c>
      <c r="F13600">
        <v>0.97228759899999995</v>
      </c>
      <c r="G13600">
        <v>0.99975043299999999</v>
      </c>
    </row>
    <row r="13601" spans="1:7" x14ac:dyDescent="0.4">
      <c r="A13601" s="70" t="s">
        <v>27985</v>
      </c>
      <c r="B13601" s="70" t="s">
        <v>27986</v>
      </c>
      <c r="C13601">
        <v>1.1833099999999999E-2</v>
      </c>
      <c r="D13601">
        <v>1.1535005730000001</v>
      </c>
      <c r="E13601">
        <v>1.2060059999999999E-3</v>
      </c>
      <c r="F13601">
        <v>0.97229695500000002</v>
      </c>
      <c r="G13601">
        <v>0.99975043299999999</v>
      </c>
    </row>
    <row r="13602" spans="1:7" x14ac:dyDescent="0.4">
      <c r="A13602" s="70" t="s">
        <v>27524</v>
      </c>
      <c r="B13602" s="70" t="s">
        <v>27525</v>
      </c>
      <c r="C13602">
        <v>-4.4852920000000001E-3</v>
      </c>
      <c r="D13602">
        <v>5.0646418029999998</v>
      </c>
      <c r="E13602">
        <v>1.204536E-3</v>
      </c>
      <c r="F13602">
        <v>0.97231383500000002</v>
      </c>
      <c r="G13602">
        <v>0.99975043299999999</v>
      </c>
    </row>
    <row r="13603" spans="1:7" x14ac:dyDescent="0.4">
      <c r="A13603" s="70" t="s">
        <v>28339</v>
      </c>
      <c r="B13603" s="70" t="s">
        <v>28340</v>
      </c>
      <c r="C13603">
        <v>2.7787189999999998E-3</v>
      </c>
      <c r="D13603">
        <v>6.1803204230000004</v>
      </c>
      <c r="E13603">
        <v>1.1991949999999999E-3</v>
      </c>
      <c r="F13603">
        <v>0.97237525999999996</v>
      </c>
      <c r="G13603">
        <v>0.99975043299999999</v>
      </c>
    </row>
    <row r="13604" spans="1:7" x14ac:dyDescent="0.4">
      <c r="A13604" s="70" t="s">
        <v>27859</v>
      </c>
      <c r="B13604" s="70" t="s">
        <v>27860</v>
      </c>
      <c r="C13604">
        <v>-1.8120720999999999E-2</v>
      </c>
      <c r="D13604">
        <v>-0.681054783</v>
      </c>
      <c r="E13604">
        <v>1.1958579999999999E-3</v>
      </c>
      <c r="F13604">
        <v>0.97241371300000001</v>
      </c>
      <c r="G13604">
        <v>0.99975043299999999</v>
      </c>
    </row>
    <row r="13605" spans="1:7" x14ac:dyDescent="0.4">
      <c r="A13605" s="70" t="s">
        <v>28345</v>
      </c>
      <c r="B13605" s="70" t="s">
        <v>28346</v>
      </c>
      <c r="C13605">
        <v>3.105928E-3</v>
      </c>
      <c r="D13605">
        <v>5.795973665</v>
      </c>
      <c r="E13605">
        <v>1.1948550000000001E-3</v>
      </c>
      <c r="F13605">
        <v>0.97242527999999995</v>
      </c>
      <c r="G13605">
        <v>0.99975043299999999</v>
      </c>
    </row>
    <row r="13606" spans="1:7" x14ac:dyDescent="0.4">
      <c r="A13606" s="70" t="s">
        <v>28309</v>
      </c>
      <c r="B13606" s="70" t="s">
        <v>28310</v>
      </c>
      <c r="C13606">
        <v>3.2026329999999999E-3</v>
      </c>
      <c r="D13606">
        <v>5.6484761109999999</v>
      </c>
      <c r="E13606">
        <v>1.191679E-3</v>
      </c>
      <c r="F13606">
        <v>0.97246193199999997</v>
      </c>
      <c r="G13606">
        <v>0.99975043299999999</v>
      </c>
    </row>
    <row r="13607" spans="1:7" x14ac:dyDescent="0.4">
      <c r="A13607" s="70" t="s">
        <v>27991</v>
      </c>
      <c r="B13607" s="70" t="s">
        <v>27992</v>
      </c>
      <c r="C13607">
        <v>1.3084672E-2</v>
      </c>
      <c r="D13607">
        <v>0.282953228</v>
      </c>
      <c r="E13607">
        <v>1.1872090000000001E-3</v>
      </c>
      <c r="F13607">
        <v>0.97251360499999995</v>
      </c>
      <c r="G13607">
        <v>0.99975043299999999</v>
      </c>
    </row>
    <row r="13608" spans="1:7" x14ac:dyDescent="0.4">
      <c r="A13608" s="70" t="s">
        <v>27292</v>
      </c>
      <c r="B13608" s="70" t="s">
        <v>27293</v>
      </c>
      <c r="C13608">
        <v>-2.689121E-3</v>
      </c>
      <c r="D13608">
        <v>6.5754600239999998</v>
      </c>
      <c r="E13608">
        <v>1.1790189999999999E-3</v>
      </c>
      <c r="F13608">
        <v>0.97260854600000002</v>
      </c>
      <c r="G13608">
        <v>0.99975043299999999</v>
      </c>
    </row>
    <row r="13609" spans="1:7" x14ac:dyDescent="0.4">
      <c r="A13609" s="70" t="s">
        <v>27372</v>
      </c>
      <c r="B13609" s="70" t="s">
        <v>27373</v>
      </c>
      <c r="C13609">
        <v>-2.8090279999999999E-3</v>
      </c>
      <c r="D13609">
        <v>6.2737042949999999</v>
      </c>
      <c r="E13609">
        <v>1.171832E-3</v>
      </c>
      <c r="F13609">
        <v>0.97269212800000004</v>
      </c>
      <c r="G13609">
        <v>0.99975043299999999</v>
      </c>
    </row>
    <row r="13610" spans="1:7" x14ac:dyDescent="0.4">
      <c r="A13610" s="70" t="s">
        <v>28399</v>
      </c>
      <c r="B13610" s="70" t="s">
        <v>28400</v>
      </c>
      <c r="C13610">
        <v>2.6959010000000001E-3</v>
      </c>
      <c r="D13610">
        <v>6.3771179489999996</v>
      </c>
      <c r="E13610">
        <v>1.1686439999999999E-3</v>
      </c>
      <c r="F13610">
        <v>0.972729277</v>
      </c>
      <c r="G13610">
        <v>0.99975043299999999</v>
      </c>
    </row>
    <row r="13611" spans="1:7" x14ac:dyDescent="0.4">
      <c r="A13611" s="70" t="s">
        <v>27708</v>
      </c>
      <c r="B13611" s="70" t="s">
        <v>27709</v>
      </c>
      <c r="C13611">
        <v>-8.3525649999999993E-3</v>
      </c>
      <c r="D13611">
        <v>2.2576421180000001</v>
      </c>
      <c r="E13611">
        <v>1.1586649999999999E-3</v>
      </c>
      <c r="F13611">
        <v>0.97284591200000003</v>
      </c>
      <c r="G13611">
        <v>0.99975043299999999</v>
      </c>
    </row>
    <row r="13612" spans="1:7" x14ac:dyDescent="0.4">
      <c r="A13612" s="70" t="s">
        <v>28353</v>
      </c>
      <c r="B13612" s="70" t="s">
        <v>28354</v>
      </c>
      <c r="C13612">
        <v>3.4156339999999999E-3</v>
      </c>
      <c r="D13612">
        <v>5.4730164349999999</v>
      </c>
      <c r="E13612">
        <v>1.155335E-3</v>
      </c>
      <c r="F13612">
        <v>0.97288495399999997</v>
      </c>
      <c r="G13612">
        <v>0.99975043299999999</v>
      </c>
    </row>
    <row r="13613" spans="1:7" x14ac:dyDescent="0.4">
      <c r="A13613" s="70" t="s">
        <v>28121</v>
      </c>
      <c r="B13613" s="70" t="s">
        <v>28122</v>
      </c>
      <c r="C13613">
        <v>5.4247000000000002E-3</v>
      </c>
      <c r="D13613">
        <v>3.5700011530000002</v>
      </c>
      <c r="E13613">
        <v>1.153393E-3</v>
      </c>
      <c r="F13613">
        <v>0.97290774499999999</v>
      </c>
      <c r="G13613">
        <v>0.99975043299999999</v>
      </c>
    </row>
    <row r="13614" spans="1:7" x14ac:dyDescent="0.4">
      <c r="A13614" s="70" t="s">
        <v>28393</v>
      </c>
      <c r="B13614" s="70" t="s">
        <v>28394</v>
      </c>
      <c r="C13614">
        <v>2.6967789999999998E-3</v>
      </c>
      <c r="D13614">
        <v>6.5958602280000003</v>
      </c>
      <c r="E13614">
        <v>1.1529229999999999E-3</v>
      </c>
      <c r="F13614">
        <v>0.97291325399999995</v>
      </c>
      <c r="G13614">
        <v>0.99975043299999999</v>
      </c>
    </row>
    <row r="13615" spans="1:7" x14ac:dyDescent="0.4">
      <c r="A13615" s="70" t="s">
        <v>28223</v>
      </c>
      <c r="B13615" s="70" t="s">
        <v>28224</v>
      </c>
      <c r="C13615">
        <v>4.0563020000000003E-3</v>
      </c>
      <c r="D13615">
        <v>4.4541593319999997</v>
      </c>
      <c r="E13615">
        <v>1.1514369999999999E-3</v>
      </c>
      <c r="F13615">
        <v>0.97293071399999997</v>
      </c>
      <c r="G13615">
        <v>0.99975043299999999</v>
      </c>
    </row>
    <row r="13616" spans="1:7" x14ac:dyDescent="0.4">
      <c r="A13616" s="70" t="s">
        <v>27368</v>
      </c>
      <c r="B13616" s="70" t="s">
        <v>27369</v>
      </c>
      <c r="C13616">
        <v>-2.8468970000000001E-3</v>
      </c>
      <c r="D13616">
        <v>6.3935246289999998</v>
      </c>
      <c r="E13616">
        <v>1.1449089999999999E-3</v>
      </c>
      <c r="F13616">
        <v>0.97300752400000001</v>
      </c>
      <c r="G13616">
        <v>0.99975043299999999</v>
      </c>
    </row>
    <row r="13617" spans="1:7" x14ac:dyDescent="0.4">
      <c r="A13617" s="70" t="s">
        <v>28387</v>
      </c>
      <c r="B13617" s="70" t="s">
        <v>28388</v>
      </c>
      <c r="C13617">
        <v>2.7619709999999998E-3</v>
      </c>
      <c r="D13617">
        <v>6.6953563020000004</v>
      </c>
      <c r="E13617">
        <v>1.1409899999999999E-3</v>
      </c>
      <c r="F13617">
        <v>0.97305375000000005</v>
      </c>
      <c r="G13617">
        <v>0.99975043299999999</v>
      </c>
    </row>
    <row r="13618" spans="1:7" x14ac:dyDescent="0.4">
      <c r="A13618" s="70" t="s">
        <v>27328</v>
      </c>
      <c r="B13618" s="70" t="s">
        <v>27329</v>
      </c>
      <c r="C13618">
        <v>-2.6376569999999998E-3</v>
      </c>
      <c r="D13618">
        <v>6.8842892850000004</v>
      </c>
      <c r="E13618">
        <v>1.135566E-3</v>
      </c>
      <c r="F13618">
        <v>0.97311784800000001</v>
      </c>
      <c r="G13618">
        <v>0.99975043299999999</v>
      </c>
    </row>
    <row r="13619" spans="1:7" x14ac:dyDescent="0.4">
      <c r="A13619" s="70" t="s">
        <v>28357</v>
      </c>
      <c r="B13619" s="70" t="s">
        <v>28358</v>
      </c>
      <c r="C13619">
        <v>3.2286049999999998E-3</v>
      </c>
      <c r="D13619">
        <v>5.5584328440000004</v>
      </c>
      <c r="E13619">
        <v>1.1350920000000001E-3</v>
      </c>
      <c r="F13619">
        <v>0.973123454</v>
      </c>
      <c r="G13619">
        <v>0.99975043299999999</v>
      </c>
    </row>
    <row r="13620" spans="1:7" x14ac:dyDescent="0.4">
      <c r="A13620" s="70" t="s">
        <v>27514</v>
      </c>
      <c r="B13620" s="70" t="s">
        <v>27515</v>
      </c>
      <c r="C13620">
        <v>-4.0858329999999997E-3</v>
      </c>
      <c r="D13620">
        <v>5.4402378960000002</v>
      </c>
      <c r="E13620">
        <v>1.134836E-3</v>
      </c>
      <c r="F13620">
        <v>0.97312648300000004</v>
      </c>
      <c r="G13620">
        <v>0.99975043299999999</v>
      </c>
    </row>
    <row r="13621" spans="1:7" x14ac:dyDescent="0.4">
      <c r="A13621" s="70" t="s">
        <v>28231</v>
      </c>
      <c r="B13621" s="70" t="s">
        <v>28232</v>
      </c>
      <c r="C13621">
        <v>4.3047959999999996E-3</v>
      </c>
      <c r="D13621">
        <v>4.1127967270000001</v>
      </c>
      <c r="E13621">
        <v>1.1332720000000001E-3</v>
      </c>
      <c r="F13621">
        <v>0.97314500800000003</v>
      </c>
      <c r="G13621">
        <v>0.99975043299999999</v>
      </c>
    </row>
    <row r="13622" spans="1:7" x14ac:dyDescent="0.4">
      <c r="A13622" s="70" t="s">
        <v>28365</v>
      </c>
      <c r="B13622" s="70" t="s">
        <v>28366</v>
      </c>
      <c r="C13622">
        <v>2.8360220000000001E-3</v>
      </c>
      <c r="D13622">
        <v>5.9410417000000004</v>
      </c>
      <c r="E13622">
        <v>1.122502E-3</v>
      </c>
      <c r="F13622">
        <v>0.97327286599999996</v>
      </c>
      <c r="G13622">
        <v>0.99975043299999999</v>
      </c>
    </row>
    <row r="13623" spans="1:7" x14ac:dyDescent="0.4">
      <c r="A13623" s="70" t="s">
        <v>27843</v>
      </c>
      <c r="B13623" s="70" t="s">
        <v>27844</v>
      </c>
      <c r="C13623">
        <v>2.0314512E-2</v>
      </c>
      <c r="D13623">
        <v>-1.207900349</v>
      </c>
      <c r="E13623">
        <v>1.1076479999999999E-3</v>
      </c>
      <c r="F13623">
        <v>0.97345022299999995</v>
      </c>
      <c r="G13623">
        <v>0.99975043299999999</v>
      </c>
    </row>
    <row r="13624" spans="1:7" x14ac:dyDescent="0.4">
      <c r="A13624" s="70" t="s">
        <v>27774</v>
      </c>
      <c r="B13624" s="70" t="s">
        <v>27775</v>
      </c>
      <c r="C13624">
        <v>-2.0251409000000001E-2</v>
      </c>
      <c r="D13624">
        <v>-0.63365727599999999</v>
      </c>
      <c r="E13624">
        <v>1.101688E-3</v>
      </c>
      <c r="F13624">
        <v>0.97352172800000003</v>
      </c>
      <c r="G13624">
        <v>0.99975043299999999</v>
      </c>
    </row>
    <row r="13625" spans="1:7" x14ac:dyDescent="0.4">
      <c r="A13625" s="70" t="s">
        <v>28435</v>
      </c>
      <c r="B13625" s="70" t="s">
        <v>28436</v>
      </c>
      <c r="C13625">
        <v>2.711293E-3</v>
      </c>
      <c r="D13625">
        <v>8.4596782770000001</v>
      </c>
      <c r="E13625">
        <v>1.100658E-3</v>
      </c>
      <c r="F13625">
        <v>0.97353410100000004</v>
      </c>
      <c r="G13625">
        <v>0.99975043299999999</v>
      </c>
    </row>
    <row r="13626" spans="1:7" x14ac:dyDescent="0.4">
      <c r="A13626" s="70" t="s">
        <v>27320</v>
      </c>
      <c r="B13626" s="70" t="s">
        <v>27321</v>
      </c>
      <c r="C13626">
        <v>-2.6882690000000001E-3</v>
      </c>
      <c r="D13626">
        <v>6.8514045929999998</v>
      </c>
      <c r="E13626">
        <v>1.0950529999999999E-3</v>
      </c>
      <c r="F13626">
        <v>0.97360155100000001</v>
      </c>
      <c r="G13626">
        <v>0.99975043299999999</v>
      </c>
    </row>
    <row r="13627" spans="1:7" x14ac:dyDescent="0.4">
      <c r="A13627" s="70" t="s">
        <v>27784</v>
      </c>
      <c r="B13627" s="70" t="s">
        <v>27785</v>
      </c>
      <c r="C13627">
        <v>-8.5196960000000002E-3</v>
      </c>
      <c r="D13627">
        <v>2.1647877950000001</v>
      </c>
      <c r="E13627">
        <v>1.0945379999999999E-3</v>
      </c>
      <c r="F13627">
        <v>0.97360776199999999</v>
      </c>
      <c r="G13627">
        <v>0.99975043299999999</v>
      </c>
    </row>
    <row r="13628" spans="1:7" x14ac:dyDescent="0.4">
      <c r="A13628" s="70" t="s">
        <v>27434</v>
      </c>
      <c r="B13628" s="70" t="s">
        <v>27435</v>
      </c>
      <c r="C13628">
        <v>-2.9641350000000001E-3</v>
      </c>
      <c r="D13628">
        <v>5.7186474479999996</v>
      </c>
      <c r="E13628">
        <v>1.0925920000000001E-3</v>
      </c>
      <c r="F13628">
        <v>0.97363121900000005</v>
      </c>
      <c r="G13628">
        <v>0.99975043299999999</v>
      </c>
    </row>
    <row r="13629" spans="1:7" x14ac:dyDescent="0.4">
      <c r="A13629" s="70" t="s">
        <v>27472</v>
      </c>
      <c r="B13629" s="70" t="s">
        <v>27473</v>
      </c>
      <c r="C13629">
        <v>-2.9982339999999998E-3</v>
      </c>
      <c r="D13629">
        <v>8.4599800070000004</v>
      </c>
      <c r="E13629">
        <v>1.090918E-3</v>
      </c>
      <c r="F13629">
        <v>0.97365142599999999</v>
      </c>
      <c r="G13629">
        <v>0.99975043299999999</v>
      </c>
    </row>
    <row r="13630" spans="1:7" x14ac:dyDescent="0.4">
      <c r="A13630" s="70" t="s">
        <v>27887</v>
      </c>
      <c r="B13630" s="70" t="s">
        <v>27888</v>
      </c>
      <c r="C13630">
        <v>1.4365531000000001E-2</v>
      </c>
      <c r="D13630">
        <v>-4.6913086E-2</v>
      </c>
      <c r="E13630">
        <v>1.0891989999999999E-3</v>
      </c>
      <c r="F13630">
        <v>0.97367218899999997</v>
      </c>
      <c r="G13630">
        <v>0.99975043299999999</v>
      </c>
    </row>
    <row r="13631" spans="1:7" x14ac:dyDescent="0.4">
      <c r="A13631" s="70" t="s">
        <v>28057</v>
      </c>
      <c r="B13631" s="70" t="s">
        <v>28058</v>
      </c>
      <c r="C13631">
        <v>8.0774169999999999E-3</v>
      </c>
      <c r="D13631">
        <v>2.7088652409999998</v>
      </c>
      <c r="E13631">
        <v>1.0869549999999999E-3</v>
      </c>
      <c r="F13631">
        <v>0.97369931099999996</v>
      </c>
      <c r="G13631">
        <v>0.99975043299999999</v>
      </c>
    </row>
    <row r="13632" spans="1:7" x14ac:dyDescent="0.4">
      <c r="A13632" s="70" t="s">
        <v>28315</v>
      </c>
      <c r="B13632" s="70" t="s">
        <v>28316</v>
      </c>
      <c r="C13632">
        <v>3.459143E-3</v>
      </c>
      <c r="D13632">
        <v>5.1466834959999996</v>
      </c>
      <c r="E13632">
        <v>1.0762160000000001E-3</v>
      </c>
      <c r="F13632">
        <v>0.97382951299999998</v>
      </c>
      <c r="G13632">
        <v>0.99975043299999999</v>
      </c>
    </row>
    <row r="13633" spans="1:7" x14ac:dyDescent="0.4">
      <c r="A13633" s="70" t="s">
        <v>28429</v>
      </c>
      <c r="B13633" s="70" t="s">
        <v>28430</v>
      </c>
      <c r="C13633">
        <v>2.9451690000000001E-3</v>
      </c>
      <c r="D13633">
        <v>5.7128065750000001</v>
      </c>
      <c r="E13633">
        <v>1.071951E-3</v>
      </c>
      <c r="F13633">
        <v>0.97388139600000001</v>
      </c>
      <c r="G13633">
        <v>0.99975043299999999</v>
      </c>
    </row>
    <row r="13634" spans="1:7" x14ac:dyDescent="0.4">
      <c r="A13634" s="70" t="s">
        <v>28055</v>
      </c>
      <c r="B13634" s="70" t="s">
        <v>28056</v>
      </c>
      <c r="C13634">
        <v>9.1484419999999997E-3</v>
      </c>
      <c r="D13634">
        <v>2.417360763</v>
      </c>
      <c r="E13634">
        <v>1.0700709999999999E-3</v>
      </c>
      <c r="F13634">
        <v>0.97390429700000003</v>
      </c>
      <c r="G13634">
        <v>0.99975043299999999</v>
      </c>
    </row>
    <row r="13635" spans="1:7" x14ac:dyDescent="0.4">
      <c r="A13635" s="70" t="s">
        <v>27492</v>
      </c>
      <c r="B13635" s="70" t="s">
        <v>27493</v>
      </c>
      <c r="C13635">
        <v>-2.99117E-3</v>
      </c>
      <c r="D13635">
        <v>5.6926754209999997</v>
      </c>
      <c r="E13635">
        <v>1.062159E-3</v>
      </c>
      <c r="F13635">
        <v>0.97400092199999999</v>
      </c>
      <c r="G13635">
        <v>0.99975043299999999</v>
      </c>
    </row>
    <row r="13636" spans="1:7" x14ac:dyDescent="0.4">
      <c r="A13636" s="70" t="s">
        <v>27987</v>
      </c>
      <c r="B13636" s="70" t="s">
        <v>27988</v>
      </c>
      <c r="C13636">
        <v>1.0326639E-2</v>
      </c>
      <c r="D13636">
        <v>1.321117718</v>
      </c>
      <c r="E13636">
        <v>1.0618380000000001E-3</v>
      </c>
      <c r="F13636">
        <v>0.97400484600000004</v>
      </c>
      <c r="G13636">
        <v>0.99975043299999999</v>
      </c>
    </row>
    <row r="13637" spans="1:7" x14ac:dyDescent="0.4">
      <c r="A13637" s="70" t="s">
        <v>28137</v>
      </c>
      <c r="B13637" s="70" t="s">
        <v>28138</v>
      </c>
      <c r="C13637">
        <v>1.6537430999999998E-2</v>
      </c>
      <c r="D13637">
        <v>-0.45426009299999998</v>
      </c>
      <c r="E13637">
        <v>1.0612429999999999E-3</v>
      </c>
      <c r="F13637">
        <v>0.97401212599999998</v>
      </c>
      <c r="G13637">
        <v>0.99975043299999999</v>
      </c>
    </row>
    <row r="13638" spans="1:7" x14ac:dyDescent="0.4">
      <c r="A13638" s="70" t="s">
        <v>27628</v>
      </c>
      <c r="B13638" s="70" t="s">
        <v>27629</v>
      </c>
      <c r="C13638">
        <v>-4.5255929999999996E-3</v>
      </c>
      <c r="D13638">
        <v>5.0543058539999999</v>
      </c>
      <c r="E13638">
        <v>1.0610800000000001E-3</v>
      </c>
      <c r="F13638">
        <v>0.97401412300000001</v>
      </c>
      <c r="G13638">
        <v>0.99975043299999999</v>
      </c>
    </row>
    <row r="13639" spans="1:7" x14ac:dyDescent="0.4">
      <c r="A13639" s="70" t="s">
        <v>27863</v>
      </c>
      <c r="B13639" s="70" t="s">
        <v>27864</v>
      </c>
      <c r="C13639">
        <v>-1.4847094E-2</v>
      </c>
      <c r="D13639">
        <v>-0.43095399899999998</v>
      </c>
      <c r="E13639">
        <v>1.053624E-3</v>
      </c>
      <c r="F13639">
        <v>0.97410555200000004</v>
      </c>
      <c r="G13639">
        <v>0.99975043299999999</v>
      </c>
    </row>
    <row r="13640" spans="1:7" x14ac:dyDescent="0.4">
      <c r="A13640" s="70" t="s">
        <v>28065</v>
      </c>
      <c r="B13640" s="70" t="s">
        <v>28066</v>
      </c>
      <c r="C13640">
        <v>7.7258700000000001E-3</v>
      </c>
      <c r="D13640">
        <v>2.4818480190000001</v>
      </c>
      <c r="E13640">
        <v>1.052126E-3</v>
      </c>
      <c r="F13640">
        <v>0.97412396099999998</v>
      </c>
      <c r="G13640">
        <v>0.99975043299999999</v>
      </c>
    </row>
    <row r="13641" spans="1:7" x14ac:dyDescent="0.4">
      <c r="A13641" s="70" t="s">
        <v>28293</v>
      </c>
      <c r="B13641" s="70" t="s">
        <v>28294</v>
      </c>
      <c r="C13641">
        <v>3.565024E-3</v>
      </c>
      <c r="D13641">
        <v>4.8516279100000004</v>
      </c>
      <c r="E13641">
        <v>1.0426750000000001E-3</v>
      </c>
      <c r="F13641">
        <v>0.97424040700000003</v>
      </c>
      <c r="G13641">
        <v>0.99975043299999999</v>
      </c>
    </row>
    <row r="13642" spans="1:7" x14ac:dyDescent="0.4">
      <c r="A13642" s="70" t="s">
        <v>28395</v>
      </c>
      <c r="B13642" s="70" t="s">
        <v>28396</v>
      </c>
      <c r="C13642">
        <v>2.8440140000000002E-3</v>
      </c>
      <c r="D13642">
        <v>5.8564384079999998</v>
      </c>
      <c r="E13642">
        <v>1.041473E-3</v>
      </c>
      <c r="F13642">
        <v>0.97425525300000004</v>
      </c>
      <c r="G13642">
        <v>0.99975043299999999</v>
      </c>
    </row>
    <row r="13643" spans="1:7" x14ac:dyDescent="0.4">
      <c r="A13643" s="70" t="s">
        <v>28427</v>
      </c>
      <c r="B13643" s="70" t="s">
        <v>28428</v>
      </c>
      <c r="C13643">
        <v>2.8725230000000001E-3</v>
      </c>
      <c r="D13643">
        <v>8.8673084230000008</v>
      </c>
      <c r="E13643">
        <v>1.0390519999999999E-3</v>
      </c>
      <c r="F13643">
        <v>0.974285183</v>
      </c>
      <c r="G13643">
        <v>0.99975043299999999</v>
      </c>
    </row>
    <row r="13644" spans="1:7" x14ac:dyDescent="0.4">
      <c r="A13644" s="70" t="s">
        <v>27540</v>
      </c>
      <c r="B13644" s="70" t="s">
        <v>27541</v>
      </c>
      <c r="C13644">
        <v>-3.3170550000000002E-3</v>
      </c>
      <c r="D13644">
        <v>5.3486773149999998</v>
      </c>
      <c r="E13644">
        <v>1.0342490000000001E-3</v>
      </c>
      <c r="F13644">
        <v>0.974344663</v>
      </c>
      <c r="G13644">
        <v>0.99975043299999999</v>
      </c>
    </row>
    <row r="13645" spans="1:7" x14ac:dyDescent="0.4">
      <c r="A13645" s="70" t="s">
        <v>27738</v>
      </c>
      <c r="B13645" s="70" t="s">
        <v>27739</v>
      </c>
      <c r="C13645">
        <v>-7.3095210000000002E-3</v>
      </c>
      <c r="D13645">
        <v>2.757013787</v>
      </c>
      <c r="E13645">
        <v>1.0315999999999999E-3</v>
      </c>
      <c r="F13645">
        <v>0.97437752700000002</v>
      </c>
      <c r="G13645">
        <v>0.99975043299999999</v>
      </c>
    </row>
    <row r="13646" spans="1:7" x14ac:dyDescent="0.4">
      <c r="A13646" s="70" t="s">
        <v>28269</v>
      </c>
      <c r="B13646" s="70" t="s">
        <v>28270</v>
      </c>
      <c r="C13646">
        <v>4.3858860000000003E-3</v>
      </c>
      <c r="D13646">
        <v>4.10116952</v>
      </c>
      <c r="E13646">
        <v>1.0304699999999999E-3</v>
      </c>
      <c r="F13646">
        <v>0.97439156100000002</v>
      </c>
      <c r="G13646">
        <v>0.99975043299999999</v>
      </c>
    </row>
    <row r="13647" spans="1:7" x14ac:dyDescent="0.4">
      <c r="A13647" s="70" t="s">
        <v>27490</v>
      </c>
      <c r="B13647" s="70" t="s">
        <v>27491</v>
      </c>
      <c r="C13647">
        <v>-2.9203300000000001E-3</v>
      </c>
      <c r="D13647">
        <v>6.3711339420000002</v>
      </c>
      <c r="E13647">
        <v>1.020495E-3</v>
      </c>
      <c r="F13647">
        <v>0.97451575999999995</v>
      </c>
      <c r="G13647">
        <v>0.99975043299999999</v>
      </c>
    </row>
    <row r="13648" spans="1:7" x14ac:dyDescent="0.4">
      <c r="A13648" s="70" t="s">
        <v>28173</v>
      </c>
      <c r="B13648" s="70" t="s">
        <v>28174</v>
      </c>
      <c r="C13648">
        <v>6.8817749999999997E-3</v>
      </c>
      <c r="D13648">
        <v>2.7599974920000001</v>
      </c>
      <c r="E13648">
        <v>1.01476E-3</v>
      </c>
      <c r="F13648">
        <v>0.97458744500000005</v>
      </c>
      <c r="G13648">
        <v>0.99975043299999999</v>
      </c>
    </row>
    <row r="13649" spans="1:7" x14ac:dyDescent="0.4">
      <c r="A13649" s="70" t="s">
        <v>28405</v>
      </c>
      <c r="B13649" s="70" t="s">
        <v>28406</v>
      </c>
      <c r="C13649">
        <v>2.7215659999999999E-3</v>
      </c>
      <c r="D13649">
        <v>6.877815418</v>
      </c>
      <c r="E13649">
        <v>1.012322E-3</v>
      </c>
      <c r="F13649">
        <v>0.97461797999999999</v>
      </c>
      <c r="G13649">
        <v>0.99975043299999999</v>
      </c>
    </row>
    <row r="13650" spans="1:7" x14ac:dyDescent="0.4">
      <c r="A13650" s="70" t="s">
        <v>27722</v>
      </c>
      <c r="B13650" s="70" t="s">
        <v>27723</v>
      </c>
      <c r="C13650">
        <v>-7.1478419999999997E-3</v>
      </c>
      <c r="D13650">
        <v>3.1327197259999999</v>
      </c>
      <c r="E13650">
        <v>1.0062739999999999E-3</v>
      </c>
      <c r="F13650">
        <v>0.97469389100000003</v>
      </c>
      <c r="G13650">
        <v>0.99975043299999999</v>
      </c>
    </row>
    <row r="13651" spans="1:7" x14ac:dyDescent="0.4">
      <c r="A13651" s="70" t="s">
        <v>28401</v>
      </c>
      <c r="B13651" s="70" t="s">
        <v>28402</v>
      </c>
      <c r="C13651">
        <v>2.5534160000000002E-3</v>
      </c>
      <c r="D13651">
        <v>7.291773407</v>
      </c>
      <c r="E13651">
        <v>1.0061390000000001E-3</v>
      </c>
      <c r="F13651">
        <v>0.97469558700000003</v>
      </c>
      <c r="G13651">
        <v>0.99975043299999999</v>
      </c>
    </row>
    <row r="13652" spans="1:7" x14ac:dyDescent="0.4">
      <c r="A13652" s="70" t="s">
        <v>27500</v>
      </c>
      <c r="B13652" s="70" t="s">
        <v>27501</v>
      </c>
      <c r="C13652">
        <v>-3.2143839999999998E-3</v>
      </c>
      <c r="D13652">
        <v>5.2704035329999996</v>
      </c>
      <c r="E13652">
        <v>1.0052290000000001E-3</v>
      </c>
      <c r="F13652">
        <v>0.97470702799999998</v>
      </c>
      <c r="G13652">
        <v>0.99975043299999999</v>
      </c>
    </row>
    <row r="13653" spans="1:7" x14ac:dyDescent="0.4">
      <c r="A13653" s="70" t="s">
        <v>28355</v>
      </c>
      <c r="B13653" s="70" t="s">
        <v>28356</v>
      </c>
      <c r="C13653">
        <v>3.3845889999999999E-3</v>
      </c>
      <c r="D13653">
        <v>5.2104828730000001</v>
      </c>
      <c r="E13653">
        <v>1.003278E-3</v>
      </c>
      <c r="F13653">
        <v>0.97473158100000001</v>
      </c>
      <c r="G13653">
        <v>0.99975043299999999</v>
      </c>
    </row>
    <row r="13654" spans="1:7" x14ac:dyDescent="0.4">
      <c r="A13654" s="70" t="s">
        <v>27606</v>
      </c>
      <c r="B13654" s="70" t="s">
        <v>27607</v>
      </c>
      <c r="C13654">
        <v>-3.474843E-3</v>
      </c>
      <c r="D13654">
        <v>5.0473799880000003</v>
      </c>
      <c r="E13654">
        <v>1.002763E-3</v>
      </c>
      <c r="F13654">
        <v>0.97473806799999996</v>
      </c>
      <c r="G13654">
        <v>0.99975043299999999</v>
      </c>
    </row>
    <row r="13655" spans="1:7" x14ac:dyDescent="0.4">
      <c r="A13655" s="70" t="s">
        <v>27440</v>
      </c>
      <c r="B13655" s="70" t="s">
        <v>27441</v>
      </c>
      <c r="C13655">
        <v>-2.6037489999999998E-3</v>
      </c>
      <c r="D13655">
        <v>6.1413008040000001</v>
      </c>
      <c r="E13655">
        <v>9.9772599999999999E-4</v>
      </c>
      <c r="F13655">
        <v>0.97480156600000001</v>
      </c>
      <c r="G13655">
        <v>0.99975043299999999</v>
      </c>
    </row>
    <row r="13656" spans="1:7" x14ac:dyDescent="0.4">
      <c r="A13656" s="70" t="s">
        <v>28037</v>
      </c>
      <c r="B13656" s="70" t="s">
        <v>28038</v>
      </c>
      <c r="C13656">
        <v>5.032295E-3</v>
      </c>
      <c r="D13656">
        <v>4.5200156260000002</v>
      </c>
      <c r="E13656">
        <v>9.9589300000000008E-4</v>
      </c>
      <c r="F13656">
        <v>0.974824723</v>
      </c>
      <c r="G13656">
        <v>0.99975043299999999</v>
      </c>
    </row>
    <row r="13657" spans="1:7" x14ac:dyDescent="0.4">
      <c r="A13657" s="70" t="s">
        <v>27768</v>
      </c>
      <c r="B13657" s="70" t="s">
        <v>27769</v>
      </c>
      <c r="C13657">
        <v>-1.5992838999999998E-2</v>
      </c>
      <c r="D13657">
        <v>-0.45159334499999998</v>
      </c>
      <c r="E13657">
        <v>9.9524399999999995E-4</v>
      </c>
      <c r="F13657">
        <v>0.97483292099999996</v>
      </c>
      <c r="G13657">
        <v>0.99975043299999999</v>
      </c>
    </row>
    <row r="13658" spans="1:7" x14ac:dyDescent="0.4">
      <c r="A13658" s="70" t="s">
        <v>27672</v>
      </c>
      <c r="B13658" s="70" t="s">
        <v>27673</v>
      </c>
      <c r="C13658">
        <v>-4.2075539999999996E-3</v>
      </c>
      <c r="D13658">
        <v>4.3072232399999999</v>
      </c>
      <c r="E13658">
        <v>9.8517099999999996E-4</v>
      </c>
      <c r="F13658">
        <v>0.974960567</v>
      </c>
      <c r="G13658">
        <v>0.99975043299999999</v>
      </c>
    </row>
    <row r="13659" spans="1:7" x14ac:dyDescent="0.4">
      <c r="A13659" s="70" t="s">
        <v>27706</v>
      </c>
      <c r="B13659" s="70" t="s">
        <v>27707</v>
      </c>
      <c r="C13659">
        <v>-5.8507669999999998E-3</v>
      </c>
      <c r="D13659">
        <v>3.3922340389999999</v>
      </c>
      <c r="E13659">
        <v>9.7626899999999999E-4</v>
      </c>
      <c r="F13659">
        <v>0.97507391099999996</v>
      </c>
      <c r="G13659">
        <v>0.99975043299999999</v>
      </c>
    </row>
    <row r="13660" spans="1:7" x14ac:dyDescent="0.4">
      <c r="A13660" s="70" t="s">
        <v>27362</v>
      </c>
      <c r="B13660" s="70" t="s">
        <v>27363</v>
      </c>
      <c r="C13660">
        <v>-2.5095920000000002E-3</v>
      </c>
      <c r="D13660">
        <v>7.0069988849999998</v>
      </c>
      <c r="E13660">
        <v>9.7365400000000001E-4</v>
      </c>
      <c r="F13660">
        <v>0.97510730000000001</v>
      </c>
      <c r="G13660">
        <v>0.99975043299999999</v>
      </c>
    </row>
    <row r="13661" spans="1:7" x14ac:dyDescent="0.4">
      <c r="A13661" s="70" t="s">
        <v>28047</v>
      </c>
      <c r="B13661" s="70" t="s">
        <v>28048</v>
      </c>
      <c r="C13661">
        <v>1.8295052999999999E-2</v>
      </c>
      <c r="D13661">
        <v>-0.62314351300000004</v>
      </c>
      <c r="E13661">
        <v>9.6345299999999997E-4</v>
      </c>
      <c r="F13661">
        <v>0.97523800999999999</v>
      </c>
      <c r="G13661">
        <v>0.99975043299999999</v>
      </c>
    </row>
    <row r="13662" spans="1:7" x14ac:dyDescent="0.4">
      <c r="A13662" s="70" t="s">
        <v>27678</v>
      </c>
      <c r="B13662" s="70" t="s">
        <v>27679</v>
      </c>
      <c r="C13662">
        <v>-3.8297499999999998E-3</v>
      </c>
      <c r="D13662">
        <v>4.243564707</v>
      </c>
      <c r="E13662">
        <v>9.5866600000000005E-4</v>
      </c>
      <c r="F13662">
        <v>0.975299574</v>
      </c>
      <c r="G13662">
        <v>0.99975043299999999</v>
      </c>
    </row>
    <row r="13663" spans="1:7" x14ac:dyDescent="0.4">
      <c r="A13663" s="70" t="s">
        <v>27488</v>
      </c>
      <c r="B13663" s="70" t="s">
        <v>27489</v>
      </c>
      <c r="C13663">
        <v>-2.7370430000000002E-3</v>
      </c>
      <c r="D13663">
        <v>6.5777893819999997</v>
      </c>
      <c r="E13663">
        <v>9.5709600000000005E-4</v>
      </c>
      <c r="F13663">
        <v>0.97531980200000001</v>
      </c>
      <c r="G13663">
        <v>0.99975043299999999</v>
      </c>
    </row>
    <row r="13664" spans="1:7" x14ac:dyDescent="0.4">
      <c r="A13664" s="70" t="s">
        <v>27534</v>
      </c>
      <c r="B13664" s="70" t="s">
        <v>27535</v>
      </c>
      <c r="C13664">
        <v>-3.0889329999999999E-3</v>
      </c>
      <c r="D13664">
        <v>5.3997741809999997</v>
      </c>
      <c r="E13664">
        <v>9.5131299999999996E-4</v>
      </c>
      <c r="F13664">
        <v>0.97539445499999999</v>
      </c>
      <c r="G13664">
        <v>0.99975043299999999</v>
      </c>
    </row>
    <row r="13665" spans="1:7" x14ac:dyDescent="0.4">
      <c r="A13665" s="70" t="s">
        <v>27556</v>
      </c>
      <c r="B13665" s="70" t="s">
        <v>27557</v>
      </c>
      <c r="C13665">
        <v>-1.2799446000000001E-2</v>
      </c>
      <c r="D13665">
        <v>-8.4727925999999995E-2</v>
      </c>
      <c r="E13665">
        <v>9.4921299999999997E-4</v>
      </c>
      <c r="F13665">
        <v>0.97542161800000005</v>
      </c>
      <c r="G13665">
        <v>0.99975043299999999</v>
      </c>
    </row>
    <row r="13666" spans="1:7" x14ac:dyDescent="0.4">
      <c r="A13666" s="70" t="s">
        <v>28457</v>
      </c>
      <c r="B13666" s="70" t="s">
        <v>28458</v>
      </c>
      <c r="C13666">
        <v>2.8554800000000001E-3</v>
      </c>
      <c r="D13666">
        <v>5.5955634459999999</v>
      </c>
      <c r="E13666">
        <v>9.4255999999999995E-4</v>
      </c>
      <c r="F13666">
        <v>0.97550788700000002</v>
      </c>
      <c r="G13666">
        <v>0.99975043299999999</v>
      </c>
    </row>
    <row r="13667" spans="1:7" x14ac:dyDescent="0.4">
      <c r="A13667" s="70" t="s">
        <v>27917</v>
      </c>
      <c r="B13667" s="70" t="s">
        <v>27918</v>
      </c>
      <c r="C13667">
        <v>-1.0458416999999999E-2</v>
      </c>
      <c r="D13667">
        <v>1.258014054</v>
      </c>
      <c r="E13667">
        <v>9.4094800000000004E-4</v>
      </c>
      <c r="F13667">
        <v>0.97552882200000002</v>
      </c>
      <c r="G13667">
        <v>0.99975043299999999</v>
      </c>
    </row>
    <row r="13668" spans="1:7" x14ac:dyDescent="0.4">
      <c r="A13668" s="70" t="s">
        <v>28359</v>
      </c>
      <c r="B13668" s="70" t="s">
        <v>28360</v>
      </c>
      <c r="C13668">
        <v>3.3536870000000002E-3</v>
      </c>
      <c r="D13668">
        <v>4.8501162149999999</v>
      </c>
      <c r="E13668">
        <v>9.3903300000000003E-4</v>
      </c>
      <c r="F13668">
        <v>0.97555373700000003</v>
      </c>
      <c r="G13668">
        <v>0.99975043299999999</v>
      </c>
    </row>
    <row r="13669" spans="1:7" x14ac:dyDescent="0.4">
      <c r="A13669" s="70" t="s">
        <v>27458</v>
      </c>
      <c r="B13669" s="70" t="s">
        <v>27459</v>
      </c>
      <c r="C13669">
        <v>-2.6062709999999998E-3</v>
      </c>
      <c r="D13669">
        <v>8.190840777</v>
      </c>
      <c r="E13669">
        <v>9.3890800000000002E-4</v>
      </c>
      <c r="F13669">
        <v>0.97555536399999998</v>
      </c>
      <c r="G13669">
        <v>0.99975043299999999</v>
      </c>
    </row>
    <row r="13670" spans="1:7" x14ac:dyDescent="0.4">
      <c r="A13670" s="70" t="s">
        <v>27526</v>
      </c>
      <c r="B13670" s="70" t="s">
        <v>27527</v>
      </c>
      <c r="C13670">
        <v>-2.4019890000000002E-3</v>
      </c>
      <c r="D13670">
        <v>8.5864106479999993</v>
      </c>
      <c r="E13670">
        <v>9.3729000000000002E-4</v>
      </c>
      <c r="F13670">
        <v>0.97557643000000005</v>
      </c>
      <c r="G13670">
        <v>0.99975043299999999</v>
      </c>
    </row>
    <row r="13671" spans="1:7" x14ac:dyDescent="0.4">
      <c r="A13671" s="70" t="s">
        <v>28289</v>
      </c>
      <c r="B13671" s="70" t="s">
        <v>28290</v>
      </c>
      <c r="C13671">
        <v>3.8428590000000001E-3</v>
      </c>
      <c r="D13671">
        <v>4.4255512850000001</v>
      </c>
      <c r="E13671">
        <v>9.2852199999999998E-4</v>
      </c>
      <c r="F13671">
        <v>0.97569089099999995</v>
      </c>
      <c r="G13671">
        <v>0.99975043299999999</v>
      </c>
    </row>
    <row r="13672" spans="1:7" x14ac:dyDescent="0.4">
      <c r="A13672" s="70" t="s">
        <v>27776</v>
      </c>
      <c r="B13672" s="70" t="s">
        <v>27777</v>
      </c>
      <c r="C13672">
        <v>-6.1692630000000004E-3</v>
      </c>
      <c r="D13672">
        <v>2.9735815579999998</v>
      </c>
      <c r="E13672">
        <v>9.2830199999999999E-4</v>
      </c>
      <c r="F13672">
        <v>0.97569376900000004</v>
      </c>
      <c r="G13672">
        <v>0.99975043299999999</v>
      </c>
    </row>
    <row r="13673" spans="1:7" x14ac:dyDescent="0.4">
      <c r="A13673" s="70" t="s">
        <v>28433</v>
      </c>
      <c r="B13673" s="70" t="s">
        <v>28434</v>
      </c>
      <c r="C13673">
        <v>2.8632559999999998E-3</v>
      </c>
      <c r="D13673">
        <v>5.4338820439999997</v>
      </c>
      <c r="E13673">
        <v>9.2827700000000003E-4</v>
      </c>
      <c r="F13673">
        <v>0.97569409900000004</v>
      </c>
      <c r="G13673">
        <v>0.99975043299999999</v>
      </c>
    </row>
    <row r="13674" spans="1:7" x14ac:dyDescent="0.4">
      <c r="A13674" s="70" t="s">
        <v>27907</v>
      </c>
      <c r="B13674" s="70" t="s">
        <v>27908</v>
      </c>
      <c r="C13674">
        <v>-1.2557659000000001E-2</v>
      </c>
      <c r="D13674">
        <v>0.23395455600000001</v>
      </c>
      <c r="E13674">
        <v>9.2283100000000004E-4</v>
      </c>
      <c r="F13674">
        <v>0.97576548200000002</v>
      </c>
      <c r="G13674">
        <v>0.99975043299999999</v>
      </c>
    </row>
    <row r="13675" spans="1:7" x14ac:dyDescent="0.4">
      <c r="A13675" s="70" t="s">
        <v>27532</v>
      </c>
      <c r="B13675" s="70" t="s">
        <v>27533</v>
      </c>
      <c r="C13675">
        <v>-2.7752900000000001E-3</v>
      </c>
      <c r="D13675">
        <v>5.7037887310000004</v>
      </c>
      <c r="E13675">
        <v>9.1926900000000001E-4</v>
      </c>
      <c r="F13675">
        <v>0.97581228600000003</v>
      </c>
      <c r="G13675">
        <v>0.99975043299999999</v>
      </c>
    </row>
    <row r="13676" spans="1:7" x14ac:dyDescent="0.4">
      <c r="A13676" s="70" t="s">
        <v>28459</v>
      </c>
      <c r="B13676" s="70" t="s">
        <v>28460</v>
      </c>
      <c r="C13676">
        <v>2.6045450000000002E-3</v>
      </c>
      <c r="D13676">
        <v>6.3451256999999996</v>
      </c>
      <c r="E13676">
        <v>9.1527500000000001E-4</v>
      </c>
      <c r="F13676">
        <v>0.97586487700000002</v>
      </c>
      <c r="G13676">
        <v>0.99975043299999999</v>
      </c>
    </row>
    <row r="13677" spans="1:7" x14ac:dyDescent="0.4">
      <c r="A13677" s="70" t="s">
        <v>27464</v>
      </c>
      <c r="B13677" s="70" t="s">
        <v>27465</v>
      </c>
      <c r="C13677">
        <v>-2.479424E-3</v>
      </c>
      <c r="D13677">
        <v>6.177769842</v>
      </c>
      <c r="E13677">
        <v>9.1027999999999997E-4</v>
      </c>
      <c r="F13677">
        <v>0.97593080099999996</v>
      </c>
      <c r="G13677">
        <v>0.99975043299999999</v>
      </c>
    </row>
    <row r="13678" spans="1:7" x14ac:dyDescent="0.4">
      <c r="A13678" s="70" t="s">
        <v>28117</v>
      </c>
      <c r="B13678" s="70" t="s">
        <v>28118</v>
      </c>
      <c r="C13678">
        <v>8.9668899999999999E-3</v>
      </c>
      <c r="D13678">
        <v>1.6343593489999999</v>
      </c>
      <c r="E13678">
        <v>9.0697800000000002E-4</v>
      </c>
      <c r="F13678">
        <v>0.97597447900000001</v>
      </c>
      <c r="G13678">
        <v>0.99975043299999999</v>
      </c>
    </row>
    <row r="13679" spans="1:7" x14ac:dyDescent="0.4">
      <c r="A13679" s="70" t="s">
        <v>27690</v>
      </c>
      <c r="B13679" s="70" t="s">
        <v>27691</v>
      </c>
      <c r="C13679">
        <v>-4.1003439999999997E-3</v>
      </c>
      <c r="D13679">
        <v>4.0123597130000004</v>
      </c>
      <c r="E13679">
        <v>9.0634199999999998E-4</v>
      </c>
      <c r="F13679">
        <v>0.97598289699999996</v>
      </c>
      <c r="G13679">
        <v>0.99975043299999999</v>
      </c>
    </row>
    <row r="13680" spans="1:7" x14ac:dyDescent="0.4">
      <c r="A13680" s="70" t="s">
        <v>27630</v>
      </c>
      <c r="B13680" s="70" t="s">
        <v>27631</v>
      </c>
      <c r="C13680">
        <v>-3.1033760000000001E-3</v>
      </c>
      <c r="D13680">
        <v>5.2097876420000002</v>
      </c>
      <c r="E13680">
        <v>9.0621300000000001E-4</v>
      </c>
      <c r="F13680">
        <v>0.97598460600000003</v>
      </c>
      <c r="G13680">
        <v>0.99975043299999999</v>
      </c>
    </row>
    <row r="13681" spans="1:7" x14ac:dyDescent="0.4">
      <c r="A13681" s="70" t="s">
        <v>27694</v>
      </c>
      <c r="B13681" s="70" t="s">
        <v>27695</v>
      </c>
      <c r="C13681">
        <v>1.0541543E-2</v>
      </c>
      <c r="D13681">
        <v>2.1643745980000002</v>
      </c>
      <c r="E13681">
        <v>8.96311E-4</v>
      </c>
      <c r="F13681">
        <v>0.97611613600000002</v>
      </c>
      <c r="G13681">
        <v>0.99975043299999999</v>
      </c>
    </row>
    <row r="13682" spans="1:7" x14ac:dyDescent="0.4">
      <c r="A13682" s="70" t="s">
        <v>27909</v>
      </c>
      <c r="B13682" s="70" t="s">
        <v>27910</v>
      </c>
      <c r="C13682">
        <v>-1.3288853999999999E-2</v>
      </c>
      <c r="D13682">
        <v>-0.46814216400000003</v>
      </c>
      <c r="E13682">
        <v>8.9464999999999998E-4</v>
      </c>
      <c r="F13682">
        <v>0.97613827099999995</v>
      </c>
      <c r="G13682">
        <v>0.99975043299999999</v>
      </c>
    </row>
    <row r="13683" spans="1:7" x14ac:dyDescent="0.4">
      <c r="A13683" s="70" t="s">
        <v>28233</v>
      </c>
      <c r="B13683" s="70" t="s">
        <v>28234</v>
      </c>
      <c r="C13683">
        <v>4.6765610000000001E-3</v>
      </c>
      <c r="D13683">
        <v>3.6506539240000002</v>
      </c>
      <c r="E13683">
        <v>8.9276999999999998E-4</v>
      </c>
      <c r="F13683">
        <v>0.97616334800000004</v>
      </c>
      <c r="G13683">
        <v>0.99975043299999999</v>
      </c>
    </row>
    <row r="13684" spans="1:7" x14ac:dyDescent="0.4">
      <c r="A13684" s="70" t="s">
        <v>27989</v>
      </c>
      <c r="B13684" s="70" t="s">
        <v>27990</v>
      </c>
      <c r="C13684">
        <v>1.2062844E-2</v>
      </c>
      <c r="D13684">
        <v>0.32137992900000001</v>
      </c>
      <c r="E13684">
        <v>8.9276199999999996E-4</v>
      </c>
      <c r="F13684">
        <v>0.97616346099999995</v>
      </c>
      <c r="G13684">
        <v>0.99975043299999999</v>
      </c>
    </row>
    <row r="13685" spans="1:7" x14ac:dyDescent="0.4">
      <c r="A13685" s="70" t="s">
        <v>27510</v>
      </c>
      <c r="B13685" s="70" t="s">
        <v>27511</v>
      </c>
      <c r="C13685">
        <v>-2.6037080000000002E-3</v>
      </c>
      <c r="D13685">
        <v>5.8179377780000001</v>
      </c>
      <c r="E13685">
        <v>8.8868200000000001E-4</v>
      </c>
      <c r="F13685">
        <v>0.97621796500000002</v>
      </c>
      <c r="G13685">
        <v>0.99975043299999999</v>
      </c>
    </row>
    <row r="13686" spans="1:7" x14ac:dyDescent="0.4">
      <c r="A13686" s="70" t="s">
        <v>28131</v>
      </c>
      <c r="B13686" s="70" t="s">
        <v>28132</v>
      </c>
      <c r="C13686">
        <v>9.5714340000000002E-3</v>
      </c>
      <c r="D13686">
        <v>1.7453654110000001</v>
      </c>
      <c r="E13686">
        <v>8.8832099999999997E-4</v>
      </c>
      <c r="F13686">
        <v>0.97622279700000003</v>
      </c>
      <c r="G13686">
        <v>0.99975043299999999</v>
      </c>
    </row>
    <row r="13687" spans="1:7" x14ac:dyDescent="0.4">
      <c r="A13687" s="70" t="s">
        <v>28279</v>
      </c>
      <c r="B13687" s="70" t="s">
        <v>28280</v>
      </c>
      <c r="C13687">
        <v>3.803154E-3</v>
      </c>
      <c r="D13687">
        <v>4.2837998710000003</v>
      </c>
      <c r="E13687">
        <v>8.8818199999999995E-4</v>
      </c>
      <c r="F13687">
        <v>0.97622465300000005</v>
      </c>
      <c r="G13687">
        <v>0.99975043299999999</v>
      </c>
    </row>
    <row r="13688" spans="1:7" x14ac:dyDescent="0.4">
      <c r="A13688" s="70" t="s">
        <v>28539</v>
      </c>
      <c r="B13688" s="70" t="s">
        <v>28540</v>
      </c>
      <c r="C13688">
        <v>2.5864059999999999E-3</v>
      </c>
      <c r="D13688">
        <v>5.7906036309999998</v>
      </c>
      <c r="E13688">
        <v>8.8657799999999995E-4</v>
      </c>
      <c r="F13688">
        <v>0.97624612499999996</v>
      </c>
      <c r="G13688">
        <v>0.99975043299999999</v>
      </c>
    </row>
    <row r="13689" spans="1:7" x14ac:dyDescent="0.4">
      <c r="A13689" s="70" t="s">
        <v>27446</v>
      </c>
      <c r="B13689" s="70" t="s">
        <v>27447</v>
      </c>
      <c r="C13689">
        <v>-2.375991E-3</v>
      </c>
      <c r="D13689">
        <v>6.7061914629999997</v>
      </c>
      <c r="E13689">
        <v>8.8176699999999999E-4</v>
      </c>
      <c r="F13689">
        <v>0.97631065500000003</v>
      </c>
      <c r="G13689">
        <v>0.99975043299999999</v>
      </c>
    </row>
    <row r="13690" spans="1:7" x14ac:dyDescent="0.4">
      <c r="A13690" s="70" t="s">
        <v>28119</v>
      </c>
      <c r="B13690" s="70" t="s">
        <v>28120</v>
      </c>
      <c r="C13690">
        <v>1.0572918000000001E-2</v>
      </c>
      <c r="D13690">
        <v>0.54603753300000002</v>
      </c>
      <c r="E13690">
        <v>8.7625400000000003E-4</v>
      </c>
      <c r="F13690">
        <v>0.976384802</v>
      </c>
      <c r="G13690">
        <v>0.99975043299999999</v>
      </c>
    </row>
    <row r="13691" spans="1:7" x14ac:dyDescent="0.4">
      <c r="A13691" s="70" t="s">
        <v>27350</v>
      </c>
      <c r="B13691" s="70" t="s">
        <v>27351</v>
      </c>
      <c r="C13691">
        <v>-2.3387429999999999E-3</v>
      </c>
      <c r="D13691">
        <v>7.4253311169999998</v>
      </c>
      <c r="E13691">
        <v>8.7609999999999999E-4</v>
      </c>
      <c r="F13691">
        <v>0.97638686900000005</v>
      </c>
      <c r="G13691">
        <v>0.99975043299999999</v>
      </c>
    </row>
    <row r="13692" spans="1:7" x14ac:dyDescent="0.4">
      <c r="A13692" s="70" t="s">
        <v>27480</v>
      </c>
      <c r="B13692" s="70" t="s">
        <v>27481</v>
      </c>
      <c r="C13692">
        <v>-2.3345369999999998E-3</v>
      </c>
      <c r="D13692">
        <v>6.4999479390000001</v>
      </c>
      <c r="E13692">
        <v>8.6796699999999998E-4</v>
      </c>
      <c r="F13692">
        <v>0.97649670600000005</v>
      </c>
      <c r="G13692">
        <v>0.99975043299999999</v>
      </c>
    </row>
    <row r="13693" spans="1:7" x14ac:dyDescent="0.4">
      <c r="A13693" s="70" t="s">
        <v>27746</v>
      </c>
      <c r="B13693" s="70" t="s">
        <v>27747</v>
      </c>
      <c r="C13693">
        <v>-5.2733399999999996E-3</v>
      </c>
      <c r="D13693">
        <v>4.3504749010000001</v>
      </c>
      <c r="E13693">
        <v>8.63451E-4</v>
      </c>
      <c r="F13693">
        <v>0.976557911</v>
      </c>
      <c r="G13693">
        <v>0.99975043299999999</v>
      </c>
    </row>
    <row r="13694" spans="1:7" x14ac:dyDescent="0.4">
      <c r="A13694" s="70" t="s">
        <v>27973</v>
      </c>
      <c r="B13694" s="70" t="s">
        <v>27974</v>
      </c>
      <c r="C13694">
        <v>-1.4351015E-2</v>
      </c>
      <c r="D13694">
        <v>-0.41915257700000003</v>
      </c>
      <c r="E13694">
        <v>8.5642800000000001E-4</v>
      </c>
      <c r="F13694">
        <v>0.976653404</v>
      </c>
      <c r="G13694">
        <v>0.99975043299999999</v>
      </c>
    </row>
    <row r="13695" spans="1:7" x14ac:dyDescent="0.4">
      <c r="A13695" s="70" t="s">
        <v>27494</v>
      </c>
      <c r="B13695" s="70" t="s">
        <v>27495</v>
      </c>
      <c r="C13695">
        <v>-2.2976469999999999E-3</v>
      </c>
      <c r="D13695">
        <v>6.5226875460000002</v>
      </c>
      <c r="E13695">
        <v>8.5340899999999996E-4</v>
      </c>
      <c r="F13695">
        <v>0.97669457599999998</v>
      </c>
      <c r="G13695">
        <v>0.99975043299999999</v>
      </c>
    </row>
    <row r="13696" spans="1:7" x14ac:dyDescent="0.4">
      <c r="A13696" s="70" t="s">
        <v>28389</v>
      </c>
      <c r="B13696" s="70" t="s">
        <v>28390</v>
      </c>
      <c r="C13696">
        <v>3.2061120000000001E-3</v>
      </c>
      <c r="D13696">
        <v>4.9661901410000002</v>
      </c>
      <c r="E13696">
        <v>8.5050200000000005E-4</v>
      </c>
      <c r="F13696">
        <v>0.97673430299999997</v>
      </c>
      <c r="G13696">
        <v>0.99975043299999999</v>
      </c>
    </row>
    <row r="13697" spans="1:7" x14ac:dyDescent="0.4">
      <c r="A13697" s="70" t="s">
        <v>27963</v>
      </c>
      <c r="B13697" s="70" t="s">
        <v>27964</v>
      </c>
      <c r="C13697">
        <v>1.2973909E-2</v>
      </c>
      <c r="D13697">
        <v>-0.28367452900000001</v>
      </c>
      <c r="E13697">
        <v>8.4820999999999996E-4</v>
      </c>
      <c r="F13697">
        <v>0.97676566499999995</v>
      </c>
      <c r="G13697">
        <v>0.99975043299999999</v>
      </c>
    </row>
    <row r="13698" spans="1:7" x14ac:dyDescent="0.4">
      <c r="A13698" s="70" t="s">
        <v>27967</v>
      </c>
      <c r="B13698" s="70" t="s">
        <v>27968</v>
      </c>
      <c r="C13698">
        <v>-1.0777398000000001E-2</v>
      </c>
      <c r="D13698">
        <v>1.3171601930000001</v>
      </c>
      <c r="E13698">
        <v>8.4202799999999998E-4</v>
      </c>
      <c r="F13698">
        <v>0.97685046399999997</v>
      </c>
      <c r="G13698">
        <v>0.99975043299999999</v>
      </c>
    </row>
    <row r="13699" spans="1:7" x14ac:dyDescent="0.4">
      <c r="A13699" s="70" t="s">
        <v>27726</v>
      </c>
      <c r="B13699" s="70" t="s">
        <v>27727</v>
      </c>
      <c r="C13699">
        <v>-3.9986070000000004E-3</v>
      </c>
      <c r="D13699">
        <v>4.3720808580000003</v>
      </c>
      <c r="E13699">
        <v>8.3232900000000003E-4</v>
      </c>
      <c r="F13699">
        <v>0.97698413299999998</v>
      </c>
      <c r="G13699">
        <v>0.99975043299999999</v>
      </c>
    </row>
    <row r="13700" spans="1:7" x14ac:dyDescent="0.4">
      <c r="A13700" s="70" t="s">
        <v>28295</v>
      </c>
      <c r="B13700" s="70" t="s">
        <v>28296</v>
      </c>
      <c r="C13700">
        <v>4.3328580000000002E-3</v>
      </c>
      <c r="D13700">
        <v>4.5157221170000001</v>
      </c>
      <c r="E13700">
        <v>8.2507499999999998E-4</v>
      </c>
      <c r="F13700">
        <v>0.97708462500000004</v>
      </c>
      <c r="G13700">
        <v>0.99975043299999999</v>
      </c>
    </row>
    <row r="13701" spans="1:7" x14ac:dyDescent="0.4">
      <c r="A13701" s="70" t="s">
        <v>28381</v>
      </c>
      <c r="B13701" s="70" t="s">
        <v>28382</v>
      </c>
      <c r="C13701">
        <v>3.0944050000000002E-3</v>
      </c>
      <c r="D13701">
        <v>7.1378686379999996</v>
      </c>
      <c r="E13701">
        <v>8.1627399999999997E-4</v>
      </c>
      <c r="F13701">
        <v>0.977207139</v>
      </c>
      <c r="G13701">
        <v>0.99975043299999999</v>
      </c>
    </row>
    <row r="13702" spans="1:7" x14ac:dyDescent="0.4">
      <c r="A13702" s="70" t="s">
        <v>28553</v>
      </c>
      <c r="B13702" s="70" t="s">
        <v>28554</v>
      </c>
      <c r="C13702">
        <v>2.2560029999999999E-3</v>
      </c>
      <c r="D13702">
        <v>6.3262374709999998</v>
      </c>
      <c r="E13702">
        <v>8.1561999999999997E-4</v>
      </c>
      <c r="F13702">
        <v>0.97721626399999995</v>
      </c>
      <c r="G13702">
        <v>0.99975043299999999</v>
      </c>
    </row>
    <row r="13703" spans="1:7" x14ac:dyDescent="0.4">
      <c r="A13703" s="70" t="s">
        <v>28207</v>
      </c>
      <c r="B13703" s="70" t="s">
        <v>28208</v>
      </c>
      <c r="C13703">
        <v>-2.3628967000000001E-2</v>
      </c>
      <c r="D13703">
        <v>-0.97558168099999998</v>
      </c>
      <c r="E13703">
        <v>8.1087900000000003E-4</v>
      </c>
      <c r="F13703">
        <v>0.97728256300000005</v>
      </c>
      <c r="G13703">
        <v>0.99975043299999999</v>
      </c>
    </row>
    <row r="13704" spans="1:7" x14ac:dyDescent="0.4">
      <c r="A13704" s="70" t="s">
        <v>27670</v>
      </c>
      <c r="B13704" s="70" t="s">
        <v>27671</v>
      </c>
      <c r="C13704">
        <v>-3.113785E-3</v>
      </c>
      <c r="D13704">
        <v>5.1016627779999997</v>
      </c>
      <c r="E13704">
        <v>8.1047400000000005E-4</v>
      </c>
      <c r="F13704">
        <v>0.97728823200000003</v>
      </c>
      <c r="G13704">
        <v>0.99975043299999999</v>
      </c>
    </row>
    <row r="13705" spans="1:7" x14ac:dyDescent="0.4">
      <c r="A13705" s="70" t="s">
        <v>27600</v>
      </c>
      <c r="B13705" s="70" t="s">
        <v>27601</v>
      </c>
      <c r="C13705">
        <v>-2.3845720000000002E-3</v>
      </c>
      <c r="D13705">
        <v>6.4519356730000004</v>
      </c>
      <c r="E13705">
        <v>8.0053399999999999E-4</v>
      </c>
      <c r="F13705">
        <v>0.97742789200000002</v>
      </c>
      <c r="G13705">
        <v>0.99975043299999999</v>
      </c>
    </row>
    <row r="13706" spans="1:7" x14ac:dyDescent="0.4">
      <c r="A13706" s="70" t="s">
        <v>27851</v>
      </c>
      <c r="B13706" s="70" t="s">
        <v>27852</v>
      </c>
      <c r="C13706">
        <v>-9.00076E-3</v>
      </c>
      <c r="D13706">
        <v>1.6236485270000001</v>
      </c>
      <c r="E13706">
        <v>8.0052699999999999E-4</v>
      </c>
      <c r="F13706">
        <v>0.97742799800000002</v>
      </c>
      <c r="G13706">
        <v>0.99975043299999999</v>
      </c>
    </row>
    <row r="13707" spans="1:7" x14ac:dyDescent="0.4">
      <c r="A13707" s="70" t="s">
        <v>27945</v>
      </c>
      <c r="B13707" s="70" t="s">
        <v>27946</v>
      </c>
      <c r="C13707">
        <v>-3.9306089999999998E-3</v>
      </c>
      <c r="D13707">
        <v>4.4312767920000002</v>
      </c>
      <c r="E13707">
        <v>7.95942E-4</v>
      </c>
      <c r="F13707">
        <v>0.97749271500000001</v>
      </c>
      <c r="G13707">
        <v>0.99975043299999999</v>
      </c>
    </row>
    <row r="13708" spans="1:7" x14ac:dyDescent="0.4">
      <c r="A13708" s="70" t="s">
        <v>27718</v>
      </c>
      <c r="B13708" s="70" t="s">
        <v>27719</v>
      </c>
      <c r="C13708">
        <v>-3.2583600000000001E-3</v>
      </c>
      <c r="D13708">
        <v>4.7393910789999998</v>
      </c>
      <c r="E13708">
        <v>7.8494800000000005E-4</v>
      </c>
      <c r="F13708">
        <v>0.97764864799999995</v>
      </c>
      <c r="G13708">
        <v>0.99975043299999999</v>
      </c>
    </row>
    <row r="13709" spans="1:7" x14ac:dyDescent="0.4">
      <c r="A13709" s="70" t="s">
        <v>28249</v>
      </c>
      <c r="B13709" s="70" t="s">
        <v>28250</v>
      </c>
      <c r="C13709">
        <v>5.5834020000000003E-3</v>
      </c>
      <c r="D13709">
        <v>3.3551066700000001</v>
      </c>
      <c r="E13709">
        <v>7.8016000000000001E-4</v>
      </c>
      <c r="F13709">
        <v>0.977716904</v>
      </c>
      <c r="G13709">
        <v>0.99975043299999999</v>
      </c>
    </row>
    <row r="13710" spans="1:7" x14ac:dyDescent="0.4">
      <c r="A13710" s="70" t="s">
        <v>28599</v>
      </c>
      <c r="B13710" s="70" t="s">
        <v>28600</v>
      </c>
      <c r="C13710">
        <v>2.2224789999999999E-3</v>
      </c>
      <c r="D13710">
        <v>8.7900910069999991</v>
      </c>
      <c r="E13710">
        <v>7.7859000000000001E-4</v>
      </c>
      <c r="F13710">
        <v>0.97773933099999999</v>
      </c>
      <c r="G13710">
        <v>0.99975043299999999</v>
      </c>
    </row>
    <row r="13711" spans="1:7" x14ac:dyDescent="0.4">
      <c r="A13711" s="70" t="s">
        <v>27564</v>
      </c>
      <c r="B13711" s="70" t="s">
        <v>27565</v>
      </c>
      <c r="C13711">
        <v>-2.4617319999999999E-3</v>
      </c>
      <c r="D13711">
        <v>6.3980929829999997</v>
      </c>
      <c r="E13711">
        <v>7.7364299999999997E-4</v>
      </c>
      <c r="F13711">
        <v>0.97781015599999999</v>
      </c>
      <c r="G13711">
        <v>0.99975043299999999</v>
      </c>
    </row>
    <row r="13712" spans="1:7" x14ac:dyDescent="0.4">
      <c r="A13712" s="70" t="s">
        <v>28237</v>
      </c>
      <c r="B13712" s="70" t="s">
        <v>28238</v>
      </c>
      <c r="C13712">
        <v>1.3447344E-2</v>
      </c>
      <c r="D13712">
        <v>-0.69603003399999996</v>
      </c>
      <c r="E13712">
        <v>7.6942600000000003E-4</v>
      </c>
      <c r="F13712">
        <v>0.97787069199999999</v>
      </c>
      <c r="G13712">
        <v>0.99975043299999999</v>
      </c>
    </row>
    <row r="13713" spans="1:7" x14ac:dyDescent="0.4">
      <c r="A13713" s="70" t="s">
        <v>27682</v>
      </c>
      <c r="B13713" s="70" t="s">
        <v>27683</v>
      </c>
      <c r="C13713">
        <v>-3.4144039999999998E-3</v>
      </c>
      <c r="D13713">
        <v>4.9959894629999999</v>
      </c>
      <c r="E13713">
        <v>7.6713400000000005E-4</v>
      </c>
      <c r="F13713">
        <v>0.97790366799999995</v>
      </c>
      <c r="G13713">
        <v>0.99975043299999999</v>
      </c>
    </row>
    <row r="13714" spans="1:7" x14ac:dyDescent="0.4">
      <c r="A13714" s="70" t="s">
        <v>27522</v>
      </c>
      <c r="B13714" s="70" t="s">
        <v>27523</v>
      </c>
      <c r="C13714">
        <v>-2.198181E-3</v>
      </c>
      <c r="D13714">
        <v>6.3138662349999999</v>
      </c>
      <c r="E13714">
        <v>7.6384700000000001E-4</v>
      </c>
      <c r="F13714">
        <v>0.97795104899999996</v>
      </c>
      <c r="G13714">
        <v>0.99975043299999999</v>
      </c>
    </row>
    <row r="13715" spans="1:7" x14ac:dyDescent="0.4">
      <c r="A13715" s="70" t="s">
        <v>27875</v>
      </c>
      <c r="B13715" s="70" t="s">
        <v>27876</v>
      </c>
      <c r="C13715">
        <v>-6.6223239999999997E-3</v>
      </c>
      <c r="D13715">
        <v>2.5886455270000002</v>
      </c>
      <c r="E13715">
        <v>7.5269499999999995E-4</v>
      </c>
      <c r="F13715">
        <v>0.97811254700000005</v>
      </c>
      <c r="G13715">
        <v>0.99975043299999999</v>
      </c>
    </row>
    <row r="13716" spans="1:7" x14ac:dyDescent="0.4">
      <c r="A13716" s="70" t="s">
        <v>28319</v>
      </c>
      <c r="B13716" s="70" t="s">
        <v>28320</v>
      </c>
      <c r="C13716">
        <v>1.3364417999999999E-2</v>
      </c>
      <c r="D13716">
        <v>-0.40323519499999999</v>
      </c>
      <c r="E13716">
        <v>7.3942300000000001E-4</v>
      </c>
      <c r="F13716">
        <v>0.97830633600000005</v>
      </c>
      <c r="G13716">
        <v>0.99975043299999999</v>
      </c>
    </row>
    <row r="13717" spans="1:7" x14ac:dyDescent="0.4">
      <c r="A13717" s="70" t="s">
        <v>27925</v>
      </c>
      <c r="B13717" s="70" t="s">
        <v>27926</v>
      </c>
      <c r="C13717">
        <v>-7.7599080000000003E-3</v>
      </c>
      <c r="D13717">
        <v>2.0588403190000002</v>
      </c>
      <c r="E13717">
        <v>7.3680399999999997E-4</v>
      </c>
      <c r="F13717">
        <v>0.97834476999999997</v>
      </c>
      <c r="G13717">
        <v>0.99975043299999999</v>
      </c>
    </row>
    <row r="13718" spans="1:7" x14ac:dyDescent="0.4">
      <c r="A13718" s="70" t="s">
        <v>28105</v>
      </c>
      <c r="B13718" s="70" t="s">
        <v>28106</v>
      </c>
      <c r="C13718">
        <v>1.1073227999999999E-2</v>
      </c>
      <c r="D13718">
        <v>0.25083976800000002</v>
      </c>
      <c r="E13718">
        <v>7.3668300000000002E-4</v>
      </c>
      <c r="F13718">
        <v>0.97834655599999998</v>
      </c>
      <c r="G13718">
        <v>0.99975043299999999</v>
      </c>
    </row>
    <row r="13719" spans="1:7" x14ac:dyDescent="0.4">
      <c r="A13719" s="70" t="s">
        <v>28095</v>
      </c>
      <c r="B13719" s="70" t="s">
        <v>28096</v>
      </c>
      <c r="C13719">
        <v>1.6659625000000001E-2</v>
      </c>
      <c r="D13719">
        <v>-1.2390490780000001</v>
      </c>
      <c r="E13719">
        <v>7.3529900000000002E-4</v>
      </c>
      <c r="F13719">
        <v>0.97836689099999996</v>
      </c>
      <c r="G13719">
        <v>0.99975043299999999</v>
      </c>
    </row>
    <row r="13720" spans="1:7" x14ac:dyDescent="0.4">
      <c r="A13720" s="70" t="s">
        <v>28185</v>
      </c>
      <c r="B13720" s="70" t="s">
        <v>28186</v>
      </c>
      <c r="C13720">
        <v>1.0806431999999999E-2</v>
      </c>
      <c r="D13720">
        <v>-0.13369299100000001</v>
      </c>
      <c r="E13720">
        <v>7.3194700000000004E-4</v>
      </c>
      <c r="F13720">
        <v>0.97841625399999999</v>
      </c>
      <c r="G13720">
        <v>0.99975043299999999</v>
      </c>
    </row>
    <row r="13721" spans="1:7" x14ac:dyDescent="0.4">
      <c r="A13721" s="70" t="s">
        <v>28521</v>
      </c>
      <c r="B13721" s="70" t="s">
        <v>28522</v>
      </c>
      <c r="C13721">
        <v>2.529613E-3</v>
      </c>
      <c r="D13721">
        <v>5.6740059220000001</v>
      </c>
      <c r="E13721">
        <v>7.3162200000000002E-4</v>
      </c>
      <c r="F13721">
        <v>0.97842103700000005</v>
      </c>
      <c r="G13721">
        <v>0.99975043299999999</v>
      </c>
    </row>
    <row r="13722" spans="1:7" x14ac:dyDescent="0.4">
      <c r="A13722" s="70" t="s">
        <v>27560</v>
      </c>
      <c r="B13722" s="70" t="s">
        <v>27561</v>
      </c>
      <c r="C13722">
        <v>-2.1479540000000001E-3</v>
      </c>
      <c r="D13722">
        <v>6.5802228950000003</v>
      </c>
      <c r="E13722">
        <v>7.3148699999999996E-4</v>
      </c>
      <c r="F13722">
        <v>0.97842302599999997</v>
      </c>
      <c r="G13722">
        <v>0.99975043299999999</v>
      </c>
    </row>
    <row r="13723" spans="1:7" x14ac:dyDescent="0.4">
      <c r="A13723" s="70" t="s">
        <v>27666</v>
      </c>
      <c r="B13723" s="70" t="s">
        <v>27667</v>
      </c>
      <c r="C13723">
        <v>-2.5870580000000002E-3</v>
      </c>
      <c r="D13723">
        <v>5.7564902570000003</v>
      </c>
      <c r="E13723">
        <v>7.3016900000000002E-4</v>
      </c>
      <c r="F13723">
        <v>0.97844247200000001</v>
      </c>
      <c r="G13723">
        <v>0.99975043299999999</v>
      </c>
    </row>
    <row r="13724" spans="1:7" x14ac:dyDescent="0.4">
      <c r="A13724" s="70" t="s">
        <v>27788</v>
      </c>
      <c r="B13724" s="70" t="s">
        <v>27789</v>
      </c>
      <c r="C13724">
        <v>-4.40326E-3</v>
      </c>
      <c r="D13724">
        <v>3.5427365129999999</v>
      </c>
      <c r="E13724">
        <v>7.2833000000000001E-4</v>
      </c>
      <c r="F13724">
        <v>0.97846963099999995</v>
      </c>
      <c r="G13724">
        <v>0.99975043299999999</v>
      </c>
    </row>
    <row r="13725" spans="1:7" x14ac:dyDescent="0.4">
      <c r="A13725" s="70" t="s">
        <v>28403</v>
      </c>
      <c r="B13725" s="70" t="s">
        <v>28404</v>
      </c>
      <c r="C13725">
        <v>3.1979259999999998E-3</v>
      </c>
      <c r="D13725">
        <v>4.4898571440000001</v>
      </c>
      <c r="E13725">
        <v>7.2183900000000005E-4</v>
      </c>
      <c r="F13725">
        <v>0.97856576900000003</v>
      </c>
      <c r="G13725">
        <v>0.99975043299999999</v>
      </c>
    </row>
    <row r="13726" spans="1:7" x14ac:dyDescent="0.4">
      <c r="A13726" s="70" t="s">
        <v>28273</v>
      </c>
      <c r="B13726" s="70" t="s">
        <v>28274</v>
      </c>
      <c r="C13726">
        <v>4.9139279999999997E-3</v>
      </c>
      <c r="D13726">
        <v>3.4468702969999998</v>
      </c>
      <c r="E13726">
        <v>7.1459900000000001E-4</v>
      </c>
      <c r="F13726">
        <v>0.97867350500000005</v>
      </c>
      <c r="G13726">
        <v>0.99975043299999999</v>
      </c>
    </row>
    <row r="13727" spans="1:7" x14ac:dyDescent="0.4">
      <c r="A13727" s="70" t="s">
        <v>28021</v>
      </c>
      <c r="B13727" s="70" t="s">
        <v>28022</v>
      </c>
      <c r="C13727">
        <v>9.6677829999999992E-3</v>
      </c>
      <c r="D13727">
        <v>1.663135493</v>
      </c>
      <c r="E13727">
        <v>7.1268600000000003E-4</v>
      </c>
      <c r="F13727">
        <v>0.97870206599999998</v>
      </c>
      <c r="G13727">
        <v>0.99975043299999999</v>
      </c>
    </row>
    <row r="13728" spans="1:7" x14ac:dyDescent="0.4">
      <c r="A13728" s="70" t="s">
        <v>28605</v>
      </c>
      <c r="B13728" s="70" t="s">
        <v>28606</v>
      </c>
      <c r="C13728">
        <v>2.1677020000000001E-3</v>
      </c>
      <c r="D13728">
        <v>6.0923140079999998</v>
      </c>
      <c r="E13728">
        <v>7.1142500000000001E-4</v>
      </c>
      <c r="F13728">
        <v>0.97872090099999998</v>
      </c>
      <c r="G13728">
        <v>0.99975043299999999</v>
      </c>
    </row>
    <row r="13729" spans="1:7" x14ac:dyDescent="0.4">
      <c r="A13729" s="70" t="s">
        <v>28277</v>
      </c>
      <c r="B13729" s="70" t="s">
        <v>28278</v>
      </c>
      <c r="C13729">
        <v>4.9979710000000004E-3</v>
      </c>
      <c r="D13729">
        <v>3.1975091490000001</v>
      </c>
      <c r="E13729">
        <v>7.0226900000000005E-4</v>
      </c>
      <c r="F13729">
        <v>0.97885824600000004</v>
      </c>
      <c r="G13729">
        <v>0.99975043299999999</v>
      </c>
    </row>
    <row r="13730" spans="1:7" x14ac:dyDescent="0.4">
      <c r="A13730" s="70" t="s">
        <v>28329</v>
      </c>
      <c r="B13730" s="70" t="s">
        <v>28330</v>
      </c>
      <c r="C13730">
        <v>4.3283239999999997E-3</v>
      </c>
      <c r="D13730">
        <v>3.668017232</v>
      </c>
      <c r="E13730">
        <v>6.9916200000000003E-4</v>
      </c>
      <c r="F13730">
        <v>0.97890506200000005</v>
      </c>
      <c r="G13730">
        <v>0.99975043299999999</v>
      </c>
    </row>
    <row r="13731" spans="1:7" x14ac:dyDescent="0.4">
      <c r="A13731" s="70" t="s">
        <v>27957</v>
      </c>
      <c r="B13731" s="70" t="s">
        <v>27958</v>
      </c>
      <c r="C13731">
        <v>1.3897813E-2</v>
      </c>
      <c r="D13731">
        <v>-0.77778764499999997</v>
      </c>
      <c r="E13731">
        <v>6.8307999999999997E-4</v>
      </c>
      <c r="F13731">
        <v>0.97914902000000004</v>
      </c>
      <c r="G13731">
        <v>0.99975043299999999</v>
      </c>
    </row>
    <row r="13732" spans="1:7" x14ac:dyDescent="0.4">
      <c r="A13732" s="70" t="s">
        <v>28445</v>
      </c>
      <c r="B13732" s="70" t="s">
        <v>28446</v>
      </c>
      <c r="C13732">
        <v>2.9485879999999998E-3</v>
      </c>
      <c r="D13732">
        <v>4.9974720250000004</v>
      </c>
      <c r="E13732">
        <v>6.8297099999999999E-4</v>
      </c>
      <c r="F13732">
        <v>0.97915068699999996</v>
      </c>
      <c r="G13732">
        <v>0.99975043299999999</v>
      </c>
    </row>
    <row r="13733" spans="1:7" x14ac:dyDescent="0.4">
      <c r="A13733" s="70" t="s">
        <v>28643</v>
      </c>
      <c r="B13733" s="70" t="s">
        <v>28644</v>
      </c>
      <c r="C13733">
        <v>2.0693679999999998E-3</v>
      </c>
      <c r="D13733">
        <v>8.8036517189999994</v>
      </c>
      <c r="E13733">
        <v>6.8296399999999999E-4</v>
      </c>
      <c r="F13733">
        <v>0.97915078700000002</v>
      </c>
      <c r="G13733">
        <v>0.99975043299999999</v>
      </c>
    </row>
    <row r="13734" spans="1:7" x14ac:dyDescent="0.4">
      <c r="A13734" s="70" t="s">
        <v>28299</v>
      </c>
      <c r="B13734" s="70" t="s">
        <v>28300</v>
      </c>
      <c r="C13734">
        <v>5.069764E-3</v>
      </c>
      <c r="D13734">
        <v>3.1892241229999998</v>
      </c>
      <c r="E13734">
        <v>6.7782599999999997E-4</v>
      </c>
      <c r="F13734">
        <v>0.979229346</v>
      </c>
      <c r="G13734">
        <v>0.99975043299999999</v>
      </c>
    </row>
    <row r="13735" spans="1:7" x14ac:dyDescent="0.4">
      <c r="A13735" s="70" t="s">
        <v>28301</v>
      </c>
      <c r="B13735" s="70" t="s">
        <v>28302</v>
      </c>
      <c r="C13735">
        <v>4.9411840000000004E-3</v>
      </c>
      <c r="D13735">
        <v>3.4848585619999999</v>
      </c>
      <c r="E13735">
        <v>6.7453100000000002E-4</v>
      </c>
      <c r="F13735">
        <v>0.97927987900000002</v>
      </c>
      <c r="G13735">
        <v>0.99975043299999999</v>
      </c>
    </row>
    <row r="13736" spans="1:7" x14ac:dyDescent="0.4">
      <c r="A13736" s="70" t="s">
        <v>28621</v>
      </c>
      <c r="B13736" s="70" t="s">
        <v>28622</v>
      </c>
      <c r="C13736">
        <v>2.0168080000000001E-3</v>
      </c>
      <c r="D13736">
        <v>7.1023677359999997</v>
      </c>
      <c r="E13736">
        <v>6.6473300000000003E-4</v>
      </c>
      <c r="F13736">
        <v>0.97943088499999997</v>
      </c>
      <c r="G13736">
        <v>0.99975043299999999</v>
      </c>
    </row>
    <row r="13737" spans="1:7" x14ac:dyDescent="0.4">
      <c r="A13737" s="70" t="s">
        <v>27865</v>
      </c>
      <c r="B13737" s="70" t="s">
        <v>27866</v>
      </c>
      <c r="C13737">
        <v>-4.1943509999999998E-3</v>
      </c>
      <c r="D13737">
        <v>3.6524718599999999</v>
      </c>
      <c r="E13737">
        <v>6.5676799999999996E-4</v>
      </c>
      <c r="F13737">
        <v>0.97955446000000002</v>
      </c>
      <c r="G13737">
        <v>0.99975043299999999</v>
      </c>
    </row>
    <row r="13738" spans="1:7" x14ac:dyDescent="0.4">
      <c r="A13738" s="70" t="s">
        <v>27804</v>
      </c>
      <c r="B13738" s="70" t="s">
        <v>27805</v>
      </c>
      <c r="C13738">
        <v>-3.1821309999999999E-3</v>
      </c>
      <c r="D13738">
        <v>4.2271370250000002</v>
      </c>
      <c r="E13738">
        <v>6.5044099999999997E-4</v>
      </c>
      <c r="F13738">
        <v>0.97965316800000002</v>
      </c>
      <c r="G13738">
        <v>0.99975043299999999</v>
      </c>
    </row>
    <row r="13739" spans="1:7" x14ac:dyDescent="0.4">
      <c r="A13739" s="70" t="s">
        <v>27584</v>
      </c>
      <c r="B13739" s="70" t="s">
        <v>27585</v>
      </c>
      <c r="C13739">
        <v>-2.0541700000000001E-3</v>
      </c>
      <c r="D13739">
        <v>6.1067317509999999</v>
      </c>
      <c r="E13739">
        <v>6.4659199999999998E-4</v>
      </c>
      <c r="F13739">
        <v>0.97971343799999999</v>
      </c>
      <c r="G13739">
        <v>0.99975043299999999</v>
      </c>
    </row>
    <row r="13740" spans="1:7" x14ac:dyDescent="0.4">
      <c r="A13740" s="70" t="s">
        <v>28515</v>
      </c>
      <c r="B13740" s="70" t="s">
        <v>28516</v>
      </c>
      <c r="C13740">
        <v>3.0889749999999999E-3</v>
      </c>
      <c r="D13740">
        <v>4.4660310250000004</v>
      </c>
      <c r="E13740">
        <v>6.4361900000000001E-4</v>
      </c>
      <c r="F13740">
        <v>0.97976012400000001</v>
      </c>
      <c r="G13740">
        <v>0.99975043299999999</v>
      </c>
    </row>
    <row r="13741" spans="1:7" x14ac:dyDescent="0.4">
      <c r="A13741" s="70" t="s">
        <v>27760</v>
      </c>
      <c r="B13741" s="70" t="s">
        <v>27761</v>
      </c>
      <c r="C13741">
        <v>-2.9881E-3</v>
      </c>
      <c r="D13741">
        <v>4.9012589919999998</v>
      </c>
      <c r="E13741">
        <v>6.4305999999999999E-4</v>
      </c>
      <c r="F13741">
        <v>0.97976890900000002</v>
      </c>
      <c r="G13741">
        <v>0.99975043299999999</v>
      </c>
    </row>
    <row r="13742" spans="1:7" x14ac:dyDescent="0.4">
      <c r="A13742" s="70" t="s">
        <v>28009</v>
      </c>
      <c r="B13742" s="70" t="s">
        <v>28010</v>
      </c>
      <c r="C13742">
        <v>-7.5913550000000002E-3</v>
      </c>
      <c r="D13742">
        <v>1.7149127900000001</v>
      </c>
      <c r="E13742">
        <v>6.4139199999999996E-4</v>
      </c>
      <c r="F13742">
        <v>0.97979516499999997</v>
      </c>
      <c r="G13742">
        <v>0.99975043299999999</v>
      </c>
    </row>
    <row r="13743" spans="1:7" x14ac:dyDescent="0.4">
      <c r="A13743" s="70" t="s">
        <v>28619</v>
      </c>
      <c r="B13743" s="70" t="s">
        <v>28620</v>
      </c>
      <c r="C13743">
        <v>2.0497739999999999E-3</v>
      </c>
      <c r="D13743">
        <v>6.1691019730000001</v>
      </c>
      <c r="E13743">
        <v>6.4130800000000005E-4</v>
      </c>
      <c r="F13743">
        <v>0.97979647599999997</v>
      </c>
      <c r="G13743">
        <v>0.99975043299999999</v>
      </c>
    </row>
    <row r="13744" spans="1:7" x14ac:dyDescent="0.4">
      <c r="A13744" s="70" t="s">
        <v>28123</v>
      </c>
      <c r="B13744" s="70" t="s">
        <v>28124</v>
      </c>
      <c r="C13744">
        <v>-1.6028968000000001E-2</v>
      </c>
      <c r="D13744">
        <v>0.50883972399999999</v>
      </c>
      <c r="E13744">
        <v>6.4055000000000004E-4</v>
      </c>
      <c r="F13744">
        <v>0.97980841900000004</v>
      </c>
      <c r="G13744">
        <v>0.99975043299999999</v>
      </c>
    </row>
    <row r="13745" spans="1:7" x14ac:dyDescent="0.4">
      <c r="A13745" s="70" t="s">
        <v>27640</v>
      </c>
      <c r="B13745" s="70" t="s">
        <v>27641</v>
      </c>
      <c r="C13745">
        <v>-2.0636669999999999E-3</v>
      </c>
      <c r="D13745">
        <v>7.2378381750000003</v>
      </c>
      <c r="E13745">
        <v>6.3671599999999995E-4</v>
      </c>
      <c r="F13745">
        <v>0.979868925</v>
      </c>
      <c r="G13745">
        <v>0.99975043299999999</v>
      </c>
    </row>
    <row r="13746" spans="1:7" x14ac:dyDescent="0.4">
      <c r="A13746" s="70" t="s">
        <v>28239</v>
      </c>
      <c r="B13746" s="70" t="s">
        <v>28240</v>
      </c>
      <c r="C13746">
        <v>8.8695289999999993E-3</v>
      </c>
      <c r="D13746">
        <v>1.0261577040000001</v>
      </c>
      <c r="E13746">
        <v>6.35025E-4</v>
      </c>
      <c r="F13746">
        <v>0.97989567600000005</v>
      </c>
      <c r="G13746">
        <v>0.99975043299999999</v>
      </c>
    </row>
    <row r="13747" spans="1:7" x14ac:dyDescent="0.4">
      <c r="A13747" s="70" t="s">
        <v>27570</v>
      </c>
      <c r="B13747" s="70" t="s">
        <v>27571</v>
      </c>
      <c r="C13747">
        <v>-2.055547E-3</v>
      </c>
      <c r="D13747">
        <v>6.9945665540000004</v>
      </c>
      <c r="E13747">
        <v>6.3345999999999997E-4</v>
      </c>
      <c r="F13747">
        <v>0.97992046600000005</v>
      </c>
      <c r="G13747">
        <v>0.99975043299999999</v>
      </c>
    </row>
    <row r="13748" spans="1:7" x14ac:dyDescent="0.4">
      <c r="A13748" s="70" t="s">
        <v>28517</v>
      </c>
      <c r="B13748" s="70" t="s">
        <v>28518</v>
      </c>
      <c r="C13748">
        <v>3.715374E-3</v>
      </c>
      <c r="D13748">
        <v>4.0155968199999998</v>
      </c>
      <c r="E13748">
        <v>6.2433400000000004E-4</v>
      </c>
      <c r="F13748">
        <v>0.98006559299999996</v>
      </c>
      <c r="G13748">
        <v>0.99975043299999999</v>
      </c>
    </row>
    <row r="13749" spans="1:7" x14ac:dyDescent="0.4">
      <c r="A13749" s="70" t="s">
        <v>28629</v>
      </c>
      <c r="B13749" s="70" t="s">
        <v>28630</v>
      </c>
      <c r="C13749">
        <v>1.6958062999999999E-2</v>
      </c>
      <c r="D13749">
        <v>-0.44998694900000002</v>
      </c>
      <c r="E13749">
        <v>6.2182700000000004E-4</v>
      </c>
      <c r="F13749">
        <v>0.98010565000000005</v>
      </c>
      <c r="G13749">
        <v>0.99975043299999999</v>
      </c>
    </row>
    <row r="13750" spans="1:7" x14ac:dyDescent="0.4">
      <c r="A13750" s="70" t="s">
        <v>27668</v>
      </c>
      <c r="B13750" s="70" t="s">
        <v>27669</v>
      </c>
      <c r="C13750">
        <v>-2.1099529999999999E-3</v>
      </c>
      <c r="D13750">
        <v>6.2707973749999999</v>
      </c>
      <c r="E13750">
        <v>6.2003799999999995E-4</v>
      </c>
      <c r="F13750">
        <v>0.980134281</v>
      </c>
      <c r="G13750">
        <v>0.99975043299999999</v>
      </c>
    </row>
    <row r="13751" spans="1:7" x14ac:dyDescent="0.4">
      <c r="A13751" s="70" t="s">
        <v>28411</v>
      </c>
      <c r="B13751" s="70" t="s">
        <v>28412</v>
      </c>
      <c r="C13751">
        <v>3.6028050000000002E-3</v>
      </c>
      <c r="D13751">
        <v>3.809562245</v>
      </c>
      <c r="E13751">
        <v>6.1956399999999997E-4</v>
      </c>
      <c r="F13751">
        <v>0.98014187600000002</v>
      </c>
      <c r="G13751">
        <v>0.99975043299999999</v>
      </c>
    </row>
    <row r="13752" spans="1:7" x14ac:dyDescent="0.4">
      <c r="A13752" s="70" t="s">
        <v>27971</v>
      </c>
      <c r="B13752" s="70" t="s">
        <v>27972</v>
      </c>
      <c r="C13752">
        <v>-6.5183940000000003E-3</v>
      </c>
      <c r="D13752">
        <v>2.0524201190000002</v>
      </c>
      <c r="E13752">
        <v>6.1912399999999998E-4</v>
      </c>
      <c r="F13752">
        <v>0.98014891800000004</v>
      </c>
      <c r="G13752">
        <v>0.99975043299999999</v>
      </c>
    </row>
    <row r="13753" spans="1:7" x14ac:dyDescent="0.4">
      <c r="A13753" s="70" t="s">
        <v>27816</v>
      </c>
      <c r="B13753" s="70" t="s">
        <v>27817</v>
      </c>
      <c r="C13753">
        <v>-3.2175519999999998E-3</v>
      </c>
      <c r="D13753">
        <v>4.3646725540000002</v>
      </c>
      <c r="E13753">
        <v>6.17301E-4</v>
      </c>
      <c r="F13753">
        <v>0.98017815900000005</v>
      </c>
      <c r="G13753">
        <v>0.99975043299999999</v>
      </c>
    </row>
    <row r="13754" spans="1:7" x14ac:dyDescent="0.4">
      <c r="A13754" s="70" t="s">
        <v>28209</v>
      </c>
      <c r="B13754" s="70" t="s">
        <v>28210</v>
      </c>
      <c r="C13754">
        <v>1.3149818000000001E-2</v>
      </c>
      <c r="D13754">
        <v>-0.71575329600000004</v>
      </c>
      <c r="E13754">
        <v>6.1206400000000005E-4</v>
      </c>
      <c r="F13754">
        <v>0.98026241199999997</v>
      </c>
      <c r="G13754">
        <v>0.99975043299999999</v>
      </c>
    </row>
    <row r="13755" spans="1:7" x14ac:dyDescent="0.4">
      <c r="A13755" s="70" t="s">
        <v>28483</v>
      </c>
      <c r="B13755" s="70" t="s">
        <v>28484</v>
      </c>
      <c r="C13755">
        <v>2.8182379999999998E-3</v>
      </c>
      <c r="D13755">
        <v>5.0547438299999996</v>
      </c>
      <c r="E13755">
        <v>6.0891299999999999E-4</v>
      </c>
      <c r="F13755">
        <v>0.98031327599999996</v>
      </c>
      <c r="G13755">
        <v>0.99975043299999999</v>
      </c>
    </row>
    <row r="13756" spans="1:7" x14ac:dyDescent="0.4">
      <c r="A13756" s="70" t="s">
        <v>28303</v>
      </c>
      <c r="B13756" s="70" t="s">
        <v>28304</v>
      </c>
      <c r="C13756">
        <v>5.8800600000000003E-3</v>
      </c>
      <c r="D13756">
        <v>2.7175542909999999</v>
      </c>
      <c r="E13756">
        <v>6.0547400000000005E-4</v>
      </c>
      <c r="F13756">
        <v>0.98036892499999995</v>
      </c>
      <c r="G13756">
        <v>0.99975043299999999</v>
      </c>
    </row>
    <row r="13757" spans="1:7" x14ac:dyDescent="0.4">
      <c r="A13757" s="70" t="s">
        <v>28053</v>
      </c>
      <c r="B13757" s="70" t="s">
        <v>28054</v>
      </c>
      <c r="C13757">
        <v>1.2506639E-2</v>
      </c>
      <c r="D13757">
        <v>0.46953217200000003</v>
      </c>
      <c r="E13757">
        <v>6.0414500000000005E-4</v>
      </c>
      <c r="F13757">
        <v>0.98039048200000001</v>
      </c>
      <c r="G13757">
        <v>0.99975043299999999</v>
      </c>
    </row>
    <row r="13758" spans="1:7" x14ac:dyDescent="0.4">
      <c r="A13758" s="70" t="s">
        <v>28487</v>
      </c>
      <c r="B13758" s="70" t="s">
        <v>28488</v>
      </c>
      <c r="C13758">
        <v>2.99519E-3</v>
      </c>
      <c r="D13758">
        <v>4.8833786589999999</v>
      </c>
      <c r="E13758">
        <v>6.0373000000000002E-4</v>
      </c>
      <c r="F13758">
        <v>0.98039722200000001</v>
      </c>
      <c r="G13758">
        <v>0.99975043299999999</v>
      </c>
    </row>
    <row r="13759" spans="1:7" x14ac:dyDescent="0.4">
      <c r="A13759" s="70" t="s">
        <v>27891</v>
      </c>
      <c r="B13759" s="70" t="s">
        <v>27892</v>
      </c>
      <c r="C13759">
        <v>-4.847245E-3</v>
      </c>
      <c r="D13759">
        <v>3.4662947740000001</v>
      </c>
      <c r="E13759">
        <v>6.0349899999999996E-4</v>
      </c>
      <c r="F13759">
        <v>0.98040096200000004</v>
      </c>
      <c r="G13759">
        <v>0.99975043299999999</v>
      </c>
    </row>
    <row r="13760" spans="1:7" x14ac:dyDescent="0.4">
      <c r="A13760" s="70" t="s">
        <v>28063</v>
      </c>
      <c r="B13760" s="70" t="s">
        <v>28064</v>
      </c>
      <c r="C13760">
        <v>-1.0656044999999999E-2</v>
      </c>
      <c r="D13760">
        <v>-0.27478956700000001</v>
      </c>
      <c r="E13760">
        <v>6.0334400000000002E-4</v>
      </c>
      <c r="F13760">
        <v>0.98040349000000004</v>
      </c>
      <c r="G13760">
        <v>0.99975043299999999</v>
      </c>
    </row>
    <row r="13761" spans="1:7" x14ac:dyDescent="0.4">
      <c r="A13761" s="70" t="s">
        <v>28513</v>
      </c>
      <c r="B13761" s="70" t="s">
        <v>28514</v>
      </c>
      <c r="C13761">
        <v>2.7583989999999999E-3</v>
      </c>
      <c r="D13761">
        <v>4.7709990839999996</v>
      </c>
      <c r="E13761">
        <v>5.9918600000000003E-4</v>
      </c>
      <c r="F13761">
        <v>0.98047110699999995</v>
      </c>
      <c r="G13761">
        <v>0.99975043299999999</v>
      </c>
    </row>
    <row r="13762" spans="1:7" x14ac:dyDescent="0.4">
      <c r="A13762" s="70" t="s">
        <v>28613</v>
      </c>
      <c r="B13762" s="70" t="s">
        <v>28614</v>
      </c>
      <c r="C13762">
        <v>2.1591240000000001E-3</v>
      </c>
      <c r="D13762">
        <v>6.5617728079999997</v>
      </c>
      <c r="E13762">
        <v>5.9740200000000002E-4</v>
      </c>
      <c r="F13762">
        <v>0.98050020400000004</v>
      </c>
      <c r="G13762">
        <v>0.99975043299999999</v>
      </c>
    </row>
    <row r="13763" spans="1:7" x14ac:dyDescent="0.4">
      <c r="A13763" s="70" t="s">
        <v>27660</v>
      </c>
      <c r="B13763" s="70" t="s">
        <v>27661</v>
      </c>
      <c r="C13763">
        <v>-5.2968599999999996E-3</v>
      </c>
      <c r="D13763">
        <v>3.1810271979999998</v>
      </c>
      <c r="E13763">
        <v>5.9672399999999997E-4</v>
      </c>
      <c r="F13763">
        <v>0.98051126200000005</v>
      </c>
      <c r="G13763">
        <v>0.99975043299999999</v>
      </c>
    </row>
    <row r="13764" spans="1:7" x14ac:dyDescent="0.4">
      <c r="A13764" s="70" t="s">
        <v>27993</v>
      </c>
      <c r="B13764" s="70" t="s">
        <v>27994</v>
      </c>
      <c r="C13764">
        <v>-9.1045899999999992E-3</v>
      </c>
      <c r="D13764">
        <v>0.39698597299999999</v>
      </c>
      <c r="E13764">
        <v>5.9411200000000005E-4</v>
      </c>
      <c r="F13764">
        <v>0.980553958</v>
      </c>
      <c r="G13764">
        <v>0.99975043299999999</v>
      </c>
    </row>
    <row r="13765" spans="1:7" x14ac:dyDescent="0.4">
      <c r="A13765" s="70" t="s">
        <v>27638</v>
      </c>
      <c r="B13765" s="70" t="s">
        <v>27639</v>
      </c>
      <c r="C13765">
        <v>-1.1445723E-2</v>
      </c>
      <c r="D13765">
        <v>2.016207986</v>
      </c>
      <c r="E13765">
        <v>5.9195899999999997E-4</v>
      </c>
      <c r="F13765">
        <v>0.98058921899999996</v>
      </c>
      <c r="G13765">
        <v>0.99975043299999999</v>
      </c>
    </row>
    <row r="13766" spans="1:7" x14ac:dyDescent="0.4">
      <c r="A13766" s="70" t="s">
        <v>27873</v>
      </c>
      <c r="B13766" s="70" t="s">
        <v>27874</v>
      </c>
      <c r="C13766">
        <v>-4.2837370000000001E-3</v>
      </c>
      <c r="D13766">
        <v>3.7334872570000002</v>
      </c>
      <c r="E13766">
        <v>5.9055999999999996E-4</v>
      </c>
      <c r="F13766">
        <v>0.98061216500000004</v>
      </c>
      <c r="G13766">
        <v>0.99975043299999999</v>
      </c>
    </row>
    <row r="13767" spans="1:7" x14ac:dyDescent="0.4">
      <c r="A13767" s="70" t="s">
        <v>28573</v>
      </c>
      <c r="B13767" s="70" t="s">
        <v>28574</v>
      </c>
      <c r="C13767">
        <v>2.2825889999999998E-3</v>
      </c>
      <c r="D13767">
        <v>5.4173651810000001</v>
      </c>
      <c r="E13767">
        <v>5.8922599999999999E-4</v>
      </c>
      <c r="F13767">
        <v>0.98063407400000002</v>
      </c>
      <c r="G13767">
        <v>0.99975043299999999</v>
      </c>
    </row>
    <row r="13768" spans="1:7" x14ac:dyDescent="0.4">
      <c r="A13768" s="70" t="s">
        <v>28527</v>
      </c>
      <c r="B13768" s="70" t="s">
        <v>28528</v>
      </c>
      <c r="C13768">
        <v>8.4442909999999996E-3</v>
      </c>
      <c r="D13768">
        <v>1.697945976</v>
      </c>
      <c r="E13768">
        <v>5.7674400000000002E-4</v>
      </c>
      <c r="F13768">
        <v>0.98084024800000003</v>
      </c>
      <c r="G13768">
        <v>0.99975043299999999</v>
      </c>
    </row>
    <row r="13769" spans="1:7" x14ac:dyDescent="0.4">
      <c r="A13769" s="70" t="s">
        <v>28505</v>
      </c>
      <c r="B13769" s="70" t="s">
        <v>28506</v>
      </c>
      <c r="C13769">
        <v>2.1593239999999998E-3</v>
      </c>
      <c r="D13769">
        <v>6.1216806420000003</v>
      </c>
      <c r="E13769">
        <v>5.6841900000000002E-4</v>
      </c>
      <c r="F13769">
        <v>0.98097899799999999</v>
      </c>
      <c r="G13769">
        <v>0.99975043299999999</v>
      </c>
    </row>
    <row r="13770" spans="1:7" x14ac:dyDescent="0.4">
      <c r="A13770" s="70" t="s">
        <v>28669</v>
      </c>
      <c r="B13770" s="70" t="s">
        <v>28670</v>
      </c>
      <c r="C13770">
        <v>1.8741999999999999E-3</v>
      </c>
      <c r="D13770">
        <v>7.1419442760000003</v>
      </c>
      <c r="E13770">
        <v>5.6800999999999998E-4</v>
      </c>
      <c r="F13770">
        <v>0.98098584600000005</v>
      </c>
      <c r="G13770">
        <v>0.99975043299999999</v>
      </c>
    </row>
    <row r="13771" spans="1:7" x14ac:dyDescent="0.4">
      <c r="A13771" s="70" t="s">
        <v>28681</v>
      </c>
      <c r="B13771" s="70" t="s">
        <v>28682</v>
      </c>
      <c r="C13771">
        <v>1.901703E-3</v>
      </c>
      <c r="D13771">
        <v>7.080821705</v>
      </c>
      <c r="E13771">
        <v>5.6675599999999997E-4</v>
      </c>
      <c r="F13771">
        <v>0.98100685300000001</v>
      </c>
      <c r="G13771">
        <v>0.99975043299999999</v>
      </c>
    </row>
    <row r="13772" spans="1:7" x14ac:dyDescent="0.4">
      <c r="A13772" s="70" t="s">
        <v>28633</v>
      </c>
      <c r="B13772" s="70" t="s">
        <v>28634</v>
      </c>
      <c r="C13772">
        <v>2.0147429999999998E-3</v>
      </c>
      <c r="D13772">
        <v>6.697882194</v>
      </c>
      <c r="E13772">
        <v>5.6491699999999996E-4</v>
      </c>
      <c r="F13772">
        <v>0.981037677</v>
      </c>
      <c r="G13772">
        <v>0.99975043299999999</v>
      </c>
    </row>
    <row r="13773" spans="1:7" x14ac:dyDescent="0.4">
      <c r="A13773" s="70" t="s">
        <v>28271</v>
      </c>
      <c r="B13773" s="70" t="s">
        <v>28272</v>
      </c>
      <c r="C13773">
        <v>3.1456600000000002E-3</v>
      </c>
      <c r="D13773">
        <v>5.1560816870000004</v>
      </c>
      <c r="E13773">
        <v>5.6362299999999997E-4</v>
      </c>
      <c r="F13773">
        <v>0.98105940199999997</v>
      </c>
      <c r="G13773">
        <v>0.99975043299999999</v>
      </c>
    </row>
    <row r="13774" spans="1:7" x14ac:dyDescent="0.4">
      <c r="A13774" s="70" t="s">
        <v>28749</v>
      </c>
      <c r="B13774" s="70" t="s">
        <v>28750</v>
      </c>
      <c r="C13774">
        <v>1.8967949999999999E-3</v>
      </c>
      <c r="D13774">
        <v>9.7723841930000006</v>
      </c>
      <c r="E13774">
        <v>5.6247399999999998E-4</v>
      </c>
      <c r="F13774">
        <v>0.98107871199999996</v>
      </c>
      <c r="G13774">
        <v>0.99975043299999999</v>
      </c>
    </row>
    <row r="13775" spans="1:7" x14ac:dyDescent="0.4">
      <c r="A13775" s="70" t="s">
        <v>27947</v>
      </c>
      <c r="B13775" s="70" t="s">
        <v>27948</v>
      </c>
      <c r="C13775">
        <v>-3.4243839999999999E-3</v>
      </c>
      <c r="D13775">
        <v>3.79595328</v>
      </c>
      <c r="E13775">
        <v>5.5089600000000005E-4</v>
      </c>
      <c r="F13775">
        <v>0.981274439</v>
      </c>
      <c r="G13775">
        <v>0.99975043299999999</v>
      </c>
    </row>
    <row r="13776" spans="1:7" x14ac:dyDescent="0.4">
      <c r="A13776" s="70" t="s">
        <v>28165</v>
      </c>
      <c r="B13776" s="70" t="s">
        <v>28166</v>
      </c>
      <c r="C13776">
        <v>9.7821820000000004E-3</v>
      </c>
      <c r="D13776">
        <v>0.47913362700000001</v>
      </c>
      <c r="E13776">
        <v>5.50232E-4</v>
      </c>
      <c r="F13776">
        <v>0.98128572199999997</v>
      </c>
      <c r="G13776">
        <v>0.99975043299999999</v>
      </c>
    </row>
    <row r="13777" spans="1:7" x14ac:dyDescent="0.4">
      <c r="A13777" s="70" t="s">
        <v>27704</v>
      </c>
      <c r="B13777" s="70" t="s">
        <v>27705</v>
      </c>
      <c r="C13777">
        <v>-2.1598350000000001E-3</v>
      </c>
      <c r="D13777">
        <v>5.7397103339999997</v>
      </c>
      <c r="E13777">
        <v>5.5010200000000001E-4</v>
      </c>
      <c r="F13777">
        <v>0.98128793199999997</v>
      </c>
      <c r="G13777">
        <v>0.99975043299999999</v>
      </c>
    </row>
    <row r="13778" spans="1:7" x14ac:dyDescent="0.4">
      <c r="A13778" s="70" t="s">
        <v>27824</v>
      </c>
      <c r="B13778" s="70" t="s">
        <v>27825</v>
      </c>
      <c r="C13778">
        <v>-5.0257690000000002E-3</v>
      </c>
      <c r="D13778">
        <v>3.1530808029999999</v>
      </c>
      <c r="E13778">
        <v>5.4774999999999995E-4</v>
      </c>
      <c r="F13778">
        <v>0.981327964</v>
      </c>
      <c r="G13778">
        <v>0.99975043299999999</v>
      </c>
    </row>
    <row r="13779" spans="1:7" x14ac:dyDescent="0.4">
      <c r="A13779" s="70" t="s">
        <v>28391</v>
      </c>
      <c r="B13779" s="70" t="s">
        <v>28392</v>
      </c>
      <c r="C13779">
        <v>5.0423550000000001E-3</v>
      </c>
      <c r="D13779">
        <v>2.8156591299999998</v>
      </c>
      <c r="E13779">
        <v>5.3894499999999998E-4</v>
      </c>
      <c r="F13779">
        <v>0.98147862200000002</v>
      </c>
      <c r="G13779">
        <v>0.99975043299999999</v>
      </c>
    </row>
    <row r="13780" spans="1:7" x14ac:dyDescent="0.4">
      <c r="A13780" s="70" t="s">
        <v>27658</v>
      </c>
      <c r="B13780" s="70" t="s">
        <v>27659</v>
      </c>
      <c r="C13780">
        <v>-1.849844E-3</v>
      </c>
      <c r="D13780">
        <v>6.188805458</v>
      </c>
      <c r="E13780">
        <v>5.3611299999999995E-4</v>
      </c>
      <c r="F13780">
        <v>0.98152734699999999</v>
      </c>
      <c r="G13780">
        <v>0.99975043299999999</v>
      </c>
    </row>
    <row r="13781" spans="1:7" x14ac:dyDescent="0.4">
      <c r="A13781" s="70" t="s">
        <v>28255</v>
      </c>
      <c r="B13781" s="70" t="s">
        <v>28256</v>
      </c>
      <c r="C13781">
        <v>1.5831695999999999E-2</v>
      </c>
      <c r="D13781">
        <v>-1.230166745</v>
      </c>
      <c r="E13781">
        <v>5.3437000000000005E-4</v>
      </c>
      <c r="F13781">
        <v>0.98155738999999997</v>
      </c>
      <c r="G13781">
        <v>0.99975043299999999</v>
      </c>
    </row>
    <row r="13782" spans="1:7" x14ac:dyDescent="0.4">
      <c r="A13782" s="70" t="s">
        <v>27837</v>
      </c>
      <c r="B13782" s="70" t="s">
        <v>27838</v>
      </c>
      <c r="C13782">
        <v>-2.6366440000000001E-3</v>
      </c>
      <c r="D13782">
        <v>4.6438582720000001</v>
      </c>
      <c r="E13782">
        <v>5.3136600000000002E-4</v>
      </c>
      <c r="F13782">
        <v>0.98160928700000005</v>
      </c>
      <c r="G13782">
        <v>0.99975043299999999</v>
      </c>
    </row>
    <row r="13783" spans="1:7" x14ac:dyDescent="0.4">
      <c r="A13783" s="70" t="s">
        <v>27826</v>
      </c>
      <c r="B13783" s="70" t="s">
        <v>27827</v>
      </c>
      <c r="C13783">
        <v>-2.4606599999999999E-3</v>
      </c>
      <c r="D13783">
        <v>5.0759976079999998</v>
      </c>
      <c r="E13783">
        <v>5.2707999999999997E-4</v>
      </c>
      <c r="F13783">
        <v>0.98168360600000004</v>
      </c>
      <c r="G13783">
        <v>0.99975043299999999</v>
      </c>
    </row>
    <row r="13784" spans="1:7" x14ac:dyDescent="0.4">
      <c r="A13784" s="70" t="s">
        <v>27586</v>
      </c>
      <c r="B13784" s="70" t="s">
        <v>27587</v>
      </c>
      <c r="C13784">
        <v>-1.8522059999999999E-3</v>
      </c>
      <c r="D13784">
        <v>7.3980304390000002</v>
      </c>
      <c r="E13784">
        <v>5.2623600000000002E-4</v>
      </c>
      <c r="F13784">
        <v>0.98169825700000002</v>
      </c>
      <c r="G13784">
        <v>0.99975043299999999</v>
      </c>
    </row>
    <row r="13785" spans="1:7" x14ac:dyDescent="0.4">
      <c r="A13785" s="70" t="s">
        <v>28525</v>
      </c>
      <c r="B13785" s="70" t="s">
        <v>28526</v>
      </c>
      <c r="C13785">
        <v>2.8830069999999999E-3</v>
      </c>
      <c r="D13785">
        <v>4.6956091799999999</v>
      </c>
      <c r="E13785">
        <v>5.2609900000000003E-4</v>
      </c>
      <c r="F13785">
        <v>0.98170064599999995</v>
      </c>
      <c r="G13785">
        <v>0.99975043299999999</v>
      </c>
    </row>
    <row r="13786" spans="1:7" x14ac:dyDescent="0.4">
      <c r="A13786" s="70" t="s">
        <v>28219</v>
      </c>
      <c r="B13786" s="70" t="s">
        <v>28220</v>
      </c>
      <c r="C13786">
        <v>-5.8925999999999996E-3</v>
      </c>
      <c r="D13786">
        <v>2.7085026800000001</v>
      </c>
      <c r="E13786">
        <v>5.2175799999999999E-4</v>
      </c>
      <c r="F13786">
        <v>0.98177628699999997</v>
      </c>
      <c r="G13786">
        <v>0.99975043299999999</v>
      </c>
    </row>
    <row r="13787" spans="1:7" x14ac:dyDescent="0.4">
      <c r="A13787" s="70" t="s">
        <v>28627</v>
      </c>
      <c r="B13787" s="70" t="s">
        <v>28628</v>
      </c>
      <c r="C13787">
        <v>2.1648570000000001E-3</v>
      </c>
      <c r="D13787">
        <v>5.4170758550000002</v>
      </c>
      <c r="E13787">
        <v>5.2092999999999996E-4</v>
      </c>
      <c r="F13787">
        <v>0.98179075500000001</v>
      </c>
      <c r="G13787">
        <v>0.99975043299999999</v>
      </c>
    </row>
    <row r="13788" spans="1:7" x14ac:dyDescent="0.4">
      <c r="A13788" s="70" t="s">
        <v>28641</v>
      </c>
      <c r="B13788" s="70" t="s">
        <v>28642</v>
      </c>
      <c r="C13788">
        <v>1.9217819999999999E-3</v>
      </c>
      <c r="D13788">
        <v>6.7520918620000003</v>
      </c>
      <c r="E13788">
        <v>5.0031499999999998E-4</v>
      </c>
      <c r="F13788">
        <v>0.98215462600000003</v>
      </c>
      <c r="G13788">
        <v>0.99975043299999999</v>
      </c>
    </row>
    <row r="13789" spans="1:7" x14ac:dyDescent="0.4">
      <c r="A13789" s="70" t="s">
        <v>27676</v>
      </c>
      <c r="B13789" s="70" t="s">
        <v>27677</v>
      </c>
      <c r="C13789">
        <v>-1.8934049999999999E-3</v>
      </c>
      <c r="D13789">
        <v>6.0842172980000004</v>
      </c>
      <c r="E13789">
        <v>4.8923499999999997E-4</v>
      </c>
      <c r="F13789">
        <v>0.98235330700000001</v>
      </c>
      <c r="G13789">
        <v>0.99975043299999999</v>
      </c>
    </row>
    <row r="13790" spans="1:7" x14ac:dyDescent="0.4">
      <c r="A13790" s="70" t="s">
        <v>28369</v>
      </c>
      <c r="B13790" s="70" t="s">
        <v>28370</v>
      </c>
      <c r="C13790">
        <v>5.2054170000000004E-3</v>
      </c>
      <c r="D13790">
        <v>2.678998108</v>
      </c>
      <c r="E13790">
        <v>4.8629800000000003E-4</v>
      </c>
      <c r="F13790">
        <v>0.98240634400000004</v>
      </c>
      <c r="G13790">
        <v>0.99975043299999999</v>
      </c>
    </row>
    <row r="13791" spans="1:7" x14ac:dyDescent="0.4">
      <c r="A13791" s="70" t="s">
        <v>28091</v>
      </c>
      <c r="B13791" s="70" t="s">
        <v>28092</v>
      </c>
      <c r="C13791">
        <v>-6.0540710000000003E-3</v>
      </c>
      <c r="D13791">
        <v>1.9557140669999999</v>
      </c>
      <c r="E13791">
        <v>4.80089E-4</v>
      </c>
      <c r="F13791">
        <v>0.98251900599999997</v>
      </c>
      <c r="G13791">
        <v>0.99975043299999999</v>
      </c>
    </row>
    <row r="13792" spans="1:7" x14ac:dyDescent="0.4">
      <c r="A13792" s="70" t="s">
        <v>28537</v>
      </c>
      <c r="B13792" s="70" t="s">
        <v>28538</v>
      </c>
      <c r="C13792">
        <v>2.987881E-3</v>
      </c>
      <c r="D13792">
        <v>4.8127883239999996</v>
      </c>
      <c r="E13792">
        <v>4.77524E-4</v>
      </c>
      <c r="F13792">
        <v>0.98256575300000004</v>
      </c>
      <c r="G13792">
        <v>0.99975043299999999</v>
      </c>
    </row>
    <row r="13793" spans="1:7" x14ac:dyDescent="0.4">
      <c r="A13793" s="70" t="s">
        <v>27810</v>
      </c>
      <c r="B13793" s="70" t="s">
        <v>27811</v>
      </c>
      <c r="C13793">
        <v>-2.1094730000000002E-3</v>
      </c>
      <c r="D13793">
        <v>5.4017187059999996</v>
      </c>
      <c r="E13793">
        <v>4.7650900000000001E-4</v>
      </c>
      <c r="F13793">
        <v>0.98258428799999997</v>
      </c>
      <c r="G13793">
        <v>0.99975043299999999</v>
      </c>
    </row>
    <row r="13794" spans="1:7" x14ac:dyDescent="0.4">
      <c r="A13794" s="70" t="s">
        <v>28343</v>
      </c>
      <c r="B13794" s="70" t="s">
        <v>28344</v>
      </c>
      <c r="C13794">
        <v>6.6993670000000003E-3</v>
      </c>
      <c r="D13794">
        <v>1.434782529</v>
      </c>
      <c r="E13794">
        <v>4.7298799999999998E-4</v>
      </c>
      <c r="F13794">
        <v>0.98264873900000005</v>
      </c>
      <c r="G13794">
        <v>0.99975043299999999</v>
      </c>
    </row>
    <row r="13795" spans="1:7" x14ac:dyDescent="0.4">
      <c r="A13795" s="70" t="s">
        <v>27881</v>
      </c>
      <c r="B13795" s="70" t="s">
        <v>27882</v>
      </c>
      <c r="C13795">
        <v>-2.1958059999999998E-3</v>
      </c>
      <c r="D13795">
        <v>5.4101642930000002</v>
      </c>
      <c r="E13795">
        <v>4.7151099999999998E-4</v>
      </c>
      <c r="F13795">
        <v>0.98267585400000002</v>
      </c>
      <c r="G13795">
        <v>0.99975043299999999</v>
      </c>
    </row>
    <row r="13796" spans="1:7" x14ac:dyDescent="0.4">
      <c r="A13796" s="70" t="s">
        <v>28375</v>
      </c>
      <c r="B13796" s="70" t="s">
        <v>28376</v>
      </c>
      <c r="C13796">
        <v>6.49776E-3</v>
      </c>
      <c r="D13796">
        <v>1.5811875339999999</v>
      </c>
      <c r="E13796">
        <v>4.7005700000000002E-4</v>
      </c>
      <c r="F13796">
        <v>0.98270258799999999</v>
      </c>
      <c r="G13796">
        <v>0.99975043299999999</v>
      </c>
    </row>
    <row r="13797" spans="1:7" x14ac:dyDescent="0.4">
      <c r="A13797" s="70" t="s">
        <v>28711</v>
      </c>
      <c r="B13797" s="70" t="s">
        <v>28712</v>
      </c>
      <c r="C13797">
        <v>1.8976520000000001E-3</v>
      </c>
      <c r="D13797">
        <v>5.9402832019999998</v>
      </c>
      <c r="E13797">
        <v>4.6680700000000002E-4</v>
      </c>
      <c r="F13797">
        <v>0.98276247400000005</v>
      </c>
      <c r="G13797">
        <v>0.99975043299999999</v>
      </c>
    </row>
    <row r="13798" spans="1:7" x14ac:dyDescent="0.4">
      <c r="A13798" s="70" t="s">
        <v>27744</v>
      </c>
      <c r="B13798" s="70" t="s">
        <v>27745</v>
      </c>
      <c r="C13798">
        <v>-1.9252329999999999E-3</v>
      </c>
      <c r="D13798">
        <v>5.9702370260000004</v>
      </c>
      <c r="E13798">
        <v>4.6513300000000001E-4</v>
      </c>
      <c r="F13798">
        <v>0.98279339700000001</v>
      </c>
      <c r="G13798">
        <v>0.99975043299999999</v>
      </c>
    </row>
    <row r="13799" spans="1:7" x14ac:dyDescent="0.4">
      <c r="A13799" s="70" t="s">
        <v>27674</v>
      </c>
      <c r="B13799" s="70" t="s">
        <v>27675</v>
      </c>
      <c r="C13799">
        <v>-1.718116E-3</v>
      </c>
      <c r="D13799">
        <v>6.2338217419999999</v>
      </c>
      <c r="E13799">
        <v>4.6438099999999998E-4</v>
      </c>
      <c r="F13799">
        <v>0.98280731499999996</v>
      </c>
      <c r="G13799">
        <v>0.99975043299999999</v>
      </c>
    </row>
    <row r="13800" spans="1:7" x14ac:dyDescent="0.4">
      <c r="A13800" s="70" t="s">
        <v>28757</v>
      </c>
      <c r="B13800" s="70" t="s">
        <v>28758</v>
      </c>
      <c r="C13800">
        <v>1.7467590000000001E-3</v>
      </c>
      <c r="D13800">
        <v>7.078997567</v>
      </c>
      <c r="E13800">
        <v>4.6389400000000001E-4</v>
      </c>
      <c r="F13800">
        <v>0.98281633800000001</v>
      </c>
      <c r="G13800">
        <v>0.99975043299999999</v>
      </c>
    </row>
    <row r="13801" spans="1:7" x14ac:dyDescent="0.4">
      <c r="A13801" s="70" t="s">
        <v>27997</v>
      </c>
      <c r="B13801" s="70" t="s">
        <v>27998</v>
      </c>
      <c r="C13801">
        <v>-4.2538740000000004E-3</v>
      </c>
      <c r="D13801">
        <v>3.1021634269999998</v>
      </c>
      <c r="E13801">
        <v>4.5940999999999999E-4</v>
      </c>
      <c r="F13801">
        <v>0.982899564</v>
      </c>
      <c r="G13801">
        <v>0.99975043299999999</v>
      </c>
    </row>
    <row r="13802" spans="1:7" x14ac:dyDescent="0.4">
      <c r="A13802" s="70" t="s">
        <v>27835</v>
      </c>
      <c r="B13802" s="70" t="s">
        <v>27836</v>
      </c>
      <c r="C13802">
        <v>-1.9651320000000001E-3</v>
      </c>
      <c r="D13802">
        <v>5.508852665</v>
      </c>
      <c r="E13802">
        <v>4.5424199999999999E-4</v>
      </c>
      <c r="F13802">
        <v>0.982996011</v>
      </c>
      <c r="G13802">
        <v>0.99975043299999999</v>
      </c>
    </row>
    <row r="13803" spans="1:7" x14ac:dyDescent="0.4">
      <c r="A13803" s="70" t="s">
        <v>28731</v>
      </c>
      <c r="B13803" s="70" t="s">
        <v>28732</v>
      </c>
      <c r="C13803">
        <v>1.93067E-3</v>
      </c>
      <c r="D13803">
        <v>6.0149906350000002</v>
      </c>
      <c r="E13803">
        <v>4.53203E-4</v>
      </c>
      <c r="F13803">
        <v>0.98301545899999998</v>
      </c>
      <c r="G13803">
        <v>0.99975043299999999</v>
      </c>
    </row>
    <row r="13804" spans="1:7" x14ac:dyDescent="0.4">
      <c r="A13804" s="70" t="s">
        <v>28205</v>
      </c>
      <c r="B13804" s="70" t="s">
        <v>28206</v>
      </c>
      <c r="C13804">
        <v>-9.7310179999999993E-3</v>
      </c>
      <c r="D13804">
        <v>-0.50886391900000005</v>
      </c>
      <c r="E13804">
        <v>4.51901E-4</v>
      </c>
      <c r="F13804">
        <v>0.98303988399999997</v>
      </c>
      <c r="G13804">
        <v>0.99975043299999999</v>
      </c>
    </row>
    <row r="13805" spans="1:7" x14ac:dyDescent="0.4">
      <c r="A13805" s="70" t="s">
        <v>28567</v>
      </c>
      <c r="B13805" s="70" t="s">
        <v>28568</v>
      </c>
      <c r="C13805">
        <v>2.5744370000000002E-3</v>
      </c>
      <c r="D13805">
        <v>5.019285848</v>
      </c>
      <c r="E13805">
        <v>4.48348E-4</v>
      </c>
      <c r="F13805">
        <v>0.98310668000000001</v>
      </c>
      <c r="G13805">
        <v>0.99975043299999999</v>
      </c>
    </row>
    <row r="13806" spans="1:7" x14ac:dyDescent="0.4">
      <c r="A13806" s="70" t="s">
        <v>28003</v>
      </c>
      <c r="B13806" s="70" t="s">
        <v>28004</v>
      </c>
      <c r="C13806">
        <v>-4.5197240000000001E-3</v>
      </c>
      <c r="D13806">
        <v>2.9439022659999998</v>
      </c>
      <c r="E13806">
        <v>4.4480000000000002E-4</v>
      </c>
      <c r="F13806">
        <v>0.98317363700000004</v>
      </c>
      <c r="G13806">
        <v>0.99975043299999999</v>
      </c>
    </row>
    <row r="13807" spans="1:7" x14ac:dyDescent="0.4">
      <c r="A13807" s="70" t="s">
        <v>28821</v>
      </c>
      <c r="B13807" s="70" t="s">
        <v>28822</v>
      </c>
      <c r="C13807">
        <v>7.6118999999999996E-3</v>
      </c>
      <c r="D13807">
        <v>2.0950944819999999</v>
      </c>
      <c r="E13807">
        <v>4.4465200000000002E-4</v>
      </c>
      <c r="F13807">
        <v>0.98317642699999996</v>
      </c>
      <c r="G13807">
        <v>0.99975043299999999</v>
      </c>
    </row>
    <row r="13808" spans="1:7" x14ac:dyDescent="0.4">
      <c r="A13808" s="70" t="s">
        <v>28723</v>
      </c>
      <c r="B13808" s="70" t="s">
        <v>28724</v>
      </c>
      <c r="C13808">
        <v>1.849861E-3</v>
      </c>
      <c r="D13808">
        <v>6.3145145779999998</v>
      </c>
      <c r="E13808">
        <v>4.4306800000000002E-4</v>
      </c>
      <c r="F13808">
        <v>0.98320642300000005</v>
      </c>
      <c r="G13808">
        <v>0.99975043299999999</v>
      </c>
    </row>
    <row r="13809" spans="1:7" x14ac:dyDescent="0.4">
      <c r="A13809" s="70" t="s">
        <v>28765</v>
      </c>
      <c r="B13809" s="70" t="s">
        <v>28766</v>
      </c>
      <c r="C13809">
        <v>1.70115E-3</v>
      </c>
      <c r="D13809">
        <v>7.1932394630000003</v>
      </c>
      <c r="E13809">
        <v>4.3991000000000001E-4</v>
      </c>
      <c r="F13809">
        <v>0.98326637100000003</v>
      </c>
      <c r="G13809">
        <v>0.99975043299999999</v>
      </c>
    </row>
    <row r="13810" spans="1:7" x14ac:dyDescent="0.4">
      <c r="A13810" s="70" t="s">
        <v>27899</v>
      </c>
      <c r="B13810" s="70" t="s">
        <v>27900</v>
      </c>
      <c r="C13810">
        <v>-2.604627E-3</v>
      </c>
      <c r="D13810">
        <v>4.3682028669999999</v>
      </c>
      <c r="E13810">
        <v>4.3898100000000002E-4</v>
      </c>
      <c r="F13810">
        <v>0.98328404000000003</v>
      </c>
      <c r="G13810">
        <v>0.99975043299999999</v>
      </c>
    </row>
    <row r="13811" spans="1:7" x14ac:dyDescent="0.4">
      <c r="A13811" s="70" t="s">
        <v>28693</v>
      </c>
      <c r="B13811" s="70" t="s">
        <v>28694</v>
      </c>
      <c r="C13811">
        <v>1.9733089999999999E-3</v>
      </c>
      <c r="D13811">
        <v>5.5757319010000002</v>
      </c>
      <c r="E13811">
        <v>4.3585599999999998E-4</v>
      </c>
      <c r="F13811">
        <v>0.98334363599999997</v>
      </c>
      <c r="G13811">
        <v>0.99975043299999999</v>
      </c>
    </row>
    <row r="13812" spans="1:7" x14ac:dyDescent="0.4">
      <c r="A13812" s="70" t="s">
        <v>28409</v>
      </c>
      <c r="B13812" s="70" t="s">
        <v>28410</v>
      </c>
      <c r="C13812">
        <v>8.3324030000000004E-3</v>
      </c>
      <c r="D13812">
        <v>0.44791536300000001</v>
      </c>
      <c r="E13812">
        <v>4.3512500000000002E-4</v>
      </c>
      <c r="F13812">
        <v>0.983357606</v>
      </c>
      <c r="G13812">
        <v>0.99975043299999999</v>
      </c>
    </row>
    <row r="13813" spans="1:7" x14ac:dyDescent="0.4">
      <c r="A13813" s="70" t="s">
        <v>28645</v>
      </c>
      <c r="B13813" s="70" t="s">
        <v>28646</v>
      </c>
      <c r="C13813">
        <v>-5.8514530000000004E-3</v>
      </c>
      <c r="D13813">
        <v>3.392489538</v>
      </c>
      <c r="E13813">
        <v>4.3469E-4</v>
      </c>
      <c r="F13813">
        <v>0.983365928</v>
      </c>
      <c r="G13813">
        <v>0.99975043299999999</v>
      </c>
    </row>
    <row r="13814" spans="1:7" x14ac:dyDescent="0.4">
      <c r="A13814" s="70" t="s">
        <v>27798</v>
      </c>
      <c r="B13814" s="70" t="s">
        <v>27799</v>
      </c>
      <c r="C13814">
        <v>-1.822957E-3</v>
      </c>
      <c r="D13814">
        <v>5.9727162629999997</v>
      </c>
      <c r="E13814">
        <v>4.34294E-4</v>
      </c>
      <c r="F13814">
        <v>0.98337351299999998</v>
      </c>
      <c r="G13814">
        <v>0.99975043299999999</v>
      </c>
    </row>
    <row r="13815" spans="1:7" x14ac:dyDescent="0.4">
      <c r="A13815" s="70" t="s">
        <v>28153</v>
      </c>
      <c r="B13815" s="70" t="s">
        <v>28154</v>
      </c>
      <c r="C13815">
        <v>-7.5217399999999998E-3</v>
      </c>
      <c r="D13815">
        <v>1.1579926119999999</v>
      </c>
      <c r="E13815">
        <v>4.3032999999999998E-4</v>
      </c>
      <c r="F13815">
        <v>0.98344955000000001</v>
      </c>
      <c r="G13815">
        <v>0.99975043299999999</v>
      </c>
    </row>
    <row r="13816" spans="1:7" x14ac:dyDescent="0.4">
      <c r="A13816" s="70" t="s">
        <v>28753</v>
      </c>
      <c r="B13816" s="70" t="s">
        <v>28754</v>
      </c>
      <c r="C13816">
        <v>1.616021E-3</v>
      </c>
      <c r="D13816">
        <v>6.3378661449999996</v>
      </c>
      <c r="E13816">
        <v>4.2212899999999998E-4</v>
      </c>
      <c r="F13816">
        <v>0.98360799799999998</v>
      </c>
      <c r="G13816">
        <v>0.99975043299999999</v>
      </c>
    </row>
    <row r="13817" spans="1:7" x14ac:dyDescent="0.4">
      <c r="A13817" s="70" t="s">
        <v>27975</v>
      </c>
      <c r="B13817" s="70" t="s">
        <v>27976</v>
      </c>
      <c r="C13817">
        <v>-2.5403000000000001E-3</v>
      </c>
      <c r="D13817">
        <v>4.4360069050000002</v>
      </c>
      <c r="E13817">
        <v>4.2134300000000002E-4</v>
      </c>
      <c r="F13817">
        <v>0.98362325399999995</v>
      </c>
      <c r="G13817">
        <v>0.99975043299999999</v>
      </c>
    </row>
    <row r="13818" spans="1:7" x14ac:dyDescent="0.4">
      <c r="A13818" s="70" t="s">
        <v>28657</v>
      </c>
      <c r="B13818" s="70" t="s">
        <v>28658</v>
      </c>
      <c r="C13818">
        <v>2.2257240000000001E-3</v>
      </c>
      <c r="D13818">
        <v>5.0699529889999999</v>
      </c>
      <c r="E13818">
        <v>4.1978300000000002E-4</v>
      </c>
      <c r="F13818">
        <v>0.98365360099999999</v>
      </c>
      <c r="G13818">
        <v>0.99975043299999999</v>
      </c>
    </row>
    <row r="13819" spans="1:7" x14ac:dyDescent="0.4">
      <c r="A13819" s="70" t="s">
        <v>27772</v>
      </c>
      <c r="B13819" s="70" t="s">
        <v>27773</v>
      </c>
      <c r="C13819">
        <v>-1.7076229999999999E-3</v>
      </c>
      <c r="D13819">
        <v>6.0669705350000003</v>
      </c>
      <c r="E13819">
        <v>4.18515E-4</v>
      </c>
      <c r="F13819">
        <v>0.98367830300000003</v>
      </c>
      <c r="G13819">
        <v>0.99975043299999999</v>
      </c>
    </row>
    <row r="13820" spans="1:7" x14ac:dyDescent="0.4">
      <c r="A13820" s="70" t="s">
        <v>27732</v>
      </c>
      <c r="B13820" s="70" t="s">
        <v>27733</v>
      </c>
      <c r="C13820">
        <v>-1.6465049999999999E-3</v>
      </c>
      <c r="D13820">
        <v>7.0947844790000003</v>
      </c>
      <c r="E13820">
        <v>4.1818900000000002E-4</v>
      </c>
      <c r="F13820">
        <v>0.98368465800000005</v>
      </c>
      <c r="G13820">
        <v>0.99975043299999999</v>
      </c>
    </row>
    <row r="13821" spans="1:7" x14ac:dyDescent="0.4">
      <c r="A13821" s="70" t="s">
        <v>28141</v>
      </c>
      <c r="B13821" s="70" t="s">
        <v>28142</v>
      </c>
      <c r="C13821">
        <v>1.1415742E-2</v>
      </c>
      <c r="D13821">
        <v>-1.3978252529999999</v>
      </c>
      <c r="E13821">
        <v>4.1637999999999999E-4</v>
      </c>
      <c r="F13821">
        <v>0.98371997899999997</v>
      </c>
      <c r="G13821">
        <v>0.99975043299999999</v>
      </c>
    </row>
    <row r="13822" spans="1:7" x14ac:dyDescent="0.4">
      <c r="A13822" s="70" t="s">
        <v>28159</v>
      </c>
      <c r="B13822" s="70" t="s">
        <v>28160</v>
      </c>
      <c r="C13822">
        <v>-7.0395859999999996E-3</v>
      </c>
      <c r="D13822">
        <v>0.71325139199999998</v>
      </c>
      <c r="E13822">
        <v>4.14473E-4</v>
      </c>
      <c r="F13822">
        <v>0.98375730800000005</v>
      </c>
      <c r="G13822">
        <v>0.99975043299999999</v>
      </c>
    </row>
    <row r="13823" spans="1:7" x14ac:dyDescent="0.4">
      <c r="A13823" s="70" t="s">
        <v>28437</v>
      </c>
      <c r="B13823" s="70" t="s">
        <v>28438</v>
      </c>
      <c r="C13823">
        <v>4.8370030000000003E-3</v>
      </c>
      <c r="D13823">
        <v>2.6105246740000001</v>
      </c>
      <c r="E13823">
        <v>4.1282100000000001E-4</v>
      </c>
      <c r="F13823">
        <v>0.98378969199999999</v>
      </c>
      <c r="G13823">
        <v>0.99975043299999999</v>
      </c>
    </row>
    <row r="13824" spans="1:7" x14ac:dyDescent="0.4">
      <c r="A13824" s="70" t="s">
        <v>28115</v>
      </c>
      <c r="B13824" s="70" t="s">
        <v>28116</v>
      </c>
      <c r="C13824">
        <v>-6.272929E-3</v>
      </c>
      <c r="D13824">
        <v>1.4076602199999999</v>
      </c>
      <c r="E13824">
        <v>4.11168E-4</v>
      </c>
      <c r="F13824">
        <v>0.98382218499999996</v>
      </c>
      <c r="G13824">
        <v>0.99975043299999999</v>
      </c>
    </row>
    <row r="13825" spans="1:7" x14ac:dyDescent="0.4">
      <c r="A13825" s="70" t="s">
        <v>28439</v>
      </c>
      <c r="B13825" s="70" t="s">
        <v>28440</v>
      </c>
      <c r="C13825">
        <v>5.7515830000000002E-3</v>
      </c>
      <c r="D13825">
        <v>1.8852893129999999</v>
      </c>
      <c r="E13825">
        <v>4.0823699999999999E-4</v>
      </c>
      <c r="F13825">
        <v>0.98387993399999996</v>
      </c>
      <c r="G13825">
        <v>0.99975043299999999</v>
      </c>
    </row>
    <row r="13826" spans="1:7" x14ac:dyDescent="0.4">
      <c r="A13826" s="70" t="s">
        <v>28275</v>
      </c>
      <c r="B13826" s="70" t="s">
        <v>28276</v>
      </c>
      <c r="C13826">
        <v>1.0422646000000001E-2</v>
      </c>
      <c r="D13826">
        <v>0.365960495</v>
      </c>
      <c r="E13826">
        <v>4.0771200000000002E-4</v>
      </c>
      <c r="F13826">
        <v>0.9838903</v>
      </c>
      <c r="G13826">
        <v>0.99975043299999999</v>
      </c>
    </row>
    <row r="13827" spans="1:7" x14ac:dyDescent="0.4">
      <c r="A13827" s="70" t="s">
        <v>27756</v>
      </c>
      <c r="B13827" s="70" t="s">
        <v>27757</v>
      </c>
      <c r="C13827">
        <v>-1.5866599999999999E-3</v>
      </c>
      <c r="D13827">
        <v>6.7421407990000004</v>
      </c>
      <c r="E13827">
        <v>4.0570500000000002E-4</v>
      </c>
      <c r="F13827">
        <v>0.983929991</v>
      </c>
      <c r="G13827">
        <v>0.99975043299999999</v>
      </c>
    </row>
    <row r="13828" spans="1:7" x14ac:dyDescent="0.4">
      <c r="A13828" s="70" t="s">
        <v>27929</v>
      </c>
      <c r="B13828" s="70" t="s">
        <v>27930</v>
      </c>
      <c r="C13828">
        <v>-2.4712639999999999E-3</v>
      </c>
      <c r="D13828">
        <v>4.4844659040000003</v>
      </c>
      <c r="E13828">
        <v>4.0397600000000001E-4</v>
      </c>
      <c r="F13828">
        <v>0.98396427399999997</v>
      </c>
      <c r="G13828">
        <v>0.99975043299999999</v>
      </c>
    </row>
    <row r="13829" spans="1:7" x14ac:dyDescent="0.4">
      <c r="A13829" s="70" t="s">
        <v>28609</v>
      </c>
      <c r="B13829" s="70" t="s">
        <v>28610</v>
      </c>
      <c r="C13829">
        <v>2.477665E-3</v>
      </c>
      <c r="D13829">
        <v>4.345103581</v>
      </c>
      <c r="E13829">
        <v>3.9655199999999999E-4</v>
      </c>
      <c r="F13829">
        <v>0.98411228900000003</v>
      </c>
      <c r="G13829">
        <v>0.99975043299999999</v>
      </c>
    </row>
    <row r="13830" spans="1:7" x14ac:dyDescent="0.4">
      <c r="A13830" s="70" t="s">
        <v>28803</v>
      </c>
      <c r="B13830" s="70" t="s">
        <v>28804</v>
      </c>
      <c r="C13830">
        <v>1.600363E-3</v>
      </c>
      <c r="D13830">
        <v>6.1702324199999996</v>
      </c>
      <c r="E13830">
        <v>3.9597699999999999E-4</v>
      </c>
      <c r="F13830">
        <v>0.98412381500000001</v>
      </c>
      <c r="G13830">
        <v>0.99975043299999999</v>
      </c>
    </row>
    <row r="13831" spans="1:7" x14ac:dyDescent="0.4">
      <c r="A13831" s="70" t="s">
        <v>27879</v>
      </c>
      <c r="B13831" s="70" t="s">
        <v>27880</v>
      </c>
      <c r="C13831">
        <v>-2.094449E-3</v>
      </c>
      <c r="D13831">
        <v>5.1168349920000002</v>
      </c>
      <c r="E13831">
        <v>3.9367500000000001E-4</v>
      </c>
      <c r="F13831">
        <v>0.98417001599999998</v>
      </c>
      <c r="G13831">
        <v>0.99975043299999999</v>
      </c>
    </row>
    <row r="13832" spans="1:7" x14ac:dyDescent="0.4">
      <c r="A13832" s="70" t="s">
        <v>28499</v>
      </c>
      <c r="B13832" s="70" t="s">
        <v>28500</v>
      </c>
      <c r="C13832">
        <v>3.7894109999999999E-3</v>
      </c>
      <c r="D13832">
        <v>3.1345204799999999</v>
      </c>
      <c r="E13832">
        <v>3.9092700000000001E-4</v>
      </c>
      <c r="F13832">
        <v>0.98422534900000003</v>
      </c>
      <c r="G13832">
        <v>0.99975043299999999</v>
      </c>
    </row>
    <row r="13833" spans="1:7" x14ac:dyDescent="0.4">
      <c r="A13833" s="70" t="s">
        <v>28261</v>
      </c>
      <c r="B13833" s="70" t="s">
        <v>28262</v>
      </c>
      <c r="C13833">
        <v>5.0777593000000003E-2</v>
      </c>
      <c r="D13833">
        <v>-0.16016766599999999</v>
      </c>
      <c r="E13833">
        <v>3.8048800000000001E-4</v>
      </c>
      <c r="F13833">
        <v>0.98443736100000001</v>
      </c>
      <c r="G13833">
        <v>0.99975043299999999</v>
      </c>
    </row>
    <row r="13834" spans="1:7" x14ac:dyDescent="0.4">
      <c r="A13834" s="70" t="s">
        <v>28763</v>
      </c>
      <c r="B13834" s="70" t="s">
        <v>28764</v>
      </c>
      <c r="C13834">
        <v>1.770789E-3</v>
      </c>
      <c r="D13834">
        <v>6.7203365279999998</v>
      </c>
      <c r="E13834">
        <v>3.7622600000000001E-4</v>
      </c>
      <c r="F13834">
        <v>0.98452475900000003</v>
      </c>
      <c r="G13834">
        <v>0.99975043299999999</v>
      </c>
    </row>
    <row r="13835" spans="1:7" x14ac:dyDescent="0.4">
      <c r="A13835" s="70" t="s">
        <v>27814</v>
      </c>
      <c r="B13835" s="70" t="s">
        <v>27815</v>
      </c>
      <c r="C13835">
        <v>-1.8324120000000001E-3</v>
      </c>
      <c r="D13835">
        <v>6.0918626690000002</v>
      </c>
      <c r="E13835">
        <v>3.7122799999999998E-4</v>
      </c>
      <c r="F13835">
        <v>0.984627892</v>
      </c>
      <c r="G13835">
        <v>0.99975043299999999</v>
      </c>
    </row>
    <row r="13836" spans="1:7" x14ac:dyDescent="0.4">
      <c r="A13836" s="70" t="s">
        <v>28211</v>
      </c>
      <c r="B13836" s="70" t="s">
        <v>28212</v>
      </c>
      <c r="C13836">
        <v>8.5247090000000001E-3</v>
      </c>
      <c r="D13836">
        <v>-0.18812061199999999</v>
      </c>
      <c r="E13836">
        <v>3.6862599999999999E-4</v>
      </c>
      <c r="F13836">
        <v>0.98468185100000005</v>
      </c>
      <c r="G13836">
        <v>0.99975043299999999</v>
      </c>
    </row>
    <row r="13837" spans="1:7" x14ac:dyDescent="0.4">
      <c r="A13837" s="70" t="s">
        <v>27786</v>
      </c>
      <c r="B13837" s="70" t="s">
        <v>27787</v>
      </c>
      <c r="C13837">
        <v>-1.593297E-3</v>
      </c>
      <c r="D13837">
        <v>6.2303169479999996</v>
      </c>
      <c r="E13837">
        <v>3.6067299999999999E-4</v>
      </c>
      <c r="F13837">
        <v>0.98484797499999999</v>
      </c>
      <c r="G13837">
        <v>0.99975043299999999</v>
      </c>
    </row>
    <row r="13838" spans="1:7" x14ac:dyDescent="0.4">
      <c r="A13838" s="70" t="s">
        <v>28751</v>
      </c>
      <c r="B13838" s="70" t="s">
        <v>28752</v>
      </c>
      <c r="C13838">
        <v>1.925646E-3</v>
      </c>
      <c r="D13838">
        <v>5.4546199839999998</v>
      </c>
      <c r="E13838">
        <v>3.5992000000000001E-4</v>
      </c>
      <c r="F13838">
        <v>0.98486379899999998</v>
      </c>
      <c r="G13838">
        <v>0.99975043299999999</v>
      </c>
    </row>
    <row r="13839" spans="1:7" x14ac:dyDescent="0.4">
      <c r="A13839" s="70" t="s">
        <v>28651</v>
      </c>
      <c r="B13839" s="70" t="s">
        <v>28652</v>
      </c>
      <c r="C13839">
        <v>2.1499409999999998E-3</v>
      </c>
      <c r="D13839">
        <v>4.8649028950000002</v>
      </c>
      <c r="E13839">
        <v>3.5990799999999998E-4</v>
      </c>
      <c r="F13839">
        <v>0.98486404400000005</v>
      </c>
      <c r="G13839">
        <v>0.99975043299999999</v>
      </c>
    </row>
    <row r="13840" spans="1:7" x14ac:dyDescent="0.4">
      <c r="A13840" s="70" t="s">
        <v>28677</v>
      </c>
      <c r="B13840" s="70" t="s">
        <v>28678</v>
      </c>
      <c r="C13840">
        <v>2.093742E-3</v>
      </c>
      <c r="D13840">
        <v>4.8500805050000002</v>
      </c>
      <c r="E13840">
        <v>3.4972900000000001E-4</v>
      </c>
      <c r="F13840">
        <v>0.98507959</v>
      </c>
      <c r="G13840">
        <v>0.99975043299999999</v>
      </c>
    </row>
    <row r="13841" spans="1:7" x14ac:dyDescent="0.4">
      <c r="A13841" s="70" t="s">
        <v>28213</v>
      </c>
      <c r="B13841" s="70" t="s">
        <v>28214</v>
      </c>
      <c r="C13841">
        <v>-9.6905410000000004E-3</v>
      </c>
      <c r="D13841">
        <v>0.66494564</v>
      </c>
      <c r="E13841">
        <v>3.4833599999999998E-4</v>
      </c>
      <c r="F13841">
        <v>0.98510933099999998</v>
      </c>
      <c r="G13841">
        <v>0.99975043299999999</v>
      </c>
    </row>
    <row r="13842" spans="1:7" x14ac:dyDescent="0.4">
      <c r="A13842" s="70" t="s">
        <v>28783</v>
      </c>
      <c r="B13842" s="70" t="s">
        <v>28784</v>
      </c>
      <c r="C13842">
        <v>1.475608E-3</v>
      </c>
      <c r="D13842">
        <v>6.2948450109999996</v>
      </c>
      <c r="E13842">
        <v>3.456E-4</v>
      </c>
      <c r="F13842">
        <v>0.98516791999999997</v>
      </c>
      <c r="G13842">
        <v>0.99975043299999999</v>
      </c>
    </row>
    <row r="13843" spans="1:7" x14ac:dyDescent="0.4">
      <c r="A13843" s="70" t="s">
        <v>28715</v>
      </c>
      <c r="B13843" s="70" t="s">
        <v>28716</v>
      </c>
      <c r="C13843">
        <v>2.0296450000000001E-3</v>
      </c>
      <c r="D13843">
        <v>4.9336837899999999</v>
      </c>
      <c r="E13843">
        <v>3.4493700000000002E-4</v>
      </c>
      <c r="F13843">
        <v>0.985182165</v>
      </c>
      <c r="G13843">
        <v>0.99975043299999999</v>
      </c>
    </row>
    <row r="13844" spans="1:7" x14ac:dyDescent="0.4">
      <c r="A13844" s="70" t="s">
        <v>28585</v>
      </c>
      <c r="B13844" s="70" t="s">
        <v>28586</v>
      </c>
      <c r="C13844">
        <v>1.5555269999999999E-3</v>
      </c>
      <c r="D13844">
        <v>7.0822144710000003</v>
      </c>
      <c r="E13844">
        <v>3.3687700000000002E-4</v>
      </c>
      <c r="F13844">
        <v>0.98535628900000005</v>
      </c>
      <c r="G13844">
        <v>0.99975043299999999</v>
      </c>
    </row>
    <row r="13845" spans="1:7" x14ac:dyDescent="0.4">
      <c r="A13845" s="70" t="s">
        <v>28495</v>
      </c>
      <c r="B13845" s="70" t="s">
        <v>28496</v>
      </c>
      <c r="C13845">
        <v>2.1208780000000001E-3</v>
      </c>
      <c r="D13845">
        <v>5.6646246739999997</v>
      </c>
      <c r="E13845">
        <v>3.3494900000000002E-4</v>
      </c>
      <c r="F13845">
        <v>0.98539824099999995</v>
      </c>
      <c r="G13845">
        <v>0.99975043299999999</v>
      </c>
    </row>
    <row r="13846" spans="1:7" x14ac:dyDescent="0.4">
      <c r="A13846" s="70" t="s">
        <v>28785</v>
      </c>
      <c r="B13846" s="70" t="s">
        <v>28786</v>
      </c>
      <c r="C13846">
        <v>1.449168E-3</v>
      </c>
      <c r="D13846">
        <v>9.9356513809999996</v>
      </c>
      <c r="E13846">
        <v>3.3438800000000002E-4</v>
      </c>
      <c r="F13846">
        <v>0.98541048399999998</v>
      </c>
      <c r="G13846">
        <v>0.99975043299999999</v>
      </c>
    </row>
    <row r="13847" spans="1:7" x14ac:dyDescent="0.4">
      <c r="A13847" s="70" t="s">
        <v>28451</v>
      </c>
      <c r="B13847" s="70" t="s">
        <v>28452</v>
      </c>
      <c r="C13847">
        <v>4.4405019999999998E-3</v>
      </c>
      <c r="D13847">
        <v>2.7391320280000002</v>
      </c>
      <c r="E13847">
        <v>3.3260400000000002E-4</v>
      </c>
      <c r="F13847">
        <v>0.98544944800000001</v>
      </c>
      <c r="G13847">
        <v>0.99975043299999999</v>
      </c>
    </row>
    <row r="13848" spans="1:7" x14ac:dyDescent="0.4">
      <c r="A13848" s="70" t="s">
        <v>27933</v>
      </c>
      <c r="B13848" s="70" t="s">
        <v>27934</v>
      </c>
      <c r="C13848">
        <v>-1.938036E-3</v>
      </c>
      <c r="D13848">
        <v>5.021694407</v>
      </c>
      <c r="E13848">
        <v>3.30069E-4</v>
      </c>
      <c r="F13848">
        <v>0.98550498099999995</v>
      </c>
      <c r="G13848">
        <v>0.99975043299999999</v>
      </c>
    </row>
    <row r="13849" spans="1:7" x14ac:dyDescent="0.4">
      <c r="A13849" s="70" t="s">
        <v>28307</v>
      </c>
      <c r="B13849" s="70" t="s">
        <v>28308</v>
      </c>
      <c r="C13849">
        <v>5.5383868000000003E-2</v>
      </c>
      <c r="D13849">
        <v>-0.42491567699999999</v>
      </c>
      <c r="E13849">
        <v>3.2411899999999999E-4</v>
      </c>
      <c r="F13849">
        <v>0.98563620600000001</v>
      </c>
      <c r="G13849">
        <v>0.99975043299999999</v>
      </c>
    </row>
    <row r="13850" spans="1:7" x14ac:dyDescent="0.4">
      <c r="A13850" s="70" t="s">
        <v>28455</v>
      </c>
      <c r="B13850" s="70" t="s">
        <v>28456</v>
      </c>
      <c r="C13850">
        <v>5.2383009999999999E-3</v>
      </c>
      <c r="D13850">
        <v>1.608018143</v>
      </c>
      <c r="E13850">
        <v>3.23486E-4</v>
      </c>
      <c r="F13850">
        <v>0.985650252</v>
      </c>
      <c r="G13850">
        <v>0.99975043299999999</v>
      </c>
    </row>
    <row r="13851" spans="1:7" x14ac:dyDescent="0.4">
      <c r="A13851" s="70" t="s">
        <v>27845</v>
      </c>
      <c r="B13851" s="70" t="s">
        <v>27846</v>
      </c>
      <c r="C13851">
        <v>-1.4623609999999999E-3</v>
      </c>
      <c r="D13851">
        <v>6.2686480050000002</v>
      </c>
      <c r="E13851">
        <v>3.2271200000000001E-4</v>
      </c>
      <c r="F13851">
        <v>0.98566742500000004</v>
      </c>
      <c r="G13851">
        <v>0.99975043299999999</v>
      </c>
    </row>
    <row r="13852" spans="1:7" x14ac:dyDescent="0.4">
      <c r="A13852" s="70" t="s">
        <v>28113</v>
      </c>
      <c r="B13852" s="70" t="s">
        <v>28114</v>
      </c>
      <c r="C13852">
        <v>5.0702050000000004E-3</v>
      </c>
      <c r="D13852">
        <v>3.573893618</v>
      </c>
      <c r="E13852">
        <v>3.22415E-4</v>
      </c>
      <c r="F13852">
        <v>0.98567401600000004</v>
      </c>
      <c r="G13852">
        <v>0.99975043299999999</v>
      </c>
    </row>
    <row r="13853" spans="1:7" x14ac:dyDescent="0.4">
      <c r="A13853" s="70" t="s">
        <v>28813</v>
      </c>
      <c r="B13853" s="70" t="s">
        <v>28814</v>
      </c>
      <c r="C13853">
        <v>1.51453E-3</v>
      </c>
      <c r="D13853">
        <v>6.0643897640000004</v>
      </c>
      <c r="E13853">
        <v>3.22047E-4</v>
      </c>
      <c r="F13853">
        <v>0.98568218900000004</v>
      </c>
      <c r="G13853">
        <v>0.99975043299999999</v>
      </c>
    </row>
    <row r="13854" spans="1:7" x14ac:dyDescent="0.4">
      <c r="A13854" s="70" t="s">
        <v>28281</v>
      </c>
      <c r="B13854" s="70" t="s">
        <v>28282</v>
      </c>
      <c r="C13854">
        <v>1.0091917000000001E-2</v>
      </c>
      <c r="D13854">
        <v>-1.1950813760000001</v>
      </c>
      <c r="E13854">
        <v>3.16834E-4</v>
      </c>
      <c r="F13854">
        <v>0.98579853200000001</v>
      </c>
      <c r="G13854">
        <v>0.99975043299999999</v>
      </c>
    </row>
    <row r="13855" spans="1:7" x14ac:dyDescent="0.4">
      <c r="A13855" s="70" t="s">
        <v>28507</v>
      </c>
      <c r="B13855" s="70" t="s">
        <v>28508</v>
      </c>
      <c r="C13855">
        <v>4.0185070000000002E-3</v>
      </c>
      <c r="D13855">
        <v>3.0102095389999999</v>
      </c>
      <c r="E13855">
        <v>3.1220299999999999E-4</v>
      </c>
      <c r="F13855">
        <v>0.98590270300000005</v>
      </c>
      <c r="G13855">
        <v>0.99975043299999999</v>
      </c>
    </row>
    <row r="13856" spans="1:7" x14ac:dyDescent="0.4">
      <c r="A13856" s="70" t="s">
        <v>28773</v>
      </c>
      <c r="B13856" s="70" t="s">
        <v>28774</v>
      </c>
      <c r="C13856">
        <v>1.4058790000000001E-3</v>
      </c>
      <c r="D13856">
        <v>7.0234361850000004</v>
      </c>
      <c r="E13856">
        <v>3.0975399999999998E-4</v>
      </c>
      <c r="F13856">
        <v>0.98595809000000001</v>
      </c>
      <c r="G13856">
        <v>0.99975043299999999</v>
      </c>
    </row>
    <row r="13857" spans="1:7" x14ac:dyDescent="0.4">
      <c r="A13857" s="70" t="s">
        <v>28193</v>
      </c>
      <c r="B13857" s="70" t="s">
        <v>28194</v>
      </c>
      <c r="C13857">
        <v>-4.3184429999999999E-3</v>
      </c>
      <c r="D13857">
        <v>2.792458624</v>
      </c>
      <c r="E13857">
        <v>3.0930299999999998E-4</v>
      </c>
      <c r="F13857">
        <v>0.98596831900000004</v>
      </c>
      <c r="G13857">
        <v>0.99975043299999999</v>
      </c>
    </row>
    <row r="13858" spans="1:7" x14ac:dyDescent="0.4">
      <c r="A13858" s="70" t="s">
        <v>27977</v>
      </c>
      <c r="B13858" s="70" t="s">
        <v>27978</v>
      </c>
      <c r="C13858">
        <v>-2.4768709999999998E-3</v>
      </c>
      <c r="D13858">
        <v>4.1754643910000002</v>
      </c>
      <c r="E13858">
        <v>3.0842E-4</v>
      </c>
      <c r="F13858">
        <v>0.98598835600000001</v>
      </c>
      <c r="G13858">
        <v>0.99975043299999999</v>
      </c>
    </row>
    <row r="13859" spans="1:7" x14ac:dyDescent="0.4">
      <c r="A13859" s="70" t="s">
        <v>27913</v>
      </c>
      <c r="B13859" s="70" t="s">
        <v>27914</v>
      </c>
      <c r="C13859">
        <v>-1.6372800000000001E-3</v>
      </c>
      <c r="D13859">
        <v>5.6992023539999996</v>
      </c>
      <c r="E13859">
        <v>3.0704700000000002E-4</v>
      </c>
      <c r="F13859">
        <v>0.98601958599999995</v>
      </c>
      <c r="G13859">
        <v>0.99975043299999999</v>
      </c>
    </row>
    <row r="13860" spans="1:7" x14ac:dyDescent="0.4">
      <c r="A13860" s="70" t="s">
        <v>28043</v>
      </c>
      <c r="B13860" s="70" t="s">
        <v>28044</v>
      </c>
      <c r="C13860">
        <v>-7.5314930000000002E-3</v>
      </c>
      <c r="D13860">
        <v>-0.111629827</v>
      </c>
      <c r="E13860">
        <v>3.0698100000000001E-4</v>
      </c>
      <c r="F13860">
        <v>0.986021076</v>
      </c>
      <c r="G13860">
        <v>0.99975043299999999</v>
      </c>
    </row>
    <row r="13861" spans="1:7" x14ac:dyDescent="0.4">
      <c r="A13861" s="70" t="s">
        <v>28147</v>
      </c>
      <c r="B13861" s="70" t="s">
        <v>28148</v>
      </c>
      <c r="C13861">
        <v>-7.0656859999999998E-3</v>
      </c>
      <c r="D13861">
        <v>1.0165456E-2</v>
      </c>
      <c r="E13861">
        <v>3.0472600000000001E-4</v>
      </c>
      <c r="F13861">
        <v>0.98607251299999998</v>
      </c>
      <c r="G13861">
        <v>0.99975043299999999</v>
      </c>
    </row>
    <row r="13862" spans="1:7" x14ac:dyDescent="0.4">
      <c r="A13862" s="70" t="s">
        <v>28697</v>
      </c>
      <c r="B13862" s="70" t="s">
        <v>28698</v>
      </c>
      <c r="C13862">
        <v>2.0565169999999999E-3</v>
      </c>
      <c r="D13862">
        <v>4.6292061120000003</v>
      </c>
      <c r="E13862">
        <v>3.0202899999999999E-4</v>
      </c>
      <c r="F13862">
        <v>0.98613428400000003</v>
      </c>
      <c r="G13862">
        <v>0.99975043299999999</v>
      </c>
    </row>
    <row r="13863" spans="1:7" x14ac:dyDescent="0.4">
      <c r="A13863" s="70" t="s">
        <v>28001</v>
      </c>
      <c r="B13863" s="70" t="s">
        <v>28002</v>
      </c>
      <c r="C13863">
        <v>-2.4147090000000001E-3</v>
      </c>
      <c r="D13863">
        <v>4.2538905519999997</v>
      </c>
      <c r="E13863">
        <v>3.0124600000000002E-4</v>
      </c>
      <c r="F13863">
        <v>0.98615224899999998</v>
      </c>
      <c r="G13863">
        <v>0.99975043299999999</v>
      </c>
    </row>
    <row r="13864" spans="1:7" x14ac:dyDescent="0.4">
      <c r="A13864" s="70" t="s">
        <v>28799</v>
      </c>
      <c r="B13864" s="70" t="s">
        <v>28800</v>
      </c>
      <c r="C13864">
        <v>1.4561260000000001E-3</v>
      </c>
      <c r="D13864">
        <v>6.0323606989999998</v>
      </c>
      <c r="E13864">
        <v>2.98304E-4</v>
      </c>
      <c r="F13864">
        <v>0.98622003400000002</v>
      </c>
      <c r="G13864">
        <v>0.99975043299999999</v>
      </c>
    </row>
    <row r="13865" spans="1:7" x14ac:dyDescent="0.4">
      <c r="A13865" s="70" t="s">
        <v>27897</v>
      </c>
      <c r="B13865" s="70" t="s">
        <v>27898</v>
      </c>
      <c r="C13865">
        <v>-1.549428E-3</v>
      </c>
      <c r="D13865">
        <v>5.8426919149999996</v>
      </c>
      <c r="E13865">
        <v>2.9772499999999999E-4</v>
      </c>
      <c r="F13865">
        <v>0.98623340599999998</v>
      </c>
      <c r="G13865">
        <v>0.99975043299999999</v>
      </c>
    </row>
    <row r="13866" spans="1:7" x14ac:dyDescent="0.4">
      <c r="A13866" s="70" t="s">
        <v>28323</v>
      </c>
      <c r="B13866" s="70" t="s">
        <v>28324</v>
      </c>
      <c r="C13866">
        <v>-7.3560190000000001E-3</v>
      </c>
      <c r="D13866">
        <v>6.9939679000000005E-2</v>
      </c>
      <c r="E13866">
        <v>2.9762700000000002E-4</v>
      </c>
      <c r="F13866">
        <v>0.98623569300000002</v>
      </c>
      <c r="G13866">
        <v>0.99975043299999999</v>
      </c>
    </row>
    <row r="13867" spans="1:7" x14ac:dyDescent="0.4">
      <c r="A13867" s="70" t="s">
        <v>28805</v>
      </c>
      <c r="B13867" s="70" t="s">
        <v>28806</v>
      </c>
      <c r="C13867">
        <v>1.716251E-3</v>
      </c>
      <c r="D13867">
        <v>6.2382403550000003</v>
      </c>
      <c r="E13867">
        <v>2.9728399999999998E-4</v>
      </c>
      <c r="F13867">
        <v>0.98624362499999996</v>
      </c>
      <c r="G13867">
        <v>0.99975043299999999</v>
      </c>
    </row>
    <row r="13868" spans="1:7" x14ac:dyDescent="0.4">
      <c r="A13868" s="70" t="s">
        <v>27877</v>
      </c>
      <c r="B13868" s="70" t="s">
        <v>27878</v>
      </c>
      <c r="C13868">
        <v>-1.6142789999999999E-3</v>
      </c>
      <c r="D13868">
        <v>5.6245713559999997</v>
      </c>
      <c r="E13868">
        <v>2.9420500000000002E-4</v>
      </c>
      <c r="F13868">
        <v>0.98631502500000001</v>
      </c>
      <c r="G13868">
        <v>0.99975043299999999</v>
      </c>
    </row>
    <row r="13869" spans="1:7" x14ac:dyDescent="0.4">
      <c r="A13869" s="70" t="s">
        <v>28175</v>
      </c>
      <c r="B13869" s="70" t="s">
        <v>28176</v>
      </c>
      <c r="C13869">
        <v>-2.7119549999999998E-3</v>
      </c>
      <c r="D13869">
        <v>3.838268722</v>
      </c>
      <c r="E13869">
        <v>2.8841799999999998E-4</v>
      </c>
      <c r="F13869">
        <v>0.98645028000000001</v>
      </c>
      <c r="G13869">
        <v>0.99975043299999999</v>
      </c>
    </row>
    <row r="13870" spans="1:7" x14ac:dyDescent="0.4">
      <c r="A13870" s="70" t="s">
        <v>28541</v>
      </c>
      <c r="B13870" s="70" t="s">
        <v>28542</v>
      </c>
      <c r="C13870">
        <v>3.101262E-3</v>
      </c>
      <c r="D13870">
        <v>3.285795019</v>
      </c>
      <c r="E13870">
        <v>2.8679699999999999E-4</v>
      </c>
      <c r="F13870">
        <v>0.98648839799999999</v>
      </c>
      <c r="G13870">
        <v>0.99975043299999999</v>
      </c>
    </row>
    <row r="13871" spans="1:7" x14ac:dyDescent="0.4">
      <c r="A13871" s="70" t="s">
        <v>28253</v>
      </c>
      <c r="B13871" s="70" t="s">
        <v>28254</v>
      </c>
      <c r="C13871">
        <v>-8.6757840000000006E-3</v>
      </c>
      <c r="D13871">
        <v>-0.985540843</v>
      </c>
      <c r="E13871">
        <v>2.8432099999999998E-4</v>
      </c>
      <c r="F13871">
        <v>0.98654684800000003</v>
      </c>
      <c r="G13871">
        <v>0.99975043299999999</v>
      </c>
    </row>
    <row r="13872" spans="1:7" x14ac:dyDescent="0.4">
      <c r="A13872" s="70" t="s">
        <v>28473</v>
      </c>
      <c r="B13872" s="70" t="s">
        <v>28474</v>
      </c>
      <c r="C13872">
        <v>9.0310779999999997E-3</v>
      </c>
      <c r="D13872">
        <v>-0.78229570199999998</v>
      </c>
      <c r="E13872">
        <v>2.8329700000000001E-4</v>
      </c>
      <c r="F13872">
        <v>0.98657109499999995</v>
      </c>
      <c r="G13872">
        <v>0.99975043299999999</v>
      </c>
    </row>
    <row r="13873" spans="1:7" x14ac:dyDescent="0.4">
      <c r="A13873" s="70" t="s">
        <v>27871</v>
      </c>
      <c r="B13873" s="70" t="s">
        <v>27872</v>
      </c>
      <c r="C13873">
        <v>-1.5743759999999999E-3</v>
      </c>
      <c r="D13873">
        <v>5.5888575810000001</v>
      </c>
      <c r="E13873">
        <v>2.8056199999999999E-4</v>
      </c>
      <c r="F13873">
        <v>0.98663607099999995</v>
      </c>
      <c r="G13873">
        <v>0.99975043299999999</v>
      </c>
    </row>
    <row r="13874" spans="1:7" x14ac:dyDescent="0.4">
      <c r="A13874" s="70" t="s">
        <v>28045</v>
      </c>
      <c r="B13874" s="70" t="s">
        <v>28046</v>
      </c>
      <c r="C13874">
        <v>-2.2427850000000002E-3</v>
      </c>
      <c r="D13874">
        <v>3.9774431539999999</v>
      </c>
      <c r="E13874">
        <v>2.7932800000000002E-4</v>
      </c>
      <c r="F13874">
        <v>0.98666549699999995</v>
      </c>
      <c r="G13874">
        <v>0.99975043299999999</v>
      </c>
    </row>
    <row r="13875" spans="1:7" x14ac:dyDescent="0.4">
      <c r="A13875" s="70" t="s">
        <v>28717</v>
      </c>
      <c r="B13875" s="70" t="s">
        <v>28718</v>
      </c>
      <c r="C13875">
        <v>2.2267179999999999E-3</v>
      </c>
      <c r="D13875">
        <v>4.3978243309999998</v>
      </c>
      <c r="E13875">
        <v>2.7533499999999998E-4</v>
      </c>
      <c r="F13875">
        <v>0.98676112100000002</v>
      </c>
      <c r="G13875">
        <v>0.99975043299999999</v>
      </c>
    </row>
    <row r="13876" spans="1:7" x14ac:dyDescent="0.4">
      <c r="A13876" s="70" t="s">
        <v>28631</v>
      </c>
      <c r="B13876" s="70" t="s">
        <v>28632</v>
      </c>
      <c r="C13876">
        <v>2.1637660000000001E-3</v>
      </c>
      <c r="D13876">
        <v>4.2590459169999999</v>
      </c>
      <c r="E13876">
        <v>2.7499399999999998E-4</v>
      </c>
      <c r="F13876">
        <v>0.986769338</v>
      </c>
      <c r="G13876">
        <v>0.99975043299999999</v>
      </c>
    </row>
    <row r="13877" spans="1:7" x14ac:dyDescent="0.4">
      <c r="A13877" s="70" t="s">
        <v>28475</v>
      </c>
      <c r="B13877" s="70" t="s">
        <v>28476</v>
      </c>
      <c r="C13877">
        <v>7.6784760000000001E-3</v>
      </c>
      <c r="D13877">
        <v>-0.700237463</v>
      </c>
      <c r="E13877">
        <v>2.70234E-4</v>
      </c>
      <c r="F13877">
        <v>0.98688432400000003</v>
      </c>
      <c r="G13877">
        <v>0.99975043299999999</v>
      </c>
    </row>
    <row r="13878" spans="1:7" x14ac:dyDescent="0.4">
      <c r="A13878" s="70" t="s">
        <v>28729</v>
      </c>
      <c r="B13878" s="70" t="s">
        <v>28730</v>
      </c>
      <c r="C13878">
        <v>1.9279589999999999E-3</v>
      </c>
      <c r="D13878">
        <v>4.5840209139999999</v>
      </c>
      <c r="E13878">
        <v>2.6947400000000002E-4</v>
      </c>
      <c r="F13878">
        <v>0.98690277400000004</v>
      </c>
      <c r="G13878">
        <v>0.99975043299999999</v>
      </c>
    </row>
    <row r="13879" spans="1:7" x14ac:dyDescent="0.4">
      <c r="A13879" s="70" t="s">
        <v>27951</v>
      </c>
      <c r="B13879" s="70" t="s">
        <v>27952</v>
      </c>
      <c r="C13879">
        <v>-1.6527250000000001E-3</v>
      </c>
      <c r="D13879">
        <v>5.2717601649999999</v>
      </c>
      <c r="E13879">
        <v>2.6903499999999999E-4</v>
      </c>
      <c r="F13879">
        <v>0.98691344700000005</v>
      </c>
      <c r="G13879">
        <v>0.99975043299999999</v>
      </c>
    </row>
    <row r="13880" spans="1:7" x14ac:dyDescent="0.4">
      <c r="A13880" s="70" t="s">
        <v>28561</v>
      </c>
      <c r="B13880" s="70" t="s">
        <v>28562</v>
      </c>
      <c r="C13880">
        <v>-7.5099959999999997E-3</v>
      </c>
      <c r="D13880">
        <v>0.56808217000000005</v>
      </c>
      <c r="E13880">
        <v>2.6852899999999999E-4</v>
      </c>
      <c r="F13880">
        <v>0.98692577100000001</v>
      </c>
      <c r="G13880">
        <v>0.99975043299999999</v>
      </c>
    </row>
    <row r="13881" spans="1:7" x14ac:dyDescent="0.4">
      <c r="A13881" s="70" t="s">
        <v>28139</v>
      </c>
      <c r="B13881" s="70" t="s">
        <v>28140</v>
      </c>
      <c r="C13881">
        <v>-3.1254579999999998E-3</v>
      </c>
      <c r="D13881">
        <v>3.1918842039999999</v>
      </c>
      <c r="E13881">
        <v>2.6759899999999998E-4</v>
      </c>
      <c r="F13881">
        <v>0.98694842100000002</v>
      </c>
      <c r="G13881">
        <v>0.99975043299999999</v>
      </c>
    </row>
    <row r="13882" spans="1:7" x14ac:dyDescent="0.4">
      <c r="A13882" s="70" t="s">
        <v>27995</v>
      </c>
      <c r="B13882" s="70" t="s">
        <v>27996</v>
      </c>
      <c r="C13882">
        <v>-1.8729980000000001E-3</v>
      </c>
      <c r="D13882">
        <v>5.0990408199999999</v>
      </c>
      <c r="E13882">
        <v>2.6458599999999998E-4</v>
      </c>
      <c r="F13882">
        <v>0.98702210300000004</v>
      </c>
      <c r="G13882">
        <v>0.99975043299999999</v>
      </c>
    </row>
    <row r="13883" spans="1:7" x14ac:dyDescent="0.4">
      <c r="A13883" s="70" t="s">
        <v>28059</v>
      </c>
      <c r="B13883" s="70" t="s">
        <v>28060</v>
      </c>
      <c r="C13883">
        <v>-2.5468399999999999E-3</v>
      </c>
      <c r="D13883">
        <v>3.707414977</v>
      </c>
      <c r="E13883">
        <v>2.6138000000000002E-4</v>
      </c>
      <c r="F13883">
        <v>0.98710096899999999</v>
      </c>
      <c r="G13883">
        <v>0.99975043299999999</v>
      </c>
    </row>
    <row r="13884" spans="1:7" x14ac:dyDescent="0.4">
      <c r="A13884" s="70" t="s">
        <v>28707</v>
      </c>
      <c r="B13884" s="70" t="s">
        <v>28708</v>
      </c>
      <c r="C13884">
        <v>2.0524340000000001E-3</v>
      </c>
      <c r="D13884">
        <v>4.1162024849999996</v>
      </c>
      <c r="E13884">
        <v>2.5828400000000001E-4</v>
      </c>
      <c r="F13884">
        <v>0.987177572</v>
      </c>
      <c r="G13884">
        <v>0.99975043299999999</v>
      </c>
    </row>
    <row r="13885" spans="1:7" x14ac:dyDescent="0.4">
      <c r="A13885" s="70" t="s">
        <v>28073</v>
      </c>
      <c r="B13885" s="70" t="s">
        <v>28074</v>
      </c>
      <c r="C13885">
        <v>-2.3350549999999999E-3</v>
      </c>
      <c r="D13885">
        <v>3.7942346050000002</v>
      </c>
      <c r="E13885">
        <v>2.5072700000000001E-4</v>
      </c>
      <c r="F13885">
        <v>0.98736654800000001</v>
      </c>
      <c r="G13885">
        <v>0.99975043299999999</v>
      </c>
    </row>
    <row r="13886" spans="1:7" x14ac:dyDescent="0.4">
      <c r="A13886" s="70" t="s">
        <v>28817</v>
      </c>
      <c r="B13886" s="70" t="s">
        <v>28818</v>
      </c>
      <c r="C13886">
        <v>1.5926250000000001E-3</v>
      </c>
      <c r="D13886">
        <v>5.4959069559999998</v>
      </c>
      <c r="E13886">
        <v>2.5014500000000001E-4</v>
      </c>
      <c r="F13886">
        <v>0.98738121000000001</v>
      </c>
      <c r="G13886">
        <v>0.99975043299999999</v>
      </c>
    </row>
    <row r="13887" spans="1:7" x14ac:dyDescent="0.4">
      <c r="A13887" s="70" t="s">
        <v>28107</v>
      </c>
      <c r="B13887" s="70" t="s">
        <v>28108</v>
      </c>
      <c r="C13887">
        <v>-3.452887E-3</v>
      </c>
      <c r="D13887">
        <v>2.7699632360000002</v>
      </c>
      <c r="E13887">
        <v>2.4102800000000001E-4</v>
      </c>
      <c r="F13887">
        <v>0.98761328400000004</v>
      </c>
      <c r="G13887">
        <v>0.99975043299999999</v>
      </c>
    </row>
    <row r="13888" spans="1:7" x14ac:dyDescent="0.4">
      <c r="A13888" s="70" t="s">
        <v>28713</v>
      </c>
      <c r="B13888" s="70" t="s">
        <v>28714</v>
      </c>
      <c r="C13888">
        <v>1.941054E-3</v>
      </c>
      <c r="D13888">
        <v>4.8095866410000001</v>
      </c>
      <c r="E13888">
        <v>2.40084E-4</v>
      </c>
      <c r="F13888">
        <v>0.98763755099999995</v>
      </c>
      <c r="G13888">
        <v>0.99975043299999999</v>
      </c>
    </row>
    <row r="13889" spans="1:7" x14ac:dyDescent="0.4">
      <c r="A13889" s="70" t="s">
        <v>28023</v>
      </c>
      <c r="B13889" s="70" t="s">
        <v>28024</v>
      </c>
      <c r="C13889">
        <v>-1.8162269999999999E-3</v>
      </c>
      <c r="D13889">
        <v>4.5356681300000004</v>
      </c>
      <c r="E13889">
        <v>2.3989500000000001E-4</v>
      </c>
      <c r="F13889">
        <v>0.98764241699999999</v>
      </c>
      <c r="G13889">
        <v>0.99975043299999999</v>
      </c>
    </row>
    <row r="13890" spans="1:7" x14ac:dyDescent="0.4">
      <c r="A13890" s="70" t="s">
        <v>28461</v>
      </c>
      <c r="B13890" s="70" t="s">
        <v>28462</v>
      </c>
      <c r="C13890">
        <v>5.3745729999999997E-3</v>
      </c>
      <c r="D13890">
        <v>1.4640716149999999</v>
      </c>
      <c r="E13890">
        <v>2.3699600000000001E-4</v>
      </c>
      <c r="F13890">
        <v>0.98771732000000001</v>
      </c>
      <c r="G13890">
        <v>0.99975043299999999</v>
      </c>
    </row>
    <row r="13891" spans="1:7" x14ac:dyDescent="0.4">
      <c r="A13891" s="70" t="s">
        <v>28067</v>
      </c>
      <c r="B13891" s="70" t="s">
        <v>28068</v>
      </c>
      <c r="C13891">
        <v>-1.3906523E-2</v>
      </c>
      <c r="D13891">
        <v>1.487807965</v>
      </c>
      <c r="E13891">
        <v>2.2995700000000001E-4</v>
      </c>
      <c r="F13891">
        <v>0.98790107699999996</v>
      </c>
      <c r="G13891">
        <v>0.99975043299999999</v>
      </c>
    </row>
    <row r="13892" spans="1:7" x14ac:dyDescent="0.4">
      <c r="A13892" s="70" t="s">
        <v>28655</v>
      </c>
      <c r="B13892" s="70" t="s">
        <v>28656</v>
      </c>
      <c r="C13892">
        <v>2.1443199999999999E-3</v>
      </c>
      <c r="D13892">
        <v>4.3882865039999999</v>
      </c>
      <c r="E13892">
        <v>2.2964E-4</v>
      </c>
      <c r="F13892">
        <v>0.98790942500000001</v>
      </c>
      <c r="G13892">
        <v>0.99975043299999999</v>
      </c>
    </row>
    <row r="13893" spans="1:7" x14ac:dyDescent="0.4">
      <c r="A13893" s="70" t="s">
        <v>28737</v>
      </c>
      <c r="B13893" s="70" t="s">
        <v>28738</v>
      </c>
      <c r="C13893">
        <v>1.688335E-3</v>
      </c>
      <c r="D13893">
        <v>5.0616572980000001</v>
      </c>
      <c r="E13893">
        <v>2.2733200000000001E-4</v>
      </c>
      <c r="F13893">
        <v>0.98797031999999996</v>
      </c>
      <c r="G13893">
        <v>0.99975043299999999</v>
      </c>
    </row>
    <row r="13894" spans="1:7" x14ac:dyDescent="0.4">
      <c r="A13894" s="70" t="s">
        <v>28225</v>
      </c>
      <c r="B13894" s="70" t="s">
        <v>28226</v>
      </c>
      <c r="C13894">
        <v>-3.3322909999999998E-3</v>
      </c>
      <c r="D13894">
        <v>2.7100926310000002</v>
      </c>
      <c r="E13894">
        <v>2.2572299999999999E-4</v>
      </c>
      <c r="F13894">
        <v>0.98801298199999998</v>
      </c>
      <c r="G13894">
        <v>0.99975043299999999</v>
      </c>
    </row>
    <row r="13895" spans="1:7" x14ac:dyDescent="0.4">
      <c r="A13895" s="70" t="s">
        <v>28191</v>
      </c>
      <c r="B13895" s="70" t="s">
        <v>28192</v>
      </c>
      <c r="C13895">
        <v>-2.5891489999999998E-3</v>
      </c>
      <c r="D13895">
        <v>3.4282431679999998</v>
      </c>
      <c r="E13895">
        <v>2.2483E-4</v>
      </c>
      <c r="F13895">
        <v>0.98803669999999999</v>
      </c>
      <c r="G13895">
        <v>0.99975043299999999</v>
      </c>
    </row>
    <row r="13896" spans="1:7" x14ac:dyDescent="0.4">
      <c r="A13896" s="70" t="s">
        <v>27849</v>
      </c>
      <c r="B13896" s="70" t="s">
        <v>27850</v>
      </c>
      <c r="C13896">
        <v>-1.239598E-3</v>
      </c>
      <c r="D13896">
        <v>7.5592798200000004</v>
      </c>
      <c r="E13896">
        <v>2.2160600000000001E-4</v>
      </c>
      <c r="F13896">
        <v>0.98812277800000003</v>
      </c>
      <c r="G13896">
        <v>0.99975043299999999</v>
      </c>
    </row>
    <row r="13897" spans="1:7" x14ac:dyDescent="0.4">
      <c r="A13897" s="70" t="s">
        <v>27969</v>
      </c>
      <c r="B13897" s="70" t="s">
        <v>27970</v>
      </c>
      <c r="C13897">
        <v>-1.4138919999999999E-3</v>
      </c>
      <c r="D13897">
        <v>5.6165382849999999</v>
      </c>
      <c r="E13897">
        <v>2.1995200000000001E-4</v>
      </c>
      <c r="F13897">
        <v>0.98816719500000005</v>
      </c>
      <c r="G13897">
        <v>0.99975043299999999</v>
      </c>
    </row>
    <row r="13898" spans="1:7" x14ac:dyDescent="0.4">
      <c r="A13898" s="70" t="s">
        <v>28379</v>
      </c>
      <c r="B13898" s="70" t="s">
        <v>28380</v>
      </c>
      <c r="C13898">
        <v>3.6248593000000003E-2</v>
      </c>
      <c r="D13898">
        <v>1.850421656</v>
      </c>
      <c r="E13898">
        <v>2.16825E-4</v>
      </c>
      <c r="F13898">
        <v>0.98825158300000004</v>
      </c>
      <c r="G13898">
        <v>0.99975043299999999</v>
      </c>
    </row>
    <row r="13899" spans="1:7" x14ac:dyDescent="0.4">
      <c r="A13899" s="70" t="s">
        <v>28417</v>
      </c>
      <c r="B13899" s="70" t="s">
        <v>28418</v>
      </c>
      <c r="C13899">
        <v>-1.0630817000000001E-2</v>
      </c>
      <c r="D13899">
        <v>-0.95427049799999997</v>
      </c>
      <c r="E13899">
        <v>2.1509200000000001E-4</v>
      </c>
      <c r="F13899">
        <v>0.98829862199999996</v>
      </c>
      <c r="G13899">
        <v>0.99975043299999999</v>
      </c>
    </row>
    <row r="13900" spans="1:7" x14ac:dyDescent="0.4">
      <c r="A13900" s="70" t="s">
        <v>28077</v>
      </c>
      <c r="B13900" s="70" t="s">
        <v>28078</v>
      </c>
      <c r="C13900">
        <v>-1.9388070000000001E-3</v>
      </c>
      <c r="D13900">
        <v>4.2709454039999999</v>
      </c>
      <c r="E13900">
        <v>2.1377200000000001E-4</v>
      </c>
      <c r="F13900">
        <v>0.98833460399999995</v>
      </c>
      <c r="G13900">
        <v>0.99975043299999999</v>
      </c>
    </row>
    <row r="13901" spans="1:7" x14ac:dyDescent="0.4">
      <c r="A13901" s="70" t="s">
        <v>28371</v>
      </c>
      <c r="B13901" s="70" t="s">
        <v>28372</v>
      </c>
      <c r="C13901">
        <v>4.633664E-3</v>
      </c>
      <c r="D13901">
        <v>3.083685333</v>
      </c>
      <c r="E13901">
        <v>2.1270699999999999E-4</v>
      </c>
      <c r="F13901">
        <v>0.988363675</v>
      </c>
      <c r="G13901">
        <v>0.99975043299999999</v>
      </c>
    </row>
    <row r="13902" spans="1:7" x14ac:dyDescent="0.4">
      <c r="A13902" s="70" t="s">
        <v>28703</v>
      </c>
      <c r="B13902" s="70" t="s">
        <v>28704</v>
      </c>
      <c r="C13902">
        <v>1.9547990000000001E-3</v>
      </c>
      <c r="D13902">
        <v>5.1448540129999998</v>
      </c>
      <c r="E13902">
        <v>2.0907900000000001E-4</v>
      </c>
      <c r="F13902">
        <v>0.98846334800000002</v>
      </c>
      <c r="G13902">
        <v>0.99975043299999999</v>
      </c>
    </row>
    <row r="13903" spans="1:7" x14ac:dyDescent="0.4">
      <c r="A13903" s="70" t="s">
        <v>28051</v>
      </c>
      <c r="B13903" s="70" t="s">
        <v>28052</v>
      </c>
      <c r="C13903">
        <v>-1.7726230000000001E-3</v>
      </c>
      <c r="D13903">
        <v>4.5349907500000004</v>
      </c>
      <c r="E13903">
        <v>2.0641400000000001E-4</v>
      </c>
      <c r="F13903">
        <v>0.98853709400000001</v>
      </c>
      <c r="G13903">
        <v>0.99975043299999999</v>
      </c>
    </row>
    <row r="13904" spans="1:7" x14ac:dyDescent="0.4">
      <c r="A13904" s="70" t="s">
        <v>28181</v>
      </c>
      <c r="B13904" s="70" t="s">
        <v>28182</v>
      </c>
      <c r="C13904">
        <v>-2.2687689999999999E-3</v>
      </c>
      <c r="D13904">
        <v>3.6087603939999999</v>
      </c>
      <c r="E13904">
        <v>2.0201999999999999E-4</v>
      </c>
      <c r="F13904">
        <v>0.988659756</v>
      </c>
      <c r="G13904">
        <v>0.99975043299999999</v>
      </c>
    </row>
    <row r="13905" spans="1:7" x14ac:dyDescent="0.4">
      <c r="A13905" s="70" t="s">
        <v>28549</v>
      </c>
      <c r="B13905" s="70" t="s">
        <v>28550</v>
      </c>
      <c r="C13905">
        <v>4.0642159999999998E-3</v>
      </c>
      <c r="D13905">
        <v>1.7012510000000001</v>
      </c>
      <c r="E13905">
        <v>2.0076499999999999E-4</v>
      </c>
      <c r="F13905">
        <v>0.98869502099999995</v>
      </c>
      <c r="G13905">
        <v>0.99975043299999999</v>
      </c>
    </row>
    <row r="13906" spans="1:7" x14ac:dyDescent="0.4">
      <c r="A13906" s="70" t="s">
        <v>28653</v>
      </c>
      <c r="B13906" s="70" t="s">
        <v>28654</v>
      </c>
      <c r="C13906">
        <v>5.7730239999999999E-3</v>
      </c>
      <c r="D13906">
        <v>0.92842559000000002</v>
      </c>
      <c r="E13906">
        <v>2.0042899999999999E-4</v>
      </c>
      <c r="F13906">
        <v>0.98870447900000002</v>
      </c>
      <c r="G13906">
        <v>0.99975043299999999</v>
      </c>
    </row>
    <row r="13907" spans="1:7" x14ac:dyDescent="0.4">
      <c r="A13907" s="70" t="s">
        <v>28807</v>
      </c>
      <c r="B13907" s="70" t="s">
        <v>28808</v>
      </c>
      <c r="C13907">
        <v>1.627428E-3</v>
      </c>
      <c r="D13907">
        <v>4.6204085170000004</v>
      </c>
      <c r="E13907">
        <v>2.00194E-4</v>
      </c>
      <c r="F13907">
        <v>0.988711122</v>
      </c>
      <c r="G13907">
        <v>0.99975043299999999</v>
      </c>
    </row>
    <row r="13908" spans="1:7" x14ac:dyDescent="0.4">
      <c r="A13908" s="70" t="s">
        <v>28683</v>
      </c>
      <c r="B13908" s="70" t="s">
        <v>28684</v>
      </c>
      <c r="C13908">
        <v>1.1825729999999999E-3</v>
      </c>
      <c r="D13908">
        <v>7.8477461670000004</v>
      </c>
      <c r="E13908">
        <v>1.96603E-4</v>
      </c>
      <c r="F13908">
        <v>0.98881281600000004</v>
      </c>
      <c r="G13908">
        <v>0.99975043299999999</v>
      </c>
    </row>
    <row r="13909" spans="1:7" x14ac:dyDescent="0.4">
      <c r="A13909" s="70" t="s">
        <v>28595</v>
      </c>
      <c r="B13909" s="70" t="s">
        <v>28596</v>
      </c>
      <c r="C13909">
        <v>3.1357770000000002E-3</v>
      </c>
      <c r="D13909">
        <v>2.7165015079999999</v>
      </c>
      <c r="E13909">
        <v>1.9247399999999999E-4</v>
      </c>
      <c r="F13909">
        <v>0.98893091399999999</v>
      </c>
      <c r="G13909">
        <v>0.99975043299999999</v>
      </c>
    </row>
    <row r="13910" spans="1:7" x14ac:dyDescent="0.4">
      <c r="A13910" s="70" t="s">
        <v>28667</v>
      </c>
      <c r="B13910" s="70" t="s">
        <v>28668</v>
      </c>
      <c r="C13910">
        <v>1.1279700000000001E-3</v>
      </c>
      <c r="D13910">
        <v>6.4398868790000003</v>
      </c>
      <c r="E13910">
        <v>1.9150499999999999E-4</v>
      </c>
      <c r="F13910">
        <v>0.98895878800000003</v>
      </c>
      <c r="G13910">
        <v>0.99975043299999999</v>
      </c>
    </row>
    <row r="13911" spans="1:7" x14ac:dyDescent="0.4">
      <c r="A13911" s="70" t="s">
        <v>28745</v>
      </c>
      <c r="B13911" s="70" t="s">
        <v>28746</v>
      </c>
      <c r="C13911">
        <v>1.2835189999999999E-3</v>
      </c>
      <c r="D13911">
        <v>5.7849542200000004</v>
      </c>
      <c r="E13911">
        <v>1.8861E-4</v>
      </c>
      <c r="F13911">
        <v>0.98904256199999996</v>
      </c>
      <c r="G13911">
        <v>0.99975043299999999</v>
      </c>
    </row>
    <row r="13912" spans="1:7" x14ac:dyDescent="0.4">
      <c r="A13912" s="70" t="s">
        <v>28087</v>
      </c>
      <c r="B13912" s="70" t="s">
        <v>28088</v>
      </c>
      <c r="C13912">
        <v>-1.5431469999999999E-3</v>
      </c>
      <c r="D13912">
        <v>4.7332421739999999</v>
      </c>
      <c r="E13912">
        <v>1.8469999999999999E-4</v>
      </c>
      <c r="F13912">
        <v>0.98915673400000004</v>
      </c>
      <c r="G13912">
        <v>0.99975043299999999</v>
      </c>
    </row>
    <row r="13913" spans="1:7" x14ac:dyDescent="0.4">
      <c r="A13913" s="70" t="s">
        <v>28671</v>
      </c>
      <c r="B13913" s="70" t="s">
        <v>28672</v>
      </c>
      <c r="C13913">
        <v>1.1024660000000001E-3</v>
      </c>
      <c r="D13913">
        <v>8.8972221230000006</v>
      </c>
      <c r="E13913">
        <v>1.7804499999999999E-4</v>
      </c>
      <c r="F13913">
        <v>0.98935385899999995</v>
      </c>
      <c r="G13913">
        <v>0.99975043299999999</v>
      </c>
    </row>
    <row r="13914" spans="1:7" x14ac:dyDescent="0.4">
      <c r="A13914" s="70" t="s">
        <v>28779</v>
      </c>
      <c r="B13914" s="70" t="s">
        <v>28780</v>
      </c>
      <c r="C13914">
        <v>1.757364E-3</v>
      </c>
      <c r="D13914">
        <v>4.1122015579999998</v>
      </c>
      <c r="E13914">
        <v>1.7763699999999999E-4</v>
      </c>
      <c r="F13914">
        <v>0.98936606000000005</v>
      </c>
      <c r="G13914">
        <v>0.99975043299999999</v>
      </c>
    </row>
    <row r="13915" spans="1:7" x14ac:dyDescent="0.4">
      <c r="A13915" s="70" t="s">
        <v>28791</v>
      </c>
      <c r="B13915" s="70" t="s">
        <v>28792</v>
      </c>
      <c r="C13915">
        <v>1.5018290000000001E-3</v>
      </c>
      <c r="D13915">
        <v>5.2767538370000002</v>
      </c>
      <c r="E13915">
        <v>1.77033E-4</v>
      </c>
      <c r="F13915">
        <v>0.98938416699999998</v>
      </c>
      <c r="G13915">
        <v>0.99975043299999999</v>
      </c>
    </row>
    <row r="13916" spans="1:7" x14ac:dyDescent="0.4">
      <c r="A13916" s="70" t="s">
        <v>27867</v>
      </c>
      <c r="B13916" s="70" t="s">
        <v>27868</v>
      </c>
      <c r="C13916">
        <v>-1.0372160000000001E-3</v>
      </c>
      <c r="D13916">
        <v>7.2011759829999997</v>
      </c>
      <c r="E13916">
        <v>1.7478700000000001E-4</v>
      </c>
      <c r="F13916">
        <v>0.98945170699999996</v>
      </c>
      <c r="G13916">
        <v>0.99975043299999999</v>
      </c>
    </row>
    <row r="13917" spans="1:7" x14ac:dyDescent="0.4">
      <c r="A13917" s="70" t="s">
        <v>27937</v>
      </c>
      <c r="B13917" s="70" t="s">
        <v>27938</v>
      </c>
      <c r="C13917">
        <v>-1.0429739999999999E-3</v>
      </c>
      <c r="D13917">
        <v>6.5089377329999998</v>
      </c>
      <c r="E13917">
        <v>1.73974E-4</v>
      </c>
      <c r="F13917">
        <v>0.98947626799999999</v>
      </c>
      <c r="G13917">
        <v>0.99975043299999999</v>
      </c>
    </row>
    <row r="13918" spans="1:7" x14ac:dyDescent="0.4">
      <c r="A13918" s="70" t="s">
        <v>28687</v>
      </c>
      <c r="B13918" s="70" t="s">
        <v>28688</v>
      </c>
      <c r="C13918">
        <v>1.3019399999999999E-3</v>
      </c>
      <c r="D13918">
        <v>5.4861149410000003</v>
      </c>
      <c r="E13918">
        <v>1.7393700000000001E-4</v>
      </c>
      <c r="F13918">
        <v>0.98947739099999998</v>
      </c>
      <c r="G13918">
        <v>0.99975043299999999</v>
      </c>
    </row>
    <row r="13919" spans="1:7" x14ac:dyDescent="0.4">
      <c r="A13919" s="70" t="s">
        <v>28787</v>
      </c>
      <c r="B13919" s="70" t="s">
        <v>28788</v>
      </c>
      <c r="C13919">
        <v>1.3965150000000001E-3</v>
      </c>
      <c r="D13919">
        <v>5.3322080600000001</v>
      </c>
      <c r="E13919">
        <v>1.7337900000000001E-4</v>
      </c>
      <c r="F13919">
        <v>0.989494278</v>
      </c>
      <c r="G13919">
        <v>0.99975043299999999</v>
      </c>
    </row>
    <row r="13920" spans="1:7" x14ac:dyDescent="0.4">
      <c r="A13920" s="70" t="s">
        <v>28607</v>
      </c>
      <c r="B13920" s="70" t="s">
        <v>28608</v>
      </c>
      <c r="C13920">
        <v>2.8719940000000001E-3</v>
      </c>
      <c r="D13920">
        <v>2.7453079069999999</v>
      </c>
      <c r="E13920">
        <v>1.72277E-4</v>
      </c>
      <c r="F13920">
        <v>0.98952770800000001</v>
      </c>
      <c r="G13920">
        <v>0.99975043299999999</v>
      </c>
    </row>
    <row r="13921" spans="1:7" x14ac:dyDescent="0.4">
      <c r="A13921" s="70" t="s">
        <v>28691</v>
      </c>
      <c r="B13921" s="70" t="s">
        <v>28692</v>
      </c>
      <c r="C13921">
        <v>1.125816E-3</v>
      </c>
      <c r="D13921">
        <v>7.2870874739999998</v>
      </c>
      <c r="E13921">
        <v>1.7214899999999999E-4</v>
      </c>
      <c r="F13921">
        <v>0.98953161199999995</v>
      </c>
      <c r="G13921">
        <v>0.99975043299999999</v>
      </c>
    </row>
    <row r="13922" spans="1:7" x14ac:dyDescent="0.4">
      <c r="A13922" s="70" t="s">
        <v>28617</v>
      </c>
      <c r="B13922" s="70" t="s">
        <v>28618</v>
      </c>
      <c r="C13922">
        <v>1.0835650000000001E-3</v>
      </c>
      <c r="D13922">
        <v>7.7807503689999997</v>
      </c>
      <c r="E13922">
        <v>1.70858E-4</v>
      </c>
      <c r="F13922">
        <v>0.98957092800000002</v>
      </c>
      <c r="G13922">
        <v>0.99975043299999999</v>
      </c>
    </row>
    <row r="13923" spans="1:7" x14ac:dyDescent="0.4">
      <c r="A13923" s="70" t="s">
        <v>28725</v>
      </c>
      <c r="B13923" s="70" t="s">
        <v>28726</v>
      </c>
      <c r="C13923">
        <v>1.036822E-3</v>
      </c>
      <c r="D13923">
        <v>9.2688341750000003</v>
      </c>
      <c r="E13923">
        <v>1.6791000000000001E-4</v>
      </c>
      <c r="F13923">
        <v>0.989661283</v>
      </c>
      <c r="G13923">
        <v>0.99975043299999999</v>
      </c>
    </row>
    <row r="13924" spans="1:7" x14ac:dyDescent="0.4">
      <c r="A13924" s="70" t="s">
        <v>28587</v>
      </c>
      <c r="B13924" s="70" t="s">
        <v>28588</v>
      </c>
      <c r="C13924">
        <v>1.068835E-3</v>
      </c>
      <c r="D13924">
        <v>7.5352431869999998</v>
      </c>
      <c r="E13924">
        <v>1.6621E-4</v>
      </c>
      <c r="F13924">
        <v>0.98971376099999997</v>
      </c>
      <c r="G13924">
        <v>0.99975043299999999</v>
      </c>
    </row>
    <row r="13925" spans="1:7" x14ac:dyDescent="0.4">
      <c r="A13925" s="70" t="s">
        <v>28005</v>
      </c>
      <c r="B13925" s="70" t="s">
        <v>28006</v>
      </c>
      <c r="C13925">
        <v>-1.327911E-3</v>
      </c>
      <c r="D13925">
        <v>5.2606800319999998</v>
      </c>
      <c r="E13925">
        <v>1.65945E-4</v>
      </c>
      <c r="F13925">
        <v>0.98972197200000001</v>
      </c>
      <c r="G13925">
        <v>0.99975043299999999</v>
      </c>
    </row>
    <row r="13926" spans="1:7" x14ac:dyDescent="0.4">
      <c r="A13926" s="70" t="s">
        <v>28109</v>
      </c>
      <c r="B13926" s="70" t="s">
        <v>28110</v>
      </c>
      <c r="C13926">
        <v>-1.4081779999999999E-3</v>
      </c>
      <c r="D13926">
        <v>5.1082669159999998</v>
      </c>
      <c r="E13926">
        <v>1.6241000000000001E-4</v>
      </c>
      <c r="F13926">
        <v>0.989832025</v>
      </c>
      <c r="G13926">
        <v>0.99975043299999999</v>
      </c>
    </row>
    <row r="13927" spans="1:7" x14ac:dyDescent="0.4">
      <c r="A13927" s="70" t="s">
        <v>28709</v>
      </c>
      <c r="B13927" s="70" t="s">
        <v>28710</v>
      </c>
      <c r="C13927">
        <v>1.0977960000000001E-3</v>
      </c>
      <c r="D13927">
        <v>5.8216807079999997</v>
      </c>
      <c r="E13927">
        <v>1.60879E-4</v>
      </c>
      <c r="F13927">
        <v>0.98988006799999995</v>
      </c>
      <c r="G13927">
        <v>0.99975043299999999</v>
      </c>
    </row>
    <row r="13928" spans="1:7" x14ac:dyDescent="0.4">
      <c r="A13928" s="70" t="s">
        <v>28603</v>
      </c>
      <c r="B13928" s="70" t="s">
        <v>28604</v>
      </c>
      <c r="C13928">
        <v>3.2152080000000002E-3</v>
      </c>
      <c r="D13928">
        <v>2.1813149190000001</v>
      </c>
      <c r="E13928">
        <v>1.59319E-4</v>
      </c>
      <c r="F13928">
        <v>0.98992922500000002</v>
      </c>
      <c r="G13928">
        <v>0.99975043299999999</v>
      </c>
    </row>
    <row r="13929" spans="1:7" x14ac:dyDescent="0.4">
      <c r="A13929" s="70" t="s">
        <v>28663</v>
      </c>
      <c r="B13929" s="70" t="s">
        <v>28664</v>
      </c>
      <c r="C13929">
        <v>3.4550280000000002E-3</v>
      </c>
      <c r="D13929">
        <v>2.1734487210000002</v>
      </c>
      <c r="E13929">
        <v>1.5858699999999999E-4</v>
      </c>
      <c r="F13929">
        <v>0.98995239199999996</v>
      </c>
      <c r="G13929">
        <v>0.99975043299999999</v>
      </c>
    </row>
    <row r="13930" spans="1:7" x14ac:dyDescent="0.4">
      <c r="A13930" s="70" t="s">
        <v>28229</v>
      </c>
      <c r="B13930" s="70" t="s">
        <v>28230</v>
      </c>
      <c r="C13930">
        <v>-4.7249450000000004E-3</v>
      </c>
      <c r="D13930">
        <v>0.45308959799999998</v>
      </c>
      <c r="E13930">
        <v>1.58226E-4</v>
      </c>
      <c r="F13930">
        <v>0.98996384100000001</v>
      </c>
      <c r="G13930">
        <v>0.99975043299999999</v>
      </c>
    </row>
    <row r="13931" spans="1:7" x14ac:dyDescent="0.4">
      <c r="A13931" s="70" t="s">
        <v>27953</v>
      </c>
      <c r="B13931" s="70" t="s">
        <v>27954</v>
      </c>
      <c r="C13931">
        <v>-9.5718400000000003E-4</v>
      </c>
      <c r="D13931">
        <v>6.991528733</v>
      </c>
      <c r="E13931">
        <v>1.4372899999999999E-4</v>
      </c>
      <c r="F13931">
        <v>0.99043463799999998</v>
      </c>
      <c r="G13931">
        <v>0.99975043299999999</v>
      </c>
    </row>
    <row r="13932" spans="1:7" x14ac:dyDescent="0.4">
      <c r="A13932" s="70" t="s">
        <v>28795</v>
      </c>
      <c r="B13932" s="70" t="s">
        <v>28796</v>
      </c>
      <c r="C13932">
        <v>1.331825E-3</v>
      </c>
      <c r="D13932">
        <v>4.7454674859999999</v>
      </c>
      <c r="E13932">
        <v>1.40323E-4</v>
      </c>
      <c r="F13932">
        <v>0.99054863299999996</v>
      </c>
      <c r="G13932">
        <v>0.99975043299999999</v>
      </c>
    </row>
    <row r="13933" spans="1:7" x14ac:dyDescent="0.4">
      <c r="A13933" s="70" t="s">
        <v>28241</v>
      </c>
      <c r="B13933" s="70" t="s">
        <v>28242</v>
      </c>
      <c r="C13933">
        <v>-2.2078559999999998E-3</v>
      </c>
      <c r="D13933">
        <v>3.464238189</v>
      </c>
      <c r="E13933">
        <v>1.3976400000000001E-4</v>
      </c>
      <c r="F13933">
        <v>0.99056749700000002</v>
      </c>
      <c r="G13933">
        <v>0.99975043299999999</v>
      </c>
    </row>
    <row r="13934" spans="1:7" x14ac:dyDescent="0.4">
      <c r="A13934" s="70" t="s">
        <v>28151</v>
      </c>
      <c r="B13934" s="70" t="s">
        <v>28152</v>
      </c>
      <c r="C13934">
        <v>-1.426568E-3</v>
      </c>
      <c r="D13934">
        <v>4.8221238809999996</v>
      </c>
      <c r="E13934">
        <v>1.3955099999999999E-4</v>
      </c>
      <c r="F13934">
        <v>0.99057467499999996</v>
      </c>
      <c r="G13934">
        <v>0.99975043299999999</v>
      </c>
    </row>
    <row r="13935" spans="1:7" x14ac:dyDescent="0.4">
      <c r="A13935" s="70" t="s">
        <v>28565</v>
      </c>
      <c r="B13935" s="70" t="s">
        <v>28566</v>
      </c>
      <c r="C13935">
        <v>9.1699700000000002E-4</v>
      </c>
      <c r="D13935">
        <v>6.7931561519999999</v>
      </c>
      <c r="E13935">
        <v>1.36914E-4</v>
      </c>
      <c r="F13935">
        <v>0.99066413799999997</v>
      </c>
      <c r="G13935">
        <v>0.99975043299999999</v>
      </c>
    </row>
    <row r="13936" spans="1:7" x14ac:dyDescent="0.4">
      <c r="A13936" s="70" t="s">
        <v>28423</v>
      </c>
      <c r="B13936" s="70" t="s">
        <v>28424</v>
      </c>
      <c r="C13936">
        <v>-7.0645430000000004E-3</v>
      </c>
      <c r="D13936">
        <v>-1.0989093919999999</v>
      </c>
      <c r="E13936">
        <v>1.30796E-4</v>
      </c>
      <c r="F13936">
        <v>0.99087510599999995</v>
      </c>
      <c r="G13936">
        <v>0.99975043299999999</v>
      </c>
    </row>
    <row r="13937" spans="1:7" x14ac:dyDescent="0.4">
      <c r="A13937" s="70" t="s">
        <v>28547</v>
      </c>
      <c r="B13937" s="70" t="s">
        <v>28548</v>
      </c>
      <c r="C13937">
        <v>7.789743E-3</v>
      </c>
      <c r="D13937">
        <v>-0.56151005899999995</v>
      </c>
      <c r="E13937">
        <v>1.2881399999999999E-4</v>
      </c>
      <c r="F13937">
        <v>0.99094450999999995</v>
      </c>
      <c r="G13937">
        <v>0.99975043299999999</v>
      </c>
    </row>
    <row r="13938" spans="1:7" x14ac:dyDescent="0.4">
      <c r="A13938" s="70" t="s">
        <v>28569</v>
      </c>
      <c r="B13938" s="70" t="s">
        <v>28570</v>
      </c>
      <c r="C13938">
        <v>8.9227200000000005E-4</v>
      </c>
      <c r="D13938">
        <v>7.2362577019999996</v>
      </c>
      <c r="E13938">
        <v>1.2769100000000001E-4</v>
      </c>
      <c r="F13938">
        <v>0.99098406299999997</v>
      </c>
      <c r="G13938">
        <v>0.99975043299999999</v>
      </c>
    </row>
    <row r="13939" spans="1:7" x14ac:dyDescent="0.4">
      <c r="A13939" s="70" t="s">
        <v>28695</v>
      </c>
      <c r="B13939" s="70" t="s">
        <v>28696</v>
      </c>
      <c r="C13939">
        <v>2.5648379999999998E-3</v>
      </c>
      <c r="D13939">
        <v>2.9588828070000002</v>
      </c>
      <c r="E13939">
        <v>1.2736099999999999E-4</v>
      </c>
      <c r="F13939">
        <v>0.990995705</v>
      </c>
      <c r="G13939">
        <v>0.99975043299999999</v>
      </c>
    </row>
    <row r="13940" spans="1:7" x14ac:dyDescent="0.4">
      <c r="A13940" s="70" t="s">
        <v>28673</v>
      </c>
      <c r="B13940" s="70" t="s">
        <v>28674</v>
      </c>
      <c r="C13940">
        <v>4.883259E-3</v>
      </c>
      <c r="D13940">
        <v>-0.37561569700000003</v>
      </c>
      <c r="E13940">
        <v>1.2678400000000001E-4</v>
      </c>
      <c r="F13940">
        <v>0.991016126</v>
      </c>
      <c r="G13940">
        <v>0.99975043299999999</v>
      </c>
    </row>
    <row r="13941" spans="1:7" x14ac:dyDescent="0.4">
      <c r="A13941" s="70" t="s">
        <v>28649</v>
      </c>
      <c r="B13941" s="70" t="s">
        <v>28650</v>
      </c>
      <c r="C13941">
        <v>1.0457789999999999E-3</v>
      </c>
      <c r="D13941">
        <v>5.4509189300000003</v>
      </c>
      <c r="E13941">
        <v>1.2602499999999999E-4</v>
      </c>
      <c r="F13941">
        <v>0.99104306499999995</v>
      </c>
      <c r="G13941">
        <v>0.99975043299999999</v>
      </c>
    </row>
    <row r="13942" spans="1:7" x14ac:dyDescent="0.4">
      <c r="A13942" s="70" t="s">
        <v>28341</v>
      </c>
      <c r="B13942" s="70" t="s">
        <v>28342</v>
      </c>
      <c r="C13942">
        <v>-2.7734740000000002E-3</v>
      </c>
      <c r="D13942">
        <v>2.3145838959999998</v>
      </c>
      <c r="E13942">
        <v>1.2594799999999999E-4</v>
      </c>
      <c r="F13942">
        <v>0.99104581999999997</v>
      </c>
      <c r="G13942">
        <v>0.99975043299999999</v>
      </c>
    </row>
    <row r="13943" spans="1:7" x14ac:dyDescent="0.4">
      <c r="A13943" s="70" t="s">
        <v>28637</v>
      </c>
      <c r="B13943" s="70" t="s">
        <v>28638</v>
      </c>
      <c r="C13943">
        <v>1.006598E-3</v>
      </c>
      <c r="D13943">
        <v>5.6073868100000004</v>
      </c>
      <c r="E13943">
        <v>1.25523E-4</v>
      </c>
      <c r="F13943">
        <v>0.99106092000000001</v>
      </c>
      <c r="G13943">
        <v>0.99975043299999999</v>
      </c>
    </row>
    <row r="13944" spans="1:7" x14ac:dyDescent="0.4">
      <c r="A13944" s="70" t="s">
        <v>28767</v>
      </c>
      <c r="B13944" s="70" t="s">
        <v>28768</v>
      </c>
      <c r="C13944">
        <v>9.7549300000000002E-4</v>
      </c>
      <c r="D13944">
        <v>7.1672877379999997</v>
      </c>
      <c r="E13944">
        <v>1.2317900000000001E-4</v>
      </c>
      <c r="F13944">
        <v>0.99114478500000003</v>
      </c>
      <c r="G13944">
        <v>0.99975043299999999</v>
      </c>
    </row>
    <row r="13945" spans="1:7" x14ac:dyDescent="0.4">
      <c r="A13945" s="70" t="s">
        <v>28739</v>
      </c>
      <c r="B13945" s="70" t="s">
        <v>28740</v>
      </c>
      <c r="C13945">
        <v>8.2623709999999993E-3</v>
      </c>
      <c r="D13945">
        <v>-0.90976105699999998</v>
      </c>
      <c r="E13945">
        <v>1.20585E-4</v>
      </c>
      <c r="F13945">
        <v>0.99123852499999998</v>
      </c>
      <c r="G13945">
        <v>0.99975043299999999</v>
      </c>
    </row>
    <row r="13946" spans="1:7" x14ac:dyDescent="0.4">
      <c r="A13946" s="70" t="s">
        <v>28579</v>
      </c>
      <c r="B13946" s="70" t="s">
        <v>28580</v>
      </c>
      <c r="C13946">
        <v>6.0171010000000004E-3</v>
      </c>
      <c r="D13946">
        <v>-1.071286293</v>
      </c>
      <c r="E13946">
        <v>1.1898E-4</v>
      </c>
      <c r="F13946">
        <v>0.99129699699999996</v>
      </c>
      <c r="G13946">
        <v>0.99975043299999999</v>
      </c>
    </row>
    <row r="13947" spans="1:7" x14ac:dyDescent="0.4">
      <c r="A13947" s="70" t="s">
        <v>28647</v>
      </c>
      <c r="B13947" s="70" t="s">
        <v>28648</v>
      </c>
      <c r="C13947">
        <v>1.0282869999999999E-3</v>
      </c>
      <c r="D13947">
        <v>5.4770704840000004</v>
      </c>
      <c r="E13947">
        <v>1.17445E-4</v>
      </c>
      <c r="F13947">
        <v>0.99135334399999997</v>
      </c>
      <c r="G13947">
        <v>0.99975043299999999</v>
      </c>
    </row>
    <row r="13948" spans="1:7" x14ac:dyDescent="0.4">
      <c r="A13948" s="70" t="s">
        <v>28331</v>
      </c>
      <c r="B13948" s="70" t="s">
        <v>28332</v>
      </c>
      <c r="C13948">
        <v>-3.1476400000000002E-3</v>
      </c>
      <c r="D13948">
        <v>2.011643431</v>
      </c>
      <c r="E13948">
        <v>1.16051E-4</v>
      </c>
      <c r="F13948">
        <v>0.99140478300000001</v>
      </c>
      <c r="G13948">
        <v>0.99975043299999999</v>
      </c>
    </row>
    <row r="13949" spans="1:7" x14ac:dyDescent="0.4">
      <c r="A13949" s="70" t="s">
        <v>28741</v>
      </c>
      <c r="B13949" s="70" t="s">
        <v>28742</v>
      </c>
      <c r="C13949">
        <v>1.173592E-3</v>
      </c>
      <c r="D13949">
        <v>6.317915824</v>
      </c>
      <c r="E13949">
        <v>1.14652E-4</v>
      </c>
      <c r="F13949">
        <v>0.99145676000000005</v>
      </c>
      <c r="G13949">
        <v>0.99975043299999999</v>
      </c>
    </row>
    <row r="13950" spans="1:7" x14ac:dyDescent="0.4">
      <c r="A13950" s="70" t="s">
        <v>28145</v>
      </c>
      <c r="B13950" s="70" t="s">
        <v>28146</v>
      </c>
      <c r="C13950">
        <v>-1.206588E-3</v>
      </c>
      <c r="D13950">
        <v>4.8102516709999996</v>
      </c>
      <c r="E13950">
        <v>1.1191799999999999E-4</v>
      </c>
      <c r="F13950">
        <v>0.99155921999999996</v>
      </c>
      <c r="G13950">
        <v>0.99975043299999999</v>
      </c>
    </row>
    <row r="13951" spans="1:7" x14ac:dyDescent="0.4">
      <c r="A13951" s="70" t="s">
        <v>28615</v>
      </c>
      <c r="B13951" s="70" t="s">
        <v>28616</v>
      </c>
      <c r="C13951">
        <v>5.5276830000000002E-3</v>
      </c>
      <c r="D13951">
        <v>-0.78680013199999999</v>
      </c>
      <c r="E13951">
        <v>1.11338E-4</v>
      </c>
      <c r="F13951">
        <v>0.99158112399999998</v>
      </c>
      <c r="G13951">
        <v>0.99975043299999999</v>
      </c>
    </row>
    <row r="13952" spans="1:7" x14ac:dyDescent="0.4">
      <c r="A13952" s="70" t="s">
        <v>28327</v>
      </c>
      <c r="B13952" s="70" t="s">
        <v>28328</v>
      </c>
      <c r="C13952">
        <v>-1.8590939999999999E-3</v>
      </c>
      <c r="D13952">
        <v>9.0533928929999998</v>
      </c>
      <c r="E13952">
        <v>1.1008E-4</v>
      </c>
      <c r="F13952">
        <v>0.99162883400000001</v>
      </c>
      <c r="G13952">
        <v>0.99975043299999999</v>
      </c>
    </row>
    <row r="13953" spans="1:7" x14ac:dyDescent="0.4">
      <c r="A13953" s="70" t="s">
        <v>28589</v>
      </c>
      <c r="B13953" s="70" t="s">
        <v>28590</v>
      </c>
      <c r="C13953">
        <v>8.3110699999999998E-4</v>
      </c>
      <c r="D13953">
        <v>8.7629314829999991</v>
      </c>
      <c r="E13953">
        <v>1.09269E-4</v>
      </c>
      <c r="F13953">
        <v>0.99165971900000005</v>
      </c>
      <c r="G13953">
        <v>0.99975043299999999</v>
      </c>
    </row>
    <row r="13954" spans="1:7" x14ac:dyDescent="0.4">
      <c r="A13954" s="70" t="s">
        <v>28575</v>
      </c>
      <c r="B13954" s="70" t="s">
        <v>28576</v>
      </c>
      <c r="C13954">
        <v>9.1336800000000001E-4</v>
      </c>
      <c r="D13954">
        <v>5.9617517879999999</v>
      </c>
      <c r="E13954">
        <v>1.08923E-4</v>
      </c>
      <c r="F13954">
        <v>0.99167293700000003</v>
      </c>
      <c r="G13954">
        <v>0.99975043299999999</v>
      </c>
    </row>
    <row r="13955" spans="1:7" x14ac:dyDescent="0.4">
      <c r="A13955" s="70" t="s">
        <v>28061</v>
      </c>
      <c r="B13955" s="70" t="s">
        <v>28062</v>
      </c>
      <c r="C13955">
        <v>-9.4725300000000001E-4</v>
      </c>
      <c r="D13955">
        <v>8.3703161920000007</v>
      </c>
      <c r="E13955">
        <v>1.06629E-4</v>
      </c>
      <c r="F13955">
        <v>0.99176108699999999</v>
      </c>
      <c r="G13955">
        <v>0.99975043299999999</v>
      </c>
    </row>
    <row r="13956" spans="1:7" x14ac:dyDescent="0.4">
      <c r="A13956" s="70" t="s">
        <v>27999</v>
      </c>
      <c r="B13956" s="70" t="s">
        <v>28000</v>
      </c>
      <c r="C13956">
        <v>-8.4478299999999999E-4</v>
      </c>
      <c r="D13956">
        <v>6.4230049129999998</v>
      </c>
      <c r="E13956">
        <v>1.04678E-4</v>
      </c>
      <c r="F13956">
        <v>0.99183680399999996</v>
      </c>
      <c r="G13956">
        <v>0.99975043299999999</v>
      </c>
    </row>
    <row r="13957" spans="1:7" x14ac:dyDescent="0.4">
      <c r="A13957" s="70" t="s">
        <v>28035</v>
      </c>
      <c r="B13957" s="70" t="s">
        <v>28036</v>
      </c>
      <c r="C13957">
        <v>-8.4788400000000003E-4</v>
      </c>
      <c r="D13957">
        <v>6.4723776339999999</v>
      </c>
      <c r="E13957">
        <v>1.02626E-4</v>
      </c>
      <c r="F13957">
        <v>0.991917194</v>
      </c>
      <c r="G13957">
        <v>0.99975043299999999</v>
      </c>
    </row>
    <row r="13958" spans="1:7" x14ac:dyDescent="0.4">
      <c r="A13958" s="70" t="s">
        <v>28133</v>
      </c>
      <c r="B13958" s="70" t="s">
        <v>28134</v>
      </c>
      <c r="C13958">
        <v>-1.070929E-3</v>
      </c>
      <c r="D13958">
        <v>5.8487496139999999</v>
      </c>
      <c r="E13958">
        <v>1.0241E-4</v>
      </c>
      <c r="F13958">
        <v>0.99192570700000005</v>
      </c>
      <c r="G13958">
        <v>0.99975043299999999</v>
      </c>
    </row>
    <row r="13959" spans="1:7" x14ac:dyDescent="0.4">
      <c r="A13959" s="70" t="s">
        <v>28179</v>
      </c>
      <c r="B13959" s="70" t="s">
        <v>28180</v>
      </c>
      <c r="C13959">
        <v>-1.2629780000000001E-3</v>
      </c>
      <c r="D13959">
        <v>4.3980146879999999</v>
      </c>
      <c r="E13959">
        <v>1.00875E-4</v>
      </c>
      <c r="F13959">
        <v>0.99198647399999995</v>
      </c>
      <c r="G13959">
        <v>0.99975043299999999</v>
      </c>
    </row>
    <row r="13960" spans="1:7" x14ac:dyDescent="0.4">
      <c r="A13960" s="70" t="s">
        <v>28031</v>
      </c>
      <c r="B13960" s="70" t="s">
        <v>28032</v>
      </c>
      <c r="C13960">
        <v>-7.8709600000000004E-4</v>
      </c>
      <c r="D13960">
        <v>6.5377653149999997</v>
      </c>
      <c r="E13960" s="71">
        <v>9.9500000000000006E-5</v>
      </c>
      <c r="F13960">
        <v>0.99204065100000005</v>
      </c>
      <c r="G13960">
        <v>0.99975043299999999</v>
      </c>
    </row>
    <row r="13961" spans="1:7" x14ac:dyDescent="0.4">
      <c r="A13961" s="70" t="s">
        <v>28099</v>
      </c>
      <c r="B13961" s="70" t="s">
        <v>28100</v>
      </c>
      <c r="C13961">
        <v>-1.013311E-3</v>
      </c>
      <c r="D13961">
        <v>5.694072545</v>
      </c>
      <c r="E13961" s="71">
        <v>9.8400000000000007E-5</v>
      </c>
      <c r="F13961">
        <v>0.99208414300000003</v>
      </c>
      <c r="G13961">
        <v>0.99975043299999999</v>
      </c>
    </row>
    <row r="13962" spans="1:7" x14ac:dyDescent="0.4">
      <c r="A13962" s="70" t="s">
        <v>28571</v>
      </c>
      <c r="B13962" s="70" t="s">
        <v>28572</v>
      </c>
      <c r="C13962">
        <v>3.4893120000000001E-3</v>
      </c>
      <c r="D13962">
        <v>-0.60848509100000003</v>
      </c>
      <c r="E13962" s="71">
        <v>9.6299999999999996E-5</v>
      </c>
      <c r="F13962">
        <v>0.99216881800000001</v>
      </c>
      <c r="G13962">
        <v>0.99975043299999999</v>
      </c>
    </row>
    <row r="13963" spans="1:7" x14ac:dyDescent="0.4">
      <c r="A13963" s="70" t="s">
        <v>28511</v>
      </c>
      <c r="B13963" s="70" t="s">
        <v>28512</v>
      </c>
      <c r="C13963">
        <v>-4.6685959999999997E-3</v>
      </c>
      <c r="D13963">
        <v>0.66155402799999996</v>
      </c>
      <c r="E13963" s="71">
        <v>9.59E-5</v>
      </c>
      <c r="F13963">
        <v>0.99218620499999999</v>
      </c>
      <c r="G13963">
        <v>0.99975043299999999</v>
      </c>
    </row>
    <row r="13964" spans="1:7" x14ac:dyDescent="0.4">
      <c r="A13964" s="70" t="s">
        <v>28701</v>
      </c>
      <c r="B13964" s="70" t="s">
        <v>28702</v>
      </c>
      <c r="C13964">
        <v>1.2000159999999999E-3</v>
      </c>
      <c r="D13964">
        <v>4.3808138139999997</v>
      </c>
      <c r="E13964" s="71">
        <v>9.2600000000000001E-5</v>
      </c>
      <c r="F13964">
        <v>0.99232100300000003</v>
      </c>
      <c r="G13964">
        <v>0.99975043299999999</v>
      </c>
    </row>
    <row r="13965" spans="1:7" x14ac:dyDescent="0.4">
      <c r="A13965" s="70" t="s">
        <v>28103</v>
      </c>
      <c r="B13965" s="70" t="s">
        <v>28104</v>
      </c>
      <c r="C13965">
        <v>-8.5817599999999999E-4</v>
      </c>
      <c r="D13965">
        <v>5.8495418900000002</v>
      </c>
      <c r="E13965" s="71">
        <v>8.5799999999999998E-5</v>
      </c>
      <c r="F13965">
        <v>0.99260939500000001</v>
      </c>
      <c r="G13965">
        <v>0.99975043299999999</v>
      </c>
    </row>
    <row r="13966" spans="1:7" x14ac:dyDescent="0.4">
      <c r="A13966" s="70" t="s">
        <v>28771</v>
      </c>
      <c r="B13966" s="70" t="s">
        <v>28772</v>
      </c>
      <c r="C13966">
        <v>2.78444E-3</v>
      </c>
      <c r="D13966">
        <v>2.0037790680000001</v>
      </c>
      <c r="E13966" s="71">
        <v>8.3100000000000001E-5</v>
      </c>
      <c r="F13966">
        <v>0.99272714900000003</v>
      </c>
      <c r="G13966">
        <v>0.99975043299999999</v>
      </c>
    </row>
    <row r="13967" spans="1:7" x14ac:dyDescent="0.4">
      <c r="A13967" s="70" t="s">
        <v>28721</v>
      </c>
      <c r="B13967" s="70" t="s">
        <v>28722</v>
      </c>
      <c r="C13967">
        <v>1.1429719999999999E-3</v>
      </c>
      <c r="D13967">
        <v>4.2141827689999998</v>
      </c>
      <c r="E13967" s="71">
        <v>8.2100000000000003E-5</v>
      </c>
      <c r="F13967">
        <v>0.99277080200000001</v>
      </c>
      <c r="G13967">
        <v>0.99975043299999999</v>
      </c>
    </row>
    <row r="13968" spans="1:7" x14ac:dyDescent="0.4">
      <c r="A13968" s="70" t="s">
        <v>28747</v>
      </c>
      <c r="B13968" s="70" t="s">
        <v>28748</v>
      </c>
      <c r="C13968">
        <v>1.184544E-3</v>
      </c>
      <c r="D13968">
        <v>4.4785529750000004</v>
      </c>
      <c r="E13968" s="71">
        <v>7.8399999999999995E-5</v>
      </c>
      <c r="F13968">
        <v>0.99293688199999997</v>
      </c>
      <c r="G13968">
        <v>0.99975043299999999</v>
      </c>
    </row>
    <row r="13969" spans="1:7" x14ac:dyDescent="0.4">
      <c r="A13969" s="70" t="s">
        <v>28815</v>
      </c>
      <c r="B13969" s="70" t="s">
        <v>28816</v>
      </c>
      <c r="C13969">
        <v>2.2970820000000002E-3</v>
      </c>
      <c r="D13969">
        <v>4.6652188939999997</v>
      </c>
      <c r="E13969" s="71">
        <v>7.6299999999999998E-5</v>
      </c>
      <c r="F13969">
        <v>0.993029096</v>
      </c>
      <c r="G13969">
        <v>0.99975043299999999</v>
      </c>
    </row>
    <row r="13970" spans="1:7" x14ac:dyDescent="0.4">
      <c r="A13970" s="70" t="s">
        <v>28265</v>
      </c>
      <c r="B13970" s="70" t="s">
        <v>28266</v>
      </c>
      <c r="C13970">
        <v>-9.5476899999999995E-4</v>
      </c>
      <c r="D13970">
        <v>5.2868174640000003</v>
      </c>
      <c r="E13970" s="71">
        <v>7.5199999999999998E-5</v>
      </c>
      <c r="F13970">
        <v>0.993078986</v>
      </c>
      <c r="G13970">
        <v>0.99975043299999999</v>
      </c>
    </row>
    <row r="13971" spans="1:7" x14ac:dyDescent="0.4">
      <c r="A13971" s="70" t="s">
        <v>28531</v>
      </c>
      <c r="B13971" s="70" t="s">
        <v>28532</v>
      </c>
      <c r="C13971">
        <v>7.5408599999999995E-4</v>
      </c>
      <c r="D13971">
        <v>5.9576915640000001</v>
      </c>
      <c r="E13971" s="71">
        <v>7.5199999999999998E-5</v>
      </c>
      <c r="F13971">
        <v>0.993079025</v>
      </c>
      <c r="G13971">
        <v>0.99975043299999999</v>
      </c>
    </row>
    <row r="13972" spans="1:7" x14ac:dyDescent="0.4">
      <c r="A13972" s="70" t="s">
        <v>28477</v>
      </c>
      <c r="B13972" s="70" t="s">
        <v>28478</v>
      </c>
      <c r="C13972">
        <v>6.72278E-4</v>
      </c>
      <c r="D13972">
        <v>7.2963070459999999</v>
      </c>
      <c r="E13972" s="71">
        <v>7.3300000000000006E-5</v>
      </c>
      <c r="F13972">
        <v>0.99316959699999996</v>
      </c>
      <c r="G13972">
        <v>0.99975043299999999</v>
      </c>
    </row>
    <row r="13973" spans="1:7" x14ac:dyDescent="0.4">
      <c r="A13973" s="70" t="s">
        <v>28545</v>
      </c>
      <c r="B13973" s="70" t="s">
        <v>28546</v>
      </c>
      <c r="C13973">
        <v>7.3462600000000005E-4</v>
      </c>
      <c r="D13973">
        <v>6.6506392989999998</v>
      </c>
      <c r="E13973" s="71">
        <v>7.2299999999999996E-5</v>
      </c>
      <c r="F13973">
        <v>0.99321339799999997</v>
      </c>
      <c r="G13973">
        <v>0.99975043299999999</v>
      </c>
    </row>
    <row r="13974" spans="1:7" x14ac:dyDescent="0.4">
      <c r="A13974" s="70" t="s">
        <v>28733</v>
      </c>
      <c r="B13974" s="70" t="s">
        <v>28734</v>
      </c>
      <c r="C13974">
        <v>1.0804530000000001E-3</v>
      </c>
      <c r="D13974">
        <v>4.115262704</v>
      </c>
      <c r="E13974" s="71">
        <v>7.1400000000000001E-5</v>
      </c>
      <c r="F13974">
        <v>0.99325696399999996</v>
      </c>
      <c r="G13974">
        <v>0.99975043299999999</v>
      </c>
    </row>
    <row r="13975" spans="1:7" x14ac:dyDescent="0.4">
      <c r="A13975" s="70" t="s">
        <v>28761</v>
      </c>
      <c r="B13975" s="70" t="s">
        <v>28762</v>
      </c>
      <c r="C13975">
        <v>6.3914250000000001E-3</v>
      </c>
      <c r="D13975">
        <v>-0.20274842300000001</v>
      </c>
      <c r="E13975" s="71">
        <v>7.0099999999999996E-5</v>
      </c>
      <c r="F13975">
        <v>0.99332092299999997</v>
      </c>
      <c r="G13975">
        <v>0.99975043299999999</v>
      </c>
    </row>
    <row r="13976" spans="1:7" x14ac:dyDescent="0.4">
      <c r="A13976" s="70" t="s">
        <v>28559</v>
      </c>
      <c r="B13976" s="70" t="s">
        <v>28560</v>
      </c>
      <c r="C13976">
        <v>7.82728E-4</v>
      </c>
      <c r="D13976">
        <v>5.5116227320000002</v>
      </c>
      <c r="E13976" s="71">
        <v>7.0099999999999996E-5</v>
      </c>
      <c r="F13976">
        <v>0.99332111400000001</v>
      </c>
      <c r="G13976">
        <v>0.99975043299999999</v>
      </c>
    </row>
    <row r="13977" spans="1:7" x14ac:dyDescent="0.4">
      <c r="A13977" s="70" t="s">
        <v>28675</v>
      </c>
      <c r="B13977" s="70" t="s">
        <v>28676</v>
      </c>
      <c r="C13977">
        <v>5.2565930000000004E-3</v>
      </c>
      <c r="D13977">
        <v>-0.66321013500000003</v>
      </c>
      <c r="E13977" s="71">
        <v>6.9900000000000005E-5</v>
      </c>
      <c r="F13977">
        <v>0.99333094399999999</v>
      </c>
      <c r="G13977">
        <v>0.99975043299999999</v>
      </c>
    </row>
    <row r="13978" spans="1:7" x14ac:dyDescent="0.4">
      <c r="A13978" s="70" t="s">
        <v>28577</v>
      </c>
      <c r="B13978" s="70" t="s">
        <v>28578</v>
      </c>
      <c r="C13978">
        <v>3.3002299999999999E-3</v>
      </c>
      <c r="D13978">
        <v>-0.35024656799999998</v>
      </c>
      <c r="E13978" s="71">
        <v>6.8800000000000005E-5</v>
      </c>
      <c r="F13978">
        <v>0.99338383699999999</v>
      </c>
      <c r="G13978">
        <v>0.99975043299999999</v>
      </c>
    </row>
    <row r="13979" spans="1:7" x14ac:dyDescent="0.4">
      <c r="A13979" s="70" t="s">
        <v>28383</v>
      </c>
      <c r="B13979" s="70" t="s">
        <v>28384</v>
      </c>
      <c r="C13979">
        <v>1.777282E-3</v>
      </c>
      <c r="D13979">
        <v>3.9508222150000001</v>
      </c>
      <c r="E13979" s="71">
        <v>6.8300000000000007E-5</v>
      </c>
      <c r="F13979">
        <v>0.99340669199999998</v>
      </c>
      <c r="G13979">
        <v>0.99975043299999999</v>
      </c>
    </row>
    <row r="13980" spans="1:7" x14ac:dyDescent="0.4">
      <c r="A13980" s="70" t="s">
        <v>28481</v>
      </c>
      <c r="B13980" s="70" t="s">
        <v>28482</v>
      </c>
      <c r="C13980">
        <v>6.7111099999999995E-4</v>
      </c>
      <c r="D13980">
        <v>6.1277521889999997</v>
      </c>
      <c r="E13980" s="71">
        <v>6.7000000000000002E-5</v>
      </c>
      <c r="F13980">
        <v>0.99346930700000002</v>
      </c>
      <c r="G13980">
        <v>0.99975043299999999</v>
      </c>
    </row>
    <row r="13981" spans="1:7" x14ac:dyDescent="0.4">
      <c r="A13981" s="70" t="s">
        <v>28351</v>
      </c>
      <c r="B13981" s="70" t="s">
        <v>28352</v>
      </c>
      <c r="C13981">
        <v>-2.822906E-3</v>
      </c>
      <c r="D13981">
        <v>1.350948649</v>
      </c>
      <c r="E13981" s="71">
        <v>6.69E-5</v>
      </c>
      <c r="F13981">
        <v>0.99347394</v>
      </c>
      <c r="G13981">
        <v>0.99975043299999999</v>
      </c>
    </row>
    <row r="13982" spans="1:7" x14ac:dyDescent="0.4">
      <c r="A13982" s="70" t="s">
        <v>28013</v>
      </c>
      <c r="B13982" s="70" t="s">
        <v>28014</v>
      </c>
      <c r="C13982">
        <v>4.3782150000000004E-3</v>
      </c>
      <c r="D13982">
        <v>-1.462478554</v>
      </c>
      <c r="E13982" s="71">
        <v>6.5199999999999999E-5</v>
      </c>
      <c r="F13982">
        <v>0.99355926100000003</v>
      </c>
      <c r="G13982">
        <v>0.99975043299999999</v>
      </c>
    </row>
    <row r="13983" spans="1:7" x14ac:dyDescent="0.4">
      <c r="A13983" s="70" t="s">
        <v>28705</v>
      </c>
      <c r="B13983" s="70" t="s">
        <v>28706</v>
      </c>
      <c r="C13983">
        <v>9.3961499999999998E-4</v>
      </c>
      <c r="D13983">
        <v>4.6061172299999997</v>
      </c>
      <c r="E13983" s="71">
        <v>6.4900000000000005E-5</v>
      </c>
      <c r="F13983">
        <v>0.99357320500000001</v>
      </c>
      <c r="G13983">
        <v>0.99975043299999999</v>
      </c>
    </row>
    <row r="13984" spans="1:7" x14ac:dyDescent="0.4">
      <c r="A13984" s="70" t="s">
        <v>28069</v>
      </c>
      <c r="B13984" s="70" t="s">
        <v>28070</v>
      </c>
      <c r="C13984">
        <v>-6.22355E-4</v>
      </c>
      <c r="D13984">
        <v>6.4570932939999999</v>
      </c>
      <c r="E13984" s="71">
        <v>6.3E-5</v>
      </c>
      <c r="F13984">
        <v>0.99366595400000002</v>
      </c>
      <c r="G13984">
        <v>0.99975043299999999</v>
      </c>
    </row>
    <row r="13985" spans="1:7" x14ac:dyDescent="0.4">
      <c r="A13985" s="70" t="s">
        <v>28611</v>
      </c>
      <c r="B13985" s="70" t="s">
        <v>28612</v>
      </c>
      <c r="C13985">
        <v>7.7237900000000001E-4</v>
      </c>
      <c r="D13985">
        <v>6.1430018579999999</v>
      </c>
      <c r="E13985" s="71">
        <v>6.2399999999999999E-5</v>
      </c>
      <c r="F13985">
        <v>0.99369821000000003</v>
      </c>
      <c r="G13985">
        <v>0.99975043299999999</v>
      </c>
    </row>
    <row r="13986" spans="1:7" x14ac:dyDescent="0.4">
      <c r="A13986" s="70" t="s">
        <v>28789</v>
      </c>
      <c r="B13986" s="70" t="s">
        <v>28790</v>
      </c>
      <c r="C13986">
        <v>1.8609919999999999E-3</v>
      </c>
      <c r="D13986">
        <v>2.4705552979999998</v>
      </c>
      <c r="E13986" s="71">
        <v>6.2100000000000005E-5</v>
      </c>
      <c r="F13986">
        <v>0.99371360500000006</v>
      </c>
      <c r="G13986">
        <v>0.99975043299999999</v>
      </c>
    </row>
    <row r="13987" spans="1:7" x14ac:dyDescent="0.4">
      <c r="A13987" s="70" t="s">
        <v>28221</v>
      </c>
      <c r="B13987" s="70" t="s">
        <v>28222</v>
      </c>
      <c r="C13987">
        <v>-8.1659300000000001E-4</v>
      </c>
      <c r="D13987">
        <v>5.2512780990000003</v>
      </c>
      <c r="E13987" s="71">
        <v>6.0999999999999999E-5</v>
      </c>
      <c r="F13987">
        <v>0.99377048300000004</v>
      </c>
      <c r="G13987">
        <v>0.99975043299999999</v>
      </c>
    </row>
    <row r="13988" spans="1:7" x14ac:dyDescent="0.4">
      <c r="A13988" s="70" t="s">
        <v>28033</v>
      </c>
      <c r="B13988" s="70" t="s">
        <v>28034</v>
      </c>
      <c r="C13988">
        <v>-6.6288299999999996E-4</v>
      </c>
      <c r="D13988">
        <v>7.322189861</v>
      </c>
      <c r="E13988" s="71">
        <v>6.0900000000000003E-5</v>
      </c>
      <c r="F13988">
        <v>0.99377496099999996</v>
      </c>
      <c r="G13988">
        <v>0.99975043299999999</v>
      </c>
    </row>
    <row r="13989" spans="1:7" x14ac:dyDescent="0.4">
      <c r="A13989" s="70" t="s">
        <v>28769</v>
      </c>
      <c r="B13989" s="70" t="s">
        <v>28770</v>
      </c>
      <c r="C13989">
        <v>2.0220030000000001E-3</v>
      </c>
      <c r="D13989">
        <v>2.1638684760000002</v>
      </c>
      <c r="E13989" s="71">
        <v>6.0099999999999997E-5</v>
      </c>
      <c r="F13989">
        <v>0.99381488799999995</v>
      </c>
      <c r="G13989">
        <v>0.99975043299999999</v>
      </c>
    </row>
    <row r="13990" spans="1:7" x14ac:dyDescent="0.4">
      <c r="A13990" s="70" t="s">
        <v>28039</v>
      </c>
      <c r="B13990" s="70" t="s">
        <v>28040</v>
      </c>
      <c r="C13990">
        <v>-6.41229E-4</v>
      </c>
      <c r="D13990">
        <v>7.0065964369999998</v>
      </c>
      <c r="E13990" s="71">
        <v>5.9500000000000003E-5</v>
      </c>
      <c r="F13990">
        <v>0.99384643800000005</v>
      </c>
      <c r="G13990">
        <v>0.99975043299999999</v>
      </c>
    </row>
    <row r="13991" spans="1:7" x14ac:dyDescent="0.4">
      <c r="A13991" s="70" t="s">
        <v>28431</v>
      </c>
      <c r="B13991" s="70" t="s">
        <v>28432</v>
      </c>
      <c r="C13991">
        <v>-2.7080329999999999E-3</v>
      </c>
      <c r="D13991">
        <v>0.77123809799999998</v>
      </c>
      <c r="E13991" s="71">
        <v>5.8999999999999998E-5</v>
      </c>
      <c r="F13991">
        <v>0.99387049599999999</v>
      </c>
      <c r="G13991">
        <v>0.99975043299999999</v>
      </c>
    </row>
    <row r="13992" spans="1:7" x14ac:dyDescent="0.4">
      <c r="A13992" s="70" t="s">
        <v>28135</v>
      </c>
      <c r="B13992" s="70" t="s">
        <v>28136</v>
      </c>
      <c r="C13992">
        <v>-6.91228E-4</v>
      </c>
      <c r="D13992">
        <v>5.5026334229999998</v>
      </c>
      <c r="E13992" s="71">
        <v>5.8300000000000001E-5</v>
      </c>
      <c r="F13992">
        <v>0.99390945200000003</v>
      </c>
      <c r="G13992">
        <v>0.99975043299999999</v>
      </c>
    </row>
    <row r="13993" spans="1:7" x14ac:dyDescent="0.4">
      <c r="A13993" s="70" t="s">
        <v>28501</v>
      </c>
      <c r="B13993" s="70" t="s">
        <v>28502</v>
      </c>
      <c r="C13993">
        <v>5.9012099999999998E-4</v>
      </c>
      <c r="D13993">
        <v>6.309683272</v>
      </c>
      <c r="E13993" s="71">
        <v>5.5899999999999997E-5</v>
      </c>
      <c r="F13993">
        <v>0.994036013</v>
      </c>
      <c r="G13993">
        <v>0.99975043299999999</v>
      </c>
    </row>
    <row r="13994" spans="1:7" x14ac:dyDescent="0.4">
      <c r="A13994" s="70" t="s">
        <v>28755</v>
      </c>
      <c r="B13994" s="70" t="s">
        <v>28756</v>
      </c>
      <c r="C13994">
        <v>1.1933169999999999E-3</v>
      </c>
      <c r="D13994">
        <v>3.97603522</v>
      </c>
      <c r="E13994" s="71">
        <v>5.4799999999999997E-5</v>
      </c>
      <c r="F13994">
        <v>0.99409341399999995</v>
      </c>
      <c r="G13994">
        <v>0.99975043299999999</v>
      </c>
    </row>
    <row r="13995" spans="1:7" x14ac:dyDescent="0.4">
      <c r="A13995" s="70" t="s">
        <v>28503</v>
      </c>
      <c r="B13995" s="70" t="s">
        <v>28504</v>
      </c>
      <c r="C13995">
        <v>3.803374E-3</v>
      </c>
      <c r="D13995">
        <v>-1.182876993</v>
      </c>
      <c r="E13995" s="71">
        <v>5.3399999999999997E-5</v>
      </c>
      <c r="F13995">
        <v>0.99416921000000003</v>
      </c>
      <c r="G13995">
        <v>0.99975043299999999</v>
      </c>
    </row>
    <row r="13996" spans="1:7" x14ac:dyDescent="0.4">
      <c r="A13996" s="70" t="s">
        <v>28463</v>
      </c>
      <c r="B13996" s="70" t="s">
        <v>28464</v>
      </c>
      <c r="C13996">
        <v>-2.131736E-3</v>
      </c>
      <c r="D13996">
        <v>2.5433095429999999</v>
      </c>
      <c r="E13996" s="71">
        <v>5.3000000000000001E-5</v>
      </c>
      <c r="F13996">
        <v>0.99418865499999998</v>
      </c>
      <c r="G13996">
        <v>0.99975043299999999</v>
      </c>
    </row>
    <row r="13997" spans="1:7" x14ac:dyDescent="0.4">
      <c r="A13997" s="70" t="s">
        <v>28555</v>
      </c>
      <c r="B13997" s="70" t="s">
        <v>28556</v>
      </c>
      <c r="C13997">
        <v>5.689E-4</v>
      </c>
      <c r="D13997">
        <v>6.3762624470000002</v>
      </c>
      <c r="E13997" s="71">
        <v>5.1600000000000001E-5</v>
      </c>
      <c r="F13997">
        <v>0.99426778500000002</v>
      </c>
      <c r="G13997">
        <v>0.99975043299999999</v>
      </c>
    </row>
    <row r="13998" spans="1:7" x14ac:dyDescent="0.4">
      <c r="A13998" s="70" t="s">
        <v>28781</v>
      </c>
      <c r="B13998" s="70" t="s">
        <v>28782</v>
      </c>
      <c r="C13998">
        <v>2.0782209999999999E-3</v>
      </c>
      <c r="D13998">
        <v>1.617679286</v>
      </c>
      <c r="E13998" s="71">
        <v>5.1E-5</v>
      </c>
      <c r="F13998">
        <v>0.99429999899999999</v>
      </c>
      <c r="G13998">
        <v>0.99975043299999999</v>
      </c>
    </row>
    <row r="13999" spans="1:7" x14ac:dyDescent="0.4">
      <c r="A13999" s="70" t="s">
        <v>28083</v>
      </c>
      <c r="B13999" s="70" t="s">
        <v>28084</v>
      </c>
      <c r="C13999">
        <v>-5.6950000000000002E-4</v>
      </c>
      <c r="D13999">
        <v>6.7085929699999998</v>
      </c>
      <c r="E13999" s="71">
        <v>5.0899999999999997E-5</v>
      </c>
      <c r="F13999">
        <v>0.99430801999999996</v>
      </c>
      <c r="G13999">
        <v>0.99975043299999999</v>
      </c>
    </row>
    <row r="14000" spans="1:7" x14ac:dyDescent="0.4">
      <c r="A14000" s="70" t="s">
        <v>28811</v>
      </c>
      <c r="B14000" s="70" t="s">
        <v>28812</v>
      </c>
      <c r="C14000">
        <v>3.5344930000000001E-3</v>
      </c>
      <c r="D14000">
        <v>-0.98667047200000002</v>
      </c>
      <c r="E14000" s="71">
        <v>5.0599999999999997E-5</v>
      </c>
      <c r="F14000">
        <v>0.99432506300000001</v>
      </c>
      <c r="G14000">
        <v>0.99975043299999999</v>
      </c>
    </row>
    <row r="14001" spans="1:7" x14ac:dyDescent="0.4">
      <c r="A14001" s="70" t="s">
        <v>28659</v>
      </c>
      <c r="B14001" s="70" t="s">
        <v>28660</v>
      </c>
      <c r="C14001">
        <v>8.6849200000000001E-4</v>
      </c>
      <c r="D14001">
        <v>4.6713726729999996</v>
      </c>
      <c r="E14001" s="71">
        <v>4.8600000000000002E-5</v>
      </c>
      <c r="F14001">
        <v>0.994438869</v>
      </c>
      <c r="G14001">
        <v>0.99975043299999999</v>
      </c>
    </row>
    <row r="14002" spans="1:7" x14ac:dyDescent="0.4">
      <c r="A14002" s="70" t="s">
        <v>28759</v>
      </c>
      <c r="B14002" s="70" t="s">
        <v>28760</v>
      </c>
      <c r="C14002">
        <v>-1.0383079999999999E-3</v>
      </c>
      <c r="D14002">
        <v>5.2535620749999996</v>
      </c>
      <c r="E14002" s="71">
        <v>4.8399999999999997E-5</v>
      </c>
      <c r="F14002">
        <v>0.99444711699999999</v>
      </c>
      <c r="G14002">
        <v>0.99975043299999999</v>
      </c>
    </row>
    <row r="14003" spans="1:7" x14ac:dyDescent="0.4">
      <c r="A14003" s="70" t="s">
        <v>28593</v>
      </c>
      <c r="B14003" s="70" t="s">
        <v>28594</v>
      </c>
      <c r="C14003">
        <v>2.975578E-3</v>
      </c>
      <c r="D14003">
        <v>-0.88067779499999999</v>
      </c>
      <c r="E14003" s="71">
        <v>4.7200000000000002E-5</v>
      </c>
      <c r="F14003">
        <v>0.99451774999999998</v>
      </c>
      <c r="G14003">
        <v>0.99975043299999999</v>
      </c>
    </row>
    <row r="14004" spans="1:7" x14ac:dyDescent="0.4">
      <c r="A14004" s="70" t="s">
        <v>28321</v>
      </c>
      <c r="B14004" s="70" t="s">
        <v>28322</v>
      </c>
      <c r="C14004">
        <v>-1.037961E-3</v>
      </c>
      <c r="D14004">
        <v>4.2548105290000002</v>
      </c>
      <c r="E14004" s="71">
        <v>4.7200000000000002E-5</v>
      </c>
      <c r="F14004">
        <v>0.99451838299999995</v>
      </c>
      <c r="G14004">
        <v>0.99975043299999999</v>
      </c>
    </row>
    <row r="14005" spans="1:7" x14ac:dyDescent="0.4">
      <c r="A14005" s="70" t="s">
        <v>28149</v>
      </c>
      <c r="B14005" s="70" t="s">
        <v>28150</v>
      </c>
      <c r="C14005">
        <v>-5.7669999999999998E-4</v>
      </c>
      <c r="D14005">
        <v>6.3104464599999996</v>
      </c>
      <c r="E14005" s="71">
        <v>4.57E-5</v>
      </c>
      <c r="F14005">
        <v>0.99460762400000002</v>
      </c>
      <c r="G14005">
        <v>0.99975043299999999</v>
      </c>
    </row>
    <row r="14006" spans="1:7" x14ac:dyDescent="0.4">
      <c r="A14006" s="70" t="s">
        <v>28453</v>
      </c>
      <c r="B14006" s="70" t="s">
        <v>28454</v>
      </c>
      <c r="C14006">
        <v>5.3067499999999998E-4</v>
      </c>
      <c r="D14006">
        <v>6.6922453300000004</v>
      </c>
      <c r="E14006" s="71">
        <v>4.4499999999999997E-5</v>
      </c>
      <c r="F14006">
        <v>0.99467574800000003</v>
      </c>
      <c r="G14006">
        <v>0.99975043299999999</v>
      </c>
    </row>
    <row r="14007" spans="1:7" x14ac:dyDescent="0.4">
      <c r="A14007" s="70" t="s">
        <v>28489</v>
      </c>
      <c r="B14007" s="70" t="s">
        <v>28490</v>
      </c>
      <c r="C14007">
        <v>-2.2115310000000001E-3</v>
      </c>
      <c r="D14007">
        <v>0.664005289</v>
      </c>
      <c r="E14007" s="71">
        <v>4.2299999999999998E-5</v>
      </c>
      <c r="F14007">
        <v>0.99481198699999995</v>
      </c>
      <c r="G14007">
        <v>0.99975043299999999</v>
      </c>
    </row>
    <row r="14008" spans="1:7" x14ac:dyDescent="0.4">
      <c r="A14008" s="70" t="s">
        <v>28465</v>
      </c>
      <c r="B14008" s="70" t="s">
        <v>28466</v>
      </c>
      <c r="C14008">
        <v>6.7334399999999998E-4</v>
      </c>
      <c r="D14008">
        <v>5.4942694679999997</v>
      </c>
      <c r="E14008" s="71">
        <v>4.1699999999999997E-5</v>
      </c>
      <c r="F14008">
        <v>0.99484657899999995</v>
      </c>
      <c r="G14008">
        <v>0.99975043299999999</v>
      </c>
    </row>
    <row r="14009" spans="1:7" x14ac:dyDescent="0.4">
      <c r="A14009" s="70" t="s">
        <v>28397</v>
      </c>
      <c r="B14009" s="70" t="s">
        <v>28398</v>
      </c>
      <c r="C14009">
        <v>8.2631000000000002E-4</v>
      </c>
      <c r="D14009">
        <v>4.7902407350000002</v>
      </c>
      <c r="E14009" s="71">
        <v>4.1600000000000002E-5</v>
      </c>
      <c r="F14009">
        <v>0.99485105799999995</v>
      </c>
      <c r="G14009">
        <v>0.99975043299999999</v>
      </c>
    </row>
    <row r="14010" spans="1:7" x14ac:dyDescent="0.4">
      <c r="A14010" s="70" t="s">
        <v>28177</v>
      </c>
      <c r="B14010" s="70" t="s">
        <v>28178</v>
      </c>
      <c r="C14010">
        <v>-5.5337699999999997E-4</v>
      </c>
      <c r="D14010">
        <v>5.9233367159999997</v>
      </c>
      <c r="E14010" s="71">
        <v>4.1499999999999999E-5</v>
      </c>
      <c r="F14010">
        <v>0.99486189300000005</v>
      </c>
      <c r="G14010">
        <v>0.99975043299999999</v>
      </c>
    </row>
    <row r="14011" spans="1:7" x14ac:dyDescent="0.4">
      <c r="A14011" s="70" t="s">
        <v>28551</v>
      </c>
      <c r="B14011" s="70" t="s">
        <v>28552</v>
      </c>
      <c r="C14011">
        <v>6.4833000000000002E-4</v>
      </c>
      <c r="D14011">
        <v>5.3464684560000002</v>
      </c>
      <c r="E14011" s="71">
        <v>4.1300000000000001E-5</v>
      </c>
      <c r="F14011">
        <v>0.99487184799999995</v>
      </c>
      <c r="G14011">
        <v>0.99975043299999999</v>
      </c>
    </row>
    <row r="14012" spans="1:7" x14ac:dyDescent="0.4">
      <c r="A14012" s="70" t="s">
        <v>28661</v>
      </c>
      <c r="B14012" s="70" t="s">
        <v>28662</v>
      </c>
      <c r="C14012">
        <v>9.0470100000000005E-4</v>
      </c>
      <c r="D14012">
        <v>4.5148692730000004</v>
      </c>
      <c r="E14012" s="71">
        <v>3.9700000000000003E-5</v>
      </c>
      <c r="F14012">
        <v>0.99497170400000001</v>
      </c>
      <c r="G14012">
        <v>0.99975043299999999</v>
      </c>
    </row>
    <row r="14013" spans="1:7" x14ac:dyDescent="0.4">
      <c r="A14013" s="70" t="s">
        <v>28235</v>
      </c>
      <c r="B14013" s="70" t="s">
        <v>28236</v>
      </c>
      <c r="C14013">
        <v>-6.0893500000000001E-4</v>
      </c>
      <c r="D14013">
        <v>5.3213786900000004</v>
      </c>
      <c r="E14013" s="71">
        <v>3.6900000000000002E-5</v>
      </c>
      <c r="F14013">
        <v>0.99515535099999997</v>
      </c>
      <c r="G14013">
        <v>0.99975043299999999</v>
      </c>
    </row>
    <row r="14014" spans="1:7" x14ac:dyDescent="0.4">
      <c r="A14014" s="70" t="s">
        <v>28591</v>
      </c>
      <c r="B14014" s="70" t="s">
        <v>28592</v>
      </c>
      <c r="C14014">
        <v>-2.4494069999999998E-3</v>
      </c>
      <c r="D14014">
        <v>0.16579516599999999</v>
      </c>
      <c r="E14014" s="71">
        <v>3.68E-5</v>
      </c>
      <c r="F14014">
        <v>0.99515894000000005</v>
      </c>
      <c r="G14014">
        <v>0.99975043299999999</v>
      </c>
    </row>
    <row r="14015" spans="1:7" x14ac:dyDescent="0.4">
      <c r="A14015" s="70" t="s">
        <v>28719</v>
      </c>
      <c r="B14015" s="70" t="s">
        <v>28720</v>
      </c>
      <c r="C14015">
        <v>9.7416899999999999E-4</v>
      </c>
      <c r="D14015">
        <v>3.5735923469999999</v>
      </c>
      <c r="E14015" s="71">
        <v>3.4600000000000001E-5</v>
      </c>
      <c r="F14015">
        <v>0.99530460899999995</v>
      </c>
      <c r="G14015">
        <v>0.99975043299999999</v>
      </c>
    </row>
    <row r="14016" spans="1:7" x14ac:dyDescent="0.4">
      <c r="A14016" s="70" t="s">
        <v>28199</v>
      </c>
      <c r="B14016" s="70" t="s">
        <v>28200</v>
      </c>
      <c r="C14016">
        <v>-5.5380499999999999E-4</v>
      </c>
      <c r="D14016">
        <v>5.6189409450000003</v>
      </c>
      <c r="E14016" s="71">
        <v>3.3899999999999997E-5</v>
      </c>
      <c r="F14016">
        <v>0.99535171</v>
      </c>
      <c r="G14016">
        <v>0.99975043299999999</v>
      </c>
    </row>
    <row r="14017" spans="1:7" x14ac:dyDescent="0.4">
      <c r="A14017" s="70" t="s">
        <v>28127</v>
      </c>
      <c r="B14017" s="70" t="s">
        <v>28128</v>
      </c>
      <c r="C14017">
        <v>-4.57007E-4</v>
      </c>
      <c r="D14017">
        <v>6.3453943300000004</v>
      </c>
      <c r="E14017" s="71">
        <v>3.3699999999999999E-5</v>
      </c>
      <c r="F14017">
        <v>0.99536969200000003</v>
      </c>
      <c r="G14017">
        <v>0.99975043299999999</v>
      </c>
    </row>
    <row r="14018" spans="1:7" x14ac:dyDescent="0.4">
      <c r="A14018" s="70" t="s">
        <v>28639</v>
      </c>
      <c r="B14018" s="70" t="s">
        <v>28640</v>
      </c>
      <c r="C14018">
        <v>6.5363900000000002E-4</v>
      </c>
      <c r="D14018">
        <v>4.6749945410000002</v>
      </c>
      <c r="E14018" s="71">
        <v>3.18E-5</v>
      </c>
      <c r="F14018">
        <v>0.99549758099999996</v>
      </c>
      <c r="G14018">
        <v>0.99975043299999999</v>
      </c>
    </row>
    <row r="14019" spans="1:7" x14ac:dyDescent="0.4">
      <c r="A14019" s="70" t="s">
        <v>28449</v>
      </c>
      <c r="B14019" s="70" t="s">
        <v>28450</v>
      </c>
      <c r="C14019">
        <v>4.9180299999999997E-4</v>
      </c>
      <c r="D14019">
        <v>6.035340626</v>
      </c>
      <c r="E14019" s="71">
        <v>3.18E-5</v>
      </c>
      <c r="F14019">
        <v>0.99549803400000003</v>
      </c>
      <c r="G14019">
        <v>0.99975043299999999</v>
      </c>
    </row>
    <row r="14020" spans="1:7" x14ac:dyDescent="0.4">
      <c r="A14020" s="70" t="s">
        <v>28529</v>
      </c>
      <c r="B14020" s="70" t="s">
        <v>28530</v>
      </c>
      <c r="C14020">
        <v>5.4463999999999999E-4</v>
      </c>
      <c r="D14020">
        <v>5.6896998229999998</v>
      </c>
      <c r="E14020" s="71">
        <v>3.1000000000000001E-5</v>
      </c>
      <c r="F14020">
        <v>0.99555548800000004</v>
      </c>
      <c r="G14020">
        <v>0.99975043299999999</v>
      </c>
    </row>
    <row r="14021" spans="1:7" x14ac:dyDescent="0.4">
      <c r="A14021" s="70" t="s">
        <v>28801</v>
      </c>
      <c r="B14021" s="70" t="s">
        <v>28802</v>
      </c>
      <c r="C14021">
        <v>1.607902E-3</v>
      </c>
      <c r="D14021">
        <v>3.089768501</v>
      </c>
      <c r="E14021" s="71">
        <v>3.0800000000000003E-5</v>
      </c>
      <c r="F14021">
        <v>0.99557008899999999</v>
      </c>
      <c r="G14021">
        <v>0.99975043299999999</v>
      </c>
    </row>
    <row r="14022" spans="1:7" x14ac:dyDescent="0.4">
      <c r="A14022" s="70" t="s">
        <v>28421</v>
      </c>
      <c r="B14022" s="70" t="s">
        <v>28422</v>
      </c>
      <c r="C14022">
        <v>4.3615400000000001E-4</v>
      </c>
      <c r="D14022">
        <v>6.6702077700000002</v>
      </c>
      <c r="E14022" s="71">
        <v>2.8399999999999999E-5</v>
      </c>
      <c r="F14022">
        <v>0.99574600700000004</v>
      </c>
      <c r="G14022">
        <v>0.99975043299999999</v>
      </c>
    </row>
    <row r="14023" spans="1:7" x14ac:dyDescent="0.4">
      <c r="A14023" s="70" t="s">
        <v>28727</v>
      </c>
      <c r="B14023" s="70" t="s">
        <v>28728</v>
      </c>
      <c r="C14023">
        <v>3.9693710000000002E-3</v>
      </c>
      <c r="D14023">
        <v>-0.245022499</v>
      </c>
      <c r="E14023" s="71">
        <v>2.73E-5</v>
      </c>
      <c r="F14023">
        <v>0.99583389600000005</v>
      </c>
      <c r="G14023">
        <v>0.99975043299999999</v>
      </c>
    </row>
    <row r="14024" spans="1:7" x14ac:dyDescent="0.4">
      <c r="A14024" s="70" t="s">
        <v>28407</v>
      </c>
      <c r="B14024" s="70" t="s">
        <v>28408</v>
      </c>
      <c r="C14024">
        <v>4.09384E-4</v>
      </c>
      <c r="D14024">
        <v>6.7796237100000001</v>
      </c>
      <c r="E14024" s="71">
        <v>2.5599999999999999E-5</v>
      </c>
      <c r="F14024">
        <v>0.99596648700000001</v>
      </c>
      <c r="G14024">
        <v>0.99975043299999999</v>
      </c>
    </row>
    <row r="14025" spans="1:7" x14ac:dyDescent="0.4">
      <c r="A14025" s="70" t="s">
        <v>28819</v>
      </c>
      <c r="B14025" s="70" t="s">
        <v>28820</v>
      </c>
      <c r="C14025">
        <v>1.566465E-3</v>
      </c>
      <c r="D14025">
        <v>1.2426238919999999</v>
      </c>
      <c r="E14025" s="71">
        <v>2.5299999999999998E-5</v>
      </c>
      <c r="F14025">
        <v>0.99598371500000005</v>
      </c>
      <c r="G14025">
        <v>0.99975043299999999</v>
      </c>
    </row>
    <row r="14026" spans="1:7" x14ac:dyDescent="0.4">
      <c r="A14026" s="70" t="s">
        <v>28491</v>
      </c>
      <c r="B14026" s="70" t="s">
        <v>28492</v>
      </c>
      <c r="C14026">
        <v>4.9989700000000001E-4</v>
      </c>
      <c r="D14026">
        <v>5.4599355760000003</v>
      </c>
      <c r="E14026" s="71">
        <v>2.48E-5</v>
      </c>
      <c r="F14026">
        <v>0.99602969699999999</v>
      </c>
      <c r="G14026">
        <v>0.99975043299999999</v>
      </c>
    </row>
    <row r="14027" spans="1:7" x14ac:dyDescent="0.4">
      <c r="A14027" s="70" t="s">
        <v>28203</v>
      </c>
      <c r="B14027" s="70" t="s">
        <v>28204</v>
      </c>
      <c r="C14027">
        <v>-4.2047800000000001E-4</v>
      </c>
      <c r="D14027">
        <v>6.0363848500000001</v>
      </c>
      <c r="E14027" s="71">
        <v>2.4700000000000001E-5</v>
      </c>
      <c r="F14027">
        <v>0.99603613000000002</v>
      </c>
      <c r="G14027">
        <v>0.99975043299999999</v>
      </c>
    </row>
    <row r="14028" spans="1:7" x14ac:dyDescent="0.4">
      <c r="A14028" s="70" t="s">
        <v>28187</v>
      </c>
      <c r="B14028" s="70" t="s">
        <v>28188</v>
      </c>
      <c r="C14028">
        <v>-3.8143299999999998E-4</v>
      </c>
      <c r="D14028">
        <v>6.4303243940000003</v>
      </c>
      <c r="E14028" s="71">
        <v>2.3300000000000001E-5</v>
      </c>
      <c r="F14028">
        <v>0.99614835700000004</v>
      </c>
      <c r="G14028">
        <v>0.99975043299999999</v>
      </c>
    </row>
    <row r="14029" spans="1:7" x14ac:dyDescent="0.4">
      <c r="A14029" s="70" t="s">
        <v>28557</v>
      </c>
      <c r="B14029" s="70" t="s">
        <v>28558</v>
      </c>
      <c r="C14029">
        <v>-1.2934839999999999E-3</v>
      </c>
      <c r="D14029">
        <v>1.880986971</v>
      </c>
      <c r="E14029" s="71">
        <v>2.2799999999999999E-5</v>
      </c>
      <c r="F14029">
        <v>0.99619158600000002</v>
      </c>
      <c r="G14029">
        <v>0.99975043299999999</v>
      </c>
    </row>
    <row r="14030" spans="1:7" x14ac:dyDescent="0.4">
      <c r="A14030" s="70" t="s">
        <v>28097</v>
      </c>
      <c r="B14030" s="70" t="s">
        <v>28098</v>
      </c>
      <c r="C14030">
        <v>-3.5648899999999998E-4</v>
      </c>
      <c r="D14030">
        <v>7.6640661239999996</v>
      </c>
      <c r="E14030" s="71">
        <v>2.0400000000000001E-5</v>
      </c>
      <c r="F14030">
        <v>0.99639815799999998</v>
      </c>
      <c r="G14030">
        <v>0.99975043299999999</v>
      </c>
    </row>
    <row r="14031" spans="1:7" x14ac:dyDescent="0.4">
      <c r="A14031" s="70" t="s">
        <v>28699</v>
      </c>
      <c r="B14031" s="70" t="s">
        <v>28700</v>
      </c>
      <c r="C14031">
        <v>4.8893299999999999E-4</v>
      </c>
      <c r="D14031">
        <v>1.501844194</v>
      </c>
      <c r="E14031" s="71">
        <v>2.0299999999999999E-5</v>
      </c>
      <c r="F14031">
        <v>0.996404336</v>
      </c>
      <c r="G14031">
        <v>0.99975043299999999</v>
      </c>
    </row>
    <row r="14032" spans="1:7" x14ac:dyDescent="0.4">
      <c r="A14032" s="70" t="s">
        <v>28523</v>
      </c>
      <c r="B14032" s="70" t="s">
        <v>28524</v>
      </c>
      <c r="C14032">
        <v>-1.0407439999999999E-3</v>
      </c>
      <c r="D14032">
        <v>2.4338570549999998</v>
      </c>
      <c r="E14032" s="71">
        <v>1.9700000000000001E-5</v>
      </c>
      <c r="F14032">
        <v>0.996461661</v>
      </c>
      <c r="G14032">
        <v>0.99975043299999999</v>
      </c>
    </row>
    <row r="14033" spans="1:7" x14ac:dyDescent="0.4">
      <c r="A14033" s="70" t="s">
        <v>28367</v>
      </c>
      <c r="B14033" s="70" t="s">
        <v>28368</v>
      </c>
      <c r="C14033">
        <v>3.49095E-4</v>
      </c>
      <c r="D14033">
        <v>7.8698229419999999</v>
      </c>
      <c r="E14033" s="71">
        <v>1.9599999999999999E-5</v>
      </c>
      <c r="F14033">
        <v>0.996472095</v>
      </c>
      <c r="G14033">
        <v>0.99975043299999999</v>
      </c>
    </row>
    <row r="14034" spans="1:7" x14ac:dyDescent="0.4">
      <c r="A14034" s="70" t="s">
        <v>28743</v>
      </c>
      <c r="B14034" s="70" t="s">
        <v>28744</v>
      </c>
      <c r="C14034">
        <v>2.1794750000000002E-3</v>
      </c>
      <c r="D14034">
        <v>-0.90001836400000002</v>
      </c>
      <c r="E14034" s="71">
        <v>1.95E-5</v>
      </c>
      <c r="F14034">
        <v>0.99647822600000002</v>
      </c>
      <c r="G14034">
        <v>0.99975043299999999</v>
      </c>
    </row>
    <row r="14035" spans="1:7" x14ac:dyDescent="0.4">
      <c r="A14035" s="70" t="s">
        <v>28217</v>
      </c>
      <c r="B14035" s="70" t="s">
        <v>28218</v>
      </c>
      <c r="C14035">
        <v>-3.7360399999999998E-4</v>
      </c>
      <c r="D14035">
        <v>7.3229915989999999</v>
      </c>
      <c r="E14035" s="71">
        <v>1.9300000000000002E-5</v>
      </c>
      <c r="F14035">
        <v>0.99649433600000004</v>
      </c>
      <c r="G14035">
        <v>0.99975043299999999</v>
      </c>
    </row>
    <row r="14036" spans="1:7" x14ac:dyDescent="0.4">
      <c r="A14036" s="70" t="s">
        <v>28735</v>
      </c>
      <c r="B14036" s="70" t="s">
        <v>28736</v>
      </c>
      <c r="C14036">
        <v>7.6367199999999996E-4</v>
      </c>
      <c r="D14036">
        <v>3.3944370959999999</v>
      </c>
      <c r="E14036" s="71">
        <v>1.8899999999999999E-5</v>
      </c>
      <c r="F14036">
        <v>0.99653173399999995</v>
      </c>
      <c r="G14036">
        <v>0.99975043299999999</v>
      </c>
    </row>
    <row r="14037" spans="1:7" x14ac:dyDescent="0.4">
      <c r="A14037" s="70" t="s">
        <v>28285</v>
      </c>
      <c r="B14037" s="70" t="s">
        <v>28286</v>
      </c>
      <c r="C14037">
        <v>-4.5631300000000002E-4</v>
      </c>
      <c r="D14037">
        <v>5.2368373439999996</v>
      </c>
      <c r="E14037" s="71">
        <v>1.8600000000000001E-5</v>
      </c>
      <c r="F14037">
        <v>0.99656055200000004</v>
      </c>
      <c r="G14037">
        <v>0.99975043299999999</v>
      </c>
    </row>
    <row r="14038" spans="1:7" x14ac:dyDescent="0.4">
      <c r="A14038" s="70" t="s">
        <v>28563</v>
      </c>
      <c r="B14038" s="70" t="s">
        <v>28564</v>
      </c>
      <c r="C14038">
        <v>5.1955100000000004E-4</v>
      </c>
      <c r="D14038">
        <v>4.4381904859999999</v>
      </c>
      <c r="E14038" s="71">
        <v>1.7799999999999999E-5</v>
      </c>
      <c r="F14038">
        <v>0.99663715100000005</v>
      </c>
      <c r="G14038">
        <v>0.99975043299999999</v>
      </c>
    </row>
    <row r="14039" spans="1:7" x14ac:dyDescent="0.4">
      <c r="A14039" s="70" t="s">
        <v>28793</v>
      </c>
      <c r="B14039" s="70" t="s">
        <v>28794</v>
      </c>
      <c r="C14039">
        <v>1.6512009999999999E-3</v>
      </c>
      <c r="D14039">
        <v>0.29591779499999998</v>
      </c>
      <c r="E14039" s="71">
        <v>1.7E-5</v>
      </c>
      <c r="F14039">
        <v>0.996711401</v>
      </c>
      <c r="G14039">
        <v>0.99975043299999999</v>
      </c>
    </row>
    <row r="14040" spans="1:7" x14ac:dyDescent="0.4">
      <c r="A14040" s="70" t="s">
        <v>28479</v>
      </c>
      <c r="B14040" s="70" t="s">
        <v>28480</v>
      </c>
      <c r="C14040">
        <v>-8.64842E-4</v>
      </c>
      <c r="D14040">
        <v>2.9392815880000001</v>
      </c>
      <c r="E14040" s="71">
        <v>1.6799999999999998E-5</v>
      </c>
      <c r="F14040">
        <v>0.99673257599999998</v>
      </c>
      <c r="G14040">
        <v>0.99975043299999999</v>
      </c>
    </row>
    <row r="14041" spans="1:7" x14ac:dyDescent="0.4">
      <c r="A14041" s="70" t="s">
        <v>28161</v>
      </c>
      <c r="B14041" s="70" t="s">
        <v>28162</v>
      </c>
      <c r="C14041">
        <v>-3.2229300000000003E-4</v>
      </c>
      <c r="D14041">
        <v>8.1007664449999996</v>
      </c>
      <c r="E14041" s="71">
        <v>1.5999999999999999E-5</v>
      </c>
      <c r="F14041">
        <v>0.99680404</v>
      </c>
      <c r="G14041">
        <v>0.99975043299999999</v>
      </c>
    </row>
    <row r="14042" spans="1:7" x14ac:dyDescent="0.4">
      <c r="A14042" s="70" t="s">
        <v>28797</v>
      </c>
      <c r="B14042" s="70" t="s">
        <v>28798</v>
      </c>
      <c r="C14042">
        <v>1.321767E-3</v>
      </c>
      <c r="D14042">
        <v>0.708536587</v>
      </c>
      <c r="E14042" s="71">
        <v>1.5299999999999999E-5</v>
      </c>
      <c r="F14042">
        <v>0.99687543899999997</v>
      </c>
      <c r="G14042">
        <v>0.99975043299999999</v>
      </c>
    </row>
    <row r="14043" spans="1:7" x14ac:dyDescent="0.4">
      <c r="A14043" s="70" t="s">
        <v>28169</v>
      </c>
      <c r="B14043" s="70" t="s">
        <v>28170</v>
      </c>
      <c r="C14043">
        <v>-3.0961399999999999E-4</v>
      </c>
      <c r="D14043">
        <v>7.9872186899999997</v>
      </c>
      <c r="E14043" s="71">
        <v>1.5299999999999999E-5</v>
      </c>
      <c r="F14043">
        <v>0.99687830399999999</v>
      </c>
      <c r="G14043">
        <v>0.99975043299999999</v>
      </c>
    </row>
    <row r="14044" spans="1:7" x14ac:dyDescent="0.4">
      <c r="A14044" s="70" t="s">
        <v>28685</v>
      </c>
      <c r="B14044" s="70" t="s">
        <v>28686</v>
      </c>
      <c r="C14044">
        <v>1.1841309999999999E-3</v>
      </c>
      <c r="D14044">
        <v>-1.39714575</v>
      </c>
      <c r="E14044" s="71">
        <v>1.52E-5</v>
      </c>
      <c r="F14044">
        <v>0.99688568399999999</v>
      </c>
      <c r="G14044">
        <v>0.99975043299999999</v>
      </c>
    </row>
    <row r="14045" spans="1:7" x14ac:dyDescent="0.4">
      <c r="A14045" s="70" t="s">
        <v>28535</v>
      </c>
      <c r="B14045" s="70" t="s">
        <v>28536</v>
      </c>
      <c r="C14045">
        <v>4.1126500000000001E-4</v>
      </c>
      <c r="D14045">
        <v>4.9274240020000004</v>
      </c>
      <c r="E14045" s="71">
        <v>1.49E-5</v>
      </c>
      <c r="F14045">
        <v>0.99692330500000004</v>
      </c>
      <c r="G14045">
        <v>0.99975043299999999</v>
      </c>
    </row>
    <row r="14046" spans="1:7" x14ac:dyDescent="0.4">
      <c r="A14046" s="70" t="s">
        <v>27612</v>
      </c>
      <c r="B14046" s="70" t="s">
        <v>27613</v>
      </c>
      <c r="C14046">
        <v>-3.3628170000000001E-3</v>
      </c>
      <c r="D14046">
        <v>2.3036798919999999</v>
      </c>
      <c r="E14046" s="71">
        <v>1.2999999999999999E-5</v>
      </c>
      <c r="F14046">
        <v>0.99712227399999998</v>
      </c>
      <c r="G14046">
        <v>0.99975043299999999</v>
      </c>
    </row>
    <row r="14047" spans="1:7" x14ac:dyDescent="0.4">
      <c r="A14047" s="70" t="s">
        <v>28519</v>
      </c>
      <c r="B14047" s="70" t="s">
        <v>28520</v>
      </c>
      <c r="C14047">
        <v>-1.1215260000000001E-3</v>
      </c>
      <c r="D14047">
        <v>1.3358684350000001</v>
      </c>
      <c r="E14047" s="71">
        <v>1.2799999999999999E-5</v>
      </c>
      <c r="F14047">
        <v>0.99714958799999998</v>
      </c>
      <c r="G14047">
        <v>0.99975043299999999</v>
      </c>
    </row>
    <row r="14048" spans="1:7" x14ac:dyDescent="0.4">
      <c r="A14048" s="70" t="s">
        <v>28337</v>
      </c>
      <c r="B14048" s="70" t="s">
        <v>28338</v>
      </c>
      <c r="C14048">
        <v>-3.0196999999999998E-4</v>
      </c>
      <c r="D14048">
        <v>9.6600847810000001</v>
      </c>
      <c r="E14048" s="71">
        <v>1.19E-5</v>
      </c>
      <c r="F14048">
        <v>0.99724420599999997</v>
      </c>
      <c r="G14048">
        <v>0.99975043299999999</v>
      </c>
    </row>
    <row r="14049" spans="1:7" x14ac:dyDescent="0.4">
      <c r="A14049" s="70" t="s">
        <v>28415</v>
      </c>
      <c r="B14049" s="70" t="s">
        <v>28416</v>
      </c>
      <c r="C14049">
        <v>-5.1409600000000002E-4</v>
      </c>
      <c r="D14049">
        <v>3.865310665</v>
      </c>
      <c r="E14049" s="71">
        <v>1.17E-5</v>
      </c>
      <c r="F14049">
        <v>0.99727370699999995</v>
      </c>
      <c r="G14049">
        <v>0.99975043299999999</v>
      </c>
    </row>
    <row r="14050" spans="1:7" x14ac:dyDescent="0.4">
      <c r="A14050" s="70" t="s">
        <v>28497</v>
      </c>
      <c r="B14050" s="70" t="s">
        <v>28498</v>
      </c>
      <c r="C14050">
        <v>-7.8076600000000001E-4</v>
      </c>
      <c r="D14050">
        <v>2.5677199150000001</v>
      </c>
      <c r="E14050" s="71">
        <v>1.11E-5</v>
      </c>
      <c r="F14050">
        <v>0.99734088899999995</v>
      </c>
      <c r="G14050">
        <v>0.99975043299999999</v>
      </c>
    </row>
    <row r="14051" spans="1:7" x14ac:dyDescent="0.4">
      <c r="A14051" s="70" t="s">
        <v>28385</v>
      </c>
      <c r="B14051" s="70" t="s">
        <v>28386</v>
      </c>
      <c r="C14051">
        <v>2.8783999999999998E-4</v>
      </c>
      <c r="D14051">
        <v>5.8198033379999998</v>
      </c>
      <c r="E14051" s="71">
        <v>1.0499999999999999E-5</v>
      </c>
      <c r="F14051">
        <v>0.99741898399999995</v>
      </c>
      <c r="G14051">
        <v>0.99975043299999999</v>
      </c>
    </row>
    <row r="14052" spans="1:7" x14ac:dyDescent="0.4">
      <c r="A14052" s="70" t="s">
        <v>28419</v>
      </c>
      <c r="B14052" s="70" t="s">
        <v>28420</v>
      </c>
      <c r="C14052">
        <v>-4.3713600000000002E-4</v>
      </c>
      <c r="D14052">
        <v>4.2777894339999998</v>
      </c>
      <c r="E14052" s="71">
        <v>1.03E-5</v>
      </c>
      <c r="F14052">
        <v>0.99743357600000004</v>
      </c>
      <c r="G14052">
        <v>0.99975043299999999</v>
      </c>
    </row>
    <row r="14053" spans="1:7" x14ac:dyDescent="0.4">
      <c r="A14053" s="70" t="s">
        <v>28533</v>
      </c>
      <c r="B14053" s="70" t="s">
        <v>28534</v>
      </c>
      <c r="C14053">
        <v>3.8067800000000002E-4</v>
      </c>
      <c r="D14053">
        <v>5.1152954399999997</v>
      </c>
      <c r="E14053" s="71">
        <v>1.01E-5</v>
      </c>
      <c r="F14053">
        <v>0.99745878799999999</v>
      </c>
      <c r="G14053">
        <v>0.99975043299999999</v>
      </c>
    </row>
    <row r="14054" spans="1:7" x14ac:dyDescent="0.4">
      <c r="A14054" s="70" t="s">
        <v>28467</v>
      </c>
      <c r="B14054" s="70" t="s">
        <v>28468</v>
      </c>
      <c r="C14054">
        <v>-4.97603E-4</v>
      </c>
      <c r="D14054">
        <v>4.0840629799999997</v>
      </c>
      <c r="E14054" s="71">
        <v>9.5699999999999999E-6</v>
      </c>
      <c r="F14054">
        <v>0.99753111500000002</v>
      </c>
      <c r="G14054">
        <v>0.99975043299999999</v>
      </c>
    </row>
    <row r="14055" spans="1:7" x14ac:dyDescent="0.4">
      <c r="A14055" s="70" t="s">
        <v>28347</v>
      </c>
      <c r="B14055" s="70" t="s">
        <v>28348</v>
      </c>
      <c r="C14055">
        <v>-3.6538E-4</v>
      </c>
      <c r="D14055">
        <v>4.4715754839999997</v>
      </c>
      <c r="E14055" s="71">
        <v>8.7199999999999995E-6</v>
      </c>
      <c r="F14055">
        <v>0.99764392199999996</v>
      </c>
      <c r="G14055">
        <v>0.99975043299999999</v>
      </c>
    </row>
    <row r="14056" spans="1:7" x14ac:dyDescent="0.4">
      <c r="A14056" s="70" t="s">
        <v>28679</v>
      </c>
      <c r="B14056" s="70" t="s">
        <v>28680</v>
      </c>
      <c r="C14056">
        <v>6.7646999999999998E-4</v>
      </c>
      <c r="D14056">
        <v>2.5494953599999999</v>
      </c>
      <c r="E14056" s="71">
        <v>8.3100000000000001E-6</v>
      </c>
      <c r="F14056">
        <v>0.99769989800000003</v>
      </c>
      <c r="G14056">
        <v>0.99975043299999999</v>
      </c>
    </row>
    <row r="14057" spans="1:7" x14ac:dyDescent="0.4">
      <c r="A14057" s="70" t="s">
        <v>28809</v>
      </c>
      <c r="B14057" s="70" t="s">
        <v>28810</v>
      </c>
      <c r="C14057">
        <v>9.4660899999999995E-4</v>
      </c>
      <c r="D14057">
        <v>2.069472218</v>
      </c>
      <c r="E14057" s="71">
        <v>8.0299999999999994E-6</v>
      </c>
      <c r="F14057">
        <v>0.99773921200000004</v>
      </c>
      <c r="G14057">
        <v>0.99975043299999999</v>
      </c>
    </row>
    <row r="14058" spans="1:7" x14ac:dyDescent="0.4">
      <c r="A14058" s="70" t="s">
        <v>28157</v>
      </c>
      <c r="B14058" s="70" t="s">
        <v>28158</v>
      </c>
      <c r="C14058">
        <v>-2.2769899999999999E-4</v>
      </c>
      <c r="D14058">
        <v>7.2874074450000004</v>
      </c>
      <c r="E14058" s="71">
        <v>8.0099999999999995E-6</v>
      </c>
      <c r="F14058">
        <v>0.99774126100000005</v>
      </c>
      <c r="G14058">
        <v>0.99975043299999999</v>
      </c>
    </row>
    <row r="14059" spans="1:7" x14ac:dyDescent="0.4">
      <c r="A14059" s="70" t="s">
        <v>28493</v>
      </c>
      <c r="B14059" s="70" t="s">
        <v>28494</v>
      </c>
      <c r="C14059">
        <v>-4.6553399999999998E-4</v>
      </c>
      <c r="D14059">
        <v>3.6187173920000002</v>
      </c>
      <c r="E14059" s="71">
        <v>7.8499999999999994E-6</v>
      </c>
      <c r="F14059">
        <v>0.99776427099999998</v>
      </c>
      <c r="G14059">
        <v>0.99975043299999999</v>
      </c>
    </row>
    <row r="14060" spans="1:7" x14ac:dyDescent="0.4">
      <c r="A14060" s="70" t="s">
        <v>28597</v>
      </c>
      <c r="B14060" s="70" t="s">
        <v>28598</v>
      </c>
      <c r="C14060">
        <v>-9.3522500000000003E-4</v>
      </c>
      <c r="D14060">
        <v>1.4055955389999999</v>
      </c>
      <c r="E14060" s="71">
        <v>7.8199999999999997E-6</v>
      </c>
      <c r="F14060">
        <v>0.99776809600000005</v>
      </c>
      <c r="G14060">
        <v>0.99975043299999999</v>
      </c>
    </row>
    <row r="14061" spans="1:7" x14ac:dyDescent="0.4">
      <c r="A14061" s="70" t="s">
        <v>28623</v>
      </c>
      <c r="B14061" s="70" t="s">
        <v>28624</v>
      </c>
      <c r="C14061">
        <v>9.9189299999999998E-4</v>
      </c>
      <c r="D14061">
        <v>1.6999370949999999</v>
      </c>
      <c r="E14061" s="71">
        <v>7.79E-6</v>
      </c>
      <c r="F14061">
        <v>0.99777250100000003</v>
      </c>
      <c r="G14061">
        <v>0.99975043299999999</v>
      </c>
    </row>
    <row r="14062" spans="1:7" x14ac:dyDescent="0.4">
      <c r="A14062" s="70" t="s">
        <v>28297</v>
      </c>
      <c r="B14062" s="70" t="s">
        <v>28298</v>
      </c>
      <c r="C14062">
        <v>-2.2602399999999999E-4</v>
      </c>
      <c r="D14062">
        <v>9.2458076429999991</v>
      </c>
      <c r="E14062" s="71">
        <v>7.7500000000000003E-6</v>
      </c>
      <c r="F14062">
        <v>0.99777911200000002</v>
      </c>
      <c r="G14062">
        <v>0.99975043299999999</v>
      </c>
    </row>
    <row r="14063" spans="1:7" x14ac:dyDescent="0.4">
      <c r="A14063" s="70" t="s">
        <v>28377</v>
      </c>
      <c r="B14063" s="70" t="s">
        <v>28378</v>
      </c>
      <c r="C14063">
        <v>6.2065099999999995E-4</v>
      </c>
      <c r="D14063">
        <v>-1.749613444</v>
      </c>
      <c r="E14063" s="71">
        <v>7.08E-6</v>
      </c>
      <c r="F14063">
        <v>0.99787629200000005</v>
      </c>
      <c r="G14063">
        <v>0.99975043299999999</v>
      </c>
    </row>
    <row r="14064" spans="1:7" x14ac:dyDescent="0.4">
      <c r="A14064" s="70" t="s">
        <v>28313</v>
      </c>
      <c r="B14064" s="70" t="s">
        <v>28314</v>
      </c>
      <c r="C14064">
        <v>1.9588400000000001E-4</v>
      </c>
      <c r="D14064">
        <v>7.3980898799999997</v>
      </c>
      <c r="E14064" s="71">
        <v>6.0399999999999998E-6</v>
      </c>
      <c r="F14064">
        <v>0.99803851899999996</v>
      </c>
      <c r="G14064">
        <v>0.99975043299999999</v>
      </c>
    </row>
    <row r="14065" spans="1:7" x14ac:dyDescent="0.4">
      <c r="A14065" s="70" t="s">
        <v>28259</v>
      </c>
      <c r="B14065" s="70" t="s">
        <v>28260</v>
      </c>
      <c r="C14065">
        <v>-4.5788600000000001E-4</v>
      </c>
      <c r="D14065">
        <v>3.704805334</v>
      </c>
      <c r="E14065" s="71">
        <v>5.3399999999999997E-6</v>
      </c>
      <c r="F14065">
        <v>0.99815561399999997</v>
      </c>
      <c r="G14065">
        <v>0.99975043299999999</v>
      </c>
    </row>
    <row r="14066" spans="1:7" x14ac:dyDescent="0.4">
      <c r="A14066" s="70" t="s">
        <v>28443</v>
      </c>
      <c r="B14066" s="70" t="s">
        <v>28444</v>
      </c>
      <c r="C14066">
        <v>2.4989599999999999E-4</v>
      </c>
      <c r="D14066">
        <v>5.2992285700000004</v>
      </c>
      <c r="E14066" s="71">
        <v>4.7899999999999999E-6</v>
      </c>
      <c r="F14066">
        <v>0.99825304400000003</v>
      </c>
      <c r="G14066">
        <v>0.99975043299999999</v>
      </c>
    </row>
    <row r="14067" spans="1:7" x14ac:dyDescent="0.4">
      <c r="A14067" s="70" t="s">
        <v>28469</v>
      </c>
      <c r="B14067" s="70" t="s">
        <v>28470</v>
      </c>
      <c r="C14067">
        <v>2.3271500000000001E-4</v>
      </c>
      <c r="D14067">
        <v>5.0950458530000002</v>
      </c>
      <c r="E14067" s="71">
        <v>4.5399999999999997E-6</v>
      </c>
      <c r="F14067">
        <v>0.99830011900000004</v>
      </c>
      <c r="G14067">
        <v>0.99975043299999999</v>
      </c>
    </row>
    <row r="14068" spans="1:7" x14ac:dyDescent="0.4">
      <c r="A14068" s="70" t="s">
        <v>28257</v>
      </c>
      <c r="B14068" s="70" t="s">
        <v>28258</v>
      </c>
      <c r="C14068">
        <v>-1.63475E-4</v>
      </c>
      <c r="D14068">
        <v>8.3494321130000007</v>
      </c>
      <c r="E14068" s="71">
        <v>3.9099999999999998E-6</v>
      </c>
      <c r="F14068">
        <v>0.99842294899999995</v>
      </c>
      <c r="G14068">
        <v>0.99975043299999999</v>
      </c>
    </row>
    <row r="14069" spans="1:7" x14ac:dyDescent="0.4">
      <c r="A14069" s="70" t="s">
        <v>28581</v>
      </c>
      <c r="B14069" s="70" t="s">
        <v>28582</v>
      </c>
      <c r="C14069">
        <v>-5.47498E-4</v>
      </c>
      <c r="D14069">
        <v>-0.20195360300000001</v>
      </c>
      <c r="E14069" s="71">
        <v>3.8500000000000004E-6</v>
      </c>
      <c r="F14069">
        <v>0.99843416600000001</v>
      </c>
      <c r="G14069">
        <v>0.99975043299999999</v>
      </c>
    </row>
    <row r="14070" spans="1:7" x14ac:dyDescent="0.4">
      <c r="A14070" s="70" t="s">
        <v>28665</v>
      </c>
      <c r="B14070" s="70" t="s">
        <v>28666</v>
      </c>
      <c r="C14070">
        <v>4.7078700000000002E-4</v>
      </c>
      <c r="D14070">
        <v>2.4235536049999999</v>
      </c>
      <c r="E14070" s="71">
        <v>3.76E-6</v>
      </c>
      <c r="F14070">
        <v>0.99845226099999995</v>
      </c>
      <c r="G14070">
        <v>0.99975043299999999</v>
      </c>
    </row>
    <row r="14071" spans="1:7" x14ac:dyDescent="0.4">
      <c r="A14071" s="70" t="s">
        <v>28245</v>
      </c>
      <c r="B14071" s="70" t="s">
        <v>28246</v>
      </c>
      <c r="C14071">
        <v>-1.4756400000000001E-4</v>
      </c>
      <c r="D14071">
        <v>6.4133016539999996</v>
      </c>
      <c r="E14071" s="71">
        <v>3.5499999999999999E-6</v>
      </c>
      <c r="F14071">
        <v>0.99849561399999998</v>
      </c>
      <c r="G14071">
        <v>0.99975043299999999</v>
      </c>
    </row>
    <row r="14072" spans="1:7" x14ac:dyDescent="0.4">
      <c r="A14072" s="70" t="s">
        <v>28447</v>
      </c>
      <c r="B14072" s="70" t="s">
        <v>28448</v>
      </c>
      <c r="C14072">
        <v>2.0426999999999999E-4</v>
      </c>
      <c r="D14072">
        <v>4.9269298790000002</v>
      </c>
      <c r="E14072" s="71">
        <v>3.5300000000000001E-6</v>
      </c>
      <c r="F14072">
        <v>0.99850097100000001</v>
      </c>
      <c r="G14072">
        <v>0.99975043299999999</v>
      </c>
    </row>
    <row r="14073" spans="1:7" x14ac:dyDescent="0.4">
      <c r="A14073" s="70" t="s">
        <v>28635</v>
      </c>
      <c r="B14073" s="70" t="s">
        <v>28636</v>
      </c>
      <c r="C14073">
        <v>5.1213250000000004E-3</v>
      </c>
      <c r="D14073">
        <v>-1.2902500539999999</v>
      </c>
      <c r="E14073" s="71">
        <v>3.0299999999999998E-6</v>
      </c>
      <c r="F14073">
        <v>0.99861217499999999</v>
      </c>
      <c r="G14073">
        <v>0.99975043299999999</v>
      </c>
    </row>
    <row r="14074" spans="1:7" x14ac:dyDescent="0.4">
      <c r="A14074" s="70" t="s">
        <v>28583</v>
      </c>
      <c r="B14074" s="70" t="s">
        <v>28584</v>
      </c>
      <c r="C14074">
        <v>2.8596699999999998E-4</v>
      </c>
      <c r="D14074">
        <v>3.5615525780000001</v>
      </c>
      <c r="E14074" s="71">
        <v>2.9900000000000002E-6</v>
      </c>
      <c r="F14074">
        <v>0.99861935899999998</v>
      </c>
      <c r="G14074">
        <v>0.99975043299999999</v>
      </c>
    </row>
    <row r="14075" spans="1:7" x14ac:dyDescent="0.4">
      <c r="A14075" s="70" t="s">
        <v>28509</v>
      </c>
      <c r="B14075" s="70" t="s">
        <v>28510</v>
      </c>
      <c r="C14075">
        <v>2.2060600000000001E-4</v>
      </c>
      <c r="D14075">
        <v>4.7617433739999999</v>
      </c>
      <c r="E14075" s="71">
        <v>2.8100000000000002E-6</v>
      </c>
      <c r="F14075">
        <v>0.99866134100000004</v>
      </c>
      <c r="G14075">
        <v>0.99975043299999999</v>
      </c>
    </row>
    <row r="14076" spans="1:7" x14ac:dyDescent="0.4">
      <c r="A14076" s="70" t="s">
        <v>28361</v>
      </c>
      <c r="B14076" s="70" t="s">
        <v>28362</v>
      </c>
      <c r="C14076">
        <v>-1.80235E-4</v>
      </c>
      <c r="D14076">
        <v>5.4137726290000003</v>
      </c>
      <c r="E14076" s="71">
        <v>2.7800000000000001E-6</v>
      </c>
      <c r="F14076">
        <v>0.99866927000000005</v>
      </c>
      <c r="G14076">
        <v>0.99975043299999999</v>
      </c>
    </row>
    <row r="14077" spans="1:7" x14ac:dyDescent="0.4">
      <c r="A14077" s="70" t="s">
        <v>28335</v>
      </c>
      <c r="B14077" s="70" t="s">
        <v>28336</v>
      </c>
      <c r="C14077">
        <v>1.13398E-4</v>
      </c>
      <c r="D14077">
        <v>6.4772575090000002</v>
      </c>
      <c r="E14077" s="71">
        <v>2.0200000000000001E-6</v>
      </c>
      <c r="F14077">
        <v>0.99886525199999998</v>
      </c>
      <c r="G14077">
        <v>0.99975043299999999</v>
      </c>
    </row>
    <row r="14078" spans="1:7" x14ac:dyDescent="0.4">
      <c r="A14078" s="70" t="s">
        <v>28325</v>
      </c>
      <c r="B14078" s="70" t="s">
        <v>28326</v>
      </c>
      <c r="C14078">
        <v>5.1117669999999997E-3</v>
      </c>
      <c r="D14078">
        <v>-0.14207319299999999</v>
      </c>
      <c r="E14078" s="71">
        <v>2.0099999999999998E-6</v>
      </c>
      <c r="F14078">
        <v>0.99886835699999998</v>
      </c>
      <c r="G14078">
        <v>0.99975043299999999</v>
      </c>
    </row>
    <row r="14079" spans="1:7" x14ac:dyDescent="0.4">
      <c r="A14079" s="70" t="s">
        <v>28425</v>
      </c>
      <c r="B14079" s="70" t="s">
        <v>28426</v>
      </c>
      <c r="C14079">
        <v>1.4967499999999999E-4</v>
      </c>
      <c r="D14079">
        <v>5.0584484410000004</v>
      </c>
      <c r="E14079" s="71">
        <v>1.9700000000000002E-6</v>
      </c>
      <c r="F14079">
        <v>0.99887926800000004</v>
      </c>
      <c r="G14079">
        <v>0.99975043299999999</v>
      </c>
    </row>
    <row r="14080" spans="1:7" x14ac:dyDescent="0.4">
      <c r="A14080" s="70" t="s">
        <v>28543</v>
      </c>
      <c r="B14080" s="70" t="s">
        <v>28544</v>
      </c>
      <c r="C14080">
        <v>2.1206400000000001E-4</v>
      </c>
      <c r="D14080">
        <v>3.6598252059999998</v>
      </c>
      <c r="E14080" s="71">
        <v>1.9E-6</v>
      </c>
      <c r="F14080">
        <v>0.998900805</v>
      </c>
      <c r="G14080">
        <v>0.99975043299999999</v>
      </c>
    </row>
    <row r="14081" spans="1:7" x14ac:dyDescent="0.4">
      <c r="A14081" s="70" t="s">
        <v>28251</v>
      </c>
      <c r="B14081" s="70" t="s">
        <v>28252</v>
      </c>
      <c r="C14081">
        <v>-1.1197E-4</v>
      </c>
      <c r="D14081">
        <v>6.4292300200000003</v>
      </c>
      <c r="E14081" s="71">
        <v>1.86E-6</v>
      </c>
      <c r="F14081">
        <v>0.99891141400000005</v>
      </c>
      <c r="G14081">
        <v>0.99975043299999999</v>
      </c>
    </row>
    <row r="14082" spans="1:7" x14ac:dyDescent="0.4">
      <c r="A14082" s="70" t="s">
        <v>28601</v>
      </c>
      <c r="B14082" s="70" t="s">
        <v>28602</v>
      </c>
      <c r="C14082">
        <v>1.6974899999999999E-4</v>
      </c>
      <c r="D14082">
        <v>4.4395605150000002</v>
      </c>
      <c r="E14082" s="71">
        <v>1.75E-6</v>
      </c>
      <c r="F14082">
        <v>0.99894359700000002</v>
      </c>
      <c r="G14082">
        <v>0.99975043299999999</v>
      </c>
    </row>
    <row r="14083" spans="1:7" x14ac:dyDescent="0.4">
      <c r="A14083" s="70" t="s">
        <v>28689</v>
      </c>
      <c r="B14083" s="70" t="s">
        <v>28690</v>
      </c>
      <c r="C14083">
        <v>2.3449000000000001E-4</v>
      </c>
      <c r="D14083">
        <v>3.3961815729999998</v>
      </c>
      <c r="E14083" s="71">
        <v>1.64E-6</v>
      </c>
      <c r="F14083">
        <v>0.99897873500000001</v>
      </c>
      <c r="G14083">
        <v>0.99975043299999999</v>
      </c>
    </row>
    <row r="14084" spans="1:7" x14ac:dyDescent="0.4">
      <c r="A14084" s="70" t="s">
        <v>28777</v>
      </c>
      <c r="B14084" s="70" t="s">
        <v>28778</v>
      </c>
      <c r="C14084">
        <v>1.616875E-3</v>
      </c>
      <c r="D14084">
        <v>-0.72591400699999997</v>
      </c>
      <c r="E14084" s="71">
        <v>1.55E-6</v>
      </c>
      <c r="F14084">
        <v>0.99900525799999995</v>
      </c>
      <c r="G14084">
        <v>0.99975043299999999</v>
      </c>
    </row>
    <row r="14085" spans="1:7" x14ac:dyDescent="0.4">
      <c r="A14085" s="70" t="s">
        <v>28413</v>
      </c>
      <c r="B14085" s="70" t="s">
        <v>28414</v>
      </c>
      <c r="C14085" s="71">
        <v>9.5400000000000001E-5</v>
      </c>
      <c r="D14085">
        <v>5.373807835</v>
      </c>
      <c r="E14085" s="71">
        <v>9.1699999999999997E-7</v>
      </c>
      <c r="F14085">
        <v>0.99923608799999997</v>
      </c>
      <c r="G14085">
        <v>0.99975043299999999</v>
      </c>
    </row>
    <row r="14086" spans="1:7" x14ac:dyDescent="0.4">
      <c r="A14086" s="70" t="s">
        <v>28441</v>
      </c>
      <c r="B14086" s="70" t="s">
        <v>28442</v>
      </c>
      <c r="C14086" s="71">
        <v>6.9999999999999994E-5</v>
      </c>
      <c r="D14086">
        <v>10.211336169999999</v>
      </c>
      <c r="E14086" s="71">
        <v>8.2699999999999998E-7</v>
      </c>
      <c r="F14086">
        <v>0.99927453399999999</v>
      </c>
      <c r="G14086">
        <v>0.99975043299999999</v>
      </c>
    </row>
    <row r="14087" spans="1:7" x14ac:dyDescent="0.4">
      <c r="A14087" s="70" t="s">
        <v>28317</v>
      </c>
      <c r="B14087" s="70" t="s">
        <v>28318</v>
      </c>
      <c r="C14087" s="71">
        <v>6.9800000000000003E-5</v>
      </c>
      <c r="D14087">
        <v>6.3160186139999999</v>
      </c>
      <c r="E14087" s="71">
        <v>7.8700000000000005E-7</v>
      </c>
      <c r="F14087">
        <v>0.99929221099999999</v>
      </c>
      <c r="G14087">
        <v>0.99975043299999999</v>
      </c>
    </row>
    <row r="14088" spans="1:7" x14ac:dyDescent="0.4">
      <c r="A14088" s="70" t="s">
        <v>28625</v>
      </c>
      <c r="B14088" s="70" t="s">
        <v>28626</v>
      </c>
      <c r="C14088">
        <v>-2.6357699999999997E-4</v>
      </c>
      <c r="D14088">
        <v>0.93527736299999997</v>
      </c>
      <c r="E14088" s="71">
        <v>7.8400000000000003E-7</v>
      </c>
      <c r="F14088">
        <v>0.99929366900000005</v>
      </c>
      <c r="G14088">
        <v>0.99975043299999999</v>
      </c>
    </row>
    <row r="14089" spans="1:7" x14ac:dyDescent="0.4">
      <c r="A14089" s="70" t="s">
        <v>28485</v>
      </c>
      <c r="B14089" s="70" t="s">
        <v>28486</v>
      </c>
      <c r="C14089">
        <v>-2.1351200000000001E-4</v>
      </c>
      <c r="D14089">
        <v>2.7257164650000001</v>
      </c>
      <c r="E14089" s="71">
        <v>6.4799999999999998E-7</v>
      </c>
      <c r="F14089">
        <v>0.999357673</v>
      </c>
      <c r="G14089">
        <v>0.99975043299999999</v>
      </c>
    </row>
    <row r="14090" spans="1:7" x14ac:dyDescent="0.4">
      <c r="A14090" s="70" t="s">
        <v>28363</v>
      </c>
      <c r="B14090" s="70" t="s">
        <v>28364</v>
      </c>
      <c r="C14090" s="71">
        <v>-6.8200000000000004E-5</v>
      </c>
      <c r="D14090">
        <v>5.5474435050000004</v>
      </c>
      <c r="E14090" s="71">
        <v>4.1600000000000002E-7</v>
      </c>
      <c r="F14090">
        <v>0.99948510999999995</v>
      </c>
      <c r="G14090">
        <v>0.99975043299999999</v>
      </c>
    </row>
    <row r="14091" spans="1:7" x14ac:dyDescent="0.4">
      <c r="A14091" s="70" t="s">
        <v>28349</v>
      </c>
      <c r="B14091" s="70" t="s">
        <v>28350</v>
      </c>
      <c r="C14091" s="71">
        <v>5.4700000000000001E-5</v>
      </c>
      <c r="D14091">
        <v>6.9193332429999996</v>
      </c>
      <c r="E14091" s="71">
        <v>3.65E-7</v>
      </c>
      <c r="F14091">
        <v>0.99951821799999996</v>
      </c>
      <c r="G14091">
        <v>0.99975043299999999</v>
      </c>
    </row>
    <row r="14092" spans="1:7" x14ac:dyDescent="0.4">
      <c r="A14092" s="70" t="s">
        <v>28373</v>
      </c>
      <c r="B14092" s="70" t="s">
        <v>28374</v>
      </c>
      <c r="C14092" s="71">
        <v>5.1799999999999999E-5</v>
      </c>
      <c r="D14092">
        <v>5.5426403300000002</v>
      </c>
      <c r="E14092" s="71">
        <v>2.9999999999999999E-7</v>
      </c>
      <c r="F14092">
        <v>0.999562905</v>
      </c>
      <c r="G14092">
        <v>0.99975043299999999</v>
      </c>
    </row>
    <row r="14093" spans="1:7" x14ac:dyDescent="0.4">
      <c r="A14093" s="70" t="s">
        <v>28311</v>
      </c>
      <c r="B14093" s="70" t="s">
        <v>28312</v>
      </c>
      <c r="C14093" s="71">
        <v>-4.4799999999999998E-5</v>
      </c>
      <c r="D14093">
        <v>6.7391761719999996</v>
      </c>
      <c r="E14093" s="71">
        <v>2.41E-7</v>
      </c>
      <c r="F14093">
        <v>0.99960856399999998</v>
      </c>
      <c r="G14093">
        <v>0.99975043299999999</v>
      </c>
    </row>
    <row r="14094" spans="1:7" x14ac:dyDescent="0.4">
      <c r="A14094" s="70" t="s">
        <v>28267</v>
      </c>
      <c r="B14094" s="70" t="s">
        <v>28268</v>
      </c>
      <c r="C14094" s="71">
        <v>1.8E-5</v>
      </c>
      <c r="D14094">
        <v>7.4040613320000004</v>
      </c>
      <c r="E14094" s="71">
        <v>5.1100000000000001E-8</v>
      </c>
      <c r="F14094">
        <v>0.99981971800000002</v>
      </c>
      <c r="G14094">
        <v>0.99989066199999999</v>
      </c>
    </row>
    <row r="14095" spans="1:7" x14ac:dyDescent="0.4">
      <c r="A14095" s="70" t="s">
        <v>28775</v>
      </c>
      <c r="B14095" s="70" t="s">
        <v>28776</v>
      </c>
      <c r="C14095">
        <v>2.1569499999999999E-4</v>
      </c>
      <c r="D14095">
        <v>-0.75194856099999996</v>
      </c>
      <c r="E14095" s="71">
        <v>1.86E-9</v>
      </c>
      <c r="F14095">
        <v>0.99996559500000004</v>
      </c>
      <c r="G14095">
        <v>0.99996559500000004</v>
      </c>
    </row>
    <row r="14096" spans="1:7" x14ac:dyDescent="0.4">
      <c r="A14096" s="70"/>
      <c r="B14096" s="70"/>
    </row>
    <row r="14097" spans="1:2" x14ac:dyDescent="0.4">
      <c r="A14097" s="70"/>
      <c r="B14097" s="70"/>
    </row>
    <row r="14098" spans="1:2" x14ac:dyDescent="0.4">
      <c r="A14098" s="70"/>
      <c r="B14098" s="70"/>
    </row>
    <row r="14099" spans="1:2" x14ac:dyDescent="0.4">
      <c r="A14099" s="70"/>
      <c r="B14099" s="70"/>
    </row>
    <row r="14100" spans="1:2" x14ac:dyDescent="0.4">
      <c r="A14100" s="70"/>
      <c r="B14100" s="70"/>
    </row>
    <row r="14101" spans="1:2" x14ac:dyDescent="0.4">
      <c r="A14101" s="70"/>
      <c r="B14101" s="70"/>
    </row>
    <row r="14102" spans="1:2" x14ac:dyDescent="0.4">
      <c r="A14102" s="70"/>
      <c r="B14102" s="70"/>
    </row>
    <row r="14103" spans="1:2" x14ac:dyDescent="0.4">
      <c r="A14103" s="70"/>
      <c r="B14103" s="70"/>
    </row>
    <row r="14104" spans="1:2" x14ac:dyDescent="0.4">
      <c r="A14104" s="70"/>
      <c r="B14104" s="70"/>
    </row>
    <row r="14105" spans="1:2" x14ac:dyDescent="0.4">
      <c r="A14105" s="70"/>
      <c r="B14105" s="70"/>
    </row>
    <row r="14106" spans="1:2" x14ac:dyDescent="0.4">
      <c r="A14106" s="70"/>
      <c r="B14106" s="70"/>
    </row>
    <row r="14107" spans="1:2" x14ac:dyDescent="0.4">
      <c r="A14107" s="70"/>
      <c r="B14107" s="70"/>
    </row>
    <row r="14108" spans="1:2" x14ac:dyDescent="0.4">
      <c r="A14108" s="70"/>
      <c r="B14108" s="70"/>
    </row>
    <row r="14109" spans="1:2" x14ac:dyDescent="0.4">
      <c r="A14109" s="70"/>
      <c r="B14109" s="70"/>
    </row>
    <row r="14110" spans="1:2" x14ac:dyDescent="0.4">
      <c r="A14110" s="70"/>
      <c r="B14110" s="70"/>
    </row>
    <row r="14111" spans="1:2" x14ac:dyDescent="0.4">
      <c r="A14111" s="70"/>
      <c r="B14111" s="70"/>
    </row>
    <row r="14112" spans="1:2" x14ac:dyDescent="0.4">
      <c r="A14112" s="70"/>
      <c r="B14112" s="70"/>
    </row>
    <row r="14113" spans="1:2" x14ac:dyDescent="0.4">
      <c r="A14113" s="70"/>
      <c r="B14113" s="70"/>
    </row>
    <row r="14114" spans="1:2" x14ac:dyDescent="0.4">
      <c r="A14114" s="70"/>
      <c r="B14114" s="70"/>
    </row>
    <row r="14115" spans="1:2" x14ac:dyDescent="0.4">
      <c r="A14115" s="70"/>
      <c r="B14115" s="70"/>
    </row>
    <row r="14116" spans="1:2" x14ac:dyDescent="0.4">
      <c r="A14116" s="70"/>
      <c r="B14116" s="70"/>
    </row>
    <row r="14117" spans="1:2" x14ac:dyDescent="0.4">
      <c r="A14117" s="70"/>
      <c r="B14117" s="70"/>
    </row>
    <row r="14118" spans="1:2" x14ac:dyDescent="0.4">
      <c r="A14118" s="70"/>
      <c r="B14118" s="70"/>
    </row>
    <row r="14119" spans="1:2" x14ac:dyDescent="0.4">
      <c r="A14119" s="70"/>
      <c r="B14119" s="70"/>
    </row>
    <row r="14120" spans="1:2" x14ac:dyDescent="0.4">
      <c r="A14120" s="70"/>
      <c r="B14120" s="70"/>
    </row>
    <row r="14121" spans="1:2" x14ac:dyDescent="0.4">
      <c r="A14121" s="70"/>
      <c r="B14121" s="70"/>
    </row>
    <row r="14122" spans="1:2" x14ac:dyDescent="0.4">
      <c r="A14122" s="70"/>
      <c r="B14122" s="70"/>
    </row>
    <row r="14123" spans="1:2" x14ac:dyDescent="0.4">
      <c r="A14123" s="70"/>
      <c r="B14123" s="70"/>
    </row>
    <row r="14124" spans="1:2" x14ac:dyDescent="0.4">
      <c r="A14124" s="70"/>
      <c r="B14124" s="70"/>
    </row>
    <row r="14125" spans="1:2" x14ac:dyDescent="0.4">
      <c r="A14125" s="70"/>
      <c r="B14125" s="70"/>
    </row>
    <row r="14126" spans="1:2" x14ac:dyDescent="0.4">
      <c r="A14126" s="70"/>
      <c r="B14126" s="70"/>
    </row>
    <row r="14127" spans="1:2" x14ac:dyDescent="0.4">
      <c r="A14127" s="70"/>
      <c r="B14127" s="70"/>
    </row>
    <row r="14128" spans="1:2" x14ac:dyDescent="0.4">
      <c r="A14128" s="70"/>
      <c r="B14128" s="70"/>
    </row>
    <row r="14129" spans="1:2" x14ac:dyDescent="0.4">
      <c r="A14129" s="70"/>
      <c r="B14129" s="70"/>
    </row>
    <row r="14130" spans="1:2" x14ac:dyDescent="0.4">
      <c r="A14130" s="70"/>
      <c r="B14130" s="70"/>
    </row>
    <row r="14131" spans="1:2" x14ac:dyDescent="0.4">
      <c r="A14131" s="70"/>
      <c r="B14131" s="70"/>
    </row>
    <row r="14132" spans="1:2" x14ac:dyDescent="0.4">
      <c r="A14132" s="70"/>
      <c r="B14132" s="70"/>
    </row>
    <row r="14133" spans="1:2" x14ac:dyDescent="0.4">
      <c r="A14133" s="70"/>
      <c r="B14133" s="70"/>
    </row>
    <row r="14134" spans="1:2" x14ac:dyDescent="0.4">
      <c r="A14134" s="70"/>
      <c r="B14134" s="70"/>
    </row>
    <row r="14135" spans="1:2" x14ac:dyDescent="0.4">
      <c r="A14135" s="70"/>
      <c r="B14135" s="70"/>
    </row>
    <row r="14136" spans="1:2" x14ac:dyDescent="0.4">
      <c r="A14136" s="70"/>
      <c r="B14136" s="70"/>
    </row>
    <row r="14137" spans="1:2" x14ac:dyDescent="0.4">
      <c r="A14137" s="70"/>
      <c r="B14137" s="70"/>
    </row>
    <row r="14138" spans="1:2" x14ac:dyDescent="0.4">
      <c r="A14138" s="70"/>
      <c r="B14138" s="70"/>
    </row>
    <row r="14139" spans="1:2" x14ac:dyDescent="0.4">
      <c r="A14139" s="70"/>
      <c r="B14139" s="70"/>
    </row>
    <row r="14140" spans="1:2" x14ac:dyDescent="0.4">
      <c r="A14140" s="70"/>
      <c r="B14140" s="70"/>
    </row>
    <row r="14141" spans="1:2" x14ac:dyDescent="0.4">
      <c r="A14141" s="70"/>
      <c r="B14141" s="70"/>
    </row>
    <row r="14142" spans="1:2" x14ac:dyDescent="0.4">
      <c r="A14142" s="70"/>
      <c r="B14142" s="70"/>
    </row>
    <row r="14143" spans="1:2" x14ac:dyDescent="0.4">
      <c r="A14143" s="70"/>
      <c r="B14143" s="70"/>
    </row>
    <row r="14144" spans="1:2" x14ac:dyDescent="0.4">
      <c r="A14144" s="70"/>
      <c r="B14144" s="70"/>
    </row>
    <row r="14145" spans="1:2" x14ac:dyDescent="0.4">
      <c r="A14145" s="70"/>
      <c r="B14145" s="70"/>
    </row>
    <row r="14146" spans="1:2" x14ac:dyDescent="0.4">
      <c r="A14146" s="70"/>
      <c r="B14146" s="70"/>
    </row>
    <row r="14147" spans="1:2" x14ac:dyDescent="0.4">
      <c r="A14147" s="70"/>
      <c r="B14147" s="70"/>
    </row>
    <row r="14148" spans="1:2" x14ac:dyDescent="0.4">
      <c r="A14148" s="70"/>
      <c r="B14148" s="70"/>
    </row>
    <row r="14149" spans="1:2" x14ac:dyDescent="0.4">
      <c r="A14149" s="70"/>
      <c r="B14149" s="70"/>
    </row>
    <row r="14150" spans="1:2" x14ac:dyDescent="0.4">
      <c r="A14150" s="70"/>
      <c r="B14150" s="70"/>
    </row>
    <row r="14151" spans="1:2" x14ac:dyDescent="0.4">
      <c r="A14151" s="70"/>
      <c r="B14151" s="70"/>
    </row>
    <row r="14152" spans="1:2" x14ac:dyDescent="0.4">
      <c r="A14152" s="70"/>
      <c r="B14152" s="70"/>
    </row>
    <row r="14153" spans="1:2" x14ac:dyDescent="0.4">
      <c r="A14153" s="70"/>
      <c r="B14153" s="70"/>
    </row>
    <row r="14154" spans="1:2" x14ac:dyDescent="0.4">
      <c r="A14154" s="70"/>
      <c r="B14154" s="70"/>
    </row>
    <row r="14155" spans="1:2" x14ac:dyDescent="0.4">
      <c r="A14155" s="70"/>
      <c r="B14155" s="70"/>
    </row>
    <row r="14156" spans="1:2" x14ac:dyDescent="0.4">
      <c r="A14156" s="70"/>
      <c r="B14156" s="70"/>
    </row>
    <row r="14157" spans="1:2" x14ac:dyDescent="0.4">
      <c r="A14157" s="70"/>
      <c r="B14157" s="70"/>
    </row>
    <row r="14158" spans="1:2" x14ac:dyDescent="0.4">
      <c r="A14158" s="70"/>
      <c r="B14158" s="70"/>
    </row>
    <row r="14159" spans="1:2" x14ac:dyDescent="0.4">
      <c r="A14159" s="70"/>
      <c r="B14159" s="70"/>
    </row>
    <row r="14160" spans="1:2" x14ac:dyDescent="0.4">
      <c r="A14160" s="70"/>
      <c r="B14160" s="70"/>
    </row>
    <row r="14161" spans="1:2" x14ac:dyDescent="0.4">
      <c r="A14161" s="70"/>
      <c r="B14161" s="70"/>
    </row>
    <row r="14162" spans="1:2" x14ac:dyDescent="0.4">
      <c r="A14162" s="70"/>
      <c r="B14162" s="70"/>
    </row>
    <row r="14163" spans="1:2" x14ac:dyDescent="0.4">
      <c r="A14163" s="70"/>
      <c r="B14163" s="70"/>
    </row>
    <row r="14164" spans="1:2" x14ac:dyDescent="0.4">
      <c r="A14164" s="70"/>
      <c r="B14164" s="70"/>
    </row>
    <row r="14165" spans="1:2" x14ac:dyDescent="0.4">
      <c r="A14165" s="70"/>
      <c r="B14165" s="70"/>
    </row>
    <row r="14166" spans="1:2" x14ac:dyDescent="0.4">
      <c r="A14166" s="70"/>
      <c r="B14166" s="70"/>
    </row>
    <row r="14167" spans="1:2" x14ac:dyDescent="0.4">
      <c r="A14167" s="70"/>
      <c r="B14167" s="70"/>
    </row>
    <row r="14168" spans="1:2" x14ac:dyDescent="0.4">
      <c r="A14168" s="70"/>
      <c r="B14168" s="70"/>
    </row>
    <row r="14169" spans="1:2" x14ac:dyDescent="0.4">
      <c r="A14169" s="70"/>
      <c r="B14169" s="70"/>
    </row>
    <row r="14170" spans="1:2" x14ac:dyDescent="0.4">
      <c r="A14170" s="70"/>
      <c r="B14170" s="70"/>
    </row>
    <row r="14171" spans="1:2" x14ac:dyDescent="0.4">
      <c r="A14171" s="70"/>
      <c r="B14171" s="70"/>
    </row>
    <row r="14172" spans="1:2" x14ac:dyDescent="0.4">
      <c r="A14172" s="70"/>
      <c r="B14172" s="70"/>
    </row>
    <row r="14173" spans="1:2" x14ac:dyDescent="0.4">
      <c r="A14173" s="70"/>
      <c r="B14173" s="70"/>
    </row>
    <row r="14174" spans="1:2" x14ac:dyDescent="0.4">
      <c r="A14174" s="70"/>
      <c r="B14174" s="70"/>
    </row>
    <row r="14175" spans="1:2" x14ac:dyDescent="0.4">
      <c r="A14175" s="70"/>
      <c r="B14175" s="70"/>
    </row>
    <row r="14176" spans="1:2" x14ac:dyDescent="0.4">
      <c r="A14176" s="70"/>
      <c r="B14176" s="70"/>
    </row>
    <row r="14177" spans="1:2" x14ac:dyDescent="0.4">
      <c r="A14177" s="70"/>
      <c r="B14177" s="70"/>
    </row>
    <row r="14178" spans="1:2" x14ac:dyDescent="0.4">
      <c r="A14178" s="70"/>
      <c r="B14178" s="70"/>
    </row>
    <row r="14179" spans="1:2" x14ac:dyDescent="0.4">
      <c r="A14179" s="70"/>
      <c r="B14179" s="70"/>
    </row>
    <row r="14180" spans="1:2" x14ac:dyDescent="0.4">
      <c r="A14180" s="70"/>
      <c r="B14180" s="70"/>
    </row>
    <row r="14181" spans="1:2" x14ac:dyDescent="0.4">
      <c r="A14181" s="70"/>
      <c r="B14181" s="70"/>
    </row>
    <row r="14182" spans="1:2" x14ac:dyDescent="0.4">
      <c r="A14182" s="70"/>
      <c r="B14182" s="70"/>
    </row>
    <row r="14183" spans="1:2" x14ac:dyDescent="0.4">
      <c r="A14183" s="70"/>
      <c r="B14183" s="70"/>
    </row>
    <row r="14184" spans="1:2" x14ac:dyDescent="0.4">
      <c r="A14184" s="70"/>
      <c r="B14184" s="70"/>
    </row>
    <row r="14185" spans="1:2" x14ac:dyDescent="0.4">
      <c r="A14185" s="70"/>
      <c r="B14185" s="70"/>
    </row>
    <row r="14186" spans="1:2" x14ac:dyDescent="0.4">
      <c r="A14186" s="70"/>
      <c r="B14186" s="70"/>
    </row>
    <row r="14187" spans="1:2" x14ac:dyDescent="0.4">
      <c r="A14187" s="70"/>
      <c r="B14187" s="70"/>
    </row>
    <row r="14188" spans="1:2" x14ac:dyDescent="0.4">
      <c r="A14188" s="70"/>
      <c r="B14188" s="70"/>
    </row>
    <row r="14189" spans="1:2" x14ac:dyDescent="0.4">
      <c r="A14189" s="70"/>
      <c r="B14189" s="70"/>
    </row>
    <row r="14190" spans="1:2" x14ac:dyDescent="0.4">
      <c r="A14190" s="70"/>
      <c r="B14190" s="70"/>
    </row>
    <row r="14191" spans="1:2" x14ac:dyDescent="0.4">
      <c r="A14191" s="70"/>
      <c r="B14191" s="70"/>
    </row>
    <row r="14192" spans="1:2" x14ac:dyDescent="0.4">
      <c r="A14192" s="70"/>
      <c r="B14192" s="70"/>
    </row>
    <row r="14193" spans="1:2" x14ac:dyDescent="0.4">
      <c r="A14193" s="70"/>
      <c r="B14193" s="70"/>
    </row>
    <row r="14194" spans="1:2" x14ac:dyDescent="0.4">
      <c r="A14194" s="70"/>
      <c r="B14194" s="70"/>
    </row>
    <row r="14195" spans="1:2" x14ac:dyDescent="0.4">
      <c r="A14195" s="70"/>
      <c r="B14195" s="70"/>
    </row>
    <row r="14196" spans="1:2" x14ac:dyDescent="0.4">
      <c r="A14196" s="70"/>
      <c r="B14196" s="70"/>
    </row>
    <row r="14197" spans="1:2" x14ac:dyDescent="0.4">
      <c r="A14197" s="70"/>
      <c r="B14197" s="70"/>
    </row>
    <row r="14198" spans="1:2" x14ac:dyDescent="0.4">
      <c r="A14198" s="70"/>
      <c r="B14198" s="70"/>
    </row>
    <row r="14199" spans="1:2" x14ac:dyDescent="0.4">
      <c r="A14199" s="70"/>
      <c r="B14199" s="70"/>
    </row>
    <row r="14200" spans="1:2" x14ac:dyDescent="0.4">
      <c r="A14200" s="70"/>
      <c r="B14200" s="70"/>
    </row>
    <row r="14201" spans="1:2" x14ac:dyDescent="0.4">
      <c r="A14201" s="70"/>
      <c r="B14201" s="70"/>
    </row>
    <row r="14202" spans="1:2" x14ac:dyDescent="0.4">
      <c r="A14202" s="70"/>
      <c r="B14202" s="70"/>
    </row>
    <row r="14203" spans="1:2" x14ac:dyDescent="0.4">
      <c r="A14203" s="70"/>
      <c r="B14203" s="70"/>
    </row>
    <row r="14204" spans="1:2" x14ac:dyDescent="0.4">
      <c r="A14204" s="70"/>
      <c r="B14204" s="70"/>
    </row>
    <row r="14205" spans="1:2" x14ac:dyDescent="0.4">
      <c r="A14205" s="70"/>
      <c r="B14205" s="70"/>
    </row>
    <row r="14206" spans="1:2" x14ac:dyDescent="0.4">
      <c r="A14206" s="70"/>
      <c r="B14206" s="70"/>
    </row>
    <row r="14207" spans="1:2" x14ac:dyDescent="0.4">
      <c r="A14207" s="70"/>
      <c r="B14207" s="70"/>
    </row>
    <row r="14208" spans="1:2" x14ac:dyDescent="0.4">
      <c r="A14208" s="70"/>
      <c r="B14208" s="70"/>
    </row>
    <row r="14209" spans="1:2" x14ac:dyDescent="0.4">
      <c r="A14209" s="70"/>
      <c r="B14209" s="70"/>
    </row>
    <row r="14210" spans="1:2" x14ac:dyDescent="0.4">
      <c r="A14210" s="70"/>
      <c r="B14210" s="70"/>
    </row>
    <row r="14211" spans="1:2" x14ac:dyDescent="0.4">
      <c r="A14211" s="70"/>
      <c r="B14211" s="70"/>
    </row>
    <row r="14212" spans="1:2" x14ac:dyDescent="0.4">
      <c r="A14212" s="70"/>
      <c r="B14212" s="70"/>
    </row>
    <row r="14213" spans="1:2" x14ac:dyDescent="0.4">
      <c r="A14213" s="70"/>
      <c r="B14213" s="70"/>
    </row>
    <row r="14214" spans="1:2" x14ac:dyDescent="0.4">
      <c r="A14214" s="70"/>
      <c r="B14214" s="70"/>
    </row>
    <row r="14215" spans="1:2" x14ac:dyDescent="0.4">
      <c r="A14215" s="70"/>
      <c r="B14215" s="70"/>
    </row>
    <row r="14216" spans="1:2" x14ac:dyDescent="0.4">
      <c r="A14216" s="70"/>
      <c r="B14216" s="70"/>
    </row>
    <row r="14217" spans="1:2" x14ac:dyDescent="0.4">
      <c r="A14217" s="70"/>
      <c r="B14217" s="70"/>
    </row>
    <row r="14218" spans="1:2" x14ac:dyDescent="0.4">
      <c r="A14218" s="70"/>
      <c r="B14218" s="70"/>
    </row>
    <row r="14219" spans="1:2" x14ac:dyDescent="0.4">
      <c r="A14219" s="70"/>
      <c r="B14219" s="70"/>
    </row>
    <row r="14220" spans="1:2" x14ac:dyDescent="0.4">
      <c r="A14220" s="70"/>
      <c r="B14220" s="70"/>
    </row>
    <row r="14221" spans="1:2" x14ac:dyDescent="0.4">
      <c r="A14221" s="70"/>
      <c r="B14221" s="70"/>
    </row>
    <row r="14222" spans="1:2" x14ac:dyDescent="0.4">
      <c r="A14222" s="70"/>
      <c r="B14222" s="70"/>
    </row>
    <row r="14223" spans="1:2" x14ac:dyDescent="0.4">
      <c r="A14223" s="70"/>
      <c r="B14223" s="70"/>
    </row>
    <row r="14224" spans="1:2" x14ac:dyDescent="0.4">
      <c r="A14224" s="70"/>
      <c r="B14224" s="70"/>
    </row>
    <row r="14225" spans="1:2" x14ac:dyDescent="0.4">
      <c r="A14225" s="70"/>
      <c r="B14225" s="70"/>
    </row>
    <row r="14226" spans="1:2" x14ac:dyDescent="0.4">
      <c r="A14226" s="70"/>
      <c r="B14226" s="70"/>
    </row>
    <row r="14227" spans="1:2" x14ac:dyDescent="0.4">
      <c r="A14227" s="70"/>
      <c r="B14227" s="70"/>
    </row>
    <row r="14228" spans="1:2" x14ac:dyDescent="0.4">
      <c r="A14228" s="70"/>
      <c r="B14228" s="70"/>
    </row>
    <row r="14229" spans="1:2" x14ac:dyDescent="0.4">
      <c r="A14229" s="70"/>
      <c r="B14229" s="70"/>
    </row>
    <row r="14230" spans="1:2" x14ac:dyDescent="0.4">
      <c r="A14230" s="70"/>
      <c r="B14230" s="70"/>
    </row>
    <row r="14231" spans="1:2" x14ac:dyDescent="0.4">
      <c r="A14231" s="70"/>
      <c r="B14231" s="70"/>
    </row>
    <row r="14232" spans="1:2" x14ac:dyDescent="0.4">
      <c r="A14232" s="70"/>
      <c r="B14232" s="70"/>
    </row>
    <row r="14233" spans="1:2" x14ac:dyDescent="0.4">
      <c r="A14233" s="70"/>
      <c r="B14233" s="70"/>
    </row>
    <row r="14234" spans="1:2" x14ac:dyDescent="0.4">
      <c r="A14234" s="70"/>
      <c r="B14234" s="70"/>
    </row>
    <row r="14235" spans="1:2" x14ac:dyDescent="0.4">
      <c r="A14235" s="70"/>
      <c r="B14235" s="70"/>
    </row>
    <row r="14236" spans="1:2" x14ac:dyDescent="0.4">
      <c r="A14236" s="70"/>
      <c r="B14236" s="70"/>
    </row>
    <row r="14237" spans="1:2" x14ac:dyDescent="0.4">
      <c r="A14237" s="70"/>
      <c r="B14237" s="70"/>
    </row>
    <row r="14238" spans="1:2" x14ac:dyDescent="0.4">
      <c r="A14238" s="70"/>
      <c r="B14238" s="70"/>
    </row>
    <row r="14239" spans="1:2" x14ac:dyDescent="0.4">
      <c r="A14239" s="70"/>
      <c r="B14239" s="70"/>
    </row>
    <row r="14240" spans="1:2" x14ac:dyDescent="0.4">
      <c r="A14240" s="70"/>
      <c r="B14240" s="70"/>
    </row>
    <row r="14241" spans="1:2" x14ac:dyDescent="0.4">
      <c r="A14241" s="70"/>
      <c r="B14241" s="70"/>
    </row>
    <row r="14242" spans="1:2" x14ac:dyDescent="0.4">
      <c r="A14242" s="70"/>
      <c r="B14242" s="70"/>
    </row>
    <row r="14243" spans="1:2" x14ac:dyDescent="0.4">
      <c r="A14243" s="70"/>
      <c r="B14243" s="70"/>
    </row>
    <row r="14244" spans="1:2" x14ac:dyDescent="0.4">
      <c r="A14244" s="70"/>
      <c r="B14244" s="70"/>
    </row>
    <row r="14245" spans="1:2" x14ac:dyDescent="0.4">
      <c r="A14245" s="70"/>
      <c r="B14245" s="70"/>
    </row>
    <row r="14246" spans="1:2" x14ac:dyDescent="0.4">
      <c r="A14246" s="70"/>
      <c r="B14246" s="70"/>
    </row>
    <row r="14247" spans="1:2" x14ac:dyDescent="0.4">
      <c r="A14247" s="70"/>
      <c r="B14247" s="70"/>
    </row>
    <row r="14248" spans="1:2" x14ac:dyDescent="0.4">
      <c r="A14248" s="70"/>
      <c r="B14248" s="70"/>
    </row>
    <row r="14249" spans="1:2" x14ac:dyDescent="0.4">
      <c r="A14249" s="70"/>
      <c r="B14249" s="70"/>
    </row>
    <row r="14250" spans="1:2" x14ac:dyDescent="0.4">
      <c r="A14250" s="70"/>
      <c r="B14250" s="70"/>
    </row>
    <row r="14251" spans="1:2" x14ac:dyDescent="0.4">
      <c r="A14251" s="70"/>
      <c r="B14251" s="70"/>
    </row>
    <row r="14252" spans="1:2" x14ac:dyDescent="0.4">
      <c r="A14252" s="70"/>
      <c r="B14252" s="70"/>
    </row>
    <row r="14253" spans="1:2" x14ac:dyDescent="0.4">
      <c r="A14253" s="70"/>
      <c r="B14253" s="70"/>
    </row>
    <row r="14254" spans="1:2" x14ac:dyDescent="0.4">
      <c r="A14254" s="70"/>
      <c r="B14254" s="70"/>
    </row>
    <row r="14255" spans="1:2" x14ac:dyDescent="0.4">
      <c r="A14255" s="70"/>
      <c r="B14255" s="70"/>
    </row>
    <row r="14256" spans="1:2" x14ac:dyDescent="0.4">
      <c r="A14256" s="70"/>
      <c r="B14256" s="70"/>
    </row>
    <row r="14257" spans="1:2" x14ac:dyDescent="0.4">
      <c r="A14257" s="70"/>
      <c r="B14257" s="70"/>
    </row>
    <row r="14258" spans="1:2" x14ac:dyDescent="0.4">
      <c r="A14258" s="70"/>
      <c r="B14258" s="70"/>
    </row>
    <row r="14259" spans="1:2" x14ac:dyDescent="0.4">
      <c r="A14259" s="70"/>
      <c r="B14259" s="70"/>
    </row>
    <row r="14260" spans="1:2" x14ac:dyDescent="0.4">
      <c r="A14260" s="70"/>
      <c r="B14260" s="70"/>
    </row>
    <row r="14261" spans="1:2" x14ac:dyDescent="0.4">
      <c r="A14261" s="70"/>
      <c r="B14261" s="70"/>
    </row>
    <row r="14262" spans="1:2" x14ac:dyDescent="0.4">
      <c r="A14262" s="70"/>
      <c r="B14262" s="70"/>
    </row>
    <row r="14263" spans="1:2" x14ac:dyDescent="0.4">
      <c r="A14263" s="70"/>
      <c r="B14263" s="70"/>
    </row>
    <row r="14264" spans="1:2" x14ac:dyDescent="0.4">
      <c r="A14264" s="70"/>
      <c r="B14264" s="70"/>
    </row>
    <row r="14265" spans="1:2" x14ac:dyDescent="0.4">
      <c r="A14265" s="70"/>
      <c r="B14265" s="70"/>
    </row>
    <row r="14266" spans="1:2" x14ac:dyDescent="0.4">
      <c r="A14266" s="70"/>
      <c r="B14266" s="70"/>
    </row>
    <row r="14267" spans="1:2" x14ac:dyDescent="0.4">
      <c r="A14267" s="70"/>
      <c r="B14267" s="70"/>
    </row>
    <row r="14268" spans="1:2" x14ac:dyDescent="0.4">
      <c r="A14268" s="70"/>
      <c r="B14268" s="70"/>
    </row>
    <row r="14269" spans="1:2" x14ac:dyDescent="0.4">
      <c r="A14269" s="70"/>
      <c r="B14269" s="70"/>
    </row>
    <row r="14270" spans="1:2" x14ac:dyDescent="0.4">
      <c r="A14270" s="70"/>
      <c r="B14270" s="70"/>
    </row>
    <row r="14271" spans="1:2" x14ac:dyDescent="0.4">
      <c r="A14271" s="70"/>
      <c r="B14271" s="70"/>
    </row>
    <row r="14272" spans="1:2" x14ac:dyDescent="0.4">
      <c r="A14272" s="70"/>
      <c r="B14272" s="70"/>
    </row>
    <row r="14273" spans="1:2" x14ac:dyDescent="0.4">
      <c r="A14273" s="70"/>
      <c r="B14273" s="70"/>
    </row>
    <row r="14274" spans="1:2" x14ac:dyDescent="0.4">
      <c r="A14274" s="70"/>
      <c r="B14274" s="70"/>
    </row>
    <row r="14275" spans="1:2" x14ac:dyDescent="0.4">
      <c r="A14275" s="70"/>
      <c r="B14275" s="70"/>
    </row>
    <row r="14276" spans="1:2" x14ac:dyDescent="0.4">
      <c r="A14276" s="70"/>
      <c r="B14276" s="70"/>
    </row>
    <row r="14277" spans="1:2" x14ac:dyDescent="0.4">
      <c r="A14277" s="70"/>
      <c r="B14277" s="70"/>
    </row>
    <row r="14278" spans="1:2" x14ac:dyDescent="0.4">
      <c r="A14278" s="70"/>
      <c r="B14278" s="70"/>
    </row>
    <row r="14279" spans="1:2" x14ac:dyDescent="0.4">
      <c r="A14279" s="70"/>
      <c r="B14279" s="70"/>
    </row>
    <row r="14280" spans="1:2" x14ac:dyDescent="0.4">
      <c r="A14280" s="70"/>
      <c r="B14280" s="70"/>
    </row>
    <row r="14281" spans="1:2" x14ac:dyDescent="0.4">
      <c r="A14281" s="70"/>
      <c r="B14281" s="70"/>
    </row>
    <row r="14282" spans="1:2" x14ac:dyDescent="0.4">
      <c r="A14282" s="70"/>
      <c r="B14282" s="70"/>
    </row>
    <row r="14283" spans="1:2" x14ac:dyDescent="0.4">
      <c r="A14283" s="70"/>
      <c r="B14283" s="70"/>
    </row>
    <row r="14284" spans="1:2" x14ac:dyDescent="0.4">
      <c r="A14284" s="70"/>
      <c r="B14284" s="70"/>
    </row>
    <row r="14285" spans="1:2" x14ac:dyDescent="0.4">
      <c r="A14285" s="70"/>
      <c r="B14285" s="70"/>
    </row>
    <row r="14286" spans="1:2" x14ac:dyDescent="0.4">
      <c r="A14286" s="70"/>
      <c r="B14286" s="70"/>
    </row>
    <row r="14287" spans="1:2" x14ac:dyDescent="0.4">
      <c r="A14287" s="70"/>
      <c r="B14287" s="70"/>
    </row>
    <row r="14288" spans="1:2" x14ac:dyDescent="0.4">
      <c r="A14288" s="70"/>
      <c r="B14288" s="70"/>
    </row>
    <row r="14289" spans="1:2" x14ac:dyDescent="0.4">
      <c r="A14289" s="70"/>
      <c r="B14289" s="70"/>
    </row>
    <row r="14290" spans="1:2" x14ac:dyDescent="0.4">
      <c r="A14290" s="70"/>
      <c r="B14290" s="70"/>
    </row>
    <row r="14291" spans="1:2" x14ac:dyDescent="0.4">
      <c r="A14291" s="70"/>
      <c r="B14291" s="70"/>
    </row>
    <row r="14292" spans="1:2" x14ac:dyDescent="0.4">
      <c r="A14292" s="70"/>
      <c r="B14292" s="70"/>
    </row>
    <row r="14293" spans="1:2" x14ac:dyDescent="0.4">
      <c r="A14293" s="70"/>
      <c r="B14293" s="70"/>
    </row>
    <row r="14294" spans="1:2" x14ac:dyDescent="0.4">
      <c r="A14294" s="70"/>
      <c r="B14294" s="70"/>
    </row>
    <row r="14295" spans="1:2" x14ac:dyDescent="0.4">
      <c r="A14295" s="70"/>
      <c r="B14295" s="70"/>
    </row>
    <row r="14296" spans="1:2" x14ac:dyDescent="0.4">
      <c r="A14296" s="70"/>
      <c r="B14296" s="70"/>
    </row>
    <row r="14297" spans="1:2" x14ac:dyDescent="0.4">
      <c r="A14297" s="70"/>
      <c r="B14297" s="70"/>
    </row>
    <row r="14298" spans="1:2" x14ac:dyDescent="0.4">
      <c r="A14298" s="70"/>
      <c r="B14298" s="70"/>
    </row>
    <row r="14299" spans="1:2" x14ac:dyDescent="0.4">
      <c r="A14299" s="70"/>
      <c r="B14299" s="70"/>
    </row>
    <row r="14300" spans="1:2" x14ac:dyDescent="0.4">
      <c r="A14300" s="70"/>
      <c r="B14300" s="70"/>
    </row>
    <row r="14301" spans="1:2" x14ac:dyDescent="0.4">
      <c r="A14301" s="70"/>
      <c r="B14301" s="70"/>
    </row>
    <row r="14302" spans="1:2" x14ac:dyDescent="0.4">
      <c r="A14302" s="70"/>
      <c r="B14302" s="70"/>
    </row>
    <row r="14303" spans="1:2" x14ac:dyDescent="0.4">
      <c r="A14303" s="70"/>
      <c r="B14303" s="70"/>
    </row>
    <row r="14304" spans="1:2" x14ac:dyDescent="0.4">
      <c r="A14304" s="70"/>
      <c r="B14304" s="70"/>
    </row>
    <row r="14305" spans="1:2" x14ac:dyDescent="0.4">
      <c r="A14305" s="70"/>
      <c r="B14305" s="70"/>
    </row>
    <row r="14306" spans="1:2" x14ac:dyDescent="0.4">
      <c r="A14306" s="70"/>
      <c r="B14306" s="70"/>
    </row>
    <row r="14307" spans="1:2" x14ac:dyDescent="0.4">
      <c r="A14307" s="70"/>
      <c r="B14307" s="70"/>
    </row>
    <row r="14308" spans="1:2" x14ac:dyDescent="0.4">
      <c r="A14308" s="70"/>
      <c r="B14308" s="70"/>
    </row>
    <row r="14309" spans="1:2" x14ac:dyDescent="0.4">
      <c r="A14309" s="70"/>
      <c r="B14309" s="70"/>
    </row>
    <row r="14310" spans="1:2" x14ac:dyDescent="0.4">
      <c r="A14310" s="70"/>
      <c r="B14310" s="70"/>
    </row>
    <row r="14311" spans="1:2" x14ac:dyDescent="0.4">
      <c r="A14311" s="70"/>
      <c r="B14311" s="70"/>
    </row>
    <row r="14312" spans="1:2" x14ac:dyDescent="0.4">
      <c r="A14312" s="70"/>
      <c r="B14312" s="70"/>
    </row>
    <row r="14313" spans="1:2" x14ac:dyDescent="0.4">
      <c r="A14313" s="70"/>
      <c r="B14313" s="70"/>
    </row>
    <row r="14314" spans="1:2" x14ac:dyDescent="0.4">
      <c r="A14314" s="70"/>
      <c r="B14314" s="70"/>
    </row>
    <row r="14315" spans="1:2" x14ac:dyDescent="0.4">
      <c r="A14315" s="70"/>
      <c r="B14315" s="70"/>
    </row>
    <row r="14316" spans="1:2" x14ac:dyDescent="0.4">
      <c r="A14316" s="70"/>
      <c r="B14316" s="70"/>
    </row>
    <row r="14317" spans="1:2" x14ac:dyDescent="0.4">
      <c r="A14317" s="70"/>
      <c r="B14317" s="70"/>
    </row>
    <row r="14318" spans="1:2" x14ac:dyDescent="0.4">
      <c r="A14318" s="70"/>
      <c r="B14318" s="70"/>
    </row>
    <row r="14319" spans="1:2" x14ac:dyDescent="0.4">
      <c r="A14319" s="70"/>
      <c r="B14319" s="70"/>
    </row>
    <row r="14320" spans="1:2" x14ac:dyDescent="0.4">
      <c r="A14320" s="70"/>
      <c r="B14320" s="70"/>
    </row>
    <row r="14321" spans="1:2" x14ac:dyDescent="0.4">
      <c r="A14321" s="70"/>
      <c r="B14321" s="70"/>
    </row>
    <row r="14322" spans="1:2" x14ac:dyDescent="0.4">
      <c r="A14322" s="70"/>
      <c r="B14322" s="70"/>
    </row>
    <row r="14323" spans="1:2" x14ac:dyDescent="0.4">
      <c r="A14323" s="70"/>
      <c r="B14323" s="70"/>
    </row>
    <row r="14324" spans="1:2" x14ac:dyDescent="0.4">
      <c r="A14324" s="70"/>
      <c r="B14324" s="70"/>
    </row>
    <row r="14325" spans="1:2" x14ac:dyDescent="0.4">
      <c r="A14325" s="70"/>
      <c r="B14325" s="70"/>
    </row>
    <row r="14326" spans="1:2" x14ac:dyDescent="0.4">
      <c r="A14326" s="70"/>
      <c r="B14326" s="70"/>
    </row>
    <row r="14327" spans="1:2" x14ac:dyDescent="0.4">
      <c r="A14327" s="70"/>
      <c r="B14327" s="70"/>
    </row>
    <row r="14328" spans="1:2" x14ac:dyDescent="0.4">
      <c r="A14328" s="70"/>
      <c r="B14328" s="70"/>
    </row>
    <row r="14329" spans="1:2" x14ac:dyDescent="0.4">
      <c r="A14329" s="70"/>
      <c r="B14329" s="70"/>
    </row>
    <row r="14330" spans="1:2" x14ac:dyDescent="0.4">
      <c r="A14330" s="70"/>
      <c r="B14330" s="70"/>
    </row>
    <row r="14331" spans="1:2" x14ac:dyDescent="0.4">
      <c r="A14331" s="70"/>
      <c r="B14331" s="70"/>
    </row>
    <row r="14332" spans="1:2" x14ac:dyDescent="0.4">
      <c r="A14332" s="70"/>
      <c r="B14332" s="70"/>
    </row>
    <row r="14333" spans="1:2" x14ac:dyDescent="0.4">
      <c r="A14333" s="70"/>
      <c r="B14333" s="70"/>
    </row>
    <row r="14334" spans="1:2" x14ac:dyDescent="0.4">
      <c r="A14334" s="70"/>
      <c r="B14334" s="70"/>
    </row>
    <row r="14335" spans="1:2" x14ac:dyDescent="0.4">
      <c r="A14335" s="70"/>
      <c r="B14335" s="70"/>
    </row>
    <row r="14336" spans="1:2" x14ac:dyDescent="0.4">
      <c r="A14336" s="70"/>
      <c r="B14336" s="70"/>
    </row>
    <row r="14337" spans="1:2" x14ac:dyDescent="0.4">
      <c r="A14337" s="70"/>
      <c r="B14337" s="70"/>
    </row>
    <row r="14338" spans="1:2" x14ac:dyDescent="0.4">
      <c r="A14338" s="70"/>
      <c r="B14338" s="70"/>
    </row>
    <row r="14339" spans="1:2" x14ac:dyDescent="0.4">
      <c r="A14339" s="70"/>
      <c r="B14339" s="70"/>
    </row>
    <row r="14340" spans="1:2" x14ac:dyDescent="0.4">
      <c r="A14340" s="70"/>
      <c r="B14340" s="70"/>
    </row>
    <row r="14341" spans="1:2" x14ac:dyDescent="0.4">
      <c r="A14341" s="70"/>
      <c r="B14341" s="70"/>
    </row>
    <row r="14342" spans="1:2" x14ac:dyDescent="0.4">
      <c r="A14342" s="70"/>
      <c r="B14342" s="70"/>
    </row>
    <row r="14343" spans="1:2" x14ac:dyDescent="0.4">
      <c r="A14343" s="70"/>
      <c r="B14343" s="70"/>
    </row>
    <row r="14344" spans="1:2" x14ac:dyDescent="0.4">
      <c r="A14344" s="70"/>
      <c r="B14344" s="70"/>
    </row>
    <row r="14345" spans="1:2" x14ac:dyDescent="0.4">
      <c r="A14345" s="70"/>
      <c r="B14345" s="70"/>
    </row>
    <row r="14346" spans="1:2" x14ac:dyDescent="0.4">
      <c r="A14346" s="70"/>
      <c r="B14346" s="70"/>
    </row>
    <row r="14347" spans="1:2" x14ac:dyDescent="0.4">
      <c r="A14347" s="70"/>
      <c r="B14347" s="70"/>
    </row>
    <row r="14348" spans="1:2" x14ac:dyDescent="0.4">
      <c r="A14348" s="70"/>
      <c r="B14348" s="70"/>
    </row>
    <row r="14349" spans="1:2" x14ac:dyDescent="0.4">
      <c r="A14349" s="70"/>
      <c r="B14349" s="70"/>
    </row>
    <row r="14350" spans="1:2" x14ac:dyDescent="0.4">
      <c r="A14350" s="70"/>
      <c r="B14350" s="70"/>
    </row>
    <row r="14351" spans="1:2" x14ac:dyDescent="0.4">
      <c r="A14351" s="70"/>
      <c r="B14351" s="70"/>
    </row>
    <row r="14352" spans="1:2" x14ac:dyDescent="0.4">
      <c r="A14352" s="70"/>
      <c r="B14352" s="70"/>
    </row>
    <row r="14353" spans="1:2" x14ac:dyDescent="0.4">
      <c r="A14353" s="70"/>
      <c r="B14353" s="70"/>
    </row>
    <row r="14354" spans="1:2" x14ac:dyDescent="0.4">
      <c r="A14354" s="70"/>
      <c r="B14354" s="70"/>
    </row>
    <row r="14355" spans="1:2" x14ac:dyDescent="0.4">
      <c r="A14355" s="70"/>
      <c r="B14355" s="70"/>
    </row>
    <row r="14356" spans="1:2" x14ac:dyDescent="0.4">
      <c r="A14356" s="70"/>
      <c r="B14356" s="70"/>
    </row>
    <row r="14357" spans="1:2" x14ac:dyDescent="0.4">
      <c r="A14357" s="70"/>
      <c r="B14357" s="70"/>
    </row>
    <row r="14358" spans="1:2" x14ac:dyDescent="0.4">
      <c r="A14358" s="70"/>
      <c r="B14358" s="70"/>
    </row>
    <row r="14359" spans="1:2" x14ac:dyDescent="0.4">
      <c r="A14359" s="70"/>
      <c r="B14359" s="70"/>
    </row>
    <row r="14360" spans="1:2" x14ac:dyDescent="0.4">
      <c r="A14360" s="70"/>
      <c r="B14360" s="70"/>
    </row>
    <row r="14361" spans="1:2" x14ac:dyDescent="0.4">
      <c r="A14361" s="70"/>
      <c r="B14361" s="70"/>
    </row>
    <row r="14362" spans="1:2" x14ac:dyDescent="0.4">
      <c r="A14362" s="70"/>
      <c r="B14362" s="70"/>
    </row>
    <row r="14363" spans="1:2" x14ac:dyDescent="0.4">
      <c r="A14363" s="70"/>
      <c r="B14363" s="70"/>
    </row>
    <row r="14364" spans="1:2" x14ac:dyDescent="0.4">
      <c r="A14364" s="70"/>
      <c r="B14364" s="70"/>
    </row>
    <row r="14365" spans="1:2" x14ac:dyDescent="0.4">
      <c r="A14365" s="70"/>
      <c r="B14365" s="70"/>
    </row>
    <row r="14366" spans="1:2" x14ac:dyDescent="0.4">
      <c r="A14366" s="70"/>
      <c r="B14366" s="70"/>
    </row>
    <row r="14367" spans="1:2" x14ac:dyDescent="0.4">
      <c r="A14367" s="70"/>
      <c r="B14367" s="70"/>
    </row>
    <row r="14368" spans="1:2" x14ac:dyDescent="0.4">
      <c r="A14368" s="70"/>
      <c r="B14368" s="70"/>
    </row>
    <row r="14369" spans="1:2" x14ac:dyDescent="0.4">
      <c r="A14369" s="70"/>
      <c r="B14369" s="70"/>
    </row>
    <row r="14370" spans="1:2" x14ac:dyDescent="0.4">
      <c r="A14370" s="70"/>
      <c r="B14370" s="70"/>
    </row>
    <row r="14371" spans="1:2" x14ac:dyDescent="0.4">
      <c r="A14371" s="70"/>
      <c r="B14371" s="70"/>
    </row>
    <row r="14372" spans="1:2" x14ac:dyDescent="0.4">
      <c r="A14372" s="70"/>
      <c r="B14372" s="70"/>
    </row>
    <row r="14373" spans="1:2" x14ac:dyDescent="0.4">
      <c r="A14373" s="70"/>
      <c r="B14373" s="70"/>
    </row>
    <row r="14374" spans="1:2" x14ac:dyDescent="0.4">
      <c r="A14374" s="70"/>
      <c r="B14374" s="70"/>
    </row>
    <row r="14375" spans="1:2" x14ac:dyDescent="0.4">
      <c r="A14375" s="70"/>
      <c r="B14375" s="70"/>
    </row>
    <row r="14376" spans="1:2" x14ac:dyDescent="0.4">
      <c r="A14376" s="70"/>
      <c r="B14376" s="70"/>
    </row>
    <row r="14377" spans="1:2" x14ac:dyDescent="0.4">
      <c r="A14377" s="70"/>
      <c r="B14377" s="70"/>
    </row>
    <row r="14378" spans="1:2" x14ac:dyDescent="0.4">
      <c r="A14378" s="70"/>
      <c r="B14378" s="70"/>
    </row>
    <row r="14379" spans="1:2" x14ac:dyDescent="0.4">
      <c r="A14379" s="70"/>
      <c r="B14379" s="70"/>
    </row>
    <row r="14380" spans="1:2" x14ac:dyDescent="0.4">
      <c r="A14380" s="70"/>
      <c r="B14380" s="70"/>
    </row>
    <row r="14381" spans="1:2" x14ac:dyDescent="0.4">
      <c r="A14381" s="70"/>
      <c r="B14381" s="70"/>
    </row>
    <row r="14382" spans="1:2" x14ac:dyDescent="0.4">
      <c r="A14382" s="70"/>
      <c r="B14382" s="70"/>
    </row>
    <row r="14383" spans="1:2" x14ac:dyDescent="0.4">
      <c r="A14383" s="70"/>
      <c r="B14383" s="70"/>
    </row>
    <row r="14384" spans="1:2" x14ac:dyDescent="0.4">
      <c r="A14384" s="70"/>
      <c r="B14384" s="70"/>
    </row>
    <row r="14385" spans="1:2" x14ac:dyDescent="0.4">
      <c r="A14385" s="70"/>
      <c r="B14385" s="70"/>
    </row>
    <row r="14386" spans="1:2" x14ac:dyDescent="0.4">
      <c r="A14386" s="70"/>
      <c r="B14386" s="70"/>
    </row>
    <row r="14387" spans="1:2" x14ac:dyDescent="0.4">
      <c r="A14387" s="70"/>
      <c r="B14387" s="70"/>
    </row>
    <row r="14388" spans="1:2" x14ac:dyDescent="0.4">
      <c r="A14388" s="70"/>
      <c r="B14388" s="70"/>
    </row>
    <row r="14389" spans="1:2" x14ac:dyDescent="0.4">
      <c r="A14389" s="70"/>
      <c r="B14389" s="70"/>
    </row>
    <row r="14390" spans="1:2" x14ac:dyDescent="0.4">
      <c r="A14390" s="70"/>
      <c r="B14390" s="70"/>
    </row>
    <row r="14391" spans="1:2" x14ac:dyDescent="0.4">
      <c r="A14391" s="70"/>
      <c r="B14391" s="70"/>
    </row>
    <row r="14392" spans="1:2" x14ac:dyDescent="0.4">
      <c r="A14392" s="70"/>
      <c r="B14392" s="70"/>
    </row>
    <row r="14393" spans="1:2" x14ac:dyDescent="0.4">
      <c r="A14393" s="70"/>
      <c r="B14393" s="70"/>
    </row>
    <row r="14394" spans="1:2" x14ac:dyDescent="0.4">
      <c r="A14394" s="70"/>
      <c r="B14394" s="70"/>
    </row>
    <row r="14395" spans="1:2" x14ac:dyDescent="0.4">
      <c r="A14395" s="70"/>
      <c r="B14395" s="70"/>
    </row>
    <row r="14396" spans="1:2" x14ac:dyDescent="0.4">
      <c r="A14396" s="70"/>
      <c r="B14396" s="70"/>
    </row>
    <row r="14397" spans="1:2" x14ac:dyDescent="0.4">
      <c r="A14397" s="70"/>
      <c r="B14397" s="70"/>
    </row>
    <row r="14398" spans="1:2" x14ac:dyDescent="0.4">
      <c r="A14398" s="70"/>
      <c r="B14398" s="70"/>
    </row>
    <row r="14399" spans="1:2" x14ac:dyDescent="0.4">
      <c r="A14399" s="70"/>
      <c r="B14399" s="70"/>
    </row>
    <row r="14400" spans="1:2" x14ac:dyDescent="0.4">
      <c r="A14400" s="70"/>
      <c r="B14400" s="70"/>
    </row>
    <row r="14401" spans="1:2" x14ac:dyDescent="0.4">
      <c r="A14401" s="70"/>
      <c r="B14401" s="70"/>
    </row>
    <row r="14402" spans="1:2" x14ac:dyDescent="0.4">
      <c r="A14402" s="70"/>
      <c r="B14402" s="70"/>
    </row>
    <row r="14403" spans="1:2" x14ac:dyDescent="0.4">
      <c r="A14403" s="70"/>
      <c r="B14403" s="70"/>
    </row>
    <row r="14404" spans="1:2" x14ac:dyDescent="0.4">
      <c r="A14404" s="70"/>
      <c r="B14404" s="70"/>
    </row>
    <row r="14405" spans="1:2" x14ac:dyDescent="0.4">
      <c r="A14405" s="70"/>
      <c r="B14405" s="70"/>
    </row>
    <row r="14406" spans="1:2" x14ac:dyDescent="0.4">
      <c r="A14406" s="70"/>
      <c r="B14406" s="70"/>
    </row>
    <row r="14407" spans="1:2" x14ac:dyDescent="0.4">
      <c r="A14407" s="70"/>
      <c r="B14407" s="70"/>
    </row>
    <row r="14408" spans="1:2" x14ac:dyDescent="0.4">
      <c r="A14408" s="70"/>
      <c r="B14408" s="70"/>
    </row>
    <row r="14409" spans="1:2" x14ac:dyDescent="0.4">
      <c r="A14409" s="70"/>
      <c r="B14409" s="70"/>
    </row>
    <row r="14410" spans="1:2" x14ac:dyDescent="0.4">
      <c r="A14410" s="70"/>
      <c r="B14410" s="70"/>
    </row>
    <row r="14411" spans="1:2" x14ac:dyDescent="0.4">
      <c r="A14411" s="70"/>
      <c r="B14411" s="70"/>
    </row>
    <row r="14412" spans="1:2" x14ac:dyDescent="0.4">
      <c r="A14412" s="70"/>
      <c r="B14412" s="70"/>
    </row>
    <row r="14413" spans="1:2" x14ac:dyDescent="0.4">
      <c r="A14413" s="70"/>
      <c r="B14413" s="70"/>
    </row>
    <row r="14414" spans="1:2" x14ac:dyDescent="0.4">
      <c r="A14414" s="70"/>
      <c r="B14414" s="70"/>
    </row>
    <row r="14415" spans="1:2" x14ac:dyDescent="0.4">
      <c r="A14415" s="70"/>
      <c r="B14415" s="70"/>
    </row>
    <row r="14416" spans="1:2" x14ac:dyDescent="0.4">
      <c r="A14416" s="70"/>
      <c r="B14416" s="70"/>
    </row>
    <row r="14417" spans="1:2" x14ac:dyDescent="0.4">
      <c r="A14417" s="70"/>
      <c r="B14417" s="70"/>
    </row>
    <row r="14418" spans="1:2" x14ac:dyDescent="0.4">
      <c r="A14418" s="70"/>
      <c r="B14418" s="70"/>
    </row>
    <row r="14419" spans="1:2" x14ac:dyDescent="0.4">
      <c r="A14419" s="70"/>
      <c r="B14419" s="70"/>
    </row>
    <row r="14420" spans="1:2" x14ac:dyDescent="0.4">
      <c r="A14420" s="70"/>
      <c r="B14420" s="70"/>
    </row>
    <row r="14421" spans="1:2" x14ac:dyDescent="0.4">
      <c r="A14421" s="70"/>
      <c r="B14421" s="70"/>
    </row>
    <row r="14422" spans="1:2" x14ac:dyDescent="0.4">
      <c r="A14422" s="70"/>
      <c r="B14422" s="70"/>
    </row>
    <row r="14423" spans="1:2" x14ac:dyDescent="0.4">
      <c r="A14423" s="70"/>
      <c r="B14423" s="70"/>
    </row>
    <row r="14424" spans="1:2" x14ac:dyDescent="0.4">
      <c r="A14424" s="70"/>
      <c r="B14424" s="70"/>
    </row>
    <row r="14425" spans="1:2" x14ac:dyDescent="0.4">
      <c r="A14425" s="70"/>
      <c r="B14425" s="70"/>
    </row>
    <row r="14426" spans="1:2" x14ac:dyDescent="0.4">
      <c r="A14426" s="70"/>
      <c r="B14426" s="70"/>
    </row>
    <row r="14427" spans="1:2" x14ac:dyDescent="0.4">
      <c r="A14427" s="70"/>
      <c r="B14427" s="70"/>
    </row>
    <row r="14428" spans="1:2" x14ac:dyDescent="0.4">
      <c r="A14428" s="70"/>
      <c r="B14428" s="70"/>
    </row>
    <row r="14429" spans="1:2" x14ac:dyDescent="0.4">
      <c r="A14429" s="70"/>
      <c r="B14429" s="70"/>
    </row>
    <row r="14430" spans="1:2" x14ac:dyDescent="0.4">
      <c r="A14430" s="70"/>
      <c r="B14430" s="70"/>
    </row>
    <row r="14431" spans="1:2" x14ac:dyDescent="0.4">
      <c r="A14431" s="70"/>
      <c r="B14431" s="70"/>
    </row>
    <row r="14432" spans="1:2" x14ac:dyDescent="0.4">
      <c r="A14432" s="70"/>
      <c r="B14432" s="70"/>
    </row>
    <row r="14433" spans="1:2" x14ac:dyDescent="0.4">
      <c r="A14433" s="70"/>
      <c r="B14433" s="70"/>
    </row>
    <row r="14434" spans="1:2" x14ac:dyDescent="0.4">
      <c r="A14434" s="70"/>
      <c r="B14434" s="70"/>
    </row>
    <row r="14435" spans="1:2" x14ac:dyDescent="0.4">
      <c r="A14435" s="70"/>
      <c r="B14435" s="70"/>
    </row>
    <row r="14436" spans="1:2" x14ac:dyDescent="0.4">
      <c r="A14436" s="70"/>
      <c r="B14436" s="70"/>
    </row>
    <row r="14437" spans="1:2" x14ac:dyDescent="0.4">
      <c r="A14437" s="70"/>
      <c r="B14437" s="70"/>
    </row>
    <row r="14438" spans="1:2" x14ac:dyDescent="0.4">
      <c r="A14438" s="70"/>
      <c r="B14438" s="70"/>
    </row>
    <row r="14439" spans="1:2" x14ac:dyDescent="0.4">
      <c r="A14439" s="70"/>
      <c r="B14439" s="70"/>
    </row>
    <row r="14440" spans="1:2" x14ac:dyDescent="0.4">
      <c r="A14440" s="70"/>
      <c r="B14440" s="70"/>
    </row>
    <row r="14441" spans="1:2" x14ac:dyDescent="0.4">
      <c r="A14441" s="70"/>
      <c r="B14441" s="70"/>
    </row>
    <row r="14442" spans="1:2" x14ac:dyDescent="0.4">
      <c r="A14442" s="70"/>
      <c r="B14442" s="70"/>
    </row>
    <row r="14443" spans="1:2" x14ac:dyDescent="0.4">
      <c r="A14443" s="70"/>
      <c r="B14443" s="70"/>
    </row>
    <row r="14444" spans="1:2" x14ac:dyDescent="0.4">
      <c r="A14444" s="70"/>
      <c r="B14444" s="70"/>
    </row>
    <row r="14445" spans="1:2" x14ac:dyDescent="0.4">
      <c r="A14445" s="70"/>
      <c r="B14445" s="70"/>
    </row>
    <row r="14446" spans="1:2" x14ac:dyDescent="0.4">
      <c r="A14446" s="70"/>
      <c r="B14446" s="70"/>
    </row>
    <row r="14447" spans="1:2" x14ac:dyDescent="0.4">
      <c r="A14447" s="70"/>
      <c r="B14447" s="70"/>
    </row>
    <row r="14448" spans="1:2" x14ac:dyDescent="0.4">
      <c r="A14448" s="70"/>
      <c r="B14448" s="70"/>
    </row>
    <row r="14449" spans="1:2" x14ac:dyDescent="0.4">
      <c r="A14449" s="70"/>
      <c r="B14449" s="70"/>
    </row>
    <row r="14450" spans="1:2" x14ac:dyDescent="0.4">
      <c r="A14450" s="70"/>
      <c r="B14450" s="70"/>
    </row>
    <row r="14451" spans="1:2" x14ac:dyDescent="0.4">
      <c r="A14451" s="70"/>
      <c r="B14451" s="70"/>
    </row>
    <row r="14452" spans="1:2" x14ac:dyDescent="0.4">
      <c r="A14452" s="70"/>
      <c r="B14452" s="70"/>
    </row>
    <row r="14453" spans="1:2" x14ac:dyDescent="0.4">
      <c r="A14453" s="70"/>
      <c r="B14453" s="70"/>
    </row>
    <row r="14454" spans="1:2" x14ac:dyDescent="0.4">
      <c r="A14454" s="70"/>
      <c r="B14454" s="70"/>
    </row>
    <row r="14455" spans="1:2" x14ac:dyDescent="0.4">
      <c r="A14455" s="70"/>
      <c r="B14455" s="70"/>
    </row>
    <row r="14456" spans="1:2" x14ac:dyDescent="0.4">
      <c r="A14456" s="70"/>
      <c r="B14456" s="70"/>
    </row>
    <row r="14457" spans="1:2" x14ac:dyDescent="0.4">
      <c r="A14457" s="70"/>
      <c r="B14457" s="70"/>
    </row>
    <row r="14458" spans="1:2" x14ac:dyDescent="0.4">
      <c r="A14458" s="70"/>
      <c r="B14458" s="70"/>
    </row>
    <row r="14459" spans="1:2" x14ac:dyDescent="0.4">
      <c r="A14459" s="70"/>
      <c r="B14459" s="70"/>
    </row>
    <row r="14460" spans="1:2" x14ac:dyDescent="0.4">
      <c r="A14460" s="70"/>
      <c r="B14460" s="70"/>
    </row>
    <row r="14461" spans="1:2" x14ac:dyDescent="0.4">
      <c r="A14461" s="70"/>
      <c r="B14461" s="70"/>
    </row>
    <row r="14462" spans="1:2" x14ac:dyDescent="0.4">
      <c r="A14462" s="70"/>
      <c r="B14462" s="70"/>
    </row>
    <row r="14463" spans="1:2" x14ac:dyDescent="0.4">
      <c r="A14463" s="70"/>
      <c r="B14463" s="70"/>
    </row>
    <row r="14464" spans="1:2" x14ac:dyDescent="0.4">
      <c r="A14464" s="70"/>
      <c r="B14464" s="70"/>
    </row>
    <row r="14465" spans="1:2" x14ac:dyDescent="0.4">
      <c r="A14465" s="70"/>
      <c r="B14465" s="70"/>
    </row>
    <row r="14466" spans="1:2" x14ac:dyDescent="0.4">
      <c r="A14466" s="70"/>
      <c r="B14466" s="70"/>
    </row>
    <row r="14467" spans="1:2" x14ac:dyDescent="0.4">
      <c r="A14467" s="70"/>
      <c r="B14467" s="70"/>
    </row>
    <row r="14468" spans="1:2" x14ac:dyDescent="0.4">
      <c r="A14468" s="70"/>
      <c r="B14468" s="70"/>
    </row>
    <row r="14469" spans="1:2" x14ac:dyDescent="0.4">
      <c r="A14469" s="70"/>
      <c r="B14469" s="70"/>
    </row>
    <row r="14470" spans="1:2" x14ac:dyDescent="0.4">
      <c r="A14470" s="70"/>
      <c r="B14470" s="70"/>
    </row>
    <row r="14471" spans="1:2" x14ac:dyDescent="0.4">
      <c r="A14471" s="70"/>
      <c r="B14471" s="70"/>
    </row>
    <row r="14472" spans="1:2" x14ac:dyDescent="0.4">
      <c r="A14472" s="70"/>
      <c r="B14472" s="70"/>
    </row>
    <row r="14473" spans="1:2" x14ac:dyDescent="0.4">
      <c r="A14473" s="70"/>
      <c r="B14473" s="70"/>
    </row>
    <row r="14474" spans="1:2" x14ac:dyDescent="0.4">
      <c r="A14474" s="70"/>
      <c r="B14474" s="70"/>
    </row>
    <row r="14475" spans="1:2" x14ac:dyDescent="0.4">
      <c r="A14475" s="70"/>
      <c r="B14475" s="70"/>
    </row>
    <row r="14476" spans="1:2" x14ac:dyDescent="0.4">
      <c r="A14476" s="70"/>
      <c r="B14476" s="70"/>
    </row>
    <row r="14477" spans="1:2" x14ac:dyDescent="0.4">
      <c r="A14477" s="70"/>
      <c r="B14477" s="70"/>
    </row>
    <row r="14478" spans="1:2" x14ac:dyDescent="0.4">
      <c r="A14478" s="70"/>
      <c r="B14478" s="70"/>
    </row>
    <row r="14479" spans="1:2" x14ac:dyDescent="0.4">
      <c r="A14479" s="70"/>
      <c r="B14479" s="70"/>
    </row>
    <row r="14480" spans="1:2" x14ac:dyDescent="0.4">
      <c r="A14480" s="70"/>
      <c r="B14480" s="70"/>
    </row>
    <row r="14481" spans="1:2" x14ac:dyDescent="0.4">
      <c r="A14481" s="70"/>
      <c r="B14481" s="70"/>
    </row>
    <row r="14482" spans="1:2" x14ac:dyDescent="0.4">
      <c r="A14482" s="70"/>
      <c r="B14482" s="70"/>
    </row>
    <row r="14483" spans="1:2" x14ac:dyDescent="0.4">
      <c r="A14483" s="70"/>
      <c r="B14483" s="70"/>
    </row>
    <row r="14484" spans="1:2" x14ac:dyDescent="0.4">
      <c r="A14484" s="70"/>
      <c r="B14484" s="70"/>
    </row>
    <row r="14485" spans="1:2" x14ac:dyDescent="0.4">
      <c r="A14485" s="70"/>
      <c r="B14485" s="70"/>
    </row>
    <row r="14486" spans="1:2" x14ac:dyDescent="0.4">
      <c r="A14486" s="70"/>
      <c r="B14486" s="70"/>
    </row>
    <row r="14487" spans="1:2" x14ac:dyDescent="0.4">
      <c r="A14487" s="70"/>
      <c r="B14487" s="70"/>
    </row>
    <row r="14488" spans="1:2" x14ac:dyDescent="0.4">
      <c r="A14488" s="70"/>
      <c r="B14488" s="70"/>
    </row>
    <row r="14489" spans="1:2" x14ac:dyDescent="0.4">
      <c r="A14489" s="70"/>
      <c r="B14489" s="70"/>
    </row>
    <row r="14490" spans="1:2" x14ac:dyDescent="0.4">
      <c r="A14490" s="70"/>
      <c r="B14490" s="70"/>
    </row>
    <row r="14491" spans="1:2" x14ac:dyDescent="0.4">
      <c r="A14491" s="70"/>
      <c r="B14491" s="70"/>
    </row>
    <row r="14492" spans="1:2" x14ac:dyDescent="0.4">
      <c r="A14492" s="70"/>
      <c r="B14492" s="70"/>
    </row>
    <row r="14493" spans="1:2" x14ac:dyDescent="0.4">
      <c r="A14493" s="70"/>
      <c r="B14493" s="70"/>
    </row>
    <row r="14494" spans="1:2" x14ac:dyDescent="0.4">
      <c r="A14494" s="70"/>
      <c r="B14494" s="70"/>
    </row>
    <row r="14495" spans="1:2" x14ac:dyDescent="0.4">
      <c r="A14495" s="70"/>
      <c r="B14495" s="70"/>
    </row>
    <row r="14496" spans="1:2" x14ac:dyDescent="0.4">
      <c r="A14496" s="70"/>
      <c r="B14496" s="70"/>
    </row>
    <row r="14497" spans="1:2" x14ac:dyDescent="0.4">
      <c r="A14497" s="70"/>
      <c r="B14497" s="70"/>
    </row>
    <row r="14498" spans="1:2" x14ac:dyDescent="0.4">
      <c r="A14498" s="70"/>
      <c r="B14498" s="70"/>
    </row>
    <row r="14499" spans="1:2" x14ac:dyDescent="0.4">
      <c r="A14499" s="70"/>
      <c r="B14499" s="70"/>
    </row>
    <row r="14500" spans="1:2" x14ac:dyDescent="0.4">
      <c r="A14500" s="70"/>
      <c r="B14500" s="70"/>
    </row>
    <row r="14501" spans="1:2" x14ac:dyDescent="0.4">
      <c r="A14501" s="70"/>
      <c r="B14501" s="70"/>
    </row>
    <row r="14502" spans="1:2" x14ac:dyDescent="0.4">
      <c r="A14502" s="70"/>
      <c r="B14502" s="70"/>
    </row>
    <row r="14503" spans="1:2" x14ac:dyDescent="0.4">
      <c r="A14503" s="70"/>
      <c r="B14503" s="70"/>
    </row>
    <row r="14504" spans="1:2" x14ac:dyDescent="0.4">
      <c r="A14504" s="70"/>
      <c r="B14504" s="70"/>
    </row>
    <row r="14505" spans="1:2" x14ac:dyDescent="0.4">
      <c r="A14505" s="70"/>
      <c r="B14505" s="70"/>
    </row>
    <row r="14506" spans="1:2" x14ac:dyDescent="0.4">
      <c r="A14506" s="70"/>
      <c r="B14506" s="70"/>
    </row>
    <row r="14507" spans="1:2" x14ac:dyDescent="0.4">
      <c r="A14507" s="70"/>
      <c r="B14507" s="70"/>
    </row>
    <row r="14508" spans="1:2" x14ac:dyDescent="0.4">
      <c r="A14508" s="70"/>
      <c r="B14508" s="70"/>
    </row>
    <row r="14509" spans="1:2" x14ac:dyDescent="0.4">
      <c r="A14509" s="70"/>
      <c r="B14509" s="70"/>
    </row>
    <row r="14510" spans="1:2" x14ac:dyDescent="0.4">
      <c r="A14510" s="70"/>
      <c r="B14510" s="70"/>
    </row>
    <row r="14511" spans="1:2" x14ac:dyDescent="0.4">
      <c r="A14511" s="70"/>
      <c r="B14511" s="70"/>
    </row>
    <row r="14512" spans="1:2" x14ac:dyDescent="0.4">
      <c r="A14512" s="70"/>
      <c r="B14512" s="70"/>
    </row>
    <row r="14513" spans="1:2" x14ac:dyDescent="0.4">
      <c r="A14513" s="70"/>
      <c r="B14513" s="70"/>
    </row>
    <row r="14514" spans="1:2" x14ac:dyDescent="0.4">
      <c r="A14514" s="70"/>
      <c r="B14514" s="70"/>
    </row>
    <row r="14515" spans="1:2" x14ac:dyDescent="0.4">
      <c r="A14515" s="70"/>
      <c r="B14515" s="70"/>
    </row>
    <row r="14516" spans="1:2" x14ac:dyDescent="0.4">
      <c r="A14516" s="70"/>
      <c r="B14516" s="70"/>
    </row>
    <row r="14517" spans="1:2" x14ac:dyDescent="0.4">
      <c r="A14517" s="70"/>
      <c r="B14517" s="70"/>
    </row>
    <row r="14518" spans="1:2" x14ac:dyDescent="0.4">
      <c r="A14518" s="70"/>
      <c r="B14518" s="70"/>
    </row>
    <row r="14519" spans="1:2" x14ac:dyDescent="0.4">
      <c r="A14519" s="70"/>
      <c r="B14519" s="70"/>
    </row>
    <row r="14520" spans="1:2" x14ac:dyDescent="0.4">
      <c r="A14520" s="70"/>
      <c r="B14520" s="70"/>
    </row>
    <row r="14521" spans="1:2" x14ac:dyDescent="0.4">
      <c r="A14521" s="70"/>
      <c r="B14521" s="70"/>
    </row>
    <row r="14522" spans="1:2" x14ac:dyDescent="0.4">
      <c r="A14522" s="70"/>
      <c r="B14522" s="70"/>
    </row>
    <row r="14523" spans="1:2" x14ac:dyDescent="0.4">
      <c r="A14523" s="70"/>
      <c r="B14523" s="70"/>
    </row>
    <row r="14524" spans="1:2" x14ac:dyDescent="0.4">
      <c r="A14524" s="70"/>
      <c r="B14524" s="70"/>
    </row>
    <row r="14525" spans="1:2" x14ac:dyDescent="0.4">
      <c r="A14525" s="70"/>
      <c r="B14525" s="70"/>
    </row>
    <row r="14526" spans="1:2" x14ac:dyDescent="0.4">
      <c r="A14526" s="70"/>
      <c r="B14526" s="70"/>
    </row>
    <row r="14527" spans="1:2" x14ac:dyDescent="0.4">
      <c r="A14527" s="70"/>
      <c r="B14527" s="70"/>
    </row>
    <row r="14528" spans="1:2" x14ac:dyDescent="0.4">
      <c r="A14528" s="70"/>
      <c r="B14528" s="70"/>
    </row>
    <row r="14529" spans="1:2" x14ac:dyDescent="0.4">
      <c r="A14529" s="70"/>
      <c r="B14529" s="70"/>
    </row>
    <row r="14530" spans="1:2" x14ac:dyDescent="0.4">
      <c r="A14530" s="70"/>
      <c r="B14530" s="70"/>
    </row>
    <row r="14531" spans="1:2" x14ac:dyDescent="0.4">
      <c r="A14531" s="70"/>
      <c r="B14531" s="70"/>
    </row>
    <row r="14532" spans="1:2" x14ac:dyDescent="0.4">
      <c r="A14532" s="70"/>
      <c r="B14532" s="70"/>
    </row>
    <row r="14533" spans="1:2" x14ac:dyDescent="0.4">
      <c r="A14533" s="70"/>
      <c r="B14533" s="70"/>
    </row>
    <row r="14534" spans="1:2" x14ac:dyDescent="0.4">
      <c r="A14534" s="70"/>
      <c r="B14534" s="70"/>
    </row>
    <row r="14535" spans="1:2" x14ac:dyDescent="0.4">
      <c r="A14535" s="70"/>
      <c r="B14535" s="70"/>
    </row>
    <row r="14536" spans="1:2" x14ac:dyDescent="0.4">
      <c r="A14536" s="70"/>
      <c r="B14536" s="70"/>
    </row>
    <row r="14537" spans="1:2" x14ac:dyDescent="0.4">
      <c r="A14537" s="70"/>
      <c r="B14537" s="70"/>
    </row>
    <row r="14538" spans="1:2" x14ac:dyDescent="0.4">
      <c r="A14538" s="70"/>
      <c r="B14538" s="70"/>
    </row>
    <row r="14539" spans="1:2" x14ac:dyDescent="0.4">
      <c r="A14539" s="70"/>
      <c r="B14539" s="70"/>
    </row>
    <row r="14540" spans="1:2" x14ac:dyDescent="0.4">
      <c r="A14540" s="70"/>
      <c r="B14540" s="70"/>
    </row>
    <row r="14541" spans="1:2" x14ac:dyDescent="0.4">
      <c r="A14541" s="70"/>
      <c r="B14541" s="70"/>
    </row>
    <row r="14542" spans="1:2" x14ac:dyDescent="0.4">
      <c r="A14542" s="70"/>
      <c r="B14542" s="70"/>
    </row>
    <row r="14543" spans="1:2" x14ac:dyDescent="0.4">
      <c r="A14543" s="70"/>
      <c r="B14543" s="70"/>
    </row>
    <row r="14544" spans="1:2" x14ac:dyDescent="0.4">
      <c r="A14544" s="70"/>
      <c r="B14544" s="70"/>
    </row>
    <row r="14545" spans="1:2" x14ac:dyDescent="0.4">
      <c r="A14545" s="70"/>
      <c r="B14545" s="70"/>
    </row>
    <row r="14546" spans="1:2" x14ac:dyDescent="0.4">
      <c r="A14546" s="70"/>
      <c r="B14546" s="70"/>
    </row>
    <row r="14547" spans="1:2" x14ac:dyDescent="0.4">
      <c r="A14547" s="70"/>
      <c r="B14547" s="70"/>
    </row>
    <row r="14548" spans="1:2" x14ac:dyDescent="0.4">
      <c r="A14548" s="70"/>
      <c r="B14548" s="70"/>
    </row>
    <row r="14549" spans="1:2" x14ac:dyDescent="0.4">
      <c r="A14549" s="70"/>
      <c r="B14549" s="70"/>
    </row>
    <row r="14550" spans="1:2" x14ac:dyDescent="0.4">
      <c r="A14550" s="70"/>
      <c r="B14550" s="70"/>
    </row>
    <row r="14551" spans="1:2" x14ac:dyDescent="0.4">
      <c r="A14551" s="70"/>
      <c r="B14551" s="70"/>
    </row>
    <row r="14552" spans="1:2" x14ac:dyDescent="0.4">
      <c r="A14552" s="70"/>
      <c r="B14552" s="70"/>
    </row>
    <row r="14553" spans="1:2" x14ac:dyDescent="0.4">
      <c r="A14553" s="70"/>
      <c r="B14553" s="70"/>
    </row>
    <row r="14554" spans="1:2" x14ac:dyDescent="0.4">
      <c r="A14554" s="70"/>
      <c r="B14554" s="70"/>
    </row>
    <row r="14555" spans="1:2" x14ac:dyDescent="0.4">
      <c r="A14555" s="70"/>
      <c r="B14555" s="70"/>
    </row>
    <row r="14556" spans="1:2" x14ac:dyDescent="0.4">
      <c r="A14556" s="70"/>
      <c r="B14556" s="70"/>
    </row>
    <row r="14557" spans="1:2" x14ac:dyDescent="0.4">
      <c r="A14557" s="70"/>
      <c r="B14557" s="70"/>
    </row>
    <row r="14558" spans="1:2" x14ac:dyDescent="0.4">
      <c r="A14558" s="70"/>
      <c r="B14558" s="70"/>
    </row>
    <row r="14559" spans="1:2" x14ac:dyDescent="0.4">
      <c r="A14559" s="70"/>
      <c r="B14559" s="70"/>
    </row>
    <row r="14560" spans="1:2" x14ac:dyDescent="0.4">
      <c r="A14560" s="70"/>
      <c r="B14560" s="70"/>
    </row>
    <row r="14561" spans="1:2" x14ac:dyDescent="0.4">
      <c r="A14561" s="70"/>
      <c r="B14561" s="70"/>
    </row>
    <row r="14562" spans="1:2" x14ac:dyDescent="0.4">
      <c r="A14562" s="70"/>
      <c r="B14562" s="70"/>
    </row>
    <row r="14563" spans="1:2" x14ac:dyDescent="0.4">
      <c r="A14563" s="70"/>
      <c r="B14563" s="70"/>
    </row>
    <row r="14564" spans="1:2" x14ac:dyDescent="0.4">
      <c r="A14564" s="70"/>
      <c r="B14564" s="70"/>
    </row>
    <row r="14565" spans="1:2" x14ac:dyDescent="0.4">
      <c r="A14565" s="70"/>
      <c r="B14565" s="70"/>
    </row>
    <row r="14566" spans="1:2" x14ac:dyDescent="0.4">
      <c r="A14566" s="70"/>
      <c r="B14566" s="70"/>
    </row>
    <row r="14567" spans="1:2" x14ac:dyDescent="0.4">
      <c r="A14567" s="70"/>
      <c r="B14567" s="70"/>
    </row>
    <row r="14568" spans="1:2" x14ac:dyDescent="0.4">
      <c r="A14568" s="70"/>
      <c r="B14568" s="70"/>
    </row>
    <row r="14569" spans="1:2" x14ac:dyDescent="0.4">
      <c r="A14569" s="70"/>
      <c r="B14569" s="70"/>
    </row>
    <row r="14570" spans="1:2" x14ac:dyDescent="0.4">
      <c r="A14570" s="70"/>
      <c r="B14570" s="70"/>
    </row>
    <row r="14571" spans="1:2" x14ac:dyDescent="0.4">
      <c r="A14571" s="70"/>
      <c r="B14571" s="70"/>
    </row>
    <row r="14572" spans="1:2" x14ac:dyDescent="0.4">
      <c r="A14572" s="70"/>
      <c r="B14572" s="70"/>
    </row>
    <row r="14573" spans="1:2" x14ac:dyDescent="0.4">
      <c r="A14573" s="70"/>
      <c r="B14573" s="70"/>
    </row>
    <row r="14574" spans="1:2" x14ac:dyDescent="0.4">
      <c r="A14574" s="70"/>
      <c r="B14574" s="70"/>
    </row>
    <row r="14575" spans="1:2" x14ac:dyDescent="0.4">
      <c r="A14575" s="70"/>
      <c r="B14575" s="70"/>
    </row>
    <row r="14576" spans="1:2" x14ac:dyDescent="0.4">
      <c r="A14576" s="70"/>
      <c r="B14576" s="70"/>
    </row>
    <row r="14577" spans="1:2" x14ac:dyDescent="0.4">
      <c r="A14577" s="70"/>
      <c r="B14577" s="70"/>
    </row>
    <row r="14578" spans="1:2" x14ac:dyDescent="0.4">
      <c r="A14578" s="70"/>
      <c r="B14578" s="70"/>
    </row>
    <row r="14579" spans="1:2" x14ac:dyDescent="0.4">
      <c r="A14579" s="70"/>
      <c r="B14579" s="70"/>
    </row>
    <row r="14580" spans="1:2" x14ac:dyDescent="0.4">
      <c r="A14580" s="70"/>
      <c r="B14580" s="70"/>
    </row>
    <row r="14581" spans="1:2" x14ac:dyDescent="0.4">
      <c r="A14581" s="70"/>
      <c r="B14581" s="70"/>
    </row>
    <row r="14582" spans="1:2" x14ac:dyDescent="0.4">
      <c r="A14582" s="70"/>
      <c r="B14582" s="70"/>
    </row>
    <row r="14583" spans="1:2" x14ac:dyDescent="0.4">
      <c r="A14583" s="70"/>
      <c r="B14583" s="70"/>
    </row>
    <row r="14584" spans="1:2" x14ac:dyDescent="0.4">
      <c r="A14584" s="70"/>
      <c r="B14584" s="70"/>
    </row>
    <row r="14585" spans="1:2" x14ac:dyDescent="0.4">
      <c r="A14585" s="70"/>
      <c r="B14585" s="70"/>
    </row>
    <row r="14586" spans="1:2" x14ac:dyDescent="0.4">
      <c r="A14586" s="70"/>
      <c r="B14586" s="70"/>
    </row>
    <row r="14587" spans="1:2" x14ac:dyDescent="0.4">
      <c r="A14587" s="70"/>
      <c r="B14587" s="70"/>
    </row>
    <row r="14588" spans="1:2" x14ac:dyDescent="0.4">
      <c r="A14588" s="70"/>
      <c r="B14588" s="70"/>
    </row>
    <row r="14589" spans="1:2" x14ac:dyDescent="0.4">
      <c r="A14589" s="70"/>
      <c r="B14589" s="70"/>
    </row>
    <row r="14590" spans="1:2" x14ac:dyDescent="0.4">
      <c r="A14590" s="70"/>
      <c r="B14590" s="70"/>
    </row>
    <row r="14591" spans="1:2" x14ac:dyDescent="0.4">
      <c r="A14591" s="70"/>
      <c r="B14591" s="70"/>
    </row>
    <row r="14592" spans="1:2" x14ac:dyDescent="0.4">
      <c r="A14592" s="70"/>
      <c r="B14592" s="70"/>
    </row>
    <row r="14593" spans="1:2" x14ac:dyDescent="0.4">
      <c r="A14593" s="70"/>
      <c r="B14593" s="70"/>
    </row>
    <row r="14594" spans="1:2" x14ac:dyDescent="0.4">
      <c r="A14594" s="70"/>
      <c r="B14594" s="70"/>
    </row>
    <row r="14595" spans="1:2" x14ac:dyDescent="0.4">
      <c r="A14595" s="70"/>
      <c r="B14595" s="70"/>
    </row>
    <row r="14596" spans="1:2" x14ac:dyDescent="0.4">
      <c r="A14596" s="70"/>
      <c r="B14596" s="70"/>
    </row>
    <row r="14597" spans="1:2" x14ac:dyDescent="0.4">
      <c r="A14597" s="70"/>
      <c r="B14597" s="70"/>
    </row>
    <row r="14598" spans="1:2" x14ac:dyDescent="0.4">
      <c r="A14598" s="70"/>
      <c r="B14598" s="70"/>
    </row>
    <row r="14599" spans="1:2" x14ac:dyDescent="0.4">
      <c r="A14599" s="70"/>
      <c r="B14599" s="70"/>
    </row>
    <row r="14600" spans="1:2" x14ac:dyDescent="0.4">
      <c r="A14600" s="70"/>
      <c r="B14600" s="70"/>
    </row>
    <row r="14601" spans="1:2" x14ac:dyDescent="0.4">
      <c r="A14601" s="70"/>
      <c r="B14601" s="70"/>
    </row>
    <row r="14602" spans="1:2" x14ac:dyDescent="0.4">
      <c r="A14602" s="70"/>
      <c r="B14602" s="70"/>
    </row>
    <row r="14603" spans="1:2" x14ac:dyDescent="0.4">
      <c r="A14603" s="70"/>
      <c r="B14603" s="70"/>
    </row>
    <row r="14604" spans="1:2" x14ac:dyDescent="0.4">
      <c r="A14604" s="70"/>
      <c r="B14604" s="70"/>
    </row>
    <row r="14605" spans="1:2" x14ac:dyDescent="0.4">
      <c r="A14605" s="70"/>
      <c r="B14605" s="70"/>
    </row>
    <row r="14606" spans="1:2" x14ac:dyDescent="0.4">
      <c r="A14606" s="70"/>
      <c r="B14606" s="70"/>
    </row>
    <row r="14607" spans="1:2" x14ac:dyDescent="0.4">
      <c r="A14607" s="70"/>
      <c r="B14607" s="70"/>
    </row>
    <row r="14608" spans="1:2" x14ac:dyDescent="0.4">
      <c r="A14608" s="70"/>
      <c r="B14608" s="70"/>
    </row>
    <row r="14609" spans="1:2" x14ac:dyDescent="0.4">
      <c r="A14609" s="70"/>
      <c r="B14609" s="70"/>
    </row>
    <row r="14610" spans="1:2" x14ac:dyDescent="0.4">
      <c r="A14610" s="70"/>
      <c r="B14610" s="70"/>
    </row>
    <row r="14611" spans="1:2" x14ac:dyDescent="0.4">
      <c r="A14611" s="70"/>
      <c r="B14611" s="70"/>
    </row>
    <row r="14612" spans="1:2" x14ac:dyDescent="0.4">
      <c r="A14612" s="70"/>
      <c r="B14612" s="70"/>
    </row>
    <row r="14613" spans="1:2" x14ac:dyDescent="0.4">
      <c r="A14613" s="70"/>
      <c r="B14613" s="70"/>
    </row>
    <row r="14614" spans="1:2" x14ac:dyDescent="0.4">
      <c r="A14614" s="70"/>
      <c r="B14614" s="70"/>
    </row>
    <row r="14615" spans="1:2" x14ac:dyDescent="0.4">
      <c r="A14615" s="70"/>
      <c r="B14615" s="70"/>
    </row>
    <row r="14616" spans="1:2" x14ac:dyDescent="0.4">
      <c r="A14616" s="70"/>
      <c r="B14616" s="70"/>
    </row>
    <row r="14617" spans="1:2" x14ac:dyDescent="0.4">
      <c r="A14617" s="70"/>
      <c r="B14617" s="70"/>
    </row>
    <row r="14618" spans="1:2" x14ac:dyDescent="0.4">
      <c r="A14618" s="70"/>
      <c r="B14618" s="70"/>
    </row>
    <row r="14619" spans="1:2" x14ac:dyDescent="0.4">
      <c r="A14619" s="70"/>
      <c r="B14619" s="70"/>
    </row>
    <row r="14620" spans="1:2" x14ac:dyDescent="0.4">
      <c r="A14620" s="70"/>
      <c r="B14620" s="70"/>
    </row>
    <row r="14621" spans="1:2" x14ac:dyDescent="0.4">
      <c r="A14621" s="70"/>
      <c r="B14621" s="70"/>
    </row>
    <row r="14622" spans="1:2" x14ac:dyDescent="0.4">
      <c r="A14622" s="70"/>
      <c r="B14622" s="70"/>
    </row>
    <row r="14623" spans="1:2" x14ac:dyDescent="0.4">
      <c r="A14623" s="70"/>
      <c r="B14623" s="70"/>
    </row>
    <row r="14624" spans="1:2" x14ac:dyDescent="0.4">
      <c r="A14624" s="70"/>
      <c r="B14624" s="70"/>
    </row>
    <row r="14625" spans="1:2" x14ac:dyDescent="0.4">
      <c r="A14625" s="70"/>
      <c r="B14625" s="70"/>
    </row>
    <row r="14626" spans="1:2" x14ac:dyDescent="0.4">
      <c r="A14626" s="70"/>
      <c r="B14626" s="70"/>
    </row>
    <row r="14627" spans="1:2" x14ac:dyDescent="0.4">
      <c r="A14627" s="70"/>
      <c r="B14627" s="70"/>
    </row>
    <row r="14628" spans="1:2" x14ac:dyDescent="0.4">
      <c r="A14628" s="70"/>
      <c r="B14628" s="70"/>
    </row>
    <row r="14629" spans="1:2" x14ac:dyDescent="0.4">
      <c r="A14629" s="70"/>
      <c r="B14629" s="70"/>
    </row>
    <row r="14630" spans="1:2" x14ac:dyDescent="0.4">
      <c r="A14630" s="70"/>
      <c r="B14630" s="70"/>
    </row>
    <row r="14631" spans="1:2" x14ac:dyDescent="0.4">
      <c r="A14631" s="70"/>
      <c r="B14631" s="70"/>
    </row>
    <row r="14632" spans="1:2" x14ac:dyDescent="0.4">
      <c r="A14632" s="70"/>
      <c r="B14632" s="70"/>
    </row>
    <row r="14633" spans="1:2" x14ac:dyDescent="0.4">
      <c r="A14633" s="70"/>
      <c r="B14633" s="70"/>
    </row>
    <row r="14634" spans="1:2" x14ac:dyDescent="0.4">
      <c r="A14634" s="70"/>
      <c r="B14634" s="70"/>
    </row>
    <row r="14635" spans="1:2" x14ac:dyDescent="0.4">
      <c r="A14635" s="70"/>
      <c r="B14635" s="70"/>
    </row>
    <row r="14636" spans="1:2" x14ac:dyDescent="0.4">
      <c r="A14636" s="70"/>
      <c r="B14636" s="70"/>
    </row>
    <row r="14637" spans="1:2" x14ac:dyDescent="0.4">
      <c r="A14637" s="70"/>
      <c r="B14637" s="70"/>
    </row>
    <row r="14638" spans="1:2" x14ac:dyDescent="0.4">
      <c r="A14638" s="70"/>
      <c r="B14638" s="70"/>
    </row>
    <row r="14639" spans="1:2" x14ac:dyDescent="0.4">
      <c r="A14639" s="70"/>
      <c r="B14639" s="70"/>
    </row>
    <row r="14640" spans="1:2" x14ac:dyDescent="0.4">
      <c r="A14640" s="70"/>
      <c r="B14640" s="70"/>
    </row>
    <row r="14641" spans="1:2" x14ac:dyDescent="0.4">
      <c r="A14641" s="70"/>
      <c r="B14641" s="70"/>
    </row>
    <row r="14642" spans="1:2" x14ac:dyDescent="0.4">
      <c r="A14642" s="70"/>
      <c r="B14642" s="70"/>
    </row>
    <row r="14643" spans="1:2" x14ac:dyDescent="0.4">
      <c r="A14643" s="70"/>
      <c r="B14643" s="70"/>
    </row>
    <row r="14644" spans="1:2" x14ac:dyDescent="0.4">
      <c r="A14644" s="70"/>
      <c r="B14644" s="70"/>
    </row>
    <row r="14645" spans="1:2" x14ac:dyDescent="0.4">
      <c r="A14645" s="70"/>
      <c r="B14645" s="70"/>
    </row>
    <row r="14646" spans="1:2" x14ac:dyDescent="0.4">
      <c r="A14646" s="70"/>
      <c r="B14646" s="70"/>
    </row>
    <row r="14647" spans="1:2" x14ac:dyDescent="0.4">
      <c r="A14647" s="70"/>
      <c r="B14647" s="70"/>
    </row>
    <row r="14648" spans="1:2" x14ac:dyDescent="0.4">
      <c r="A14648" s="70"/>
      <c r="B14648" s="70"/>
    </row>
    <row r="14649" spans="1:2" x14ac:dyDescent="0.4">
      <c r="A14649" s="70"/>
      <c r="B14649" s="70"/>
    </row>
    <row r="14650" spans="1:2" x14ac:dyDescent="0.4">
      <c r="A14650" s="70"/>
      <c r="B14650" s="70"/>
    </row>
    <row r="14651" spans="1:2" x14ac:dyDescent="0.4">
      <c r="A14651" s="70"/>
      <c r="B14651" s="70"/>
    </row>
    <row r="14652" spans="1:2" x14ac:dyDescent="0.4">
      <c r="A14652" s="70"/>
      <c r="B14652" s="70"/>
    </row>
    <row r="14653" spans="1:2" x14ac:dyDescent="0.4">
      <c r="A14653" s="70"/>
      <c r="B14653" s="70"/>
    </row>
    <row r="14654" spans="1:2" x14ac:dyDescent="0.4">
      <c r="A14654" s="70"/>
      <c r="B14654" s="70"/>
    </row>
    <row r="14655" spans="1:2" x14ac:dyDescent="0.4">
      <c r="A14655" s="70"/>
      <c r="B14655" s="70"/>
    </row>
    <row r="14656" spans="1:2" x14ac:dyDescent="0.4">
      <c r="A14656" s="70"/>
      <c r="B14656" s="70"/>
    </row>
    <row r="14657" spans="1:2" x14ac:dyDescent="0.4">
      <c r="A14657" s="70"/>
      <c r="B14657" s="70"/>
    </row>
    <row r="14658" spans="1:2" x14ac:dyDescent="0.4">
      <c r="A14658" s="70"/>
      <c r="B14658" s="70"/>
    </row>
    <row r="14659" spans="1:2" x14ac:dyDescent="0.4">
      <c r="A14659" s="70"/>
      <c r="B14659" s="70"/>
    </row>
    <row r="14660" spans="1:2" x14ac:dyDescent="0.4">
      <c r="A14660" s="70"/>
      <c r="B14660" s="70"/>
    </row>
    <row r="14661" spans="1:2" x14ac:dyDescent="0.4">
      <c r="A14661" s="70"/>
      <c r="B14661" s="70"/>
    </row>
    <row r="14662" spans="1:2" x14ac:dyDescent="0.4">
      <c r="A14662" s="70"/>
      <c r="B14662" s="70"/>
    </row>
    <row r="14663" spans="1:2" x14ac:dyDescent="0.4">
      <c r="A14663" s="70"/>
      <c r="B14663" s="70"/>
    </row>
    <row r="14664" spans="1:2" x14ac:dyDescent="0.4">
      <c r="A14664" s="70"/>
      <c r="B14664" s="70"/>
    </row>
    <row r="14665" spans="1:2" x14ac:dyDescent="0.4">
      <c r="A14665" s="70"/>
      <c r="B14665" s="70"/>
    </row>
    <row r="14666" spans="1:2" x14ac:dyDescent="0.4">
      <c r="A14666" s="70"/>
      <c r="B14666" s="70"/>
    </row>
    <row r="14667" spans="1:2" x14ac:dyDescent="0.4">
      <c r="A14667" s="70"/>
      <c r="B14667" s="70"/>
    </row>
    <row r="14668" spans="1:2" x14ac:dyDescent="0.4">
      <c r="A14668" s="70"/>
      <c r="B14668" s="70"/>
    </row>
    <row r="14669" spans="1:2" x14ac:dyDescent="0.4">
      <c r="A14669" s="70"/>
      <c r="B14669" s="70"/>
    </row>
    <row r="14670" spans="1:2" x14ac:dyDescent="0.4">
      <c r="A14670" s="70"/>
      <c r="B14670" s="70"/>
    </row>
    <row r="14671" spans="1:2" x14ac:dyDescent="0.4">
      <c r="A14671" s="70"/>
      <c r="B14671" s="70"/>
    </row>
    <row r="14672" spans="1:2" x14ac:dyDescent="0.4">
      <c r="A14672" s="70"/>
      <c r="B14672" s="70"/>
    </row>
    <row r="14673" spans="1:2" x14ac:dyDescent="0.4">
      <c r="A14673" s="70"/>
      <c r="B14673" s="70"/>
    </row>
    <row r="14674" spans="1:2" x14ac:dyDescent="0.4">
      <c r="A14674" s="70"/>
      <c r="B14674" s="70"/>
    </row>
    <row r="14675" spans="1:2" x14ac:dyDescent="0.4">
      <c r="A14675" s="70"/>
      <c r="B14675" s="70"/>
    </row>
    <row r="14676" spans="1:2" x14ac:dyDescent="0.4">
      <c r="A14676" s="70"/>
      <c r="B14676" s="70"/>
    </row>
    <row r="14677" spans="1:2" x14ac:dyDescent="0.4">
      <c r="A14677" s="70"/>
      <c r="B14677" s="70"/>
    </row>
    <row r="14678" spans="1:2" x14ac:dyDescent="0.4">
      <c r="A14678" s="70"/>
      <c r="B14678" s="70"/>
    </row>
    <row r="14679" spans="1:2" x14ac:dyDescent="0.4">
      <c r="A14679" s="70"/>
      <c r="B14679" s="70"/>
    </row>
    <row r="14680" spans="1:2" x14ac:dyDescent="0.4">
      <c r="A14680" s="70"/>
      <c r="B14680" s="70"/>
    </row>
    <row r="14681" spans="1:2" x14ac:dyDescent="0.4">
      <c r="A14681" s="70"/>
      <c r="B14681" s="70"/>
    </row>
    <row r="14682" spans="1:2" x14ac:dyDescent="0.4">
      <c r="A14682" s="70"/>
      <c r="B14682" s="70"/>
    </row>
    <row r="14683" spans="1:2" x14ac:dyDescent="0.4">
      <c r="A14683" s="70"/>
      <c r="B14683" s="70"/>
    </row>
    <row r="14684" spans="1:2" x14ac:dyDescent="0.4">
      <c r="A14684" s="70"/>
      <c r="B14684" s="70"/>
    </row>
    <row r="14685" spans="1:2" x14ac:dyDescent="0.4">
      <c r="A14685" s="70"/>
      <c r="B14685" s="70"/>
    </row>
    <row r="14686" spans="1:2" x14ac:dyDescent="0.4">
      <c r="A14686" s="70"/>
      <c r="B14686" s="70"/>
    </row>
    <row r="14687" spans="1:2" x14ac:dyDescent="0.4">
      <c r="A14687" s="70"/>
      <c r="B14687" s="70"/>
    </row>
    <row r="14688" spans="1:2" x14ac:dyDescent="0.4">
      <c r="A14688" s="70"/>
      <c r="B14688" s="70"/>
    </row>
    <row r="14689" spans="1:2" x14ac:dyDescent="0.4">
      <c r="A14689" s="70"/>
      <c r="B14689" s="70"/>
    </row>
    <row r="14690" spans="1:2" x14ac:dyDescent="0.4">
      <c r="A14690" s="70"/>
      <c r="B14690" s="70"/>
    </row>
    <row r="14691" spans="1:2" x14ac:dyDescent="0.4">
      <c r="A14691" s="70"/>
      <c r="B14691" s="70"/>
    </row>
    <row r="14692" spans="1:2" x14ac:dyDescent="0.4">
      <c r="A14692" s="70"/>
      <c r="B14692" s="70"/>
    </row>
    <row r="14693" spans="1:2" x14ac:dyDescent="0.4">
      <c r="A14693" s="70"/>
      <c r="B14693" s="70"/>
    </row>
    <row r="14694" spans="1:2" x14ac:dyDescent="0.4">
      <c r="A14694" s="70"/>
      <c r="B14694" s="70"/>
    </row>
    <row r="14695" spans="1:2" x14ac:dyDescent="0.4">
      <c r="A14695" s="70"/>
      <c r="B14695" s="70"/>
    </row>
    <row r="14696" spans="1:2" x14ac:dyDescent="0.4">
      <c r="A14696" s="70"/>
      <c r="B14696" s="70"/>
    </row>
    <row r="14697" spans="1:2" x14ac:dyDescent="0.4">
      <c r="A14697" s="70"/>
      <c r="B14697" s="70"/>
    </row>
    <row r="14698" spans="1:2" x14ac:dyDescent="0.4">
      <c r="A14698" s="70"/>
      <c r="B14698" s="70"/>
    </row>
    <row r="14699" spans="1:2" x14ac:dyDescent="0.4">
      <c r="A14699" s="70"/>
      <c r="B14699" s="70"/>
    </row>
    <row r="14700" spans="1:2" x14ac:dyDescent="0.4">
      <c r="A14700" s="70"/>
      <c r="B14700" s="70"/>
    </row>
    <row r="14701" spans="1:2" x14ac:dyDescent="0.4">
      <c r="A14701" s="70"/>
      <c r="B14701" s="70"/>
    </row>
    <row r="14702" spans="1:2" x14ac:dyDescent="0.4">
      <c r="A14702" s="70"/>
      <c r="B14702" s="70"/>
    </row>
    <row r="14703" spans="1:2" x14ac:dyDescent="0.4">
      <c r="A14703" s="70"/>
      <c r="B14703" s="70"/>
    </row>
    <row r="14704" spans="1:2" x14ac:dyDescent="0.4">
      <c r="A14704" s="70"/>
      <c r="B14704" s="70"/>
    </row>
    <row r="14705" spans="1:2" x14ac:dyDescent="0.4">
      <c r="A14705" s="70"/>
      <c r="B14705" s="70"/>
    </row>
    <row r="14706" spans="1:2" x14ac:dyDescent="0.4">
      <c r="A14706" s="70"/>
      <c r="B14706" s="70"/>
    </row>
    <row r="14707" spans="1:2" x14ac:dyDescent="0.4">
      <c r="A14707" s="70"/>
      <c r="B14707" s="70"/>
    </row>
    <row r="14708" spans="1:2" x14ac:dyDescent="0.4">
      <c r="A14708" s="70"/>
      <c r="B14708" s="70"/>
    </row>
    <row r="14709" spans="1:2" x14ac:dyDescent="0.4">
      <c r="A14709" s="70"/>
      <c r="B14709" s="70"/>
    </row>
    <row r="14710" spans="1:2" x14ac:dyDescent="0.4">
      <c r="A14710" s="70"/>
      <c r="B14710" s="70"/>
    </row>
    <row r="14711" spans="1:2" x14ac:dyDescent="0.4">
      <c r="A14711" s="70"/>
      <c r="B14711" s="70"/>
    </row>
    <row r="14712" spans="1:2" x14ac:dyDescent="0.4">
      <c r="A14712" s="70"/>
      <c r="B14712" s="70"/>
    </row>
    <row r="14713" spans="1:2" x14ac:dyDescent="0.4">
      <c r="A14713" s="70"/>
      <c r="B14713" s="70"/>
    </row>
    <row r="14714" spans="1:2" x14ac:dyDescent="0.4">
      <c r="A14714" s="70"/>
      <c r="B14714" s="70"/>
    </row>
    <row r="14715" spans="1:2" x14ac:dyDescent="0.4">
      <c r="A14715" s="70"/>
      <c r="B14715" s="70"/>
    </row>
    <row r="14716" spans="1:2" x14ac:dyDescent="0.4">
      <c r="A14716" s="70"/>
      <c r="B14716" s="70"/>
    </row>
    <row r="14717" spans="1:2" x14ac:dyDescent="0.4">
      <c r="A14717" s="70"/>
      <c r="B14717" s="70"/>
    </row>
    <row r="14718" spans="1:2" x14ac:dyDescent="0.4">
      <c r="A14718" s="70"/>
      <c r="B14718" s="70"/>
    </row>
    <row r="14719" spans="1:2" x14ac:dyDescent="0.4">
      <c r="A14719" s="70"/>
      <c r="B14719" s="70"/>
    </row>
    <row r="14720" spans="1:2" x14ac:dyDescent="0.4">
      <c r="A14720" s="70"/>
      <c r="B14720" s="70"/>
    </row>
    <row r="14721" spans="1:2" x14ac:dyDescent="0.4">
      <c r="A14721" s="70"/>
      <c r="B14721" s="70"/>
    </row>
    <row r="14722" spans="1:2" x14ac:dyDescent="0.4">
      <c r="A14722" s="70"/>
      <c r="B14722" s="70"/>
    </row>
    <row r="14723" spans="1:2" x14ac:dyDescent="0.4">
      <c r="A14723" s="70"/>
      <c r="B14723" s="70"/>
    </row>
    <row r="14724" spans="1:2" x14ac:dyDescent="0.4">
      <c r="A14724" s="70"/>
      <c r="B14724" s="70"/>
    </row>
    <row r="14725" spans="1:2" x14ac:dyDescent="0.4">
      <c r="A14725" s="70"/>
      <c r="B14725" s="70"/>
    </row>
    <row r="14726" spans="1:2" x14ac:dyDescent="0.4">
      <c r="A14726" s="70"/>
      <c r="B14726" s="70"/>
    </row>
    <row r="14727" spans="1:2" x14ac:dyDescent="0.4">
      <c r="A14727" s="70"/>
      <c r="B14727" s="70"/>
    </row>
    <row r="14728" spans="1:2" x14ac:dyDescent="0.4">
      <c r="A14728" s="70"/>
      <c r="B14728" s="70"/>
    </row>
    <row r="14729" spans="1:2" x14ac:dyDescent="0.4">
      <c r="A14729" s="70"/>
      <c r="B14729" s="70"/>
    </row>
    <row r="14730" spans="1:2" x14ac:dyDescent="0.4">
      <c r="A14730" s="70"/>
      <c r="B14730" s="70"/>
    </row>
    <row r="14731" spans="1:2" x14ac:dyDescent="0.4">
      <c r="A14731" s="70"/>
      <c r="B14731" s="70"/>
    </row>
    <row r="14732" spans="1:2" x14ac:dyDescent="0.4">
      <c r="A14732" s="70"/>
      <c r="B14732" s="70"/>
    </row>
    <row r="14733" spans="1:2" x14ac:dyDescent="0.4">
      <c r="A14733" s="70"/>
      <c r="B14733" s="70"/>
    </row>
    <row r="14734" spans="1:2" x14ac:dyDescent="0.4">
      <c r="A14734" s="70"/>
      <c r="B14734" s="70"/>
    </row>
    <row r="14735" spans="1:2" x14ac:dyDescent="0.4">
      <c r="A14735" s="70"/>
      <c r="B14735" s="70"/>
    </row>
    <row r="14736" spans="1:2" x14ac:dyDescent="0.4">
      <c r="A14736" s="70"/>
      <c r="B14736" s="70"/>
    </row>
    <row r="14737" spans="1:2" x14ac:dyDescent="0.4">
      <c r="A14737" s="70"/>
      <c r="B14737" s="70"/>
    </row>
    <row r="14738" spans="1:2" x14ac:dyDescent="0.4">
      <c r="A14738" s="70"/>
      <c r="B14738" s="70"/>
    </row>
    <row r="14739" spans="1:2" x14ac:dyDescent="0.4">
      <c r="A14739" s="70"/>
      <c r="B14739" s="70"/>
    </row>
    <row r="14740" spans="1:2" x14ac:dyDescent="0.4">
      <c r="A14740" s="70"/>
      <c r="B14740" s="70"/>
    </row>
    <row r="14741" spans="1:2" x14ac:dyDescent="0.4">
      <c r="A14741" s="70"/>
      <c r="B14741" s="70"/>
    </row>
    <row r="14742" spans="1:2" x14ac:dyDescent="0.4">
      <c r="A14742" s="70"/>
      <c r="B14742" s="70"/>
    </row>
    <row r="14743" spans="1:2" x14ac:dyDescent="0.4">
      <c r="A14743" s="70"/>
      <c r="B14743" s="70"/>
    </row>
    <row r="14744" spans="1:2" x14ac:dyDescent="0.4">
      <c r="A14744" s="70"/>
      <c r="B14744" s="70"/>
    </row>
    <row r="14745" spans="1:2" x14ac:dyDescent="0.4">
      <c r="A14745" s="70"/>
      <c r="B14745" s="70"/>
    </row>
    <row r="14746" spans="1:2" x14ac:dyDescent="0.4">
      <c r="A14746" s="70"/>
      <c r="B14746" s="70"/>
    </row>
    <row r="14747" spans="1:2" x14ac:dyDescent="0.4">
      <c r="A14747" s="70"/>
      <c r="B14747" s="70"/>
    </row>
    <row r="14748" spans="1:2" x14ac:dyDescent="0.4">
      <c r="A14748" s="70"/>
      <c r="B14748" s="70"/>
    </row>
    <row r="14749" spans="1:2" x14ac:dyDescent="0.4">
      <c r="A14749" s="70"/>
      <c r="B14749" s="70"/>
    </row>
    <row r="14750" spans="1:2" x14ac:dyDescent="0.4">
      <c r="A14750" s="70"/>
      <c r="B14750" s="70"/>
    </row>
    <row r="14751" spans="1:2" x14ac:dyDescent="0.4">
      <c r="A14751" s="70"/>
      <c r="B14751" s="70"/>
    </row>
    <row r="14752" spans="1:2" x14ac:dyDescent="0.4">
      <c r="A14752" s="70"/>
      <c r="B14752" s="70"/>
    </row>
    <row r="14753" spans="1:2" x14ac:dyDescent="0.4">
      <c r="A14753" s="70"/>
      <c r="B14753" s="70"/>
    </row>
    <row r="14754" spans="1:2" x14ac:dyDescent="0.4">
      <c r="A14754" s="70"/>
      <c r="B14754" s="70"/>
    </row>
    <row r="14755" spans="1:2" x14ac:dyDescent="0.4">
      <c r="A14755" s="70"/>
      <c r="B14755" s="70"/>
    </row>
    <row r="14756" spans="1:2" x14ac:dyDescent="0.4">
      <c r="A14756" s="70"/>
      <c r="B14756" s="70"/>
    </row>
    <row r="14757" spans="1:2" x14ac:dyDescent="0.4">
      <c r="A14757" s="70"/>
      <c r="B14757" s="70"/>
    </row>
    <row r="14758" spans="1:2" x14ac:dyDescent="0.4">
      <c r="A14758" s="70"/>
      <c r="B14758" s="70"/>
    </row>
    <row r="14759" spans="1:2" x14ac:dyDescent="0.4">
      <c r="A14759" s="70"/>
      <c r="B14759" s="70"/>
    </row>
    <row r="14760" spans="1:2" x14ac:dyDescent="0.4">
      <c r="A14760" s="70"/>
      <c r="B14760" s="70"/>
    </row>
    <row r="14761" spans="1:2" x14ac:dyDescent="0.4">
      <c r="A14761" s="70"/>
      <c r="B14761" s="70"/>
    </row>
    <row r="14762" spans="1:2" x14ac:dyDescent="0.4">
      <c r="A14762" s="70"/>
      <c r="B14762" s="70"/>
    </row>
    <row r="14763" spans="1:2" x14ac:dyDescent="0.4">
      <c r="A14763" s="70"/>
      <c r="B14763" s="70"/>
    </row>
    <row r="14764" spans="1:2" x14ac:dyDescent="0.4">
      <c r="A14764" s="70"/>
      <c r="B14764" s="70"/>
    </row>
    <row r="14765" spans="1:2" x14ac:dyDescent="0.4">
      <c r="A14765" s="70"/>
      <c r="B14765" s="70"/>
    </row>
    <row r="14766" spans="1:2" x14ac:dyDescent="0.4">
      <c r="A14766" s="70"/>
      <c r="B14766" s="70"/>
    </row>
    <row r="14767" spans="1:2" x14ac:dyDescent="0.4">
      <c r="A14767" s="70"/>
      <c r="B14767" s="70"/>
    </row>
    <row r="14768" spans="1:2" x14ac:dyDescent="0.4">
      <c r="A14768" s="70"/>
      <c r="B14768" s="70"/>
    </row>
    <row r="14769" spans="1:2" x14ac:dyDescent="0.4">
      <c r="A14769" s="70"/>
      <c r="B14769" s="70"/>
    </row>
    <row r="14770" spans="1:2" x14ac:dyDescent="0.4">
      <c r="A14770" s="70"/>
      <c r="B14770" s="70"/>
    </row>
    <row r="14771" spans="1:2" x14ac:dyDescent="0.4">
      <c r="A14771" s="70"/>
      <c r="B14771" s="70"/>
    </row>
    <row r="14772" spans="1:2" x14ac:dyDescent="0.4">
      <c r="A14772" s="70"/>
      <c r="B14772" s="70"/>
    </row>
    <row r="14773" spans="1:2" x14ac:dyDescent="0.4">
      <c r="A14773" s="70"/>
      <c r="B14773" s="70"/>
    </row>
    <row r="14774" spans="1:2" x14ac:dyDescent="0.4">
      <c r="A14774" s="70"/>
      <c r="B14774" s="70"/>
    </row>
    <row r="14775" spans="1:2" x14ac:dyDescent="0.4">
      <c r="A14775" s="70"/>
      <c r="B14775" s="70"/>
    </row>
    <row r="14776" spans="1:2" x14ac:dyDescent="0.4">
      <c r="A14776" s="70"/>
      <c r="B14776" s="70"/>
    </row>
    <row r="14777" spans="1:2" x14ac:dyDescent="0.4">
      <c r="A14777" s="70"/>
      <c r="B14777" s="70"/>
    </row>
    <row r="14778" spans="1:2" x14ac:dyDescent="0.4">
      <c r="A14778" s="70"/>
      <c r="B14778" s="70"/>
    </row>
    <row r="14779" spans="1:2" x14ac:dyDescent="0.4">
      <c r="A14779" s="70"/>
      <c r="B14779" s="70"/>
    </row>
    <row r="14780" spans="1:2" x14ac:dyDescent="0.4">
      <c r="A14780" s="70"/>
      <c r="B14780" s="70"/>
    </row>
    <row r="14781" spans="1:2" x14ac:dyDescent="0.4">
      <c r="A14781" s="70"/>
      <c r="B14781" s="70"/>
    </row>
    <row r="14782" spans="1:2" x14ac:dyDescent="0.4">
      <c r="A14782" s="70"/>
      <c r="B14782" s="70"/>
    </row>
    <row r="14783" spans="1:2" x14ac:dyDescent="0.4">
      <c r="A14783" s="70"/>
      <c r="B14783" s="70"/>
    </row>
    <row r="14784" spans="1:2" x14ac:dyDescent="0.4">
      <c r="A14784" s="70"/>
      <c r="B14784" s="70"/>
    </row>
    <row r="14785" spans="1:2" x14ac:dyDescent="0.4">
      <c r="A14785" s="70"/>
      <c r="B14785" s="70"/>
    </row>
    <row r="14786" spans="1:2" x14ac:dyDescent="0.4">
      <c r="A14786" s="70"/>
      <c r="B14786" s="70"/>
    </row>
    <row r="14787" spans="1:2" x14ac:dyDescent="0.4">
      <c r="A14787" s="70"/>
      <c r="B14787" s="70"/>
    </row>
    <row r="14788" spans="1:2" x14ac:dyDescent="0.4">
      <c r="A14788" s="70"/>
      <c r="B14788" s="70"/>
    </row>
    <row r="14789" spans="1:2" x14ac:dyDescent="0.4">
      <c r="A14789" s="70"/>
      <c r="B14789" s="70"/>
    </row>
    <row r="14790" spans="1:2" x14ac:dyDescent="0.4">
      <c r="A14790" s="70"/>
      <c r="B14790" s="70"/>
    </row>
    <row r="14791" spans="1:2" x14ac:dyDescent="0.4">
      <c r="A14791" s="70"/>
      <c r="B14791" s="70"/>
    </row>
    <row r="14792" spans="1:2" x14ac:dyDescent="0.4">
      <c r="A14792" s="70"/>
      <c r="B14792" s="70"/>
    </row>
    <row r="14793" spans="1:2" x14ac:dyDescent="0.4">
      <c r="A14793" s="70"/>
      <c r="B14793" s="70"/>
    </row>
    <row r="14794" spans="1:2" x14ac:dyDescent="0.4">
      <c r="A14794" s="70"/>
      <c r="B14794" s="70"/>
    </row>
    <row r="14795" spans="1:2" x14ac:dyDescent="0.4">
      <c r="A14795" s="70"/>
      <c r="B14795" s="70"/>
    </row>
    <row r="14796" spans="1:2" x14ac:dyDescent="0.4">
      <c r="A14796" s="70"/>
      <c r="B14796" s="70"/>
    </row>
    <row r="14797" spans="1:2" x14ac:dyDescent="0.4">
      <c r="A14797" s="70"/>
      <c r="B14797" s="70"/>
    </row>
    <row r="14798" spans="1:2" x14ac:dyDescent="0.4">
      <c r="A14798" s="70"/>
      <c r="B14798" s="70"/>
    </row>
    <row r="14799" spans="1:2" x14ac:dyDescent="0.4">
      <c r="A14799" s="70"/>
      <c r="B14799" s="70"/>
    </row>
    <row r="14800" spans="1:2" x14ac:dyDescent="0.4">
      <c r="A14800" s="70"/>
      <c r="B14800" s="70"/>
    </row>
    <row r="14801" spans="1:2" x14ac:dyDescent="0.4">
      <c r="A14801" s="70"/>
      <c r="B14801" s="70"/>
    </row>
    <row r="14802" spans="1:2" x14ac:dyDescent="0.4">
      <c r="A14802" s="70"/>
      <c r="B14802" s="70"/>
    </row>
    <row r="14803" spans="1:2" x14ac:dyDescent="0.4">
      <c r="A14803" s="70"/>
      <c r="B14803" s="70"/>
    </row>
    <row r="14804" spans="1:2" x14ac:dyDescent="0.4">
      <c r="A14804" s="70"/>
      <c r="B14804" s="70"/>
    </row>
    <row r="14805" spans="1:2" x14ac:dyDescent="0.4">
      <c r="A14805" s="70"/>
      <c r="B14805" s="70"/>
    </row>
    <row r="14806" spans="1:2" x14ac:dyDescent="0.4">
      <c r="A14806" s="70"/>
      <c r="B14806" s="70"/>
    </row>
    <row r="14807" spans="1:2" x14ac:dyDescent="0.4">
      <c r="A14807" s="70"/>
      <c r="B14807" s="70"/>
    </row>
    <row r="14808" spans="1:2" x14ac:dyDescent="0.4">
      <c r="A14808" s="70"/>
      <c r="B14808" s="70"/>
    </row>
    <row r="14809" spans="1:2" x14ac:dyDescent="0.4">
      <c r="A14809" s="70"/>
      <c r="B14809" s="70"/>
    </row>
    <row r="14810" spans="1:2" x14ac:dyDescent="0.4">
      <c r="A14810" s="70"/>
      <c r="B14810" s="70"/>
    </row>
    <row r="14811" spans="1:2" x14ac:dyDescent="0.4">
      <c r="A14811" s="70"/>
      <c r="B14811" s="70"/>
    </row>
    <row r="14812" spans="1:2" x14ac:dyDescent="0.4">
      <c r="A14812" s="70"/>
      <c r="B14812" s="70"/>
    </row>
    <row r="14813" spans="1:2" x14ac:dyDescent="0.4">
      <c r="A14813" s="70"/>
      <c r="B14813" s="70"/>
    </row>
    <row r="14814" spans="1:2" x14ac:dyDescent="0.4">
      <c r="A14814" s="70"/>
      <c r="B14814" s="70"/>
    </row>
    <row r="14815" spans="1:2" x14ac:dyDescent="0.4">
      <c r="A14815" s="70"/>
      <c r="B14815" s="70"/>
    </row>
    <row r="14816" spans="1:2" x14ac:dyDescent="0.4">
      <c r="A14816" s="70"/>
      <c r="B14816" s="70"/>
    </row>
    <row r="14817" spans="1:2" x14ac:dyDescent="0.4">
      <c r="A14817" s="70"/>
      <c r="B14817" s="70"/>
    </row>
    <row r="14818" spans="1:2" x14ac:dyDescent="0.4">
      <c r="A14818" s="70"/>
      <c r="B14818" s="70"/>
    </row>
    <row r="14819" spans="1:2" x14ac:dyDescent="0.4">
      <c r="A14819" s="70"/>
      <c r="B14819" s="70"/>
    </row>
    <row r="14820" spans="1:2" x14ac:dyDescent="0.4">
      <c r="A14820" s="70"/>
      <c r="B14820" s="70"/>
    </row>
    <row r="14821" spans="1:2" x14ac:dyDescent="0.4">
      <c r="A14821" s="70"/>
      <c r="B14821" s="70"/>
    </row>
    <row r="14822" spans="1:2" x14ac:dyDescent="0.4">
      <c r="A14822" s="70"/>
      <c r="B14822" s="70"/>
    </row>
    <row r="14823" spans="1:2" x14ac:dyDescent="0.4">
      <c r="A14823" s="70"/>
      <c r="B14823" s="70"/>
    </row>
    <row r="14824" spans="1:2" x14ac:dyDescent="0.4">
      <c r="A14824" s="70"/>
      <c r="B14824" s="70"/>
    </row>
    <row r="14825" spans="1:2" x14ac:dyDescent="0.4">
      <c r="A14825" s="70"/>
      <c r="B14825" s="70"/>
    </row>
    <row r="14826" spans="1:2" x14ac:dyDescent="0.4">
      <c r="A14826" s="70"/>
      <c r="B14826" s="70"/>
    </row>
    <row r="14827" spans="1:2" x14ac:dyDescent="0.4">
      <c r="A14827" s="70"/>
      <c r="B14827" s="70"/>
    </row>
    <row r="14828" spans="1:2" x14ac:dyDescent="0.4">
      <c r="A14828" s="70"/>
      <c r="B14828" s="70"/>
    </row>
    <row r="14829" spans="1:2" x14ac:dyDescent="0.4">
      <c r="A14829" s="70"/>
      <c r="B14829" s="70"/>
    </row>
    <row r="14830" spans="1:2" x14ac:dyDescent="0.4">
      <c r="A14830" s="70"/>
      <c r="B14830" s="70"/>
    </row>
    <row r="14831" spans="1:2" x14ac:dyDescent="0.4">
      <c r="A14831" s="70"/>
      <c r="B14831" s="70"/>
    </row>
    <row r="14832" spans="1:2" x14ac:dyDescent="0.4">
      <c r="A14832" s="70"/>
      <c r="B14832" s="70"/>
    </row>
    <row r="14833" spans="1:2" x14ac:dyDescent="0.4">
      <c r="A14833" s="70"/>
      <c r="B14833" s="70"/>
    </row>
    <row r="14834" spans="1:2" x14ac:dyDescent="0.4">
      <c r="A14834" s="70"/>
      <c r="B14834" s="70"/>
    </row>
    <row r="14835" spans="1:2" x14ac:dyDescent="0.4">
      <c r="A14835" s="70"/>
      <c r="B14835" s="70"/>
    </row>
    <row r="14836" spans="1:2" x14ac:dyDescent="0.4">
      <c r="A14836" s="70"/>
      <c r="B14836" s="70"/>
    </row>
    <row r="14837" spans="1:2" x14ac:dyDescent="0.4">
      <c r="A14837" s="70"/>
      <c r="B14837" s="70"/>
    </row>
    <row r="14838" spans="1:2" x14ac:dyDescent="0.4">
      <c r="A14838" s="70"/>
      <c r="B14838" s="70"/>
    </row>
    <row r="14839" spans="1:2" x14ac:dyDescent="0.4">
      <c r="A14839" s="70"/>
      <c r="B14839" s="70"/>
    </row>
    <row r="14840" spans="1:2" x14ac:dyDescent="0.4">
      <c r="A14840" s="70"/>
      <c r="B14840" s="70"/>
    </row>
    <row r="14841" spans="1:2" x14ac:dyDescent="0.4">
      <c r="A14841" s="70"/>
      <c r="B14841" s="70"/>
    </row>
    <row r="14842" spans="1:2" x14ac:dyDescent="0.4">
      <c r="A14842" s="70"/>
      <c r="B14842" s="70"/>
    </row>
    <row r="14843" spans="1:2" x14ac:dyDescent="0.4">
      <c r="A14843" s="70"/>
      <c r="B14843" s="70"/>
    </row>
    <row r="14844" spans="1:2" x14ac:dyDescent="0.4">
      <c r="A14844" s="70"/>
      <c r="B14844" s="70"/>
    </row>
    <row r="14845" spans="1:2" x14ac:dyDescent="0.4">
      <c r="A14845" s="70"/>
      <c r="B14845" s="70"/>
    </row>
    <row r="14846" spans="1:2" x14ac:dyDescent="0.4">
      <c r="A14846" s="70"/>
      <c r="B14846" s="70"/>
    </row>
    <row r="14847" spans="1:2" x14ac:dyDescent="0.4">
      <c r="A14847" s="70"/>
      <c r="B14847" s="70"/>
    </row>
    <row r="14848" spans="1:2" x14ac:dyDescent="0.4">
      <c r="A14848" s="70"/>
      <c r="B14848" s="70"/>
    </row>
    <row r="14849" spans="1:2" x14ac:dyDescent="0.4">
      <c r="A14849" s="70"/>
      <c r="B14849" s="70"/>
    </row>
    <row r="14850" spans="1:2" x14ac:dyDescent="0.4">
      <c r="A14850" s="70"/>
      <c r="B14850" s="70"/>
    </row>
    <row r="14851" spans="1:2" x14ac:dyDescent="0.4">
      <c r="A14851" s="70"/>
      <c r="B14851" s="70"/>
    </row>
    <row r="14852" spans="1:2" x14ac:dyDescent="0.4">
      <c r="A14852" s="70"/>
      <c r="B14852" s="70"/>
    </row>
    <row r="14853" spans="1:2" x14ac:dyDescent="0.4">
      <c r="A14853" s="70"/>
      <c r="B14853" s="70"/>
    </row>
    <row r="14854" spans="1:2" x14ac:dyDescent="0.4">
      <c r="A14854" s="70"/>
      <c r="B14854" s="70"/>
    </row>
    <row r="14855" spans="1:2" x14ac:dyDescent="0.4">
      <c r="A14855" s="70"/>
      <c r="B14855" s="70"/>
    </row>
    <row r="14856" spans="1:2" x14ac:dyDescent="0.4">
      <c r="A14856" s="70"/>
      <c r="B14856" s="70"/>
    </row>
    <row r="14857" spans="1:2" x14ac:dyDescent="0.4">
      <c r="A14857" s="70"/>
      <c r="B14857" s="70"/>
    </row>
    <row r="14858" spans="1:2" x14ac:dyDescent="0.4">
      <c r="A14858" s="70"/>
      <c r="B14858" s="70"/>
    </row>
    <row r="14859" spans="1:2" x14ac:dyDescent="0.4">
      <c r="A14859" s="70"/>
      <c r="B14859" s="70"/>
    </row>
    <row r="14860" spans="1:2" x14ac:dyDescent="0.4">
      <c r="A14860" s="70"/>
      <c r="B14860" s="70"/>
    </row>
    <row r="14861" spans="1:2" x14ac:dyDescent="0.4">
      <c r="A14861" s="70"/>
      <c r="B14861" s="70"/>
    </row>
    <row r="14862" spans="1:2" x14ac:dyDescent="0.4">
      <c r="A14862" s="70"/>
      <c r="B14862" s="70"/>
    </row>
    <row r="14863" spans="1:2" x14ac:dyDescent="0.4">
      <c r="A14863" s="70"/>
      <c r="B14863" s="70"/>
    </row>
    <row r="14864" spans="1:2" x14ac:dyDescent="0.4">
      <c r="A14864" s="70"/>
      <c r="B14864" s="70"/>
    </row>
    <row r="14865" spans="1:2" x14ac:dyDescent="0.4">
      <c r="A14865" s="70"/>
      <c r="B14865" s="70"/>
    </row>
    <row r="14866" spans="1:2" x14ac:dyDescent="0.4">
      <c r="A14866" s="70"/>
      <c r="B14866" s="70"/>
    </row>
    <row r="14867" spans="1:2" x14ac:dyDescent="0.4">
      <c r="A14867" s="70"/>
      <c r="B14867" s="70"/>
    </row>
    <row r="14868" spans="1:2" x14ac:dyDescent="0.4">
      <c r="A14868" s="70"/>
      <c r="B14868" s="70"/>
    </row>
    <row r="14869" spans="1:2" x14ac:dyDescent="0.4">
      <c r="A14869" s="70"/>
      <c r="B14869" s="70"/>
    </row>
    <row r="14870" spans="1:2" x14ac:dyDescent="0.4">
      <c r="A14870" s="70"/>
      <c r="B14870" s="70"/>
    </row>
    <row r="14871" spans="1:2" x14ac:dyDescent="0.4">
      <c r="A14871" s="70"/>
      <c r="B14871" s="70"/>
    </row>
    <row r="14872" spans="1:2" x14ac:dyDescent="0.4">
      <c r="A14872" s="70"/>
      <c r="B14872" s="70"/>
    </row>
    <row r="14873" spans="1:2" x14ac:dyDescent="0.4">
      <c r="A14873" s="70"/>
      <c r="B14873" s="70"/>
    </row>
    <row r="14874" spans="1:2" x14ac:dyDescent="0.4">
      <c r="A14874" s="70"/>
      <c r="B14874" s="70"/>
    </row>
    <row r="14875" spans="1:2" x14ac:dyDescent="0.4">
      <c r="A14875" s="70"/>
      <c r="B14875" s="70"/>
    </row>
    <row r="14876" spans="1:2" x14ac:dyDescent="0.4">
      <c r="A14876" s="70"/>
      <c r="B14876" s="70"/>
    </row>
    <row r="14877" spans="1:2" x14ac:dyDescent="0.4">
      <c r="A14877" s="70"/>
      <c r="B14877" s="70"/>
    </row>
    <row r="14878" spans="1:2" x14ac:dyDescent="0.4">
      <c r="A14878" s="70"/>
      <c r="B14878" s="70"/>
    </row>
    <row r="14879" spans="1:2" x14ac:dyDescent="0.4">
      <c r="A14879" s="70"/>
      <c r="B14879" s="70"/>
    </row>
    <row r="14880" spans="1:2" x14ac:dyDescent="0.4">
      <c r="A14880" s="70"/>
      <c r="B14880" s="70"/>
    </row>
    <row r="14881" spans="1:2" x14ac:dyDescent="0.4">
      <c r="A14881" s="70"/>
      <c r="B14881" s="70"/>
    </row>
    <row r="14882" spans="1:2" x14ac:dyDescent="0.4">
      <c r="A14882" s="70"/>
      <c r="B14882" s="70"/>
    </row>
    <row r="14883" spans="1:2" x14ac:dyDescent="0.4">
      <c r="A14883" s="70"/>
      <c r="B14883" s="70"/>
    </row>
    <row r="14884" spans="1:2" x14ac:dyDescent="0.4">
      <c r="A14884" s="70"/>
      <c r="B14884" s="70"/>
    </row>
    <row r="14885" spans="1:2" x14ac:dyDescent="0.4">
      <c r="A14885" s="70"/>
      <c r="B14885" s="70"/>
    </row>
    <row r="14886" spans="1:2" x14ac:dyDescent="0.4">
      <c r="A14886" s="70"/>
      <c r="B14886" s="70"/>
    </row>
    <row r="14887" spans="1:2" x14ac:dyDescent="0.4">
      <c r="A14887" s="70"/>
      <c r="B14887" s="70"/>
    </row>
    <row r="14888" spans="1:2" x14ac:dyDescent="0.4">
      <c r="A14888" s="70"/>
      <c r="B14888" s="70"/>
    </row>
    <row r="14889" spans="1:2" x14ac:dyDescent="0.4">
      <c r="A14889" s="70"/>
      <c r="B14889" s="70"/>
    </row>
    <row r="14890" spans="1:2" x14ac:dyDescent="0.4">
      <c r="A14890" s="70"/>
      <c r="B14890" s="70"/>
    </row>
    <row r="14891" spans="1:2" x14ac:dyDescent="0.4">
      <c r="A14891" s="70"/>
      <c r="B14891" s="70"/>
    </row>
    <row r="14892" spans="1:2" x14ac:dyDescent="0.4">
      <c r="A14892" s="70"/>
      <c r="B14892" s="70"/>
    </row>
    <row r="14893" spans="1:2" x14ac:dyDescent="0.4">
      <c r="A14893" s="70"/>
      <c r="B14893" s="70"/>
    </row>
    <row r="14894" spans="1:2" x14ac:dyDescent="0.4">
      <c r="A14894" s="70"/>
      <c r="B14894" s="70"/>
    </row>
    <row r="14895" spans="1:2" x14ac:dyDescent="0.4">
      <c r="A14895" s="70"/>
      <c r="B14895" s="70"/>
    </row>
    <row r="14896" spans="1:2" x14ac:dyDescent="0.4">
      <c r="A14896" s="70"/>
      <c r="B14896" s="70"/>
    </row>
    <row r="14897" spans="1:2" x14ac:dyDescent="0.4">
      <c r="A14897" s="70"/>
      <c r="B14897" s="70"/>
    </row>
    <row r="14898" spans="1:2" x14ac:dyDescent="0.4">
      <c r="A14898" s="70"/>
      <c r="B14898" s="70"/>
    </row>
    <row r="14899" spans="1:2" x14ac:dyDescent="0.4">
      <c r="A14899" s="70"/>
      <c r="B14899" s="70"/>
    </row>
    <row r="14900" spans="1:2" x14ac:dyDescent="0.4">
      <c r="A14900" s="70"/>
      <c r="B14900" s="70"/>
    </row>
    <row r="14901" spans="1:2" x14ac:dyDescent="0.4">
      <c r="A14901" s="70"/>
      <c r="B14901" s="70"/>
    </row>
    <row r="14902" spans="1:2" x14ac:dyDescent="0.4">
      <c r="A14902" s="70"/>
      <c r="B14902" s="70"/>
    </row>
    <row r="14903" spans="1:2" x14ac:dyDescent="0.4">
      <c r="A14903" s="70"/>
      <c r="B14903" s="70"/>
    </row>
    <row r="14904" spans="1:2" x14ac:dyDescent="0.4">
      <c r="A14904" s="70"/>
      <c r="B14904" s="70"/>
    </row>
    <row r="14905" spans="1:2" x14ac:dyDescent="0.4">
      <c r="A14905" s="70"/>
      <c r="B14905" s="70"/>
    </row>
    <row r="14906" spans="1:2" x14ac:dyDescent="0.4">
      <c r="A14906" s="70"/>
      <c r="B14906" s="70"/>
    </row>
    <row r="14907" spans="1:2" x14ac:dyDescent="0.4">
      <c r="A14907" s="70"/>
      <c r="B14907" s="70"/>
    </row>
    <row r="14908" spans="1:2" x14ac:dyDescent="0.4">
      <c r="A14908" s="70"/>
      <c r="B14908" s="70"/>
    </row>
    <row r="14909" spans="1:2" x14ac:dyDescent="0.4">
      <c r="A14909" s="70"/>
      <c r="B14909" s="70"/>
    </row>
    <row r="14910" spans="1:2" x14ac:dyDescent="0.4">
      <c r="A14910" s="70"/>
      <c r="B14910" s="70"/>
    </row>
    <row r="14911" spans="1:2" x14ac:dyDescent="0.4">
      <c r="A14911" s="70"/>
      <c r="B14911" s="70"/>
    </row>
    <row r="14912" spans="1:2" x14ac:dyDescent="0.4">
      <c r="A14912" s="70"/>
      <c r="B14912" s="70"/>
    </row>
    <row r="14913" spans="1:2" x14ac:dyDescent="0.4">
      <c r="A14913" s="70"/>
      <c r="B14913" s="70"/>
    </row>
    <row r="14914" spans="1:2" x14ac:dyDescent="0.4">
      <c r="A14914" s="70"/>
      <c r="B14914" s="70"/>
    </row>
    <row r="14915" spans="1:2" x14ac:dyDescent="0.4">
      <c r="A14915" s="70"/>
      <c r="B14915" s="70"/>
    </row>
    <row r="14916" spans="1:2" x14ac:dyDescent="0.4">
      <c r="A14916" s="70"/>
      <c r="B14916" s="70"/>
    </row>
    <row r="14917" spans="1:2" x14ac:dyDescent="0.4">
      <c r="A14917" s="70"/>
      <c r="B14917" s="70"/>
    </row>
    <row r="14918" spans="1:2" x14ac:dyDescent="0.4">
      <c r="A14918" s="70"/>
      <c r="B14918" s="70"/>
    </row>
    <row r="14919" spans="1:2" x14ac:dyDescent="0.4">
      <c r="A14919" s="70"/>
      <c r="B14919" s="70"/>
    </row>
    <row r="14920" spans="1:2" x14ac:dyDescent="0.4">
      <c r="A14920" s="70"/>
      <c r="B14920" s="70"/>
    </row>
    <row r="14921" spans="1:2" x14ac:dyDescent="0.4">
      <c r="A14921" s="70"/>
      <c r="B14921" s="70"/>
    </row>
    <row r="14922" spans="1:2" x14ac:dyDescent="0.4">
      <c r="A14922" s="70"/>
      <c r="B14922" s="70"/>
    </row>
    <row r="14923" spans="1:2" x14ac:dyDescent="0.4">
      <c r="A14923" s="70"/>
      <c r="B14923" s="70"/>
    </row>
    <row r="14924" spans="1:2" x14ac:dyDescent="0.4">
      <c r="A14924" s="70"/>
      <c r="B14924" s="70"/>
    </row>
    <row r="14925" spans="1:2" x14ac:dyDescent="0.4">
      <c r="A14925" s="70"/>
      <c r="B14925" s="70"/>
    </row>
    <row r="14926" spans="1:2" x14ac:dyDescent="0.4">
      <c r="A14926" s="70"/>
      <c r="B14926" s="70"/>
    </row>
    <row r="14927" spans="1:2" x14ac:dyDescent="0.4">
      <c r="A14927" s="70"/>
      <c r="B14927" s="70"/>
    </row>
    <row r="14928" spans="1:2" x14ac:dyDescent="0.4">
      <c r="A14928" s="70"/>
      <c r="B14928" s="70"/>
    </row>
    <row r="14929" spans="1:2" x14ac:dyDescent="0.4">
      <c r="A14929" s="70"/>
      <c r="B14929" s="70"/>
    </row>
    <row r="14930" spans="1:2" x14ac:dyDescent="0.4">
      <c r="A14930" s="70"/>
      <c r="B14930" s="70"/>
    </row>
    <row r="14931" spans="1:2" x14ac:dyDescent="0.4">
      <c r="A14931" s="70"/>
      <c r="B14931" s="70"/>
    </row>
    <row r="14932" spans="1:2" x14ac:dyDescent="0.4">
      <c r="A14932" s="70"/>
      <c r="B14932" s="70"/>
    </row>
    <row r="14933" spans="1:2" x14ac:dyDescent="0.4">
      <c r="A14933" s="70"/>
      <c r="B14933" s="70"/>
    </row>
    <row r="14934" spans="1:2" x14ac:dyDescent="0.4">
      <c r="A14934" s="70"/>
      <c r="B14934" s="70"/>
    </row>
    <row r="14935" spans="1:2" x14ac:dyDescent="0.4">
      <c r="A14935" s="70"/>
      <c r="B14935" s="70"/>
    </row>
    <row r="14936" spans="1:2" x14ac:dyDescent="0.4">
      <c r="A14936" s="70"/>
      <c r="B14936" s="70"/>
    </row>
    <row r="14937" spans="1:2" x14ac:dyDescent="0.4">
      <c r="A14937" s="70"/>
      <c r="B14937" s="70"/>
    </row>
    <row r="14938" spans="1:2" x14ac:dyDescent="0.4">
      <c r="A14938" s="70"/>
      <c r="B14938" s="70"/>
    </row>
    <row r="14939" spans="1:2" x14ac:dyDescent="0.4">
      <c r="A14939" s="70"/>
      <c r="B14939" s="70"/>
    </row>
    <row r="14940" spans="1:2" x14ac:dyDescent="0.4">
      <c r="A14940" s="70"/>
      <c r="B14940" s="70"/>
    </row>
    <row r="14941" spans="1:2" x14ac:dyDescent="0.4">
      <c r="A14941" s="70"/>
      <c r="B14941" s="70"/>
    </row>
    <row r="14942" spans="1:2" x14ac:dyDescent="0.4">
      <c r="A14942" s="70"/>
      <c r="B14942" s="70"/>
    </row>
    <row r="14943" spans="1:2" x14ac:dyDescent="0.4">
      <c r="A14943" s="70"/>
      <c r="B14943" s="70"/>
    </row>
    <row r="14944" spans="1:2" x14ac:dyDescent="0.4">
      <c r="A14944" s="70"/>
      <c r="B14944" s="70"/>
    </row>
    <row r="14945" spans="1:2" x14ac:dyDescent="0.4">
      <c r="A14945" s="70"/>
      <c r="B14945" s="70"/>
    </row>
    <row r="14946" spans="1:2" x14ac:dyDescent="0.4">
      <c r="A14946" s="70"/>
      <c r="B14946" s="70"/>
    </row>
    <row r="14947" spans="1:2" x14ac:dyDescent="0.4">
      <c r="A14947" s="70"/>
      <c r="B14947" s="70"/>
    </row>
    <row r="14948" spans="1:2" x14ac:dyDescent="0.4">
      <c r="A14948" s="70"/>
      <c r="B14948" s="70"/>
    </row>
    <row r="14949" spans="1:2" x14ac:dyDescent="0.4">
      <c r="A14949" s="70"/>
      <c r="B14949" s="70"/>
    </row>
    <row r="14950" spans="1:2" x14ac:dyDescent="0.4">
      <c r="A14950" s="70"/>
      <c r="B14950" s="70"/>
    </row>
    <row r="14951" spans="1:2" x14ac:dyDescent="0.4">
      <c r="A14951" s="70"/>
      <c r="B14951" s="70"/>
    </row>
    <row r="14952" spans="1:2" x14ac:dyDescent="0.4">
      <c r="A14952" s="70"/>
      <c r="B14952" s="70"/>
    </row>
    <row r="14953" spans="1:2" x14ac:dyDescent="0.4">
      <c r="A14953" s="70"/>
      <c r="B14953" s="70"/>
    </row>
    <row r="14954" spans="1:2" x14ac:dyDescent="0.4">
      <c r="A14954" s="70"/>
      <c r="B14954" s="70"/>
    </row>
    <row r="14955" spans="1:2" x14ac:dyDescent="0.4">
      <c r="A14955" s="70"/>
      <c r="B14955" s="70"/>
    </row>
    <row r="14956" spans="1:2" x14ac:dyDescent="0.4">
      <c r="A14956" s="70"/>
      <c r="B14956" s="70"/>
    </row>
    <row r="14957" spans="1:2" x14ac:dyDescent="0.4">
      <c r="A14957" s="70"/>
      <c r="B14957" s="70"/>
    </row>
    <row r="14958" spans="1:2" x14ac:dyDescent="0.4">
      <c r="A14958" s="70"/>
      <c r="B14958" s="70"/>
    </row>
    <row r="14959" spans="1:2" x14ac:dyDescent="0.4">
      <c r="A14959" s="70"/>
      <c r="B14959" s="70"/>
    </row>
    <row r="14960" spans="1:2" x14ac:dyDescent="0.4">
      <c r="A14960" s="70"/>
      <c r="B14960" s="70"/>
    </row>
    <row r="14961" spans="1:2" x14ac:dyDescent="0.4">
      <c r="A14961" s="70"/>
      <c r="B14961" s="70"/>
    </row>
    <row r="14962" spans="1:2" x14ac:dyDescent="0.4">
      <c r="A14962" s="70"/>
      <c r="B14962" s="70"/>
    </row>
    <row r="14963" spans="1:2" x14ac:dyDescent="0.4">
      <c r="A14963" s="70"/>
      <c r="B14963" s="70"/>
    </row>
    <row r="14964" spans="1:2" x14ac:dyDescent="0.4">
      <c r="A14964" s="70"/>
      <c r="B14964" s="70"/>
    </row>
    <row r="14965" spans="1:2" x14ac:dyDescent="0.4">
      <c r="A14965" s="70"/>
      <c r="B14965" s="70"/>
    </row>
    <row r="14966" spans="1:2" x14ac:dyDescent="0.4">
      <c r="A14966" s="70"/>
      <c r="B14966" s="70"/>
    </row>
    <row r="14967" spans="1:2" x14ac:dyDescent="0.4">
      <c r="A14967" s="70"/>
      <c r="B14967" s="70"/>
    </row>
    <row r="14968" spans="1:2" x14ac:dyDescent="0.4">
      <c r="A14968" s="70"/>
      <c r="B14968" s="70"/>
    </row>
    <row r="14969" spans="1:2" x14ac:dyDescent="0.4">
      <c r="A14969" s="70"/>
      <c r="B14969" s="70"/>
    </row>
    <row r="14970" spans="1:2" x14ac:dyDescent="0.4">
      <c r="A14970" s="70"/>
      <c r="B14970" s="70"/>
    </row>
    <row r="14971" spans="1:2" x14ac:dyDescent="0.4">
      <c r="A14971" s="70"/>
      <c r="B14971" s="70"/>
    </row>
    <row r="14972" spans="1:2" x14ac:dyDescent="0.4">
      <c r="A14972" s="70"/>
      <c r="B14972" s="70"/>
    </row>
    <row r="14973" spans="1:2" x14ac:dyDescent="0.4">
      <c r="A14973" s="70"/>
      <c r="B14973" s="70"/>
    </row>
    <row r="14974" spans="1:2" x14ac:dyDescent="0.4">
      <c r="A14974" s="70"/>
      <c r="B14974" s="70"/>
    </row>
    <row r="14975" spans="1:2" x14ac:dyDescent="0.4">
      <c r="A14975" s="70"/>
      <c r="B14975" s="70"/>
    </row>
    <row r="14976" spans="1:2" x14ac:dyDescent="0.4">
      <c r="A14976" s="70"/>
      <c r="B14976" s="70"/>
    </row>
    <row r="14977" spans="1:2" x14ac:dyDescent="0.4">
      <c r="A14977" s="70"/>
      <c r="B14977" s="70"/>
    </row>
    <row r="14978" spans="1:2" x14ac:dyDescent="0.4">
      <c r="A14978" s="70"/>
      <c r="B14978" s="70"/>
    </row>
    <row r="14979" spans="1:2" x14ac:dyDescent="0.4">
      <c r="A14979" s="70"/>
      <c r="B14979" s="70"/>
    </row>
    <row r="14980" spans="1:2" x14ac:dyDescent="0.4">
      <c r="A14980" s="70"/>
      <c r="B14980" s="70"/>
    </row>
    <row r="14981" spans="1:2" x14ac:dyDescent="0.4">
      <c r="A14981" s="70"/>
      <c r="B14981" s="70"/>
    </row>
    <row r="14982" spans="1:2" x14ac:dyDescent="0.4">
      <c r="A14982" s="70"/>
      <c r="B14982" s="70"/>
    </row>
    <row r="14983" spans="1:2" x14ac:dyDescent="0.4">
      <c r="A14983" s="70"/>
      <c r="B14983" s="70"/>
    </row>
    <row r="14984" spans="1:2" x14ac:dyDescent="0.4">
      <c r="A14984" s="70"/>
      <c r="B14984" s="70"/>
    </row>
    <row r="14985" spans="1:2" x14ac:dyDescent="0.4">
      <c r="A14985" s="70"/>
      <c r="B14985" s="70"/>
    </row>
    <row r="14986" spans="1:2" x14ac:dyDescent="0.4">
      <c r="A14986" s="70"/>
      <c r="B14986" s="70"/>
    </row>
    <row r="14987" spans="1:2" x14ac:dyDescent="0.4">
      <c r="A14987" s="70"/>
      <c r="B14987" s="70"/>
    </row>
    <row r="14988" spans="1:2" x14ac:dyDescent="0.4">
      <c r="A14988" s="70"/>
      <c r="B14988" s="70"/>
    </row>
    <row r="14989" spans="1:2" x14ac:dyDescent="0.4">
      <c r="A14989" s="70"/>
      <c r="B14989" s="70"/>
    </row>
    <row r="14990" spans="1:2" x14ac:dyDescent="0.4">
      <c r="A14990" s="70"/>
      <c r="B14990" s="70"/>
    </row>
    <row r="14991" spans="1:2" x14ac:dyDescent="0.4">
      <c r="A14991" s="70"/>
      <c r="B14991" s="70"/>
    </row>
    <row r="14992" spans="1:2" x14ac:dyDescent="0.4">
      <c r="A14992" s="70"/>
      <c r="B14992" s="70"/>
    </row>
    <row r="14993" spans="1:2" x14ac:dyDescent="0.4">
      <c r="A14993" s="70"/>
      <c r="B14993" s="70"/>
    </row>
    <row r="14994" spans="1:2" x14ac:dyDescent="0.4">
      <c r="A14994" s="70"/>
      <c r="B14994" s="70"/>
    </row>
    <row r="14995" spans="1:2" x14ac:dyDescent="0.4">
      <c r="A14995" s="70"/>
      <c r="B14995" s="70"/>
    </row>
    <row r="14996" spans="1:2" x14ac:dyDescent="0.4">
      <c r="A14996" s="70"/>
      <c r="B14996" s="70"/>
    </row>
    <row r="14997" spans="1:2" x14ac:dyDescent="0.4">
      <c r="A14997" s="70"/>
      <c r="B14997" s="70"/>
    </row>
    <row r="14998" spans="1:2" x14ac:dyDescent="0.4">
      <c r="A14998" s="70"/>
      <c r="B14998" s="70"/>
    </row>
    <row r="14999" spans="1:2" x14ac:dyDescent="0.4">
      <c r="A14999" s="70"/>
      <c r="B14999" s="70"/>
    </row>
    <row r="15000" spans="1:2" x14ac:dyDescent="0.4">
      <c r="A15000" s="70"/>
      <c r="B15000" s="70"/>
    </row>
    <row r="15001" spans="1:2" x14ac:dyDescent="0.4">
      <c r="A15001" s="70"/>
      <c r="B15001" s="70"/>
    </row>
    <row r="15002" spans="1:2" x14ac:dyDescent="0.4">
      <c r="A15002" s="70"/>
      <c r="B15002" s="70"/>
    </row>
    <row r="15003" spans="1:2" x14ac:dyDescent="0.4">
      <c r="A15003" s="70"/>
      <c r="B15003" s="70"/>
    </row>
    <row r="15004" spans="1:2" x14ac:dyDescent="0.4">
      <c r="A15004" s="70"/>
      <c r="B15004" s="70"/>
    </row>
    <row r="15005" spans="1:2" x14ac:dyDescent="0.4">
      <c r="A15005" s="70"/>
      <c r="B15005" s="70"/>
    </row>
    <row r="15006" spans="1:2" x14ac:dyDescent="0.4">
      <c r="A15006" s="70"/>
      <c r="B15006" s="70"/>
    </row>
    <row r="15007" spans="1:2" x14ac:dyDescent="0.4">
      <c r="A15007" s="70"/>
      <c r="B15007" s="70"/>
    </row>
    <row r="15008" spans="1:2" x14ac:dyDescent="0.4">
      <c r="A15008" s="70"/>
      <c r="B15008" s="70"/>
    </row>
    <row r="15009" spans="1:2" x14ac:dyDescent="0.4">
      <c r="A15009" s="70"/>
      <c r="B15009" s="70"/>
    </row>
    <row r="15010" spans="1:2" x14ac:dyDescent="0.4">
      <c r="A15010" s="70"/>
      <c r="B15010" s="70"/>
    </row>
    <row r="15011" spans="1:2" x14ac:dyDescent="0.4">
      <c r="A15011" s="70"/>
      <c r="B15011" s="70"/>
    </row>
    <row r="15012" spans="1:2" x14ac:dyDescent="0.4">
      <c r="A15012" s="70"/>
      <c r="B15012" s="70"/>
    </row>
    <row r="15013" spans="1:2" x14ac:dyDescent="0.4">
      <c r="A15013" s="70"/>
      <c r="B15013" s="70"/>
    </row>
    <row r="15014" spans="1:2" x14ac:dyDescent="0.4">
      <c r="A15014" s="70"/>
      <c r="B15014" s="70"/>
    </row>
    <row r="15015" spans="1:2" x14ac:dyDescent="0.4">
      <c r="A15015" s="70"/>
      <c r="B15015" s="70"/>
    </row>
    <row r="15016" spans="1:2" x14ac:dyDescent="0.4">
      <c r="A15016" s="70"/>
      <c r="B15016" s="70"/>
    </row>
    <row r="15017" spans="1:2" x14ac:dyDescent="0.4">
      <c r="A15017" s="70"/>
      <c r="B15017" s="70"/>
    </row>
    <row r="15018" spans="1:2" x14ac:dyDescent="0.4">
      <c r="A15018" s="70"/>
      <c r="B15018" s="70"/>
    </row>
    <row r="15019" spans="1:2" x14ac:dyDescent="0.4">
      <c r="A15019" s="70"/>
      <c r="B15019" s="70"/>
    </row>
    <row r="15020" spans="1:2" x14ac:dyDescent="0.4">
      <c r="A15020" s="70"/>
      <c r="B15020" s="70"/>
    </row>
    <row r="15021" spans="1:2" x14ac:dyDescent="0.4">
      <c r="A15021" s="70"/>
      <c r="B15021" s="70"/>
    </row>
    <row r="15022" spans="1:2" x14ac:dyDescent="0.4">
      <c r="A15022" s="70"/>
      <c r="B15022" s="70"/>
    </row>
    <row r="15023" spans="1:2" x14ac:dyDescent="0.4">
      <c r="A15023" s="70"/>
      <c r="B15023" s="70"/>
    </row>
    <row r="15024" spans="1:2" x14ac:dyDescent="0.4">
      <c r="A15024" s="70"/>
      <c r="B15024" s="70"/>
    </row>
    <row r="15025" spans="1:2" x14ac:dyDescent="0.4">
      <c r="A15025" s="70"/>
      <c r="B15025" s="70"/>
    </row>
    <row r="15026" spans="1:2" x14ac:dyDescent="0.4">
      <c r="A15026" s="70"/>
      <c r="B15026" s="70"/>
    </row>
    <row r="15027" spans="1:2" x14ac:dyDescent="0.4">
      <c r="A15027" s="70"/>
      <c r="B15027" s="70"/>
    </row>
    <row r="15028" spans="1:2" x14ac:dyDescent="0.4">
      <c r="A15028" s="70"/>
      <c r="B15028" s="70"/>
    </row>
    <row r="15029" spans="1:2" x14ac:dyDescent="0.4">
      <c r="A15029" s="70"/>
      <c r="B15029" s="70"/>
    </row>
    <row r="15030" spans="1:2" x14ac:dyDescent="0.4">
      <c r="A15030" s="70"/>
      <c r="B15030" s="70"/>
    </row>
    <row r="15031" spans="1:2" x14ac:dyDescent="0.4">
      <c r="A15031" s="70"/>
      <c r="B15031" s="70"/>
    </row>
    <row r="15032" spans="1:2" x14ac:dyDescent="0.4">
      <c r="A15032" s="70"/>
      <c r="B15032" s="70"/>
    </row>
    <row r="15033" spans="1:2" x14ac:dyDescent="0.4">
      <c r="A15033" s="70"/>
      <c r="B15033" s="70"/>
    </row>
    <row r="15034" spans="1:2" x14ac:dyDescent="0.4">
      <c r="A15034" s="70"/>
      <c r="B15034" s="70"/>
    </row>
    <row r="15035" spans="1:2" x14ac:dyDescent="0.4">
      <c r="A15035" s="70"/>
      <c r="B15035" s="70"/>
    </row>
    <row r="15036" spans="1:2" x14ac:dyDescent="0.4">
      <c r="A15036" s="70"/>
      <c r="B15036" s="70"/>
    </row>
    <row r="15037" spans="1:2" x14ac:dyDescent="0.4">
      <c r="A15037" s="70"/>
      <c r="B15037" s="70"/>
    </row>
    <row r="15038" spans="1:2" x14ac:dyDescent="0.4">
      <c r="A15038" s="70"/>
      <c r="B15038" s="70"/>
    </row>
    <row r="15039" spans="1:2" x14ac:dyDescent="0.4">
      <c r="A15039" s="70"/>
      <c r="B15039" s="70"/>
    </row>
    <row r="15040" spans="1:2" x14ac:dyDescent="0.4">
      <c r="A15040" s="70"/>
      <c r="B15040" s="70"/>
    </row>
    <row r="15041" spans="1:2" x14ac:dyDescent="0.4">
      <c r="A15041" s="70"/>
      <c r="B15041" s="70"/>
    </row>
    <row r="15042" spans="1:2" x14ac:dyDescent="0.4">
      <c r="A15042" s="70"/>
      <c r="B15042" s="70"/>
    </row>
    <row r="15043" spans="1:2" x14ac:dyDescent="0.4">
      <c r="A15043" s="70"/>
      <c r="B15043" s="70"/>
    </row>
    <row r="15044" spans="1:2" x14ac:dyDescent="0.4">
      <c r="A15044" s="70"/>
      <c r="B15044" s="70"/>
    </row>
    <row r="15045" spans="1:2" x14ac:dyDescent="0.4">
      <c r="A15045" s="70"/>
      <c r="B15045" s="70"/>
    </row>
    <row r="15046" spans="1:2" x14ac:dyDescent="0.4">
      <c r="A15046" s="70"/>
      <c r="B15046" s="70"/>
    </row>
    <row r="15047" spans="1:2" x14ac:dyDescent="0.4">
      <c r="A15047" s="70"/>
      <c r="B15047" s="70"/>
    </row>
    <row r="15048" spans="1:2" x14ac:dyDescent="0.4">
      <c r="A15048" s="70"/>
      <c r="B15048" s="70"/>
    </row>
    <row r="15049" spans="1:2" x14ac:dyDescent="0.4">
      <c r="A15049" s="70"/>
      <c r="B15049" s="70"/>
    </row>
    <row r="15050" spans="1:2" x14ac:dyDescent="0.4">
      <c r="A15050" s="70"/>
      <c r="B15050" s="70"/>
    </row>
    <row r="15051" spans="1:2" x14ac:dyDescent="0.4">
      <c r="A15051" s="70"/>
      <c r="B15051" s="70"/>
    </row>
    <row r="15052" spans="1:2" x14ac:dyDescent="0.4">
      <c r="A15052" s="70"/>
      <c r="B15052" s="70"/>
    </row>
    <row r="15053" spans="1:2" x14ac:dyDescent="0.4">
      <c r="A15053" s="70"/>
      <c r="B15053" s="70"/>
    </row>
    <row r="15054" spans="1:2" x14ac:dyDescent="0.4">
      <c r="A15054" s="70"/>
      <c r="B15054" s="70"/>
    </row>
    <row r="15055" spans="1:2" x14ac:dyDescent="0.4">
      <c r="A15055" s="70"/>
      <c r="B15055" s="70"/>
    </row>
    <row r="15056" spans="1:2" x14ac:dyDescent="0.4">
      <c r="A15056" s="70"/>
      <c r="B15056" s="70"/>
    </row>
    <row r="15057" spans="1:2" x14ac:dyDescent="0.4">
      <c r="A15057" s="70"/>
      <c r="B15057" s="70"/>
    </row>
    <row r="15058" spans="1:2" x14ac:dyDescent="0.4">
      <c r="A15058" s="70"/>
      <c r="B15058" s="70"/>
    </row>
    <row r="15059" spans="1:2" x14ac:dyDescent="0.4">
      <c r="A15059" s="70"/>
      <c r="B15059" s="70"/>
    </row>
    <row r="15060" spans="1:2" x14ac:dyDescent="0.4">
      <c r="A15060" s="70"/>
      <c r="B15060" s="70"/>
    </row>
    <row r="15061" spans="1:2" x14ac:dyDescent="0.4">
      <c r="A15061" s="70"/>
      <c r="B15061" s="70"/>
    </row>
    <row r="15062" spans="1:2" x14ac:dyDescent="0.4">
      <c r="A15062" s="70"/>
      <c r="B15062" s="70"/>
    </row>
    <row r="15063" spans="1:2" x14ac:dyDescent="0.4">
      <c r="A15063" s="70"/>
      <c r="B15063" s="70"/>
    </row>
    <row r="15064" spans="1:2" x14ac:dyDescent="0.4">
      <c r="A15064" s="70"/>
      <c r="B15064" s="70"/>
    </row>
    <row r="15065" spans="1:2" x14ac:dyDescent="0.4">
      <c r="A15065" s="70"/>
      <c r="B15065" s="70"/>
    </row>
    <row r="15066" spans="1:2" x14ac:dyDescent="0.4">
      <c r="A15066" s="70"/>
      <c r="B15066" s="70"/>
    </row>
    <row r="15067" spans="1:2" x14ac:dyDescent="0.4">
      <c r="A15067" s="70"/>
      <c r="B15067" s="70"/>
    </row>
    <row r="15068" spans="1:2" x14ac:dyDescent="0.4">
      <c r="A15068" s="70"/>
      <c r="B15068" s="70"/>
    </row>
    <row r="15069" spans="1:2" x14ac:dyDescent="0.4">
      <c r="A15069" s="70"/>
      <c r="B15069" s="70"/>
    </row>
    <row r="15070" spans="1:2" x14ac:dyDescent="0.4">
      <c r="A15070" s="70"/>
      <c r="B15070" s="70"/>
    </row>
    <row r="15071" spans="1:2" x14ac:dyDescent="0.4">
      <c r="A15071" s="70"/>
      <c r="B15071" s="70"/>
    </row>
    <row r="15072" spans="1:2" x14ac:dyDescent="0.4">
      <c r="A15072" s="70"/>
      <c r="B15072" s="70"/>
    </row>
    <row r="15073" spans="1:2" x14ac:dyDescent="0.4">
      <c r="A15073" s="70"/>
      <c r="B15073" s="70"/>
    </row>
    <row r="15074" spans="1:2" x14ac:dyDescent="0.4">
      <c r="A15074" s="70"/>
      <c r="B15074" s="70"/>
    </row>
    <row r="15075" spans="1:2" x14ac:dyDescent="0.4">
      <c r="A15075" s="70"/>
      <c r="B15075" s="70"/>
    </row>
    <row r="15076" spans="1:2" x14ac:dyDescent="0.4">
      <c r="A15076" s="70"/>
      <c r="B15076" s="70"/>
    </row>
    <row r="15077" spans="1:2" x14ac:dyDescent="0.4">
      <c r="A15077" s="70"/>
      <c r="B15077" s="70"/>
    </row>
    <row r="15078" spans="1:2" x14ac:dyDescent="0.4">
      <c r="A15078" s="70"/>
      <c r="B15078" s="70"/>
    </row>
    <row r="15079" spans="1:2" x14ac:dyDescent="0.4">
      <c r="A15079" s="70"/>
      <c r="B15079" s="70"/>
    </row>
    <row r="15080" spans="1:2" x14ac:dyDescent="0.4">
      <c r="A15080" s="70"/>
      <c r="B15080" s="70"/>
    </row>
    <row r="15081" spans="1:2" x14ac:dyDescent="0.4">
      <c r="A15081" s="70"/>
      <c r="B15081" s="70"/>
    </row>
    <row r="15082" spans="1:2" x14ac:dyDescent="0.4">
      <c r="A15082" s="70"/>
      <c r="B15082" s="70"/>
    </row>
    <row r="15083" spans="1:2" x14ac:dyDescent="0.4">
      <c r="A15083" s="70"/>
      <c r="B15083" s="70"/>
    </row>
    <row r="15084" spans="1:2" x14ac:dyDescent="0.4">
      <c r="A15084" s="70"/>
      <c r="B15084" s="70"/>
    </row>
    <row r="15085" spans="1:2" x14ac:dyDescent="0.4">
      <c r="A15085" s="70"/>
      <c r="B15085" s="70"/>
    </row>
    <row r="15086" spans="1:2" x14ac:dyDescent="0.4">
      <c r="A15086" s="70"/>
      <c r="B15086" s="70"/>
    </row>
    <row r="15087" spans="1:2" x14ac:dyDescent="0.4">
      <c r="A15087" s="70"/>
      <c r="B15087" s="70"/>
    </row>
    <row r="15088" spans="1:2" x14ac:dyDescent="0.4">
      <c r="A15088" s="70"/>
      <c r="B15088" s="70"/>
    </row>
    <row r="15089" spans="1:2" x14ac:dyDescent="0.4">
      <c r="A15089" s="70"/>
      <c r="B15089" s="70"/>
    </row>
    <row r="15090" spans="1:2" x14ac:dyDescent="0.4">
      <c r="A15090" s="70"/>
      <c r="B15090" s="70"/>
    </row>
    <row r="15091" spans="1:2" x14ac:dyDescent="0.4">
      <c r="A15091" s="70"/>
      <c r="B15091" s="70"/>
    </row>
    <row r="15092" spans="1:2" x14ac:dyDescent="0.4">
      <c r="A15092" s="70"/>
      <c r="B15092" s="70"/>
    </row>
    <row r="15093" spans="1:2" x14ac:dyDescent="0.4">
      <c r="A15093" s="70"/>
      <c r="B15093" s="70"/>
    </row>
    <row r="15094" spans="1:2" x14ac:dyDescent="0.4">
      <c r="A15094" s="70"/>
      <c r="B15094" s="70"/>
    </row>
    <row r="15095" spans="1:2" x14ac:dyDescent="0.4">
      <c r="A15095" s="70"/>
      <c r="B15095" s="70"/>
    </row>
    <row r="15096" spans="1:2" x14ac:dyDescent="0.4">
      <c r="A15096" s="70"/>
      <c r="B15096" s="70"/>
    </row>
    <row r="15097" spans="1:2" x14ac:dyDescent="0.4">
      <c r="A15097" s="70"/>
      <c r="B15097" s="70"/>
    </row>
    <row r="15098" spans="1:2" x14ac:dyDescent="0.4">
      <c r="A15098" s="70"/>
      <c r="B15098" s="70"/>
    </row>
    <row r="15099" spans="1:2" x14ac:dyDescent="0.4">
      <c r="A15099" s="70"/>
      <c r="B15099" s="70"/>
    </row>
    <row r="15100" spans="1:2" x14ac:dyDescent="0.4">
      <c r="A15100" s="70"/>
      <c r="B15100" s="70"/>
    </row>
    <row r="15101" spans="1:2" x14ac:dyDescent="0.4">
      <c r="A15101" s="70"/>
      <c r="B15101" s="70"/>
    </row>
    <row r="15102" spans="1:2" x14ac:dyDescent="0.4">
      <c r="A15102" s="70"/>
      <c r="B15102" s="70"/>
    </row>
    <row r="15103" spans="1:2" x14ac:dyDescent="0.4">
      <c r="A15103" s="70"/>
      <c r="B15103" s="70"/>
    </row>
    <row r="15104" spans="1:2" x14ac:dyDescent="0.4">
      <c r="A15104" s="70"/>
      <c r="B15104" s="70"/>
    </row>
    <row r="15105" spans="1:2" x14ac:dyDescent="0.4">
      <c r="A15105" s="70"/>
      <c r="B15105" s="70"/>
    </row>
    <row r="15106" spans="1:2" x14ac:dyDescent="0.4">
      <c r="A15106" s="70"/>
      <c r="B15106" s="70"/>
    </row>
    <row r="15107" spans="1:2" x14ac:dyDescent="0.4">
      <c r="A15107" s="70"/>
      <c r="B15107" s="70"/>
    </row>
    <row r="15108" spans="1:2" x14ac:dyDescent="0.4">
      <c r="A15108" s="70"/>
      <c r="B15108" s="70"/>
    </row>
    <row r="15109" spans="1:2" x14ac:dyDescent="0.4">
      <c r="A15109" s="70"/>
      <c r="B15109" s="70"/>
    </row>
    <row r="15110" spans="1:2" x14ac:dyDescent="0.4">
      <c r="A15110" s="70"/>
      <c r="B15110" s="70"/>
    </row>
    <row r="15111" spans="1:2" x14ac:dyDescent="0.4">
      <c r="A15111" s="70"/>
      <c r="B15111" s="70"/>
    </row>
    <row r="15112" spans="1:2" x14ac:dyDescent="0.4">
      <c r="A15112" s="70"/>
      <c r="B15112" s="70"/>
    </row>
    <row r="15113" spans="1:2" x14ac:dyDescent="0.4">
      <c r="A15113" s="70"/>
      <c r="B15113" s="70"/>
    </row>
    <row r="15114" spans="1:2" x14ac:dyDescent="0.4">
      <c r="A15114" s="70"/>
      <c r="B15114" s="70"/>
    </row>
    <row r="15115" spans="1:2" x14ac:dyDescent="0.4">
      <c r="A15115" s="70"/>
      <c r="B15115" s="70"/>
    </row>
    <row r="15116" spans="1:2" x14ac:dyDescent="0.4">
      <c r="A15116" s="70"/>
      <c r="B15116" s="70"/>
    </row>
    <row r="15117" spans="1:2" x14ac:dyDescent="0.4">
      <c r="A15117" s="70"/>
      <c r="B15117" s="70"/>
    </row>
    <row r="15118" spans="1:2" x14ac:dyDescent="0.4">
      <c r="A15118" s="70"/>
      <c r="B15118" s="70"/>
    </row>
    <row r="15119" spans="1:2" x14ac:dyDescent="0.4">
      <c r="A15119" s="70"/>
      <c r="B15119" s="70"/>
    </row>
    <row r="15120" spans="1:2" x14ac:dyDescent="0.4">
      <c r="A15120" s="70"/>
      <c r="B15120" s="70"/>
    </row>
    <row r="15121" spans="1:2" x14ac:dyDescent="0.4">
      <c r="A15121" s="70"/>
      <c r="B15121" s="70"/>
    </row>
    <row r="15122" spans="1:2" x14ac:dyDescent="0.4">
      <c r="A15122" s="70"/>
      <c r="B15122" s="70"/>
    </row>
    <row r="15123" spans="1:2" x14ac:dyDescent="0.4">
      <c r="A15123" s="70"/>
      <c r="B15123" s="70"/>
    </row>
    <row r="15124" spans="1:2" x14ac:dyDescent="0.4">
      <c r="A15124" s="70"/>
      <c r="B15124" s="70"/>
    </row>
    <row r="15125" spans="1:2" x14ac:dyDescent="0.4">
      <c r="A15125" s="70"/>
      <c r="B15125" s="70"/>
    </row>
    <row r="15126" spans="1:2" x14ac:dyDescent="0.4">
      <c r="A15126" s="70"/>
      <c r="B15126" s="70"/>
    </row>
    <row r="15127" spans="1:2" x14ac:dyDescent="0.4">
      <c r="A15127" s="70"/>
      <c r="B15127" s="70"/>
    </row>
    <row r="15128" spans="1:2" x14ac:dyDescent="0.4">
      <c r="A15128" s="70"/>
      <c r="B15128" s="70"/>
    </row>
    <row r="15129" spans="1:2" x14ac:dyDescent="0.4">
      <c r="A15129" s="70"/>
      <c r="B15129" s="70"/>
    </row>
    <row r="15130" spans="1:2" x14ac:dyDescent="0.4">
      <c r="A15130" s="70"/>
      <c r="B15130" s="70"/>
    </row>
    <row r="15131" spans="1:2" x14ac:dyDescent="0.4">
      <c r="A15131" s="70"/>
      <c r="B15131" s="70"/>
    </row>
    <row r="15132" spans="1:2" x14ac:dyDescent="0.4">
      <c r="A15132" s="70"/>
      <c r="B15132" s="70"/>
    </row>
    <row r="15133" spans="1:2" x14ac:dyDescent="0.4">
      <c r="A15133" s="70"/>
      <c r="B15133" s="70"/>
    </row>
    <row r="15134" spans="1:2" x14ac:dyDescent="0.4">
      <c r="A15134" s="70"/>
      <c r="B15134" s="70"/>
    </row>
    <row r="15135" spans="1:2" x14ac:dyDescent="0.4">
      <c r="A15135" s="70"/>
      <c r="B15135" s="70"/>
    </row>
    <row r="15136" spans="1:2" x14ac:dyDescent="0.4">
      <c r="A15136" s="70"/>
      <c r="B15136" s="70"/>
    </row>
    <row r="15137" spans="1:2" x14ac:dyDescent="0.4">
      <c r="A15137" s="70"/>
      <c r="B15137" s="70"/>
    </row>
    <row r="15138" spans="1:2" x14ac:dyDescent="0.4">
      <c r="A15138" s="70"/>
      <c r="B15138" s="70"/>
    </row>
    <row r="15139" spans="1:2" x14ac:dyDescent="0.4">
      <c r="A15139" s="70"/>
      <c r="B15139" s="70"/>
    </row>
    <row r="15140" spans="1:2" x14ac:dyDescent="0.4">
      <c r="A15140" s="70"/>
      <c r="B15140" s="70"/>
    </row>
    <row r="15141" spans="1:2" x14ac:dyDescent="0.4">
      <c r="A15141" s="70"/>
      <c r="B15141" s="70"/>
    </row>
    <row r="15142" spans="1:2" x14ac:dyDescent="0.4">
      <c r="A15142" s="70"/>
      <c r="B15142" s="70"/>
    </row>
    <row r="15143" spans="1:2" x14ac:dyDescent="0.4">
      <c r="A15143" s="70"/>
      <c r="B15143" s="70"/>
    </row>
    <row r="15144" spans="1:2" x14ac:dyDescent="0.4">
      <c r="A15144" s="70"/>
      <c r="B15144" s="70"/>
    </row>
    <row r="15145" spans="1:2" x14ac:dyDescent="0.4">
      <c r="A15145" s="70"/>
      <c r="B15145" s="70"/>
    </row>
    <row r="15146" spans="1:2" x14ac:dyDescent="0.4">
      <c r="A15146" s="70"/>
      <c r="B15146" s="70"/>
    </row>
    <row r="15147" spans="1:2" x14ac:dyDescent="0.4">
      <c r="A15147" s="70"/>
      <c r="B15147" s="70"/>
    </row>
    <row r="15148" spans="1:2" x14ac:dyDescent="0.4">
      <c r="A15148" s="70"/>
      <c r="B15148" s="70"/>
    </row>
    <row r="15149" spans="1:2" x14ac:dyDescent="0.4">
      <c r="A15149" s="70"/>
      <c r="B15149" s="70"/>
    </row>
    <row r="15150" spans="1:2" x14ac:dyDescent="0.4">
      <c r="A15150" s="70"/>
      <c r="B15150" s="70"/>
    </row>
    <row r="15151" spans="1:2" x14ac:dyDescent="0.4">
      <c r="A15151" s="70"/>
      <c r="B15151" s="70"/>
    </row>
    <row r="15152" spans="1:2" x14ac:dyDescent="0.4">
      <c r="A15152" s="70"/>
      <c r="B15152" s="70"/>
    </row>
    <row r="15153" spans="1:2" x14ac:dyDescent="0.4">
      <c r="A15153" s="70"/>
      <c r="B15153" s="70"/>
    </row>
    <row r="15154" spans="1:2" x14ac:dyDescent="0.4">
      <c r="A15154" s="70"/>
      <c r="B15154" s="70"/>
    </row>
    <row r="15155" spans="1:2" x14ac:dyDescent="0.4">
      <c r="A15155" s="70"/>
      <c r="B15155" s="70"/>
    </row>
    <row r="15156" spans="1:2" x14ac:dyDescent="0.4">
      <c r="A15156" s="70"/>
      <c r="B15156" s="70"/>
    </row>
    <row r="15157" spans="1:2" x14ac:dyDescent="0.4">
      <c r="A15157" s="70"/>
      <c r="B15157" s="70"/>
    </row>
    <row r="15158" spans="1:2" x14ac:dyDescent="0.4">
      <c r="A15158" s="70"/>
      <c r="B15158" s="70"/>
    </row>
    <row r="15159" spans="1:2" x14ac:dyDescent="0.4">
      <c r="A15159" s="70"/>
      <c r="B15159" s="70"/>
    </row>
    <row r="15160" spans="1:2" x14ac:dyDescent="0.4">
      <c r="A15160" s="70"/>
      <c r="B15160" s="70"/>
    </row>
    <row r="15161" spans="1:2" x14ac:dyDescent="0.4">
      <c r="A15161" s="70"/>
      <c r="B15161" s="70"/>
    </row>
    <row r="15162" spans="1:2" x14ac:dyDescent="0.4">
      <c r="A15162" s="70"/>
      <c r="B15162" s="70"/>
    </row>
    <row r="15163" spans="1:2" x14ac:dyDescent="0.4">
      <c r="A15163" s="70"/>
      <c r="B15163" s="70"/>
    </row>
    <row r="15164" spans="1:2" x14ac:dyDescent="0.4">
      <c r="A15164" s="70"/>
      <c r="B15164" s="70"/>
    </row>
    <row r="15165" spans="1:2" x14ac:dyDescent="0.4">
      <c r="A15165" s="70"/>
      <c r="B15165" s="70"/>
    </row>
    <row r="15166" spans="1:2" x14ac:dyDescent="0.4">
      <c r="A15166" s="70"/>
      <c r="B15166" s="70"/>
    </row>
    <row r="15167" spans="1:2" x14ac:dyDescent="0.4">
      <c r="A15167" s="70"/>
      <c r="B15167" s="70"/>
    </row>
    <row r="15168" spans="1:2" x14ac:dyDescent="0.4">
      <c r="A15168" s="70"/>
      <c r="B15168" s="70"/>
    </row>
    <row r="15169" spans="1:2" x14ac:dyDescent="0.4">
      <c r="A15169" s="70"/>
      <c r="B15169" s="70"/>
    </row>
    <row r="15170" spans="1:2" x14ac:dyDescent="0.4">
      <c r="A15170" s="70"/>
      <c r="B15170" s="70"/>
    </row>
    <row r="15171" spans="1:2" x14ac:dyDescent="0.4">
      <c r="A15171" s="70"/>
      <c r="B15171" s="70"/>
    </row>
    <row r="15172" spans="1:2" x14ac:dyDescent="0.4">
      <c r="A15172" s="70"/>
      <c r="B15172" s="70"/>
    </row>
    <row r="15173" spans="1:2" x14ac:dyDescent="0.4">
      <c r="A15173" s="70"/>
      <c r="B15173" s="70"/>
    </row>
    <row r="15174" spans="1:2" x14ac:dyDescent="0.4">
      <c r="A15174" s="70"/>
      <c r="B15174" s="70"/>
    </row>
    <row r="15175" spans="1:2" x14ac:dyDescent="0.4">
      <c r="A15175" s="70"/>
      <c r="B15175" s="70"/>
    </row>
    <row r="15176" spans="1:2" x14ac:dyDescent="0.4">
      <c r="A15176" s="70"/>
      <c r="B15176" s="70"/>
    </row>
    <row r="15177" spans="1:2" x14ac:dyDescent="0.4">
      <c r="A15177" s="70"/>
      <c r="B15177" s="70"/>
    </row>
    <row r="15178" spans="1:2" x14ac:dyDescent="0.4">
      <c r="A15178" s="70"/>
      <c r="B15178" s="70"/>
    </row>
    <row r="15179" spans="1:2" x14ac:dyDescent="0.4">
      <c r="A15179" s="70"/>
      <c r="B15179" s="70"/>
    </row>
    <row r="15180" spans="1:2" x14ac:dyDescent="0.4">
      <c r="A15180" s="70"/>
      <c r="B15180" s="70"/>
    </row>
    <row r="15181" spans="1:2" x14ac:dyDescent="0.4">
      <c r="A15181" s="70"/>
      <c r="B15181" s="70"/>
    </row>
    <row r="15182" spans="1:2" x14ac:dyDescent="0.4">
      <c r="A15182" s="70"/>
      <c r="B15182" s="70"/>
    </row>
    <row r="15183" spans="1:2" x14ac:dyDescent="0.4">
      <c r="A15183" s="70"/>
      <c r="B15183" s="70"/>
    </row>
    <row r="15184" spans="1:2" x14ac:dyDescent="0.4">
      <c r="A15184" s="70"/>
      <c r="B15184" s="70"/>
    </row>
    <row r="15185" spans="1:2" x14ac:dyDescent="0.4">
      <c r="A15185" s="70"/>
      <c r="B15185" s="70"/>
    </row>
    <row r="15186" spans="1:2" x14ac:dyDescent="0.4">
      <c r="A15186" s="70"/>
      <c r="B15186" s="70"/>
    </row>
    <row r="15187" spans="1:2" x14ac:dyDescent="0.4">
      <c r="A15187" s="70"/>
      <c r="B15187" s="70"/>
    </row>
    <row r="15188" spans="1:2" x14ac:dyDescent="0.4">
      <c r="A15188" s="70"/>
      <c r="B15188" s="70"/>
    </row>
    <row r="15189" spans="1:2" x14ac:dyDescent="0.4">
      <c r="A15189" s="70"/>
      <c r="B15189" s="70"/>
    </row>
    <row r="15190" spans="1:2" x14ac:dyDescent="0.4">
      <c r="A15190" s="70"/>
      <c r="B15190" s="70"/>
    </row>
    <row r="15191" spans="1:2" x14ac:dyDescent="0.4">
      <c r="A15191" s="70"/>
      <c r="B15191" s="70"/>
    </row>
    <row r="15192" spans="1:2" x14ac:dyDescent="0.4">
      <c r="A15192" s="70"/>
      <c r="B15192" s="70"/>
    </row>
    <row r="15193" spans="1:2" x14ac:dyDescent="0.4">
      <c r="A15193" s="70"/>
      <c r="B15193" s="70"/>
    </row>
    <row r="15194" spans="1:2" x14ac:dyDescent="0.4">
      <c r="A15194" s="70"/>
      <c r="B15194" s="70"/>
    </row>
    <row r="15195" spans="1:2" x14ac:dyDescent="0.4">
      <c r="A15195" s="70"/>
      <c r="B15195" s="70"/>
    </row>
    <row r="15196" spans="1:2" x14ac:dyDescent="0.4">
      <c r="A15196" s="70"/>
      <c r="B15196" s="70"/>
    </row>
    <row r="15197" spans="1:2" x14ac:dyDescent="0.4">
      <c r="A15197" s="70"/>
      <c r="B15197" s="70"/>
    </row>
    <row r="15198" spans="1:2" x14ac:dyDescent="0.4">
      <c r="A15198" s="70"/>
      <c r="B15198" s="70"/>
    </row>
    <row r="15199" spans="1:2" x14ac:dyDescent="0.4">
      <c r="A15199" s="70"/>
      <c r="B15199" s="70"/>
    </row>
    <row r="15200" spans="1:2" x14ac:dyDescent="0.4">
      <c r="A15200" s="70"/>
      <c r="B15200" s="70"/>
    </row>
    <row r="15201" spans="1:2" x14ac:dyDescent="0.4">
      <c r="A15201" s="70"/>
      <c r="B15201" s="70"/>
    </row>
    <row r="15202" spans="1:2" x14ac:dyDescent="0.4">
      <c r="A15202" s="70"/>
      <c r="B15202" s="70"/>
    </row>
    <row r="15203" spans="1:2" x14ac:dyDescent="0.4">
      <c r="A15203" s="70"/>
      <c r="B15203" s="70"/>
    </row>
    <row r="15204" spans="1:2" x14ac:dyDescent="0.4">
      <c r="A15204" s="70"/>
      <c r="B15204" s="70"/>
    </row>
    <row r="15205" spans="1:2" x14ac:dyDescent="0.4">
      <c r="A15205" s="70"/>
      <c r="B15205" s="70"/>
    </row>
    <row r="15206" spans="1:2" x14ac:dyDescent="0.4">
      <c r="A15206" s="70"/>
      <c r="B15206" s="70"/>
    </row>
    <row r="15207" spans="1:2" x14ac:dyDescent="0.4">
      <c r="A15207" s="70"/>
      <c r="B15207" s="70"/>
    </row>
    <row r="15208" spans="1:2" x14ac:dyDescent="0.4">
      <c r="A15208" s="70"/>
      <c r="B15208" s="70"/>
    </row>
    <row r="15209" spans="1:2" x14ac:dyDescent="0.4">
      <c r="A15209" s="70"/>
      <c r="B15209" s="70"/>
    </row>
    <row r="15210" spans="1:2" x14ac:dyDescent="0.4">
      <c r="A15210" s="70"/>
      <c r="B15210" s="70"/>
    </row>
    <row r="15211" spans="1:2" x14ac:dyDescent="0.4">
      <c r="A15211" s="70"/>
      <c r="B15211" s="70"/>
    </row>
    <row r="15212" spans="1:2" x14ac:dyDescent="0.4">
      <c r="A15212" s="70"/>
      <c r="B15212" s="70"/>
    </row>
    <row r="15213" spans="1:2" x14ac:dyDescent="0.4">
      <c r="A15213" s="70"/>
      <c r="B15213" s="70"/>
    </row>
    <row r="15214" spans="1:2" x14ac:dyDescent="0.4">
      <c r="A15214" s="70"/>
      <c r="B15214" s="70"/>
    </row>
    <row r="15215" spans="1:2" x14ac:dyDescent="0.4">
      <c r="A15215" s="70"/>
      <c r="B15215" s="70"/>
    </row>
    <row r="15216" spans="1:2" x14ac:dyDescent="0.4">
      <c r="A15216" s="70"/>
      <c r="B15216" s="70"/>
    </row>
    <row r="15217" spans="1:2" x14ac:dyDescent="0.4">
      <c r="A15217" s="70"/>
      <c r="B15217" s="70"/>
    </row>
    <row r="15218" spans="1:2" x14ac:dyDescent="0.4">
      <c r="A15218" s="70"/>
      <c r="B15218" s="70"/>
    </row>
    <row r="15219" spans="1:2" x14ac:dyDescent="0.4">
      <c r="A15219" s="70"/>
      <c r="B15219" s="70"/>
    </row>
    <row r="15220" spans="1:2" x14ac:dyDescent="0.4">
      <c r="A15220" s="70"/>
      <c r="B15220" s="70"/>
    </row>
    <row r="15221" spans="1:2" x14ac:dyDescent="0.4">
      <c r="A15221" s="70"/>
      <c r="B15221" s="70"/>
    </row>
    <row r="15222" spans="1:2" x14ac:dyDescent="0.4">
      <c r="A15222" s="70"/>
      <c r="B15222" s="70"/>
    </row>
    <row r="15223" spans="1:2" x14ac:dyDescent="0.4">
      <c r="A15223" s="70"/>
      <c r="B15223" s="70"/>
    </row>
    <row r="15224" spans="1:2" x14ac:dyDescent="0.4">
      <c r="A15224" s="70"/>
      <c r="B15224" s="70"/>
    </row>
    <row r="15225" spans="1:2" x14ac:dyDescent="0.4">
      <c r="A15225" s="70"/>
      <c r="B15225" s="70"/>
    </row>
    <row r="15226" spans="1:2" x14ac:dyDescent="0.4">
      <c r="A15226" s="70"/>
      <c r="B15226" s="70"/>
    </row>
    <row r="15227" spans="1:2" x14ac:dyDescent="0.4">
      <c r="A15227" s="70"/>
      <c r="B15227" s="70"/>
    </row>
    <row r="15228" spans="1:2" x14ac:dyDescent="0.4">
      <c r="A15228" s="70"/>
      <c r="B15228" s="70"/>
    </row>
    <row r="15229" spans="1:2" x14ac:dyDescent="0.4">
      <c r="A15229" s="70"/>
      <c r="B15229" s="70"/>
    </row>
    <row r="15230" spans="1:2" x14ac:dyDescent="0.4">
      <c r="A15230" s="70"/>
      <c r="B15230" s="70"/>
    </row>
    <row r="15231" spans="1:2" x14ac:dyDescent="0.4">
      <c r="A15231" s="70"/>
      <c r="B15231" s="70"/>
    </row>
    <row r="15232" spans="1:2" x14ac:dyDescent="0.4">
      <c r="A15232" s="70"/>
      <c r="B15232" s="70"/>
    </row>
    <row r="15233" spans="1:2" x14ac:dyDescent="0.4">
      <c r="A15233" s="70"/>
      <c r="B15233" s="70"/>
    </row>
    <row r="15234" spans="1:2" x14ac:dyDescent="0.4">
      <c r="A15234" s="70"/>
      <c r="B15234" s="70"/>
    </row>
    <row r="15235" spans="1:2" x14ac:dyDescent="0.4">
      <c r="A15235" s="70"/>
      <c r="B15235" s="70"/>
    </row>
    <row r="15236" spans="1:2" x14ac:dyDescent="0.4">
      <c r="A15236" s="70"/>
      <c r="B15236" s="70"/>
    </row>
    <row r="15237" spans="1:2" x14ac:dyDescent="0.4">
      <c r="A15237" s="70"/>
      <c r="B15237" s="70"/>
    </row>
    <row r="15238" spans="1:2" x14ac:dyDescent="0.4">
      <c r="A15238" s="70"/>
      <c r="B15238" s="70"/>
    </row>
    <row r="15239" spans="1:2" x14ac:dyDescent="0.4">
      <c r="A15239" s="70"/>
      <c r="B15239" s="70"/>
    </row>
    <row r="15240" spans="1:2" x14ac:dyDescent="0.4">
      <c r="A15240" s="70"/>
      <c r="B15240" s="70"/>
    </row>
    <row r="15241" spans="1:2" x14ac:dyDescent="0.4">
      <c r="A15241" s="70"/>
      <c r="B15241" s="70"/>
    </row>
    <row r="15242" spans="1:2" x14ac:dyDescent="0.4">
      <c r="A15242" s="70"/>
      <c r="B15242" s="70"/>
    </row>
    <row r="15243" spans="1:2" x14ac:dyDescent="0.4">
      <c r="A15243" s="70"/>
      <c r="B15243" s="70"/>
    </row>
    <row r="15244" spans="1:2" x14ac:dyDescent="0.4">
      <c r="A15244" s="70"/>
      <c r="B15244" s="70"/>
    </row>
    <row r="15245" spans="1:2" x14ac:dyDescent="0.4">
      <c r="A15245" s="70"/>
      <c r="B15245" s="70"/>
    </row>
    <row r="15246" spans="1:2" x14ac:dyDescent="0.4">
      <c r="A15246" s="70"/>
      <c r="B15246" s="70"/>
    </row>
    <row r="15247" spans="1:2" x14ac:dyDescent="0.4">
      <c r="A15247" s="70"/>
      <c r="B15247" s="70"/>
    </row>
    <row r="15248" spans="1:2" x14ac:dyDescent="0.4">
      <c r="A15248" s="70"/>
      <c r="B15248" s="70"/>
    </row>
    <row r="15249" spans="1:2" x14ac:dyDescent="0.4">
      <c r="A15249" s="70"/>
      <c r="B15249" s="70"/>
    </row>
    <row r="15250" spans="1:2" x14ac:dyDescent="0.4">
      <c r="A15250" s="70"/>
      <c r="B15250" s="70"/>
    </row>
    <row r="15251" spans="1:2" x14ac:dyDescent="0.4">
      <c r="A15251" s="70"/>
      <c r="B15251" s="70"/>
    </row>
    <row r="15252" spans="1:2" x14ac:dyDescent="0.4">
      <c r="A15252" s="70"/>
      <c r="B15252" s="70"/>
    </row>
    <row r="15253" spans="1:2" x14ac:dyDescent="0.4">
      <c r="A15253" s="70"/>
      <c r="B15253" s="70"/>
    </row>
    <row r="15254" spans="1:2" x14ac:dyDescent="0.4">
      <c r="A15254" s="70"/>
      <c r="B15254" s="70"/>
    </row>
    <row r="15255" spans="1:2" x14ac:dyDescent="0.4">
      <c r="A15255" s="70"/>
      <c r="B15255" s="70"/>
    </row>
    <row r="15256" spans="1:2" x14ac:dyDescent="0.4">
      <c r="A15256" s="70"/>
      <c r="B15256" s="70"/>
    </row>
    <row r="15257" spans="1:2" x14ac:dyDescent="0.4">
      <c r="A15257" s="70"/>
      <c r="B15257" s="70"/>
    </row>
    <row r="15258" spans="1:2" x14ac:dyDescent="0.4">
      <c r="A15258" s="70"/>
      <c r="B15258" s="70"/>
    </row>
    <row r="15259" spans="1:2" x14ac:dyDescent="0.4">
      <c r="A15259" s="70"/>
      <c r="B15259" s="70"/>
    </row>
    <row r="15260" spans="1:2" x14ac:dyDescent="0.4">
      <c r="A15260" s="70"/>
      <c r="B15260" s="70"/>
    </row>
    <row r="15261" spans="1:2" x14ac:dyDescent="0.4">
      <c r="A15261" s="70"/>
      <c r="B15261" s="70"/>
    </row>
    <row r="15262" spans="1:2" x14ac:dyDescent="0.4">
      <c r="A15262" s="70"/>
      <c r="B15262" s="70"/>
    </row>
    <row r="15263" spans="1:2" x14ac:dyDescent="0.4">
      <c r="A15263" s="70"/>
      <c r="B15263" s="70"/>
    </row>
    <row r="15264" spans="1:2" x14ac:dyDescent="0.4">
      <c r="A15264" s="70"/>
      <c r="B15264" s="70"/>
    </row>
    <row r="15265" spans="1:2" x14ac:dyDescent="0.4">
      <c r="A15265" s="70"/>
      <c r="B15265" s="70"/>
    </row>
    <row r="15266" spans="1:2" x14ac:dyDescent="0.4">
      <c r="A15266" s="70"/>
      <c r="B15266" s="70"/>
    </row>
    <row r="15267" spans="1:2" x14ac:dyDescent="0.4">
      <c r="A15267" s="70"/>
      <c r="B15267" s="70"/>
    </row>
    <row r="15268" spans="1:2" x14ac:dyDescent="0.4">
      <c r="A15268" s="70"/>
      <c r="B15268" s="70"/>
    </row>
    <row r="15269" spans="1:2" x14ac:dyDescent="0.4">
      <c r="A15269" s="70"/>
      <c r="B15269" s="70"/>
    </row>
    <row r="15270" spans="1:2" x14ac:dyDescent="0.4">
      <c r="A15270" s="70"/>
      <c r="B15270" s="70"/>
    </row>
    <row r="15271" spans="1:2" x14ac:dyDescent="0.4">
      <c r="A15271" s="70"/>
      <c r="B15271" s="70"/>
    </row>
    <row r="15272" spans="1:2" x14ac:dyDescent="0.4">
      <c r="A15272" s="70"/>
      <c r="B15272" s="70"/>
    </row>
    <row r="15273" spans="1:2" x14ac:dyDescent="0.4">
      <c r="A15273" s="70"/>
      <c r="B15273" s="70"/>
    </row>
    <row r="15274" spans="1:2" x14ac:dyDescent="0.4">
      <c r="A15274" s="70"/>
      <c r="B15274" s="70"/>
    </row>
    <row r="15275" spans="1:2" x14ac:dyDescent="0.4">
      <c r="A15275" s="70"/>
      <c r="B15275" s="70"/>
    </row>
    <row r="15276" spans="1:2" x14ac:dyDescent="0.4">
      <c r="A15276" s="70"/>
      <c r="B15276" s="70"/>
    </row>
    <row r="15277" spans="1:2" x14ac:dyDescent="0.4">
      <c r="A15277" s="70"/>
      <c r="B15277" s="70"/>
    </row>
    <row r="15278" spans="1:2" x14ac:dyDescent="0.4">
      <c r="A15278" s="70"/>
      <c r="B15278" s="70"/>
    </row>
    <row r="15279" spans="1:2" x14ac:dyDescent="0.4">
      <c r="A15279" s="70"/>
      <c r="B15279" s="70"/>
    </row>
    <row r="15280" spans="1:2" x14ac:dyDescent="0.4">
      <c r="A15280" s="70"/>
      <c r="B15280" s="70"/>
    </row>
    <row r="15281" spans="1:2" x14ac:dyDescent="0.4">
      <c r="A15281" s="70"/>
      <c r="B15281" s="70"/>
    </row>
    <row r="15282" spans="1:2" x14ac:dyDescent="0.4">
      <c r="A15282" s="70"/>
      <c r="B15282" s="70"/>
    </row>
    <row r="15283" spans="1:2" x14ac:dyDescent="0.4">
      <c r="A15283" s="70"/>
      <c r="B15283" s="70"/>
    </row>
    <row r="15284" spans="1:2" x14ac:dyDescent="0.4">
      <c r="A15284" s="70"/>
      <c r="B15284" s="70"/>
    </row>
    <row r="15285" spans="1:2" x14ac:dyDescent="0.4">
      <c r="A15285" s="70"/>
      <c r="B15285" s="70"/>
    </row>
    <row r="15286" spans="1:2" x14ac:dyDescent="0.4">
      <c r="A15286" s="70"/>
      <c r="B15286" s="70"/>
    </row>
    <row r="15287" spans="1:2" x14ac:dyDescent="0.4">
      <c r="A15287" s="70"/>
      <c r="B15287" s="70"/>
    </row>
    <row r="15288" spans="1:2" x14ac:dyDescent="0.4">
      <c r="A15288" s="70"/>
      <c r="B15288" s="70"/>
    </row>
    <row r="15289" spans="1:2" x14ac:dyDescent="0.4">
      <c r="A15289" s="70"/>
      <c r="B15289" s="70"/>
    </row>
    <row r="15290" spans="1:2" x14ac:dyDescent="0.4">
      <c r="A15290" s="70"/>
      <c r="B15290" s="70"/>
    </row>
    <row r="15291" spans="1:2" x14ac:dyDescent="0.4">
      <c r="A15291" s="70"/>
      <c r="B15291" s="70"/>
    </row>
    <row r="15292" spans="1:2" x14ac:dyDescent="0.4">
      <c r="A15292" s="70"/>
      <c r="B15292" s="70"/>
    </row>
    <row r="15293" spans="1:2" x14ac:dyDescent="0.4">
      <c r="A15293" s="70"/>
      <c r="B15293" s="70"/>
    </row>
    <row r="15294" spans="1:2" x14ac:dyDescent="0.4">
      <c r="A15294" s="70"/>
      <c r="B15294" s="70"/>
    </row>
    <row r="15295" spans="1:2" x14ac:dyDescent="0.4">
      <c r="A15295" s="70"/>
      <c r="B15295" s="70"/>
    </row>
    <row r="15296" spans="1:2" x14ac:dyDescent="0.4">
      <c r="A15296" s="70"/>
      <c r="B15296" s="70"/>
    </row>
    <row r="15297" spans="1:2" x14ac:dyDescent="0.4">
      <c r="A15297" s="70"/>
      <c r="B15297" s="70"/>
    </row>
    <row r="15298" spans="1:2" x14ac:dyDescent="0.4">
      <c r="A15298" s="70"/>
      <c r="B15298" s="70"/>
    </row>
    <row r="15299" spans="1:2" x14ac:dyDescent="0.4">
      <c r="A15299" s="70"/>
      <c r="B15299" s="70"/>
    </row>
    <row r="15300" spans="1:2" x14ac:dyDescent="0.4">
      <c r="A15300" s="70"/>
      <c r="B15300" s="70"/>
    </row>
    <row r="15301" spans="1:2" x14ac:dyDescent="0.4">
      <c r="A15301" s="70"/>
      <c r="B15301" s="70"/>
    </row>
    <row r="15302" spans="1:2" x14ac:dyDescent="0.4">
      <c r="A15302" s="70"/>
      <c r="B15302" s="70"/>
    </row>
    <row r="15303" spans="1:2" x14ac:dyDescent="0.4">
      <c r="A15303" s="70"/>
      <c r="B15303" s="70"/>
    </row>
    <row r="15304" spans="1:2" x14ac:dyDescent="0.4">
      <c r="A15304" s="70"/>
      <c r="B15304" s="70"/>
    </row>
    <row r="15305" spans="1:2" x14ac:dyDescent="0.4">
      <c r="A15305" s="70"/>
      <c r="B15305" s="70"/>
    </row>
    <row r="15306" spans="1:2" x14ac:dyDescent="0.4">
      <c r="A15306" s="70"/>
      <c r="B15306" s="70"/>
    </row>
    <row r="15307" spans="1:2" x14ac:dyDescent="0.4">
      <c r="A15307" s="70"/>
      <c r="B15307" s="70"/>
    </row>
    <row r="15308" spans="1:2" x14ac:dyDescent="0.4">
      <c r="A15308" s="70"/>
      <c r="B15308" s="70"/>
    </row>
    <row r="15309" spans="1:2" x14ac:dyDescent="0.4">
      <c r="A15309" s="70"/>
      <c r="B15309" s="70"/>
    </row>
    <row r="15310" spans="1:2" x14ac:dyDescent="0.4">
      <c r="A15310" s="70"/>
      <c r="B15310" s="70"/>
    </row>
    <row r="15311" spans="1:2" x14ac:dyDescent="0.4">
      <c r="A15311" s="70"/>
      <c r="B15311" s="70"/>
    </row>
    <row r="15312" spans="1:2" x14ac:dyDescent="0.4">
      <c r="A15312" s="70"/>
      <c r="B15312" s="70"/>
    </row>
    <row r="15313" spans="1:2" x14ac:dyDescent="0.4">
      <c r="A15313" s="70"/>
      <c r="B15313" s="70"/>
    </row>
    <row r="15314" spans="1:2" x14ac:dyDescent="0.4">
      <c r="A15314" s="70"/>
      <c r="B15314" s="70"/>
    </row>
    <row r="15315" spans="1:2" x14ac:dyDescent="0.4">
      <c r="A15315" s="70"/>
      <c r="B15315" s="70"/>
    </row>
    <row r="15316" spans="1:2" x14ac:dyDescent="0.4">
      <c r="A15316" s="70"/>
      <c r="B15316" s="70"/>
    </row>
    <row r="15317" spans="1:2" x14ac:dyDescent="0.4">
      <c r="A15317" s="70"/>
      <c r="B15317" s="70"/>
    </row>
    <row r="15318" spans="1:2" x14ac:dyDescent="0.4">
      <c r="A15318" s="70"/>
      <c r="B15318" s="70"/>
    </row>
    <row r="15319" spans="1:2" x14ac:dyDescent="0.4">
      <c r="A15319" s="70"/>
      <c r="B15319" s="70"/>
    </row>
    <row r="15320" spans="1:2" x14ac:dyDescent="0.4">
      <c r="A15320" s="70"/>
      <c r="B15320" s="70"/>
    </row>
    <row r="15321" spans="1:2" x14ac:dyDescent="0.4">
      <c r="A15321" s="70"/>
      <c r="B15321" s="70"/>
    </row>
    <row r="15322" spans="1:2" x14ac:dyDescent="0.4">
      <c r="A15322" s="70"/>
      <c r="B15322" s="70"/>
    </row>
    <row r="15323" spans="1:2" x14ac:dyDescent="0.4">
      <c r="A15323" s="70"/>
      <c r="B15323" s="70"/>
    </row>
    <row r="15324" spans="1:2" x14ac:dyDescent="0.4">
      <c r="A15324" s="70"/>
      <c r="B15324" s="70"/>
    </row>
    <row r="15325" spans="1:2" x14ac:dyDescent="0.4">
      <c r="A15325" s="70"/>
      <c r="B15325" s="70"/>
    </row>
    <row r="15326" spans="1:2" x14ac:dyDescent="0.4">
      <c r="A15326" s="70"/>
      <c r="B15326" s="70"/>
    </row>
    <row r="15327" spans="1:2" x14ac:dyDescent="0.4">
      <c r="A15327" s="70"/>
      <c r="B15327" s="70"/>
    </row>
    <row r="15328" spans="1:2" x14ac:dyDescent="0.4">
      <c r="A15328" s="70"/>
      <c r="B15328" s="70"/>
    </row>
    <row r="15329" spans="1:2" x14ac:dyDescent="0.4">
      <c r="A15329" s="70"/>
      <c r="B15329" s="70"/>
    </row>
    <row r="15330" spans="1:2" x14ac:dyDescent="0.4">
      <c r="A15330" s="70"/>
      <c r="B15330" s="70"/>
    </row>
    <row r="15331" spans="1:2" x14ac:dyDescent="0.4">
      <c r="A15331" s="70"/>
      <c r="B15331" s="70"/>
    </row>
    <row r="15332" spans="1:2" x14ac:dyDescent="0.4">
      <c r="A15332" s="70"/>
      <c r="B15332" s="70"/>
    </row>
    <row r="15333" spans="1:2" x14ac:dyDescent="0.4">
      <c r="A15333" s="70"/>
      <c r="B15333" s="70"/>
    </row>
    <row r="15334" spans="1:2" x14ac:dyDescent="0.4">
      <c r="A15334" s="70"/>
      <c r="B15334" s="70"/>
    </row>
    <row r="15335" spans="1:2" x14ac:dyDescent="0.4">
      <c r="A15335" s="70"/>
      <c r="B15335" s="70"/>
    </row>
    <row r="15336" spans="1:2" x14ac:dyDescent="0.4">
      <c r="A15336" s="70"/>
      <c r="B15336" s="70"/>
    </row>
    <row r="15337" spans="1:2" x14ac:dyDescent="0.4">
      <c r="A15337" s="70"/>
      <c r="B15337" s="70"/>
    </row>
    <row r="15338" spans="1:2" x14ac:dyDescent="0.4">
      <c r="A15338" s="70"/>
      <c r="B15338" s="70"/>
    </row>
    <row r="15339" spans="1:2" x14ac:dyDescent="0.4">
      <c r="A15339" s="70"/>
      <c r="B15339" s="70"/>
    </row>
    <row r="15340" spans="1:2" x14ac:dyDescent="0.4">
      <c r="A15340" s="70"/>
      <c r="B15340" s="70"/>
    </row>
    <row r="15341" spans="1:2" x14ac:dyDescent="0.4">
      <c r="A15341" s="70"/>
      <c r="B15341" s="70"/>
    </row>
    <row r="15342" spans="1:2" x14ac:dyDescent="0.4">
      <c r="A15342" s="70"/>
      <c r="B15342" s="70"/>
    </row>
    <row r="15343" spans="1:2" x14ac:dyDescent="0.4">
      <c r="A15343" s="70"/>
      <c r="B15343" s="70"/>
    </row>
    <row r="15344" spans="1:2" x14ac:dyDescent="0.4">
      <c r="A15344" s="70"/>
      <c r="B15344" s="70"/>
    </row>
    <row r="15345" spans="1:2" x14ac:dyDescent="0.4">
      <c r="A15345" s="70"/>
      <c r="B15345" s="70"/>
    </row>
    <row r="15346" spans="1:2" x14ac:dyDescent="0.4">
      <c r="A15346" s="70"/>
      <c r="B15346" s="70"/>
    </row>
    <row r="15347" spans="1:2" x14ac:dyDescent="0.4">
      <c r="A15347" s="70"/>
      <c r="B15347" s="70"/>
    </row>
    <row r="15348" spans="1:2" x14ac:dyDescent="0.4">
      <c r="A15348" s="70"/>
      <c r="B15348" s="70"/>
    </row>
    <row r="15349" spans="1:2" x14ac:dyDescent="0.4">
      <c r="A15349" s="70"/>
      <c r="B15349" s="70"/>
    </row>
    <row r="15350" spans="1:2" x14ac:dyDescent="0.4">
      <c r="A15350" s="70"/>
      <c r="B15350" s="70"/>
    </row>
    <row r="15351" spans="1:2" x14ac:dyDescent="0.4">
      <c r="A15351" s="70"/>
      <c r="B15351" s="70"/>
    </row>
    <row r="15352" spans="1:2" x14ac:dyDescent="0.4">
      <c r="A15352" s="70"/>
      <c r="B15352" s="70"/>
    </row>
    <row r="15353" spans="1:2" x14ac:dyDescent="0.4">
      <c r="A15353" s="70"/>
      <c r="B15353" s="70"/>
    </row>
    <row r="15354" spans="1:2" x14ac:dyDescent="0.4">
      <c r="A15354" s="70"/>
      <c r="B15354" s="70"/>
    </row>
    <row r="15355" spans="1:2" x14ac:dyDescent="0.4">
      <c r="A15355" s="70"/>
      <c r="B15355" s="70"/>
    </row>
    <row r="15356" spans="1:2" x14ac:dyDescent="0.4">
      <c r="A15356" s="70"/>
      <c r="B15356" s="70"/>
    </row>
    <row r="15357" spans="1:2" x14ac:dyDescent="0.4">
      <c r="A15357" s="70"/>
      <c r="B15357" s="70"/>
    </row>
    <row r="15358" spans="1:2" x14ac:dyDescent="0.4">
      <c r="A15358" s="70"/>
      <c r="B15358" s="70"/>
    </row>
    <row r="15359" spans="1:2" x14ac:dyDescent="0.4">
      <c r="A15359" s="70"/>
      <c r="B15359" s="70"/>
    </row>
    <row r="15360" spans="1:2" x14ac:dyDescent="0.4">
      <c r="A15360" s="70"/>
      <c r="B15360" s="70"/>
    </row>
    <row r="15361" spans="1:2" x14ac:dyDescent="0.4">
      <c r="A15361" s="70"/>
      <c r="B15361" s="70"/>
    </row>
    <row r="15362" spans="1:2" x14ac:dyDescent="0.4">
      <c r="A15362" s="70"/>
      <c r="B15362" s="70"/>
    </row>
    <row r="15363" spans="1:2" x14ac:dyDescent="0.4">
      <c r="A15363" s="70"/>
      <c r="B15363" s="70"/>
    </row>
    <row r="15364" spans="1:2" x14ac:dyDescent="0.4">
      <c r="A15364" s="70"/>
      <c r="B15364" s="70"/>
    </row>
    <row r="15365" spans="1:2" x14ac:dyDescent="0.4">
      <c r="A15365" s="70"/>
      <c r="B15365" s="70"/>
    </row>
    <row r="15366" spans="1:2" x14ac:dyDescent="0.4">
      <c r="A15366" s="70"/>
      <c r="B15366" s="70"/>
    </row>
    <row r="15367" spans="1:2" x14ac:dyDescent="0.4">
      <c r="A15367" s="70"/>
      <c r="B15367" s="70"/>
    </row>
    <row r="15368" spans="1:2" x14ac:dyDescent="0.4">
      <c r="A15368" s="70"/>
      <c r="B15368" s="70"/>
    </row>
    <row r="15369" spans="1:2" x14ac:dyDescent="0.4">
      <c r="A15369" s="70"/>
      <c r="B15369" s="70"/>
    </row>
    <row r="15370" spans="1:2" x14ac:dyDescent="0.4">
      <c r="A15370" s="70"/>
      <c r="B15370" s="70"/>
    </row>
    <row r="15371" spans="1:2" x14ac:dyDescent="0.4">
      <c r="A15371" s="70"/>
      <c r="B15371" s="70"/>
    </row>
    <row r="15372" spans="1:2" x14ac:dyDescent="0.4">
      <c r="A15372" s="70"/>
      <c r="B15372" s="70"/>
    </row>
    <row r="15373" spans="1:2" x14ac:dyDescent="0.4">
      <c r="A15373" s="70"/>
      <c r="B15373" s="70"/>
    </row>
    <row r="15374" spans="1:2" x14ac:dyDescent="0.4">
      <c r="A15374" s="70"/>
      <c r="B15374" s="70"/>
    </row>
    <row r="15375" spans="1:2" x14ac:dyDescent="0.4">
      <c r="A15375" s="70"/>
      <c r="B15375" s="70"/>
    </row>
    <row r="15376" spans="1:2" x14ac:dyDescent="0.4">
      <c r="A15376" s="70"/>
      <c r="B15376" s="70"/>
    </row>
    <row r="15377" spans="1:2" x14ac:dyDescent="0.4">
      <c r="A15377" s="70"/>
      <c r="B15377" s="70"/>
    </row>
    <row r="15378" spans="1:2" x14ac:dyDescent="0.4">
      <c r="A15378" s="70"/>
      <c r="B15378" s="70"/>
    </row>
    <row r="15379" spans="1:2" x14ac:dyDescent="0.4">
      <c r="A15379" s="70"/>
      <c r="B15379" s="70"/>
    </row>
    <row r="15380" spans="1:2" x14ac:dyDescent="0.4">
      <c r="A15380" s="70"/>
      <c r="B15380" s="70"/>
    </row>
    <row r="15381" spans="1:2" x14ac:dyDescent="0.4">
      <c r="A15381" s="70"/>
      <c r="B15381" s="70"/>
    </row>
    <row r="15382" spans="1:2" x14ac:dyDescent="0.4">
      <c r="A15382" s="70"/>
      <c r="B15382" s="70"/>
    </row>
    <row r="15383" spans="1:2" x14ac:dyDescent="0.4">
      <c r="A15383" s="70"/>
      <c r="B15383" s="70"/>
    </row>
    <row r="15384" spans="1:2" x14ac:dyDescent="0.4">
      <c r="A15384" s="70"/>
      <c r="B15384" s="70"/>
    </row>
    <row r="15385" spans="1:2" x14ac:dyDescent="0.4">
      <c r="A15385" s="70"/>
      <c r="B15385" s="70"/>
    </row>
    <row r="15386" spans="1:2" x14ac:dyDescent="0.4">
      <c r="A15386" s="70"/>
      <c r="B15386" s="70"/>
    </row>
    <row r="15387" spans="1:2" x14ac:dyDescent="0.4">
      <c r="A15387" s="70"/>
      <c r="B15387" s="70"/>
    </row>
    <row r="15388" spans="1:2" x14ac:dyDescent="0.4">
      <c r="A15388" s="70"/>
      <c r="B15388" s="70"/>
    </row>
    <row r="15389" spans="1:2" x14ac:dyDescent="0.4">
      <c r="A15389" s="70"/>
      <c r="B15389" s="70"/>
    </row>
    <row r="15390" spans="1:2" x14ac:dyDescent="0.4">
      <c r="A15390" s="70"/>
      <c r="B15390" s="70"/>
    </row>
    <row r="15391" spans="1:2" x14ac:dyDescent="0.4">
      <c r="A15391" s="70"/>
      <c r="B15391" s="70"/>
    </row>
    <row r="15392" spans="1:2" x14ac:dyDescent="0.4">
      <c r="A15392" s="70"/>
      <c r="B15392" s="70"/>
    </row>
    <row r="15393" spans="1:2" x14ac:dyDescent="0.4">
      <c r="A15393" s="70"/>
      <c r="B15393" s="70"/>
    </row>
    <row r="15394" spans="1:2" x14ac:dyDescent="0.4">
      <c r="A15394" s="70"/>
      <c r="B15394" s="70"/>
    </row>
    <row r="15395" spans="1:2" x14ac:dyDescent="0.4">
      <c r="A15395" s="70"/>
      <c r="B15395" s="70"/>
    </row>
    <row r="15396" spans="1:2" x14ac:dyDescent="0.4">
      <c r="A15396" s="70"/>
      <c r="B15396" s="70"/>
    </row>
    <row r="15397" spans="1:2" x14ac:dyDescent="0.4">
      <c r="A15397" s="70"/>
      <c r="B15397" s="70"/>
    </row>
    <row r="15398" spans="1:2" x14ac:dyDescent="0.4">
      <c r="A15398" s="70"/>
      <c r="B15398" s="70"/>
    </row>
    <row r="15399" spans="1:2" x14ac:dyDescent="0.4">
      <c r="A15399" s="70"/>
      <c r="B15399" s="70"/>
    </row>
    <row r="15400" spans="1:2" x14ac:dyDescent="0.4">
      <c r="A15400" s="70"/>
      <c r="B15400" s="70"/>
    </row>
    <row r="15401" spans="1:2" x14ac:dyDescent="0.4">
      <c r="A15401" s="70"/>
      <c r="B15401" s="70"/>
    </row>
    <row r="15402" spans="1:2" x14ac:dyDescent="0.4">
      <c r="A15402" s="70"/>
      <c r="B15402" s="70"/>
    </row>
    <row r="15403" spans="1:2" x14ac:dyDescent="0.4">
      <c r="A15403" s="70"/>
      <c r="B15403" s="70"/>
    </row>
    <row r="15404" spans="1:2" x14ac:dyDescent="0.4">
      <c r="A15404" s="70"/>
      <c r="B15404" s="70"/>
    </row>
    <row r="15405" spans="1:2" x14ac:dyDescent="0.4">
      <c r="A15405" s="70"/>
      <c r="B15405" s="70"/>
    </row>
    <row r="15406" spans="1:2" x14ac:dyDescent="0.4">
      <c r="A15406" s="70"/>
      <c r="B15406" s="70"/>
    </row>
    <row r="15407" spans="1:2" x14ac:dyDescent="0.4">
      <c r="A15407" s="70"/>
      <c r="B15407" s="70"/>
    </row>
    <row r="15408" spans="1:2" x14ac:dyDescent="0.4">
      <c r="A15408" s="70"/>
      <c r="B15408" s="70"/>
    </row>
    <row r="15409" spans="1:2" x14ac:dyDescent="0.4">
      <c r="A15409" s="70"/>
      <c r="B15409" s="70"/>
    </row>
    <row r="15410" spans="1:2" x14ac:dyDescent="0.4">
      <c r="A15410" s="70"/>
      <c r="B15410" s="70"/>
    </row>
    <row r="15411" spans="1:2" x14ac:dyDescent="0.4">
      <c r="A15411" s="70"/>
      <c r="B15411" s="70"/>
    </row>
    <row r="15412" spans="1:2" x14ac:dyDescent="0.4">
      <c r="A15412" s="70"/>
      <c r="B15412" s="70"/>
    </row>
    <row r="15413" spans="1:2" x14ac:dyDescent="0.4">
      <c r="A15413" s="70"/>
      <c r="B15413" s="70"/>
    </row>
    <row r="15414" spans="1:2" x14ac:dyDescent="0.4">
      <c r="A15414" s="70"/>
      <c r="B15414" s="70"/>
    </row>
    <row r="15415" spans="1:2" x14ac:dyDescent="0.4">
      <c r="A15415" s="70"/>
      <c r="B15415" s="70"/>
    </row>
    <row r="15416" spans="1:2" x14ac:dyDescent="0.4">
      <c r="A15416" s="70"/>
      <c r="B15416" s="70"/>
    </row>
    <row r="15417" spans="1:2" x14ac:dyDescent="0.4">
      <c r="A15417" s="70"/>
      <c r="B15417" s="70"/>
    </row>
    <row r="15418" spans="1:2" x14ac:dyDescent="0.4">
      <c r="A15418" s="70"/>
      <c r="B15418" s="70"/>
    </row>
    <row r="15419" spans="1:2" x14ac:dyDescent="0.4">
      <c r="A15419" s="70"/>
      <c r="B15419" s="70"/>
    </row>
    <row r="15420" spans="1:2" x14ac:dyDescent="0.4">
      <c r="A15420" s="70"/>
      <c r="B15420" s="70"/>
    </row>
    <row r="15421" spans="1:2" x14ac:dyDescent="0.4">
      <c r="A15421" s="70"/>
      <c r="B15421" s="70"/>
    </row>
    <row r="15422" spans="1:2" x14ac:dyDescent="0.4">
      <c r="A15422" s="70"/>
      <c r="B15422" s="70"/>
    </row>
    <row r="15423" spans="1:2" x14ac:dyDescent="0.4">
      <c r="A15423" s="70"/>
      <c r="B15423" s="70"/>
    </row>
    <row r="15424" spans="1:2" x14ac:dyDescent="0.4">
      <c r="A15424" s="70"/>
      <c r="B15424" s="70"/>
    </row>
    <row r="15425" spans="1:2" x14ac:dyDescent="0.4">
      <c r="A15425" s="70"/>
      <c r="B15425" s="70"/>
    </row>
    <row r="15426" spans="1:2" x14ac:dyDescent="0.4">
      <c r="A15426" s="70"/>
      <c r="B15426" s="70"/>
    </row>
    <row r="15427" spans="1:2" x14ac:dyDescent="0.4">
      <c r="A15427" s="70"/>
      <c r="B15427" s="70"/>
    </row>
    <row r="15428" spans="1:2" x14ac:dyDescent="0.4">
      <c r="A15428" s="70"/>
      <c r="B15428" s="70"/>
    </row>
    <row r="15429" spans="1:2" x14ac:dyDescent="0.4">
      <c r="A15429" s="70"/>
      <c r="B15429" s="70"/>
    </row>
    <row r="15430" spans="1:2" x14ac:dyDescent="0.4">
      <c r="A15430" s="70"/>
      <c r="B15430" s="70"/>
    </row>
    <row r="15431" spans="1:2" x14ac:dyDescent="0.4">
      <c r="A15431" s="70"/>
      <c r="B15431" s="70"/>
    </row>
    <row r="15432" spans="1:2" x14ac:dyDescent="0.4">
      <c r="A15432" s="70"/>
      <c r="B15432" s="70"/>
    </row>
    <row r="15433" spans="1:2" x14ac:dyDescent="0.4">
      <c r="A15433" s="70"/>
      <c r="B15433" s="70"/>
    </row>
    <row r="15434" spans="1:2" x14ac:dyDescent="0.4">
      <c r="A15434" s="70"/>
      <c r="B15434" s="70"/>
    </row>
    <row r="15435" spans="1:2" x14ac:dyDescent="0.4">
      <c r="A15435" s="70"/>
      <c r="B15435" s="70"/>
    </row>
    <row r="15436" spans="1:2" x14ac:dyDescent="0.4">
      <c r="A15436" s="70"/>
      <c r="B15436" s="70"/>
    </row>
    <row r="15437" spans="1:2" x14ac:dyDescent="0.4">
      <c r="A15437" s="70"/>
      <c r="B15437" s="70"/>
    </row>
    <row r="15438" spans="1:2" x14ac:dyDescent="0.4">
      <c r="A15438" s="70"/>
      <c r="B15438" s="70"/>
    </row>
    <row r="15439" spans="1:2" x14ac:dyDescent="0.4">
      <c r="A15439" s="70"/>
      <c r="B15439" s="70"/>
    </row>
    <row r="15440" spans="1:2" x14ac:dyDescent="0.4">
      <c r="A15440" s="70"/>
      <c r="B15440" s="70"/>
    </row>
    <row r="15441" spans="1:2" x14ac:dyDescent="0.4">
      <c r="A15441" s="70"/>
      <c r="B15441" s="70"/>
    </row>
    <row r="15442" spans="1:2" x14ac:dyDescent="0.4">
      <c r="A15442" s="70"/>
      <c r="B15442" s="70"/>
    </row>
    <row r="15443" spans="1:2" x14ac:dyDescent="0.4">
      <c r="A15443" s="70"/>
      <c r="B15443" s="70"/>
    </row>
    <row r="15444" spans="1:2" x14ac:dyDescent="0.4">
      <c r="A15444" s="70"/>
      <c r="B15444" s="70"/>
    </row>
    <row r="15445" spans="1:2" x14ac:dyDescent="0.4">
      <c r="A15445" s="70"/>
      <c r="B15445" s="70"/>
    </row>
    <row r="15446" spans="1:2" x14ac:dyDescent="0.4">
      <c r="A15446" s="70"/>
      <c r="B15446" s="70"/>
    </row>
    <row r="15447" spans="1:2" x14ac:dyDescent="0.4">
      <c r="A15447" s="70"/>
      <c r="B15447" s="70"/>
    </row>
    <row r="15448" spans="1:2" x14ac:dyDescent="0.4">
      <c r="A15448" s="70"/>
      <c r="B15448" s="70"/>
    </row>
    <row r="15449" spans="1:2" x14ac:dyDescent="0.4">
      <c r="A15449" s="70"/>
      <c r="B15449" s="70"/>
    </row>
    <row r="15450" spans="1:2" x14ac:dyDescent="0.4">
      <c r="A15450" s="70"/>
      <c r="B15450" s="70"/>
    </row>
    <row r="15451" spans="1:2" x14ac:dyDescent="0.4">
      <c r="A15451" s="70"/>
      <c r="B15451" s="70"/>
    </row>
    <row r="15452" spans="1:2" x14ac:dyDescent="0.4">
      <c r="A15452" s="70"/>
      <c r="B15452" s="70"/>
    </row>
    <row r="15453" spans="1:2" x14ac:dyDescent="0.4">
      <c r="A15453" s="70"/>
      <c r="B15453" s="70"/>
    </row>
    <row r="15454" spans="1:2" x14ac:dyDescent="0.4">
      <c r="A15454" s="70"/>
      <c r="B15454" s="70"/>
    </row>
    <row r="15455" spans="1:2" x14ac:dyDescent="0.4">
      <c r="A15455" s="70"/>
      <c r="B15455" s="70"/>
    </row>
    <row r="15456" spans="1:2" x14ac:dyDescent="0.4">
      <c r="A15456" s="70"/>
      <c r="B15456" s="70"/>
    </row>
    <row r="15457" spans="1:2" x14ac:dyDescent="0.4">
      <c r="A15457" s="70"/>
      <c r="B15457" s="70"/>
    </row>
    <row r="15458" spans="1:2" x14ac:dyDescent="0.4">
      <c r="A15458" s="70"/>
      <c r="B15458" s="70"/>
    </row>
    <row r="15459" spans="1:2" x14ac:dyDescent="0.4">
      <c r="A15459" s="70"/>
      <c r="B15459" s="70"/>
    </row>
    <row r="15460" spans="1:2" x14ac:dyDescent="0.4">
      <c r="A15460" s="70"/>
      <c r="B15460" s="70"/>
    </row>
    <row r="15461" spans="1:2" x14ac:dyDescent="0.4">
      <c r="A15461" s="70"/>
      <c r="B15461" s="70"/>
    </row>
    <row r="15462" spans="1:2" x14ac:dyDescent="0.4">
      <c r="A15462" s="70"/>
      <c r="B15462" s="70"/>
    </row>
    <row r="15463" spans="1:2" x14ac:dyDescent="0.4">
      <c r="A15463" s="70"/>
      <c r="B15463" s="70"/>
    </row>
    <row r="15464" spans="1:2" x14ac:dyDescent="0.4">
      <c r="A15464" s="70"/>
      <c r="B15464" s="70"/>
    </row>
    <row r="15465" spans="1:2" x14ac:dyDescent="0.4">
      <c r="A15465" s="70"/>
      <c r="B15465" s="70"/>
    </row>
    <row r="15466" spans="1:2" x14ac:dyDescent="0.4">
      <c r="A15466" s="70"/>
      <c r="B15466" s="70"/>
    </row>
    <row r="15467" spans="1:2" x14ac:dyDescent="0.4">
      <c r="A15467" s="70"/>
      <c r="B15467" s="70"/>
    </row>
    <row r="15468" spans="1:2" x14ac:dyDescent="0.4">
      <c r="A15468" s="70"/>
      <c r="B15468" s="70"/>
    </row>
    <row r="15469" spans="1:2" x14ac:dyDescent="0.4">
      <c r="A15469" s="70"/>
      <c r="B15469" s="70"/>
    </row>
    <row r="15470" spans="1:2" x14ac:dyDescent="0.4">
      <c r="A15470" s="70"/>
      <c r="B15470" s="70"/>
    </row>
    <row r="15471" spans="1:2" x14ac:dyDescent="0.4">
      <c r="A15471" s="70"/>
      <c r="B15471" s="70"/>
    </row>
    <row r="15472" spans="1:2" x14ac:dyDescent="0.4">
      <c r="A15472" s="70"/>
      <c r="B15472" s="70"/>
    </row>
    <row r="15473" spans="1:2" x14ac:dyDescent="0.4">
      <c r="A15473" s="70"/>
      <c r="B15473" s="70"/>
    </row>
    <row r="15474" spans="1:2" x14ac:dyDescent="0.4">
      <c r="A15474" s="70"/>
      <c r="B15474" s="70"/>
    </row>
    <row r="15475" spans="1:2" x14ac:dyDescent="0.4">
      <c r="A15475" s="70"/>
      <c r="B15475" s="70"/>
    </row>
    <row r="15476" spans="1:2" x14ac:dyDescent="0.4">
      <c r="A15476" s="70"/>
      <c r="B15476" s="70"/>
    </row>
    <row r="15477" spans="1:2" x14ac:dyDescent="0.4">
      <c r="A15477" s="70"/>
      <c r="B15477" s="70"/>
    </row>
    <row r="15478" spans="1:2" x14ac:dyDescent="0.4">
      <c r="A15478" s="70"/>
      <c r="B15478" s="70"/>
    </row>
    <row r="15479" spans="1:2" x14ac:dyDescent="0.4">
      <c r="A15479" s="70"/>
      <c r="B15479" s="70"/>
    </row>
    <row r="15480" spans="1:2" x14ac:dyDescent="0.4">
      <c r="A15480" s="70"/>
      <c r="B15480" s="70"/>
    </row>
    <row r="15481" spans="1:2" x14ac:dyDescent="0.4">
      <c r="A15481" s="70"/>
      <c r="B15481" s="70"/>
    </row>
    <row r="15482" spans="1:2" x14ac:dyDescent="0.4">
      <c r="A15482" s="70"/>
      <c r="B15482" s="70"/>
    </row>
    <row r="15483" spans="1:2" x14ac:dyDescent="0.4">
      <c r="A15483" s="70"/>
      <c r="B15483" s="70"/>
    </row>
    <row r="15484" spans="1:2" x14ac:dyDescent="0.4">
      <c r="A15484" s="70"/>
      <c r="B15484" s="70"/>
    </row>
    <row r="15485" spans="1:2" x14ac:dyDescent="0.4">
      <c r="A15485" s="70"/>
      <c r="B15485" s="70"/>
    </row>
    <row r="15486" spans="1:2" x14ac:dyDescent="0.4">
      <c r="A15486" s="70"/>
      <c r="B15486" s="70"/>
    </row>
    <row r="15487" spans="1:2" x14ac:dyDescent="0.4">
      <c r="A15487" s="70"/>
      <c r="B15487" s="70"/>
    </row>
    <row r="15488" spans="1:2" x14ac:dyDescent="0.4">
      <c r="A15488" s="70"/>
      <c r="B15488" s="70"/>
    </row>
    <row r="15489" spans="1:2" x14ac:dyDescent="0.4">
      <c r="A15489" s="70"/>
      <c r="B15489" s="70"/>
    </row>
    <row r="15490" spans="1:2" x14ac:dyDescent="0.4">
      <c r="A15490" s="70"/>
      <c r="B15490" s="70"/>
    </row>
    <row r="15491" spans="1:2" x14ac:dyDescent="0.4">
      <c r="A15491" s="70"/>
      <c r="B15491" s="70"/>
    </row>
    <row r="15492" spans="1:2" x14ac:dyDescent="0.4">
      <c r="A15492" s="70"/>
      <c r="B15492" s="70"/>
    </row>
    <row r="15493" spans="1:2" x14ac:dyDescent="0.4">
      <c r="A15493" s="70"/>
      <c r="B15493" s="70"/>
    </row>
    <row r="15494" spans="1:2" x14ac:dyDescent="0.4">
      <c r="A15494" s="70"/>
      <c r="B15494" s="70"/>
    </row>
    <row r="15495" spans="1:2" x14ac:dyDescent="0.4">
      <c r="A15495" s="70"/>
      <c r="B15495" s="70"/>
    </row>
    <row r="15496" spans="1:2" x14ac:dyDescent="0.4">
      <c r="A15496" s="70"/>
      <c r="B15496" s="70"/>
    </row>
    <row r="15497" spans="1:2" x14ac:dyDescent="0.4">
      <c r="A15497" s="70"/>
      <c r="B15497" s="70"/>
    </row>
    <row r="15498" spans="1:2" x14ac:dyDescent="0.4">
      <c r="A15498" s="70"/>
      <c r="B15498" s="70"/>
    </row>
    <row r="15499" spans="1:2" x14ac:dyDescent="0.4">
      <c r="A15499" s="70"/>
      <c r="B15499" s="70"/>
    </row>
    <row r="15500" spans="1:2" x14ac:dyDescent="0.4">
      <c r="A15500" s="70"/>
      <c r="B15500" s="70"/>
    </row>
    <row r="15501" spans="1:2" x14ac:dyDescent="0.4">
      <c r="A15501" s="70"/>
      <c r="B15501" s="70"/>
    </row>
    <row r="15502" spans="1:2" x14ac:dyDescent="0.4">
      <c r="A15502" s="70"/>
      <c r="B15502" s="70"/>
    </row>
    <row r="15503" spans="1:2" x14ac:dyDescent="0.4">
      <c r="A15503" s="70"/>
      <c r="B15503" s="70"/>
    </row>
    <row r="15504" spans="1:2" x14ac:dyDescent="0.4">
      <c r="A15504" s="70"/>
      <c r="B15504" s="70"/>
    </row>
    <row r="15505" spans="1:2" x14ac:dyDescent="0.4">
      <c r="A15505" s="70"/>
      <c r="B15505" s="70"/>
    </row>
    <row r="15506" spans="1:2" x14ac:dyDescent="0.4">
      <c r="A15506" s="70"/>
      <c r="B15506" s="70"/>
    </row>
    <row r="15507" spans="1:2" x14ac:dyDescent="0.4">
      <c r="A15507" s="70"/>
      <c r="B15507" s="70"/>
    </row>
    <row r="15508" spans="1:2" x14ac:dyDescent="0.4">
      <c r="A15508" s="70"/>
      <c r="B15508" s="70"/>
    </row>
    <row r="15509" spans="1:2" x14ac:dyDescent="0.4">
      <c r="A15509" s="70"/>
      <c r="B15509" s="70"/>
    </row>
    <row r="15510" spans="1:2" x14ac:dyDescent="0.4">
      <c r="A15510" s="70"/>
      <c r="B15510" s="70"/>
    </row>
    <row r="15511" spans="1:2" x14ac:dyDescent="0.4">
      <c r="A15511" s="70"/>
      <c r="B15511" s="70"/>
    </row>
    <row r="15512" spans="1:2" x14ac:dyDescent="0.4">
      <c r="A15512" s="70"/>
      <c r="B15512" s="70"/>
    </row>
    <row r="15513" spans="1:2" x14ac:dyDescent="0.4">
      <c r="A15513" s="70"/>
      <c r="B15513" s="70"/>
    </row>
    <row r="15514" spans="1:2" x14ac:dyDescent="0.4">
      <c r="A15514" s="70"/>
      <c r="B15514" s="70"/>
    </row>
    <row r="15515" spans="1:2" x14ac:dyDescent="0.4">
      <c r="A15515" s="70"/>
      <c r="B15515" s="70"/>
    </row>
    <row r="15516" spans="1:2" x14ac:dyDescent="0.4">
      <c r="A15516" s="70"/>
      <c r="B15516" s="70"/>
    </row>
    <row r="15517" spans="1:2" x14ac:dyDescent="0.4">
      <c r="A15517" s="70"/>
      <c r="B15517" s="70"/>
    </row>
    <row r="15518" spans="1:2" x14ac:dyDescent="0.4">
      <c r="A15518" s="70"/>
      <c r="B15518" s="70"/>
    </row>
    <row r="15519" spans="1:2" x14ac:dyDescent="0.4">
      <c r="A15519" s="70"/>
      <c r="B15519" s="70"/>
    </row>
    <row r="15520" spans="1:2" x14ac:dyDescent="0.4">
      <c r="A15520" s="70"/>
      <c r="B15520" s="70"/>
    </row>
    <row r="15521" spans="1:2" x14ac:dyDescent="0.4">
      <c r="A15521" s="70"/>
      <c r="B15521" s="70"/>
    </row>
    <row r="15522" spans="1:2" x14ac:dyDescent="0.4">
      <c r="A15522" s="70"/>
      <c r="B15522" s="70"/>
    </row>
    <row r="15523" spans="1:2" x14ac:dyDescent="0.4">
      <c r="A15523" s="70"/>
      <c r="B15523" s="70"/>
    </row>
    <row r="15524" spans="1:2" x14ac:dyDescent="0.4">
      <c r="A15524" s="70"/>
      <c r="B15524" s="70"/>
    </row>
    <row r="15525" spans="1:2" x14ac:dyDescent="0.4">
      <c r="A15525" s="70"/>
      <c r="B15525" s="70"/>
    </row>
    <row r="15526" spans="1:2" x14ac:dyDescent="0.4">
      <c r="A15526" s="70"/>
      <c r="B15526" s="70"/>
    </row>
    <row r="15527" spans="1:2" x14ac:dyDescent="0.4">
      <c r="A15527" s="70"/>
      <c r="B15527" s="70"/>
    </row>
    <row r="15528" spans="1:2" x14ac:dyDescent="0.4">
      <c r="A15528" s="70"/>
      <c r="B15528" s="70"/>
    </row>
    <row r="15529" spans="1:2" x14ac:dyDescent="0.4">
      <c r="A15529" s="70"/>
      <c r="B15529" s="70"/>
    </row>
    <row r="15530" spans="1:2" x14ac:dyDescent="0.4">
      <c r="A15530" s="70"/>
      <c r="B15530" s="70"/>
    </row>
    <row r="15531" spans="1:2" x14ac:dyDescent="0.4">
      <c r="A15531" s="70"/>
      <c r="B15531" s="70"/>
    </row>
    <row r="15532" spans="1:2" x14ac:dyDescent="0.4">
      <c r="A15532" s="70"/>
      <c r="B15532" s="70"/>
    </row>
    <row r="15533" spans="1:2" x14ac:dyDescent="0.4">
      <c r="A15533" s="70"/>
      <c r="B15533" s="70"/>
    </row>
    <row r="15534" spans="1:2" x14ac:dyDescent="0.4">
      <c r="A15534" s="70"/>
      <c r="B15534" s="70"/>
    </row>
    <row r="15535" spans="1:2" x14ac:dyDescent="0.4">
      <c r="A15535" s="70"/>
      <c r="B15535" s="70"/>
    </row>
    <row r="15536" spans="1:2" x14ac:dyDescent="0.4">
      <c r="A15536" s="70"/>
      <c r="B15536" s="70"/>
    </row>
    <row r="15537" spans="1:2" x14ac:dyDescent="0.4">
      <c r="A15537" s="70"/>
      <c r="B15537" s="70"/>
    </row>
    <row r="15538" spans="1:2" x14ac:dyDescent="0.4">
      <c r="A15538" s="70"/>
      <c r="B15538" s="70"/>
    </row>
    <row r="15539" spans="1:2" x14ac:dyDescent="0.4">
      <c r="A15539" s="70"/>
      <c r="B15539" s="70"/>
    </row>
    <row r="15540" spans="1:2" x14ac:dyDescent="0.4">
      <c r="A15540" s="70"/>
      <c r="B15540" s="70"/>
    </row>
    <row r="15541" spans="1:2" x14ac:dyDescent="0.4">
      <c r="A15541" s="70"/>
      <c r="B15541" s="70"/>
    </row>
    <row r="15542" spans="1:2" x14ac:dyDescent="0.4">
      <c r="A15542" s="70"/>
      <c r="B15542" s="70"/>
    </row>
    <row r="15543" spans="1:2" x14ac:dyDescent="0.4">
      <c r="A15543" s="70"/>
      <c r="B15543" s="70"/>
    </row>
    <row r="15544" spans="1:2" x14ac:dyDescent="0.4">
      <c r="A15544" s="70"/>
      <c r="B15544" s="70"/>
    </row>
    <row r="15545" spans="1:2" x14ac:dyDescent="0.4">
      <c r="A15545" s="70"/>
      <c r="B15545" s="70"/>
    </row>
    <row r="15546" spans="1:2" x14ac:dyDescent="0.4">
      <c r="A15546" s="70"/>
      <c r="B15546" s="70"/>
    </row>
    <row r="15547" spans="1:2" x14ac:dyDescent="0.4">
      <c r="A15547" s="70"/>
      <c r="B15547" s="70"/>
    </row>
    <row r="15548" spans="1:2" x14ac:dyDescent="0.4">
      <c r="A15548" s="70"/>
      <c r="B15548" s="70"/>
    </row>
    <row r="15549" spans="1:2" x14ac:dyDescent="0.4">
      <c r="A15549" s="70"/>
      <c r="B15549" s="70"/>
    </row>
    <row r="15550" spans="1:2" x14ac:dyDescent="0.4">
      <c r="A15550" s="70"/>
      <c r="B15550" s="70"/>
    </row>
    <row r="15551" spans="1:2" x14ac:dyDescent="0.4">
      <c r="A15551" s="70"/>
      <c r="B15551" s="70"/>
    </row>
    <row r="15552" spans="1:2" x14ac:dyDescent="0.4">
      <c r="A15552" s="70"/>
      <c r="B15552" s="70"/>
    </row>
    <row r="15553" spans="1:2" x14ac:dyDescent="0.4">
      <c r="A15553" s="70"/>
      <c r="B15553" s="70"/>
    </row>
    <row r="15554" spans="1:2" x14ac:dyDescent="0.4">
      <c r="A15554" s="70"/>
      <c r="B15554" s="70"/>
    </row>
    <row r="15555" spans="1:2" x14ac:dyDescent="0.4">
      <c r="A15555" s="70"/>
      <c r="B15555" s="70"/>
    </row>
    <row r="15556" spans="1:2" x14ac:dyDescent="0.4">
      <c r="A15556" s="70"/>
      <c r="B15556" s="70"/>
    </row>
    <row r="15557" spans="1:2" x14ac:dyDescent="0.4">
      <c r="A15557" s="70"/>
      <c r="B15557" s="70"/>
    </row>
    <row r="15558" spans="1:2" x14ac:dyDescent="0.4">
      <c r="A15558" s="70"/>
      <c r="B15558" s="70"/>
    </row>
    <row r="15559" spans="1:2" x14ac:dyDescent="0.4">
      <c r="A15559" s="70"/>
      <c r="B15559" s="70"/>
    </row>
    <row r="15560" spans="1:2" x14ac:dyDescent="0.4">
      <c r="A15560" s="70"/>
      <c r="B15560" s="70"/>
    </row>
    <row r="15561" spans="1:2" x14ac:dyDescent="0.4">
      <c r="A15561" s="70"/>
      <c r="B15561" s="70"/>
    </row>
    <row r="15562" spans="1:2" x14ac:dyDescent="0.4">
      <c r="A15562" s="70"/>
      <c r="B15562" s="70"/>
    </row>
    <row r="15563" spans="1:2" x14ac:dyDescent="0.4">
      <c r="A15563" s="70"/>
      <c r="B15563" s="70"/>
    </row>
    <row r="15564" spans="1:2" x14ac:dyDescent="0.4">
      <c r="A15564" s="70"/>
      <c r="B15564" s="70"/>
    </row>
    <row r="15565" spans="1:2" x14ac:dyDescent="0.4">
      <c r="A15565" s="70"/>
      <c r="B15565" s="70"/>
    </row>
    <row r="15566" spans="1:2" x14ac:dyDescent="0.4">
      <c r="A15566" s="70"/>
      <c r="B15566" s="70"/>
    </row>
    <row r="15567" spans="1:2" x14ac:dyDescent="0.4">
      <c r="A15567" s="70"/>
      <c r="B15567" s="70"/>
    </row>
    <row r="15568" spans="1:2" x14ac:dyDescent="0.4">
      <c r="A15568" s="70"/>
      <c r="B15568" s="70"/>
    </row>
    <row r="15569" spans="1:2" x14ac:dyDescent="0.4">
      <c r="A15569" s="70"/>
      <c r="B15569" s="70"/>
    </row>
    <row r="15570" spans="1:2" x14ac:dyDescent="0.4">
      <c r="A15570" s="70"/>
      <c r="B15570" s="70"/>
    </row>
    <row r="15571" spans="1:2" x14ac:dyDescent="0.4">
      <c r="A15571" s="70"/>
      <c r="B15571" s="70"/>
    </row>
    <row r="15572" spans="1:2" x14ac:dyDescent="0.4">
      <c r="A15572" s="70"/>
      <c r="B15572" s="70"/>
    </row>
    <row r="15573" spans="1:2" x14ac:dyDescent="0.4">
      <c r="A15573" s="70"/>
      <c r="B15573" s="70"/>
    </row>
    <row r="15574" spans="1:2" x14ac:dyDescent="0.4">
      <c r="A15574" s="70"/>
      <c r="B15574" s="70"/>
    </row>
    <row r="15575" spans="1:2" x14ac:dyDescent="0.4">
      <c r="A15575" s="70"/>
      <c r="B15575" s="70"/>
    </row>
    <row r="15576" spans="1:2" x14ac:dyDescent="0.4">
      <c r="A15576" s="70"/>
      <c r="B15576" s="70"/>
    </row>
    <row r="15577" spans="1:2" x14ac:dyDescent="0.4">
      <c r="A15577" s="70"/>
      <c r="B15577" s="70"/>
    </row>
    <row r="15578" spans="1:2" x14ac:dyDescent="0.4">
      <c r="A15578" s="70"/>
      <c r="B15578" s="70"/>
    </row>
    <row r="15579" spans="1:2" x14ac:dyDescent="0.4">
      <c r="A15579" s="70"/>
      <c r="B15579" s="70"/>
    </row>
    <row r="15580" spans="1:2" x14ac:dyDescent="0.4">
      <c r="A15580" s="70"/>
      <c r="B15580" s="70"/>
    </row>
    <row r="15581" spans="1:2" x14ac:dyDescent="0.4">
      <c r="A15581" s="70"/>
      <c r="B15581" s="70"/>
    </row>
    <row r="15582" spans="1:2" x14ac:dyDescent="0.4">
      <c r="A15582" s="70"/>
      <c r="B15582" s="70"/>
    </row>
    <row r="15583" spans="1:2" x14ac:dyDescent="0.4">
      <c r="A15583" s="70"/>
      <c r="B15583" s="70"/>
    </row>
    <row r="15584" spans="1:2" x14ac:dyDescent="0.4">
      <c r="A15584" s="70"/>
      <c r="B15584" s="70"/>
    </row>
    <row r="15585" spans="1:2" x14ac:dyDescent="0.4">
      <c r="A15585" s="70"/>
      <c r="B15585" s="70"/>
    </row>
    <row r="15586" spans="1:2" x14ac:dyDescent="0.4">
      <c r="A15586" s="70"/>
      <c r="B15586" s="70"/>
    </row>
    <row r="15587" spans="1:2" x14ac:dyDescent="0.4">
      <c r="A15587" s="70"/>
      <c r="B15587" s="70"/>
    </row>
    <row r="15588" spans="1:2" x14ac:dyDescent="0.4">
      <c r="A15588" s="70"/>
      <c r="B15588" s="70"/>
    </row>
    <row r="15589" spans="1:2" x14ac:dyDescent="0.4">
      <c r="A15589" s="70"/>
      <c r="B15589" s="70"/>
    </row>
    <row r="15590" spans="1:2" x14ac:dyDescent="0.4">
      <c r="A15590" s="70"/>
      <c r="B15590" s="70"/>
    </row>
    <row r="15591" spans="1:2" x14ac:dyDescent="0.4">
      <c r="A15591" s="70"/>
      <c r="B15591" s="70"/>
    </row>
    <row r="15592" spans="1:2" x14ac:dyDescent="0.4">
      <c r="A15592" s="70"/>
      <c r="B15592" s="70"/>
    </row>
    <row r="15593" spans="1:2" x14ac:dyDescent="0.4">
      <c r="A15593" s="70"/>
      <c r="B15593" s="70"/>
    </row>
    <row r="15594" spans="1:2" x14ac:dyDescent="0.4">
      <c r="A15594" s="70"/>
      <c r="B15594" s="70"/>
    </row>
    <row r="15595" spans="1:2" x14ac:dyDescent="0.4">
      <c r="A15595" s="70"/>
      <c r="B15595" s="70"/>
    </row>
    <row r="15596" spans="1:2" x14ac:dyDescent="0.4">
      <c r="A15596" s="70"/>
      <c r="B15596" s="70"/>
    </row>
    <row r="15597" spans="1:2" x14ac:dyDescent="0.4">
      <c r="A15597" s="70"/>
      <c r="B15597" s="70"/>
    </row>
    <row r="15598" spans="1:2" x14ac:dyDescent="0.4">
      <c r="A15598" s="70"/>
      <c r="B15598" s="70"/>
    </row>
    <row r="15599" spans="1:2" x14ac:dyDescent="0.4">
      <c r="A15599" s="70"/>
      <c r="B15599" s="70"/>
    </row>
    <row r="15600" spans="1:2" x14ac:dyDescent="0.4">
      <c r="A15600" s="70"/>
      <c r="B15600" s="70"/>
    </row>
    <row r="15601" spans="1:2" x14ac:dyDescent="0.4">
      <c r="A15601" s="70"/>
      <c r="B15601" s="70"/>
    </row>
    <row r="15602" spans="1:2" x14ac:dyDescent="0.4">
      <c r="A15602" s="70"/>
      <c r="B15602" s="70"/>
    </row>
    <row r="15603" spans="1:2" x14ac:dyDescent="0.4">
      <c r="A15603" s="70"/>
      <c r="B15603" s="70"/>
    </row>
    <row r="15604" spans="1:2" x14ac:dyDescent="0.4">
      <c r="A15604" s="70"/>
      <c r="B15604" s="70"/>
    </row>
    <row r="15605" spans="1:2" x14ac:dyDescent="0.4">
      <c r="A15605" s="70"/>
      <c r="B15605" s="70"/>
    </row>
    <row r="15606" spans="1:2" x14ac:dyDescent="0.4">
      <c r="A15606" s="70"/>
      <c r="B15606" s="70"/>
    </row>
    <row r="15607" spans="1:2" x14ac:dyDescent="0.4">
      <c r="A15607" s="70"/>
      <c r="B15607" s="70"/>
    </row>
    <row r="15608" spans="1:2" x14ac:dyDescent="0.4">
      <c r="A15608" s="70"/>
      <c r="B15608" s="70"/>
    </row>
    <row r="15609" spans="1:2" x14ac:dyDescent="0.4">
      <c r="A15609" s="70"/>
      <c r="B15609" s="70"/>
    </row>
    <row r="15610" spans="1:2" x14ac:dyDescent="0.4">
      <c r="A15610" s="70"/>
      <c r="B15610" s="70"/>
    </row>
    <row r="15611" spans="1:2" x14ac:dyDescent="0.4">
      <c r="A15611" s="70"/>
      <c r="B15611" s="70"/>
    </row>
    <row r="15612" spans="1:2" x14ac:dyDescent="0.4">
      <c r="A15612" s="70"/>
      <c r="B15612" s="70"/>
    </row>
    <row r="15613" spans="1:2" x14ac:dyDescent="0.4">
      <c r="A15613" s="70"/>
      <c r="B15613" s="70"/>
    </row>
    <row r="15614" spans="1:2" x14ac:dyDescent="0.4">
      <c r="A15614" s="70"/>
      <c r="B15614" s="70"/>
    </row>
    <row r="15615" spans="1:2" x14ac:dyDescent="0.4">
      <c r="A15615" s="70"/>
      <c r="B15615" s="70"/>
    </row>
    <row r="15616" spans="1:2" x14ac:dyDescent="0.4">
      <c r="A15616" s="70"/>
      <c r="B15616" s="70"/>
    </row>
    <row r="15617" spans="1:2" x14ac:dyDescent="0.4">
      <c r="A15617" s="70"/>
      <c r="B15617" s="70"/>
    </row>
    <row r="15618" spans="1:2" x14ac:dyDescent="0.4">
      <c r="A15618" s="70"/>
      <c r="B15618" s="70"/>
    </row>
    <row r="15619" spans="1:2" x14ac:dyDescent="0.4">
      <c r="A15619" s="70"/>
      <c r="B15619" s="70"/>
    </row>
    <row r="15620" spans="1:2" x14ac:dyDescent="0.4">
      <c r="A15620" s="70"/>
      <c r="B15620" s="70"/>
    </row>
    <row r="15621" spans="1:2" x14ac:dyDescent="0.4">
      <c r="A15621" s="70"/>
      <c r="B15621" s="70"/>
    </row>
    <row r="15622" spans="1:2" x14ac:dyDescent="0.4">
      <c r="A15622" s="70"/>
      <c r="B15622" s="70"/>
    </row>
    <row r="15623" spans="1:2" x14ac:dyDescent="0.4">
      <c r="A15623" s="70"/>
      <c r="B15623" s="70"/>
    </row>
    <row r="15624" spans="1:2" x14ac:dyDescent="0.4">
      <c r="A15624" s="70"/>
      <c r="B15624" s="70"/>
    </row>
    <row r="15625" spans="1:2" x14ac:dyDescent="0.4">
      <c r="A15625" s="70"/>
      <c r="B15625" s="70"/>
    </row>
    <row r="15626" spans="1:2" x14ac:dyDescent="0.4">
      <c r="A15626" s="70"/>
      <c r="B15626" s="70"/>
    </row>
    <row r="15627" spans="1:2" x14ac:dyDescent="0.4">
      <c r="A15627" s="70"/>
      <c r="B15627" s="70"/>
    </row>
    <row r="15628" spans="1:2" x14ac:dyDescent="0.4">
      <c r="A15628" s="70"/>
      <c r="B15628" s="70"/>
    </row>
    <row r="15629" spans="1:2" x14ac:dyDescent="0.4">
      <c r="A15629" s="70"/>
      <c r="B15629" s="70"/>
    </row>
    <row r="15630" spans="1:2" x14ac:dyDescent="0.4">
      <c r="A15630" s="70"/>
      <c r="B15630" s="70"/>
    </row>
    <row r="15631" spans="1:2" x14ac:dyDescent="0.4">
      <c r="A15631" s="70"/>
      <c r="B15631" s="70"/>
    </row>
    <row r="15632" spans="1:2" x14ac:dyDescent="0.4">
      <c r="A15632" s="70"/>
      <c r="B15632" s="70"/>
    </row>
    <row r="15633" spans="1:2" x14ac:dyDescent="0.4">
      <c r="A15633" s="70"/>
      <c r="B15633" s="70"/>
    </row>
    <row r="15634" spans="1:2" x14ac:dyDescent="0.4">
      <c r="A15634" s="70"/>
      <c r="B15634" s="70"/>
    </row>
    <row r="15635" spans="1:2" x14ac:dyDescent="0.4">
      <c r="A15635" s="70"/>
      <c r="B15635" s="70"/>
    </row>
    <row r="15636" spans="1:2" x14ac:dyDescent="0.4">
      <c r="A15636" s="70"/>
      <c r="B15636" s="70"/>
    </row>
    <row r="15637" spans="1:2" x14ac:dyDescent="0.4">
      <c r="A15637" s="70"/>
      <c r="B15637" s="70"/>
    </row>
    <row r="15638" spans="1:2" x14ac:dyDescent="0.4">
      <c r="A15638" s="70"/>
      <c r="B15638" s="70"/>
    </row>
    <row r="15639" spans="1:2" x14ac:dyDescent="0.4">
      <c r="A15639" s="70"/>
      <c r="B15639" s="70"/>
    </row>
    <row r="15640" spans="1:2" x14ac:dyDescent="0.4">
      <c r="A15640" s="70"/>
      <c r="B15640" s="70"/>
    </row>
    <row r="15641" spans="1:2" x14ac:dyDescent="0.4">
      <c r="A15641" s="70"/>
      <c r="B15641" s="70"/>
    </row>
    <row r="15642" spans="1:2" x14ac:dyDescent="0.4">
      <c r="A15642" s="70"/>
      <c r="B15642" s="70"/>
    </row>
    <row r="15643" spans="1:2" x14ac:dyDescent="0.4">
      <c r="A15643" s="70"/>
      <c r="B15643" s="70"/>
    </row>
    <row r="15644" spans="1:2" x14ac:dyDescent="0.4">
      <c r="A15644" s="70"/>
      <c r="B15644" s="70"/>
    </row>
    <row r="15645" spans="1:2" x14ac:dyDescent="0.4">
      <c r="A15645" s="70"/>
      <c r="B15645" s="70"/>
    </row>
    <row r="15646" spans="1:2" x14ac:dyDescent="0.4">
      <c r="A15646" s="70"/>
      <c r="B15646" s="70"/>
    </row>
    <row r="15647" spans="1:2" x14ac:dyDescent="0.4">
      <c r="A15647" s="70"/>
      <c r="B15647" s="70"/>
    </row>
    <row r="15648" spans="1:2" x14ac:dyDescent="0.4">
      <c r="A15648" s="70"/>
      <c r="B15648" s="70"/>
    </row>
    <row r="15649" spans="1:2" x14ac:dyDescent="0.4">
      <c r="A15649" s="70"/>
      <c r="B15649" s="70"/>
    </row>
    <row r="15650" spans="1:2" x14ac:dyDescent="0.4">
      <c r="A15650" s="70"/>
      <c r="B15650" s="70"/>
    </row>
    <row r="15651" spans="1:2" x14ac:dyDescent="0.4">
      <c r="A15651" s="70"/>
      <c r="B15651" s="70"/>
    </row>
    <row r="15652" spans="1:2" x14ac:dyDescent="0.4">
      <c r="A15652" s="70"/>
      <c r="B15652" s="70"/>
    </row>
    <row r="15653" spans="1:2" x14ac:dyDescent="0.4">
      <c r="A15653" s="70"/>
      <c r="B15653" s="70"/>
    </row>
    <row r="15654" spans="1:2" x14ac:dyDescent="0.4">
      <c r="A15654" s="70"/>
      <c r="B15654" s="70"/>
    </row>
    <row r="15655" spans="1:2" x14ac:dyDescent="0.4">
      <c r="A15655" s="70"/>
      <c r="B15655" s="70"/>
    </row>
    <row r="15656" spans="1:2" x14ac:dyDescent="0.4">
      <c r="A15656" s="70"/>
      <c r="B15656" s="70"/>
    </row>
    <row r="15657" spans="1:2" x14ac:dyDescent="0.4">
      <c r="A15657" s="70"/>
      <c r="B15657" s="70"/>
    </row>
    <row r="15658" spans="1:2" x14ac:dyDescent="0.4">
      <c r="A15658" s="70"/>
      <c r="B15658" s="70"/>
    </row>
    <row r="15659" spans="1:2" x14ac:dyDescent="0.4">
      <c r="A15659" s="70"/>
      <c r="B15659" s="70"/>
    </row>
    <row r="15660" spans="1:2" x14ac:dyDescent="0.4">
      <c r="A15660" s="70"/>
      <c r="B15660" s="70"/>
    </row>
    <row r="15661" spans="1:2" x14ac:dyDescent="0.4">
      <c r="A15661" s="70"/>
      <c r="B15661" s="70"/>
    </row>
    <row r="15662" spans="1:2" x14ac:dyDescent="0.4">
      <c r="A15662" s="70"/>
      <c r="B15662" s="70"/>
    </row>
    <row r="15663" spans="1:2" x14ac:dyDescent="0.4">
      <c r="A15663" s="70"/>
      <c r="B15663" s="70"/>
    </row>
    <row r="15664" spans="1:2" x14ac:dyDescent="0.4">
      <c r="A15664" s="70"/>
      <c r="B15664" s="70"/>
    </row>
    <row r="15665" spans="1:2" x14ac:dyDescent="0.4">
      <c r="A15665" s="70"/>
      <c r="B15665" s="70"/>
    </row>
    <row r="15666" spans="1:2" x14ac:dyDescent="0.4">
      <c r="A15666" s="70"/>
      <c r="B15666" s="70"/>
    </row>
    <row r="15667" spans="1:2" x14ac:dyDescent="0.4">
      <c r="A15667" s="70"/>
      <c r="B15667" s="70"/>
    </row>
    <row r="15668" spans="1:2" x14ac:dyDescent="0.4">
      <c r="A15668" s="70"/>
      <c r="B15668" s="70"/>
    </row>
    <row r="15669" spans="1:2" x14ac:dyDescent="0.4">
      <c r="A15669" s="70"/>
      <c r="B15669" s="70"/>
    </row>
    <row r="15670" spans="1:2" x14ac:dyDescent="0.4">
      <c r="A15670" s="70"/>
      <c r="B15670" s="70"/>
    </row>
    <row r="15671" spans="1:2" x14ac:dyDescent="0.4">
      <c r="A15671" s="70"/>
      <c r="B15671" s="70"/>
    </row>
    <row r="15672" spans="1:2" x14ac:dyDescent="0.4">
      <c r="A15672" s="70"/>
      <c r="B15672" s="70"/>
    </row>
    <row r="15673" spans="1:2" x14ac:dyDescent="0.4">
      <c r="A15673" s="70"/>
      <c r="B15673" s="70"/>
    </row>
    <row r="15674" spans="1:2" x14ac:dyDescent="0.4">
      <c r="A15674" s="70"/>
      <c r="B15674" s="70"/>
    </row>
    <row r="15675" spans="1:2" x14ac:dyDescent="0.4">
      <c r="A15675" s="70"/>
      <c r="B15675" s="70"/>
    </row>
    <row r="15676" spans="1:2" x14ac:dyDescent="0.4">
      <c r="A15676" s="70"/>
      <c r="B15676" s="70"/>
    </row>
    <row r="15677" spans="1:2" x14ac:dyDescent="0.4">
      <c r="A15677" s="70"/>
      <c r="B15677" s="70"/>
    </row>
    <row r="15678" spans="1:2" x14ac:dyDescent="0.4">
      <c r="A15678" s="70"/>
      <c r="B15678" s="70"/>
    </row>
    <row r="15679" spans="1:2" x14ac:dyDescent="0.4">
      <c r="A15679" s="70"/>
      <c r="B15679" s="70"/>
    </row>
    <row r="15680" spans="1:2" x14ac:dyDescent="0.4">
      <c r="A15680" s="70"/>
      <c r="B15680" s="70"/>
    </row>
    <row r="15681" spans="1:2" x14ac:dyDescent="0.4">
      <c r="A15681" s="70"/>
      <c r="B15681" s="70"/>
    </row>
    <row r="15682" spans="1:2" x14ac:dyDescent="0.4">
      <c r="A15682" s="70"/>
      <c r="B15682" s="70"/>
    </row>
    <row r="15683" spans="1:2" x14ac:dyDescent="0.4">
      <c r="A15683" s="70"/>
      <c r="B15683" s="70"/>
    </row>
    <row r="15684" spans="1:2" x14ac:dyDescent="0.4">
      <c r="A15684" s="70"/>
      <c r="B15684" s="70"/>
    </row>
    <row r="15685" spans="1:2" x14ac:dyDescent="0.4">
      <c r="A15685" s="70"/>
      <c r="B15685" s="70"/>
    </row>
    <row r="15686" spans="1:2" x14ac:dyDescent="0.4">
      <c r="A15686" s="70"/>
      <c r="B15686" s="70"/>
    </row>
    <row r="15687" spans="1:2" x14ac:dyDescent="0.4">
      <c r="A15687" s="70"/>
      <c r="B15687" s="70"/>
    </row>
    <row r="15688" spans="1:2" x14ac:dyDescent="0.4">
      <c r="A15688" s="70"/>
      <c r="B15688" s="70"/>
    </row>
    <row r="15689" spans="1:2" x14ac:dyDescent="0.4">
      <c r="A15689" s="70"/>
      <c r="B15689" s="70"/>
    </row>
    <row r="15690" spans="1:2" x14ac:dyDescent="0.4">
      <c r="A15690" s="70"/>
      <c r="B15690" s="70"/>
    </row>
    <row r="15691" spans="1:2" x14ac:dyDescent="0.4">
      <c r="A15691" s="70"/>
      <c r="B15691" s="70"/>
    </row>
    <row r="15692" spans="1:2" x14ac:dyDescent="0.4">
      <c r="A15692" s="70"/>
      <c r="B15692" s="70"/>
    </row>
    <row r="15693" spans="1:2" x14ac:dyDescent="0.4">
      <c r="A15693" s="70"/>
      <c r="B15693" s="70"/>
    </row>
    <row r="15694" spans="1:2" x14ac:dyDescent="0.4">
      <c r="A15694" s="70"/>
      <c r="B15694" s="70"/>
    </row>
    <row r="15695" spans="1:2" x14ac:dyDescent="0.4">
      <c r="A15695" s="70"/>
      <c r="B15695" s="70"/>
    </row>
    <row r="15696" spans="1:2" x14ac:dyDescent="0.4">
      <c r="A15696" s="70"/>
      <c r="B15696" s="70"/>
    </row>
    <row r="15697" spans="1:2" x14ac:dyDescent="0.4">
      <c r="A15697" s="70"/>
      <c r="B15697" s="70"/>
    </row>
    <row r="15698" spans="1:2" x14ac:dyDescent="0.4">
      <c r="A15698" s="70"/>
      <c r="B15698" s="70"/>
    </row>
    <row r="15699" spans="1:2" x14ac:dyDescent="0.4">
      <c r="A15699" s="70"/>
      <c r="B15699" s="70"/>
    </row>
    <row r="15700" spans="1:2" x14ac:dyDescent="0.4">
      <c r="A15700" s="70"/>
      <c r="B15700" s="70"/>
    </row>
    <row r="15701" spans="1:2" x14ac:dyDescent="0.4">
      <c r="A15701" s="70"/>
      <c r="B15701" s="70"/>
    </row>
    <row r="15702" spans="1:2" x14ac:dyDescent="0.4">
      <c r="A15702" s="70"/>
      <c r="B15702" s="70"/>
    </row>
    <row r="15703" spans="1:2" x14ac:dyDescent="0.4">
      <c r="A15703" s="70"/>
      <c r="B15703" s="70"/>
    </row>
    <row r="15704" spans="1:2" x14ac:dyDescent="0.4">
      <c r="A15704" s="70"/>
      <c r="B15704" s="70"/>
    </row>
    <row r="15705" spans="1:2" x14ac:dyDescent="0.4">
      <c r="A15705" s="70"/>
      <c r="B15705" s="70"/>
    </row>
    <row r="15706" spans="1:2" x14ac:dyDescent="0.4">
      <c r="A15706" s="70"/>
      <c r="B15706" s="70"/>
    </row>
    <row r="15707" spans="1:2" x14ac:dyDescent="0.4">
      <c r="A15707" s="70"/>
      <c r="B15707" s="70"/>
    </row>
    <row r="15708" spans="1:2" x14ac:dyDescent="0.4">
      <c r="A15708" s="70"/>
      <c r="B15708" s="70"/>
    </row>
    <row r="15709" spans="1:2" x14ac:dyDescent="0.4">
      <c r="A15709" s="70"/>
      <c r="B15709" s="70"/>
    </row>
    <row r="15710" spans="1:2" x14ac:dyDescent="0.4">
      <c r="A15710" s="70"/>
      <c r="B15710" s="70"/>
    </row>
    <row r="15711" spans="1:2" x14ac:dyDescent="0.4">
      <c r="A15711" s="70"/>
      <c r="B15711" s="70"/>
    </row>
    <row r="15712" spans="1:2" x14ac:dyDescent="0.4">
      <c r="A15712" s="70"/>
      <c r="B15712" s="70"/>
    </row>
    <row r="15713" spans="1:2" x14ac:dyDescent="0.4">
      <c r="A15713" s="70"/>
      <c r="B15713" s="70"/>
    </row>
    <row r="15714" spans="1:2" x14ac:dyDescent="0.4">
      <c r="A15714" s="70"/>
      <c r="B15714" s="70"/>
    </row>
    <row r="15715" spans="1:2" x14ac:dyDescent="0.4">
      <c r="A15715" s="70"/>
      <c r="B15715" s="70"/>
    </row>
    <row r="15716" spans="1:2" x14ac:dyDescent="0.4">
      <c r="A15716" s="70"/>
      <c r="B15716" s="70"/>
    </row>
    <row r="15717" spans="1:2" x14ac:dyDescent="0.4">
      <c r="A15717" s="70"/>
      <c r="B15717" s="70"/>
    </row>
    <row r="15718" spans="1:2" x14ac:dyDescent="0.4">
      <c r="A15718" s="70"/>
      <c r="B15718" s="70"/>
    </row>
    <row r="15719" spans="1:2" x14ac:dyDescent="0.4">
      <c r="A15719" s="70"/>
      <c r="B15719" s="70"/>
    </row>
    <row r="15720" spans="1:2" x14ac:dyDescent="0.4">
      <c r="A15720" s="70"/>
      <c r="B15720" s="70"/>
    </row>
    <row r="15721" spans="1:2" x14ac:dyDescent="0.4">
      <c r="A15721" s="70"/>
      <c r="B15721" s="70"/>
    </row>
    <row r="15722" spans="1:2" x14ac:dyDescent="0.4">
      <c r="A15722" s="70"/>
      <c r="B15722" s="70"/>
    </row>
    <row r="15723" spans="1:2" x14ac:dyDescent="0.4">
      <c r="A15723" s="70"/>
      <c r="B15723" s="70"/>
    </row>
    <row r="15724" spans="1:2" x14ac:dyDescent="0.4">
      <c r="A15724" s="70"/>
      <c r="B15724" s="70"/>
    </row>
    <row r="15725" spans="1:2" x14ac:dyDescent="0.4">
      <c r="A15725" s="70"/>
      <c r="B15725" s="70"/>
    </row>
    <row r="15726" spans="1:2" x14ac:dyDescent="0.4">
      <c r="A15726" s="70"/>
      <c r="B15726" s="70"/>
    </row>
    <row r="15727" spans="1:2" x14ac:dyDescent="0.4">
      <c r="A15727" s="70"/>
      <c r="B15727" s="70"/>
    </row>
    <row r="15728" spans="1:2" x14ac:dyDescent="0.4">
      <c r="A15728" s="70"/>
      <c r="B15728" s="70"/>
    </row>
    <row r="15729" spans="1:2" x14ac:dyDescent="0.4">
      <c r="A15729" s="70"/>
      <c r="B15729" s="70"/>
    </row>
    <row r="15730" spans="1:2" x14ac:dyDescent="0.4">
      <c r="A15730" s="70"/>
      <c r="B15730" s="70"/>
    </row>
    <row r="15731" spans="1:2" x14ac:dyDescent="0.4">
      <c r="A15731" s="70"/>
      <c r="B15731" s="70"/>
    </row>
    <row r="15732" spans="1:2" x14ac:dyDescent="0.4">
      <c r="A15732" s="70"/>
      <c r="B15732" s="70"/>
    </row>
    <row r="15733" spans="1:2" x14ac:dyDescent="0.4">
      <c r="A15733" s="70"/>
      <c r="B15733" s="70"/>
    </row>
    <row r="15734" spans="1:2" x14ac:dyDescent="0.4">
      <c r="A15734" s="70"/>
      <c r="B15734" s="70"/>
    </row>
    <row r="15735" spans="1:2" x14ac:dyDescent="0.4">
      <c r="A15735" s="70"/>
      <c r="B15735" s="70"/>
    </row>
    <row r="15736" spans="1:2" x14ac:dyDescent="0.4">
      <c r="A15736" s="70"/>
      <c r="B15736" s="70"/>
    </row>
    <row r="15737" spans="1:2" x14ac:dyDescent="0.4">
      <c r="A15737" s="70"/>
      <c r="B15737" s="70"/>
    </row>
    <row r="15738" spans="1:2" x14ac:dyDescent="0.4">
      <c r="A15738" s="70"/>
      <c r="B15738" s="70"/>
    </row>
    <row r="15739" spans="1:2" x14ac:dyDescent="0.4">
      <c r="A15739" s="70"/>
      <c r="B15739" s="70"/>
    </row>
    <row r="15740" spans="1:2" x14ac:dyDescent="0.4">
      <c r="A15740" s="70"/>
      <c r="B15740" s="70"/>
    </row>
    <row r="15741" spans="1:2" x14ac:dyDescent="0.4">
      <c r="A15741" s="70"/>
      <c r="B15741" s="70"/>
    </row>
    <row r="15742" spans="1:2" x14ac:dyDescent="0.4">
      <c r="A15742" s="70"/>
      <c r="B15742" s="70"/>
    </row>
    <row r="15743" spans="1:2" x14ac:dyDescent="0.4">
      <c r="A15743" s="70"/>
      <c r="B15743" s="70"/>
    </row>
    <row r="15744" spans="1:2" x14ac:dyDescent="0.4">
      <c r="A15744" s="70"/>
      <c r="B15744" s="70"/>
    </row>
    <row r="15745" spans="1:2" x14ac:dyDescent="0.4">
      <c r="A15745" s="70"/>
      <c r="B15745" s="70"/>
    </row>
    <row r="15746" spans="1:2" x14ac:dyDescent="0.4">
      <c r="A15746" s="70"/>
      <c r="B15746" s="70"/>
    </row>
    <row r="15747" spans="1:2" x14ac:dyDescent="0.4">
      <c r="A15747" s="70"/>
      <c r="B15747" s="70"/>
    </row>
    <row r="15748" spans="1:2" x14ac:dyDescent="0.4">
      <c r="A15748" s="70"/>
      <c r="B15748" s="70"/>
    </row>
    <row r="15749" spans="1:2" x14ac:dyDescent="0.4">
      <c r="A15749" s="70"/>
      <c r="B15749" s="70"/>
    </row>
    <row r="15750" spans="1:2" x14ac:dyDescent="0.4">
      <c r="A15750" s="70"/>
      <c r="B15750" s="70"/>
    </row>
    <row r="15751" spans="1:2" x14ac:dyDescent="0.4">
      <c r="A15751" s="70"/>
      <c r="B15751" s="70"/>
    </row>
    <row r="15752" spans="1:2" x14ac:dyDescent="0.4">
      <c r="A15752" s="70"/>
      <c r="B15752" s="70"/>
    </row>
    <row r="15753" spans="1:2" x14ac:dyDescent="0.4">
      <c r="A15753" s="70"/>
      <c r="B15753" s="70"/>
    </row>
    <row r="15754" spans="1:2" x14ac:dyDescent="0.4">
      <c r="A15754" s="70"/>
      <c r="B15754" s="70"/>
    </row>
    <row r="15755" spans="1:2" x14ac:dyDescent="0.4">
      <c r="A15755" s="70"/>
      <c r="B15755" s="70"/>
    </row>
    <row r="15756" spans="1:2" x14ac:dyDescent="0.4">
      <c r="A15756" s="70"/>
      <c r="B15756" s="70"/>
    </row>
    <row r="15757" spans="1:2" x14ac:dyDescent="0.4">
      <c r="A15757" s="70"/>
      <c r="B15757" s="70"/>
    </row>
    <row r="15758" spans="1:2" x14ac:dyDescent="0.4">
      <c r="A15758" s="70"/>
      <c r="B15758" s="70"/>
    </row>
    <row r="15759" spans="1:2" x14ac:dyDescent="0.4">
      <c r="A15759" s="70"/>
      <c r="B15759" s="70"/>
    </row>
    <row r="15760" spans="1:2" x14ac:dyDescent="0.4">
      <c r="A15760" s="70"/>
      <c r="B15760" s="70"/>
    </row>
    <row r="15761" spans="1:2" x14ac:dyDescent="0.4">
      <c r="A15761" s="70"/>
      <c r="B15761" s="70"/>
    </row>
    <row r="15762" spans="1:2" x14ac:dyDescent="0.4">
      <c r="A15762" s="70"/>
      <c r="B15762" s="70"/>
    </row>
    <row r="15763" spans="1:2" x14ac:dyDescent="0.4">
      <c r="A15763" s="70"/>
      <c r="B15763" s="70"/>
    </row>
    <row r="15764" spans="1:2" x14ac:dyDescent="0.4">
      <c r="A15764" s="70"/>
      <c r="B15764" s="70"/>
    </row>
    <row r="15765" spans="1:2" x14ac:dyDescent="0.4">
      <c r="A15765" s="70"/>
      <c r="B15765" s="70"/>
    </row>
    <row r="15766" spans="1:2" x14ac:dyDescent="0.4">
      <c r="A15766" s="70"/>
      <c r="B15766" s="70"/>
    </row>
    <row r="15767" spans="1:2" x14ac:dyDescent="0.4">
      <c r="A15767" s="70"/>
      <c r="B15767" s="70"/>
    </row>
    <row r="15768" spans="1:2" x14ac:dyDescent="0.4">
      <c r="A15768" s="70"/>
      <c r="B15768" s="70"/>
    </row>
    <row r="15769" spans="1:2" x14ac:dyDescent="0.4">
      <c r="A15769" s="70"/>
      <c r="B15769" s="70"/>
    </row>
    <row r="15770" spans="1:2" x14ac:dyDescent="0.4">
      <c r="A15770" s="70"/>
      <c r="B15770" s="70"/>
    </row>
    <row r="15771" spans="1:2" x14ac:dyDescent="0.4">
      <c r="A15771" s="70"/>
      <c r="B15771" s="70"/>
    </row>
    <row r="15772" spans="1:2" x14ac:dyDescent="0.4">
      <c r="A15772" s="70"/>
      <c r="B15772" s="70"/>
    </row>
    <row r="15773" spans="1:2" x14ac:dyDescent="0.4">
      <c r="A15773" s="70"/>
      <c r="B15773" s="70"/>
    </row>
    <row r="15774" spans="1:2" x14ac:dyDescent="0.4">
      <c r="A15774" s="70"/>
      <c r="B15774" s="70"/>
    </row>
    <row r="15775" spans="1:2" x14ac:dyDescent="0.4">
      <c r="A15775" s="70"/>
      <c r="B15775" s="70"/>
    </row>
    <row r="15776" spans="1:2" x14ac:dyDescent="0.4">
      <c r="A15776" s="70"/>
      <c r="B15776" s="70"/>
    </row>
    <row r="15777" spans="1:2" x14ac:dyDescent="0.4">
      <c r="A15777" s="70"/>
      <c r="B15777" s="70"/>
    </row>
    <row r="15778" spans="1:2" x14ac:dyDescent="0.4">
      <c r="A15778" s="70"/>
      <c r="B15778" s="70"/>
    </row>
    <row r="15779" spans="1:2" x14ac:dyDescent="0.4">
      <c r="A15779" s="70"/>
      <c r="B15779" s="70"/>
    </row>
    <row r="15780" spans="1:2" x14ac:dyDescent="0.4">
      <c r="A15780" s="70"/>
      <c r="B15780" s="70"/>
    </row>
    <row r="15781" spans="1:2" x14ac:dyDescent="0.4">
      <c r="A15781" s="70"/>
      <c r="B15781" s="70"/>
    </row>
    <row r="15782" spans="1:2" x14ac:dyDescent="0.4">
      <c r="A15782" s="70"/>
      <c r="B15782" s="70"/>
    </row>
    <row r="15783" spans="1:2" x14ac:dyDescent="0.4">
      <c r="A15783" s="70"/>
      <c r="B15783" s="70"/>
    </row>
    <row r="15784" spans="1:2" x14ac:dyDescent="0.4">
      <c r="A15784" s="70"/>
      <c r="B15784" s="70"/>
    </row>
    <row r="15785" spans="1:2" x14ac:dyDescent="0.4">
      <c r="A15785" s="70"/>
      <c r="B15785" s="70"/>
    </row>
    <row r="15786" spans="1:2" x14ac:dyDescent="0.4">
      <c r="A15786" s="70"/>
      <c r="B15786" s="70"/>
    </row>
    <row r="15787" spans="1:2" x14ac:dyDescent="0.4">
      <c r="A15787" s="70"/>
      <c r="B15787" s="70"/>
    </row>
    <row r="15788" spans="1:2" x14ac:dyDescent="0.4">
      <c r="A15788" s="70"/>
      <c r="B15788" s="70"/>
    </row>
    <row r="15789" spans="1:2" x14ac:dyDescent="0.4">
      <c r="A15789" s="70"/>
      <c r="B15789" s="70"/>
    </row>
    <row r="15790" spans="1:2" x14ac:dyDescent="0.4">
      <c r="A15790" s="70"/>
      <c r="B15790" s="70"/>
    </row>
    <row r="15791" spans="1:2" x14ac:dyDescent="0.4">
      <c r="A15791" s="70"/>
      <c r="B15791" s="70"/>
    </row>
    <row r="15792" spans="1:2" x14ac:dyDescent="0.4">
      <c r="A15792" s="70"/>
      <c r="B15792" s="70"/>
    </row>
    <row r="15793" spans="1:2" x14ac:dyDescent="0.4">
      <c r="A15793" s="70"/>
      <c r="B15793" s="70"/>
    </row>
    <row r="15794" spans="1:2" x14ac:dyDescent="0.4">
      <c r="A15794" s="70"/>
      <c r="B15794" s="70"/>
    </row>
    <row r="15795" spans="1:2" x14ac:dyDescent="0.4">
      <c r="A15795" s="70"/>
      <c r="B15795" s="70"/>
    </row>
    <row r="15796" spans="1:2" x14ac:dyDescent="0.4">
      <c r="A15796" s="70"/>
      <c r="B15796" s="70"/>
    </row>
    <row r="15797" spans="1:2" x14ac:dyDescent="0.4">
      <c r="A15797" s="70"/>
      <c r="B15797" s="70"/>
    </row>
    <row r="15798" spans="1:2" x14ac:dyDescent="0.4">
      <c r="A15798" s="70"/>
      <c r="B15798" s="70"/>
    </row>
    <row r="15799" spans="1:2" x14ac:dyDescent="0.4">
      <c r="A15799" s="70"/>
      <c r="B15799" s="70"/>
    </row>
    <row r="15800" spans="1:2" x14ac:dyDescent="0.4">
      <c r="A15800" s="70"/>
      <c r="B15800" s="70"/>
    </row>
    <row r="15801" spans="1:2" x14ac:dyDescent="0.4">
      <c r="A15801" s="70"/>
      <c r="B15801" s="70"/>
    </row>
    <row r="15802" spans="1:2" x14ac:dyDescent="0.4">
      <c r="A15802" s="70"/>
      <c r="B15802" s="70"/>
    </row>
    <row r="15803" spans="1:2" x14ac:dyDescent="0.4">
      <c r="A15803" s="70"/>
      <c r="B15803" s="70"/>
    </row>
    <row r="15804" spans="1:2" x14ac:dyDescent="0.4">
      <c r="A15804" s="70"/>
      <c r="B15804" s="70"/>
    </row>
    <row r="15805" spans="1:2" x14ac:dyDescent="0.4">
      <c r="A15805" s="70"/>
      <c r="B15805" s="70"/>
    </row>
    <row r="15806" spans="1:2" x14ac:dyDescent="0.4">
      <c r="A15806" s="70"/>
      <c r="B15806" s="70"/>
    </row>
    <row r="15807" spans="1:2" x14ac:dyDescent="0.4">
      <c r="A15807" s="70"/>
      <c r="B15807" s="70"/>
    </row>
    <row r="15808" spans="1:2" x14ac:dyDescent="0.4">
      <c r="A15808" s="70"/>
      <c r="B15808" s="70"/>
    </row>
    <row r="15809" spans="1:2" x14ac:dyDescent="0.4">
      <c r="A15809" s="70"/>
      <c r="B15809" s="70"/>
    </row>
    <row r="15810" spans="1:2" x14ac:dyDescent="0.4">
      <c r="A15810" s="70"/>
      <c r="B15810" s="70"/>
    </row>
    <row r="15811" spans="1:2" x14ac:dyDescent="0.4">
      <c r="A15811" s="70"/>
      <c r="B15811" s="70"/>
    </row>
    <row r="15812" spans="1:2" x14ac:dyDescent="0.4">
      <c r="A15812" s="70"/>
      <c r="B15812" s="70"/>
    </row>
    <row r="15813" spans="1:2" x14ac:dyDescent="0.4">
      <c r="A15813" s="70"/>
      <c r="B15813" s="70"/>
    </row>
    <row r="15814" spans="1:2" x14ac:dyDescent="0.4">
      <c r="A15814" s="70"/>
      <c r="B15814" s="70"/>
    </row>
    <row r="15815" spans="1:2" x14ac:dyDescent="0.4">
      <c r="A15815" s="70"/>
      <c r="B15815" s="70"/>
    </row>
    <row r="15816" spans="1:2" x14ac:dyDescent="0.4">
      <c r="A15816" s="70"/>
      <c r="B15816" s="70"/>
    </row>
    <row r="15817" spans="1:2" x14ac:dyDescent="0.4">
      <c r="A15817" s="70"/>
      <c r="B15817" s="70"/>
    </row>
    <row r="15818" spans="1:2" x14ac:dyDescent="0.4">
      <c r="A15818" s="70"/>
      <c r="B15818" s="70"/>
    </row>
    <row r="15819" spans="1:2" x14ac:dyDescent="0.4">
      <c r="A15819" s="70"/>
      <c r="B15819" s="70"/>
    </row>
    <row r="15820" spans="1:2" x14ac:dyDescent="0.4">
      <c r="A15820" s="70"/>
      <c r="B15820" s="70"/>
    </row>
    <row r="15821" spans="1:2" x14ac:dyDescent="0.4">
      <c r="A15821" s="70"/>
      <c r="B15821" s="70"/>
    </row>
    <row r="15822" spans="1:2" x14ac:dyDescent="0.4">
      <c r="A15822" s="70"/>
      <c r="B15822" s="70"/>
    </row>
    <row r="15823" spans="1:2" x14ac:dyDescent="0.4">
      <c r="A15823" s="70"/>
      <c r="B15823" s="70"/>
    </row>
    <row r="15824" spans="1:2" x14ac:dyDescent="0.4">
      <c r="A15824" s="70"/>
      <c r="B15824" s="70"/>
    </row>
    <row r="15825" spans="1:2" x14ac:dyDescent="0.4">
      <c r="A15825" s="70"/>
      <c r="B15825" s="70"/>
    </row>
    <row r="15826" spans="1:2" x14ac:dyDescent="0.4">
      <c r="A15826" s="70"/>
      <c r="B15826" s="70"/>
    </row>
    <row r="15827" spans="1:2" x14ac:dyDescent="0.4">
      <c r="A15827" s="70"/>
      <c r="B15827" s="70"/>
    </row>
    <row r="15828" spans="1:2" x14ac:dyDescent="0.4">
      <c r="A15828" s="70"/>
      <c r="B15828" s="70"/>
    </row>
    <row r="15829" spans="1:2" x14ac:dyDescent="0.4">
      <c r="A15829" s="70"/>
      <c r="B15829" s="70"/>
    </row>
    <row r="15830" spans="1:2" x14ac:dyDescent="0.4">
      <c r="A15830" s="70"/>
      <c r="B15830" s="70"/>
    </row>
    <row r="15831" spans="1:2" x14ac:dyDescent="0.4">
      <c r="A15831" s="70"/>
      <c r="B15831" s="70"/>
    </row>
    <row r="15832" spans="1:2" x14ac:dyDescent="0.4">
      <c r="A15832" s="70"/>
      <c r="B15832" s="70"/>
    </row>
    <row r="15833" spans="1:2" x14ac:dyDescent="0.4">
      <c r="A15833" s="70"/>
      <c r="B15833" s="70"/>
    </row>
    <row r="15834" spans="1:2" x14ac:dyDescent="0.4">
      <c r="A15834" s="70"/>
      <c r="B15834" s="70"/>
    </row>
    <row r="15835" spans="1:2" x14ac:dyDescent="0.4">
      <c r="A15835" s="70"/>
      <c r="B15835" s="70"/>
    </row>
    <row r="15836" spans="1:2" x14ac:dyDescent="0.4">
      <c r="A15836" s="70"/>
      <c r="B15836" s="70"/>
    </row>
    <row r="15837" spans="1:2" x14ac:dyDescent="0.4">
      <c r="A15837" s="70"/>
      <c r="B15837" s="70"/>
    </row>
    <row r="15838" spans="1:2" x14ac:dyDescent="0.4">
      <c r="A15838" s="70"/>
      <c r="B15838" s="70"/>
    </row>
    <row r="15839" spans="1:2" x14ac:dyDescent="0.4">
      <c r="A15839" s="70"/>
      <c r="B15839" s="70"/>
    </row>
    <row r="15840" spans="1:2" x14ac:dyDescent="0.4">
      <c r="A15840" s="70"/>
      <c r="B15840" s="70"/>
    </row>
    <row r="15841" spans="1:2" x14ac:dyDescent="0.4">
      <c r="A15841" s="70"/>
      <c r="B15841" s="70"/>
    </row>
    <row r="15842" spans="1:2" x14ac:dyDescent="0.4">
      <c r="A15842" s="70"/>
      <c r="B15842" s="70"/>
    </row>
    <row r="15843" spans="1:2" x14ac:dyDescent="0.4">
      <c r="A15843" s="70"/>
      <c r="B15843" s="70"/>
    </row>
    <row r="15844" spans="1:2" x14ac:dyDescent="0.4">
      <c r="A15844" s="70"/>
      <c r="B15844" s="70"/>
    </row>
    <row r="15845" spans="1:2" x14ac:dyDescent="0.4">
      <c r="A15845" s="70"/>
      <c r="B15845" s="70"/>
    </row>
    <row r="15846" spans="1:2" x14ac:dyDescent="0.4">
      <c r="A15846" s="70"/>
      <c r="B15846" s="70"/>
    </row>
    <row r="15847" spans="1:2" x14ac:dyDescent="0.4">
      <c r="A15847" s="70"/>
      <c r="B15847" s="70"/>
    </row>
    <row r="15848" spans="1:2" x14ac:dyDescent="0.4">
      <c r="A15848" s="70"/>
      <c r="B15848" s="70"/>
    </row>
    <row r="15849" spans="1:2" x14ac:dyDescent="0.4">
      <c r="A15849" s="70"/>
      <c r="B15849" s="70"/>
    </row>
    <row r="15850" spans="1:2" x14ac:dyDescent="0.4">
      <c r="A15850" s="70"/>
      <c r="B15850" s="70"/>
    </row>
    <row r="15851" spans="1:2" x14ac:dyDescent="0.4">
      <c r="A15851" s="70"/>
      <c r="B15851" s="70"/>
    </row>
    <row r="15852" spans="1:2" x14ac:dyDescent="0.4">
      <c r="A15852" s="70"/>
      <c r="B15852" s="70"/>
    </row>
    <row r="15853" spans="1:2" x14ac:dyDescent="0.4">
      <c r="A15853" s="70"/>
      <c r="B15853" s="70"/>
    </row>
    <row r="15854" spans="1:2" x14ac:dyDescent="0.4">
      <c r="A15854" s="70"/>
      <c r="B15854" s="70"/>
    </row>
    <row r="15855" spans="1:2" x14ac:dyDescent="0.4">
      <c r="A15855" s="70"/>
      <c r="B15855" s="70"/>
    </row>
    <row r="15856" spans="1:2" x14ac:dyDescent="0.4">
      <c r="A15856" s="70"/>
      <c r="B15856" s="70"/>
    </row>
    <row r="15857" spans="1:2" x14ac:dyDescent="0.4">
      <c r="A15857" s="70"/>
      <c r="B15857" s="70"/>
    </row>
    <row r="15858" spans="1:2" x14ac:dyDescent="0.4">
      <c r="A15858" s="70"/>
      <c r="B15858" s="70"/>
    </row>
    <row r="15859" spans="1:2" x14ac:dyDescent="0.4">
      <c r="A15859" s="70"/>
      <c r="B15859" s="70"/>
    </row>
    <row r="15860" spans="1:2" x14ac:dyDescent="0.4">
      <c r="A15860" s="70"/>
      <c r="B15860" s="70"/>
    </row>
    <row r="15861" spans="1:2" x14ac:dyDescent="0.4">
      <c r="A15861" s="70"/>
      <c r="B15861" s="70"/>
    </row>
    <row r="15862" spans="1:2" x14ac:dyDescent="0.4">
      <c r="A15862" s="70"/>
      <c r="B15862" s="70"/>
    </row>
    <row r="15863" spans="1:2" x14ac:dyDescent="0.4">
      <c r="A15863" s="70"/>
      <c r="B15863" s="70"/>
    </row>
    <row r="15864" spans="1:2" x14ac:dyDescent="0.4">
      <c r="A15864" s="70"/>
      <c r="B15864" s="70"/>
    </row>
    <row r="15865" spans="1:2" x14ac:dyDescent="0.4">
      <c r="A15865" s="70"/>
      <c r="B15865" s="70"/>
    </row>
    <row r="15866" spans="1:2" x14ac:dyDescent="0.4">
      <c r="A15866" s="70"/>
      <c r="B15866" s="70"/>
    </row>
    <row r="15867" spans="1:2" x14ac:dyDescent="0.4">
      <c r="A15867" s="70"/>
      <c r="B15867" s="70"/>
    </row>
    <row r="15868" spans="1:2" x14ac:dyDescent="0.4">
      <c r="A15868" s="70"/>
      <c r="B15868" s="70"/>
    </row>
    <row r="15869" spans="1:2" x14ac:dyDescent="0.4">
      <c r="A15869" s="70"/>
      <c r="B15869" s="70"/>
    </row>
    <row r="15870" spans="1:2" x14ac:dyDescent="0.4">
      <c r="A15870" s="70"/>
      <c r="B15870" s="70"/>
    </row>
    <row r="15871" spans="1:2" x14ac:dyDescent="0.4">
      <c r="A15871" s="70"/>
      <c r="B15871" s="70"/>
    </row>
    <row r="15872" spans="1:2" x14ac:dyDescent="0.4">
      <c r="A15872" s="70"/>
      <c r="B15872" s="70"/>
    </row>
    <row r="15873" spans="1:2" x14ac:dyDescent="0.4">
      <c r="A15873" s="70"/>
      <c r="B15873" s="70"/>
    </row>
    <row r="15874" spans="1:2" x14ac:dyDescent="0.4">
      <c r="A15874" s="70"/>
      <c r="B15874" s="70"/>
    </row>
    <row r="15875" spans="1:2" x14ac:dyDescent="0.4">
      <c r="A15875" s="70"/>
      <c r="B15875" s="70"/>
    </row>
    <row r="15876" spans="1:2" x14ac:dyDescent="0.4">
      <c r="A15876" s="70"/>
      <c r="B15876" s="70"/>
    </row>
    <row r="15877" spans="1:2" x14ac:dyDescent="0.4">
      <c r="A15877" s="70"/>
      <c r="B15877" s="70"/>
    </row>
    <row r="15878" spans="1:2" x14ac:dyDescent="0.4">
      <c r="A15878" s="70"/>
      <c r="B15878" s="70"/>
    </row>
    <row r="15879" spans="1:2" x14ac:dyDescent="0.4">
      <c r="A15879" s="70"/>
      <c r="B15879" s="70"/>
    </row>
    <row r="15880" spans="1:2" x14ac:dyDescent="0.4">
      <c r="A15880" s="70"/>
      <c r="B15880" s="70"/>
    </row>
    <row r="15881" spans="1:2" x14ac:dyDescent="0.4">
      <c r="A15881" s="70"/>
      <c r="B15881" s="70"/>
    </row>
    <row r="15882" spans="1:2" x14ac:dyDescent="0.4">
      <c r="A15882" s="70"/>
      <c r="B15882" s="70"/>
    </row>
    <row r="15883" spans="1:2" x14ac:dyDescent="0.4">
      <c r="A15883" s="70"/>
      <c r="B15883" s="70"/>
    </row>
    <row r="15884" spans="1:2" x14ac:dyDescent="0.4">
      <c r="A15884" s="70"/>
      <c r="B15884" s="70"/>
    </row>
    <row r="15885" spans="1:2" x14ac:dyDescent="0.4">
      <c r="A15885" s="70"/>
      <c r="B15885" s="70"/>
    </row>
    <row r="15886" spans="1:2" x14ac:dyDescent="0.4">
      <c r="A15886" s="70"/>
      <c r="B15886" s="70"/>
    </row>
    <row r="15887" spans="1:2" x14ac:dyDescent="0.4">
      <c r="A15887" s="70"/>
      <c r="B15887" s="70"/>
    </row>
    <row r="15888" spans="1:2" x14ac:dyDescent="0.4">
      <c r="A15888" s="70"/>
      <c r="B15888" s="70"/>
    </row>
    <row r="15889" spans="1:2" x14ac:dyDescent="0.4">
      <c r="A15889" s="70"/>
      <c r="B15889" s="70"/>
    </row>
    <row r="15890" spans="1:2" x14ac:dyDescent="0.4">
      <c r="A15890" s="70"/>
      <c r="B15890" s="70"/>
    </row>
    <row r="15891" spans="1:2" x14ac:dyDescent="0.4">
      <c r="A15891" s="70"/>
      <c r="B15891" s="70"/>
    </row>
    <row r="15892" spans="1:2" x14ac:dyDescent="0.4">
      <c r="A15892" s="70"/>
      <c r="B15892" s="70"/>
    </row>
    <row r="15893" spans="1:2" x14ac:dyDescent="0.4">
      <c r="A15893" s="70"/>
      <c r="B15893" s="70"/>
    </row>
    <row r="15894" spans="1:2" x14ac:dyDescent="0.4">
      <c r="A15894" s="70"/>
      <c r="B15894" s="70"/>
    </row>
    <row r="15895" spans="1:2" x14ac:dyDescent="0.4">
      <c r="A15895" s="70"/>
      <c r="B15895" s="70"/>
    </row>
    <row r="15896" spans="1:2" x14ac:dyDescent="0.4">
      <c r="A15896" s="70"/>
      <c r="B15896" s="70"/>
    </row>
    <row r="15897" spans="1:2" x14ac:dyDescent="0.4">
      <c r="A15897" s="70"/>
      <c r="B15897" s="70"/>
    </row>
    <row r="15898" spans="1:2" x14ac:dyDescent="0.4">
      <c r="A15898" s="70"/>
      <c r="B15898" s="70"/>
    </row>
    <row r="15899" spans="1:2" x14ac:dyDescent="0.4">
      <c r="A15899" s="70"/>
      <c r="B15899" s="70"/>
    </row>
    <row r="15900" spans="1:2" x14ac:dyDescent="0.4">
      <c r="A15900" s="70"/>
      <c r="B15900" s="70"/>
    </row>
    <row r="15901" spans="1:2" x14ac:dyDescent="0.4">
      <c r="A15901" s="70"/>
      <c r="B15901" s="70"/>
    </row>
    <row r="15902" spans="1:2" x14ac:dyDescent="0.4">
      <c r="A15902" s="70"/>
      <c r="B15902" s="70"/>
    </row>
    <row r="15903" spans="1:2" x14ac:dyDescent="0.4">
      <c r="A15903" s="70"/>
      <c r="B15903" s="70"/>
    </row>
    <row r="15904" spans="1:2" x14ac:dyDescent="0.4">
      <c r="A15904" s="70"/>
      <c r="B15904" s="70"/>
    </row>
    <row r="15905" spans="1:2" x14ac:dyDescent="0.4">
      <c r="A15905" s="70"/>
      <c r="B15905" s="70"/>
    </row>
    <row r="15906" spans="1:2" x14ac:dyDescent="0.4">
      <c r="A15906" s="70"/>
      <c r="B15906" s="70"/>
    </row>
    <row r="15907" spans="1:2" x14ac:dyDescent="0.4">
      <c r="A15907" s="70"/>
      <c r="B15907" s="70"/>
    </row>
    <row r="15908" spans="1:2" x14ac:dyDescent="0.4">
      <c r="A15908" s="70"/>
      <c r="B15908" s="70"/>
    </row>
    <row r="15909" spans="1:2" x14ac:dyDescent="0.4">
      <c r="A15909" s="70"/>
      <c r="B15909" s="70"/>
    </row>
    <row r="15910" spans="1:2" x14ac:dyDescent="0.4">
      <c r="A15910" s="70"/>
      <c r="B15910" s="70"/>
    </row>
    <row r="15911" spans="1:2" x14ac:dyDescent="0.4">
      <c r="A15911" s="70"/>
      <c r="B15911" s="70"/>
    </row>
    <row r="15912" spans="1:2" x14ac:dyDescent="0.4">
      <c r="A15912" s="70"/>
      <c r="B15912" s="70"/>
    </row>
    <row r="15913" spans="1:2" x14ac:dyDescent="0.4">
      <c r="A15913" s="70"/>
      <c r="B15913" s="70"/>
    </row>
    <row r="15914" spans="1:2" x14ac:dyDescent="0.4">
      <c r="A15914" s="70"/>
      <c r="B15914" s="70"/>
    </row>
    <row r="15915" spans="1:2" x14ac:dyDescent="0.4">
      <c r="A15915" s="70"/>
      <c r="B15915" s="70"/>
    </row>
    <row r="15916" spans="1:2" x14ac:dyDescent="0.4">
      <c r="A15916" s="70"/>
      <c r="B15916" s="70"/>
    </row>
    <row r="15917" spans="1:2" x14ac:dyDescent="0.4">
      <c r="A15917" s="70"/>
      <c r="B15917" s="70"/>
    </row>
    <row r="15918" spans="1:2" x14ac:dyDescent="0.4">
      <c r="A15918" s="70"/>
      <c r="B15918" s="70"/>
    </row>
    <row r="15919" spans="1:2" x14ac:dyDescent="0.4">
      <c r="A15919" s="70"/>
      <c r="B15919" s="70"/>
    </row>
    <row r="15920" spans="1:2" x14ac:dyDescent="0.4">
      <c r="A15920" s="70"/>
      <c r="B15920" s="70"/>
    </row>
    <row r="15921" spans="1:2" x14ac:dyDescent="0.4">
      <c r="A15921" s="70"/>
      <c r="B15921" s="70"/>
    </row>
    <row r="15922" spans="1:2" x14ac:dyDescent="0.4">
      <c r="A15922" s="70"/>
      <c r="B15922" s="70"/>
    </row>
    <row r="15923" spans="1:2" x14ac:dyDescent="0.4">
      <c r="A15923" s="70"/>
      <c r="B15923" s="70"/>
    </row>
    <row r="15924" spans="1:2" x14ac:dyDescent="0.4">
      <c r="A15924" s="70"/>
      <c r="B15924" s="70"/>
    </row>
    <row r="15925" spans="1:2" x14ac:dyDescent="0.4">
      <c r="A15925" s="70"/>
      <c r="B15925" s="70"/>
    </row>
    <row r="15926" spans="1:2" x14ac:dyDescent="0.4">
      <c r="A15926" s="70"/>
      <c r="B15926" s="70"/>
    </row>
    <row r="15927" spans="1:2" x14ac:dyDescent="0.4">
      <c r="A15927" s="70"/>
      <c r="B15927" s="70"/>
    </row>
    <row r="15928" spans="1:2" x14ac:dyDescent="0.4">
      <c r="A15928" s="70"/>
      <c r="B15928" s="70"/>
    </row>
    <row r="15929" spans="1:2" x14ac:dyDescent="0.4">
      <c r="A15929" s="70"/>
      <c r="B15929" s="70"/>
    </row>
    <row r="15930" spans="1:2" x14ac:dyDescent="0.4">
      <c r="A15930" s="70"/>
      <c r="B15930" s="70"/>
    </row>
    <row r="15931" spans="1:2" x14ac:dyDescent="0.4">
      <c r="A15931" s="70"/>
      <c r="B15931" s="70"/>
    </row>
    <row r="15932" spans="1:2" x14ac:dyDescent="0.4">
      <c r="A15932" s="70"/>
      <c r="B15932" s="70"/>
    </row>
    <row r="15933" spans="1:2" x14ac:dyDescent="0.4">
      <c r="A15933" s="70"/>
      <c r="B15933" s="70"/>
    </row>
    <row r="15934" spans="1:2" x14ac:dyDescent="0.4">
      <c r="A15934" s="70"/>
      <c r="B15934" s="70"/>
    </row>
    <row r="15935" spans="1:2" x14ac:dyDescent="0.4">
      <c r="A15935" s="70"/>
      <c r="B15935" s="70"/>
    </row>
    <row r="15936" spans="1:2" x14ac:dyDescent="0.4">
      <c r="A15936" s="70"/>
      <c r="B15936" s="70"/>
    </row>
    <row r="15937" spans="1:2" x14ac:dyDescent="0.4">
      <c r="A15937" s="70"/>
      <c r="B15937" s="70"/>
    </row>
    <row r="15938" spans="1:2" x14ac:dyDescent="0.4">
      <c r="A15938" s="70"/>
      <c r="B15938" s="70"/>
    </row>
    <row r="15939" spans="1:2" x14ac:dyDescent="0.4">
      <c r="A15939" s="70"/>
      <c r="B15939" s="70"/>
    </row>
    <row r="15940" spans="1:2" x14ac:dyDescent="0.4">
      <c r="A15940" s="70"/>
      <c r="B15940" s="70"/>
    </row>
    <row r="15941" spans="1:2" x14ac:dyDescent="0.4">
      <c r="A15941" s="70"/>
      <c r="B15941" s="70"/>
    </row>
    <row r="15942" spans="1:2" x14ac:dyDescent="0.4">
      <c r="A15942" s="70"/>
      <c r="B15942" s="70"/>
    </row>
    <row r="15943" spans="1:2" x14ac:dyDescent="0.4">
      <c r="A15943" s="70"/>
      <c r="B15943" s="70"/>
    </row>
    <row r="15944" spans="1:2" x14ac:dyDescent="0.4">
      <c r="A15944" s="70"/>
      <c r="B15944" s="70"/>
    </row>
    <row r="15945" spans="1:2" x14ac:dyDescent="0.4">
      <c r="A15945" s="70"/>
      <c r="B15945" s="70"/>
    </row>
    <row r="15946" spans="1:2" x14ac:dyDescent="0.4">
      <c r="A15946" s="70"/>
      <c r="B15946" s="70"/>
    </row>
    <row r="15947" spans="1:2" x14ac:dyDescent="0.4">
      <c r="A15947" s="70"/>
      <c r="B15947" s="70"/>
    </row>
    <row r="15948" spans="1:2" x14ac:dyDescent="0.4">
      <c r="A15948" s="70"/>
      <c r="B15948" s="70"/>
    </row>
    <row r="15949" spans="1:2" x14ac:dyDescent="0.4">
      <c r="A15949" s="70"/>
      <c r="B15949" s="70"/>
    </row>
    <row r="15950" spans="1:2" x14ac:dyDescent="0.4">
      <c r="A15950" s="70"/>
      <c r="B15950" s="70"/>
    </row>
    <row r="15951" spans="1:2" x14ac:dyDescent="0.4">
      <c r="A15951" s="70"/>
      <c r="B15951" s="70"/>
    </row>
    <row r="15952" spans="1:2" x14ac:dyDescent="0.4">
      <c r="A15952" s="70"/>
      <c r="B15952" s="70"/>
    </row>
    <row r="15953" spans="1:2" x14ac:dyDescent="0.4">
      <c r="A15953" s="70"/>
      <c r="B15953" s="70"/>
    </row>
    <row r="15954" spans="1:2" x14ac:dyDescent="0.4">
      <c r="A15954" s="70"/>
      <c r="B15954" s="70"/>
    </row>
    <row r="15955" spans="1:2" x14ac:dyDescent="0.4">
      <c r="A15955" s="70"/>
      <c r="B15955" s="70"/>
    </row>
    <row r="15956" spans="1:2" x14ac:dyDescent="0.4">
      <c r="A15956" s="70"/>
      <c r="B15956" s="70"/>
    </row>
    <row r="15957" spans="1:2" x14ac:dyDescent="0.4">
      <c r="A15957" s="70"/>
      <c r="B15957" s="70"/>
    </row>
    <row r="15958" spans="1:2" x14ac:dyDescent="0.4">
      <c r="A15958" s="70"/>
      <c r="B15958" s="70"/>
    </row>
    <row r="15959" spans="1:2" x14ac:dyDescent="0.4">
      <c r="A15959" s="70"/>
      <c r="B15959" s="70"/>
    </row>
    <row r="15960" spans="1:2" x14ac:dyDescent="0.4">
      <c r="A15960" s="70"/>
      <c r="B15960" s="70"/>
    </row>
    <row r="15961" spans="1:2" x14ac:dyDescent="0.4">
      <c r="A15961" s="70"/>
      <c r="B15961" s="70"/>
    </row>
    <row r="15962" spans="1:2" x14ac:dyDescent="0.4">
      <c r="A15962" s="70"/>
      <c r="B15962" s="70"/>
    </row>
    <row r="15963" spans="1:2" x14ac:dyDescent="0.4">
      <c r="A15963" s="70"/>
      <c r="B15963" s="70"/>
    </row>
    <row r="15964" spans="1:2" x14ac:dyDescent="0.4">
      <c r="A15964" s="70"/>
      <c r="B15964" s="70"/>
    </row>
    <row r="15965" spans="1:2" x14ac:dyDescent="0.4">
      <c r="A15965" s="70"/>
      <c r="B15965" s="70"/>
    </row>
    <row r="15966" spans="1:2" x14ac:dyDescent="0.4">
      <c r="A15966" s="70"/>
      <c r="B15966" s="70"/>
    </row>
    <row r="15967" spans="1:2" x14ac:dyDescent="0.4">
      <c r="A15967" s="70"/>
      <c r="B15967" s="70"/>
    </row>
    <row r="15968" spans="1:2" x14ac:dyDescent="0.4">
      <c r="A15968" s="70"/>
      <c r="B15968" s="70"/>
    </row>
    <row r="15969" spans="1:2" x14ac:dyDescent="0.4">
      <c r="A15969" s="70"/>
      <c r="B15969" s="70"/>
    </row>
    <row r="15970" spans="1:2" x14ac:dyDescent="0.4">
      <c r="A15970" s="70"/>
      <c r="B15970" s="70"/>
    </row>
    <row r="15971" spans="1:2" x14ac:dyDescent="0.4">
      <c r="A15971" s="70"/>
      <c r="B15971" s="70"/>
    </row>
    <row r="15972" spans="1:2" x14ac:dyDescent="0.4">
      <c r="A15972" s="70"/>
      <c r="B15972" s="70"/>
    </row>
    <row r="15973" spans="1:2" x14ac:dyDescent="0.4">
      <c r="A15973" s="70"/>
      <c r="B15973" s="70"/>
    </row>
    <row r="15974" spans="1:2" x14ac:dyDescent="0.4">
      <c r="A15974" s="70"/>
      <c r="B15974" s="70"/>
    </row>
    <row r="15975" spans="1:2" x14ac:dyDescent="0.4">
      <c r="A15975" s="70"/>
      <c r="B15975" s="70"/>
    </row>
    <row r="15976" spans="1:2" x14ac:dyDescent="0.4">
      <c r="A15976" s="70"/>
      <c r="B15976" s="70"/>
    </row>
    <row r="15977" spans="1:2" x14ac:dyDescent="0.4">
      <c r="A15977" s="70"/>
      <c r="B15977" s="70"/>
    </row>
    <row r="15978" spans="1:2" x14ac:dyDescent="0.4">
      <c r="A15978" s="70"/>
      <c r="B15978" s="70"/>
    </row>
    <row r="15979" spans="1:2" x14ac:dyDescent="0.4">
      <c r="A15979" s="70"/>
      <c r="B15979" s="70"/>
    </row>
    <row r="15980" spans="1:2" x14ac:dyDescent="0.4">
      <c r="A15980" s="70"/>
      <c r="B15980" s="70"/>
    </row>
    <row r="15981" spans="1:2" x14ac:dyDescent="0.4">
      <c r="A15981" s="70"/>
      <c r="B15981" s="70"/>
    </row>
    <row r="15982" spans="1:2" x14ac:dyDescent="0.4">
      <c r="A15982" s="70"/>
      <c r="B15982" s="70"/>
    </row>
    <row r="15983" spans="1:2" x14ac:dyDescent="0.4">
      <c r="A15983" s="70"/>
      <c r="B15983" s="70"/>
    </row>
    <row r="15984" spans="1:2" x14ac:dyDescent="0.4">
      <c r="A15984" s="70"/>
      <c r="B15984" s="70"/>
    </row>
    <row r="15985" spans="1:2" x14ac:dyDescent="0.4">
      <c r="A15985" s="70"/>
      <c r="B15985" s="70"/>
    </row>
    <row r="15986" spans="1:2" x14ac:dyDescent="0.4">
      <c r="A15986" s="70"/>
      <c r="B15986" s="70"/>
    </row>
    <row r="15987" spans="1:2" x14ac:dyDescent="0.4">
      <c r="A15987" s="70"/>
      <c r="B15987" s="70"/>
    </row>
    <row r="15988" spans="1:2" x14ac:dyDescent="0.4">
      <c r="A15988" s="70"/>
      <c r="B15988" s="70"/>
    </row>
    <row r="15989" spans="1:2" x14ac:dyDescent="0.4">
      <c r="A15989" s="70"/>
      <c r="B15989" s="70"/>
    </row>
    <row r="15990" spans="1:2" x14ac:dyDescent="0.4">
      <c r="A15990" s="70"/>
      <c r="B15990" s="70"/>
    </row>
    <row r="15991" spans="1:2" x14ac:dyDescent="0.4">
      <c r="A15991" s="70"/>
      <c r="B15991" s="70"/>
    </row>
    <row r="15992" spans="1:2" x14ac:dyDescent="0.4">
      <c r="A15992" s="70"/>
      <c r="B15992" s="70"/>
    </row>
    <row r="15993" spans="1:2" x14ac:dyDescent="0.4">
      <c r="A15993" s="70"/>
      <c r="B15993" s="70"/>
    </row>
    <row r="15994" spans="1:2" x14ac:dyDescent="0.4">
      <c r="A15994" s="70"/>
      <c r="B15994" s="70"/>
    </row>
    <row r="15995" spans="1:2" x14ac:dyDescent="0.4">
      <c r="A15995" s="70"/>
      <c r="B15995" s="70"/>
    </row>
    <row r="15996" spans="1:2" x14ac:dyDescent="0.4">
      <c r="A15996" s="70"/>
      <c r="B15996" s="70"/>
    </row>
    <row r="15997" spans="1:2" x14ac:dyDescent="0.4">
      <c r="A15997" s="70"/>
      <c r="B15997" s="70"/>
    </row>
    <row r="15998" spans="1:2" x14ac:dyDescent="0.4">
      <c r="A15998" s="70"/>
      <c r="B15998" s="70"/>
    </row>
    <row r="15999" spans="1:2" x14ac:dyDescent="0.4">
      <c r="A15999" s="70"/>
      <c r="B15999" s="70"/>
    </row>
    <row r="16000" spans="1:2" x14ac:dyDescent="0.4">
      <c r="A16000" s="70"/>
      <c r="B16000" s="70"/>
    </row>
    <row r="16001" spans="1:2" x14ac:dyDescent="0.4">
      <c r="A16001" s="70"/>
      <c r="B16001" s="70"/>
    </row>
    <row r="16002" spans="1:2" x14ac:dyDescent="0.4">
      <c r="A16002" s="70"/>
      <c r="B16002" s="70"/>
    </row>
    <row r="16003" spans="1:2" x14ac:dyDescent="0.4">
      <c r="A16003" s="70"/>
      <c r="B16003" s="70"/>
    </row>
    <row r="16004" spans="1:2" x14ac:dyDescent="0.4">
      <c r="A16004" s="70"/>
      <c r="B16004" s="70"/>
    </row>
    <row r="16005" spans="1:2" x14ac:dyDescent="0.4">
      <c r="A16005" s="70"/>
      <c r="B16005" s="70"/>
    </row>
    <row r="16006" spans="1:2" x14ac:dyDescent="0.4">
      <c r="A16006" s="70"/>
      <c r="B16006" s="70"/>
    </row>
    <row r="16007" spans="1:2" x14ac:dyDescent="0.4">
      <c r="A16007" s="70"/>
      <c r="B16007" s="70"/>
    </row>
    <row r="16008" spans="1:2" x14ac:dyDescent="0.4">
      <c r="A16008" s="70"/>
      <c r="B16008" s="70"/>
    </row>
    <row r="16009" spans="1:2" x14ac:dyDescent="0.4">
      <c r="A16009" s="70"/>
      <c r="B16009" s="70"/>
    </row>
    <row r="16010" spans="1:2" x14ac:dyDescent="0.4">
      <c r="A16010" s="70"/>
      <c r="B16010" s="70"/>
    </row>
    <row r="16011" spans="1:2" x14ac:dyDescent="0.4">
      <c r="A16011" s="70"/>
      <c r="B16011" s="70"/>
    </row>
    <row r="16012" spans="1:2" x14ac:dyDescent="0.4">
      <c r="A16012" s="70"/>
      <c r="B16012" s="70"/>
    </row>
    <row r="16013" spans="1:2" x14ac:dyDescent="0.4">
      <c r="A16013" s="70"/>
      <c r="B16013" s="70"/>
    </row>
    <row r="16014" spans="1:2" x14ac:dyDescent="0.4">
      <c r="A16014" s="70"/>
      <c r="B16014" s="70"/>
    </row>
    <row r="16015" spans="1:2" x14ac:dyDescent="0.4">
      <c r="A16015" s="70"/>
      <c r="B16015" s="70"/>
    </row>
    <row r="16016" spans="1:2" x14ac:dyDescent="0.4">
      <c r="A16016" s="70"/>
      <c r="B16016" s="70"/>
    </row>
    <row r="16017" spans="1:2" x14ac:dyDescent="0.4">
      <c r="A16017" s="70"/>
      <c r="B16017" s="70"/>
    </row>
    <row r="16018" spans="1:2" x14ac:dyDescent="0.4">
      <c r="A16018" s="70"/>
      <c r="B16018" s="70"/>
    </row>
    <row r="16019" spans="1:2" x14ac:dyDescent="0.4">
      <c r="A16019" s="70"/>
      <c r="B16019" s="70"/>
    </row>
    <row r="16020" spans="1:2" x14ac:dyDescent="0.4">
      <c r="A16020" s="70"/>
      <c r="B16020" s="70"/>
    </row>
    <row r="16021" spans="1:2" x14ac:dyDescent="0.4">
      <c r="A16021" s="70"/>
      <c r="B16021" s="70"/>
    </row>
    <row r="16022" spans="1:2" x14ac:dyDescent="0.4">
      <c r="A16022" s="70"/>
      <c r="B16022" s="70"/>
    </row>
    <row r="16023" spans="1:2" x14ac:dyDescent="0.4">
      <c r="A16023" s="70"/>
      <c r="B16023" s="70"/>
    </row>
    <row r="16024" spans="1:2" x14ac:dyDescent="0.4">
      <c r="A16024" s="70"/>
      <c r="B16024" s="70"/>
    </row>
    <row r="16025" spans="1:2" x14ac:dyDescent="0.4">
      <c r="A16025" s="70"/>
      <c r="B16025" s="70"/>
    </row>
    <row r="16026" spans="1:2" x14ac:dyDescent="0.4">
      <c r="A16026" s="70"/>
      <c r="B16026" s="70"/>
    </row>
    <row r="16027" spans="1:2" x14ac:dyDescent="0.4">
      <c r="A16027" s="70"/>
      <c r="B16027" s="70"/>
    </row>
    <row r="16028" spans="1:2" x14ac:dyDescent="0.4">
      <c r="A16028" s="70"/>
      <c r="B16028" s="70"/>
    </row>
    <row r="16029" spans="1:2" x14ac:dyDescent="0.4">
      <c r="A16029" s="70"/>
      <c r="B16029" s="70"/>
    </row>
    <row r="16030" spans="1:2" x14ac:dyDescent="0.4">
      <c r="A16030" s="70"/>
      <c r="B16030" s="70"/>
    </row>
    <row r="16031" spans="1:2" x14ac:dyDescent="0.4">
      <c r="A16031" s="70"/>
      <c r="B16031" s="70"/>
    </row>
    <row r="16032" spans="1:2" x14ac:dyDescent="0.4">
      <c r="A16032" s="70"/>
      <c r="B16032" s="70"/>
    </row>
    <row r="16033" spans="1:2" x14ac:dyDescent="0.4">
      <c r="A16033" s="70"/>
      <c r="B16033" s="70"/>
    </row>
    <row r="16034" spans="1:2" x14ac:dyDescent="0.4">
      <c r="A16034" s="70"/>
      <c r="B16034" s="70"/>
    </row>
    <row r="16035" spans="1:2" x14ac:dyDescent="0.4">
      <c r="A16035" s="70"/>
      <c r="B16035" s="70"/>
    </row>
    <row r="16036" spans="1:2" x14ac:dyDescent="0.4">
      <c r="A16036" s="70"/>
      <c r="B16036" s="70"/>
    </row>
    <row r="16037" spans="1:2" x14ac:dyDescent="0.4">
      <c r="A16037" s="70"/>
      <c r="B16037" s="70"/>
    </row>
    <row r="16038" spans="1:2" x14ac:dyDescent="0.4">
      <c r="A16038" s="70"/>
      <c r="B16038" s="70"/>
    </row>
    <row r="16039" spans="1:2" x14ac:dyDescent="0.4">
      <c r="A16039" s="70"/>
      <c r="B16039" s="70"/>
    </row>
    <row r="16040" spans="1:2" x14ac:dyDescent="0.4">
      <c r="A16040" s="70"/>
      <c r="B16040" s="70"/>
    </row>
    <row r="16041" spans="1:2" x14ac:dyDescent="0.4">
      <c r="A16041" s="70"/>
      <c r="B16041" s="70"/>
    </row>
    <row r="16042" spans="1:2" x14ac:dyDescent="0.4">
      <c r="A16042" s="70"/>
      <c r="B16042" s="70"/>
    </row>
    <row r="16043" spans="1:2" x14ac:dyDescent="0.4">
      <c r="A16043" s="70"/>
      <c r="B16043" s="70"/>
    </row>
    <row r="16044" spans="1:2" x14ac:dyDescent="0.4">
      <c r="A16044" s="70"/>
      <c r="B16044" s="70"/>
    </row>
    <row r="16045" spans="1:2" x14ac:dyDescent="0.4">
      <c r="A16045" s="70"/>
      <c r="B16045" s="70"/>
    </row>
    <row r="16046" spans="1:2" x14ac:dyDescent="0.4">
      <c r="A16046" s="70"/>
      <c r="B16046" s="70"/>
    </row>
    <row r="16047" spans="1:2" x14ac:dyDescent="0.4">
      <c r="A16047" s="70"/>
      <c r="B16047" s="70"/>
    </row>
    <row r="16048" spans="1:2" x14ac:dyDescent="0.4">
      <c r="A16048" s="70"/>
      <c r="B16048" s="70"/>
    </row>
    <row r="16049" spans="1:2" x14ac:dyDescent="0.4">
      <c r="A16049" s="70"/>
      <c r="B16049" s="70"/>
    </row>
    <row r="16050" spans="1:2" x14ac:dyDescent="0.4">
      <c r="A16050" s="70"/>
      <c r="B16050" s="70"/>
    </row>
    <row r="16051" spans="1:2" x14ac:dyDescent="0.4">
      <c r="A16051" s="70"/>
      <c r="B16051" s="70"/>
    </row>
    <row r="16052" spans="1:2" x14ac:dyDescent="0.4">
      <c r="A16052" s="70"/>
      <c r="B16052" s="70"/>
    </row>
    <row r="16053" spans="1:2" x14ac:dyDescent="0.4">
      <c r="A16053" s="70"/>
      <c r="B16053" s="70"/>
    </row>
    <row r="16054" spans="1:2" x14ac:dyDescent="0.4">
      <c r="A16054" s="70"/>
      <c r="B16054" s="70"/>
    </row>
    <row r="16055" spans="1:2" x14ac:dyDescent="0.4">
      <c r="A16055" s="70"/>
      <c r="B16055" s="70"/>
    </row>
    <row r="16056" spans="1:2" x14ac:dyDescent="0.4">
      <c r="A16056" s="70"/>
      <c r="B16056" s="70"/>
    </row>
    <row r="16057" spans="1:2" x14ac:dyDescent="0.4">
      <c r="A16057" s="70"/>
      <c r="B16057" s="70"/>
    </row>
    <row r="16058" spans="1:2" x14ac:dyDescent="0.4">
      <c r="A16058" s="70"/>
      <c r="B16058" s="70"/>
    </row>
    <row r="16059" spans="1:2" x14ac:dyDescent="0.4">
      <c r="A16059" s="70"/>
      <c r="B16059" s="70"/>
    </row>
    <row r="16060" spans="1:2" x14ac:dyDescent="0.4">
      <c r="A16060" s="70"/>
      <c r="B16060" s="70"/>
    </row>
    <row r="16061" spans="1:2" x14ac:dyDescent="0.4">
      <c r="A16061" s="70"/>
      <c r="B16061" s="70"/>
    </row>
    <row r="16062" spans="1:2" x14ac:dyDescent="0.4">
      <c r="A16062" s="70"/>
      <c r="B16062" s="70"/>
    </row>
    <row r="16063" spans="1:2" x14ac:dyDescent="0.4">
      <c r="A16063" s="70"/>
      <c r="B16063" s="70"/>
    </row>
    <row r="16064" spans="1:2" x14ac:dyDescent="0.4">
      <c r="A16064" s="70"/>
      <c r="B16064" s="70"/>
    </row>
    <row r="16065" spans="1:2" x14ac:dyDescent="0.4">
      <c r="A16065" s="70"/>
      <c r="B16065" s="70"/>
    </row>
    <row r="16066" spans="1:2" x14ac:dyDescent="0.4">
      <c r="A16066" s="70"/>
      <c r="B16066" s="70"/>
    </row>
    <row r="16067" spans="1:2" x14ac:dyDescent="0.4">
      <c r="A16067" s="70"/>
      <c r="B16067" s="70"/>
    </row>
    <row r="16068" spans="1:2" x14ac:dyDescent="0.4">
      <c r="A16068" s="70"/>
      <c r="B16068" s="70"/>
    </row>
    <row r="16069" spans="1:2" x14ac:dyDescent="0.4">
      <c r="A16069" s="70"/>
      <c r="B16069" s="70"/>
    </row>
    <row r="16070" spans="1:2" x14ac:dyDescent="0.4">
      <c r="A16070" s="70"/>
      <c r="B16070" s="70"/>
    </row>
    <row r="16071" spans="1:2" x14ac:dyDescent="0.4">
      <c r="A16071" s="70"/>
      <c r="B16071" s="70"/>
    </row>
    <row r="16072" spans="1:2" x14ac:dyDescent="0.4">
      <c r="A16072" s="70"/>
      <c r="B16072" s="70"/>
    </row>
    <row r="16073" spans="1:2" x14ac:dyDescent="0.4">
      <c r="A16073" s="70"/>
      <c r="B16073" s="70"/>
    </row>
    <row r="16074" spans="1:2" x14ac:dyDescent="0.4">
      <c r="A16074" s="70"/>
      <c r="B16074" s="70"/>
    </row>
    <row r="16075" spans="1:2" x14ac:dyDescent="0.4">
      <c r="A16075" s="70"/>
      <c r="B16075" s="70"/>
    </row>
    <row r="16076" spans="1:2" x14ac:dyDescent="0.4">
      <c r="A16076" s="70"/>
      <c r="B16076" s="70"/>
    </row>
    <row r="16077" spans="1:2" x14ac:dyDescent="0.4">
      <c r="A16077" s="70"/>
      <c r="B16077" s="70"/>
    </row>
    <row r="16078" spans="1:2" x14ac:dyDescent="0.4">
      <c r="A16078" s="70"/>
      <c r="B16078" s="70"/>
    </row>
    <row r="16079" spans="1:2" x14ac:dyDescent="0.4">
      <c r="A16079" s="70"/>
      <c r="B16079" s="70"/>
    </row>
    <row r="16080" spans="1:2" x14ac:dyDescent="0.4">
      <c r="A16080" s="70"/>
      <c r="B16080" s="70"/>
    </row>
    <row r="16081" spans="1:2" x14ac:dyDescent="0.4">
      <c r="A16081" s="70"/>
      <c r="B16081" s="70"/>
    </row>
    <row r="16082" spans="1:2" x14ac:dyDescent="0.4">
      <c r="A16082" s="70"/>
      <c r="B16082" s="70"/>
    </row>
    <row r="16083" spans="1:2" x14ac:dyDescent="0.4">
      <c r="A16083" s="70"/>
      <c r="B16083" s="70"/>
    </row>
    <row r="16084" spans="1:2" x14ac:dyDescent="0.4">
      <c r="A16084" s="70"/>
      <c r="B16084" s="70"/>
    </row>
    <row r="16085" spans="1:2" x14ac:dyDescent="0.4">
      <c r="A16085" s="70"/>
      <c r="B16085" s="70"/>
    </row>
    <row r="16086" spans="1:2" x14ac:dyDescent="0.4">
      <c r="A16086" s="70"/>
      <c r="B16086" s="70"/>
    </row>
    <row r="16087" spans="1:2" x14ac:dyDescent="0.4">
      <c r="A16087" s="70"/>
      <c r="B16087" s="70"/>
    </row>
    <row r="16088" spans="1:2" x14ac:dyDescent="0.4">
      <c r="A16088" s="70"/>
      <c r="B16088" s="70"/>
    </row>
    <row r="16089" spans="1:2" x14ac:dyDescent="0.4">
      <c r="A16089" s="70"/>
      <c r="B16089" s="70"/>
    </row>
    <row r="16090" spans="1:2" x14ac:dyDescent="0.4">
      <c r="A16090" s="70"/>
      <c r="B16090" s="70"/>
    </row>
    <row r="16091" spans="1:2" x14ac:dyDescent="0.4">
      <c r="A16091" s="70"/>
      <c r="B16091" s="70"/>
    </row>
    <row r="16092" spans="1:2" x14ac:dyDescent="0.4">
      <c r="A16092" s="70"/>
      <c r="B16092" s="70"/>
    </row>
    <row r="16093" spans="1:2" x14ac:dyDescent="0.4">
      <c r="A16093" s="70"/>
      <c r="B16093" s="70"/>
    </row>
    <row r="16094" spans="1:2" x14ac:dyDescent="0.4">
      <c r="A16094" s="70"/>
      <c r="B16094" s="70"/>
    </row>
    <row r="16095" spans="1:2" x14ac:dyDescent="0.4">
      <c r="A16095" s="70"/>
      <c r="B16095" s="70"/>
    </row>
    <row r="16096" spans="1:2" x14ac:dyDescent="0.4">
      <c r="A16096" s="70"/>
      <c r="B16096" s="70"/>
    </row>
    <row r="16097" spans="1:2" x14ac:dyDescent="0.4">
      <c r="A16097" s="70"/>
      <c r="B16097" s="70"/>
    </row>
    <row r="16098" spans="1:2" x14ac:dyDescent="0.4">
      <c r="A16098" s="70"/>
      <c r="B16098" s="70"/>
    </row>
    <row r="16099" spans="1:2" x14ac:dyDescent="0.4">
      <c r="A16099" s="70"/>
      <c r="B16099" s="70"/>
    </row>
    <row r="16100" spans="1:2" x14ac:dyDescent="0.4">
      <c r="A16100" s="70"/>
      <c r="B16100" s="70"/>
    </row>
    <row r="16101" spans="1:2" x14ac:dyDescent="0.4">
      <c r="A16101" s="70"/>
      <c r="B16101" s="70"/>
    </row>
    <row r="16102" spans="1:2" x14ac:dyDescent="0.4">
      <c r="A16102" s="70"/>
      <c r="B16102" s="70"/>
    </row>
    <row r="16103" spans="1:2" x14ac:dyDescent="0.4">
      <c r="A16103" s="70"/>
      <c r="B16103" s="70"/>
    </row>
    <row r="16104" spans="1:2" x14ac:dyDescent="0.4">
      <c r="A16104" s="70"/>
      <c r="B16104" s="70"/>
    </row>
    <row r="16105" spans="1:2" x14ac:dyDescent="0.4">
      <c r="A16105" s="70"/>
      <c r="B16105" s="70"/>
    </row>
    <row r="16106" spans="1:2" x14ac:dyDescent="0.4">
      <c r="A16106" s="70"/>
      <c r="B16106" s="70"/>
    </row>
    <row r="16107" spans="1:2" x14ac:dyDescent="0.4">
      <c r="A16107" s="70"/>
      <c r="B16107" s="70"/>
    </row>
    <row r="16108" spans="1:2" x14ac:dyDescent="0.4">
      <c r="A16108" s="70"/>
      <c r="B16108" s="70"/>
    </row>
    <row r="16109" spans="1:2" x14ac:dyDescent="0.4">
      <c r="A16109" s="70"/>
      <c r="B16109" s="70"/>
    </row>
    <row r="16110" spans="1:2" x14ac:dyDescent="0.4">
      <c r="A16110" s="70"/>
      <c r="B16110" s="70"/>
    </row>
    <row r="16111" spans="1:2" x14ac:dyDescent="0.4">
      <c r="A16111" s="70"/>
      <c r="B16111" s="70"/>
    </row>
    <row r="16112" spans="1:2" x14ac:dyDescent="0.4">
      <c r="A16112" s="70"/>
      <c r="B16112" s="70"/>
    </row>
    <row r="16113" spans="1:2" x14ac:dyDescent="0.4">
      <c r="A16113" s="70"/>
      <c r="B16113" s="70"/>
    </row>
    <row r="16114" spans="1:2" x14ac:dyDescent="0.4">
      <c r="A16114" s="70"/>
      <c r="B16114" s="70"/>
    </row>
    <row r="16115" spans="1:2" x14ac:dyDescent="0.4">
      <c r="A16115" s="70"/>
      <c r="B16115" s="70"/>
    </row>
    <row r="16116" spans="1:2" x14ac:dyDescent="0.4">
      <c r="A16116" s="70"/>
      <c r="B16116" s="70"/>
    </row>
    <row r="16117" spans="1:2" x14ac:dyDescent="0.4">
      <c r="A16117" s="70"/>
      <c r="B16117" s="70"/>
    </row>
    <row r="16118" spans="1:2" x14ac:dyDescent="0.4">
      <c r="A16118" s="70"/>
      <c r="B16118" s="70"/>
    </row>
    <row r="16119" spans="1:2" x14ac:dyDescent="0.4">
      <c r="A16119" s="70"/>
      <c r="B16119" s="70"/>
    </row>
    <row r="16120" spans="1:2" x14ac:dyDescent="0.4">
      <c r="A16120" s="70"/>
      <c r="B16120" s="70"/>
    </row>
    <row r="16121" spans="1:2" x14ac:dyDescent="0.4">
      <c r="A16121" s="70"/>
      <c r="B16121" s="70"/>
    </row>
    <row r="16122" spans="1:2" x14ac:dyDescent="0.4">
      <c r="A16122" s="70"/>
      <c r="B16122" s="70"/>
    </row>
    <row r="16123" spans="1:2" x14ac:dyDescent="0.4">
      <c r="A16123" s="70"/>
      <c r="B16123" s="70"/>
    </row>
    <row r="16124" spans="1:2" x14ac:dyDescent="0.4">
      <c r="A16124" s="70"/>
      <c r="B16124" s="70"/>
    </row>
    <row r="16125" spans="1:2" x14ac:dyDescent="0.4">
      <c r="A16125" s="70"/>
      <c r="B16125" s="70"/>
    </row>
    <row r="16126" spans="1:2" x14ac:dyDescent="0.4">
      <c r="A16126" s="70"/>
      <c r="B16126" s="70"/>
    </row>
    <row r="16127" spans="1:2" x14ac:dyDescent="0.4">
      <c r="A16127" s="70"/>
      <c r="B16127" s="70"/>
    </row>
    <row r="16128" spans="1:2" x14ac:dyDescent="0.4">
      <c r="A16128" s="70"/>
      <c r="B16128" s="70"/>
    </row>
    <row r="16129" spans="1:2" x14ac:dyDescent="0.4">
      <c r="A16129" s="70"/>
      <c r="B16129" s="70"/>
    </row>
    <row r="16130" spans="1:2" x14ac:dyDescent="0.4">
      <c r="A16130" s="70"/>
      <c r="B16130" s="70"/>
    </row>
    <row r="16131" spans="1:2" x14ac:dyDescent="0.4">
      <c r="A16131" s="70"/>
      <c r="B16131" s="70"/>
    </row>
    <row r="16132" spans="1:2" x14ac:dyDescent="0.4">
      <c r="A16132" s="70"/>
      <c r="B16132" s="70"/>
    </row>
    <row r="16133" spans="1:2" x14ac:dyDescent="0.4">
      <c r="A16133" s="70"/>
      <c r="B16133" s="70"/>
    </row>
    <row r="16134" spans="1:2" x14ac:dyDescent="0.4">
      <c r="A16134" s="70"/>
      <c r="B16134" s="70"/>
    </row>
    <row r="16135" spans="1:2" x14ac:dyDescent="0.4">
      <c r="A16135" s="70"/>
      <c r="B16135" s="70"/>
    </row>
    <row r="16136" spans="1:2" x14ac:dyDescent="0.4">
      <c r="A16136" s="70"/>
      <c r="B16136" s="70"/>
    </row>
    <row r="16137" spans="1:2" x14ac:dyDescent="0.4">
      <c r="A16137" s="70"/>
      <c r="B16137" s="70"/>
    </row>
    <row r="16138" spans="1:2" x14ac:dyDescent="0.4">
      <c r="A16138" s="70"/>
      <c r="B16138" s="70"/>
    </row>
    <row r="16139" spans="1:2" x14ac:dyDescent="0.4">
      <c r="A16139" s="70"/>
      <c r="B16139" s="70"/>
    </row>
    <row r="16140" spans="1:2" x14ac:dyDescent="0.4">
      <c r="A16140" s="70"/>
      <c r="B16140" s="70"/>
    </row>
    <row r="16141" spans="1:2" x14ac:dyDescent="0.4">
      <c r="A16141" s="70"/>
      <c r="B16141" s="70"/>
    </row>
    <row r="16142" spans="1:2" x14ac:dyDescent="0.4">
      <c r="A16142" s="70"/>
      <c r="B16142" s="70"/>
    </row>
    <row r="16143" spans="1:2" x14ac:dyDescent="0.4">
      <c r="A16143" s="70"/>
      <c r="B16143" s="70"/>
    </row>
    <row r="16144" spans="1:2" x14ac:dyDescent="0.4">
      <c r="A16144" s="70"/>
      <c r="B16144" s="70"/>
    </row>
    <row r="16145" spans="1:2" x14ac:dyDescent="0.4">
      <c r="A16145" s="70"/>
      <c r="B16145" s="70"/>
    </row>
    <row r="16146" spans="1:2" x14ac:dyDescent="0.4">
      <c r="A16146" s="70"/>
      <c r="B16146" s="70"/>
    </row>
    <row r="16147" spans="1:2" x14ac:dyDescent="0.4">
      <c r="A16147" s="70"/>
      <c r="B16147" s="70"/>
    </row>
    <row r="16148" spans="1:2" x14ac:dyDescent="0.4">
      <c r="A16148" s="70"/>
      <c r="B16148" s="70"/>
    </row>
    <row r="16149" spans="1:2" x14ac:dyDescent="0.4">
      <c r="A16149" s="70"/>
      <c r="B16149" s="70"/>
    </row>
    <row r="16150" spans="1:2" x14ac:dyDescent="0.4">
      <c r="A16150" s="70"/>
      <c r="B16150" s="70"/>
    </row>
    <row r="16151" spans="1:2" x14ac:dyDescent="0.4">
      <c r="A16151" s="70"/>
      <c r="B16151" s="70"/>
    </row>
    <row r="16152" spans="1:2" x14ac:dyDescent="0.4">
      <c r="A16152" s="70"/>
      <c r="B16152" s="70"/>
    </row>
    <row r="16153" spans="1:2" x14ac:dyDescent="0.4">
      <c r="A16153" s="70"/>
      <c r="B16153" s="70"/>
    </row>
    <row r="16154" spans="1:2" x14ac:dyDescent="0.4">
      <c r="A16154" s="70"/>
      <c r="B16154" s="70"/>
    </row>
    <row r="16155" spans="1:2" x14ac:dyDescent="0.4">
      <c r="A16155" s="70"/>
      <c r="B16155" s="70"/>
    </row>
    <row r="16156" spans="1:2" x14ac:dyDescent="0.4">
      <c r="A16156" s="70"/>
      <c r="B16156" s="70"/>
    </row>
    <row r="16157" spans="1:2" x14ac:dyDescent="0.4">
      <c r="A16157" s="70"/>
      <c r="B16157" s="70"/>
    </row>
    <row r="16158" spans="1:2" x14ac:dyDescent="0.4">
      <c r="A16158" s="70"/>
      <c r="B16158" s="70"/>
    </row>
    <row r="16159" spans="1:2" x14ac:dyDescent="0.4">
      <c r="A16159" s="70"/>
      <c r="B16159" s="70"/>
    </row>
    <row r="16160" spans="1:2" x14ac:dyDescent="0.4">
      <c r="A16160" s="70"/>
      <c r="B16160" s="70"/>
    </row>
    <row r="16161" spans="1:2" x14ac:dyDescent="0.4">
      <c r="A16161" s="70"/>
      <c r="B16161" s="70"/>
    </row>
    <row r="16162" spans="1:2" x14ac:dyDescent="0.4">
      <c r="A16162" s="70"/>
      <c r="B16162" s="70"/>
    </row>
    <row r="16163" spans="1:2" x14ac:dyDescent="0.4">
      <c r="A16163" s="70"/>
      <c r="B16163" s="70"/>
    </row>
    <row r="16164" spans="1:2" x14ac:dyDescent="0.4">
      <c r="A16164" s="70"/>
      <c r="B16164" s="70"/>
    </row>
    <row r="16165" spans="1:2" x14ac:dyDescent="0.4">
      <c r="A16165" s="70"/>
      <c r="B16165" s="70"/>
    </row>
    <row r="16166" spans="1:2" x14ac:dyDescent="0.4">
      <c r="A16166" s="70"/>
      <c r="B16166" s="70"/>
    </row>
    <row r="16167" spans="1:2" x14ac:dyDescent="0.4">
      <c r="A16167" s="70"/>
      <c r="B16167" s="70"/>
    </row>
    <row r="16168" spans="1:2" x14ac:dyDescent="0.4">
      <c r="A16168" s="70"/>
      <c r="B16168" s="70"/>
    </row>
    <row r="16169" spans="1:2" x14ac:dyDescent="0.4">
      <c r="A16169" s="70"/>
      <c r="B16169" s="70"/>
    </row>
    <row r="16170" spans="1:2" x14ac:dyDescent="0.4">
      <c r="A16170" s="70"/>
      <c r="B16170" s="70"/>
    </row>
    <row r="16171" spans="1:2" x14ac:dyDescent="0.4">
      <c r="A16171" s="70"/>
      <c r="B16171" s="70"/>
    </row>
    <row r="16172" spans="1:2" x14ac:dyDescent="0.4">
      <c r="A16172" s="70"/>
      <c r="B16172" s="70"/>
    </row>
    <row r="16173" spans="1:2" x14ac:dyDescent="0.4">
      <c r="A16173" s="70"/>
      <c r="B16173" s="70"/>
    </row>
    <row r="16174" spans="1:2" x14ac:dyDescent="0.4">
      <c r="A16174" s="70"/>
      <c r="B16174" s="70"/>
    </row>
    <row r="16175" spans="1:2" x14ac:dyDescent="0.4">
      <c r="A16175" s="70"/>
      <c r="B16175" s="70"/>
    </row>
    <row r="16176" spans="1:2" x14ac:dyDescent="0.4">
      <c r="A16176" s="70"/>
      <c r="B16176" s="70"/>
    </row>
    <row r="16177" spans="1:2" x14ac:dyDescent="0.4">
      <c r="A16177" s="70"/>
      <c r="B16177" s="70"/>
    </row>
    <row r="16178" spans="1:2" x14ac:dyDescent="0.4">
      <c r="A16178" s="70"/>
      <c r="B16178" s="70"/>
    </row>
    <row r="16179" spans="1:2" x14ac:dyDescent="0.4">
      <c r="A16179" s="70"/>
      <c r="B16179" s="70"/>
    </row>
    <row r="16180" spans="1:2" x14ac:dyDescent="0.4">
      <c r="A16180" s="70"/>
      <c r="B16180" s="70"/>
    </row>
    <row r="16181" spans="1:2" x14ac:dyDescent="0.4">
      <c r="A16181" s="70"/>
      <c r="B16181" s="70"/>
    </row>
    <row r="16182" spans="1:2" x14ac:dyDescent="0.4">
      <c r="A16182" s="70"/>
      <c r="B16182" s="70"/>
    </row>
    <row r="16183" spans="1:2" x14ac:dyDescent="0.4">
      <c r="A16183" s="70"/>
      <c r="B16183" s="70"/>
    </row>
    <row r="16184" spans="1:2" x14ac:dyDescent="0.4">
      <c r="A16184" s="70"/>
      <c r="B16184" s="70"/>
    </row>
    <row r="16185" spans="1:2" x14ac:dyDescent="0.4">
      <c r="A16185" s="70"/>
      <c r="B16185" s="70"/>
    </row>
    <row r="16186" spans="1:2" x14ac:dyDescent="0.4">
      <c r="A16186" s="70"/>
      <c r="B16186" s="70"/>
    </row>
    <row r="16187" spans="1:2" x14ac:dyDescent="0.4">
      <c r="A16187" s="70"/>
      <c r="B16187" s="70"/>
    </row>
    <row r="16188" spans="1:2" x14ac:dyDescent="0.4">
      <c r="A16188" s="70"/>
      <c r="B16188" s="70"/>
    </row>
    <row r="16189" spans="1:2" x14ac:dyDescent="0.4">
      <c r="A16189" s="70"/>
      <c r="B16189" s="70"/>
    </row>
    <row r="16190" spans="1:2" x14ac:dyDescent="0.4">
      <c r="A16190" s="70"/>
      <c r="B16190" s="70"/>
    </row>
    <row r="16191" spans="1:2" x14ac:dyDescent="0.4">
      <c r="A16191" s="70"/>
      <c r="B16191" s="70"/>
    </row>
    <row r="16192" spans="1:2" x14ac:dyDescent="0.4">
      <c r="A16192" s="70"/>
      <c r="B16192" s="70"/>
    </row>
    <row r="16193" spans="1:2" x14ac:dyDescent="0.4">
      <c r="A16193" s="70"/>
      <c r="B16193" s="70"/>
    </row>
    <row r="16194" spans="1:2" x14ac:dyDescent="0.4">
      <c r="A16194" s="70"/>
      <c r="B16194" s="70"/>
    </row>
    <row r="16195" spans="1:2" x14ac:dyDescent="0.4">
      <c r="A16195" s="70"/>
      <c r="B16195" s="70"/>
    </row>
    <row r="16196" spans="1:2" x14ac:dyDescent="0.4">
      <c r="A16196" s="70"/>
      <c r="B16196" s="70"/>
    </row>
    <row r="16197" spans="1:2" x14ac:dyDescent="0.4">
      <c r="A16197" s="70"/>
      <c r="B16197" s="70"/>
    </row>
    <row r="16198" spans="1:2" x14ac:dyDescent="0.4">
      <c r="A16198" s="70"/>
      <c r="B16198" s="70"/>
    </row>
    <row r="16199" spans="1:2" x14ac:dyDescent="0.4">
      <c r="A16199" s="70"/>
      <c r="B16199" s="70"/>
    </row>
    <row r="16200" spans="1:2" x14ac:dyDescent="0.4">
      <c r="A16200" s="70"/>
      <c r="B16200" s="70"/>
    </row>
    <row r="16201" spans="1:2" x14ac:dyDescent="0.4">
      <c r="A16201" s="70"/>
      <c r="B16201" s="70"/>
    </row>
    <row r="16202" spans="1:2" x14ac:dyDescent="0.4">
      <c r="A16202" s="70"/>
      <c r="B16202" s="70"/>
    </row>
    <row r="16203" spans="1:2" x14ac:dyDescent="0.4">
      <c r="A16203" s="70"/>
      <c r="B16203" s="70"/>
    </row>
    <row r="16204" spans="1:2" x14ac:dyDescent="0.4">
      <c r="A16204" s="70"/>
      <c r="B16204" s="70"/>
    </row>
    <row r="16205" spans="1:2" x14ac:dyDescent="0.4">
      <c r="A16205" s="70"/>
      <c r="B16205" s="70"/>
    </row>
    <row r="16206" spans="1:2" x14ac:dyDescent="0.4">
      <c r="A16206" s="70"/>
      <c r="B16206" s="70"/>
    </row>
    <row r="16207" spans="1:2" x14ac:dyDescent="0.4">
      <c r="A16207" s="70"/>
      <c r="B16207" s="70"/>
    </row>
    <row r="16208" spans="1:2" x14ac:dyDescent="0.4">
      <c r="A16208" s="70"/>
      <c r="B16208" s="70"/>
    </row>
    <row r="16209" spans="1:2" x14ac:dyDescent="0.4">
      <c r="A16209" s="70"/>
      <c r="B16209" s="70"/>
    </row>
    <row r="16210" spans="1:2" x14ac:dyDescent="0.4">
      <c r="A16210" s="70"/>
      <c r="B16210" s="70"/>
    </row>
    <row r="16211" spans="1:2" x14ac:dyDescent="0.4">
      <c r="A16211" s="70"/>
      <c r="B16211" s="70"/>
    </row>
    <row r="16212" spans="1:2" x14ac:dyDescent="0.4">
      <c r="A16212" s="70"/>
      <c r="B16212" s="70"/>
    </row>
    <row r="16213" spans="1:2" x14ac:dyDescent="0.4">
      <c r="A16213" s="70"/>
      <c r="B16213" s="70"/>
    </row>
    <row r="16214" spans="1:2" x14ac:dyDescent="0.4">
      <c r="A16214" s="70"/>
      <c r="B16214" s="70"/>
    </row>
    <row r="16215" spans="1:2" x14ac:dyDescent="0.4">
      <c r="A16215" s="70"/>
      <c r="B16215" s="70"/>
    </row>
    <row r="16216" spans="1:2" x14ac:dyDescent="0.4">
      <c r="A16216" s="70"/>
      <c r="B16216" s="70"/>
    </row>
    <row r="16217" spans="1:2" x14ac:dyDescent="0.4">
      <c r="A16217" s="70"/>
      <c r="B16217" s="70"/>
    </row>
    <row r="16218" spans="1:2" x14ac:dyDescent="0.4">
      <c r="A16218" s="70"/>
      <c r="B16218" s="70"/>
    </row>
    <row r="16219" spans="1:2" x14ac:dyDescent="0.4">
      <c r="A16219" s="70"/>
      <c r="B16219" s="70"/>
    </row>
    <row r="16220" spans="1:2" x14ac:dyDescent="0.4">
      <c r="A16220" s="70"/>
      <c r="B16220" s="70"/>
    </row>
    <row r="16221" spans="1:2" x14ac:dyDescent="0.4">
      <c r="A16221" s="70"/>
      <c r="B16221" s="70"/>
    </row>
    <row r="16222" spans="1:2" x14ac:dyDescent="0.4">
      <c r="A16222" s="70"/>
      <c r="B16222" s="70"/>
    </row>
    <row r="16223" spans="1:2" x14ac:dyDescent="0.4">
      <c r="A16223" s="70"/>
      <c r="B16223" s="70"/>
    </row>
    <row r="16224" spans="1:2" x14ac:dyDescent="0.4">
      <c r="A16224" s="70"/>
      <c r="B16224" s="70"/>
    </row>
    <row r="16225" spans="1:2" x14ac:dyDescent="0.4">
      <c r="A16225" s="70"/>
      <c r="B16225" s="70"/>
    </row>
    <row r="16226" spans="1:2" x14ac:dyDescent="0.4">
      <c r="A16226" s="70"/>
      <c r="B16226" s="70"/>
    </row>
    <row r="16227" spans="1:2" x14ac:dyDescent="0.4">
      <c r="A16227" s="70"/>
      <c r="B16227" s="70"/>
    </row>
    <row r="16228" spans="1:2" x14ac:dyDescent="0.4">
      <c r="A16228" s="70"/>
      <c r="B16228" s="70"/>
    </row>
    <row r="16229" spans="1:2" x14ac:dyDescent="0.4">
      <c r="A16229" s="70"/>
      <c r="B16229" s="70"/>
    </row>
    <row r="16230" spans="1:2" x14ac:dyDescent="0.4">
      <c r="A16230" s="70"/>
      <c r="B16230" s="70"/>
    </row>
    <row r="16231" spans="1:2" x14ac:dyDescent="0.4">
      <c r="A16231" s="70"/>
      <c r="B16231" s="70"/>
    </row>
    <row r="16232" spans="1:2" x14ac:dyDescent="0.4">
      <c r="A16232" s="70"/>
      <c r="B16232" s="70"/>
    </row>
    <row r="16233" spans="1:2" x14ac:dyDescent="0.4">
      <c r="A16233" s="70"/>
      <c r="B16233" s="70"/>
    </row>
    <row r="16234" spans="1:2" x14ac:dyDescent="0.4">
      <c r="A16234" s="70"/>
      <c r="B16234" s="70"/>
    </row>
    <row r="16235" spans="1:2" x14ac:dyDescent="0.4">
      <c r="A16235" s="70"/>
      <c r="B16235" s="70"/>
    </row>
    <row r="16236" spans="1:2" x14ac:dyDescent="0.4">
      <c r="A16236" s="70"/>
      <c r="B16236" s="70"/>
    </row>
    <row r="16237" spans="1:2" x14ac:dyDescent="0.4">
      <c r="A16237" s="70"/>
      <c r="B16237" s="70"/>
    </row>
    <row r="16238" spans="1:2" x14ac:dyDescent="0.4">
      <c r="A16238" s="70"/>
      <c r="B16238" s="70"/>
    </row>
    <row r="16239" spans="1:2" x14ac:dyDescent="0.4">
      <c r="A16239" s="70"/>
      <c r="B16239" s="70"/>
    </row>
    <row r="16240" spans="1:2" x14ac:dyDescent="0.4">
      <c r="A16240" s="70"/>
      <c r="B16240" s="70"/>
    </row>
    <row r="16241" spans="1:2" x14ac:dyDescent="0.4">
      <c r="A16241" s="70"/>
      <c r="B16241" s="70"/>
    </row>
    <row r="16242" spans="1:2" x14ac:dyDescent="0.4">
      <c r="A16242" s="70"/>
      <c r="B16242" s="70"/>
    </row>
    <row r="16243" spans="1:2" x14ac:dyDescent="0.4">
      <c r="A16243" s="70"/>
      <c r="B16243" s="70"/>
    </row>
    <row r="16244" spans="1:2" x14ac:dyDescent="0.4">
      <c r="A16244" s="70"/>
      <c r="B16244" s="70"/>
    </row>
    <row r="16245" spans="1:2" x14ac:dyDescent="0.4">
      <c r="A16245" s="70"/>
      <c r="B16245" s="70"/>
    </row>
    <row r="16246" spans="1:2" x14ac:dyDescent="0.4">
      <c r="A16246" s="70"/>
      <c r="B16246" s="70"/>
    </row>
    <row r="16247" spans="1:2" x14ac:dyDescent="0.4">
      <c r="A16247" s="70"/>
      <c r="B16247" s="70"/>
    </row>
    <row r="16248" spans="1:2" x14ac:dyDescent="0.4">
      <c r="A16248" s="70"/>
      <c r="B16248" s="70"/>
    </row>
    <row r="16249" spans="1:2" x14ac:dyDescent="0.4">
      <c r="A16249" s="70"/>
      <c r="B16249" s="70"/>
    </row>
    <row r="16250" spans="1:2" x14ac:dyDescent="0.4">
      <c r="A16250" s="70"/>
      <c r="B16250" s="70"/>
    </row>
    <row r="16251" spans="1:2" x14ac:dyDescent="0.4">
      <c r="A16251" s="70"/>
      <c r="B16251" s="70"/>
    </row>
    <row r="16252" spans="1:2" x14ac:dyDescent="0.4">
      <c r="A16252" s="70"/>
      <c r="B16252" s="70"/>
    </row>
    <row r="16253" spans="1:2" x14ac:dyDescent="0.4">
      <c r="A16253" s="70"/>
      <c r="B16253" s="70"/>
    </row>
    <row r="16254" spans="1:2" x14ac:dyDescent="0.4">
      <c r="A16254" s="70"/>
      <c r="B16254" s="70"/>
    </row>
    <row r="16255" spans="1:2" x14ac:dyDescent="0.4">
      <c r="A16255" s="70"/>
      <c r="B16255" s="70"/>
    </row>
    <row r="16256" spans="1:2" x14ac:dyDescent="0.4">
      <c r="A16256" s="70"/>
      <c r="B16256" s="70"/>
    </row>
    <row r="16257" spans="1:2" x14ac:dyDescent="0.4">
      <c r="A16257" s="70"/>
      <c r="B16257" s="70"/>
    </row>
    <row r="16258" spans="1:2" x14ac:dyDescent="0.4">
      <c r="A16258" s="70"/>
      <c r="B16258" s="70"/>
    </row>
    <row r="16259" spans="1:2" x14ac:dyDescent="0.4">
      <c r="A16259" s="70"/>
      <c r="B16259" s="70"/>
    </row>
    <row r="16260" spans="1:2" x14ac:dyDescent="0.4">
      <c r="A16260" s="70"/>
      <c r="B16260" s="70"/>
    </row>
    <row r="16261" spans="1:2" x14ac:dyDescent="0.4">
      <c r="A16261" s="70"/>
      <c r="B16261" s="70"/>
    </row>
    <row r="16262" spans="1:2" x14ac:dyDescent="0.4">
      <c r="A16262" s="70"/>
      <c r="B16262" s="70"/>
    </row>
    <row r="16263" spans="1:2" x14ac:dyDescent="0.4">
      <c r="A16263" s="70"/>
      <c r="B16263" s="70"/>
    </row>
    <row r="16264" spans="1:2" x14ac:dyDescent="0.4">
      <c r="A16264" s="70"/>
      <c r="B16264" s="70"/>
    </row>
    <row r="16265" spans="1:2" x14ac:dyDescent="0.4">
      <c r="A16265" s="70"/>
      <c r="B16265" s="70"/>
    </row>
    <row r="16266" spans="1:2" x14ac:dyDescent="0.4">
      <c r="A16266" s="70"/>
      <c r="B16266" s="70"/>
    </row>
    <row r="16267" spans="1:2" x14ac:dyDescent="0.4">
      <c r="A16267" s="70"/>
      <c r="B16267" s="70"/>
    </row>
    <row r="16268" spans="1:2" x14ac:dyDescent="0.4">
      <c r="A16268" s="70"/>
      <c r="B16268" s="70"/>
    </row>
    <row r="16269" spans="1:2" x14ac:dyDescent="0.4">
      <c r="A16269" s="70"/>
      <c r="B16269" s="70"/>
    </row>
    <row r="16270" spans="1:2" x14ac:dyDescent="0.4">
      <c r="A16270" s="70"/>
      <c r="B16270" s="70"/>
    </row>
    <row r="16271" spans="1:2" x14ac:dyDescent="0.4">
      <c r="A16271" s="70"/>
      <c r="B16271" s="70"/>
    </row>
    <row r="16272" spans="1:2" x14ac:dyDescent="0.4">
      <c r="A16272" s="70"/>
      <c r="B16272" s="70"/>
    </row>
    <row r="16273" spans="1:2" x14ac:dyDescent="0.4">
      <c r="A16273" s="70"/>
      <c r="B16273" s="70"/>
    </row>
    <row r="16274" spans="1:2" x14ac:dyDescent="0.4">
      <c r="A16274" s="70"/>
      <c r="B16274" s="70"/>
    </row>
    <row r="16275" spans="1:2" x14ac:dyDescent="0.4">
      <c r="A16275" s="70"/>
      <c r="B16275" s="70"/>
    </row>
    <row r="16276" spans="1:2" x14ac:dyDescent="0.4">
      <c r="A16276" s="70"/>
      <c r="B16276" s="70"/>
    </row>
    <row r="16277" spans="1:2" x14ac:dyDescent="0.4">
      <c r="A16277" s="70"/>
      <c r="B16277" s="70"/>
    </row>
    <row r="16278" spans="1:2" x14ac:dyDescent="0.4">
      <c r="A16278" s="70"/>
      <c r="B16278" s="70"/>
    </row>
    <row r="16279" spans="1:2" x14ac:dyDescent="0.4">
      <c r="A16279" s="70"/>
      <c r="B16279" s="70"/>
    </row>
    <row r="16280" spans="1:2" x14ac:dyDescent="0.4">
      <c r="A16280" s="70"/>
      <c r="B16280" s="70"/>
    </row>
    <row r="16281" spans="1:2" x14ac:dyDescent="0.4">
      <c r="A16281" s="70"/>
      <c r="B16281" s="70"/>
    </row>
    <row r="16282" spans="1:2" x14ac:dyDescent="0.4">
      <c r="A16282" s="70"/>
      <c r="B16282" s="70"/>
    </row>
    <row r="16283" spans="1:2" x14ac:dyDescent="0.4">
      <c r="A16283" s="70"/>
      <c r="B16283" s="70"/>
    </row>
    <row r="16284" spans="1:2" x14ac:dyDescent="0.4">
      <c r="A16284" s="70"/>
      <c r="B16284" s="70"/>
    </row>
    <row r="16285" spans="1:2" x14ac:dyDescent="0.4">
      <c r="A16285" s="70"/>
      <c r="B16285" s="70"/>
    </row>
    <row r="16286" spans="1:2" x14ac:dyDescent="0.4">
      <c r="A16286" s="70"/>
      <c r="B16286" s="70"/>
    </row>
    <row r="16287" spans="1:2" x14ac:dyDescent="0.4">
      <c r="A16287" s="70"/>
      <c r="B16287" s="70"/>
    </row>
    <row r="16288" spans="1:2" x14ac:dyDescent="0.4">
      <c r="A16288" s="70"/>
      <c r="B16288" s="70"/>
    </row>
    <row r="16289" spans="1:2" x14ac:dyDescent="0.4">
      <c r="A16289" s="70"/>
      <c r="B16289" s="70"/>
    </row>
    <row r="16290" spans="1:2" x14ac:dyDescent="0.4">
      <c r="A16290" s="70"/>
      <c r="B16290" s="70"/>
    </row>
    <row r="16291" spans="1:2" x14ac:dyDescent="0.4">
      <c r="A16291" s="70"/>
      <c r="B16291" s="70"/>
    </row>
    <row r="16292" spans="1:2" x14ac:dyDescent="0.4">
      <c r="A16292" s="70"/>
      <c r="B16292" s="70"/>
    </row>
    <row r="16293" spans="1:2" x14ac:dyDescent="0.4">
      <c r="A16293" s="70"/>
      <c r="B16293" s="70"/>
    </row>
    <row r="16294" spans="1:2" x14ac:dyDescent="0.4">
      <c r="A16294" s="70"/>
      <c r="B16294" s="70"/>
    </row>
    <row r="16295" spans="1:2" x14ac:dyDescent="0.4">
      <c r="A16295" s="70"/>
      <c r="B16295" s="70"/>
    </row>
    <row r="16296" spans="1:2" x14ac:dyDescent="0.4">
      <c r="A16296" s="70"/>
      <c r="B16296" s="70"/>
    </row>
    <row r="16297" spans="1:2" x14ac:dyDescent="0.4">
      <c r="A16297" s="70"/>
      <c r="B16297" s="70"/>
    </row>
    <row r="16298" spans="1:2" x14ac:dyDescent="0.4">
      <c r="A16298" s="70"/>
      <c r="B16298" s="70"/>
    </row>
    <row r="16299" spans="1:2" x14ac:dyDescent="0.4">
      <c r="A16299" s="70"/>
      <c r="B16299" s="70"/>
    </row>
    <row r="16300" spans="1:2" x14ac:dyDescent="0.4">
      <c r="A16300" s="70"/>
      <c r="B16300" s="70"/>
    </row>
    <row r="16301" spans="1:2" x14ac:dyDescent="0.4">
      <c r="A16301" s="70"/>
      <c r="B16301" s="70"/>
    </row>
    <row r="16302" spans="1:2" x14ac:dyDescent="0.4">
      <c r="A16302" s="70"/>
      <c r="B16302" s="70"/>
    </row>
    <row r="16303" spans="1:2" x14ac:dyDescent="0.4">
      <c r="A16303" s="70"/>
      <c r="B16303" s="70"/>
    </row>
    <row r="16304" spans="1:2" x14ac:dyDescent="0.4">
      <c r="A16304" s="70"/>
      <c r="B16304" s="70"/>
    </row>
    <row r="16305" spans="1:2" x14ac:dyDescent="0.4">
      <c r="A16305" s="70"/>
      <c r="B16305" s="70"/>
    </row>
    <row r="16306" spans="1:2" x14ac:dyDescent="0.4">
      <c r="A16306" s="70"/>
      <c r="B16306" s="70"/>
    </row>
    <row r="16307" spans="1:2" x14ac:dyDescent="0.4">
      <c r="A16307" s="70"/>
      <c r="B16307" s="70"/>
    </row>
    <row r="16308" spans="1:2" x14ac:dyDescent="0.4">
      <c r="A16308" s="70"/>
      <c r="B16308" s="70"/>
    </row>
    <row r="16309" spans="1:2" x14ac:dyDescent="0.4">
      <c r="A16309" s="70"/>
      <c r="B16309" s="70"/>
    </row>
    <row r="16310" spans="1:2" x14ac:dyDescent="0.4">
      <c r="A16310" s="70"/>
      <c r="B16310" s="70"/>
    </row>
    <row r="16311" spans="1:2" x14ac:dyDescent="0.4">
      <c r="A16311" s="70"/>
      <c r="B16311" s="70"/>
    </row>
    <row r="16312" spans="1:2" x14ac:dyDescent="0.4">
      <c r="A16312" s="70"/>
      <c r="B16312" s="70"/>
    </row>
    <row r="16313" spans="1:2" x14ac:dyDescent="0.4">
      <c r="A16313" s="70"/>
      <c r="B16313" s="70"/>
    </row>
    <row r="16314" spans="1:2" x14ac:dyDescent="0.4">
      <c r="A16314" s="70"/>
      <c r="B16314" s="70"/>
    </row>
    <row r="16315" spans="1:2" x14ac:dyDescent="0.4">
      <c r="A16315" s="70"/>
      <c r="B16315" s="70"/>
    </row>
    <row r="16316" spans="1:2" x14ac:dyDescent="0.4">
      <c r="A16316" s="70"/>
      <c r="B16316" s="70"/>
    </row>
    <row r="16317" spans="1:2" x14ac:dyDescent="0.4">
      <c r="A16317" s="70"/>
      <c r="B16317" s="70"/>
    </row>
    <row r="16318" spans="1:2" x14ac:dyDescent="0.4">
      <c r="A16318" s="70"/>
      <c r="B16318" s="70"/>
    </row>
    <row r="16319" spans="1:2" x14ac:dyDescent="0.4">
      <c r="A16319" s="70"/>
      <c r="B16319" s="70"/>
    </row>
    <row r="16320" spans="1:2" x14ac:dyDescent="0.4">
      <c r="A16320" s="70"/>
      <c r="B16320" s="70"/>
    </row>
    <row r="16321" spans="1:2" x14ac:dyDescent="0.4">
      <c r="A16321" s="70"/>
      <c r="B16321" s="70"/>
    </row>
    <row r="16322" spans="1:2" x14ac:dyDescent="0.4">
      <c r="A16322" s="70"/>
      <c r="B16322" s="70"/>
    </row>
    <row r="16323" spans="1:2" x14ac:dyDescent="0.4">
      <c r="A16323" s="70"/>
      <c r="B16323" s="70"/>
    </row>
    <row r="16324" spans="1:2" x14ac:dyDescent="0.4">
      <c r="A16324" s="70"/>
      <c r="B16324" s="70"/>
    </row>
    <row r="16325" spans="1:2" x14ac:dyDescent="0.4">
      <c r="A16325" s="70"/>
      <c r="B16325" s="70"/>
    </row>
    <row r="16326" spans="1:2" x14ac:dyDescent="0.4">
      <c r="A16326" s="70"/>
      <c r="B16326" s="70"/>
    </row>
    <row r="16327" spans="1:2" x14ac:dyDescent="0.4">
      <c r="A16327" s="70"/>
      <c r="B16327" s="70"/>
    </row>
    <row r="16328" spans="1:2" x14ac:dyDescent="0.4">
      <c r="A16328" s="70"/>
      <c r="B16328" s="70"/>
    </row>
    <row r="16329" spans="1:2" x14ac:dyDescent="0.4">
      <c r="A16329" s="70"/>
      <c r="B16329" s="70"/>
    </row>
    <row r="16330" spans="1:2" x14ac:dyDescent="0.4">
      <c r="A16330" s="70"/>
      <c r="B16330" s="70"/>
    </row>
    <row r="16331" spans="1:2" x14ac:dyDescent="0.4">
      <c r="A16331" s="70"/>
      <c r="B16331" s="70"/>
    </row>
    <row r="16332" spans="1:2" x14ac:dyDescent="0.4">
      <c r="A16332" s="70"/>
      <c r="B16332" s="70"/>
    </row>
    <row r="16333" spans="1:2" x14ac:dyDescent="0.4">
      <c r="A16333" s="70"/>
      <c r="B16333" s="70"/>
    </row>
    <row r="16334" spans="1:2" x14ac:dyDescent="0.4">
      <c r="A16334" s="70"/>
      <c r="B16334" s="70"/>
    </row>
    <row r="16335" spans="1:2" x14ac:dyDescent="0.4">
      <c r="A16335" s="70"/>
      <c r="B16335" s="70"/>
    </row>
    <row r="16336" spans="1:2" x14ac:dyDescent="0.4">
      <c r="A16336" s="70"/>
      <c r="B16336" s="70"/>
    </row>
    <row r="16337" spans="1:2" x14ac:dyDescent="0.4">
      <c r="A16337" s="70"/>
      <c r="B16337" s="70"/>
    </row>
    <row r="16338" spans="1:2" x14ac:dyDescent="0.4">
      <c r="A16338" s="70"/>
      <c r="B16338" s="70"/>
    </row>
    <row r="16339" spans="1:2" x14ac:dyDescent="0.4">
      <c r="A16339" s="70"/>
      <c r="B16339" s="70"/>
    </row>
    <row r="16340" spans="1:2" x14ac:dyDescent="0.4">
      <c r="A16340" s="70"/>
      <c r="B16340" s="70"/>
    </row>
    <row r="16341" spans="1:2" x14ac:dyDescent="0.4">
      <c r="A16341" s="70"/>
      <c r="B16341" s="70"/>
    </row>
    <row r="16342" spans="1:2" x14ac:dyDescent="0.4">
      <c r="A16342" s="70"/>
      <c r="B16342" s="70"/>
    </row>
    <row r="16343" spans="1:2" x14ac:dyDescent="0.4">
      <c r="A16343" s="70"/>
      <c r="B16343" s="70"/>
    </row>
    <row r="16344" spans="1:2" x14ac:dyDescent="0.4">
      <c r="A16344" s="70"/>
      <c r="B16344" s="70"/>
    </row>
    <row r="16345" spans="1:2" x14ac:dyDescent="0.4">
      <c r="A16345" s="70"/>
      <c r="B16345" s="70"/>
    </row>
    <row r="16346" spans="1:2" x14ac:dyDescent="0.4">
      <c r="A16346" s="70"/>
      <c r="B16346" s="70"/>
    </row>
    <row r="16347" spans="1:2" x14ac:dyDescent="0.4">
      <c r="A16347" s="70"/>
      <c r="B16347" s="70"/>
    </row>
    <row r="16348" spans="1:2" x14ac:dyDescent="0.4">
      <c r="A16348" s="70"/>
      <c r="B16348" s="70"/>
    </row>
    <row r="16349" spans="1:2" x14ac:dyDescent="0.4">
      <c r="A16349" s="70"/>
      <c r="B16349" s="70"/>
    </row>
    <row r="16350" spans="1:2" x14ac:dyDescent="0.4">
      <c r="A16350" s="70"/>
      <c r="B16350" s="70"/>
    </row>
    <row r="16351" spans="1:2" x14ac:dyDescent="0.4">
      <c r="A16351" s="70"/>
      <c r="B16351" s="70"/>
    </row>
    <row r="16352" spans="1:2" x14ac:dyDescent="0.4">
      <c r="A16352" s="70"/>
      <c r="B16352" s="70"/>
    </row>
    <row r="16353" spans="1:2" x14ac:dyDescent="0.4">
      <c r="A16353" s="70"/>
      <c r="B16353" s="70"/>
    </row>
    <row r="16354" spans="1:2" x14ac:dyDescent="0.4">
      <c r="A16354" s="70"/>
      <c r="B16354" s="70"/>
    </row>
    <row r="16355" spans="1:2" x14ac:dyDescent="0.4">
      <c r="A16355" s="70"/>
      <c r="B16355" s="70"/>
    </row>
    <row r="16356" spans="1:2" x14ac:dyDescent="0.4">
      <c r="A16356" s="70"/>
      <c r="B16356" s="70"/>
    </row>
    <row r="16357" spans="1:2" x14ac:dyDescent="0.4">
      <c r="A16357" s="70"/>
      <c r="B16357" s="70"/>
    </row>
    <row r="16358" spans="1:2" x14ac:dyDescent="0.4">
      <c r="A16358" s="70"/>
      <c r="B16358" s="70"/>
    </row>
    <row r="16359" spans="1:2" x14ac:dyDescent="0.4">
      <c r="A16359" s="70"/>
      <c r="B16359" s="70"/>
    </row>
    <row r="16360" spans="1:2" x14ac:dyDescent="0.4">
      <c r="A16360" s="70"/>
      <c r="B16360" s="70"/>
    </row>
    <row r="16361" spans="1:2" x14ac:dyDescent="0.4">
      <c r="A16361" s="70"/>
      <c r="B16361" s="70"/>
    </row>
    <row r="16362" spans="1:2" x14ac:dyDescent="0.4">
      <c r="A16362" s="70"/>
      <c r="B16362" s="70"/>
    </row>
    <row r="16363" spans="1:2" x14ac:dyDescent="0.4">
      <c r="A16363" s="70"/>
      <c r="B16363" s="70"/>
    </row>
    <row r="16364" spans="1:2" x14ac:dyDescent="0.4">
      <c r="A16364" s="70"/>
      <c r="B16364" s="70"/>
    </row>
    <row r="16365" spans="1:2" x14ac:dyDescent="0.4">
      <c r="A16365" s="70"/>
      <c r="B16365" s="70"/>
    </row>
    <row r="16366" spans="1:2" x14ac:dyDescent="0.4">
      <c r="A16366" s="70"/>
      <c r="B16366" s="70"/>
    </row>
    <row r="16367" spans="1:2" x14ac:dyDescent="0.4">
      <c r="A16367" s="70"/>
      <c r="B16367" s="70"/>
    </row>
    <row r="16368" spans="1:2" x14ac:dyDescent="0.4">
      <c r="A16368" s="70"/>
      <c r="B16368" s="70"/>
    </row>
    <row r="16369" spans="1:2" x14ac:dyDescent="0.4">
      <c r="A16369" s="70"/>
      <c r="B16369" s="70"/>
    </row>
    <row r="16370" spans="1:2" x14ac:dyDescent="0.4">
      <c r="A16370" s="70"/>
      <c r="B16370" s="70"/>
    </row>
    <row r="16371" spans="1:2" x14ac:dyDescent="0.4">
      <c r="A16371" s="70"/>
      <c r="B16371" s="70"/>
    </row>
    <row r="16372" spans="1:2" x14ac:dyDescent="0.4">
      <c r="A16372" s="70"/>
      <c r="B16372" s="70"/>
    </row>
    <row r="16373" spans="1:2" x14ac:dyDescent="0.4">
      <c r="A16373" s="70"/>
      <c r="B16373" s="70"/>
    </row>
    <row r="16374" spans="1:2" x14ac:dyDescent="0.4">
      <c r="A16374" s="70"/>
      <c r="B16374" s="70"/>
    </row>
    <row r="16375" spans="1:2" x14ac:dyDescent="0.4">
      <c r="A16375" s="70"/>
      <c r="B16375" s="70"/>
    </row>
    <row r="16376" spans="1:2" x14ac:dyDescent="0.4">
      <c r="A16376" s="70"/>
      <c r="B16376" s="70"/>
    </row>
    <row r="16377" spans="1:2" x14ac:dyDescent="0.4">
      <c r="A16377" s="70"/>
      <c r="B16377" s="70"/>
    </row>
    <row r="16378" spans="1:2" x14ac:dyDescent="0.4">
      <c r="A16378" s="70"/>
      <c r="B16378" s="70"/>
    </row>
    <row r="16379" spans="1:2" x14ac:dyDescent="0.4">
      <c r="A16379" s="70"/>
      <c r="B16379" s="70"/>
    </row>
    <row r="16380" spans="1:2" x14ac:dyDescent="0.4">
      <c r="A16380" s="70"/>
      <c r="B16380" s="70"/>
    </row>
    <row r="16381" spans="1:2" x14ac:dyDescent="0.4">
      <c r="A16381" s="70"/>
      <c r="B16381" s="70"/>
    </row>
    <row r="16382" spans="1:2" x14ac:dyDescent="0.4">
      <c r="A16382" s="70"/>
      <c r="B16382" s="70"/>
    </row>
    <row r="16383" spans="1:2" x14ac:dyDescent="0.4">
      <c r="A16383" s="70"/>
      <c r="B16383" s="70"/>
    </row>
    <row r="16384" spans="1:2" x14ac:dyDescent="0.4">
      <c r="A16384" s="70"/>
      <c r="B16384" s="70"/>
    </row>
    <row r="16385" spans="1:2" x14ac:dyDescent="0.4">
      <c r="A16385" s="70"/>
      <c r="B16385" s="70"/>
    </row>
    <row r="16386" spans="1:2" x14ac:dyDescent="0.4">
      <c r="A16386" s="70"/>
      <c r="B16386" s="70"/>
    </row>
    <row r="16387" spans="1:2" x14ac:dyDescent="0.4">
      <c r="A16387" s="70"/>
      <c r="B16387" s="70"/>
    </row>
    <row r="16388" spans="1:2" x14ac:dyDescent="0.4">
      <c r="A16388" s="70"/>
      <c r="B16388" s="70"/>
    </row>
    <row r="16389" spans="1:2" x14ac:dyDescent="0.4">
      <c r="A16389" s="70"/>
      <c r="B16389" s="70"/>
    </row>
    <row r="16390" spans="1:2" x14ac:dyDescent="0.4">
      <c r="A16390" s="70"/>
      <c r="B16390" s="70"/>
    </row>
    <row r="16391" spans="1:2" x14ac:dyDescent="0.4">
      <c r="A16391" s="70"/>
      <c r="B16391" s="70"/>
    </row>
    <row r="16392" spans="1:2" x14ac:dyDescent="0.4">
      <c r="A16392" s="70"/>
      <c r="B16392" s="70"/>
    </row>
    <row r="16393" spans="1:2" x14ac:dyDescent="0.4">
      <c r="A16393" s="70"/>
      <c r="B16393" s="70"/>
    </row>
    <row r="16394" spans="1:2" x14ac:dyDescent="0.4">
      <c r="A16394" s="70"/>
      <c r="B16394" s="70"/>
    </row>
    <row r="16395" spans="1:2" x14ac:dyDescent="0.4">
      <c r="A16395" s="70"/>
      <c r="B16395" s="70"/>
    </row>
    <row r="16396" spans="1:2" x14ac:dyDescent="0.4">
      <c r="A16396" s="70"/>
      <c r="B16396" s="70"/>
    </row>
    <row r="16397" spans="1:2" x14ac:dyDescent="0.4">
      <c r="A16397" s="70"/>
      <c r="B16397" s="70"/>
    </row>
    <row r="16398" spans="1:2" x14ac:dyDescent="0.4">
      <c r="A16398" s="70"/>
      <c r="B16398" s="70"/>
    </row>
    <row r="16399" spans="1:2" x14ac:dyDescent="0.4">
      <c r="A16399" s="70"/>
      <c r="B16399" s="70"/>
    </row>
    <row r="16400" spans="1:2" x14ac:dyDescent="0.4">
      <c r="A16400" s="70"/>
      <c r="B16400" s="70"/>
    </row>
    <row r="16401" spans="1:2" x14ac:dyDescent="0.4">
      <c r="A16401" s="70"/>
      <c r="B16401" s="70"/>
    </row>
    <row r="16402" spans="1:2" x14ac:dyDescent="0.4">
      <c r="A16402" s="70"/>
      <c r="B16402" s="70"/>
    </row>
    <row r="16403" spans="1:2" x14ac:dyDescent="0.4">
      <c r="A16403" s="70"/>
      <c r="B16403" s="70"/>
    </row>
    <row r="16404" spans="1:2" x14ac:dyDescent="0.4">
      <c r="A16404" s="70"/>
      <c r="B16404" s="70"/>
    </row>
    <row r="16405" spans="1:2" x14ac:dyDescent="0.4">
      <c r="A16405" s="70"/>
      <c r="B16405" s="70"/>
    </row>
    <row r="16406" spans="1:2" x14ac:dyDescent="0.4">
      <c r="A16406" s="70"/>
      <c r="B16406" s="70"/>
    </row>
    <row r="16407" spans="1:2" x14ac:dyDescent="0.4">
      <c r="A16407" s="70"/>
      <c r="B16407" s="70"/>
    </row>
    <row r="16408" spans="1:2" x14ac:dyDescent="0.4">
      <c r="A16408" s="70"/>
      <c r="B16408" s="70"/>
    </row>
    <row r="16409" spans="1:2" x14ac:dyDescent="0.4">
      <c r="A16409" s="70"/>
      <c r="B16409" s="70"/>
    </row>
    <row r="16410" spans="1:2" x14ac:dyDescent="0.4">
      <c r="A16410" s="70"/>
      <c r="B16410" s="70"/>
    </row>
    <row r="16411" spans="1:2" x14ac:dyDescent="0.4">
      <c r="A16411" s="70"/>
      <c r="B16411" s="70"/>
    </row>
    <row r="16412" spans="1:2" x14ac:dyDescent="0.4">
      <c r="A16412" s="70"/>
      <c r="B16412" s="70"/>
    </row>
    <row r="16413" spans="1:2" x14ac:dyDescent="0.4">
      <c r="A16413" s="70"/>
      <c r="B16413" s="70"/>
    </row>
    <row r="16414" spans="1:2" x14ac:dyDescent="0.4">
      <c r="A16414" s="70"/>
      <c r="B16414" s="70"/>
    </row>
    <row r="16415" spans="1:2" x14ac:dyDescent="0.4">
      <c r="A16415" s="70"/>
      <c r="B16415" s="70"/>
    </row>
    <row r="16416" spans="1:2" x14ac:dyDescent="0.4">
      <c r="A16416" s="70"/>
      <c r="B16416" s="70"/>
    </row>
    <row r="16417" spans="1:2" x14ac:dyDescent="0.4">
      <c r="A16417" s="70"/>
      <c r="B16417" s="70"/>
    </row>
    <row r="16418" spans="1:2" x14ac:dyDescent="0.4">
      <c r="A16418" s="70"/>
      <c r="B16418" s="70"/>
    </row>
    <row r="16419" spans="1:2" x14ac:dyDescent="0.4">
      <c r="A16419" s="70"/>
      <c r="B16419" s="70"/>
    </row>
    <row r="16420" spans="1:2" x14ac:dyDescent="0.4">
      <c r="A16420" s="70"/>
      <c r="B16420" s="70"/>
    </row>
    <row r="16421" spans="1:2" x14ac:dyDescent="0.4">
      <c r="A16421" s="70"/>
      <c r="B16421" s="70"/>
    </row>
    <row r="16422" spans="1:2" x14ac:dyDescent="0.4">
      <c r="A16422" s="70"/>
      <c r="B16422" s="70"/>
    </row>
    <row r="16423" spans="1:2" x14ac:dyDescent="0.4">
      <c r="A16423" s="70"/>
      <c r="B16423" s="70"/>
    </row>
    <row r="16424" spans="1:2" x14ac:dyDescent="0.4">
      <c r="A16424" s="70"/>
      <c r="B16424" s="70"/>
    </row>
    <row r="16425" spans="1:2" x14ac:dyDescent="0.4">
      <c r="A16425" s="70"/>
      <c r="B16425" s="70"/>
    </row>
    <row r="16426" spans="1:2" x14ac:dyDescent="0.4">
      <c r="A16426" s="70"/>
      <c r="B16426" s="70"/>
    </row>
    <row r="16427" spans="1:2" x14ac:dyDescent="0.4">
      <c r="A16427" s="70"/>
      <c r="B16427" s="70"/>
    </row>
    <row r="16428" spans="1:2" x14ac:dyDescent="0.4">
      <c r="A16428" s="70"/>
      <c r="B16428" s="70"/>
    </row>
    <row r="16429" spans="1:2" x14ac:dyDescent="0.4">
      <c r="A16429" s="70"/>
      <c r="B16429" s="70"/>
    </row>
    <row r="16430" spans="1:2" x14ac:dyDescent="0.4">
      <c r="A16430" s="70"/>
      <c r="B16430" s="70"/>
    </row>
    <row r="16431" spans="1:2" x14ac:dyDescent="0.4">
      <c r="A16431" s="70"/>
      <c r="B16431" s="70"/>
    </row>
    <row r="16432" spans="1:2" x14ac:dyDescent="0.4">
      <c r="A16432" s="70"/>
      <c r="B16432" s="70"/>
    </row>
    <row r="16433" spans="1:2" x14ac:dyDescent="0.4">
      <c r="A16433" s="70"/>
      <c r="B16433" s="70"/>
    </row>
    <row r="16434" spans="1:2" x14ac:dyDescent="0.4">
      <c r="A16434" s="70"/>
      <c r="B16434" s="70"/>
    </row>
    <row r="16435" spans="1:2" x14ac:dyDescent="0.4">
      <c r="A16435" s="70"/>
      <c r="B16435" s="70"/>
    </row>
    <row r="16436" spans="1:2" x14ac:dyDescent="0.4">
      <c r="A16436" s="70"/>
      <c r="B16436" s="70"/>
    </row>
    <row r="16437" spans="1:2" x14ac:dyDescent="0.4">
      <c r="A16437" s="70"/>
      <c r="B16437" s="70"/>
    </row>
    <row r="16438" spans="1:2" x14ac:dyDescent="0.4">
      <c r="A16438" s="70"/>
      <c r="B16438" s="70"/>
    </row>
    <row r="16439" spans="1:2" x14ac:dyDescent="0.4">
      <c r="A16439" s="70"/>
      <c r="B16439" s="70"/>
    </row>
    <row r="16440" spans="1:2" x14ac:dyDescent="0.4">
      <c r="A16440" s="70"/>
      <c r="B16440" s="70"/>
    </row>
    <row r="16441" spans="1:2" x14ac:dyDescent="0.4">
      <c r="A16441" s="70"/>
      <c r="B16441" s="70"/>
    </row>
    <row r="16442" spans="1:2" x14ac:dyDescent="0.4">
      <c r="A16442" s="70"/>
      <c r="B16442" s="70"/>
    </row>
    <row r="16443" spans="1:2" x14ac:dyDescent="0.4">
      <c r="A16443" s="70"/>
      <c r="B16443" s="70"/>
    </row>
    <row r="16444" spans="1:2" x14ac:dyDescent="0.4">
      <c r="A16444" s="70"/>
      <c r="B16444" s="70"/>
    </row>
    <row r="16445" spans="1:2" x14ac:dyDescent="0.4">
      <c r="A16445" s="70"/>
      <c r="B16445" s="70"/>
    </row>
    <row r="16446" spans="1:2" x14ac:dyDescent="0.4">
      <c r="A16446" s="70"/>
      <c r="B16446" s="70"/>
    </row>
    <row r="16447" spans="1:2" x14ac:dyDescent="0.4">
      <c r="A16447" s="70"/>
      <c r="B16447" s="70"/>
    </row>
    <row r="16448" spans="1:2" x14ac:dyDescent="0.4">
      <c r="A16448" s="70"/>
      <c r="B16448" s="70"/>
    </row>
    <row r="16449" spans="1:2" x14ac:dyDescent="0.4">
      <c r="A16449" s="70"/>
      <c r="B16449" s="70"/>
    </row>
    <row r="16450" spans="1:2" x14ac:dyDescent="0.4">
      <c r="A16450" s="70"/>
      <c r="B16450" s="70"/>
    </row>
    <row r="16451" spans="1:2" x14ac:dyDescent="0.4">
      <c r="A16451" s="70"/>
      <c r="B16451" s="70"/>
    </row>
    <row r="16452" spans="1:2" x14ac:dyDescent="0.4">
      <c r="A16452" s="70"/>
      <c r="B16452" s="70"/>
    </row>
    <row r="16453" spans="1:2" x14ac:dyDescent="0.4">
      <c r="A16453" s="70"/>
      <c r="B16453" s="70"/>
    </row>
    <row r="16454" spans="1:2" x14ac:dyDescent="0.4">
      <c r="A16454" s="70"/>
      <c r="B16454" s="70"/>
    </row>
    <row r="16455" spans="1:2" x14ac:dyDescent="0.4">
      <c r="A16455" s="70"/>
      <c r="B16455" s="70"/>
    </row>
    <row r="16456" spans="1:2" x14ac:dyDescent="0.4">
      <c r="A16456" s="70"/>
      <c r="B16456" s="70"/>
    </row>
    <row r="16457" spans="1:2" x14ac:dyDescent="0.4">
      <c r="A16457" s="70"/>
      <c r="B16457" s="70"/>
    </row>
    <row r="16458" spans="1:2" x14ac:dyDescent="0.4">
      <c r="A16458" s="70"/>
      <c r="B16458" s="70"/>
    </row>
    <row r="16459" spans="1:2" x14ac:dyDescent="0.4">
      <c r="A16459" s="70"/>
      <c r="B16459" s="70"/>
    </row>
    <row r="16460" spans="1:2" x14ac:dyDescent="0.4">
      <c r="A16460" s="70"/>
      <c r="B16460" s="70"/>
    </row>
    <row r="16461" spans="1:2" x14ac:dyDescent="0.4">
      <c r="A16461" s="70"/>
      <c r="B16461" s="70"/>
    </row>
    <row r="16462" spans="1:2" x14ac:dyDescent="0.4">
      <c r="A16462" s="70"/>
      <c r="B16462" s="70"/>
    </row>
    <row r="16463" spans="1:2" x14ac:dyDescent="0.4">
      <c r="A16463" s="70"/>
      <c r="B16463" s="70"/>
    </row>
    <row r="16464" spans="1:2" x14ac:dyDescent="0.4">
      <c r="A16464" s="70"/>
      <c r="B16464" s="70"/>
    </row>
    <row r="16465" spans="1:2" x14ac:dyDescent="0.4">
      <c r="A16465" s="70"/>
      <c r="B16465" s="70"/>
    </row>
    <row r="16466" spans="1:2" x14ac:dyDescent="0.4">
      <c r="A16466" s="70"/>
      <c r="B16466" s="70"/>
    </row>
    <row r="16467" spans="1:2" x14ac:dyDescent="0.4">
      <c r="A16467" s="70"/>
      <c r="B16467" s="70"/>
    </row>
    <row r="16468" spans="1:2" x14ac:dyDescent="0.4">
      <c r="A16468" s="70"/>
      <c r="B16468" s="70"/>
    </row>
    <row r="16469" spans="1:2" x14ac:dyDescent="0.4">
      <c r="A16469" s="70"/>
      <c r="B16469" s="70"/>
    </row>
    <row r="16470" spans="1:2" x14ac:dyDescent="0.4">
      <c r="A16470" s="70"/>
      <c r="B16470" s="70"/>
    </row>
    <row r="16471" spans="1:2" x14ac:dyDescent="0.4">
      <c r="A16471" s="70"/>
      <c r="B16471" s="70"/>
    </row>
    <row r="16472" spans="1:2" x14ac:dyDescent="0.4">
      <c r="A16472" s="70"/>
      <c r="B16472" s="70"/>
    </row>
    <row r="16473" spans="1:2" x14ac:dyDescent="0.4">
      <c r="A16473" s="70"/>
      <c r="B16473" s="70"/>
    </row>
    <row r="16474" spans="1:2" x14ac:dyDescent="0.4">
      <c r="A16474" s="70"/>
      <c r="B16474" s="70"/>
    </row>
    <row r="16475" spans="1:2" x14ac:dyDescent="0.4">
      <c r="A16475" s="70"/>
      <c r="B16475" s="70"/>
    </row>
    <row r="16476" spans="1:2" x14ac:dyDescent="0.4">
      <c r="A16476" s="70"/>
      <c r="B16476" s="70"/>
    </row>
    <row r="16477" spans="1:2" x14ac:dyDescent="0.4">
      <c r="A16477" s="70"/>
      <c r="B16477" s="70"/>
    </row>
    <row r="16478" spans="1:2" x14ac:dyDescent="0.4">
      <c r="A16478" s="70"/>
      <c r="B16478" s="70"/>
    </row>
    <row r="16479" spans="1:2" x14ac:dyDescent="0.4">
      <c r="A16479" s="70"/>
      <c r="B16479" s="70"/>
    </row>
    <row r="16480" spans="1:2" x14ac:dyDescent="0.4">
      <c r="A16480" s="70"/>
      <c r="B16480" s="70"/>
    </row>
    <row r="16481" spans="1:2" x14ac:dyDescent="0.4">
      <c r="A16481" s="70"/>
      <c r="B16481" s="70"/>
    </row>
    <row r="16482" spans="1:2" x14ac:dyDescent="0.4">
      <c r="A16482" s="70"/>
      <c r="B16482" s="70"/>
    </row>
    <row r="16483" spans="1:2" x14ac:dyDescent="0.4">
      <c r="A16483" s="70"/>
      <c r="B16483" s="70"/>
    </row>
    <row r="16484" spans="1:2" x14ac:dyDescent="0.4">
      <c r="A16484" s="70"/>
      <c r="B16484" s="70"/>
    </row>
    <row r="16485" spans="1:2" x14ac:dyDescent="0.4">
      <c r="A16485" s="70"/>
      <c r="B16485" s="70"/>
    </row>
    <row r="16486" spans="1:2" x14ac:dyDescent="0.4">
      <c r="A16486" s="70"/>
      <c r="B16486" s="70"/>
    </row>
    <row r="16487" spans="1:2" x14ac:dyDescent="0.4">
      <c r="A16487" s="70"/>
      <c r="B16487" s="70"/>
    </row>
    <row r="16488" spans="1:2" x14ac:dyDescent="0.4">
      <c r="A16488" s="70"/>
      <c r="B16488" s="70"/>
    </row>
    <row r="16489" spans="1:2" x14ac:dyDescent="0.4">
      <c r="A16489" s="70"/>
      <c r="B16489" s="70"/>
    </row>
    <row r="16490" spans="1:2" x14ac:dyDescent="0.4">
      <c r="A16490" s="70"/>
      <c r="B16490" s="70"/>
    </row>
    <row r="16491" spans="1:2" x14ac:dyDescent="0.4">
      <c r="A16491" s="70"/>
      <c r="B16491" s="70"/>
    </row>
    <row r="16492" spans="1:2" x14ac:dyDescent="0.4">
      <c r="A16492" s="70"/>
      <c r="B16492" s="70"/>
    </row>
    <row r="16493" spans="1:2" x14ac:dyDescent="0.4">
      <c r="A16493" s="70"/>
      <c r="B16493" s="70"/>
    </row>
    <row r="16494" spans="1:2" x14ac:dyDescent="0.4">
      <c r="A16494" s="70"/>
      <c r="B16494" s="70"/>
    </row>
    <row r="16495" spans="1:2" x14ac:dyDescent="0.4">
      <c r="A16495" s="70"/>
      <c r="B16495" s="70"/>
    </row>
    <row r="16496" spans="1:2" x14ac:dyDescent="0.4">
      <c r="A16496" s="70"/>
      <c r="B16496" s="70"/>
    </row>
    <row r="16497" spans="1:2" x14ac:dyDescent="0.4">
      <c r="A16497" s="70"/>
      <c r="B16497" s="70"/>
    </row>
    <row r="16498" spans="1:2" x14ac:dyDescent="0.4">
      <c r="A16498" s="70"/>
      <c r="B16498" s="70"/>
    </row>
    <row r="16499" spans="1:2" x14ac:dyDescent="0.4">
      <c r="A16499" s="70"/>
      <c r="B16499" s="70"/>
    </row>
    <row r="16500" spans="1:2" x14ac:dyDescent="0.4">
      <c r="A16500" s="70"/>
      <c r="B16500" s="70"/>
    </row>
    <row r="16501" spans="1:2" x14ac:dyDescent="0.4">
      <c r="A16501" s="70"/>
      <c r="B16501" s="70"/>
    </row>
    <row r="16502" spans="1:2" x14ac:dyDescent="0.4">
      <c r="A16502" s="70"/>
      <c r="B16502" s="70"/>
    </row>
    <row r="16503" spans="1:2" x14ac:dyDescent="0.4">
      <c r="A16503" s="70"/>
      <c r="B16503" s="70"/>
    </row>
    <row r="16504" spans="1:2" x14ac:dyDescent="0.4">
      <c r="A16504" s="70"/>
      <c r="B16504" s="70"/>
    </row>
    <row r="16505" spans="1:2" x14ac:dyDescent="0.4">
      <c r="A16505" s="70"/>
      <c r="B16505" s="70"/>
    </row>
    <row r="16506" spans="1:2" x14ac:dyDescent="0.4">
      <c r="A16506" s="70"/>
      <c r="B16506" s="70"/>
    </row>
    <row r="16507" spans="1:2" x14ac:dyDescent="0.4">
      <c r="A16507" s="70"/>
      <c r="B16507" s="70"/>
    </row>
    <row r="16508" spans="1:2" x14ac:dyDescent="0.4">
      <c r="A16508" s="70"/>
      <c r="B16508" s="70"/>
    </row>
    <row r="16509" spans="1:2" x14ac:dyDescent="0.4">
      <c r="A16509" s="70"/>
      <c r="B16509" s="70"/>
    </row>
    <row r="16510" spans="1:2" x14ac:dyDescent="0.4">
      <c r="A16510" s="70"/>
      <c r="B16510" s="70"/>
    </row>
    <row r="16511" spans="1:2" x14ac:dyDescent="0.4">
      <c r="A16511" s="70"/>
      <c r="B16511" s="70"/>
    </row>
    <row r="16512" spans="1:2" x14ac:dyDescent="0.4">
      <c r="A16512" s="70"/>
      <c r="B16512" s="70"/>
    </row>
    <row r="16513" spans="1:2" x14ac:dyDescent="0.4">
      <c r="A16513" s="70"/>
      <c r="B16513" s="70"/>
    </row>
    <row r="16514" spans="1:2" x14ac:dyDescent="0.4">
      <c r="A16514" s="70"/>
      <c r="B16514" s="70"/>
    </row>
    <row r="16515" spans="1:2" x14ac:dyDescent="0.4">
      <c r="A16515" s="70"/>
      <c r="B16515" s="70"/>
    </row>
    <row r="16516" spans="1:2" x14ac:dyDescent="0.4">
      <c r="A16516" s="70"/>
      <c r="B16516" s="70"/>
    </row>
    <row r="16517" spans="1:2" x14ac:dyDescent="0.4">
      <c r="A16517" s="70"/>
      <c r="B16517" s="70"/>
    </row>
    <row r="16518" spans="1:2" x14ac:dyDescent="0.4">
      <c r="A16518" s="70"/>
      <c r="B16518" s="70"/>
    </row>
    <row r="16519" spans="1:2" x14ac:dyDescent="0.4">
      <c r="A16519" s="70"/>
      <c r="B16519" s="70"/>
    </row>
    <row r="16520" spans="1:2" x14ac:dyDescent="0.4">
      <c r="A16520" s="70"/>
      <c r="B16520" s="70"/>
    </row>
    <row r="16521" spans="1:2" x14ac:dyDescent="0.4">
      <c r="A16521" s="70"/>
      <c r="B16521" s="70"/>
    </row>
    <row r="16522" spans="1:2" x14ac:dyDescent="0.4">
      <c r="A16522" s="70"/>
      <c r="B16522" s="70"/>
    </row>
    <row r="16523" spans="1:2" x14ac:dyDescent="0.4">
      <c r="A16523" s="70"/>
      <c r="B16523" s="70"/>
    </row>
    <row r="16524" spans="1:2" x14ac:dyDescent="0.4">
      <c r="A16524" s="70"/>
      <c r="B16524" s="70"/>
    </row>
    <row r="16525" spans="1:2" x14ac:dyDescent="0.4">
      <c r="A16525" s="70"/>
      <c r="B16525" s="70"/>
    </row>
    <row r="16526" spans="1:2" x14ac:dyDescent="0.4">
      <c r="A16526" s="70"/>
      <c r="B16526" s="70"/>
    </row>
    <row r="16527" spans="1:2" x14ac:dyDescent="0.4">
      <c r="A16527" s="70"/>
      <c r="B16527" s="70"/>
    </row>
    <row r="16528" spans="1:2" x14ac:dyDescent="0.4">
      <c r="A16528" s="70"/>
      <c r="B16528" s="70"/>
    </row>
    <row r="16529" spans="1:2" x14ac:dyDescent="0.4">
      <c r="A16529" s="70"/>
      <c r="B16529" s="70"/>
    </row>
    <row r="16530" spans="1:2" x14ac:dyDescent="0.4">
      <c r="A16530" s="70"/>
      <c r="B16530" s="70"/>
    </row>
    <row r="16531" spans="1:2" x14ac:dyDescent="0.4">
      <c r="A16531" s="70"/>
      <c r="B16531" s="70"/>
    </row>
    <row r="16532" spans="1:2" x14ac:dyDescent="0.4">
      <c r="A16532" s="70"/>
      <c r="B16532" s="70"/>
    </row>
    <row r="16533" spans="1:2" x14ac:dyDescent="0.4">
      <c r="A16533" s="70"/>
      <c r="B16533" s="70"/>
    </row>
    <row r="16534" spans="1:2" x14ac:dyDescent="0.4">
      <c r="A16534" s="70"/>
      <c r="B16534" s="70"/>
    </row>
    <row r="16535" spans="1:2" x14ac:dyDescent="0.4">
      <c r="A16535" s="70"/>
      <c r="B16535" s="70"/>
    </row>
    <row r="16536" spans="1:2" x14ac:dyDescent="0.4">
      <c r="A16536" s="70"/>
      <c r="B16536" s="70"/>
    </row>
    <row r="16537" spans="1:2" x14ac:dyDescent="0.4">
      <c r="A16537" s="70"/>
      <c r="B16537" s="70"/>
    </row>
    <row r="16538" spans="1:2" x14ac:dyDescent="0.4">
      <c r="A16538" s="70"/>
      <c r="B16538" s="70"/>
    </row>
    <row r="16539" spans="1:2" x14ac:dyDescent="0.4">
      <c r="A16539" s="70"/>
      <c r="B16539" s="70"/>
    </row>
    <row r="16540" spans="1:2" x14ac:dyDescent="0.4">
      <c r="A16540" s="70"/>
      <c r="B16540" s="70"/>
    </row>
    <row r="16541" spans="1:2" x14ac:dyDescent="0.4">
      <c r="A16541" s="70"/>
      <c r="B16541" s="70"/>
    </row>
    <row r="16542" spans="1:2" x14ac:dyDescent="0.4">
      <c r="A16542" s="70"/>
      <c r="B16542" s="70"/>
    </row>
    <row r="16543" spans="1:2" x14ac:dyDescent="0.4">
      <c r="A16543" s="70"/>
      <c r="B16543" s="70"/>
    </row>
    <row r="16544" spans="1:2" x14ac:dyDescent="0.4">
      <c r="A16544" s="70"/>
      <c r="B16544" s="70"/>
    </row>
    <row r="16545" spans="1:2" x14ac:dyDescent="0.4">
      <c r="A16545" s="70"/>
      <c r="B16545" s="70"/>
    </row>
    <row r="16546" spans="1:2" x14ac:dyDescent="0.4">
      <c r="A16546" s="70"/>
      <c r="B16546" s="70"/>
    </row>
    <row r="16547" spans="1:2" x14ac:dyDescent="0.4">
      <c r="A16547" s="70"/>
      <c r="B16547" s="70"/>
    </row>
    <row r="16548" spans="1:2" x14ac:dyDescent="0.4">
      <c r="A16548" s="70"/>
      <c r="B16548" s="70"/>
    </row>
    <row r="16549" spans="1:2" x14ac:dyDescent="0.4">
      <c r="A16549" s="70"/>
      <c r="B16549" s="70"/>
    </row>
    <row r="16550" spans="1:2" x14ac:dyDescent="0.4">
      <c r="A16550" s="70"/>
      <c r="B16550" s="70"/>
    </row>
    <row r="16551" spans="1:2" x14ac:dyDescent="0.4">
      <c r="A16551" s="70"/>
      <c r="B16551" s="70"/>
    </row>
    <row r="16552" spans="1:2" x14ac:dyDescent="0.4">
      <c r="A16552" s="70"/>
      <c r="B16552" s="70"/>
    </row>
    <row r="16553" spans="1:2" x14ac:dyDescent="0.4">
      <c r="A16553" s="70"/>
      <c r="B16553" s="70"/>
    </row>
    <row r="16554" spans="1:2" x14ac:dyDescent="0.4">
      <c r="A16554" s="70"/>
      <c r="B16554" s="70"/>
    </row>
    <row r="16555" spans="1:2" x14ac:dyDescent="0.4">
      <c r="A16555" s="70"/>
      <c r="B16555" s="70"/>
    </row>
    <row r="16556" spans="1:2" x14ac:dyDescent="0.4">
      <c r="A16556" s="70"/>
      <c r="B16556" s="70"/>
    </row>
    <row r="16557" spans="1:2" x14ac:dyDescent="0.4">
      <c r="A16557" s="70"/>
      <c r="B16557" s="70"/>
    </row>
    <row r="16558" spans="1:2" x14ac:dyDescent="0.4">
      <c r="A16558" s="70"/>
      <c r="B16558" s="70"/>
    </row>
    <row r="16559" spans="1:2" x14ac:dyDescent="0.4">
      <c r="A16559" s="70"/>
      <c r="B16559" s="70"/>
    </row>
    <row r="16560" spans="1:2" x14ac:dyDescent="0.4">
      <c r="A16560" s="70"/>
      <c r="B16560" s="70"/>
    </row>
    <row r="16561" spans="1:2" x14ac:dyDescent="0.4">
      <c r="A16561" s="70"/>
      <c r="B16561" s="70"/>
    </row>
    <row r="16562" spans="1:2" x14ac:dyDescent="0.4">
      <c r="A16562" s="70"/>
      <c r="B16562" s="70"/>
    </row>
    <row r="16563" spans="1:2" x14ac:dyDescent="0.4">
      <c r="A16563" s="70"/>
      <c r="B16563" s="70"/>
    </row>
    <row r="16564" spans="1:2" x14ac:dyDescent="0.4">
      <c r="A16564" s="70"/>
      <c r="B16564" s="70"/>
    </row>
    <row r="16565" spans="1:2" x14ac:dyDescent="0.4">
      <c r="A16565" s="70"/>
      <c r="B16565" s="70"/>
    </row>
    <row r="16566" spans="1:2" x14ac:dyDescent="0.4">
      <c r="A16566" s="70"/>
      <c r="B16566" s="70"/>
    </row>
    <row r="16567" spans="1:2" x14ac:dyDescent="0.4">
      <c r="A16567" s="70"/>
      <c r="B16567" s="70"/>
    </row>
    <row r="16568" spans="1:2" x14ac:dyDescent="0.4">
      <c r="A16568" s="70"/>
      <c r="B16568" s="70"/>
    </row>
    <row r="16569" spans="1:2" x14ac:dyDescent="0.4">
      <c r="A16569" s="70"/>
      <c r="B16569" s="70"/>
    </row>
    <row r="16570" spans="1:2" x14ac:dyDescent="0.4">
      <c r="A16570" s="70"/>
      <c r="B16570" s="70"/>
    </row>
    <row r="16571" spans="1:2" x14ac:dyDescent="0.4">
      <c r="A16571" s="70"/>
      <c r="B16571" s="70"/>
    </row>
    <row r="16572" spans="1:2" x14ac:dyDescent="0.4">
      <c r="A16572" s="70"/>
      <c r="B16572" s="70"/>
    </row>
    <row r="16573" spans="1:2" x14ac:dyDescent="0.4">
      <c r="A16573" s="70"/>
      <c r="B16573" s="70"/>
    </row>
    <row r="16574" spans="1:2" x14ac:dyDescent="0.4">
      <c r="A16574" s="70"/>
      <c r="B16574" s="70"/>
    </row>
    <row r="16575" spans="1:2" x14ac:dyDescent="0.4">
      <c r="A16575" s="70"/>
      <c r="B16575" s="70"/>
    </row>
    <row r="16576" spans="1:2" x14ac:dyDescent="0.4">
      <c r="A16576" s="70"/>
      <c r="B16576" s="70"/>
    </row>
    <row r="16577" spans="1:2" x14ac:dyDescent="0.4">
      <c r="A16577" s="70"/>
      <c r="B16577" s="70"/>
    </row>
    <row r="16578" spans="1:2" x14ac:dyDescent="0.4">
      <c r="A16578" s="70"/>
      <c r="B16578" s="70"/>
    </row>
    <row r="16579" spans="1:2" x14ac:dyDescent="0.4">
      <c r="A16579" s="70"/>
      <c r="B16579" s="70"/>
    </row>
    <row r="16580" spans="1:2" x14ac:dyDescent="0.4">
      <c r="A16580" s="70"/>
      <c r="B16580" s="70"/>
    </row>
    <row r="16581" spans="1:2" x14ac:dyDescent="0.4">
      <c r="A16581" s="70"/>
      <c r="B16581" s="70"/>
    </row>
    <row r="16582" spans="1:2" x14ac:dyDescent="0.4">
      <c r="A16582" s="70"/>
      <c r="B16582" s="70"/>
    </row>
    <row r="16583" spans="1:2" x14ac:dyDescent="0.4">
      <c r="A16583" s="70"/>
      <c r="B16583" s="70"/>
    </row>
    <row r="16584" spans="1:2" x14ac:dyDescent="0.4">
      <c r="A16584" s="70"/>
      <c r="B16584" s="70"/>
    </row>
    <row r="16585" spans="1:2" x14ac:dyDescent="0.4">
      <c r="A16585" s="70"/>
      <c r="B16585" s="70"/>
    </row>
    <row r="16586" spans="1:2" x14ac:dyDescent="0.4">
      <c r="A16586" s="70"/>
      <c r="B16586" s="70"/>
    </row>
    <row r="16587" spans="1:2" x14ac:dyDescent="0.4">
      <c r="A16587" s="70"/>
      <c r="B16587" s="70"/>
    </row>
    <row r="16588" spans="1:2" x14ac:dyDescent="0.4">
      <c r="A16588" s="70"/>
      <c r="B16588" s="70"/>
    </row>
    <row r="16589" spans="1:2" x14ac:dyDescent="0.4">
      <c r="A16589" s="70"/>
      <c r="B16589" s="70"/>
    </row>
    <row r="16590" spans="1:2" x14ac:dyDescent="0.4">
      <c r="A16590" s="70"/>
      <c r="B16590" s="70"/>
    </row>
    <row r="16591" spans="1:2" x14ac:dyDescent="0.4">
      <c r="A16591" s="70"/>
      <c r="B16591" s="70"/>
    </row>
    <row r="16592" spans="1:2" x14ac:dyDescent="0.4">
      <c r="A16592" s="70"/>
      <c r="B16592" s="70"/>
    </row>
    <row r="16593" spans="1:2" x14ac:dyDescent="0.4">
      <c r="A16593" s="70"/>
      <c r="B16593" s="70"/>
    </row>
    <row r="16594" spans="1:2" x14ac:dyDescent="0.4">
      <c r="A16594" s="70"/>
      <c r="B16594" s="70"/>
    </row>
    <row r="16595" spans="1:2" x14ac:dyDescent="0.4">
      <c r="A16595" s="70"/>
      <c r="B16595" s="70"/>
    </row>
    <row r="16596" spans="1:2" x14ac:dyDescent="0.4">
      <c r="A16596" s="70"/>
      <c r="B16596" s="70"/>
    </row>
    <row r="16597" spans="1:2" x14ac:dyDescent="0.4">
      <c r="A16597" s="70"/>
      <c r="B16597" s="70"/>
    </row>
    <row r="16598" spans="1:2" x14ac:dyDescent="0.4">
      <c r="A16598" s="70"/>
      <c r="B16598" s="70"/>
    </row>
    <row r="16599" spans="1:2" x14ac:dyDescent="0.4">
      <c r="A16599" s="70"/>
      <c r="B16599" s="70"/>
    </row>
    <row r="16600" spans="1:2" x14ac:dyDescent="0.4">
      <c r="A16600" s="70"/>
      <c r="B16600" s="70"/>
    </row>
    <row r="16601" spans="1:2" x14ac:dyDescent="0.4">
      <c r="A16601" s="70"/>
      <c r="B16601" s="70"/>
    </row>
    <row r="16602" spans="1:2" x14ac:dyDescent="0.4">
      <c r="A16602" s="70"/>
      <c r="B16602" s="70"/>
    </row>
    <row r="16603" spans="1:2" x14ac:dyDescent="0.4">
      <c r="A16603" s="70"/>
      <c r="B16603" s="70"/>
    </row>
    <row r="16604" spans="1:2" x14ac:dyDescent="0.4">
      <c r="A16604" s="70"/>
      <c r="B16604" s="70"/>
    </row>
    <row r="16605" spans="1:2" x14ac:dyDescent="0.4">
      <c r="A16605" s="70"/>
      <c r="B16605" s="70"/>
    </row>
    <row r="16606" spans="1:2" x14ac:dyDescent="0.4">
      <c r="A16606" s="70"/>
      <c r="B16606" s="70"/>
    </row>
    <row r="16607" spans="1:2" x14ac:dyDescent="0.4">
      <c r="A16607" s="70"/>
      <c r="B16607" s="70"/>
    </row>
    <row r="16608" spans="1:2" x14ac:dyDescent="0.4">
      <c r="A16608" s="70"/>
      <c r="B16608" s="70"/>
    </row>
    <row r="16609" spans="1:2" x14ac:dyDescent="0.4">
      <c r="A16609" s="70"/>
      <c r="B16609" s="70"/>
    </row>
    <row r="16610" spans="1:2" x14ac:dyDescent="0.4">
      <c r="A16610" s="70"/>
      <c r="B16610" s="70"/>
    </row>
    <row r="16611" spans="1:2" x14ac:dyDescent="0.4">
      <c r="A16611" s="70"/>
      <c r="B16611" s="70"/>
    </row>
    <row r="16612" spans="1:2" x14ac:dyDescent="0.4">
      <c r="A16612" s="70"/>
      <c r="B16612" s="70"/>
    </row>
    <row r="16613" spans="1:2" x14ac:dyDescent="0.4">
      <c r="A16613" s="70"/>
      <c r="B16613" s="70"/>
    </row>
    <row r="16614" spans="1:2" x14ac:dyDescent="0.4">
      <c r="A16614" s="70"/>
      <c r="B16614" s="70"/>
    </row>
    <row r="16615" spans="1:2" x14ac:dyDescent="0.4">
      <c r="A16615" s="70"/>
      <c r="B16615" s="70"/>
    </row>
    <row r="16616" spans="1:2" x14ac:dyDescent="0.4">
      <c r="A16616" s="70"/>
      <c r="B16616" s="70"/>
    </row>
    <row r="16617" spans="1:2" x14ac:dyDescent="0.4">
      <c r="A16617" s="70"/>
      <c r="B16617" s="70"/>
    </row>
    <row r="16618" spans="1:2" x14ac:dyDescent="0.4">
      <c r="A16618" s="70"/>
      <c r="B16618" s="70"/>
    </row>
    <row r="16619" spans="1:2" x14ac:dyDescent="0.4">
      <c r="A16619" s="70"/>
      <c r="B16619" s="70"/>
    </row>
    <row r="16620" spans="1:2" x14ac:dyDescent="0.4">
      <c r="A16620" s="70"/>
      <c r="B16620" s="70"/>
    </row>
    <row r="16621" spans="1:2" x14ac:dyDescent="0.4">
      <c r="A16621" s="70"/>
      <c r="B16621" s="70"/>
    </row>
    <row r="16622" spans="1:2" x14ac:dyDescent="0.4">
      <c r="A16622" s="70"/>
      <c r="B16622" s="70"/>
    </row>
    <row r="16623" spans="1:2" x14ac:dyDescent="0.4">
      <c r="A16623" s="70"/>
      <c r="B16623" s="70"/>
    </row>
    <row r="16624" spans="1:2" x14ac:dyDescent="0.4">
      <c r="A16624" s="70"/>
      <c r="B16624" s="70"/>
    </row>
    <row r="16625" spans="1:2" x14ac:dyDescent="0.4">
      <c r="A16625" s="70"/>
      <c r="B16625" s="70"/>
    </row>
    <row r="16626" spans="1:2" x14ac:dyDescent="0.4">
      <c r="A16626" s="70"/>
      <c r="B16626" s="70"/>
    </row>
    <row r="16627" spans="1:2" x14ac:dyDescent="0.4">
      <c r="A16627" s="70"/>
      <c r="B16627" s="70"/>
    </row>
    <row r="16628" spans="1:2" x14ac:dyDescent="0.4">
      <c r="A16628" s="70"/>
      <c r="B16628" s="70"/>
    </row>
    <row r="16629" spans="1:2" x14ac:dyDescent="0.4">
      <c r="A16629" s="70"/>
      <c r="B16629" s="70"/>
    </row>
    <row r="16630" spans="1:2" x14ac:dyDescent="0.4">
      <c r="A16630" s="70"/>
      <c r="B16630" s="70"/>
    </row>
    <row r="16631" spans="1:2" x14ac:dyDescent="0.4">
      <c r="A16631" s="70"/>
      <c r="B16631" s="70"/>
    </row>
    <row r="16632" spans="1:2" x14ac:dyDescent="0.4">
      <c r="A16632" s="70"/>
      <c r="B16632" s="70"/>
    </row>
    <row r="16633" spans="1:2" x14ac:dyDescent="0.4">
      <c r="A16633" s="70"/>
      <c r="B16633" s="70"/>
    </row>
    <row r="16634" spans="1:2" x14ac:dyDescent="0.4">
      <c r="A16634" s="70"/>
      <c r="B16634" s="70"/>
    </row>
    <row r="16635" spans="1:2" x14ac:dyDescent="0.4">
      <c r="A16635" s="70"/>
      <c r="B16635" s="70"/>
    </row>
    <row r="16636" spans="1:2" x14ac:dyDescent="0.4">
      <c r="A16636" s="70"/>
      <c r="B16636" s="70"/>
    </row>
    <row r="16637" spans="1:2" x14ac:dyDescent="0.4">
      <c r="A16637" s="70"/>
      <c r="B16637" s="70"/>
    </row>
    <row r="16638" spans="1:2" x14ac:dyDescent="0.4">
      <c r="A16638" s="70"/>
      <c r="B16638" s="70"/>
    </row>
    <row r="16639" spans="1:2" x14ac:dyDescent="0.4">
      <c r="A16639" s="70"/>
      <c r="B16639" s="70"/>
    </row>
    <row r="16640" spans="1:2" x14ac:dyDescent="0.4">
      <c r="A16640" s="70"/>
      <c r="B16640" s="70"/>
    </row>
    <row r="16641" spans="1:2" x14ac:dyDescent="0.4">
      <c r="A16641" s="70"/>
      <c r="B16641" s="70"/>
    </row>
    <row r="16642" spans="1:2" x14ac:dyDescent="0.4">
      <c r="A16642" s="70"/>
      <c r="B16642" s="70"/>
    </row>
    <row r="16643" spans="1:2" x14ac:dyDescent="0.4">
      <c r="A16643" s="70"/>
      <c r="B16643" s="70"/>
    </row>
    <row r="16644" spans="1:2" x14ac:dyDescent="0.4">
      <c r="A16644" s="70"/>
      <c r="B16644" s="70"/>
    </row>
    <row r="16645" spans="1:2" x14ac:dyDescent="0.4">
      <c r="A16645" s="70"/>
      <c r="B16645" s="70"/>
    </row>
    <row r="16646" spans="1:2" x14ac:dyDescent="0.4">
      <c r="A16646" s="70"/>
      <c r="B16646" s="70"/>
    </row>
    <row r="16647" spans="1:2" x14ac:dyDescent="0.4">
      <c r="A16647" s="70"/>
      <c r="B16647" s="70"/>
    </row>
    <row r="16648" spans="1:2" x14ac:dyDescent="0.4">
      <c r="A16648" s="70"/>
      <c r="B16648" s="70"/>
    </row>
    <row r="16649" spans="1:2" x14ac:dyDescent="0.4">
      <c r="A16649" s="70"/>
      <c r="B16649" s="70"/>
    </row>
    <row r="16650" spans="1:2" x14ac:dyDescent="0.4">
      <c r="A16650" s="70"/>
      <c r="B16650" s="70"/>
    </row>
    <row r="16651" spans="1:2" x14ac:dyDescent="0.4">
      <c r="A16651" s="70"/>
      <c r="B16651" s="70"/>
    </row>
    <row r="16652" spans="1:2" x14ac:dyDescent="0.4">
      <c r="A16652" s="70"/>
      <c r="B16652" s="70"/>
    </row>
    <row r="16653" spans="1:2" x14ac:dyDescent="0.4">
      <c r="A16653" s="70"/>
      <c r="B16653" s="70"/>
    </row>
    <row r="16654" spans="1:2" x14ac:dyDescent="0.4">
      <c r="A16654" s="70"/>
      <c r="B16654" s="70"/>
    </row>
    <row r="16655" spans="1:2" x14ac:dyDescent="0.4">
      <c r="A16655" s="70"/>
      <c r="B16655" s="70"/>
    </row>
    <row r="16656" spans="1:2" x14ac:dyDescent="0.4">
      <c r="A16656" s="70"/>
      <c r="B16656" s="70"/>
    </row>
    <row r="16657" spans="1:2" x14ac:dyDescent="0.4">
      <c r="A16657" s="70"/>
      <c r="B16657" s="70"/>
    </row>
    <row r="16658" spans="1:2" x14ac:dyDescent="0.4">
      <c r="A16658" s="70"/>
      <c r="B16658" s="70"/>
    </row>
    <row r="16659" spans="1:2" x14ac:dyDescent="0.4">
      <c r="A16659" s="70"/>
      <c r="B16659" s="70"/>
    </row>
    <row r="16660" spans="1:2" x14ac:dyDescent="0.4">
      <c r="A16660" s="70"/>
      <c r="B16660" s="70"/>
    </row>
    <row r="16661" spans="1:2" x14ac:dyDescent="0.4">
      <c r="A16661" s="70"/>
      <c r="B16661" s="70"/>
    </row>
    <row r="16662" spans="1:2" x14ac:dyDescent="0.4">
      <c r="A16662" s="70"/>
      <c r="B16662" s="70"/>
    </row>
    <row r="16663" spans="1:2" x14ac:dyDescent="0.4">
      <c r="A16663" s="70"/>
      <c r="B16663" s="70"/>
    </row>
    <row r="16664" spans="1:2" x14ac:dyDescent="0.4">
      <c r="A16664" s="70"/>
      <c r="B16664" s="70"/>
    </row>
    <row r="16665" spans="1:2" x14ac:dyDescent="0.4">
      <c r="A16665" s="70"/>
      <c r="B16665" s="70"/>
    </row>
    <row r="16666" spans="1:2" x14ac:dyDescent="0.4">
      <c r="A16666" s="70"/>
      <c r="B16666" s="70"/>
    </row>
    <row r="16667" spans="1:2" x14ac:dyDescent="0.4">
      <c r="A16667" s="70"/>
      <c r="B16667" s="70"/>
    </row>
    <row r="16668" spans="1:2" x14ac:dyDescent="0.4">
      <c r="A16668" s="70"/>
      <c r="B16668" s="70"/>
    </row>
    <row r="16669" spans="1:2" x14ac:dyDescent="0.4">
      <c r="A16669" s="70"/>
      <c r="B16669" s="70"/>
    </row>
    <row r="16670" spans="1:2" x14ac:dyDescent="0.4">
      <c r="A16670" s="70"/>
      <c r="B16670" s="70"/>
    </row>
    <row r="16671" spans="1:2" x14ac:dyDescent="0.4">
      <c r="A16671" s="70"/>
      <c r="B16671" s="70"/>
    </row>
    <row r="16672" spans="1:2" x14ac:dyDescent="0.4">
      <c r="A16672" s="70"/>
      <c r="B16672" s="70"/>
    </row>
    <row r="16673" spans="1:2" x14ac:dyDescent="0.4">
      <c r="A16673" s="70"/>
      <c r="B16673" s="70"/>
    </row>
    <row r="16674" spans="1:2" x14ac:dyDescent="0.4">
      <c r="A16674" s="70"/>
      <c r="B16674" s="70"/>
    </row>
    <row r="16675" spans="1:2" x14ac:dyDescent="0.4">
      <c r="A16675" s="70"/>
      <c r="B16675" s="70"/>
    </row>
    <row r="16676" spans="1:2" x14ac:dyDescent="0.4">
      <c r="A16676" s="70"/>
      <c r="B16676" s="70"/>
    </row>
    <row r="16677" spans="1:2" x14ac:dyDescent="0.4">
      <c r="A16677" s="70"/>
      <c r="B16677" s="70"/>
    </row>
    <row r="16678" spans="1:2" x14ac:dyDescent="0.4">
      <c r="A16678" s="70"/>
      <c r="B16678" s="70"/>
    </row>
    <row r="16679" spans="1:2" x14ac:dyDescent="0.4">
      <c r="A16679" s="70"/>
      <c r="B16679" s="70"/>
    </row>
    <row r="16680" spans="1:2" x14ac:dyDescent="0.4">
      <c r="A16680" s="70"/>
      <c r="B16680" s="70"/>
    </row>
    <row r="16681" spans="1:2" x14ac:dyDescent="0.4">
      <c r="A16681" s="70"/>
      <c r="B16681" s="70"/>
    </row>
    <row r="16682" spans="1:2" x14ac:dyDescent="0.4">
      <c r="A16682" s="70"/>
      <c r="B16682" s="70"/>
    </row>
    <row r="16683" spans="1:2" x14ac:dyDescent="0.4">
      <c r="A16683" s="70"/>
      <c r="B16683" s="70"/>
    </row>
    <row r="16684" spans="1:2" x14ac:dyDescent="0.4">
      <c r="A16684" s="70"/>
      <c r="B16684" s="70"/>
    </row>
    <row r="16685" spans="1:2" x14ac:dyDescent="0.4">
      <c r="A16685" s="70"/>
      <c r="B16685" s="70"/>
    </row>
    <row r="16686" spans="1:2" x14ac:dyDescent="0.4">
      <c r="A16686" s="70"/>
      <c r="B16686" s="70"/>
    </row>
    <row r="16687" spans="1:2" x14ac:dyDescent="0.4">
      <c r="A16687" s="70"/>
      <c r="B16687" s="70"/>
    </row>
    <row r="16688" spans="1:2" x14ac:dyDescent="0.4">
      <c r="A16688" s="70"/>
      <c r="B16688" s="70"/>
    </row>
    <row r="16689" spans="1:2" x14ac:dyDescent="0.4">
      <c r="A16689" s="70"/>
      <c r="B16689" s="70"/>
    </row>
    <row r="16690" spans="1:2" x14ac:dyDescent="0.4">
      <c r="A16690" s="70"/>
      <c r="B16690" s="70"/>
    </row>
    <row r="16691" spans="1:2" x14ac:dyDescent="0.4">
      <c r="A16691" s="70"/>
      <c r="B16691" s="70"/>
    </row>
    <row r="16692" spans="1:2" x14ac:dyDescent="0.4">
      <c r="A16692" s="70"/>
      <c r="B16692" s="70"/>
    </row>
    <row r="16693" spans="1:2" x14ac:dyDescent="0.4">
      <c r="A16693" s="70"/>
      <c r="B16693" s="70"/>
    </row>
    <row r="16694" spans="1:2" x14ac:dyDescent="0.4">
      <c r="A16694" s="70"/>
      <c r="B16694" s="70"/>
    </row>
    <row r="16695" spans="1:2" x14ac:dyDescent="0.4">
      <c r="A16695" s="70"/>
      <c r="B16695" s="70"/>
    </row>
    <row r="16696" spans="1:2" x14ac:dyDescent="0.4">
      <c r="A16696" s="70"/>
      <c r="B16696" s="70"/>
    </row>
    <row r="16697" spans="1:2" x14ac:dyDescent="0.4">
      <c r="A16697" s="70"/>
      <c r="B16697" s="70"/>
    </row>
    <row r="16698" spans="1:2" x14ac:dyDescent="0.4">
      <c r="A16698" s="70"/>
      <c r="B16698" s="70"/>
    </row>
    <row r="16699" spans="1:2" x14ac:dyDescent="0.4">
      <c r="A16699" s="70"/>
      <c r="B16699" s="70"/>
    </row>
    <row r="16700" spans="1:2" x14ac:dyDescent="0.4">
      <c r="A16700" s="70"/>
      <c r="B16700" s="70"/>
    </row>
    <row r="16701" spans="1:2" x14ac:dyDescent="0.4">
      <c r="A16701" s="70"/>
      <c r="B16701" s="70"/>
    </row>
    <row r="16702" spans="1:2" x14ac:dyDescent="0.4">
      <c r="A16702" s="70"/>
      <c r="B16702" s="70"/>
    </row>
    <row r="16703" spans="1:2" x14ac:dyDescent="0.4">
      <c r="A16703" s="70"/>
      <c r="B16703" s="70"/>
    </row>
    <row r="16704" spans="1:2" x14ac:dyDescent="0.4">
      <c r="A16704" s="70"/>
      <c r="B16704" s="70"/>
    </row>
    <row r="16705" spans="1:2" x14ac:dyDescent="0.4">
      <c r="A16705" s="70"/>
      <c r="B16705" s="70"/>
    </row>
    <row r="16706" spans="1:2" x14ac:dyDescent="0.4">
      <c r="A16706" s="70"/>
      <c r="B16706" s="70"/>
    </row>
    <row r="16707" spans="1:2" x14ac:dyDescent="0.4">
      <c r="A16707" s="70"/>
      <c r="B16707" s="70"/>
    </row>
    <row r="16708" spans="1:2" x14ac:dyDescent="0.4">
      <c r="A16708" s="70"/>
      <c r="B16708" s="70"/>
    </row>
    <row r="16709" spans="1:2" x14ac:dyDescent="0.4">
      <c r="A16709" s="70"/>
      <c r="B16709" s="70"/>
    </row>
    <row r="16710" spans="1:2" x14ac:dyDescent="0.4">
      <c r="A16710" s="70"/>
      <c r="B16710" s="70"/>
    </row>
    <row r="16711" spans="1:2" x14ac:dyDescent="0.4">
      <c r="A16711" s="70"/>
      <c r="B16711" s="70"/>
    </row>
    <row r="16712" spans="1:2" x14ac:dyDescent="0.4">
      <c r="A16712" s="70"/>
      <c r="B16712" s="70"/>
    </row>
    <row r="16713" spans="1:2" x14ac:dyDescent="0.4">
      <c r="A16713" s="70"/>
      <c r="B16713" s="70"/>
    </row>
    <row r="16714" spans="1:2" x14ac:dyDescent="0.4">
      <c r="A16714" s="70"/>
      <c r="B16714" s="70"/>
    </row>
    <row r="16715" spans="1:2" x14ac:dyDescent="0.4">
      <c r="A16715" s="70"/>
      <c r="B16715" s="70"/>
    </row>
    <row r="16716" spans="1:2" x14ac:dyDescent="0.4">
      <c r="A16716" s="70"/>
      <c r="B16716" s="70"/>
    </row>
    <row r="16717" spans="1:2" x14ac:dyDescent="0.4">
      <c r="A16717" s="70"/>
      <c r="B16717" s="70"/>
    </row>
    <row r="16718" spans="1:2" x14ac:dyDescent="0.4">
      <c r="A16718" s="70"/>
      <c r="B16718" s="70"/>
    </row>
    <row r="16719" spans="1:2" x14ac:dyDescent="0.4">
      <c r="A16719" s="70"/>
      <c r="B16719" s="70"/>
    </row>
    <row r="16720" spans="1:2" x14ac:dyDescent="0.4">
      <c r="A16720" s="70"/>
      <c r="B16720" s="70"/>
    </row>
    <row r="16721" spans="1:2" x14ac:dyDescent="0.4">
      <c r="A16721" s="70"/>
      <c r="B16721" s="70"/>
    </row>
    <row r="16722" spans="1:2" x14ac:dyDescent="0.4">
      <c r="A16722" s="70"/>
      <c r="B16722" s="70"/>
    </row>
    <row r="16723" spans="1:2" x14ac:dyDescent="0.4">
      <c r="A16723" s="70"/>
      <c r="B16723" s="70"/>
    </row>
    <row r="16724" spans="1:2" x14ac:dyDescent="0.4">
      <c r="A16724" s="70"/>
      <c r="B16724" s="70"/>
    </row>
    <row r="16725" spans="1:2" x14ac:dyDescent="0.4">
      <c r="A16725" s="70"/>
      <c r="B16725" s="70"/>
    </row>
    <row r="16726" spans="1:2" x14ac:dyDescent="0.4">
      <c r="A16726" s="70"/>
      <c r="B16726" s="70"/>
    </row>
    <row r="16727" spans="1:2" x14ac:dyDescent="0.4">
      <c r="A16727" s="70"/>
      <c r="B16727" s="70"/>
    </row>
    <row r="16728" spans="1:2" x14ac:dyDescent="0.4">
      <c r="A16728" s="70"/>
      <c r="B16728" s="70"/>
    </row>
    <row r="16729" spans="1:2" x14ac:dyDescent="0.4">
      <c r="A16729" s="70"/>
      <c r="B16729" s="70"/>
    </row>
    <row r="16730" spans="1:2" x14ac:dyDescent="0.4">
      <c r="A16730" s="70"/>
      <c r="B16730" s="70"/>
    </row>
    <row r="16731" spans="1:2" x14ac:dyDescent="0.4">
      <c r="A16731" s="70"/>
      <c r="B16731" s="70"/>
    </row>
    <row r="16732" spans="1:2" x14ac:dyDescent="0.4">
      <c r="A16732" s="70"/>
      <c r="B16732" s="70"/>
    </row>
    <row r="16733" spans="1:2" x14ac:dyDescent="0.4">
      <c r="A16733" s="70"/>
      <c r="B16733" s="70"/>
    </row>
    <row r="16734" spans="1:2" x14ac:dyDescent="0.4">
      <c r="A16734" s="70"/>
      <c r="B16734" s="70"/>
    </row>
    <row r="16735" spans="1:2" x14ac:dyDescent="0.4">
      <c r="A16735" s="70"/>
      <c r="B16735" s="70"/>
    </row>
    <row r="16736" spans="1:2" x14ac:dyDescent="0.4">
      <c r="A16736" s="70"/>
      <c r="B16736" s="70"/>
    </row>
    <row r="16737" spans="1:2" x14ac:dyDescent="0.4">
      <c r="A16737" s="70"/>
      <c r="B16737" s="70"/>
    </row>
    <row r="16738" spans="1:2" x14ac:dyDescent="0.4">
      <c r="A16738" s="70"/>
      <c r="B16738" s="70"/>
    </row>
    <row r="16739" spans="1:2" x14ac:dyDescent="0.4">
      <c r="A16739" s="70"/>
      <c r="B16739" s="70"/>
    </row>
    <row r="16740" spans="1:2" x14ac:dyDescent="0.4">
      <c r="A16740" s="70"/>
      <c r="B16740" s="70"/>
    </row>
    <row r="16741" spans="1:2" x14ac:dyDescent="0.4">
      <c r="A16741" s="70"/>
      <c r="B16741" s="70"/>
    </row>
    <row r="16742" spans="1:2" x14ac:dyDescent="0.4">
      <c r="A16742" s="70"/>
      <c r="B16742" s="70"/>
    </row>
    <row r="16743" spans="1:2" x14ac:dyDescent="0.4">
      <c r="A16743" s="70"/>
      <c r="B16743" s="70"/>
    </row>
    <row r="16744" spans="1:2" x14ac:dyDescent="0.4">
      <c r="A16744" s="70"/>
      <c r="B16744" s="70"/>
    </row>
    <row r="16745" spans="1:2" x14ac:dyDescent="0.4">
      <c r="A16745" s="70"/>
      <c r="B16745" s="70"/>
    </row>
    <row r="16746" spans="1:2" x14ac:dyDescent="0.4">
      <c r="A16746" s="70"/>
      <c r="B16746" s="70"/>
    </row>
    <row r="16747" spans="1:2" x14ac:dyDescent="0.4">
      <c r="A16747" s="70"/>
      <c r="B16747" s="70"/>
    </row>
    <row r="16748" spans="1:2" x14ac:dyDescent="0.4">
      <c r="A16748" s="70"/>
      <c r="B16748" s="70"/>
    </row>
    <row r="16749" spans="1:2" x14ac:dyDescent="0.4">
      <c r="A16749" s="70"/>
      <c r="B16749" s="70"/>
    </row>
    <row r="16750" spans="1:2" x14ac:dyDescent="0.4">
      <c r="A16750" s="70"/>
      <c r="B16750" s="70"/>
    </row>
    <row r="16751" spans="1:2" x14ac:dyDescent="0.4">
      <c r="A16751" s="70"/>
      <c r="B16751" s="70"/>
    </row>
    <row r="16752" spans="1:2" x14ac:dyDescent="0.4">
      <c r="A16752" s="70"/>
      <c r="B16752" s="70"/>
    </row>
    <row r="16753" spans="1:2" x14ac:dyDescent="0.4">
      <c r="A16753" s="70"/>
      <c r="B16753" s="70"/>
    </row>
    <row r="16754" spans="1:2" x14ac:dyDescent="0.4">
      <c r="A16754" s="70"/>
      <c r="B16754" s="70"/>
    </row>
    <row r="16755" spans="1:2" x14ac:dyDescent="0.4">
      <c r="A16755" s="70"/>
      <c r="B16755" s="70"/>
    </row>
    <row r="16756" spans="1:2" x14ac:dyDescent="0.4">
      <c r="A16756" s="70"/>
      <c r="B16756" s="70"/>
    </row>
    <row r="16757" spans="1:2" x14ac:dyDescent="0.4">
      <c r="A16757" s="70"/>
      <c r="B16757" s="70"/>
    </row>
    <row r="16758" spans="1:2" x14ac:dyDescent="0.4">
      <c r="A16758" s="70"/>
      <c r="B16758" s="70"/>
    </row>
    <row r="16759" spans="1:2" x14ac:dyDescent="0.4">
      <c r="A16759" s="70"/>
      <c r="B16759" s="70"/>
    </row>
    <row r="16760" spans="1:2" x14ac:dyDescent="0.4">
      <c r="A16760" s="70"/>
      <c r="B16760" s="70"/>
    </row>
    <row r="16761" spans="1:2" x14ac:dyDescent="0.4">
      <c r="A16761" s="70"/>
      <c r="B16761" s="70"/>
    </row>
    <row r="16762" spans="1:2" x14ac:dyDescent="0.4">
      <c r="A16762" s="70"/>
      <c r="B16762" s="70"/>
    </row>
    <row r="16763" spans="1:2" x14ac:dyDescent="0.4">
      <c r="A16763" s="70"/>
      <c r="B16763" s="70"/>
    </row>
    <row r="16764" spans="1:2" x14ac:dyDescent="0.4">
      <c r="A16764" s="70"/>
      <c r="B16764" s="70"/>
    </row>
    <row r="16765" spans="1:2" x14ac:dyDescent="0.4">
      <c r="A16765" s="70"/>
      <c r="B16765" s="70"/>
    </row>
    <row r="16766" spans="1:2" x14ac:dyDescent="0.4">
      <c r="A16766" s="70"/>
      <c r="B16766" s="70"/>
    </row>
    <row r="16767" spans="1:2" x14ac:dyDescent="0.4">
      <c r="A16767" s="70"/>
      <c r="B16767" s="70"/>
    </row>
    <row r="16768" spans="1:2" x14ac:dyDescent="0.4">
      <c r="A16768" s="70"/>
      <c r="B16768" s="70"/>
    </row>
    <row r="16769" spans="1:2" x14ac:dyDescent="0.4">
      <c r="A16769" s="70"/>
      <c r="B16769" s="70"/>
    </row>
    <row r="16770" spans="1:2" x14ac:dyDescent="0.4">
      <c r="A16770" s="70"/>
      <c r="B16770" s="70"/>
    </row>
    <row r="16771" spans="1:2" x14ac:dyDescent="0.4">
      <c r="A16771" s="70"/>
      <c r="B16771" s="70"/>
    </row>
    <row r="16772" spans="1:2" x14ac:dyDescent="0.4">
      <c r="A16772" s="70"/>
      <c r="B16772" s="70"/>
    </row>
    <row r="16773" spans="1:2" x14ac:dyDescent="0.4">
      <c r="A16773" s="70"/>
      <c r="B16773" s="70"/>
    </row>
    <row r="16774" spans="1:2" x14ac:dyDescent="0.4">
      <c r="A16774" s="70"/>
      <c r="B16774" s="70"/>
    </row>
    <row r="16775" spans="1:2" x14ac:dyDescent="0.4">
      <c r="A16775" s="70"/>
      <c r="B16775" s="70"/>
    </row>
    <row r="16776" spans="1:2" x14ac:dyDescent="0.4">
      <c r="A16776" s="70"/>
      <c r="B16776" s="70"/>
    </row>
    <row r="16777" spans="1:2" x14ac:dyDescent="0.4">
      <c r="A16777" s="70"/>
      <c r="B16777" s="70"/>
    </row>
    <row r="16778" spans="1:2" x14ac:dyDescent="0.4">
      <c r="A16778" s="70"/>
      <c r="B16778" s="70"/>
    </row>
    <row r="16779" spans="1:2" x14ac:dyDescent="0.4">
      <c r="A16779" s="70"/>
      <c r="B16779" s="70"/>
    </row>
    <row r="16780" spans="1:2" x14ac:dyDescent="0.4">
      <c r="A16780" s="70"/>
      <c r="B16780" s="70"/>
    </row>
    <row r="16781" spans="1:2" x14ac:dyDescent="0.4">
      <c r="A16781" s="70"/>
      <c r="B16781" s="70"/>
    </row>
    <row r="16782" spans="1:2" x14ac:dyDescent="0.4">
      <c r="A16782" s="70"/>
      <c r="B16782" s="70"/>
    </row>
    <row r="16783" spans="1:2" x14ac:dyDescent="0.4">
      <c r="A16783" s="70"/>
      <c r="B16783" s="70"/>
    </row>
    <row r="16784" spans="1:2" x14ac:dyDescent="0.4">
      <c r="A16784" s="70"/>
      <c r="B16784" s="70"/>
    </row>
    <row r="16785" spans="1:2" x14ac:dyDescent="0.4">
      <c r="A16785" s="70"/>
      <c r="B16785" s="70"/>
    </row>
    <row r="16786" spans="1:2" x14ac:dyDescent="0.4">
      <c r="A16786" s="70"/>
      <c r="B16786" s="70"/>
    </row>
    <row r="16787" spans="1:2" x14ac:dyDescent="0.4">
      <c r="A16787" s="70"/>
      <c r="B16787" s="70"/>
    </row>
    <row r="16788" spans="1:2" x14ac:dyDescent="0.4">
      <c r="A16788" s="70"/>
      <c r="B16788" s="70"/>
    </row>
    <row r="16789" spans="1:2" x14ac:dyDescent="0.4">
      <c r="A16789" s="70"/>
      <c r="B16789" s="70"/>
    </row>
    <row r="16790" spans="1:2" x14ac:dyDescent="0.4">
      <c r="A16790" s="70"/>
      <c r="B16790" s="70"/>
    </row>
    <row r="16791" spans="1:2" x14ac:dyDescent="0.4">
      <c r="A16791" s="70"/>
      <c r="B16791" s="70"/>
    </row>
    <row r="16792" spans="1:2" x14ac:dyDescent="0.4">
      <c r="A16792" s="70"/>
      <c r="B16792" s="70"/>
    </row>
    <row r="16793" spans="1:2" x14ac:dyDescent="0.4">
      <c r="A16793" s="70"/>
      <c r="B16793" s="70"/>
    </row>
    <row r="16794" spans="1:2" x14ac:dyDescent="0.4">
      <c r="A16794" s="70"/>
      <c r="B16794" s="70"/>
    </row>
    <row r="16795" spans="1:2" x14ac:dyDescent="0.4">
      <c r="A16795" s="70"/>
      <c r="B16795" s="70"/>
    </row>
    <row r="16796" spans="1:2" x14ac:dyDescent="0.4">
      <c r="A16796" s="70"/>
      <c r="B16796" s="70"/>
    </row>
    <row r="16797" spans="1:2" x14ac:dyDescent="0.4">
      <c r="A16797" s="70"/>
      <c r="B16797" s="70"/>
    </row>
    <row r="16798" spans="1:2" x14ac:dyDescent="0.4">
      <c r="A16798" s="70"/>
      <c r="B16798" s="70"/>
    </row>
    <row r="16799" spans="1:2" x14ac:dyDescent="0.4">
      <c r="A16799" s="70"/>
      <c r="B16799" s="70"/>
    </row>
    <row r="16800" spans="1:2" x14ac:dyDescent="0.4">
      <c r="A16800" s="70"/>
      <c r="B16800" s="70"/>
    </row>
    <row r="16801" spans="1:2" x14ac:dyDescent="0.4">
      <c r="A16801" s="70"/>
      <c r="B16801" s="70"/>
    </row>
    <row r="16802" spans="1:2" x14ac:dyDescent="0.4">
      <c r="A16802" s="70"/>
      <c r="B16802" s="70"/>
    </row>
    <row r="16803" spans="1:2" x14ac:dyDescent="0.4">
      <c r="A16803" s="70"/>
      <c r="B16803" s="70"/>
    </row>
    <row r="16804" spans="1:2" x14ac:dyDescent="0.4">
      <c r="A16804" s="70"/>
      <c r="B16804" s="70"/>
    </row>
    <row r="16805" spans="1:2" x14ac:dyDescent="0.4">
      <c r="A16805" s="70"/>
      <c r="B16805" s="70"/>
    </row>
    <row r="16806" spans="1:2" x14ac:dyDescent="0.4">
      <c r="A16806" s="70"/>
      <c r="B16806" s="70"/>
    </row>
    <row r="16807" spans="1:2" x14ac:dyDescent="0.4">
      <c r="A16807" s="70"/>
      <c r="B16807" s="70"/>
    </row>
    <row r="16808" spans="1:2" x14ac:dyDescent="0.4">
      <c r="A16808" s="70"/>
      <c r="B16808" s="70"/>
    </row>
    <row r="16809" spans="1:2" x14ac:dyDescent="0.4">
      <c r="A16809" s="70"/>
      <c r="B16809" s="70"/>
    </row>
    <row r="16810" spans="1:2" x14ac:dyDescent="0.4">
      <c r="A16810" s="70"/>
      <c r="B16810" s="70"/>
    </row>
    <row r="16811" spans="1:2" x14ac:dyDescent="0.4">
      <c r="A16811" s="70"/>
      <c r="B16811" s="70"/>
    </row>
    <row r="16812" spans="1:2" x14ac:dyDescent="0.4">
      <c r="A16812" s="70"/>
      <c r="B16812" s="70"/>
    </row>
    <row r="16813" spans="1:2" x14ac:dyDescent="0.4">
      <c r="A16813" s="70"/>
      <c r="B16813" s="70"/>
    </row>
    <row r="16814" spans="1:2" x14ac:dyDescent="0.4">
      <c r="A16814" s="70"/>
      <c r="B16814" s="70"/>
    </row>
    <row r="16815" spans="1:2" x14ac:dyDescent="0.4">
      <c r="A16815" s="70"/>
      <c r="B16815" s="70"/>
    </row>
    <row r="16816" spans="1:2" x14ac:dyDescent="0.4">
      <c r="A16816" s="70"/>
      <c r="B16816" s="70"/>
    </row>
    <row r="16817" spans="1:2" x14ac:dyDescent="0.4">
      <c r="A16817" s="70"/>
      <c r="B16817" s="70"/>
    </row>
    <row r="16818" spans="1:2" x14ac:dyDescent="0.4">
      <c r="A16818" s="70"/>
      <c r="B16818" s="70"/>
    </row>
    <row r="16819" spans="1:2" x14ac:dyDescent="0.4">
      <c r="A16819" s="70"/>
      <c r="B16819" s="70"/>
    </row>
    <row r="16820" spans="1:2" x14ac:dyDescent="0.4">
      <c r="A16820" s="70"/>
      <c r="B16820" s="70"/>
    </row>
    <row r="16821" spans="1:2" x14ac:dyDescent="0.4">
      <c r="A16821" s="70"/>
      <c r="B16821" s="70"/>
    </row>
    <row r="16822" spans="1:2" x14ac:dyDescent="0.4">
      <c r="A16822" s="70"/>
      <c r="B16822" s="70"/>
    </row>
    <row r="16823" spans="1:2" x14ac:dyDescent="0.4">
      <c r="A16823" s="70"/>
      <c r="B16823" s="70"/>
    </row>
    <row r="16824" spans="1:2" x14ac:dyDescent="0.4">
      <c r="A16824" s="70"/>
      <c r="B16824" s="70"/>
    </row>
    <row r="16825" spans="1:2" x14ac:dyDescent="0.4">
      <c r="A16825" s="70"/>
      <c r="B16825" s="70"/>
    </row>
    <row r="16826" spans="1:2" x14ac:dyDescent="0.4">
      <c r="A16826" s="70"/>
      <c r="B16826" s="70"/>
    </row>
    <row r="16827" spans="1:2" x14ac:dyDescent="0.4">
      <c r="A16827" s="70"/>
      <c r="B16827" s="70"/>
    </row>
    <row r="16828" spans="1:2" x14ac:dyDescent="0.4">
      <c r="A16828" s="70"/>
      <c r="B16828" s="70"/>
    </row>
    <row r="16829" spans="1:2" x14ac:dyDescent="0.4">
      <c r="A16829" s="70"/>
      <c r="B16829" s="70"/>
    </row>
    <row r="16830" spans="1:2" x14ac:dyDescent="0.4">
      <c r="A16830" s="70"/>
      <c r="B16830" s="70"/>
    </row>
    <row r="16831" spans="1:2" x14ac:dyDescent="0.4">
      <c r="A16831" s="70"/>
      <c r="B16831" s="70"/>
    </row>
    <row r="16832" spans="1:2" x14ac:dyDescent="0.4">
      <c r="A16832" s="70"/>
      <c r="B16832" s="70"/>
    </row>
    <row r="16833" spans="1:2" x14ac:dyDescent="0.4">
      <c r="A16833" s="70"/>
      <c r="B16833" s="70"/>
    </row>
    <row r="16834" spans="1:2" x14ac:dyDescent="0.4">
      <c r="A16834" s="70"/>
      <c r="B16834" s="70"/>
    </row>
    <row r="16835" spans="1:2" x14ac:dyDescent="0.4">
      <c r="A16835" s="70"/>
      <c r="B16835" s="70"/>
    </row>
    <row r="16836" spans="1:2" x14ac:dyDescent="0.4">
      <c r="A16836" s="70"/>
      <c r="B16836" s="70"/>
    </row>
    <row r="16837" spans="1:2" x14ac:dyDescent="0.4">
      <c r="A16837" s="70"/>
      <c r="B16837" s="70"/>
    </row>
    <row r="16838" spans="1:2" x14ac:dyDescent="0.4">
      <c r="A16838" s="70"/>
      <c r="B16838" s="70"/>
    </row>
    <row r="16839" spans="1:2" x14ac:dyDescent="0.4">
      <c r="A16839" s="70"/>
      <c r="B16839" s="70"/>
    </row>
    <row r="16840" spans="1:2" x14ac:dyDescent="0.4">
      <c r="A16840" s="70"/>
      <c r="B16840" s="70"/>
    </row>
    <row r="16841" spans="1:2" x14ac:dyDescent="0.4">
      <c r="A16841" s="70"/>
      <c r="B16841" s="70"/>
    </row>
    <row r="16842" spans="1:2" x14ac:dyDescent="0.4">
      <c r="A16842" s="70"/>
      <c r="B16842" s="70"/>
    </row>
    <row r="16843" spans="1:2" x14ac:dyDescent="0.4">
      <c r="A16843" s="70"/>
      <c r="B16843" s="70"/>
    </row>
    <row r="16844" spans="1:2" x14ac:dyDescent="0.4">
      <c r="A16844" s="70"/>
      <c r="B16844" s="70"/>
    </row>
    <row r="16845" spans="1:2" x14ac:dyDescent="0.4">
      <c r="A16845" s="70"/>
      <c r="B16845" s="70"/>
    </row>
    <row r="16846" spans="1:2" x14ac:dyDescent="0.4">
      <c r="A16846" s="70"/>
      <c r="B16846" s="70"/>
    </row>
    <row r="16847" spans="1:2" x14ac:dyDescent="0.4">
      <c r="A16847" s="70"/>
      <c r="B16847" s="70"/>
    </row>
    <row r="16848" spans="1:2" x14ac:dyDescent="0.4">
      <c r="A16848" s="70"/>
      <c r="B16848" s="70"/>
    </row>
    <row r="16849" spans="1:2" x14ac:dyDescent="0.4">
      <c r="A16849" s="70"/>
      <c r="B16849" s="70"/>
    </row>
    <row r="16850" spans="1:2" x14ac:dyDescent="0.4">
      <c r="A16850" s="70"/>
      <c r="B16850" s="70"/>
    </row>
    <row r="16851" spans="1:2" x14ac:dyDescent="0.4">
      <c r="A16851" s="70"/>
      <c r="B16851" s="70"/>
    </row>
    <row r="16852" spans="1:2" x14ac:dyDescent="0.4">
      <c r="A16852" s="70"/>
      <c r="B16852" s="70"/>
    </row>
    <row r="16853" spans="1:2" x14ac:dyDescent="0.4">
      <c r="A16853" s="70"/>
      <c r="B16853" s="70"/>
    </row>
    <row r="16854" spans="1:2" x14ac:dyDescent="0.4">
      <c r="A16854" s="70"/>
      <c r="B16854" s="70"/>
    </row>
    <row r="16855" spans="1:2" x14ac:dyDescent="0.4">
      <c r="A16855" s="70"/>
      <c r="B16855" s="70"/>
    </row>
    <row r="16856" spans="1:2" x14ac:dyDescent="0.4">
      <c r="A16856" s="70"/>
      <c r="B16856" s="70"/>
    </row>
    <row r="16857" spans="1:2" x14ac:dyDescent="0.4">
      <c r="A16857" s="70"/>
      <c r="B16857" s="70"/>
    </row>
    <row r="16858" spans="1:2" x14ac:dyDescent="0.4">
      <c r="A16858" s="70"/>
      <c r="B16858" s="70"/>
    </row>
    <row r="16859" spans="1:2" x14ac:dyDescent="0.4">
      <c r="A16859" s="70"/>
      <c r="B16859" s="70"/>
    </row>
    <row r="16860" spans="1:2" x14ac:dyDescent="0.4">
      <c r="A16860" s="70"/>
      <c r="B16860" s="70"/>
    </row>
    <row r="16861" spans="1:2" x14ac:dyDescent="0.4">
      <c r="A16861" s="70"/>
      <c r="B16861" s="70"/>
    </row>
    <row r="16862" spans="1:2" x14ac:dyDescent="0.4">
      <c r="A16862" s="70"/>
      <c r="B16862" s="70"/>
    </row>
    <row r="16863" spans="1:2" x14ac:dyDescent="0.4">
      <c r="A16863" s="70"/>
      <c r="B16863" s="70"/>
    </row>
    <row r="16864" spans="1:2" x14ac:dyDescent="0.4">
      <c r="A16864" s="70"/>
      <c r="B16864" s="70"/>
    </row>
    <row r="16865" spans="1:2" x14ac:dyDescent="0.4">
      <c r="A16865" s="70"/>
      <c r="B16865" s="70"/>
    </row>
    <row r="16866" spans="1:2" x14ac:dyDescent="0.4">
      <c r="A16866" s="70"/>
      <c r="B16866" s="70"/>
    </row>
    <row r="16867" spans="1:2" x14ac:dyDescent="0.4">
      <c r="A16867" s="70"/>
      <c r="B16867" s="70"/>
    </row>
    <row r="16868" spans="1:2" x14ac:dyDescent="0.4">
      <c r="A16868" s="70"/>
      <c r="B16868" s="70"/>
    </row>
    <row r="16869" spans="1:2" x14ac:dyDescent="0.4">
      <c r="A16869" s="70"/>
      <c r="B16869" s="70"/>
    </row>
    <row r="16870" spans="1:2" x14ac:dyDescent="0.4">
      <c r="A16870" s="70"/>
      <c r="B16870" s="70"/>
    </row>
    <row r="16871" spans="1:2" x14ac:dyDescent="0.4">
      <c r="A16871" s="70"/>
      <c r="B16871" s="70"/>
    </row>
    <row r="16872" spans="1:2" x14ac:dyDescent="0.4">
      <c r="A16872" s="70"/>
      <c r="B16872" s="70"/>
    </row>
    <row r="16873" spans="1:2" x14ac:dyDescent="0.4">
      <c r="A16873" s="70"/>
      <c r="B16873" s="70"/>
    </row>
    <row r="16874" spans="1:2" x14ac:dyDescent="0.4">
      <c r="A16874" s="70"/>
      <c r="B16874" s="70"/>
    </row>
    <row r="16875" spans="1:2" x14ac:dyDescent="0.4">
      <c r="A16875" s="70"/>
      <c r="B16875" s="70"/>
    </row>
    <row r="16876" spans="1:2" x14ac:dyDescent="0.4">
      <c r="A16876" s="70"/>
      <c r="B16876" s="70"/>
    </row>
    <row r="16877" spans="1:2" x14ac:dyDescent="0.4">
      <c r="A16877" s="70"/>
      <c r="B16877" s="70"/>
    </row>
    <row r="16878" spans="1:2" x14ac:dyDescent="0.4">
      <c r="A16878" s="70"/>
      <c r="B16878" s="70"/>
    </row>
    <row r="16879" spans="1:2" x14ac:dyDescent="0.4">
      <c r="A16879" s="70"/>
      <c r="B16879" s="70"/>
    </row>
    <row r="16880" spans="1:2" x14ac:dyDescent="0.4">
      <c r="A16880" s="70"/>
      <c r="B16880" s="70"/>
    </row>
    <row r="16881" spans="1:2" x14ac:dyDescent="0.4">
      <c r="A16881" s="70"/>
      <c r="B16881" s="70"/>
    </row>
    <row r="16882" spans="1:2" x14ac:dyDescent="0.4">
      <c r="A16882" s="70"/>
      <c r="B16882" s="70"/>
    </row>
    <row r="16883" spans="1:2" x14ac:dyDescent="0.4">
      <c r="A16883" s="70"/>
      <c r="B16883" s="70"/>
    </row>
    <row r="16884" spans="1:2" x14ac:dyDescent="0.4">
      <c r="A16884" s="70"/>
      <c r="B16884" s="70"/>
    </row>
    <row r="16885" spans="1:2" x14ac:dyDescent="0.4">
      <c r="A16885" s="70"/>
      <c r="B16885" s="70"/>
    </row>
    <row r="16886" spans="1:2" x14ac:dyDescent="0.4">
      <c r="A16886" s="70"/>
      <c r="B16886" s="70"/>
    </row>
    <row r="16887" spans="1:2" x14ac:dyDescent="0.4">
      <c r="A16887" s="70"/>
      <c r="B16887" s="70"/>
    </row>
    <row r="16888" spans="1:2" x14ac:dyDescent="0.4">
      <c r="A16888" s="70"/>
      <c r="B16888" s="70"/>
    </row>
    <row r="16889" spans="1:2" x14ac:dyDescent="0.4">
      <c r="A16889" s="70"/>
      <c r="B16889" s="70"/>
    </row>
    <row r="16890" spans="1:2" x14ac:dyDescent="0.4">
      <c r="A16890" s="70"/>
      <c r="B16890" s="70"/>
    </row>
    <row r="16891" spans="1:2" x14ac:dyDescent="0.4">
      <c r="A16891" s="70"/>
      <c r="B16891" s="70"/>
    </row>
    <row r="16892" spans="1:2" x14ac:dyDescent="0.4">
      <c r="A16892" s="70"/>
      <c r="B16892" s="70"/>
    </row>
    <row r="16893" spans="1:2" x14ac:dyDescent="0.4">
      <c r="A16893" s="70"/>
      <c r="B16893" s="70"/>
    </row>
    <row r="16894" spans="1:2" x14ac:dyDescent="0.4">
      <c r="A16894" s="70"/>
      <c r="B16894" s="70"/>
    </row>
    <row r="16895" spans="1:2" x14ac:dyDescent="0.4">
      <c r="A16895" s="70"/>
      <c r="B16895" s="70"/>
    </row>
    <row r="16896" spans="1:2" x14ac:dyDescent="0.4">
      <c r="A16896" s="70"/>
      <c r="B16896" s="70"/>
    </row>
    <row r="16897" spans="1:2" x14ac:dyDescent="0.4">
      <c r="A16897" s="70"/>
      <c r="B16897" s="70"/>
    </row>
    <row r="16898" spans="1:2" x14ac:dyDescent="0.4">
      <c r="A16898" s="70"/>
      <c r="B16898" s="70"/>
    </row>
    <row r="16899" spans="1:2" x14ac:dyDescent="0.4">
      <c r="A16899" s="70"/>
      <c r="B16899" s="70"/>
    </row>
    <row r="16900" spans="1:2" x14ac:dyDescent="0.4">
      <c r="A16900" s="70"/>
      <c r="B16900" s="70"/>
    </row>
    <row r="16901" spans="1:2" x14ac:dyDescent="0.4">
      <c r="A16901" s="70"/>
      <c r="B16901" s="70"/>
    </row>
    <row r="16902" spans="1:2" x14ac:dyDescent="0.4">
      <c r="A16902" s="70"/>
      <c r="B16902" s="70"/>
    </row>
    <row r="16903" spans="1:2" x14ac:dyDescent="0.4">
      <c r="A16903" s="70"/>
      <c r="B16903" s="70"/>
    </row>
    <row r="16904" spans="1:2" x14ac:dyDescent="0.4">
      <c r="A16904" s="70"/>
      <c r="B16904" s="70"/>
    </row>
    <row r="16905" spans="1:2" x14ac:dyDescent="0.4">
      <c r="A16905" s="70"/>
      <c r="B16905" s="70"/>
    </row>
    <row r="16906" spans="1:2" x14ac:dyDescent="0.4">
      <c r="A16906" s="70"/>
      <c r="B16906" s="70"/>
    </row>
    <row r="16907" spans="1:2" x14ac:dyDescent="0.4">
      <c r="A16907" s="70"/>
      <c r="B16907" s="70"/>
    </row>
    <row r="16908" spans="1:2" x14ac:dyDescent="0.4">
      <c r="A16908" s="70"/>
      <c r="B16908" s="70"/>
    </row>
    <row r="16909" spans="1:2" x14ac:dyDescent="0.4">
      <c r="A16909" s="70"/>
      <c r="B16909" s="70"/>
    </row>
    <row r="16910" spans="1:2" x14ac:dyDescent="0.4">
      <c r="A16910" s="70"/>
      <c r="B16910" s="70"/>
    </row>
    <row r="16911" spans="1:2" x14ac:dyDescent="0.4">
      <c r="A16911" s="70"/>
      <c r="B16911" s="70"/>
    </row>
    <row r="16912" spans="1:2" x14ac:dyDescent="0.4">
      <c r="A16912" s="70"/>
      <c r="B16912" s="70"/>
    </row>
    <row r="16913" spans="1:2" x14ac:dyDescent="0.4">
      <c r="A16913" s="70"/>
      <c r="B16913" s="70"/>
    </row>
    <row r="16914" spans="1:2" x14ac:dyDescent="0.4">
      <c r="A16914" s="70"/>
      <c r="B16914" s="70"/>
    </row>
    <row r="16915" spans="1:2" x14ac:dyDescent="0.4">
      <c r="A16915" s="70"/>
      <c r="B16915" s="70"/>
    </row>
    <row r="16916" spans="1:2" x14ac:dyDescent="0.4">
      <c r="A16916" s="70"/>
      <c r="B16916" s="70"/>
    </row>
    <row r="16917" spans="1:2" x14ac:dyDescent="0.4">
      <c r="A16917" s="70"/>
      <c r="B16917" s="70"/>
    </row>
    <row r="16918" spans="1:2" x14ac:dyDescent="0.4">
      <c r="A16918" s="70"/>
      <c r="B16918" s="70"/>
    </row>
    <row r="16919" spans="1:2" x14ac:dyDescent="0.4">
      <c r="A16919" s="70"/>
      <c r="B16919" s="70"/>
    </row>
    <row r="16920" spans="1:2" x14ac:dyDescent="0.4">
      <c r="A16920" s="70"/>
      <c r="B16920" s="70"/>
    </row>
    <row r="16921" spans="1:2" x14ac:dyDescent="0.4">
      <c r="A16921" s="70"/>
      <c r="B16921" s="70"/>
    </row>
    <row r="16922" spans="1:2" x14ac:dyDescent="0.4">
      <c r="A16922" s="70"/>
      <c r="B16922" s="70"/>
    </row>
    <row r="16923" spans="1:2" x14ac:dyDescent="0.4">
      <c r="A16923" s="70"/>
      <c r="B16923" s="70"/>
    </row>
    <row r="16924" spans="1:2" x14ac:dyDescent="0.4">
      <c r="A16924" s="70"/>
      <c r="B16924" s="70"/>
    </row>
    <row r="16925" spans="1:2" x14ac:dyDescent="0.4">
      <c r="A16925" s="70"/>
      <c r="B16925" s="70"/>
    </row>
    <row r="16926" spans="1:2" x14ac:dyDescent="0.4">
      <c r="A16926" s="70"/>
      <c r="B16926" s="70"/>
    </row>
    <row r="16927" spans="1:2" x14ac:dyDescent="0.4">
      <c r="A16927" s="70"/>
      <c r="B16927" s="70"/>
    </row>
    <row r="16928" spans="1:2" x14ac:dyDescent="0.4">
      <c r="A16928" s="70"/>
      <c r="B16928" s="70"/>
    </row>
    <row r="16929" spans="1:2" x14ac:dyDescent="0.4">
      <c r="A16929" s="70"/>
      <c r="B16929" s="70"/>
    </row>
    <row r="16930" spans="1:2" x14ac:dyDescent="0.4">
      <c r="A16930" s="70"/>
      <c r="B16930" s="70"/>
    </row>
    <row r="16931" spans="1:2" x14ac:dyDescent="0.4">
      <c r="A16931" s="70"/>
      <c r="B16931" s="70"/>
    </row>
    <row r="16932" spans="1:2" x14ac:dyDescent="0.4">
      <c r="A16932" s="70"/>
      <c r="B16932" s="70"/>
    </row>
    <row r="16933" spans="1:2" x14ac:dyDescent="0.4">
      <c r="A16933" s="70"/>
      <c r="B16933" s="70"/>
    </row>
    <row r="16934" spans="1:2" x14ac:dyDescent="0.4">
      <c r="A16934" s="70"/>
      <c r="B16934" s="70"/>
    </row>
    <row r="16935" spans="1:2" x14ac:dyDescent="0.4">
      <c r="A16935" s="70"/>
      <c r="B16935" s="70"/>
    </row>
    <row r="16936" spans="1:2" x14ac:dyDescent="0.4">
      <c r="A16936" s="70"/>
      <c r="B16936" s="70"/>
    </row>
    <row r="16937" spans="1:2" x14ac:dyDescent="0.4">
      <c r="A16937" s="70"/>
      <c r="B16937" s="70"/>
    </row>
    <row r="16938" spans="1:2" x14ac:dyDescent="0.4">
      <c r="A16938" s="70"/>
      <c r="B16938" s="70"/>
    </row>
    <row r="16939" spans="1:2" x14ac:dyDescent="0.4">
      <c r="A16939" s="70"/>
      <c r="B16939" s="70"/>
    </row>
    <row r="16940" spans="1:2" x14ac:dyDescent="0.4">
      <c r="A16940" s="70"/>
      <c r="B16940" s="70"/>
    </row>
    <row r="16941" spans="1:2" x14ac:dyDescent="0.4">
      <c r="A16941" s="70"/>
      <c r="B16941" s="70"/>
    </row>
    <row r="16942" spans="1:2" x14ac:dyDescent="0.4">
      <c r="A16942" s="70"/>
      <c r="B16942" s="70"/>
    </row>
    <row r="16943" spans="1:2" x14ac:dyDescent="0.4">
      <c r="A16943" s="70"/>
      <c r="B16943" s="70"/>
    </row>
    <row r="16944" spans="1:2" x14ac:dyDescent="0.4">
      <c r="A16944" s="70"/>
      <c r="B16944" s="70"/>
    </row>
    <row r="16945" spans="1:2" x14ac:dyDescent="0.4">
      <c r="A16945" s="70"/>
      <c r="B16945" s="70"/>
    </row>
    <row r="16946" spans="1:2" x14ac:dyDescent="0.4">
      <c r="A16946" s="70"/>
      <c r="B16946" s="70"/>
    </row>
    <row r="16947" spans="1:2" x14ac:dyDescent="0.4">
      <c r="A16947" s="70"/>
      <c r="B16947" s="70"/>
    </row>
    <row r="16948" spans="1:2" x14ac:dyDescent="0.4">
      <c r="A16948" s="70"/>
      <c r="B16948" s="70"/>
    </row>
    <row r="16949" spans="1:2" x14ac:dyDescent="0.4">
      <c r="A16949" s="70"/>
      <c r="B16949" s="70"/>
    </row>
    <row r="16950" spans="1:2" x14ac:dyDescent="0.4">
      <c r="A16950" s="70"/>
      <c r="B16950" s="70"/>
    </row>
    <row r="16951" spans="1:2" x14ac:dyDescent="0.4">
      <c r="A16951" s="70"/>
      <c r="B16951" s="70"/>
    </row>
    <row r="16952" spans="1:2" x14ac:dyDescent="0.4">
      <c r="A16952" s="70"/>
      <c r="B16952" s="70"/>
    </row>
    <row r="16953" spans="1:2" x14ac:dyDescent="0.4">
      <c r="A16953" s="70"/>
      <c r="B16953" s="70"/>
    </row>
    <row r="16954" spans="1:2" x14ac:dyDescent="0.4">
      <c r="A16954" s="70"/>
      <c r="B16954" s="70"/>
    </row>
    <row r="16955" spans="1:2" x14ac:dyDescent="0.4">
      <c r="A16955" s="70"/>
      <c r="B16955" s="70"/>
    </row>
    <row r="16956" spans="1:2" x14ac:dyDescent="0.4">
      <c r="A16956" s="70"/>
      <c r="B16956" s="70"/>
    </row>
    <row r="16957" spans="1:2" x14ac:dyDescent="0.4">
      <c r="A16957" s="70"/>
      <c r="B16957" s="70"/>
    </row>
    <row r="16958" spans="1:2" x14ac:dyDescent="0.4">
      <c r="A16958" s="70"/>
      <c r="B16958" s="70"/>
    </row>
    <row r="16959" spans="1:2" x14ac:dyDescent="0.4">
      <c r="A16959" s="70"/>
      <c r="B16959" s="70"/>
    </row>
    <row r="16960" spans="1:2" x14ac:dyDescent="0.4">
      <c r="A16960" s="70"/>
      <c r="B16960" s="70"/>
    </row>
    <row r="16961" spans="1:2" x14ac:dyDescent="0.4">
      <c r="A16961" s="70"/>
      <c r="B16961" s="70"/>
    </row>
    <row r="16962" spans="1:2" x14ac:dyDescent="0.4">
      <c r="A16962" s="70"/>
      <c r="B16962" s="70"/>
    </row>
    <row r="16963" spans="1:2" x14ac:dyDescent="0.4">
      <c r="A16963" s="70"/>
      <c r="B16963" s="70"/>
    </row>
    <row r="16964" spans="1:2" x14ac:dyDescent="0.4">
      <c r="A16964" s="70"/>
      <c r="B16964" s="70"/>
    </row>
    <row r="16965" spans="1:2" x14ac:dyDescent="0.4">
      <c r="A16965" s="70"/>
      <c r="B16965" s="70"/>
    </row>
    <row r="16966" spans="1:2" x14ac:dyDescent="0.4">
      <c r="A16966" s="70"/>
      <c r="B16966" s="70"/>
    </row>
    <row r="16967" spans="1:2" x14ac:dyDescent="0.4">
      <c r="A16967" s="70"/>
      <c r="B16967" s="70"/>
    </row>
    <row r="16968" spans="1:2" x14ac:dyDescent="0.4">
      <c r="A16968" s="70"/>
      <c r="B16968" s="70"/>
    </row>
    <row r="16969" spans="1:2" x14ac:dyDescent="0.4">
      <c r="A16969" s="70"/>
      <c r="B16969" s="70"/>
    </row>
    <row r="16970" spans="1:2" x14ac:dyDescent="0.4">
      <c r="A16970" s="70"/>
      <c r="B16970" s="70"/>
    </row>
    <row r="16971" spans="1:2" x14ac:dyDescent="0.4">
      <c r="A16971" s="70"/>
      <c r="B16971" s="70"/>
    </row>
    <row r="16972" spans="1:2" x14ac:dyDescent="0.4">
      <c r="A16972" s="70"/>
      <c r="B16972" s="70"/>
    </row>
    <row r="16973" spans="1:2" x14ac:dyDescent="0.4">
      <c r="A16973" s="70"/>
      <c r="B16973" s="70"/>
    </row>
    <row r="16974" spans="1:2" x14ac:dyDescent="0.4">
      <c r="A16974" s="70"/>
      <c r="B16974" s="70"/>
    </row>
    <row r="16975" spans="1:2" x14ac:dyDescent="0.4">
      <c r="A16975" s="70"/>
      <c r="B16975" s="70"/>
    </row>
    <row r="16976" spans="1:2" x14ac:dyDescent="0.4">
      <c r="A16976" s="70"/>
      <c r="B16976" s="70"/>
    </row>
    <row r="16977" spans="1:2" x14ac:dyDescent="0.4">
      <c r="A16977" s="70"/>
      <c r="B16977" s="70"/>
    </row>
    <row r="16978" spans="1:2" x14ac:dyDescent="0.4">
      <c r="A16978" s="70"/>
      <c r="B16978" s="70"/>
    </row>
    <row r="16979" spans="1:2" x14ac:dyDescent="0.4">
      <c r="A16979" s="70"/>
      <c r="B16979" s="70"/>
    </row>
    <row r="16980" spans="1:2" x14ac:dyDescent="0.4">
      <c r="A16980" s="70"/>
      <c r="B16980" s="70"/>
    </row>
    <row r="16981" spans="1:2" x14ac:dyDescent="0.4">
      <c r="A16981" s="70"/>
      <c r="B16981" s="70"/>
    </row>
    <row r="16982" spans="1:2" x14ac:dyDescent="0.4">
      <c r="A16982" s="70"/>
      <c r="B16982" s="70"/>
    </row>
    <row r="16983" spans="1:2" x14ac:dyDescent="0.4">
      <c r="A16983" s="70"/>
      <c r="B16983" s="70"/>
    </row>
    <row r="16984" spans="1:2" x14ac:dyDescent="0.4">
      <c r="A16984" s="70"/>
      <c r="B16984" s="70"/>
    </row>
    <row r="16985" spans="1:2" x14ac:dyDescent="0.4">
      <c r="A16985" s="70"/>
      <c r="B16985" s="70"/>
    </row>
    <row r="16986" spans="1:2" x14ac:dyDescent="0.4">
      <c r="A16986" s="70"/>
      <c r="B16986" s="70"/>
    </row>
    <row r="16987" spans="1:2" x14ac:dyDescent="0.4">
      <c r="A16987" s="70"/>
      <c r="B16987" s="70"/>
    </row>
    <row r="16988" spans="1:2" x14ac:dyDescent="0.4">
      <c r="A16988" s="70"/>
      <c r="B16988" s="70"/>
    </row>
    <row r="16989" spans="1:2" x14ac:dyDescent="0.4">
      <c r="A16989" s="70"/>
      <c r="B16989" s="70"/>
    </row>
    <row r="16990" spans="1:2" x14ac:dyDescent="0.4">
      <c r="A16990" s="70"/>
      <c r="B16990" s="70"/>
    </row>
    <row r="16991" spans="1:2" x14ac:dyDescent="0.4">
      <c r="A16991" s="70"/>
      <c r="B16991" s="70"/>
    </row>
    <row r="16992" spans="1:2" x14ac:dyDescent="0.4">
      <c r="A16992" s="70"/>
      <c r="B16992" s="70"/>
    </row>
    <row r="16993" spans="1:2" x14ac:dyDescent="0.4">
      <c r="A16993" s="70"/>
      <c r="B16993" s="70"/>
    </row>
    <row r="16994" spans="1:2" x14ac:dyDescent="0.4">
      <c r="A16994" s="70"/>
      <c r="B16994" s="70"/>
    </row>
    <row r="16995" spans="1:2" x14ac:dyDescent="0.4">
      <c r="A16995" s="70"/>
      <c r="B16995" s="70"/>
    </row>
    <row r="16996" spans="1:2" x14ac:dyDescent="0.4">
      <c r="A16996" s="70"/>
      <c r="B16996" s="70"/>
    </row>
    <row r="16997" spans="1:2" x14ac:dyDescent="0.4">
      <c r="A16997" s="70"/>
      <c r="B16997" s="70"/>
    </row>
    <row r="16998" spans="1:2" x14ac:dyDescent="0.4">
      <c r="A16998" s="70"/>
      <c r="B16998" s="70"/>
    </row>
    <row r="16999" spans="1:2" x14ac:dyDescent="0.4">
      <c r="A16999" s="70"/>
      <c r="B16999" s="70"/>
    </row>
    <row r="17000" spans="1:2" x14ac:dyDescent="0.4">
      <c r="A17000" s="70"/>
      <c r="B17000" s="70"/>
    </row>
    <row r="17001" spans="1:2" x14ac:dyDescent="0.4">
      <c r="A17001" s="70"/>
      <c r="B17001" s="70"/>
    </row>
    <row r="17002" spans="1:2" x14ac:dyDescent="0.4">
      <c r="A17002" s="70"/>
      <c r="B17002" s="70"/>
    </row>
    <row r="17003" spans="1:2" x14ac:dyDescent="0.4">
      <c r="A17003" s="70"/>
      <c r="B17003" s="70"/>
    </row>
    <row r="17004" spans="1:2" x14ac:dyDescent="0.4">
      <c r="A17004" s="70"/>
      <c r="B17004" s="70"/>
    </row>
    <row r="17005" spans="1:2" x14ac:dyDescent="0.4">
      <c r="A17005" s="70"/>
      <c r="B17005" s="70"/>
    </row>
    <row r="17006" spans="1:2" x14ac:dyDescent="0.4">
      <c r="A17006" s="70"/>
      <c r="B17006" s="70"/>
    </row>
    <row r="17007" spans="1:2" x14ac:dyDescent="0.4">
      <c r="A17007" s="70"/>
      <c r="B17007" s="70"/>
    </row>
    <row r="17008" spans="1:2" x14ac:dyDescent="0.4">
      <c r="A17008" s="70"/>
      <c r="B17008" s="70"/>
    </row>
    <row r="17009" spans="1:2" x14ac:dyDescent="0.4">
      <c r="A17009" s="70"/>
      <c r="B17009" s="70"/>
    </row>
    <row r="17010" spans="1:2" x14ac:dyDescent="0.4">
      <c r="A17010" s="70"/>
      <c r="B17010" s="70"/>
    </row>
    <row r="17011" spans="1:2" x14ac:dyDescent="0.4">
      <c r="A17011" s="70"/>
      <c r="B17011" s="70"/>
    </row>
    <row r="17012" spans="1:2" x14ac:dyDescent="0.4">
      <c r="A17012" s="70"/>
      <c r="B17012" s="70"/>
    </row>
    <row r="17013" spans="1:2" x14ac:dyDescent="0.4">
      <c r="A17013" s="70"/>
      <c r="B17013" s="70"/>
    </row>
    <row r="17014" spans="1:2" x14ac:dyDescent="0.4">
      <c r="A17014" s="70"/>
      <c r="B17014" s="70"/>
    </row>
    <row r="17015" spans="1:2" x14ac:dyDescent="0.4">
      <c r="A17015" s="70"/>
      <c r="B17015" s="70"/>
    </row>
    <row r="17016" spans="1:2" x14ac:dyDescent="0.4">
      <c r="A17016" s="70"/>
      <c r="B17016" s="70"/>
    </row>
    <row r="17017" spans="1:2" x14ac:dyDescent="0.4">
      <c r="A17017" s="70"/>
      <c r="B17017" s="70"/>
    </row>
    <row r="17018" spans="1:2" x14ac:dyDescent="0.4">
      <c r="A17018" s="70"/>
      <c r="B17018" s="70"/>
    </row>
    <row r="17019" spans="1:2" x14ac:dyDescent="0.4">
      <c r="A17019" s="70"/>
      <c r="B17019" s="70"/>
    </row>
    <row r="17020" spans="1:2" x14ac:dyDescent="0.4">
      <c r="A17020" s="70"/>
      <c r="B17020" s="70"/>
    </row>
    <row r="17021" spans="1:2" x14ac:dyDescent="0.4">
      <c r="A17021" s="70"/>
      <c r="B17021" s="70"/>
    </row>
    <row r="17022" spans="1:2" x14ac:dyDescent="0.4">
      <c r="A17022" s="70"/>
      <c r="B17022" s="70"/>
    </row>
    <row r="17023" spans="1:2" x14ac:dyDescent="0.4">
      <c r="A17023" s="70"/>
      <c r="B17023" s="70"/>
    </row>
    <row r="17024" spans="1:2" x14ac:dyDescent="0.4">
      <c r="A17024" s="70"/>
      <c r="B17024" s="70"/>
    </row>
    <row r="17025" spans="1:2" x14ac:dyDescent="0.4">
      <c r="A17025" s="70"/>
      <c r="B17025" s="70"/>
    </row>
    <row r="17026" spans="1:2" x14ac:dyDescent="0.4">
      <c r="A17026" s="70"/>
      <c r="B17026" s="70"/>
    </row>
    <row r="17027" spans="1:2" x14ac:dyDescent="0.4">
      <c r="A17027" s="70"/>
      <c r="B17027" s="70"/>
    </row>
    <row r="17028" spans="1:2" x14ac:dyDescent="0.4">
      <c r="A17028" s="70"/>
      <c r="B17028" s="70"/>
    </row>
    <row r="17029" spans="1:2" x14ac:dyDescent="0.4">
      <c r="A17029" s="70"/>
      <c r="B17029" s="70"/>
    </row>
    <row r="17030" spans="1:2" x14ac:dyDescent="0.4">
      <c r="A17030" s="70"/>
      <c r="B17030" s="70"/>
    </row>
    <row r="17031" spans="1:2" x14ac:dyDescent="0.4">
      <c r="A17031" s="70"/>
      <c r="B17031" s="70"/>
    </row>
    <row r="17032" spans="1:2" x14ac:dyDescent="0.4">
      <c r="A17032" s="70"/>
      <c r="B17032" s="70"/>
    </row>
    <row r="17033" spans="1:2" x14ac:dyDescent="0.4">
      <c r="A17033" s="70"/>
      <c r="B17033" s="70"/>
    </row>
    <row r="17034" spans="1:2" x14ac:dyDescent="0.4">
      <c r="A17034" s="70"/>
      <c r="B17034" s="70"/>
    </row>
    <row r="17035" spans="1:2" x14ac:dyDescent="0.4">
      <c r="A17035" s="70"/>
      <c r="B17035" s="70"/>
    </row>
    <row r="17036" spans="1:2" x14ac:dyDescent="0.4">
      <c r="A17036" s="70"/>
      <c r="B17036" s="70"/>
    </row>
    <row r="17037" spans="1:2" x14ac:dyDescent="0.4">
      <c r="A17037" s="70"/>
      <c r="B17037" s="70"/>
    </row>
    <row r="17038" spans="1:2" x14ac:dyDescent="0.4">
      <c r="A17038" s="70"/>
      <c r="B17038" s="70"/>
    </row>
    <row r="17039" spans="1:2" x14ac:dyDescent="0.4">
      <c r="A17039" s="70"/>
      <c r="B17039" s="70"/>
    </row>
    <row r="17040" spans="1:2" x14ac:dyDescent="0.4">
      <c r="A17040" s="70"/>
      <c r="B17040" s="70"/>
    </row>
    <row r="17041" spans="1:2" x14ac:dyDescent="0.4">
      <c r="A17041" s="70"/>
      <c r="B17041" s="70"/>
    </row>
    <row r="17042" spans="1:2" x14ac:dyDescent="0.4">
      <c r="A17042" s="70"/>
      <c r="B17042" s="70"/>
    </row>
    <row r="17043" spans="1:2" x14ac:dyDescent="0.4">
      <c r="A17043" s="70"/>
      <c r="B17043" s="70"/>
    </row>
    <row r="17044" spans="1:2" x14ac:dyDescent="0.4">
      <c r="A17044" s="70"/>
      <c r="B17044" s="70"/>
    </row>
    <row r="17045" spans="1:2" x14ac:dyDescent="0.4">
      <c r="A17045" s="70"/>
      <c r="B17045" s="70"/>
    </row>
    <row r="17046" spans="1:2" x14ac:dyDescent="0.4">
      <c r="A17046" s="70"/>
      <c r="B17046" s="70"/>
    </row>
    <row r="17047" spans="1:2" x14ac:dyDescent="0.4">
      <c r="A17047" s="70"/>
      <c r="B17047" s="70"/>
    </row>
    <row r="17048" spans="1:2" x14ac:dyDescent="0.4">
      <c r="A17048" s="70"/>
      <c r="B17048" s="70"/>
    </row>
    <row r="17049" spans="1:2" x14ac:dyDescent="0.4">
      <c r="A17049" s="70"/>
      <c r="B17049" s="70"/>
    </row>
    <row r="17050" spans="1:2" x14ac:dyDescent="0.4">
      <c r="A17050" s="70"/>
      <c r="B17050" s="70"/>
    </row>
    <row r="17051" spans="1:2" x14ac:dyDescent="0.4">
      <c r="A17051" s="70"/>
      <c r="B17051" s="70"/>
    </row>
    <row r="17052" spans="1:2" x14ac:dyDescent="0.4">
      <c r="A17052" s="70"/>
      <c r="B17052" s="70"/>
    </row>
    <row r="17053" spans="1:2" x14ac:dyDescent="0.4">
      <c r="A17053" s="70"/>
      <c r="B17053" s="70"/>
    </row>
    <row r="17054" spans="1:2" x14ac:dyDescent="0.4">
      <c r="A17054" s="70"/>
      <c r="B17054" s="70"/>
    </row>
    <row r="17055" spans="1:2" x14ac:dyDescent="0.4">
      <c r="A17055" s="70"/>
      <c r="B17055" s="70"/>
    </row>
    <row r="17056" spans="1:2" x14ac:dyDescent="0.4">
      <c r="A17056" s="70"/>
      <c r="B17056" s="70"/>
    </row>
    <row r="17057" spans="1:2" x14ac:dyDescent="0.4">
      <c r="A17057" s="70"/>
      <c r="B17057" s="70"/>
    </row>
    <row r="17058" spans="1:2" x14ac:dyDescent="0.4">
      <c r="A17058" s="70"/>
      <c r="B17058" s="70"/>
    </row>
    <row r="17059" spans="1:2" x14ac:dyDescent="0.4">
      <c r="A17059" s="70"/>
      <c r="B17059" s="70"/>
    </row>
    <row r="17060" spans="1:2" x14ac:dyDescent="0.4">
      <c r="A17060" s="70"/>
      <c r="B17060" s="70"/>
    </row>
    <row r="17061" spans="1:2" x14ac:dyDescent="0.4">
      <c r="A17061" s="70"/>
      <c r="B17061" s="70"/>
    </row>
    <row r="17062" spans="1:2" x14ac:dyDescent="0.4">
      <c r="A17062" s="70"/>
      <c r="B17062" s="70"/>
    </row>
    <row r="17063" spans="1:2" x14ac:dyDescent="0.4">
      <c r="A17063" s="70"/>
      <c r="B17063" s="70"/>
    </row>
    <row r="17064" spans="1:2" x14ac:dyDescent="0.4">
      <c r="A17064" s="70"/>
      <c r="B17064" s="70"/>
    </row>
    <row r="17065" spans="1:2" x14ac:dyDescent="0.4">
      <c r="A17065" s="70"/>
      <c r="B17065" s="70"/>
    </row>
    <row r="17066" spans="1:2" x14ac:dyDescent="0.4">
      <c r="A17066" s="70"/>
      <c r="B17066" s="70"/>
    </row>
    <row r="17067" spans="1:2" x14ac:dyDescent="0.4">
      <c r="A17067" s="70"/>
      <c r="B17067" s="70"/>
    </row>
    <row r="17068" spans="1:2" x14ac:dyDescent="0.4">
      <c r="A17068" s="70"/>
      <c r="B17068" s="70"/>
    </row>
    <row r="17069" spans="1:2" x14ac:dyDescent="0.4">
      <c r="A17069" s="70"/>
      <c r="B17069" s="70"/>
    </row>
    <row r="17070" spans="1:2" x14ac:dyDescent="0.4">
      <c r="A17070" s="70"/>
      <c r="B17070" s="70"/>
    </row>
    <row r="17071" spans="1:2" x14ac:dyDescent="0.4">
      <c r="A17071" s="70"/>
      <c r="B17071" s="70"/>
    </row>
    <row r="17072" spans="1:2" x14ac:dyDescent="0.4">
      <c r="A17072" s="70"/>
      <c r="B17072" s="70"/>
    </row>
    <row r="17073" spans="1:2" x14ac:dyDescent="0.4">
      <c r="A17073" s="70"/>
      <c r="B17073" s="70"/>
    </row>
    <row r="17074" spans="1:2" x14ac:dyDescent="0.4">
      <c r="A17074" s="70"/>
      <c r="B17074" s="70"/>
    </row>
    <row r="17075" spans="1:2" x14ac:dyDescent="0.4">
      <c r="A17075" s="70"/>
      <c r="B17075" s="70"/>
    </row>
    <row r="17076" spans="1:2" x14ac:dyDescent="0.4">
      <c r="A17076" s="70"/>
      <c r="B17076" s="70"/>
    </row>
    <row r="17077" spans="1:2" x14ac:dyDescent="0.4">
      <c r="A17077" s="70"/>
      <c r="B17077" s="70"/>
    </row>
    <row r="17078" spans="1:2" x14ac:dyDescent="0.4">
      <c r="A17078" s="70"/>
      <c r="B17078" s="70"/>
    </row>
    <row r="17079" spans="1:2" x14ac:dyDescent="0.4">
      <c r="A17079" s="70"/>
      <c r="B17079" s="70"/>
    </row>
    <row r="17080" spans="1:2" x14ac:dyDescent="0.4">
      <c r="A17080" s="70"/>
      <c r="B17080" s="70"/>
    </row>
    <row r="17081" spans="1:2" x14ac:dyDescent="0.4">
      <c r="A17081" s="70"/>
      <c r="B17081" s="70"/>
    </row>
    <row r="17082" spans="1:2" x14ac:dyDescent="0.4">
      <c r="A17082" s="70"/>
      <c r="B17082" s="70"/>
    </row>
    <row r="17083" spans="1:2" x14ac:dyDescent="0.4">
      <c r="A17083" s="70"/>
      <c r="B17083" s="70"/>
    </row>
    <row r="17084" spans="1:2" x14ac:dyDescent="0.4">
      <c r="A17084" s="70"/>
      <c r="B17084" s="70"/>
    </row>
    <row r="17085" spans="1:2" x14ac:dyDescent="0.4">
      <c r="A17085" s="70"/>
      <c r="B17085" s="70"/>
    </row>
    <row r="17086" spans="1:2" x14ac:dyDescent="0.4">
      <c r="A17086" s="70"/>
      <c r="B17086" s="70"/>
    </row>
    <row r="17087" spans="1:2" x14ac:dyDescent="0.4">
      <c r="A17087" s="70"/>
      <c r="B17087" s="70"/>
    </row>
    <row r="17088" spans="1:2" x14ac:dyDescent="0.4">
      <c r="A17088" s="70"/>
      <c r="B17088" s="70"/>
    </row>
    <row r="17089" spans="1:2" x14ac:dyDescent="0.4">
      <c r="A17089" s="70"/>
      <c r="B17089" s="70"/>
    </row>
    <row r="17090" spans="1:2" x14ac:dyDescent="0.4">
      <c r="A17090" s="70"/>
      <c r="B17090" s="70"/>
    </row>
    <row r="17091" spans="1:2" x14ac:dyDescent="0.4">
      <c r="A17091" s="70"/>
      <c r="B17091" s="70"/>
    </row>
    <row r="17092" spans="1:2" x14ac:dyDescent="0.4">
      <c r="A17092" s="70"/>
      <c r="B17092" s="70"/>
    </row>
    <row r="17093" spans="1:2" x14ac:dyDescent="0.4">
      <c r="A17093" s="70"/>
      <c r="B17093" s="70"/>
    </row>
    <row r="17094" spans="1:2" x14ac:dyDescent="0.4">
      <c r="A17094" s="70"/>
      <c r="B17094" s="70"/>
    </row>
    <row r="17095" spans="1:2" x14ac:dyDescent="0.4">
      <c r="A17095" s="70"/>
      <c r="B17095" s="70"/>
    </row>
    <row r="17096" spans="1:2" x14ac:dyDescent="0.4">
      <c r="A17096" s="70"/>
      <c r="B17096" s="70"/>
    </row>
    <row r="17097" spans="1:2" x14ac:dyDescent="0.4">
      <c r="A17097" s="70"/>
      <c r="B17097" s="70"/>
    </row>
    <row r="17098" spans="1:2" x14ac:dyDescent="0.4">
      <c r="A17098" s="70"/>
      <c r="B17098" s="70"/>
    </row>
    <row r="17099" spans="1:2" x14ac:dyDescent="0.4">
      <c r="A17099" s="70"/>
      <c r="B17099" s="70"/>
    </row>
    <row r="17100" spans="1:2" x14ac:dyDescent="0.4">
      <c r="A17100" s="70"/>
      <c r="B17100" s="70"/>
    </row>
    <row r="17101" spans="1:2" x14ac:dyDescent="0.4">
      <c r="A17101" s="70"/>
      <c r="B17101" s="70"/>
    </row>
    <row r="17102" spans="1:2" x14ac:dyDescent="0.4">
      <c r="A17102" s="70"/>
      <c r="B17102" s="70"/>
    </row>
    <row r="17103" spans="1:2" x14ac:dyDescent="0.4">
      <c r="A17103" s="70"/>
      <c r="B17103" s="70"/>
    </row>
    <row r="17104" spans="1:2" x14ac:dyDescent="0.4">
      <c r="A17104" s="70"/>
      <c r="B17104" s="70"/>
    </row>
    <row r="17105" spans="1:2" x14ac:dyDescent="0.4">
      <c r="A17105" s="70"/>
      <c r="B17105" s="70"/>
    </row>
    <row r="17106" spans="1:2" x14ac:dyDescent="0.4">
      <c r="A17106" s="70"/>
      <c r="B17106" s="70"/>
    </row>
    <row r="17107" spans="1:2" x14ac:dyDescent="0.4">
      <c r="A17107" s="70"/>
      <c r="B17107" s="70"/>
    </row>
    <row r="17108" spans="1:2" x14ac:dyDescent="0.4">
      <c r="A17108" s="70"/>
      <c r="B17108" s="70"/>
    </row>
    <row r="17109" spans="1:2" x14ac:dyDescent="0.4">
      <c r="A17109" s="70"/>
      <c r="B17109" s="70"/>
    </row>
    <row r="17110" spans="1:2" x14ac:dyDescent="0.4">
      <c r="A17110" s="70"/>
      <c r="B17110" s="70"/>
    </row>
    <row r="17111" spans="1:2" x14ac:dyDescent="0.4">
      <c r="A17111" s="70"/>
      <c r="B17111" s="70"/>
    </row>
    <row r="17112" spans="1:2" x14ac:dyDescent="0.4">
      <c r="A17112" s="70"/>
      <c r="B17112" s="70"/>
    </row>
    <row r="17113" spans="1:2" x14ac:dyDescent="0.4">
      <c r="A17113" s="70"/>
      <c r="B17113" s="70"/>
    </row>
    <row r="17114" spans="1:2" x14ac:dyDescent="0.4">
      <c r="A17114" s="70"/>
      <c r="B17114" s="70"/>
    </row>
    <row r="17115" spans="1:2" x14ac:dyDescent="0.4">
      <c r="A17115" s="70"/>
      <c r="B17115" s="70"/>
    </row>
    <row r="17116" spans="1:2" x14ac:dyDescent="0.4">
      <c r="A17116" s="70"/>
      <c r="B17116" s="70"/>
    </row>
    <row r="17117" spans="1:2" x14ac:dyDescent="0.4">
      <c r="A17117" s="70"/>
      <c r="B17117" s="70"/>
    </row>
    <row r="17118" spans="1:2" x14ac:dyDescent="0.4">
      <c r="A17118" s="70"/>
      <c r="B17118" s="70"/>
    </row>
    <row r="17119" spans="1:2" x14ac:dyDescent="0.4">
      <c r="A17119" s="70"/>
      <c r="B17119" s="70"/>
    </row>
    <row r="17120" spans="1:2" x14ac:dyDescent="0.4">
      <c r="A17120" s="70"/>
      <c r="B17120" s="70"/>
    </row>
    <row r="17121" spans="1:2" x14ac:dyDescent="0.4">
      <c r="A17121" s="70"/>
      <c r="B17121" s="70"/>
    </row>
    <row r="17122" spans="1:2" x14ac:dyDescent="0.4">
      <c r="A17122" s="70"/>
      <c r="B17122" s="70"/>
    </row>
    <row r="17123" spans="1:2" x14ac:dyDescent="0.4">
      <c r="A17123" s="70"/>
      <c r="B17123" s="70"/>
    </row>
    <row r="17124" spans="1:2" x14ac:dyDescent="0.4">
      <c r="A17124" s="70"/>
      <c r="B17124" s="70"/>
    </row>
    <row r="17125" spans="1:2" x14ac:dyDescent="0.4">
      <c r="A17125" s="70"/>
      <c r="B17125" s="70"/>
    </row>
    <row r="17126" spans="1:2" x14ac:dyDescent="0.4">
      <c r="A17126" s="70"/>
      <c r="B17126" s="70"/>
    </row>
    <row r="17127" spans="1:2" x14ac:dyDescent="0.4">
      <c r="A17127" s="70"/>
      <c r="B17127" s="70"/>
    </row>
    <row r="17128" spans="1:2" x14ac:dyDescent="0.4">
      <c r="A17128" s="70"/>
      <c r="B17128" s="70"/>
    </row>
    <row r="17129" spans="1:2" x14ac:dyDescent="0.4">
      <c r="A17129" s="70"/>
      <c r="B17129" s="70"/>
    </row>
    <row r="17130" spans="1:2" x14ac:dyDescent="0.4">
      <c r="A17130" s="70"/>
      <c r="B17130" s="70"/>
    </row>
    <row r="17131" spans="1:2" x14ac:dyDescent="0.4">
      <c r="A17131" s="70"/>
      <c r="B17131" s="70"/>
    </row>
    <row r="17132" spans="1:2" x14ac:dyDescent="0.4">
      <c r="A17132" s="70"/>
      <c r="B17132" s="70"/>
    </row>
    <row r="17133" spans="1:2" x14ac:dyDescent="0.4">
      <c r="A17133" s="70"/>
      <c r="B17133" s="70"/>
    </row>
    <row r="17134" spans="1:2" x14ac:dyDescent="0.4">
      <c r="A17134" s="70"/>
      <c r="B17134" s="70"/>
    </row>
    <row r="17135" spans="1:2" x14ac:dyDescent="0.4">
      <c r="A17135" s="70"/>
      <c r="B17135" s="70"/>
    </row>
    <row r="17136" spans="1:2" x14ac:dyDescent="0.4">
      <c r="A17136" s="70"/>
      <c r="B17136" s="70"/>
    </row>
    <row r="17137" spans="1:2" x14ac:dyDescent="0.4">
      <c r="A17137" s="70"/>
      <c r="B17137" s="70"/>
    </row>
    <row r="17138" spans="1:2" x14ac:dyDescent="0.4">
      <c r="A17138" s="70"/>
      <c r="B17138" s="70"/>
    </row>
    <row r="17139" spans="1:2" x14ac:dyDescent="0.4">
      <c r="A17139" s="70"/>
      <c r="B17139" s="70"/>
    </row>
    <row r="17140" spans="1:2" x14ac:dyDescent="0.4">
      <c r="A17140" s="70"/>
      <c r="B17140" s="70"/>
    </row>
    <row r="17141" spans="1:2" x14ac:dyDescent="0.4">
      <c r="A17141" s="70"/>
      <c r="B17141" s="70"/>
    </row>
    <row r="17142" spans="1:2" x14ac:dyDescent="0.4">
      <c r="A17142" s="70"/>
      <c r="B17142" s="70"/>
    </row>
    <row r="17143" spans="1:2" x14ac:dyDescent="0.4">
      <c r="A17143" s="70"/>
      <c r="B17143" s="70"/>
    </row>
    <row r="17144" spans="1:2" x14ac:dyDescent="0.4">
      <c r="A17144" s="70"/>
      <c r="B17144" s="70"/>
    </row>
    <row r="17145" spans="1:2" x14ac:dyDescent="0.4">
      <c r="A17145" s="70"/>
      <c r="B17145" s="70"/>
    </row>
    <row r="17146" spans="1:2" x14ac:dyDescent="0.4">
      <c r="A17146" s="70"/>
      <c r="B17146" s="70"/>
    </row>
    <row r="17147" spans="1:2" x14ac:dyDescent="0.4">
      <c r="A17147" s="70"/>
      <c r="B17147" s="70"/>
    </row>
    <row r="17148" spans="1:2" x14ac:dyDescent="0.4">
      <c r="A17148" s="70"/>
      <c r="B17148" s="70"/>
    </row>
    <row r="17149" spans="1:2" x14ac:dyDescent="0.4">
      <c r="A17149" s="70"/>
      <c r="B17149" s="70"/>
    </row>
    <row r="17150" spans="1:2" x14ac:dyDescent="0.4">
      <c r="A17150" s="70"/>
      <c r="B17150" s="70"/>
    </row>
    <row r="17151" spans="1:2" x14ac:dyDescent="0.4">
      <c r="A17151" s="70"/>
      <c r="B17151" s="70"/>
    </row>
    <row r="17152" spans="1:2" x14ac:dyDescent="0.4">
      <c r="A17152" s="70"/>
      <c r="B17152" s="70"/>
    </row>
    <row r="17153" spans="1:2" x14ac:dyDescent="0.4">
      <c r="A17153" s="70"/>
      <c r="B17153" s="70"/>
    </row>
    <row r="17154" spans="1:2" x14ac:dyDescent="0.4">
      <c r="A17154" s="70"/>
      <c r="B17154" s="70"/>
    </row>
    <row r="17155" spans="1:2" x14ac:dyDescent="0.4">
      <c r="A17155" s="70"/>
      <c r="B17155" s="70"/>
    </row>
    <row r="17156" spans="1:2" x14ac:dyDescent="0.4">
      <c r="A17156" s="70"/>
      <c r="B17156" s="70"/>
    </row>
    <row r="17157" spans="1:2" x14ac:dyDescent="0.4">
      <c r="A17157" s="70"/>
      <c r="B17157" s="70"/>
    </row>
    <row r="17158" spans="1:2" x14ac:dyDescent="0.4">
      <c r="A17158" s="70"/>
      <c r="B17158" s="70"/>
    </row>
    <row r="17159" spans="1:2" x14ac:dyDescent="0.4">
      <c r="A17159" s="70"/>
      <c r="B17159" s="70"/>
    </row>
    <row r="17160" spans="1:2" x14ac:dyDescent="0.4">
      <c r="A17160" s="70"/>
      <c r="B17160" s="70"/>
    </row>
    <row r="17161" spans="1:2" x14ac:dyDescent="0.4">
      <c r="A17161" s="70"/>
      <c r="B17161" s="70"/>
    </row>
    <row r="17162" spans="1:2" x14ac:dyDescent="0.4">
      <c r="A17162" s="70"/>
      <c r="B17162" s="70"/>
    </row>
    <row r="17163" spans="1:2" x14ac:dyDescent="0.4">
      <c r="A17163" s="70"/>
      <c r="B17163" s="70"/>
    </row>
    <row r="17164" spans="1:2" x14ac:dyDescent="0.4">
      <c r="A17164" s="70"/>
      <c r="B17164" s="70"/>
    </row>
    <row r="17165" spans="1:2" x14ac:dyDescent="0.4">
      <c r="A17165" s="70"/>
      <c r="B17165" s="70"/>
    </row>
    <row r="17166" spans="1:2" x14ac:dyDescent="0.4">
      <c r="A17166" s="70"/>
      <c r="B17166" s="70"/>
    </row>
    <row r="17167" spans="1:2" x14ac:dyDescent="0.4">
      <c r="A17167" s="70"/>
      <c r="B17167" s="70"/>
    </row>
    <row r="17168" spans="1:2" x14ac:dyDescent="0.4">
      <c r="A17168" s="70"/>
      <c r="B17168" s="70"/>
    </row>
    <row r="17169" spans="1:2" x14ac:dyDescent="0.4">
      <c r="A17169" s="70"/>
      <c r="B17169" s="70"/>
    </row>
    <row r="17170" spans="1:2" x14ac:dyDescent="0.4">
      <c r="A17170" s="70"/>
      <c r="B17170" s="70"/>
    </row>
    <row r="17171" spans="1:2" x14ac:dyDescent="0.4">
      <c r="A17171" s="70"/>
      <c r="B17171" s="70"/>
    </row>
    <row r="17172" spans="1:2" x14ac:dyDescent="0.4">
      <c r="A17172" s="70"/>
      <c r="B17172" s="70"/>
    </row>
    <row r="17173" spans="1:2" x14ac:dyDescent="0.4">
      <c r="A17173" s="70"/>
      <c r="B17173" s="70"/>
    </row>
    <row r="17174" spans="1:2" x14ac:dyDescent="0.4">
      <c r="A17174" s="70"/>
      <c r="B17174" s="70"/>
    </row>
    <row r="17175" spans="1:2" x14ac:dyDescent="0.4">
      <c r="A17175" s="70"/>
      <c r="B17175" s="70"/>
    </row>
    <row r="17176" spans="1:2" x14ac:dyDescent="0.4">
      <c r="A17176" s="70"/>
      <c r="B17176" s="70"/>
    </row>
    <row r="17177" spans="1:2" x14ac:dyDescent="0.4">
      <c r="A17177" s="70"/>
      <c r="B17177" s="70"/>
    </row>
    <row r="17178" spans="1:2" x14ac:dyDescent="0.4">
      <c r="A17178" s="70"/>
      <c r="B17178" s="70"/>
    </row>
    <row r="17179" spans="1:2" x14ac:dyDescent="0.4">
      <c r="A17179" s="70"/>
      <c r="B17179" s="70"/>
    </row>
    <row r="17180" spans="1:2" x14ac:dyDescent="0.4">
      <c r="A17180" s="70"/>
      <c r="B17180" s="70"/>
    </row>
    <row r="17181" spans="1:2" x14ac:dyDescent="0.4">
      <c r="A17181" s="70"/>
      <c r="B17181" s="70"/>
    </row>
    <row r="17182" spans="1:2" x14ac:dyDescent="0.4">
      <c r="A17182" s="70"/>
      <c r="B17182" s="70"/>
    </row>
    <row r="17183" spans="1:2" x14ac:dyDescent="0.4">
      <c r="A17183" s="70"/>
      <c r="B17183" s="70"/>
    </row>
    <row r="17184" spans="1:2" x14ac:dyDescent="0.4">
      <c r="A17184" s="70"/>
      <c r="B17184" s="70"/>
    </row>
    <row r="17185" spans="1:2" x14ac:dyDescent="0.4">
      <c r="A17185" s="70"/>
      <c r="B17185" s="70"/>
    </row>
    <row r="17186" spans="1:2" x14ac:dyDescent="0.4">
      <c r="A17186" s="70"/>
      <c r="B17186" s="70"/>
    </row>
    <row r="17187" spans="1:2" x14ac:dyDescent="0.4">
      <c r="A17187" s="70"/>
      <c r="B17187" s="70"/>
    </row>
    <row r="17188" spans="1:2" x14ac:dyDescent="0.4">
      <c r="A17188" s="70"/>
      <c r="B17188" s="70"/>
    </row>
    <row r="17189" spans="1:2" x14ac:dyDescent="0.4">
      <c r="A17189" s="70"/>
      <c r="B17189" s="70"/>
    </row>
    <row r="17190" spans="1:2" x14ac:dyDescent="0.4">
      <c r="A17190" s="70"/>
      <c r="B17190" s="70"/>
    </row>
    <row r="17191" spans="1:2" x14ac:dyDescent="0.4">
      <c r="A17191" s="70"/>
      <c r="B17191" s="70"/>
    </row>
    <row r="17192" spans="1:2" x14ac:dyDescent="0.4">
      <c r="A17192" s="70"/>
      <c r="B17192" s="70"/>
    </row>
    <row r="17193" spans="1:2" x14ac:dyDescent="0.4">
      <c r="A17193" s="70"/>
      <c r="B17193" s="70"/>
    </row>
    <row r="17194" spans="1:2" x14ac:dyDescent="0.4">
      <c r="A17194" s="70"/>
      <c r="B17194" s="70"/>
    </row>
    <row r="17195" spans="1:2" x14ac:dyDescent="0.4">
      <c r="A17195" s="70"/>
      <c r="B17195" s="70"/>
    </row>
    <row r="17196" spans="1:2" x14ac:dyDescent="0.4">
      <c r="A17196" s="70"/>
      <c r="B17196" s="70"/>
    </row>
    <row r="17197" spans="1:2" x14ac:dyDescent="0.4">
      <c r="A17197" s="70"/>
      <c r="B17197" s="70"/>
    </row>
    <row r="17198" spans="1:2" x14ac:dyDescent="0.4">
      <c r="A17198" s="70"/>
      <c r="B17198" s="70"/>
    </row>
    <row r="17199" spans="1:2" x14ac:dyDescent="0.4">
      <c r="A17199" s="70"/>
      <c r="B17199" s="70"/>
    </row>
    <row r="17200" spans="1:2" x14ac:dyDescent="0.4">
      <c r="A17200" s="70"/>
      <c r="B17200" s="70"/>
    </row>
    <row r="17201" spans="1:2" x14ac:dyDescent="0.4">
      <c r="A17201" s="70"/>
      <c r="B17201" s="70"/>
    </row>
    <row r="17202" spans="1:2" x14ac:dyDescent="0.4">
      <c r="A17202" s="70"/>
      <c r="B17202" s="70"/>
    </row>
    <row r="17203" spans="1:2" x14ac:dyDescent="0.4">
      <c r="A17203" s="70"/>
      <c r="B17203" s="70"/>
    </row>
    <row r="17204" spans="1:2" x14ac:dyDescent="0.4">
      <c r="A17204" s="70"/>
      <c r="B17204" s="70"/>
    </row>
    <row r="17205" spans="1:2" x14ac:dyDescent="0.4">
      <c r="A17205" s="70"/>
      <c r="B17205" s="70"/>
    </row>
    <row r="17206" spans="1:2" x14ac:dyDescent="0.4">
      <c r="A17206" s="70"/>
      <c r="B17206" s="70"/>
    </row>
    <row r="17207" spans="1:2" x14ac:dyDescent="0.4">
      <c r="A17207" s="70"/>
      <c r="B17207" s="70"/>
    </row>
    <row r="17208" spans="1:2" x14ac:dyDescent="0.4">
      <c r="A17208" s="70"/>
      <c r="B17208" s="70"/>
    </row>
    <row r="17209" spans="1:2" x14ac:dyDescent="0.4">
      <c r="A17209" s="70"/>
      <c r="B17209" s="70"/>
    </row>
    <row r="17210" spans="1:2" x14ac:dyDescent="0.4">
      <c r="A17210" s="70"/>
      <c r="B17210" s="70"/>
    </row>
    <row r="17211" spans="1:2" x14ac:dyDescent="0.4">
      <c r="A17211" s="70"/>
      <c r="B17211" s="70"/>
    </row>
    <row r="17212" spans="1:2" x14ac:dyDescent="0.4">
      <c r="A17212" s="70"/>
      <c r="B17212" s="70"/>
    </row>
    <row r="17213" spans="1:2" x14ac:dyDescent="0.4">
      <c r="A17213" s="70"/>
      <c r="B17213" s="70"/>
    </row>
    <row r="17214" spans="1:2" x14ac:dyDescent="0.4">
      <c r="A17214" s="70"/>
      <c r="B17214" s="70"/>
    </row>
    <row r="17215" spans="1:2" x14ac:dyDescent="0.4">
      <c r="A17215" s="70"/>
      <c r="B17215" s="70"/>
    </row>
    <row r="17216" spans="1:2" x14ac:dyDescent="0.4">
      <c r="A17216" s="70"/>
      <c r="B17216" s="70"/>
    </row>
    <row r="17217" spans="1:2" x14ac:dyDescent="0.4">
      <c r="A17217" s="70"/>
      <c r="B17217" s="70"/>
    </row>
    <row r="17218" spans="1:2" x14ac:dyDescent="0.4">
      <c r="A17218" s="70"/>
      <c r="B17218" s="70"/>
    </row>
    <row r="17219" spans="1:2" x14ac:dyDescent="0.4">
      <c r="A17219" s="70"/>
      <c r="B17219" s="70"/>
    </row>
    <row r="17220" spans="1:2" x14ac:dyDescent="0.4">
      <c r="A17220" s="70"/>
      <c r="B17220" s="70"/>
    </row>
    <row r="17221" spans="1:2" x14ac:dyDescent="0.4">
      <c r="A17221" s="70"/>
      <c r="B17221" s="70"/>
    </row>
    <row r="17222" spans="1:2" x14ac:dyDescent="0.4">
      <c r="A17222" s="70"/>
      <c r="B17222" s="70"/>
    </row>
    <row r="17223" spans="1:2" x14ac:dyDescent="0.4">
      <c r="A17223" s="70"/>
      <c r="B17223" s="70"/>
    </row>
    <row r="17224" spans="1:2" x14ac:dyDescent="0.4">
      <c r="A17224" s="70"/>
      <c r="B17224" s="70"/>
    </row>
    <row r="17225" spans="1:2" x14ac:dyDescent="0.4">
      <c r="A17225" s="70"/>
      <c r="B17225" s="70"/>
    </row>
    <row r="17226" spans="1:2" x14ac:dyDescent="0.4">
      <c r="A17226" s="70"/>
      <c r="B17226" s="70"/>
    </row>
    <row r="17227" spans="1:2" x14ac:dyDescent="0.4">
      <c r="A17227" s="70"/>
      <c r="B17227" s="70"/>
    </row>
    <row r="17228" spans="1:2" x14ac:dyDescent="0.4">
      <c r="A17228" s="70"/>
      <c r="B17228" s="70"/>
    </row>
    <row r="17229" spans="1:2" x14ac:dyDescent="0.4">
      <c r="A17229" s="70"/>
      <c r="B17229" s="70"/>
    </row>
    <row r="17230" spans="1:2" x14ac:dyDescent="0.4">
      <c r="A17230" s="70"/>
      <c r="B17230" s="70"/>
    </row>
    <row r="17231" spans="1:2" x14ac:dyDescent="0.4">
      <c r="A17231" s="70"/>
      <c r="B17231" s="70"/>
    </row>
    <row r="17232" spans="1:2" x14ac:dyDescent="0.4">
      <c r="A17232" s="70"/>
      <c r="B17232" s="70"/>
    </row>
    <row r="17233" spans="1:2" x14ac:dyDescent="0.4">
      <c r="A17233" s="70"/>
      <c r="B17233" s="70"/>
    </row>
    <row r="17234" spans="1:2" x14ac:dyDescent="0.4">
      <c r="A17234" s="70"/>
      <c r="B17234" s="70"/>
    </row>
    <row r="17235" spans="1:2" x14ac:dyDescent="0.4">
      <c r="A17235" s="70"/>
      <c r="B17235" s="70"/>
    </row>
    <row r="17236" spans="1:2" x14ac:dyDescent="0.4">
      <c r="A17236" s="70"/>
      <c r="B17236" s="70"/>
    </row>
    <row r="17237" spans="1:2" x14ac:dyDescent="0.4">
      <c r="A17237" s="70"/>
      <c r="B17237" s="70"/>
    </row>
    <row r="17238" spans="1:2" x14ac:dyDescent="0.4">
      <c r="A17238" s="70"/>
      <c r="B17238" s="70"/>
    </row>
    <row r="17239" spans="1:2" x14ac:dyDescent="0.4">
      <c r="A17239" s="70"/>
      <c r="B17239" s="70"/>
    </row>
    <row r="17240" spans="1:2" x14ac:dyDescent="0.4">
      <c r="A17240" s="70"/>
      <c r="B17240" s="70"/>
    </row>
    <row r="17241" spans="1:2" x14ac:dyDescent="0.4">
      <c r="A17241" s="70"/>
      <c r="B17241" s="70"/>
    </row>
    <row r="17242" spans="1:2" x14ac:dyDescent="0.4">
      <c r="A17242" s="70"/>
      <c r="B17242" s="70"/>
    </row>
    <row r="17243" spans="1:2" x14ac:dyDescent="0.4">
      <c r="A17243" s="70"/>
      <c r="B17243" s="70"/>
    </row>
    <row r="17244" spans="1:2" x14ac:dyDescent="0.4">
      <c r="A17244" s="70"/>
      <c r="B17244" s="70"/>
    </row>
    <row r="17245" spans="1:2" x14ac:dyDescent="0.4">
      <c r="A17245" s="70"/>
      <c r="B17245" s="70"/>
    </row>
    <row r="17246" spans="1:2" x14ac:dyDescent="0.4">
      <c r="A17246" s="70"/>
      <c r="B17246" s="70"/>
    </row>
    <row r="17247" spans="1:2" x14ac:dyDescent="0.4">
      <c r="A17247" s="70"/>
      <c r="B17247" s="70"/>
    </row>
    <row r="17248" spans="1:2" x14ac:dyDescent="0.4">
      <c r="A17248" s="70"/>
      <c r="B17248" s="70"/>
    </row>
    <row r="17249" spans="1:2" x14ac:dyDescent="0.4">
      <c r="A17249" s="70"/>
      <c r="B17249" s="70"/>
    </row>
    <row r="17250" spans="1:2" x14ac:dyDescent="0.4">
      <c r="A17250" s="70"/>
      <c r="B17250" s="70"/>
    </row>
    <row r="17251" spans="1:2" x14ac:dyDescent="0.4">
      <c r="A17251" s="70"/>
      <c r="B17251" s="70"/>
    </row>
    <row r="17252" spans="1:2" x14ac:dyDescent="0.4">
      <c r="A17252" s="70"/>
      <c r="B17252" s="70"/>
    </row>
    <row r="17253" spans="1:2" x14ac:dyDescent="0.4">
      <c r="A17253" s="70"/>
      <c r="B17253" s="70"/>
    </row>
    <row r="17254" spans="1:2" x14ac:dyDescent="0.4">
      <c r="A17254" s="70"/>
      <c r="B17254" s="70"/>
    </row>
    <row r="17255" spans="1:2" x14ac:dyDescent="0.4">
      <c r="A17255" s="70"/>
      <c r="B17255" s="70"/>
    </row>
    <row r="17256" spans="1:2" x14ac:dyDescent="0.4">
      <c r="A17256" s="70"/>
      <c r="B17256" s="70"/>
    </row>
    <row r="17257" spans="1:2" x14ac:dyDescent="0.4">
      <c r="A17257" s="70"/>
      <c r="B17257" s="70"/>
    </row>
    <row r="17258" spans="1:2" x14ac:dyDescent="0.4">
      <c r="A17258" s="70"/>
      <c r="B17258" s="70"/>
    </row>
    <row r="17259" spans="1:2" x14ac:dyDescent="0.4">
      <c r="A17259" s="70"/>
      <c r="B17259" s="70"/>
    </row>
    <row r="17260" spans="1:2" x14ac:dyDescent="0.4">
      <c r="A17260" s="70"/>
      <c r="B17260" s="70"/>
    </row>
    <row r="17261" spans="1:2" x14ac:dyDescent="0.4">
      <c r="A17261" s="70"/>
      <c r="B17261" s="70"/>
    </row>
    <row r="17262" spans="1:2" x14ac:dyDescent="0.4">
      <c r="A17262" s="70"/>
      <c r="B17262" s="70"/>
    </row>
    <row r="17263" spans="1:2" x14ac:dyDescent="0.4">
      <c r="A17263" s="70"/>
      <c r="B17263" s="70"/>
    </row>
    <row r="17264" spans="1:2" x14ac:dyDescent="0.4">
      <c r="A17264" s="70"/>
      <c r="B17264" s="70"/>
    </row>
    <row r="17265" spans="1:2" x14ac:dyDescent="0.4">
      <c r="A17265" s="70"/>
      <c r="B17265" s="70"/>
    </row>
    <row r="17266" spans="1:2" x14ac:dyDescent="0.4">
      <c r="A17266" s="70"/>
      <c r="B17266" s="70"/>
    </row>
    <row r="17267" spans="1:2" x14ac:dyDescent="0.4">
      <c r="A17267" s="70"/>
      <c r="B17267" s="70"/>
    </row>
    <row r="17268" spans="1:2" x14ac:dyDescent="0.4">
      <c r="A17268" s="70"/>
      <c r="B17268" s="70"/>
    </row>
    <row r="17269" spans="1:2" x14ac:dyDescent="0.4">
      <c r="A17269" s="70"/>
      <c r="B17269" s="70"/>
    </row>
    <row r="17270" spans="1:2" x14ac:dyDescent="0.4">
      <c r="A17270" s="70"/>
      <c r="B17270" s="70"/>
    </row>
    <row r="17271" spans="1:2" x14ac:dyDescent="0.4">
      <c r="A17271" s="70"/>
      <c r="B17271" s="70"/>
    </row>
    <row r="17272" spans="1:2" x14ac:dyDescent="0.4">
      <c r="A17272" s="70"/>
      <c r="B17272" s="70"/>
    </row>
    <row r="17273" spans="1:2" x14ac:dyDescent="0.4">
      <c r="A17273" s="70"/>
      <c r="B17273" s="70"/>
    </row>
    <row r="17274" spans="1:2" x14ac:dyDescent="0.4">
      <c r="A17274" s="70"/>
      <c r="B17274" s="70"/>
    </row>
    <row r="17275" spans="1:2" x14ac:dyDescent="0.4">
      <c r="A17275" s="70"/>
      <c r="B17275" s="70"/>
    </row>
    <row r="17276" spans="1:2" x14ac:dyDescent="0.4">
      <c r="A17276" s="70"/>
      <c r="B17276" s="70"/>
    </row>
    <row r="17277" spans="1:2" x14ac:dyDescent="0.4">
      <c r="A17277" s="70"/>
      <c r="B17277" s="70"/>
    </row>
    <row r="17278" spans="1:2" x14ac:dyDescent="0.4">
      <c r="A17278" s="70"/>
      <c r="B17278" s="70"/>
    </row>
    <row r="17279" spans="1:2" x14ac:dyDescent="0.4">
      <c r="A17279" s="70"/>
      <c r="B17279" s="70"/>
    </row>
    <row r="17280" spans="1:2" x14ac:dyDescent="0.4">
      <c r="A17280" s="70"/>
      <c r="B17280" s="70"/>
    </row>
    <row r="17281" spans="1:2" x14ac:dyDescent="0.4">
      <c r="A17281" s="70"/>
      <c r="B17281" s="70"/>
    </row>
    <row r="17282" spans="1:2" x14ac:dyDescent="0.4">
      <c r="A17282" s="70"/>
      <c r="B17282" s="70"/>
    </row>
    <row r="17283" spans="1:2" x14ac:dyDescent="0.4">
      <c r="A17283" s="70"/>
      <c r="B17283" s="70"/>
    </row>
    <row r="17284" spans="1:2" x14ac:dyDescent="0.4">
      <c r="A17284" s="70"/>
      <c r="B17284" s="70"/>
    </row>
    <row r="17285" spans="1:2" x14ac:dyDescent="0.4">
      <c r="A17285" s="70"/>
      <c r="B17285" s="70"/>
    </row>
    <row r="17286" spans="1:2" x14ac:dyDescent="0.4">
      <c r="A17286" s="70"/>
      <c r="B17286" s="70"/>
    </row>
    <row r="17287" spans="1:2" x14ac:dyDescent="0.4">
      <c r="A17287" s="70"/>
      <c r="B17287" s="70"/>
    </row>
    <row r="17288" spans="1:2" x14ac:dyDescent="0.4">
      <c r="A17288" s="70"/>
      <c r="B17288" s="70"/>
    </row>
    <row r="17289" spans="1:2" x14ac:dyDescent="0.4">
      <c r="A17289" s="70"/>
      <c r="B17289" s="70"/>
    </row>
    <row r="17290" spans="1:2" x14ac:dyDescent="0.4">
      <c r="A17290" s="70"/>
      <c r="B17290" s="70"/>
    </row>
    <row r="17291" spans="1:2" x14ac:dyDescent="0.4">
      <c r="A17291" s="70"/>
      <c r="B17291" s="70"/>
    </row>
    <row r="17292" spans="1:2" x14ac:dyDescent="0.4">
      <c r="A17292" s="70"/>
      <c r="B17292" s="70"/>
    </row>
    <row r="17293" spans="1:2" x14ac:dyDescent="0.4">
      <c r="A17293" s="70"/>
      <c r="B17293" s="70"/>
    </row>
    <row r="17294" spans="1:2" x14ac:dyDescent="0.4">
      <c r="A17294" s="70"/>
      <c r="B17294" s="70"/>
    </row>
    <row r="17295" spans="1:2" x14ac:dyDescent="0.4">
      <c r="A17295" s="70"/>
      <c r="B17295" s="70"/>
    </row>
    <row r="17296" spans="1:2" x14ac:dyDescent="0.4">
      <c r="A17296" s="70"/>
      <c r="B17296" s="70"/>
    </row>
    <row r="17297" spans="1:2" x14ac:dyDescent="0.4">
      <c r="A17297" s="70"/>
      <c r="B17297" s="70"/>
    </row>
    <row r="17298" spans="1:2" x14ac:dyDescent="0.4">
      <c r="A17298" s="70"/>
      <c r="B17298" s="70"/>
    </row>
    <row r="17299" spans="1:2" x14ac:dyDescent="0.4">
      <c r="A17299" s="70"/>
      <c r="B17299" s="70"/>
    </row>
    <row r="17300" spans="1:2" x14ac:dyDescent="0.4">
      <c r="A17300" s="70"/>
      <c r="B17300" s="70"/>
    </row>
    <row r="17301" spans="1:2" x14ac:dyDescent="0.4">
      <c r="A17301" s="70"/>
      <c r="B17301" s="70"/>
    </row>
    <row r="17302" spans="1:2" x14ac:dyDescent="0.4">
      <c r="A17302" s="70"/>
      <c r="B17302" s="70"/>
    </row>
    <row r="17303" spans="1:2" x14ac:dyDescent="0.4">
      <c r="A17303" s="70"/>
      <c r="B17303" s="70"/>
    </row>
    <row r="17304" spans="1:2" x14ac:dyDescent="0.4">
      <c r="A17304" s="70"/>
      <c r="B17304" s="70"/>
    </row>
    <row r="17305" spans="1:2" x14ac:dyDescent="0.4">
      <c r="A17305" s="70"/>
      <c r="B17305" s="70"/>
    </row>
    <row r="17306" spans="1:2" x14ac:dyDescent="0.4">
      <c r="A17306" s="70"/>
      <c r="B17306" s="70"/>
    </row>
    <row r="17307" spans="1:2" x14ac:dyDescent="0.4">
      <c r="A17307" s="70"/>
      <c r="B17307" s="70"/>
    </row>
    <row r="17308" spans="1:2" x14ac:dyDescent="0.4">
      <c r="A17308" s="70"/>
      <c r="B17308" s="70"/>
    </row>
    <row r="17309" spans="1:2" x14ac:dyDescent="0.4">
      <c r="A17309" s="70"/>
      <c r="B17309" s="70"/>
    </row>
    <row r="17310" spans="1:2" x14ac:dyDescent="0.4">
      <c r="A17310" s="70"/>
      <c r="B17310" s="70"/>
    </row>
    <row r="17311" spans="1:2" x14ac:dyDescent="0.4">
      <c r="A17311" s="70"/>
      <c r="B17311" s="70"/>
    </row>
    <row r="17312" spans="1:2" x14ac:dyDescent="0.4">
      <c r="A17312" s="70"/>
      <c r="B17312" s="70"/>
    </row>
    <row r="17313" spans="1:2" x14ac:dyDescent="0.4">
      <c r="A17313" s="70"/>
      <c r="B17313" s="70"/>
    </row>
    <row r="17314" spans="1:2" x14ac:dyDescent="0.4">
      <c r="A17314" s="70"/>
      <c r="B17314" s="70"/>
    </row>
    <row r="17315" spans="1:2" x14ac:dyDescent="0.4">
      <c r="A17315" s="70"/>
      <c r="B17315" s="70"/>
    </row>
    <row r="17316" spans="1:2" x14ac:dyDescent="0.4">
      <c r="A17316" s="70"/>
      <c r="B17316" s="70"/>
    </row>
    <row r="17317" spans="1:2" x14ac:dyDescent="0.4">
      <c r="A17317" s="70"/>
      <c r="B17317" s="70"/>
    </row>
    <row r="17318" spans="1:2" x14ac:dyDescent="0.4">
      <c r="A17318" s="70"/>
      <c r="B17318" s="70"/>
    </row>
    <row r="17319" spans="1:2" x14ac:dyDescent="0.4">
      <c r="A17319" s="70"/>
      <c r="B17319" s="70"/>
    </row>
    <row r="17320" spans="1:2" x14ac:dyDescent="0.4">
      <c r="A17320" s="70"/>
      <c r="B17320" s="70"/>
    </row>
    <row r="17321" spans="1:2" x14ac:dyDescent="0.4">
      <c r="A17321" s="70"/>
      <c r="B17321" s="70"/>
    </row>
    <row r="17322" spans="1:2" x14ac:dyDescent="0.4">
      <c r="A17322" s="70"/>
      <c r="B17322" s="70"/>
    </row>
    <row r="17323" spans="1:2" x14ac:dyDescent="0.4">
      <c r="A17323" s="70"/>
      <c r="B17323" s="70"/>
    </row>
    <row r="17324" spans="1:2" x14ac:dyDescent="0.4">
      <c r="A17324" s="70"/>
      <c r="B17324" s="70"/>
    </row>
    <row r="17325" spans="1:2" x14ac:dyDescent="0.4">
      <c r="A17325" s="70"/>
      <c r="B17325" s="70"/>
    </row>
    <row r="17326" spans="1:2" x14ac:dyDescent="0.4">
      <c r="A17326" s="70"/>
      <c r="B17326" s="70"/>
    </row>
    <row r="17327" spans="1:2" x14ac:dyDescent="0.4">
      <c r="A17327" s="70"/>
      <c r="B17327" s="70"/>
    </row>
    <row r="17328" spans="1:2" x14ac:dyDescent="0.4">
      <c r="A17328" s="70"/>
      <c r="B17328" s="70"/>
    </row>
    <row r="17329" spans="1:2" x14ac:dyDescent="0.4">
      <c r="A17329" s="70"/>
      <c r="B17329" s="70"/>
    </row>
    <row r="17330" spans="1:2" x14ac:dyDescent="0.4">
      <c r="A17330" s="70"/>
      <c r="B17330" s="70"/>
    </row>
    <row r="17331" spans="1:2" x14ac:dyDescent="0.4">
      <c r="A17331" s="70"/>
      <c r="B17331" s="70"/>
    </row>
    <row r="17332" spans="1:2" x14ac:dyDescent="0.4">
      <c r="A17332" s="70"/>
      <c r="B17332" s="70"/>
    </row>
    <row r="17333" spans="1:2" x14ac:dyDescent="0.4">
      <c r="A17333" s="70"/>
      <c r="B17333" s="70"/>
    </row>
    <row r="17334" spans="1:2" x14ac:dyDescent="0.4">
      <c r="A17334" s="70"/>
      <c r="B17334" s="70"/>
    </row>
    <row r="17335" spans="1:2" x14ac:dyDescent="0.4">
      <c r="A17335" s="70"/>
      <c r="B17335" s="70"/>
    </row>
    <row r="17336" spans="1:2" x14ac:dyDescent="0.4">
      <c r="A17336" s="70"/>
      <c r="B17336" s="70"/>
    </row>
    <row r="17337" spans="1:2" x14ac:dyDescent="0.4">
      <c r="A17337" s="70"/>
      <c r="B17337" s="70"/>
    </row>
    <row r="17338" spans="1:2" x14ac:dyDescent="0.4">
      <c r="A17338" s="70"/>
      <c r="B17338" s="70"/>
    </row>
    <row r="17339" spans="1:2" x14ac:dyDescent="0.4">
      <c r="A17339" s="70"/>
      <c r="B17339" s="70"/>
    </row>
    <row r="17340" spans="1:2" x14ac:dyDescent="0.4">
      <c r="A17340" s="70"/>
      <c r="B17340" s="70"/>
    </row>
    <row r="17341" spans="1:2" x14ac:dyDescent="0.4">
      <c r="A17341" s="70"/>
      <c r="B17341" s="70"/>
    </row>
    <row r="17342" spans="1:2" x14ac:dyDescent="0.4">
      <c r="A17342" s="70"/>
      <c r="B17342" s="70"/>
    </row>
    <row r="17343" spans="1:2" x14ac:dyDescent="0.4">
      <c r="A17343" s="70"/>
      <c r="B17343" s="70"/>
    </row>
    <row r="17344" spans="1:2" x14ac:dyDescent="0.4">
      <c r="A17344" s="70"/>
      <c r="B17344" s="70"/>
    </row>
    <row r="17345" spans="1:2" x14ac:dyDescent="0.4">
      <c r="A17345" s="70"/>
      <c r="B17345" s="70"/>
    </row>
    <row r="17346" spans="1:2" x14ac:dyDescent="0.4">
      <c r="A17346" s="70"/>
      <c r="B17346" s="70"/>
    </row>
    <row r="17347" spans="1:2" x14ac:dyDescent="0.4">
      <c r="A17347" s="70"/>
      <c r="B17347" s="70"/>
    </row>
    <row r="17348" spans="1:2" x14ac:dyDescent="0.4">
      <c r="A17348" s="70"/>
      <c r="B17348" s="70"/>
    </row>
    <row r="17349" spans="1:2" x14ac:dyDescent="0.4">
      <c r="A17349" s="70"/>
      <c r="B17349" s="70"/>
    </row>
    <row r="17350" spans="1:2" x14ac:dyDescent="0.4">
      <c r="A17350" s="70"/>
      <c r="B17350" s="70"/>
    </row>
    <row r="17351" spans="1:2" x14ac:dyDescent="0.4">
      <c r="A17351" s="70"/>
      <c r="B17351" s="70"/>
    </row>
    <row r="17352" spans="1:2" x14ac:dyDescent="0.4">
      <c r="A17352" s="70"/>
      <c r="B17352" s="70"/>
    </row>
    <row r="17353" spans="1:2" x14ac:dyDescent="0.4">
      <c r="A17353" s="70"/>
      <c r="B17353" s="70"/>
    </row>
    <row r="17354" spans="1:2" x14ac:dyDescent="0.4">
      <c r="A17354" s="70"/>
      <c r="B17354" s="70"/>
    </row>
    <row r="17355" spans="1:2" x14ac:dyDescent="0.4">
      <c r="A17355" s="70"/>
      <c r="B17355" s="70"/>
    </row>
    <row r="17356" spans="1:2" x14ac:dyDescent="0.4">
      <c r="A17356" s="70"/>
      <c r="B17356" s="70"/>
    </row>
    <row r="17357" spans="1:2" x14ac:dyDescent="0.4">
      <c r="A17357" s="70"/>
      <c r="B17357" s="70"/>
    </row>
    <row r="17358" spans="1:2" x14ac:dyDescent="0.4">
      <c r="A17358" s="70"/>
      <c r="B17358" s="70"/>
    </row>
    <row r="17359" spans="1:2" x14ac:dyDescent="0.4">
      <c r="A17359" s="70"/>
      <c r="B17359" s="70"/>
    </row>
    <row r="17360" spans="1:2" x14ac:dyDescent="0.4">
      <c r="A17360" s="70"/>
      <c r="B17360" s="70"/>
    </row>
    <row r="17361" spans="1:2" x14ac:dyDescent="0.4">
      <c r="A17361" s="70"/>
      <c r="B17361" s="70"/>
    </row>
    <row r="17362" spans="1:2" x14ac:dyDescent="0.4">
      <c r="A17362" s="70"/>
      <c r="B17362" s="70"/>
    </row>
    <row r="17363" spans="1:2" x14ac:dyDescent="0.4">
      <c r="A17363" s="70"/>
      <c r="B17363" s="70"/>
    </row>
    <row r="17364" spans="1:2" x14ac:dyDescent="0.4">
      <c r="A17364" s="70"/>
      <c r="B17364" s="70"/>
    </row>
    <row r="17365" spans="1:2" x14ac:dyDescent="0.4">
      <c r="A17365" s="70"/>
      <c r="B17365" s="70"/>
    </row>
    <row r="17366" spans="1:2" x14ac:dyDescent="0.4">
      <c r="A17366" s="70"/>
      <c r="B17366" s="70"/>
    </row>
    <row r="17367" spans="1:2" x14ac:dyDescent="0.4">
      <c r="A17367" s="70"/>
      <c r="B17367" s="70"/>
    </row>
    <row r="17368" spans="1:2" x14ac:dyDescent="0.4">
      <c r="A17368" s="70"/>
      <c r="B17368" s="70"/>
    </row>
    <row r="17369" spans="1:2" x14ac:dyDescent="0.4">
      <c r="A17369" s="70"/>
      <c r="B17369" s="70"/>
    </row>
    <row r="17370" spans="1:2" x14ac:dyDescent="0.4">
      <c r="A17370" s="70"/>
      <c r="B17370" s="70"/>
    </row>
    <row r="17371" spans="1:2" x14ac:dyDescent="0.4">
      <c r="A17371" s="70"/>
      <c r="B17371" s="70"/>
    </row>
    <row r="17372" spans="1:2" x14ac:dyDescent="0.4">
      <c r="A17372" s="70"/>
      <c r="B17372" s="70"/>
    </row>
    <row r="17373" spans="1:2" x14ac:dyDescent="0.4">
      <c r="A17373" s="70"/>
      <c r="B17373" s="70"/>
    </row>
    <row r="17374" spans="1:2" x14ac:dyDescent="0.4">
      <c r="A17374" s="70"/>
      <c r="B17374" s="70"/>
    </row>
    <row r="17375" spans="1:2" x14ac:dyDescent="0.4">
      <c r="A17375" s="70"/>
      <c r="B17375" s="70"/>
    </row>
    <row r="17376" spans="1:2" x14ac:dyDescent="0.4">
      <c r="A17376" s="70"/>
      <c r="B17376" s="70"/>
    </row>
    <row r="17377" spans="1:2" x14ac:dyDescent="0.4">
      <c r="A17377" s="70"/>
      <c r="B17377" s="70"/>
    </row>
    <row r="17378" spans="1:2" x14ac:dyDescent="0.4">
      <c r="A17378" s="70"/>
      <c r="B17378" s="70"/>
    </row>
    <row r="17379" spans="1:2" x14ac:dyDescent="0.4">
      <c r="A17379" s="70"/>
      <c r="B17379" s="70"/>
    </row>
    <row r="17380" spans="1:2" x14ac:dyDescent="0.4">
      <c r="A17380" s="70"/>
      <c r="B17380" s="70"/>
    </row>
    <row r="17381" spans="1:2" x14ac:dyDescent="0.4">
      <c r="A17381" s="70"/>
      <c r="B17381" s="70"/>
    </row>
    <row r="17382" spans="1:2" x14ac:dyDescent="0.4">
      <c r="A17382" s="70"/>
      <c r="B17382" s="70"/>
    </row>
    <row r="17383" spans="1:2" x14ac:dyDescent="0.4">
      <c r="A17383" s="70"/>
      <c r="B17383" s="70"/>
    </row>
    <row r="17384" spans="1:2" x14ac:dyDescent="0.4">
      <c r="A17384" s="70"/>
      <c r="B17384" s="70"/>
    </row>
    <row r="17385" spans="1:2" x14ac:dyDescent="0.4">
      <c r="A17385" s="70"/>
      <c r="B17385" s="70"/>
    </row>
    <row r="17386" spans="1:2" x14ac:dyDescent="0.4">
      <c r="A17386" s="70"/>
      <c r="B17386" s="70"/>
    </row>
    <row r="17387" spans="1:2" x14ac:dyDescent="0.4">
      <c r="A17387" s="70"/>
      <c r="B17387" s="70"/>
    </row>
    <row r="17388" spans="1:2" x14ac:dyDescent="0.4">
      <c r="A17388" s="70"/>
      <c r="B17388" s="70"/>
    </row>
    <row r="17389" spans="1:2" x14ac:dyDescent="0.4">
      <c r="A17389" s="70"/>
      <c r="B17389" s="70"/>
    </row>
    <row r="17390" spans="1:2" x14ac:dyDescent="0.4">
      <c r="A17390" s="70"/>
      <c r="B17390" s="70"/>
    </row>
    <row r="17391" spans="1:2" x14ac:dyDescent="0.4">
      <c r="A17391" s="70"/>
      <c r="B17391" s="70"/>
    </row>
    <row r="17392" spans="1:2" x14ac:dyDescent="0.4">
      <c r="A17392" s="70"/>
      <c r="B17392" s="70"/>
    </row>
    <row r="17393" spans="1:2" x14ac:dyDescent="0.4">
      <c r="A17393" s="70"/>
      <c r="B17393" s="70"/>
    </row>
    <row r="17394" spans="1:2" x14ac:dyDescent="0.4">
      <c r="A17394" s="70"/>
      <c r="B17394" s="70"/>
    </row>
    <row r="17395" spans="1:2" x14ac:dyDescent="0.4">
      <c r="A17395" s="70"/>
      <c r="B17395" s="70"/>
    </row>
    <row r="17396" spans="1:2" x14ac:dyDescent="0.4">
      <c r="A17396" s="70"/>
      <c r="B17396" s="70"/>
    </row>
    <row r="17397" spans="1:2" x14ac:dyDescent="0.4">
      <c r="A17397" s="70"/>
      <c r="B17397" s="70"/>
    </row>
    <row r="17398" spans="1:2" x14ac:dyDescent="0.4">
      <c r="A17398" s="70"/>
      <c r="B17398" s="70"/>
    </row>
    <row r="17399" spans="1:2" x14ac:dyDescent="0.4">
      <c r="A17399" s="70"/>
      <c r="B17399" s="70"/>
    </row>
    <row r="17400" spans="1:2" x14ac:dyDescent="0.4">
      <c r="A17400" s="70"/>
      <c r="B17400" s="70"/>
    </row>
    <row r="17401" spans="1:2" x14ac:dyDescent="0.4">
      <c r="A17401" s="70"/>
      <c r="B17401" s="70"/>
    </row>
    <row r="17402" spans="1:2" x14ac:dyDescent="0.4">
      <c r="A17402" s="70"/>
      <c r="B17402" s="70"/>
    </row>
    <row r="17403" spans="1:2" x14ac:dyDescent="0.4">
      <c r="A17403" s="70"/>
      <c r="B17403" s="70"/>
    </row>
    <row r="17404" spans="1:2" x14ac:dyDescent="0.4">
      <c r="A17404" s="70"/>
      <c r="B17404" s="70"/>
    </row>
    <row r="17405" spans="1:2" x14ac:dyDescent="0.4">
      <c r="A17405" s="70"/>
      <c r="B17405" s="70"/>
    </row>
    <row r="17406" spans="1:2" x14ac:dyDescent="0.4">
      <c r="A17406" s="70"/>
      <c r="B17406" s="70"/>
    </row>
    <row r="17407" spans="1:2" x14ac:dyDescent="0.4">
      <c r="A17407" s="70"/>
      <c r="B17407" s="70"/>
    </row>
    <row r="17408" spans="1:2" x14ac:dyDescent="0.4">
      <c r="A17408" s="70"/>
      <c r="B17408" s="70"/>
    </row>
    <row r="17409" spans="1:2" x14ac:dyDescent="0.4">
      <c r="A17409" s="70"/>
      <c r="B17409" s="70"/>
    </row>
    <row r="17410" spans="1:2" x14ac:dyDescent="0.4">
      <c r="A17410" s="70"/>
      <c r="B17410" s="70"/>
    </row>
    <row r="17411" spans="1:2" x14ac:dyDescent="0.4">
      <c r="A17411" s="70"/>
      <c r="B17411" s="70"/>
    </row>
    <row r="17412" spans="1:2" x14ac:dyDescent="0.4">
      <c r="A17412" s="70"/>
      <c r="B17412" s="70"/>
    </row>
    <row r="17413" spans="1:2" x14ac:dyDescent="0.4">
      <c r="A17413" s="70"/>
      <c r="B17413" s="70"/>
    </row>
    <row r="17414" spans="1:2" x14ac:dyDescent="0.4">
      <c r="A17414" s="70"/>
      <c r="B17414" s="70"/>
    </row>
    <row r="17415" spans="1:2" x14ac:dyDescent="0.4">
      <c r="A17415" s="70"/>
      <c r="B17415" s="70"/>
    </row>
    <row r="17416" spans="1:2" x14ac:dyDescent="0.4">
      <c r="A17416" s="70"/>
      <c r="B17416" s="70"/>
    </row>
    <row r="17417" spans="1:2" x14ac:dyDescent="0.4">
      <c r="A17417" s="70"/>
      <c r="B17417" s="70"/>
    </row>
    <row r="17418" spans="1:2" x14ac:dyDescent="0.4">
      <c r="A17418" s="70"/>
      <c r="B17418" s="70"/>
    </row>
    <row r="17419" spans="1:2" x14ac:dyDescent="0.4">
      <c r="A17419" s="70"/>
      <c r="B17419" s="70"/>
    </row>
    <row r="17420" spans="1:2" x14ac:dyDescent="0.4">
      <c r="A17420" s="70"/>
      <c r="B17420" s="70"/>
    </row>
    <row r="17421" spans="1:2" x14ac:dyDescent="0.4">
      <c r="A17421" s="70"/>
      <c r="B17421" s="70"/>
    </row>
    <row r="17422" spans="1:2" x14ac:dyDescent="0.4">
      <c r="A17422" s="70"/>
      <c r="B17422" s="70"/>
    </row>
    <row r="17423" spans="1:2" x14ac:dyDescent="0.4">
      <c r="A17423" s="70"/>
      <c r="B17423" s="70"/>
    </row>
    <row r="17424" spans="1:2" x14ac:dyDescent="0.4">
      <c r="A17424" s="70"/>
      <c r="B17424" s="70"/>
    </row>
    <row r="17425" spans="1:2" x14ac:dyDescent="0.4">
      <c r="A17425" s="70"/>
      <c r="B17425" s="70"/>
    </row>
    <row r="17426" spans="1:2" x14ac:dyDescent="0.4">
      <c r="A17426" s="70"/>
      <c r="B17426" s="70"/>
    </row>
    <row r="17427" spans="1:2" x14ac:dyDescent="0.4">
      <c r="A17427" s="70"/>
      <c r="B17427" s="70"/>
    </row>
    <row r="17428" spans="1:2" x14ac:dyDescent="0.4">
      <c r="A17428" s="70"/>
      <c r="B17428" s="70"/>
    </row>
    <row r="17429" spans="1:2" x14ac:dyDescent="0.4">
      <c r="A17429" s="70"/>
      <c r="B17429" s="70"/>
    </row>
    <row r="17430" spans="1:2" x14ac:dyDescent="0.4">
      <c r="A17430" s="70"/>
      <c r="B17430" s="70"/>
    </row>
    <row r="17431" spans="1:2" x14ac:dyDescent="0.4">
      <c r="A17431" s="70"/>
      <c r="B17431" s="70"/>
    </row>
    <row r="17432" spans="1:2" x14ac:dyDescent="0.4">
      <c r="A17432" s="70"/>
      <c r="B17432" s="70"/>
    </row>
    <row r="17433" spans="1:2" x14ac:dyDescent="0.4">
      <c r="A17433" s="70"/>
      <c r="B17433" s="70"/>
    </row>
    <row r="17434" spans="1:2" x14ac:dyDescent="0.4">
      <c r="A17434" s="70"/>
      <c r="B17434" s="70"/>
    </row>
    <row r="17435" spans="1:2" x14ac:dyDescent="0.4">
      <c r="A17435" s="70"/>
      <c r="B17435" s="70"/>
    </row>
    <row r="17436" spans="1:2" x14ac:dyDescent="0.4">
      <c r="A17436" s="70"/>
      <c r="B17436" s="70"/>
    </row>
    <row r="17437" spans="1:2" x14ac:dyDescent="0.4">
      <c r="A17437" s="70"/>
      <c r="B17437" s="70"/>
    </row>
    <row r="17438" spans="1:2" x14ac:dyDescent="0.4">
      <c r="A17438" s="70"/>
      <c r="B17438" s="70"/>
    </row>
    <row r="17439" spans="1:2" x14ac:dyDescent="0.4">
      <c r="A17439" s="70"/>
      <c r="B17439" s="70"/>
    </row>
    <row r="17440" spans="1:2" x14ac:dyDescent="0.4">
      <c r="A17440" s="70"/>
      <c r="B17440" s="70"/>
    </row>
    <row r="17441" spans="1:2" x14ac:dyDescent="0.4">
      <c r="A17441" s="70"/>
      <c r="B17441" s="70"/>
    </row>
    <row r="17442" spans="1:2" x14ac:dyDescent="0.4">
      <c r="A17442" s="70"/>
      <c r="B17442" s="70"/>
    </row>
    <row r="17443" spans="1:2" x14ac:dyDescent="0.4">
      <c r="A17443" s="70"/>
      <c r="B17443" s="70"/>
    </row>
    <row r="17444" spans="1:2" x14ac:dyDescent="0.4">
      <c r="A17444" s="70"/>
      <c r="B17444" s="70"/>
    </row>
    <row r="17445" spans="1:2" x14ac:dyDescent="0.4">
      <c r="A17445" s="70"/>
      <c r="B17445" s="70"/>
    </row>
    <row r="17446" spans="1:2" x14ac:dyDescent="0.4">
      <c r="A17446" s="70"/>
      <c r="B17446" s="70"/>
    </row>
    <row r="17447" spans="1:2" x14ac:dyDescent="0.4">
      <c r="A17447" s="70"/>
      <c r="B17447" s="70"/>
    </row>
    <row r="17448" spans="1:2" x14ac:dyDescent="0.4">
      <c r="A17448" s="70"/>
      <c r="B17448" s="70"/>
    </row>
    <row r="17449" spans="1:2" x14ac:dyDescent="0.4">
      <c r="A17449" s="70"/>
      <c r="B17449" s="70"/>
    </row>
    <row r="17450" spans="1:2" x14ac:dyDescent="0.4">
      <c r="A17450" s="70"/>
      <c r="B17450" s="70"/>
    </row>
    <row r="17451" spans="1:2" x14ac:dyDescent="0.4">
      <c r="A17451" s="70"/>
      <c r="B17451" s="70"/>
    </row>
    <row r="17452" spans="1:2" x14ac:dyDescent="0.4">
      <c r="A17452" s="70"/>
      <c r="B17452" s="70"/>
    </row>
    <row r="17453" spans="1:2" x14ac:dyDescent="0.4">
      <c r="A17453" s="70"/>
      <c r="B17453" s="70"/>
    </row>
    <row r="17454" spans="1:2" x14ac:dyDescent="0.4">
      <c r="A17454" s="70"/>
      <c r="B17454" s="70"/>
    </row>
    <row r="17455" spans="1:2" x14ac:dyDescent="0.4">
      <c r="A17455" s="70"/>
      <c r="B17455" s="70"/>
    </row>
    <row r="17456" spans="1:2" x14ac:dyDescent="0.4">
      <c r="A17456" s="70"/>
      <c r="B17456" s="70"/>
    </row>
    <row r="17457" spans="1:2" x14ac:dyDescent="0.4">
      <c r="A17457" s="70"/>
      <c r="B17457" s="70"/>
    </row>
    <row r="17458" spans="1:2" x14ac:dyDescent="0.4">
      <c r="A17458" s="70"/>
      <c r="B17458" s="70"/>
    </row>
    <row r="17459" spans="1:2" x14ac:dyDescent="0.4">
      <c r="A17459" s="70"/>
      <c r="B17459" s="70"/>
    </row>
    <row r="17460" spans="1:2" x14ac:dyDescent="0.4">
      <c r="A17460" s="70"/>
      <c r="B17460" s="70"/>
    </row>
    <row r="17461" spans="1:2" x14ac:dyDescent="0.4">
      <c r="A17461" s="70"/>
      <c r="B17461" s="70"/>
    </row>
    <row r="17462" spans="1:2" x14ac:dyDescent="0.4">
      <c r="A17462" s="70"/>
      <c r="B17462" s="70"/>
    </row>
    <row r="17463" spans="1:2" x14ac:dyDescent="0.4">
      <c r="A17463" s="70"/>
      <c r="B17463" s="70"/>
    </row>
    <row r="17464" spans="1:2" x14ac:dyDescent="0.4">
      <c r="A17464" s="70"/>
      <c r="B17464" s="70"/>
    </row>
    <row r="17465" spans="1:2" x14ac:dyDescent="0.4">
      <c r="A17465" s="70"/>
      <c r="B17465" s="70"/>
    </row>
    <row r="17466" spans="1:2" x14ac:dyDescent="0.4">
      <c r="A17466" s="70"/>
      <c r="B17466" s="70"/>
    </row>
    <row r="17467" spans="1:2" x14ac:dyDescent="0.4">
      <c r="A17467" s="70"/>
      <c r="B17467" s="70"/>
    </row>
    <row r="17468" spans="1:2" x14ac:dyDescent="0.4">
      <c r="A17468" s="70"/>
      <c r="B17468" s="70"/>
    </row>
    <row r="17469" spans="1:2" x14ac:dyDescent="0.4">
      <c r="A17469" s="70"/>
      <c r="B17469" s="70"/>
    </row>
    <row r="17470" spans="1:2" x14ac:dyDescent="0.4">
      <c r="A17470" s="70"/>
      <c r="B17470" s="70"/>
    </row>
    <row r="17471" spans="1:2" x14ac:dyDescent="0.4">
      <c r="A17471" s="70"/>
      <c r="B17471" s="70"/>
    </row>
    <row r="17472" spans="1:2" x14ac:dyDescent="0.4">
      <c r="A17472" s="70"/>
      <c r="B17472" s="70"/>
    </row>
    <row r="17473" spans="1:2" x14ac:dyDescent="0.4">
      <c r="A17473" s="70"/>
      <c r="B17473" s="70"/>
    </row>
    <row r="17474" spans="1:2" x14ac:dyDescent="0.4">
      <c r="A17474" s="70"/>
      <c r="B17474" s="70"/>
    </row>
    <row r="17475" spans="1:2" x14ac:dyDescent="0.4">
      <c r="A17475" s="70"/>
      <c r="B17475" s="70"/>
    </row>
    <row r="17476" spans="1:2" x14ac:dyDescent="0.4">
      <c r="A17476" s="70"/>
      <c r="B17476" s="70"/>
    </row>
    <row r="17477" spans="1:2" x14ac:dyDescent="0.4">
      <c r="A17477" s="70"/>
      <c r="B17477" s="70"/>
    </row>
    <row r="17478" spans="1:2" x14ac:dyDescent="0.4">
      <c r="A17478" s="70"/>
      <c r="B17478" s="70"/>
    </row>
    <row r="17479" spans="1:2" x14ac:dyDescent="0.4">
      <c r="A17479" s="70"/>
      <c r="B17479" s="70"/>
    </row>
    <row r="17480" spans="1:2" x14ac:dyDescent="0.4">
      <c r="A17480" s="70"/>
      <c r="B17480" s="70"/>
    </row>
    <row r="17481" spans="1:2" x14ac:dyDescent="0.4">
      <c r="A17481" s="70"/>
      <c r="B17481" s="70"/>
    </row>
    <row r="17482" spans="1:2" x14ac:dyDescent="0.4">
      <c r="A17482" s="70"/>
      <c r="B17482" s="70"/>
    </row>
    <row r="17483" spans="1:2" x14ac:dyDescent="0.4">
      <c r="A17483" s="70"/>
      <c r="B17483" s="70"/>
    </row>
    <row r="17484" spans="1:2" x14ac:dyDescent="0.4">
      <c r="A17484" s="70"/>
      <c r="B17484" s="70"/>
    </row>
    <row r="17485" spans="1:2" x14ac:dyDescent="0.4">
      <c r="A17485" s="70"/>
      <c r="B17485" s="70"/>
    </row>
    <row r="17486" spans="1:2" x14ac:dyDescent="0.4">
      <c r="A17486" s="70"/>
      <c r="B17486" s="70"/>
    </row>
    <row r="17487" spans="1:2" x14ac:dyDescent="0.4">
      <c r="A17487" s="70"/>
      <c r="B17487" s="70"/>
    </row>
    <row r="17488" spans="1:2" x14ac:dyDescent="0.4">
      <c r="A17488" s="70"/>
      <c r="B17488" s="70"/>
    </row>
    <row r="17489" spans="1:2" x14ac:dyDescent="0.4">
      <c r="A17489" s="70"/>
      <c r="B17489" s="70"/>
    </row>
    <row r="17490" spans="1:2" x14ac:dyDescent="0.4">
      <c r="A17490" s="70"/>
      <c r="B17490" s="70"/>
    </row>
    <row r="17491" spans="1:2" x14ac:dyDescent="0.4">
      <c r="A17491" s="70"/>
      <c r="B17491" s="70"/>
    </row>
    <row r="17492" spans="1:2" x14ac:dyDescent="0.4">
      <c r="A17492" s="70"/>
      <c r="B17492" s="70"/>
    </row>
    <row r="17493" spans="1:2" x14ac:dyDescent="0.4">
      <c r="A17493" s="70"/>
      <c r="B17493" s="70"/>
    </row>
    <row r="17494" spans="1:2" x14ac:dyDescent="0.4">
      <c r="A17494" s="70"/>
      <c r="B17494" s="70"/>
    </row>
    <row r="17495" spans="1:2" x14ac:dyDescent="0.4">
      <c r="A17495" s="70"/>
      <c r="B17495" s="70"/>
    </row>
    <row r="17496" spans="1:2" x14ac:dyDescent="0.4">
      <c r="A17496" s="70"/>
      <c r="B17496" s="70"/>
    </row>
    <row r="17497" spans="1:2" x14ac:dyDescent="0.4">
      <c r="A17497" s="70"/>
      <c r="B17497" s="70"/>
    </row>
    <row r="17498" spans="1:2" x14ac:dyDescent="0.4">
      <c r="A17498" s="70"/>
      <c r="B17498" s="70"/>
    </row>
    <row r="17499" spans="1:2" x14ac:dyDescent="0.4">
      <c r="A17499" s="70"/>
      <c r="B17499" s="70"/>
    </row>
    <row r="17500" spans="1:2" x14ac:dyDescent="0.4">
      <c r="A17500" s="70"/>
      <c r="B17500" s="70"/>
    </row>
    <row r="17501" spans="1:2" x14ac:dyDescent="0.4">
      <c r="A17501" s="70"/>
      <c r="B17501" s="70"/>
    </row>
    <row r="17502" spans="1:2" x14ac:dyDescent="0.4">
      <c r="A17502" s="70"/>
      <c r="B17502" s="70"/>
    </row>
    <row r="17503" spans="1:2" x14ac:dyDescent="0.4">
      <c r="A17503" s="70"/>
      <c r="B17503" s="70"/>
    </row>
    <row r="17504" spans="1:2" x14ac:dyDescent="0.4">
      <c r="A17504" s="70"/>
      <c r="B17504" s="70"/>
    </row>
    <row r="17505" spans="1:2" x14ac:dyDescent="0.4">
      <c r="A17505" s="70"/>
      <c r="B17505" s="70"/>
    </row>
    <row r="17506" spans="1:2" x14ac:dyDescent="0.4">
      <c r="A17506" s="70"/>
      <c r="B17506" s="70"/>
    </row>
    <row r="17507" spans="1:2" x14ac:dyDescent="0.4">
      <c r="A17507" s="70"/>
      <c r="B17507" s="70"/>
    </row>
    <row r="17508" spans="1:2" x14ac:dyDescent="0.4">
      <c r="A17508" s="70"/>
      <c r="B17508" s="70"/>
    </row>
    <row r="17509" spans="1:2" x14ac:dyDescent="0.4">
      <c r="A17509" s="70"/>
      <c r="B17509" s="70"/>
    </row>
    <row r="17510" spans="1:2" x14ac:dyDescent="0.4">
      <c r="A17510" s="70"/>
      <c r="B17510" s="70"/>
    </row>
    <row r="17511" spans="1:2" x14ac:dyDescent="0.4">
      <c r="A17511" s="70"/>
      <c r="B17511" s="70"/>
    </row>
    <row r="17512" spans="1:2" x14ac:dyDescent="0.4">
      <c r="A17512" s="70"/>
      <c r="B17512" s="70"/>
    </row>
    <row r="17513" spans="1:2" x14ac:dyDescent="0.4">
      <c r="A17513" s="70"/>
      <c r="B17513" s="70"/>
    </row>
    <row r="17514" spans="1:2" x14ac:dyDescent="0.4">
      <c r="A17514" s="70"/>
      <c r="B17514" s="70"/>
    </row>
    <row r="17515" spans="1:2" x14ac:dyDescent="0.4">
      <c r="A17515" s="70"/>
      <c r="B17515" s="70"/>
    </row>
    <row r="17516" spans="1:2" x14ac:dyDescent="0.4">
      <c r="A17516" s="70"/>
      <c r="B17516" s="70"/>
    </row>
    <row r="17517" spans="1:2" x14ac:dyDescent="0.4">
      <c r="A17517" s="70"/>
      <c r="B17517" s="70"/>
    </row>
    <row r="17518" spans="1:2" x14ac:dyDescent="0.4">
      <c r="A17518" s="70"/>
      <c r="B17518" s="70"/>
    </row>
    <row r="17519" spans="1:2" x14ac:dyDescent="0.4">
      <c r="A17519" s="70"/>
      <c r="B17519" s="70"/>
    </row>
    <row r="17520" spans="1:2" x14ac:dyDescent="0.4">
      <c r="A17520" s="70"/>
      <c r="B17520" s="70"/>
    </row>
    <row r="17521" spans="1:2" x14ac:dyDescent="0.4">
      <c r="A17521" s="70"/>
      <c r="B17521" s="70"/>
    </row>
    <row r="17522" spans="1:2" x14ac:dyDescent="0.4">
      <c r="A17522" s="70"/>
      <c r="B17522" s="70"/>
    </row>
    <row r="17523" spans="1:2" x14ac:dyDescent="0.4">
      <c r="A17523" s="70"/>
      <c r="B17523" s="70"/>
    </row>
    <row r="17524" spans="1:2" x14ac:dyDescent="0.4">
      <c r="A17524" s="70"/>
      <c r="B17524" s="70"/>
    </row>
    <row r="17525" spans="1:2" x14ac:dyDescent="0.4">
      <c r="A17525" s="70"/>
      <c r="B17525" s="70"/>
    </row>
    <row r="17526" spans="1:2" x14ac:dyDescent="0.4">
      <c r="A17526" s="70"/>
      <c r="B17526" s="70"/>
    </row>
    <row r="17527" spans="1:2" x14ac:dyDescent="0.4">
      <c r="A17527" s="70"/>
      <c r="B17527" s="70"/>
    </row>
    <row r="17528" spans="1:2" x14ac:dyDescent="0.4">
      <c r="A17528" s="70"/>
      <c r="B17528" s="70"/>
    </row>
    <row r="17529" spans="1:2" x14ac:dyDescent="0.4">
      <c r="A17529" s="70"/>
      <c r="B17529" s="70"/>
    </row>
    <row r="17530" spans="1:2" x14ac:dyDescent="0.4">
      <c r="A17530" s="70"/>
      <c r="B17530" s="70"/>
    </row>
    <row r="17531" spans="1:2" x14ac:dyDescent="0.4">
      <c r="A17531" s="70"/>
      <c r="B17531" s="70"/>
    </row>
    <row r="17532" spans="1:2" x14ac:dyDescent="0.4">
      <c r="A17532" s="70"/>
      <c r="B17532" s="70"/>
    </row>
    <row r="17533" spans="1:2" x14ac:dyDescent="0.4">
      <c r="A17533" s="70"/>
      <c r="B17533" s="70"/>
    </row>
    <row r="17534" spans="1:2" x14ac:dyDescent="0.4">
      <c r="A17534" s="70"/>
      <c r="B17534" s="70"/>
    </row>
    <row r="17535" spans="1:2" x14ac:dyDescent="0.4">
      <c r="A17535" s="70"/>
      <c r="B17535" s="70"/>
    </row>
    <row r="17536" spans="1:2" x14ac:dyDescent="0.4">
      <c r="A17536" s="70"/>
      <c r="B17536" s="70"/>
    </row>
    <row r="17537" spans="1:2" x14ac:dyDescent="0.4">
      <c r="A17537" s="70"/>
      <c r="B17537" s="70"/>
    </row>
    <row r="17538" spans="1:2" x14ac:dyDescent="0.4">
      <c r="A17538" s="70"/>
      <c r="B17538" s="70"/>
    </row>
    <row r="17539" spans="1:2" x14ac:dyDescent="0.4">
      <c r="A17539" s="70"/>
      <c r="B17539" s="70"/>
    </row>
    <row r="17540" spans="1:2" x14ac:dyDescent="0.4">
      <c r="A17540" s="70"/>
      <c r="B17540" s="70"/>
    </row>
    <row r="17541" spans="1:2" x14ac:dyDescent="0.4">
      <c r="A17541" s="70"/>
      <c r="B17541" s="70"/>
    </row>
    <row r="17542" spans="1:2" x14ac:dyDescent="0.4">
      <c r="A17542" s="70"/>
      <c r="B17542" s="70"/>
    </row>
    <row r="17543" spans="1:2" x14ac:dyDescent="0.4">
      <c r="A17543" s="70"/>
      <c r="B17543" s="70"/>
    </row>
    <row r="17544" spans="1:2" x14ac:dyDescent="0.4">
      <c r="A17544" s="70"/>
      <c r="B17544" s="70"/>
    </row>
    <row r="17545" spans="1:2" x14ac:dyDescent="0.4">
      <c r="A17545" s="70"/>
      <c r="B17545" s="70"/>
    </row>
    <row r="17546" spans="1:2" x14ac:dyDescent="0.4">
      <c r="A17546" s="70"/>
      <c r="B17546" s="70"/>
    </row>
    <row r="17547" spans="1:2" x14ac:dyDescent="0.4">
      <c r="A17547" s="70"/>
      <c r="B17547" s="70"/>
    </row>
    <row r="17548" spans="1:2" x14ac:dyDescent="0.4">
      <c r="A17548" s="70"/>
      <c r="B17548" s="70"/>
    </row>
    <row r="17549" spans="1:2" x14ac:dyDescent="0.4">
      <c r="A17549" s="70"/>
      <c r="B17549" s="70"/>
    </row>
    <row r="17550" spans="1:2" x14ac:dyDescent="0.4">
      <c r="A17550" s="70"/>
      <c r="B17550" s="70"/>
    </row>
    <row r="17551" spans="1:2" x14ac:dyDescent="0.4">
      <c r="A17551" s="70"/>
      <c r="B17551" s="70"/>
    </row>
    <row r="17552" spans="1:2" x14ac:dyDescent="0.4">
      <c r="A17552" s="70"/>
      <c r="B17552" s="70"/>
    </row>
    <row r="17553" spans="1:2" x14ac:dyDescent="0.4">
      <c r="A17553" s="70"/>
      <c r="B17553" s="70"/>
    </row>
    <row r="17554" spans="1:2" x14ac:dyDescent="0.4">
      <c r="A17554" s="70"/>
      <c r="B17554" s="70"/>
    </row>
    <row r="17555" spans="1:2" x14ac:dyDescent="0.4">
      <c r="A17555" s="70"/>
      <c r="B17555" s="70"/>
    </row>
    <row r="17556" spans="1:2" x14ac:dyDescent="0.4">
      <c r="A17556" s="70"/>
      <c r="B17556" s="70"/>
    </row>
    <row r="17557" spans="1:2" x14ac:dyDescent="0.4">
      <c r="A17557" s="70"/>
      <c r="B17557" s="70"/>
    </row>
    <row r="17558" spans="1:2" x14ac:dyDescent="0.4">
      <c r="A17558" s="70"/>
      <c r="B17558" s="70"/>
    </row>
    <row r="17559" spans="1:2" x14ac:dyDescent="0.4">
      <c r="A17559" s="70"/>
      <c r="B17559" s="70"/>
    </row>
    <row r="17560" spans="1:2" x14ac:dyDescent="0.4">
      <c r="A17560" s="70"/>
      <c r="B17560" s="70"/>
    </row>
    <row r="17561" spans="1:2" x14ac:dyDescent="0.4">
      <c r="A17561" s="70"/>
      <c r="B17561" s="70"/>
    </row>
    <row r="17562" spans="1:2" x14ac:dyDescent="0.4">
      <c r="A17562" s="70"/>
      <c r="B17562" s="70"/>
    </row>
    <row r="17563" spans="1:2" x14ac:dyDescent="0.4">
      <c r="A17563" s="70"/>
      <c r="B17563" s="70"/>
    </row>
    <row r="17564" spans="1:2" x14ac:dyDescent="0.4">
      <c r="A17564" s="70"/>
      <c r="B17564" s="70"/>
    </row>
    <row r="17565" spans="1:2" x14ac:dyDescent="0.4">
      <c r="A17565" s="70"/>
      <c r="B17565" s="70"/>
    </row>
    <row r="17566" spans="1:2" x14ac:dyDescent="0.4">
      <c r="A17566" s="70"/>
      <c r="B17566" s="70"/>
    </row>
    <row r="17567" spans="1:2" x14ac:dyDescent="0.4">
      <c r="A17567" s="70"/>
      <c r="B17567" s="70"/>
    </row>
    <row r="17568" spans="1:2" x14ac:dyDescent="0.4">
      <c r="A17568" s="70"/>
      <c r="B17568" s="70"/>
    </row>
    <row r="17569" spans="1:2" x14ac:dyDescent="0.4">
      <c r="A17569" s="70"/>
      <c r="B17569" s="70"/>
    </row>
    <row r="17570" spans="1:2" x14ac:dyDescent="0.4">
      <c r="A17570" s="70"/>
      <c r="B17570" s="70"/>
    </row>
    <row r="17571" spans="1:2" x14ac:dyDescent="0.4">
      <c r="A17571" s="70"/>
      <c r="B17571" s="70"/>
    </row>
    <row r="17572" spans="1:2" x14ac:dyDescent="0.4">
      <c r="A17572" s="70"/>
      <c r="B17572" s="70"/>
    </row>
    <row r="17573" spans="1:2" x14ac:dyDescent="0.4">
      <c r="A17573" s="70"/>
      <c r="B17573" s="70"/>
    </row>
    <row r="17574" spans="1:2" x14ac:dyDescent="0.4">
      <c r="A17574" s="70"/>
      <c r="B17574" s="70"/>
    </row>
    <row r="17575" spans="1:2" x14ac:dyDescent="0.4">
      <c r="A17575" s="70"/>
      <c r="B17575" s="70"/>
    </row>
    <row r="17576" spans="1:2" x14ac:dyDescent="0.4">
      <c r="A17576" s="70"/>
      <c r="B17576" s="70"/>
    </row>
    <row r="17577" spans="1:2" x14ac:dyDescent="0.4">
      <c r="A17577" s="70"/>
      <c r="B17577" s="70"/>
    </row>
    <row r="17578" spans="1:2" x14ac:dyDescent="0.4">
      <c r="A17578" s="70"/>
      <c r="B17578" s="70"/>
    </row>
    <row r="17579" spans="1:2" x14ac:dyDescent="0.4">
      <c r="A17579" s="70"/>
      <c r="B17579" s="70"/>
    </row>
    <row r="17580" spans="1:2" x14ac:dyDescent="0.4">
      <c r="A17580" s="70"/>
      <c r="B17580" s="70"/>
    </row>
    <row r="17581" spans="1:2" x14ac:dyDescent="0.4">
      <c r="A17581" s="70"/>
      <c r="B17581" s="70"/>
    </row>
    <row r="17582" spans="1:2" x14ac:dyDescent="0.4">
      <c r="A17582" s="70"/>
      <c r="B17582" s="70"/>
    </row>
    <row r="17583" spans="1:2" x14ac:dyDescent="0.4">
      <c r="A17583" s="70"/>
      <c r="B17583" s="70"/>
    </row>
    <row r="17584" spans="1:2" x14ac:dyDescent="0.4">
      <c r="A17584" s="70"/>
      <c r="B17584" s="70"/>
    </row>
    <row r="17585" spans="1:2" x14ac:dyDescent="0.4">
      <c r="A17585" s="70"/>
      <c r="B17585" s="70"/>
    </row>
    <row r="17586" spans="1:2" x14ac:dyDescent="0.4">
      <c r="A17586" s="70"/>
      <c r="B17586" s="70"/>
    </row>
    <row r="17587" spans="1:2" x14ac:dyDescent="0.4">
      <c r="A17587" s="70"/>
      <c r="B17587" s="70"/>
    </row>
    <row r="17588" spans="1:2" x14ac:dyDescent="0.4">
      <c r="A17588" s="70"/>
      <c r="B17588" s="70"/>
    </row>
    <row r="17589" spans="1:2" x14ac:dyDescent="0.4">
      <c r="A17589" s="70"/>
      <c r="B17589" s="70"/>
    </row>
    <row r="17590" spans="1:2" x14ac:dyDescent="0.4">
      <c r="A17590" s="70"/>
      <c r="B17590" s="70"/>
    </row>
    <row r="17591" spans="1:2" x14ac:dyDescent="0.4">
      <c r="A17591" s="70"/>
      <c r="B17591" s="70"/>
    </row>
    <row r="17592" spans="1:2" x14ac:dyDescent="0.4">
      <c r="A17592" s="70"/>
      <c r="B17592" s="70"/>
    </row>
    <row r="17593" spans="1:2" x14ac:dyDescent="0.4">
      <c r="A17593" s="70"/>
      <c r="B17593" s="70"/>
    </row>
    <row r="17594" spans="1:2" x14ac:dyDescent="0.4">
      <c r="A17594" s="70"/>
      <c r="B17594" s="70"/>
    </row>
    <row r="17595" spans="1:2" x14ac:dyDescent="0.4">
      <c r="A17595" s="70"/>
      <c r="B17595" s="70"/>
    </row>
    <row r="17596" spans="1:2" x14ac:dyDescent="0.4">
      <c r="A17596" s="70"/>
      <c r="B17596" s="70"/>
    </row>
    <row r="17597" spans="1:2" x14ac:dyDescent="0.4">
      <c r="A17597" s="70"/>
      <c r="B17597" s="70"/>
    </row>
    <row r="17598" spans="1:2" x14ac:dyDescent="0.4">
      <c r="A17598" s="70"/>
      <c r="B17598" s="70"/>
    </row>
    <row r="17599" spans="1:2" x14ac:dyDescent="0.4">
      <c r="A17599" s="70"/>
      <c r="B17599" s="70"/>
    </row>
    <row r="17600" spans="1:2" x14ac:dyDescent="0.4">
      <c r="A17600" s="70"/>
      <c r="B17600" s="70"/>
    </row>
    <row r="17601" spans="1:2" x14ac:dyDescent="0.4">
      <c r="A17601" s="70"/>
      <c r="B17601" s="70"/>
    </row>
    <row r="17602" spans="1:2" x14ac:dyDescent="0.4">
      <c r="A17602" s="70"/>
      <c r="B17602" s="70"/>
    </row>
    <row r="17603" spans="1:2" x14ac:dyDescent="0.4">
      <c r="A17603" s="70"/>
      <c r="B17603" s="70"/>
    </row>
    <row r="17604" spans="1:2" x14ac:dyDescent="0.4">
      <c r="A17604" s="70"/>
      <c r="B17604" s="70"/>
    </row>
    <row r="17605" spans="1:2" x14ac:dyDescent="0.4">
      <c r="A17605" s="70"/>
      <c r="B17605" s="70"/>
    </row>
    <row r="17606" spans="1:2" x14ac:dyDescent="0.4">
      <c r="A17606" s="70"/>
      <c r="B17606" s="70"/>
    </row>
    <row r="17607" spans="1:2" x14ac:dyDescent="0.4">
      <c r="A17607" s="70"/>
      <c r="B17607" s="70"/>
    </row>
    <row r="17608" spans="1:2" x14ac:dyDescent="0.4">
      <c r="A17608" s="70"/>
      <c r="B17608" s="70"/>
    </row>
    <row r="17609" spans="1:2" x14ac:dyDescent="0.4">
      <c r="A17609" s="70"/>
      <c r="B17609" s="70"/>
    </row>
    <row r="17610" spans="1:2" x14ac:dyDescent="0.4">
      <c r="A17610" s="70"/>
      <c r="B17610" s="70"/>
    </row>
    <row r="17611" spans="1:2" x14ac:dyDescent="0.4">
      <c r="A17611" s="70"/>
      <c r="B17611" s="70"/>
    </row>
    <row r="17612" spans="1:2" x14ac:dyDescent="0.4">
      <c r="A17612" s="70"/>
      <c r="B17612" s="70"/>
    </row>
    <row r="17613" spans="1:2" x14ac:dyDescent="0.4">
      <c r="A17613" s="70"/>
      <c r="B17613" s="70"/>
    </row>
    <row r="17614" spans="1:2" x14ac:dyDescent="0.4">
      <c r="A17614" s="70"/>
      <c r="B17614" s="70"/>
    </row>
    <row r="17615" spans="1:2" x14ac:dyDescent="0.4">
      <c r="A17615" s="70"/>
      <c r="B17615" s="70"/>
    </row>
    <row r="17616" spans="1:2" x14ac:dyDescent="0.4">
      <c r="A17616" s="70"/>
      <c r="B17616" s="70"/>
    </row>
    <row r="17617" spans="1:2" x14ac:dyDescent="0.4">
      <c r="A17617" s="70"/>
      <c r="B17617" s="70"/>
    </row>
    <row r="17618" spans="1:2" x14ac:dyDescent="0.4">
      <c r="A17618" s="70"/>
      <c r="B17618" s="70"/>
    </row>
    <row r="17619" spans="1:2" x14ac:dyDescent="0.4">
      <c r="A17619" s="70"/>
      <c r="B17619" s="70"/>
    </row>
    <row r="17620" spans="1:2" x14ac:dyDescent="0.4">
      <c r="A17620" s="70"/>
      <c r="B17620" s="70"/>
    </row>
    <row r="17621" spans="1:2" x14ac:dyDescent="0.4">
      <c r="A17621" s="70"/>
      <c r="B17621" s="70"/>
    </row>
    <row r="17622" spans="1:2" x14ac:dyDescent="0.4">
      <c r="A17622" s="70"/>
      <c r="B17622" s="70"/>
    </row>
    <row r="17623" spans="1:2" x14ac:dyDescent="0.4">
      <c r="A17623" s="70"/>
      <c r="B17623" s="70"/>
    </row>
    <row r="17624" spans="1:2" x14ac:dyDescent="0.4">
      <c r="A17624" s="70"/>
      <c r="B17624" s="70"/>
    </row>
    <row r="17625" spans="1:2" x14ac:dyDescent="0.4">
      <c r="A17625" s="70"/>
      <c r="B17625" s="70"/>
    </row>
    <row r="17626" spans="1:2" x14ac:dyDescent="0.4">
      <c r="A17626" s="70"/>
      <c r="B17626" s="70"/>
    </row>
    <row r="17627" spans="1:2" x14ac:dyDescent="0.4">
      <c r="A17627" s="70"/>
      <c r="B17627" s="70"/>
    </row>
    <row r="17628" spans="1:2" x14ac:dyDescent="0.4">
      <c r="A17628" s="70"/>
      <c r="B17628" s="70"/>
    </row>
    <row r="17629" spans="1:2" x14ac:dyDescent="0.4">
      <c r="A17629" s="70"/>
      <c r="B17629" s="70"/>
    </row>
    <row r="17630" spans="1:2" x14ac:dyDescent="0.4">
      <c r="A17630" s="70"/>
      <c r="B17630" s="70"/>
    </row>
    <row r="17631" spans="1:2" x14ac:dyDescent="0.4">
      <c r="A17631" s="70"/>
      <c r="B17631" s="70"/>
    </row>
    <row r="17632" spans="1:2" x14ac:dyDescent="0.4">
      <c r="A17632" s="70"/>
      <c r="B17632" s="70"/>
    </row>
    <row r="17633" spans="1:2" x14ac:dyDescent="0.4">
      <c r="A17633" s="70"/>
      <c r="B17633" s="70"/>
    </row>
    <row r="17634" spans="1:2" x14ac:dyDescent="0.4">
      <c r="A17634" s="70"/>
      <c r="B17634" s="70"/>
    </row>
    <row r="17635" spans="1:2" x14ac:dyDescent="0.4">
      <c r="A17635" s="70"/>
      <c r="B17635" s="70"/>
    </row>
    <row r="17636" spans="1:2" x14ac:dyDescent="0.4">
      <c r="A17636" s="70"/>
      <c r="B17636" s="70"/>
    </row>
    <row r="17637" spans="1:2" x14ac:dyDescent="0.4">
      <c r="A17637" s="70"/>
      <c r="B17637" s="70"/>
    </row>
    <row r="17638" spans="1:2" x14ac:dyDescent="0.4">
      <c r="A17638" s="70"/>
      <c r="B17638" s="70"/>
    </row>
    <row r="17639" spans="1:2" x14ac:dyDescent="0.4">
      <c r="A17639" s="70"/>
      <c r="B17639" s="70"/>
    </row>
    <row r="17640" spans="1:2" x14ac:dyDescent="0.4">
      <c r="A17640" s="70"/>
      <c r="B17640" s="70"/>
    </row>
    <row r="17641" spans="1:2" x14ac:dyDescent="0.4">
      <c r="A17641" s="70"/>
      <c r="B17641" s="70"/>
    </row>
    <row r="17642" spans="1:2" x14ac:dyDescent="0.4">
      <c r="A17642" s="70"/>
      <c r="B17642" s="70"/>
    </row>
    <row r="17643" spans="1:2" x14ac:dyDescent="0.4">
      <c r="A17643" s="70"/>
      <c r="B17643" s="70"/>
    </row>
    <row r="17644" spans="1:2" x14ac:dyDescent="0.4">
      <c r="A17644" s="70"/>
      <c r="B17644" s="70"/>
    </row>
    <row r="17645" spans="1:2" x14ac:dyDescent="0.4">
      <c r="A17645" s="70"/>
      <c r="B17645" s="70"/>
    </row>
    <row r="17646" spans="1:2" x14ac:dyDescent="0.4">
      <c r="A17646" s="70"/>
      <c r="B17646" s="70"/>
    </row>
    <row r="17647" spans="1:2" x14ac:dyDescent="0.4">
      <c r="A17647" s="70"/>
      <c r="B17647" s="70"/>
    </row>
    <row r="17648" spans="1:2" x14ac:dyDescent="0.4">
      <c r="A17648" s="70"/>
      <c r="B17648" s="70"/>
    </row>
    <row r="17649" spans="1:2" x14ac:dyDescent="0.4">
      <c r="A17649" s="70"/>
      <c r="B17649" s="70"/>
    </row>
    <row r="17650" spans="1:2" x14ac:dyDescent="0.4">
      <c r="A17650" s="70"/>
      <c r="B17650" s="70"/>
    </row>
    <row r="17651" spans="1:2" x14ac:dyDescent="0.4">
      <c r="A17651" s="70"/>
      <c r="B17651" s="70"/>
    </row>
    <row r="17652" spans="1:2" x14ac:dyDescent="0.4">
      <c r="A17652" s="70"/>
      <c r="B17652" s="70"/>
    </row>
    <row r="17653" spans="1:2" x14ac:dyDescent="0.4">
      <c r="A17653" s="70"/>
      <c r="B17653" s="70"/>
    </row>
    <row r="17654" spans="1:2" x14ac:dyDescent="0.4">
      <c r="A17654" s="70"/>
      <c r="B17654" s="70"/>
    </row>
    <row r="17655" spans="1:2" x14ac:dyDescent="0.4">
      <c r="A17655" s="70"/>
      <c r="B17655" s="70"/>
    </row>
    <row r="17656" spans="1:2" x14ac:dyDescent="0.4">
      <c r="A17656" s="70"/>
      <c r="B17656" s="70"/>
    </row>
    <row r="17657" spans="1:2" x14ac:dyDescent="0.4">
      <c r="A17657" s="70"/>
      <c r="B17657" s="70"/>
    </row>
    <row r="17658" spans="1:2" x14ac:dyDescent="0.4">
      <c r="A17658" s="70"/>
      <c r="B17658" s="70"/>
    </row>
    <row r="17659" spans="1:2" x14ac:dyDescent="0.4">
      <c r="A17659" s="70"/>
      <c r="B17659" s="70"/>
    </row>
    <row r="17660" spans="1:2" x14ac:dyDescent="0.4">
      <c r="A17660" s="70"/>
      <c r="B17660" s="70"/>
    </row>
    <row r="17661" spans="1:2" x14ac:dyDescent="0.4">
      <c r="A17661" s="70"/>
      <c r="B17661" s="70"/>
    </row>
    <row r="17662" spans="1:2" x14ac:dyDescent="0.4">
      <c r="A17662" s="70"/>
      <c r="B17662" s="70"/>
    </row>
    <row r="17663" spans="1:2" x14ac:dyDescent="0.4">
      <c r="A17663" s="70"/>
      <c r="B17663" s="70"/>
    </row>
    <row r="17664" spans="1:2" x14ac:dyDescent="0.4">
      <c r="A17664" s="70"/>
      <c r="B17664" s="70"/>
    </row>
    <row r="17665" spans="1:2" x14ac:dyDescent="0.4">
      <c r="A17665" s="70"/>
      <c r="B17665" s="70"/>
    </row>
    <row r="17666" spans="1:2" x14ac:dyDescent="0.4">
      <c r="A17666" s="70"/>
      <c r="B17666" s="70"/>
    </row>
    <row r="17667" spans="1:2" x14ac:dyDescent="0.4">
      <c r="A17667" s="70"/>
      <c r="B17667" s="70"/>
    </row>
    <row r="17668" spans="1:2" x14ac:dyDescent="0.4">
      <c r="A17668" s="70"/>
      <c r="B17668" s="70"/>
    </row>
    <row r="17669" spans="1:2" x14ac:dyDescent="0.4">
      <c r="A17669" s="70"/>
      <c r="B17669" s="70"/>
    </row>
    <row r="17670" spans="1:2" x14ac:dyDescent="0.4">
      <c r="A17670" s="70"/>
      <c r="B17670" s="70"/>
    </row>
    <row r="17671" spans="1:2" x14ac:dyDescent="0.4">
      <c r="A17671" s="70"/>
      <c r="B17671" s="70"/>
    </row>
    <row r="17672" spans="1:2" x14ac:dyDescent="0.4">
      <c r="A17672" s="70"/>
      <c r="B17672" s="70"/>
    </row>
    <row r="17673" spans="1:2" x14ac:dyDescent="0.4">
      <c r="A17673" s="70"/>
      <c r="B17673" s="70"/>
    </row>
    <row r="17674" spans="1:2" x14ac:dyDescent="0.4">
      <c r="A17674" s="70"/>
      <c r="B17674" s="70"/>
    </row>
    <row r="17675" spans="1:2" x14ac:dyDescent="0.4">
      <c r="A17675" s="70"/>
      <c r="B17675" s="70"/>
    </row>
    <row r="17676" spans="1:2" x14ac:dyDescent="0.4">
      <c r="A17676" s="70"/>
      <c r="B17676" s="70"/>
    </row>
    <row r="17677" spans="1:2" x14ac:dyDescent="0.4">
      <c r="A17677" s="70"/>
      <c r="B17677" s="70"/>
    </row>
    <row r="17678" spans="1:2" x14ac:dyDescent="0.4">
      <c r="A17678" s="70"/>
      <c r="B17678" s="70"/>
    </row>
    <row r="17679" spans="1:2" x14ac:dyDescent="0.4">
      <c r="A17679" s="70"/>
      <c r="B17679" s="70"/>
    </row>
    <row r="17680" spans="1:2" x14ac:dyDescent="0.4">
      <c r="A17680" s="70"/>
      <c r="B17680" s="70"/>
    </row>
    <row r="17681" spans="1:2" x14ac:dyDescent="0.4">
      <c r="A17681" s="70"/>
      <c r="B17681" s="70"/>
    </row>
    <row r="17682" spans="1:2" x14ac:dyDescent="0.4">
      <c r="A17682" s="70"/>
      <c r="B17682" s="70"/>
    </row>
    <row r="17683" spans="1:2" x14ac:dyDescent="0.4">
      <c r="A17683" s="70"/>
      <c r="B17683" s="70"/>
    </row>
    <row r="17684" spans="1:2" x14ac:dyDescent="0.4">
      <c r="A17684" s="70"/>
      <c r="B17684" s="70"/>
    </row>
    <row r="17685" spans="1:2" x14ac:dyDescent="0.4">
      <c r="A17685" s="70"/>
      <c r="B17685" s="70"/>
    </row>
    <row r="17686" spans="1:2" x14ac:dyDescent="0.4">
      <c r="A17686" s="70"/>
      <c r="B17686" s="70"/>
    </row>
    <row r="17687" spans="1:2" x14ac:dyDescent="0.4">
      <c r="A17687" s="70"/>
      <c r="B17687" s="70"/>
    </row>
    <row r="17688" spans="1:2" x14ac:dyDescent="0.4">
      <c r="A17688" s="70"/>
      <c r="B17688" s="70"/>
    </row>
    <row r="17689" spans="1:2" x14ac:dyDescent="0.4">
      <c r="A17689" s="70"/>
      <c r="B17689" s="70"/>
    </row>
    <row r="17690" spans="1:2" x14ac:dyDescent="0.4">
      <c r="A17690" s="70"/>
      <c r="B17690" s="70"/>
    </row>
    <row r="17691" spans="1:2" x14ac:dyDescent="0.4">
      <c r="A17691" s="70"/>
      <c r="B17691" s="70"/>
    </row>
    <row r="17692" spans="1:2" x14ac:dyDescent="0.4">
      <c r="A17692" s="70"/>
      <c r="B17692" s="70"/>
    </row>
    <row r="17693" spans="1:2" x14ac:dyDescent="0.4">
      <c r="A17693" s="70"/>
      <c r="B17693" s="70"/>
    </row>
    <row r="17694" spans="1:2" x14ac:dyDescent="0.4">
      <c r="A17694" s="70"/>
      <c r="B17694" s="70"/>
    </row>
    <row r="17695" spans="1:2" x14ac:dyDescent="0.4">
      <c r="A17695" s="70"/>
      <c r="B17695" s="70"/>
    </row>
    <row r="17696" spans="1:2" x14ac:dyDescent="0.4">
      <c r="A17696" s="70"/>
      <c r="B17696" s="70"/>
    </row>
    <row r="17697" spans="1:2" x14ac:dyDescent="0.4">
      <c r="A17697" s="70"/>
      <c r="B17697" s="70"/>
    </row>
    <row r="17698" spans="1:2" x14ac:dyDescent="0.4">
      <c r="A17698" s="70"/>
      <c r="B17698" s="70"/>
    </row>
    <row r="17699" spans="1:2" x14ac:dyDescent="0.4">
      <c r="A17699" s="70"/>
      <c r="B17699" s="70"/>
    </row>
    <row r="17700" spans="1:2" x14ac:dyDescent="0.4">
      <c r="A17700" s="70"/>
      <c r="B17700" s="70"/>
    </row>
    <row r="17701" spans="1:2" x14ac:dyDescent="0.4">
      <c r="A17701" s="70"/>
      <c r="B17701" s="70"/>
    </row>
    <row r="17702" spans="1:2" x14ac:dyDescent="0.4">
      <c r="A17702" s="70"/>
      <c r="B17702" s="70"/>
    </row>
    <row r="17703" spans="1:2" x14ac:dyDescent="0.4">
      <c r="A17703" s="70"/>
      <c r="B17703" s="70"/>
    </row>
    <row r="17704" spans="1:2" x14ac:dyDescent="0.4">
      <c r="A17704" s="70"/>
      <c r="B17704" s="70"/>
    </row>
    <row r="17705" spans="1:2" x14ac:dyDescent="0.4">
      <c r="A17705" s="70"/>
      <c r="B17705" s="70"/>
    </row>
    <row r="17706" spans="1:2" x14ac:dyDescent="0.4">
      <c r="A17706" s="70"/>
      <c r="B17706" s="70"/>
    </row>
    <row r="17707" spans="1:2" x14ac:dyDescent="0.4">
      <c r="A17707" s="70"/>
      <c r="B17707" s="70"/>
    </row>
    <row r="17708" spans="1:2" x14ac:dyDescent="0.4">
      <c r="A17708" s="70"/>
      <c r="B17708" s="70"/>
    </row>
    <row r="17709" spans="1:2" x14ac:dyDescent="0.4">
      <c r="A17709" s="70"/>
      <c r="B17709" s="70"/>
    </row>
    <row r="17710" spans="1:2" x14ac:dyDescent="0.4">
      <c r="A17710" s="70"/>
      <c r="B17710" s="70"/>
    </row>
    <row r="17711" spans="1:2" x14ac:dyDescent="0.4">
      <c r="A17711" s="70"/>
      <c r="B17711" s="70"/>
    </row>
    <row r="17712" spans="1:2" x14ac:dyDescent="0.4">
      <c r="A17712" s="70"/>
      <c r="B17712" s="70"/>
    </row>
    <row r="17713" spans="1:2" x14ac:dyDescent="0.4">
      <c r="A17713" s="70"/>
      <c r="B17713" s="70"/>
    </row>
    <row r="17714" spans="1:2" x14ac:dyDescent="0.4">
      <c r="A17714" s="70"/>
      <c r="B17714" s="70"/>
    </row>
    <row r="17715" spans="1:2" x14ac:dyDescent="0.4">
      <c r="A17715" s="70"/>
      <c r="B17715" s="70"/>
    </row>
    <row r="17716" spans="1:2" x14ac:dyDescent="0.4">
      <c r="A17716" s="70"/>
      <c r="B17716" s="70"/>
    </row>
    <row r="17717" spans="1:2" x14ac:dyDescent="0.4">
      <c r="A17717" s="70"/>
      <c r="B17717" s="70"/>
    </row>
    <row r="17718" spans="1:2" x14ac:dyDescent="0.4">
      <c r="A17718" s="70"/>
      <c r="B17718" s="70"/>
    </row>
    <row r="17719" spans="1:2" x14ac:dyDescent="0.4">
      <c r="A17719" s="70"/>
      <c r="B17719" s="70"/>
    </row>
    <row r="17720" spans="1:2" x14ac:dyDescent="0.4">
      <c r="A17720" s="70"/>
      <c r="B17720" s="70"/>
    </row>
    <row r="17721" spans="1:2" x14ac:dyDescent="0.4">
      <c r="A17721" s="70"/>
      <c r="B17721" s="70"/>
    </row>
    <row r="17722" spans="1:2" x14ac:dyDescent="0.4">
      <c r="A17722" s="70"/>
      <c r="B17722" s="70"/>
    </row>
    <row r="17723" spans="1:2" x14ac:dyDescent="0.4">
      <c r="A17723" s="70"/>
      <c r="B17723" s="70"/>
    </row>
    <row r="17724" spans="1:2" x14ac:dyDescent="0.4">
      <c r="A17724" s="70"/>
      <c r="B17724" s="70"/>
    </row>
    <row r="17725" spans="1:2" x14ac:dyDescent="0.4">
      <c r="A17725" s="70"/>
      <c r="B17725" s="70"/>
    </row>
    <row r="17726" spans="1:2" x14ac:dyDescent="0.4">
      <c r="A17726" s="70"/>
      <c r="B17726" s="70"/>
    </row>
    <row r="17727" spans="1:2" x14ac:dyDescent="0.4">
      <c r="A17727" s="70"/>
      <c r="B17727" s="70"/>
    </row>
    <row r="17728" spans="1:2" x14ac:dyDescent="0.4">
      <c r="A17728" s="70"/>
      <c r="B17728" s="70"/>
    </row>
    <row r="17729" spans="1:2" x14ac:dyDescent="0.4">
      <c r="A17729" s="70"/>
      <c r="B17729" s="70"/>
    </row>
    <row r="17730" spans="1:2" x14ac:dyDescent="0.4">
      <c r="A17730" s="70"/>
      <c r="B17730" s="70"/>
    </row>
    <row r="17731" spans="1:2" x14ac:dyDescent="0.4">
      <c r="A17731" s="70"/>
      <c r="B17731" s="70"/>
    </row>
    <row r="17732" spans="1:2" x14ac:dyDescent="0.4">
      <c r="A17732" s="70"/>
      <c r="B17732" s="70"/>
    </row>
    <row r="17733" spans="1:2" x14ac:dyDescent="0.4">
      <c r="A17733" s="70"/>
      <c r="B17733" s="70"/>
    </row>
    <row r="17734" spans="1:2" x14ac:dyDescent="0.4">
      <c r="A17734" s="70"/>
      <c r="B17734" s="70"/>
    </row>
    <row r="17735" spans="1:2" x14ac:dyDescent="0.4">
      <c r="A17735" s="70"/>
      <c r="B17735" s="70"/>
    </row>
    <row r="17736" spans="1:2" x14ac:dyDescent="0.4">
      <c r="A17736" s="70"/>
      <c r="B17736" s="70"/>
    </row>
    <row r="17737" spans="1:2" x14ac:dyDescent="0.4">
      <c r="A17737" s="70"/>
      <c r="B17737" s="70"/>
    </row>
    <row r="17738" spans="1:2" x14ac:dyDescent="0.4">
      <c r="A17738" s="70"/>
      <c r="B17738" s="70"/>
    </row>
    <row r="17739" spans="1:2" x14ac:dyDescent="0.4">
      <c r="A17739" s="70"/>
      <c r="B17739" s="70"/>
    </row>
    <row r="17740" spans="1:2" x14ac:dyDescent="0.4">
      <c r="A17740" s="70"/>
      <c r="B17740" s="70"/>
    </row>
    <row r="17741" spans="1:2" x14ac:dyDescent="0.4">
      <c r="A17741" s="70"/>
      <c r="B17741" s="70"/>
    </row>
    <row r="17742" spans="1:2" x14ac:dyDescent="0.4">
      <c r="A17742" s="70"/>
      <c r="B17742" s="70"/>
    </row>
    <row r="17743" spans="1:2" x14ac:dyDescent="0.4">
      <c r="A17743" s="70"/>
      <c r="B17743" s="70"/>
    </row>
    <row r="17744" spans="1:2" x14ac:dyDescent="0.4">
      <c r="A17744" s="70"/>
      <c r="B17744" s="70"/>
    </row>
    <row r="17745" spans="1:2" x14ac:dyDescent="0.4">
      <c r="A17745" s="70"/>
      <c r="B17745" s="70"/>
    </row>
    <row r="17746" spans="1:2" x14ac:dyDescent="0.4">
      <c r="A17746" s="70"/>
      <c r="B17746" s="70"/>
    </row>
    <row r="17747" spans="1:2" x14ac:dyDescent="0.4">
      <c r="A17747" s="70"/>
      <c r="B17747" s="70"/>
    </row>
    <row r="17748" spans="1:2" x14ac:dyDescent="0.4">
      <c r="A17748" s="70"/>
      <c r="B17748" s="70"/>
    </row>
    <row r="17749" spans="1:2" x14ac:dyDescent="0.4">
      <c r="A17749" s="70"/>
      <c r="B17749" s="70"/>
    </row>
    <row r="17750" spans="1:2" x14ac:dyDescent="0.4">
      <c r="A17750" s="70"/>
      <c r="B17750" s="70"/>
    </row>
    <row r="17751" spans="1:2" x14ac:dyDescent="0.4">
      <c r="A17751" s="70"/>
      <c r="B17751" s="70"/>
    </row>
    <row r="17752" spans="1:2" x14ac:dyDescent="0.4">
      <c r="A17752" s="70"/>
      <c r="B17752" s="70"/>
    </row>
    <row r="17753" spans="1:2" x14ac:dyDescent="0.4">
      <c r="A17753" s="70"/>
      <c r="B17753" s="70"/>
    </row>
    <row r="17754" spans="1:2" x14ac:dyDescent="0.4">
      <c r="A17754" s="70"/>
      <c r="B17754" s="70"/>
    </row>
    <row r="17755" spans="1:2" x14ac:dyDescent="0.4">
      <c r="A17755" s="70"/>
      <c r="B17755" s="70"/>
    </row>
    <row r="17756" spans="1:2" x14ac:dyDescent="0.4">
      <c r="A17756" s="70"/>
      <c r="B17756" s="70"/>
    </row>
    <row r="17757" spans="1:2" x14ac:dyDescent="0.4">
      <c r="A17757" s="70"/>
      <c r="B17757" s="70"/>
    </row>
    <row r="17758" spans="1:2" x14ac:dyDescent="0.4">
      <c r="A17758" s="70"/>
      <c r="B17758" s="70"/>
    </row>
    <row r="17759" spans="1:2" x14ac:dyDescent="0.4">
      <c r="A17759" s="70"/>
      <c r="B17759" s="70"/>
    </row>
    <row r="17760" spans="1:2" x14ac:dyDescent="0.4">
      <c r="A17760" s="70"/>
      <c r="B17760" s="70"/>
    </row>
    <row r="17761" spans="1:2" x14ac:dyDescent="0.4">
      <c r="A17761" s="70"/>
      <c r="B17761" s="70"/>
    </row>
    <row r="17762" spans="1:2" x14ac:dyDescent="0.4">
      <c r="A17762" s="70"/>
      <c r="B17762" s="70"/>
    </row>
    <row r="17763" spans="1:2" x14ac:dyDescent="0.4">
      <c r="A17763" s="70"/>
      <c r="B17763" s="70"/>
    </row>
    <row r="17764" spans="1:2" x14ac:dyDescent="0.4">
      <c r="A17764" s="70"/>
      <c r="B17764" s="70"/>
    </row>
    <row r="17765" spans="1:2" x14ac:dyDescent="0.4">
      <c r="A17765" s="70"/>
      <c r="B17765" s="70"/>
    </row>
    <row r="17766" spans="1:2" x14ac:dyDescent="0.4">
      <c r="A17766" s="70"/>
      <c r="B17766" s="70"/>
    </row>
    <row r="17767" spans="1:2" x14ac:dyDescent="0.4">
      <c r="A17767" s="70"/>
      <c r="B17767" s="70"/>
    </row>
    <row r="17768" spans="1:2" x14ac:dyDescent="0.4">
      <c r="A17768" s="70"/>
      <c r="B17768" s="70"/>
    </row>
    <row r="17769" spans="1:2" x14ac:dyDescent="0.4">
      <c r="A17769" s="70"/>
      <c r="B17769" s="70"/>
    </row>
    <row r="17770" spans="1:2" x14ac:dyDescent="0.4">
      <c r="A17770" s="70"/>
      <c r="B17770" s="70"/>
    </row>
    <row r="17771" spans="1:2" x14ac:dyDescent="0.4">
      <c r="A17771" s="70"/>
      <c r="B17771" s="70"/>
    </row>
    <row r="17772" spans="1:2" x14ac:dyDescent="0.4">
      <c r="A17772" s="70"/>
      <c r="B17772" s="70"/>
    </row>
    <row r="17773" spans="1:2" x14ac:dyDescent="0.4">
      <c r="A17773" s="70"/>
      <c r="B17773" s="70"/>
    </row>
    <row r="17774" spans="1:2" x14ac:dyDescent="0.4">
      <c r="A17774" s="70"/>
      <c r="B17774" s="70"/>
    </row>
    <row r="17775" spans="1:2" x14ac:dyDescent="0.4">
      <c r="A17775" s="70"/>
      <c r="B17775" s="70"/>
    </row>
    <row r="17776" spans="1:2" x14ac:dyDescent="0.4">
      <c r="A17776" s="70"/>
      <c r="B17776" s="70"/>
    </row>
    <row r="17777" spans="1:2" x14ac:dyDescent="0.4">
      <c r="A17777" s="70"/>
      <c r="B17777" s="70"/>
    </row>
    <row r="17778" spans="1:2" x14ac:dyDescent="0.4">
      <c r="A17778" s="70"/>
      <c r="B17778" s="70"/>
    </row>
    <row r="17779" spans="1:2" x14ac:dyDescent="0.4">
      <c r="A17779" s="70"/>
      <c r="B17779" s="70"/>
    </row>
    <row r="17780" spans="1:2" x14ac:dyDescent="0.4">
      <c r="A17780" s="70"/>
      <c r="B17780" s="70"/>
    </row>
    <row r="17781" spans="1:2" x14ac:dyDescent="0.4">
      <c r="A17781" s="70"/>
      <c r="B17781" s="70"/>
    </row>
    <row r="17782" spans="1:2" x14ac:dyDescent="0.4">
      <c r="A17782" s="70"/>
      <c r="B17782" s="70"/>
    </row>
    <row r="17783" spans="1:2" x14ac:dyDescent="0.4">
      <c r="A17783" s="70"/>
      <c r="B17783" s="70"/>
    </row>
    <row r="17784" spans="1:2" x14ac:dyDescent="0.4">
      <c r="A17784" s="70"/>
      <c r="B17784" s="70"/>
    </row>
    <row r="17785" spans="1:2" x14ac:dyDescent="0.4">
      <c r="A17785" s="70"/>
      <c r="B17785" s="70"/>
    </row>
    <row r="17786" spans="1:2" x14ac:dyDescent="0.4">
      <c r="A17786" s="70"/>
      <c r="B17786" s="70"/>
    </row>
    <row r="17787" spans="1:2" x14ac:dyDescent="0.4">
      <c r="A17787" s="70"/>
      <c r="B17787" s="70"/>
    </row>
    <row r="17788" spans="1:2" x14ac:dyDescent="0.4">
      <c r="A17788" s="70"/>
      <c r="B17788" s="70"/>
    </row>
    <row r="17789" spans="1:2" x14ac:dyDescent="0.4">
      <c r="A17789" s="70"/>
      <c r="B17789" s="70"/>
    </row>
    <row r="17790" spans="1:2" x14ac:dyDescent="0.4">
      <c r="A17790" s="70"/>
      <c r="B17790" s="70"/>
    </row>
    <row r="17791" spans="1:2" x14ac:dyDescent="0.4">
      <c r="A17791" s="70"/>
      <c r="B17791" s="70"/>
    </row>
    <row r="17792" spans="1:2" x14ac:dyDescent="0.4">
      <c r="A17792" s="70"/>
      <c r="B17792" s="70"/>
    </row>
    <row r="17793" spans="1:2" x14ac:dyDescent="0.4">
      <c r="A17793" s="70"/>
      <c r="B17793" s="70"/>
    </row>
    <row r="17794" spans="1:2" x14ac:dyDescent="0.4">
      <c r="A17794" s="70"/>
      <c r="B17794" s="70"/>
    </row>
    <row r="17795" spans="1:2" x14ac:dyDescent="0.4">
      <c r="A17795" s="70"/>
      <c r="B17795" s="70"/>
    </row>
    <row r="17796" spans="1:2" x14ac:dyDescent="0.4">
      <c r="A17796" s="70"/>
      <c r="B17796" s="70"/>
    </row>
    <row r="17797" spans="1:2" x14ac:dyDescent="0.4">
      <c r="A17797" s="70"/>
      <c r="B17797" s="70"/>
    </row>
    <row r="17798" spans="1:2" x14ac:dyDescent="0.4">
      <c r="A17798" s="70"/>
      <c r="B17798" s="70"/>
    </row>
    <row r="17799" spans="1:2" x14ac:dyDescent="0.4">
      <c r="A17799" s="70"/>
      <c r="B17799" s="70"/>
    </row>
    <row r="17800" spans="1:2" x14ac:dyDescent="0.4">
      <c r="A17800" s="70"/>
      <c r="B17800" s="70"/>
    </row>
    <row r="17801" spans="1:2" x14ac:dyDescent="0.4">
      <c r="A17801" s="70"/>
      <c r="B17801" s="70"/>
    </row>
    <row r="17802" spans="1:2" x14ac:dyDescent="0.4">
      <c r="A17802" s="70"/>
      <c r="B17802" s="70"/>
    </row>
    <row r="17803" spans="1:2" x14ac:dyDescent="0.4">
      <c r="A17803" s="70"/>
      <c r="B17803" s="70"/>
    </row>
    <row r="17804" spans="1:2" x14ac:dyDescent="0.4">
      <c r="A17804" s="70"/>
      <c r="B17804" s="70"/>
    </row>
    <row r="17805" spans="1:2" x14ac:dyDescent="0.4">
      <c r="A17805" s="70"/>
      <c r="B17805" s="70"/>
    </row>
    <row r="17806" spans="1:2" x14ac:dyDescent="0.4">
      <c r="A17806" s="70"/>
      <c r="B17806" s="70"/>
    </row>
    <row r="17807" spans="1:2" x14ac:dyDescent="0.4">
      <c r="A17807" s="70"/>
      <c r="B17807" s="70"/>
    </row>
    <row r="17808" spans="1:2" x14ac:dyDescent="0.4">
      <c r="A17808" s="70"/>
      <c r="B17808" s="70"/>
    </row>
    <row r="17809" spans="1:2" x14ac:dyDescent="0.4">
      <c r="A17809" s="70"/>
      <c r="B17809" s="70"/>
    </row>
    <row r="17810" spans="1:2" x14ac:dyDescent="0.4">
      <c r="A17810" s="70"/>
      <c r="B17810" s="70"/>
    </row>
    <row r="17811" spans="1:2" x14ac:dyDescent="0.4">
      <c r="A17811" s="70"/>
      <c r="B17811" s="70"/>
    </row>
    <row r="17812" spans="1:2" x14ac:dyDescent="0.4">
      <c r="A17812" s="70"/>
      <c r="B17812" s="70"/>
    </row>
    <row r="17813" spans="1:2" x14ac:dyDescent="0.4">
      <c r="A17813" s="70"/>
      <c r="B17813" s="70"/>
    </row>
    <row r="17814" spans="1:2" x14ac:dyDescent="0.4">
      <c r="A17814" s="70"/>
      <c r="B17814" s="70"/>
    </row>
    <row r="17815" spans="1:2" x14ac:dyDescent="0.4">
      <c r="A17815" s="70"/>
      <c r="B17815" s="70"/>
    </row>
    <row r="17816" spans="1:2" x14ac:dyDescent="0.4">
      <c r="A17816" s="70"/>
      <c r="B17816" s="70"/>
    </row>
    <row r="17817" spans="1:2" x14ac:dyDescent="0.4">
      <c r="A17817" s="70"/>
      <c r="B17817" s="70"/>
    </row>
    <row r="17818" spans="1:2" x14ac:dyDescent="0.4">
      <c r="A17818" s="70"/>
      <c r="B17818" s="70"/>
    </row>
    <row r="17819" spans="1:2" x14ac:dyDescent="0.4">
      <c r="A17819" s="70"/>
      <c r="B17819" s="70"/>
    </row>
    <row r="17820" spans="1:2" x14ac:dyDescent="0.4">
      <c r="A17820" s="70"/>
      <c r="B17820" s="70"/>
    </row>
    <row r="17821" spans="1:2" x14ac:dyDescent="0.4">
      <c r="A17821" s="70"/>
      <c r="B17821" s="70"/>
    </row>
    <row r="17822" spans="1:2" x14ac:dyDescent="0.4">
      <c r="A17822" s="70"/>
      <c r="B17822" s="70"/>
    </row>
    <row r="17823" spans="1:2" x14ac:dyDescent="0.4">
      <c r="A17823" s="70"/>
      <c r="B17823" s="70"/>
    </row>
    <row r="17824" spans="1:2" x14ac:dyDescent="0.4">
      <c r="A17824" s="70"/>
      <c r="B17824" s="70"/>
    </row>
    <row r="17825" spans="1:2" x14ac:dyDescent="0.4">
      <c r="A17825" s="70"/>
      <c r="B17825" s="70"/>
    </row>
    <row r="17826" spans="1:2" x14ac:dyDescent="0.4">
      <c r="A17826" s="70"/>
      <c r="B17826" s="70"/>
    </row>
    <row r="17827" spans="1:2" x14ac:dyDescent="0.4">
      <c r="A17827" s="70"/>
      <c r="B17827" s="70"/>
    </row>
    <row r="17828" spans="1:2" x14ac:dyDescent="0.4">
      <c r="A17828" s="70"/>
      <c r="B17828" s="70"/>
    </row>
    <row r="17829" spans="1:2" x14ac:dyDescent="0.4">
      <c r="A17829" s="70"/>
      <c r="B17829" s="70"/>
    </row>
    <row r="17830" spans="1:2" x14ac:dyDescent="0.4">
      <c r="A17830" s="70"/>
      <c r="B17830" s="70"/>
    </row>
    <row r="17831" spans="1:2" x14ac:dyDescent="0.4">
      <c r="A17831" s="70"/>
      <c r="B17831" s="70"/>
    </row>
    <row r="17832" spans="1:2" x14ac:dyDescent="0.4">
      <c r="A17832" s="70"/>
      <c r="B17832" s="70"/>
    </row>
    <row r="17833" spans="1:2" x14ac:dyDescent="0.4">
      <c r="A17833" s="70"/>
      <c r="B17833" s="70"/>
    </row>
    <row r="17834" spans="1:2" x14ac:dyDescent="0.4">
      <c r="A17834" s="70"/>
      <c r="B17834" s="70"/>
    </row>
    <row r="17835" spans="1:2" x14ac:dyDescent="0.4">
      <c r="A17835" s="70"/>
      <c r="B17835" s="70"/>
    </row>
    <row r="17836" spans="1:2" x14ac:dyDescent="0.4">
      <c r="A17836" s="70"/>
      <c r="B17836" s="70"/>
    </row>
    <row r="17837" spans="1:2" x14ac:dyDescent="0.4">
      <c r="A17837" s="70"/>
      <c r="B17837" s="70"/>
    </row>
    <row r="17838" spans="1:2" x14ac:dyDescent="0.4">
      <c r="A17838" s="70"/>
      <c r="B17838" s="70"/>
    </row>
    <row r="17839" spans="1:2" x14ac:dyDescent="0.4">
      <c r="A17839" s="70"/>
      <c r="B17839" s="70"/>
    </row>
    <row r="17840" spans="1:2" x14ac:dyDescent="0.4">
      <c r="A17840" s="70"/>
      <c r="B17840" s="70"/>
    </row>
    <row r="17841" spans="1:2" x14ac:dyDescent="0.4">
      <c r="A17841" s="70"/>
      <c r="B17841" s="70"/>
    </row>
    <row r="17842" spans="1:2" x14ac:dyDescent="0.4">
      <c r="A17842" s="70"/>
      <c r="B17842" s="70"/>
    </row>
    <row r="17843" spans="1:2" x14ac:dyDescent="0.4">
      <c r="A17843" s="70"/>
      <c r="B17843" s="70"/>
    </row>
    <row r="17844" spans="1:2" x14ac:dyDescent="0.4">
      <c r="A17844" s="70"/>
      <c r="B17844" s="70"/>
    </row>
    <row r="17845" spans="1:2" x14ac:dyDescent="0.4">
      <c r="A17845" s="70"/>
      <c r="B17845" s="70"/>
    </row>
    <row r="17846" spans="1:2" x14ac:dyDescent="0.4">
      <c r="A17846" s="70"/>
      <c r="B17846" s="70"/>
    </row>
    <row r="17847" spans="1:2" x14ac:dyDescent="0.4">
      <c r="A17847" s="70"/>
      <c r="B17847" s="70"/>
    </row>
    <row r="17848" spans="1:2" x14ac:dyDescent="0.4">
      <c r="A17848" s="70"/>
      <c r="B17848" s="70"/>
    </row>
    <row r="17849" spans="1:2" x14ac:dyDescent="0.4">
      <c r="A17849" s="70"/>
      <c r="B17849" s="70"/>
    </row>
    <row r="17850" spans="1:2" x14ac:dyDescent="0.4">
      <c r="A17850" s="70"/>
      <c r="B17850" s="70"/>
    </row>
    <row r="17851" spans="1:2" x14ac:dyDescent="0.4">
      <c r="A17851" s="70"/>
      <c r="B17851" s="70"/>
    </row>
    <row r="17852" spans="1:2" x14ac:dyDescent="0.4">
      <c r="A17852" s="70"/>
      <c r="B17852" s="70"/>
    </row>
    <row r="17853" spans="1:2" x14ac:dyDescent="0.4">
      <c r="A17853" s="70"/>
      <c r="B17853" s="70"/>
    </row>
    <row r="17854" spans="1:2" x14ac:dyDescent="0.4">
      <c r="A17854" s="70"/>
      <c r="B17854" s="70"/>
    </row>
    <row r="17855" spans="1:2" x14ac:dyDescent="0.4">
      <c r="A17855" s="70"/>
      <c r="B17855" s="70"/>
    </row>
    <row r="17856" spans="1:2" x14ac:dyDescent="0.4">
      <c r="A17856" s="70"/>
      <c r="B17856" s="70"/>
    </row>
    <row r="17857" spans="1:2" x14ac:dyDescent="0.4">
      <c r="A17857" s="70"/>
      <c r="B17857" s="70"/>
    </row>
    <row r="17858" spans="1:2" x14ac:dyDescent="0.4">
      <c r="A17858" s="70"/>
      <c r="B17858" s="70"/>
    </row>
    <row r="17859" spans="1:2" x14ac:dyDescent="0.4">
      <c r="A17859" s="70"/>
      <c r="B17859" s="70"/>
    </row>
    <row r="17860" spans="1:2" x14ac:dyDescent="0.4">
      <c r="A17860" s="70"/>
      <c r="B17860" s="70"/>
    </row>
    <row r="17861" spans="1:2" x14ac:dyDescent="0.4">
      <c r="A17861" s="70"/>
      <c r="B17861" s="70"/>
    </row>
    <row r="17862" spans="1:2" x14ac:dyDescent="0.4">
      <c r="A17862" s="70"/>
      <c r="B17862" s="70"/>
    </row>
    <row r="17863" spans="1:2" x14ac:dyDescent="0.4">
      <c r="A17863" s="70"/>
      <c r="B17863" s="70"/>
    </row>
    <row r="17864" spans="1:2" x14ac:dyDescent="0.4">
      <c r="A17864" s="70"/>
      <c r="B17864" s="70"/>
    </row>
    <row r="17865" spans="1:2" x14ac:dyDescent="0.4">
      <c r="A17865" s="70"/>
      <c r="B17865" s="70"/>
    </row>
    <row r="17866" spans="1:2" x14ac:dyDescent="0.4">
      <c r="A17866" s="70"/>
      <c r="B17866" s="70"/>
    </row>
    <row r="17867" spans="1:2" x14ac:dyDescent="0.4">
      <c r="A17867" s="70"/>
      <c r="B17867" s="70"/>
    </row>
    <row r="17868" spans="1:2" x14ac:dyDescent="0.4">
      <c r="A17868" s="70"/>
      <c r="B17868" s="70"/>
    </row>
    <row r="17869" spans="1:2" x14ac:dyDescent="0.4">
      <c r="A17869" s="70"/>
      <c r="B17869" s="70"/>
    </row>
    <row r="17870" spans="1:2" x14ac:dyDescent="0.4">
      <c r="A17870" s="70"/>
      <c r="B17870" s="70"/>
    </row>
    <row r="17871" spans="1:2" x14ac:dyDescent="0.4">
      <c r="A17871" s="70"/>
      <c r="B17871" s="70"/>
    </row>
    <row r="17872" spans="1:2" x14ac:dyDescent="0.4">
      <c r="A17872" s="70"/>
      <c r="B17872" s="70"/>
    </row>
    <row r="17873" spans="1:2" x14ac:dyDescent="0.4">
      <c r="A17873" s="70"/>
      <c r="B17873" s="70"/>
    </row>
    <row r="17874" spans="1:2" x14ac:dyDescent="0.4">
      <c r="A17874" s="70"/>
      <c r="B17874" s="70"/>
    </row>
    <row r="17875" spans="1:2" x14ac:dyDescent="0.4">
      <c r="A17875" s="70"/>
      <c r="B17875" s="70"/>
    </row>
    <row r="17876" spans="1:2" x14ac:dyDescent="0.4">
      <c r="A17876" s="70"/>
      <c r="B17876" s="70"/>
    </row>
    <row r="17877" spans="1:2" x14ac:dyDescent="0.4">
      <c r="A17877" s="70"/>
      <c r="B17877" s="70"/>
    </row>
    <row r="17878" spans="1:2" x14ac:dyDescent="0.4">
      <c r="A17878" s="70"/>
      <c r="B17878" s="70"/>
    </row>
    <row r="17879" spans="1:2" x14ac:dyDescent="0.4">
      <c r="A17879" s="70"/>
      <c r="B17879" s="70"/>
    </row>
    <row r="17880" spans="1:2" x14ac:dyDescent="0.4">
      <c r="A17880" s="70"/>
      <c r="B17880" s="70"/>
    </row>
    <row r="17881" spans="1:2" x14ac:dyDescent="0.4">
      <c r="A17881" s="70"/>
      <c r="B17881" s="70"/>
    </row>
    <row r="17882" spans="1:2" x14ac:dyDescent="0.4">
      <c r="A17882" s="70"/>
      <c r="B17882" s="70"/>
    </row>
    <row r="17883" spans="1:2" x14ac:dyDescent="0.4">
      <c r="A17883" s="70"/>
      <c r="B17883" s="70"/>
    </row>
    <row r="17884" spans="1:2" x14ac:dyDescent="0.4">
      <c r="A17884" s="70"/>
      <c r="B17884" s="70"/>
    </row>
    <row r="17885" spans="1:2" x14ac:dyDescent="0.4">
      <c r="A17885" s="70"/>
      <c r="B17885" s="70"/>
    </row>
    <row r="17886" spans="1:2" x14ac:dyDescent="0.4">
      <c r="A17886" s="70"/>
      <c r="B17886" s="70"/>
    </row>
    <row r="17887" spans="1:2" x14ac:dyDescent="0.4">
      <c r="A17887" s="70"/>
      <c r="B17887" s="70"/>
    </row>
    <row r="17888" spans="1:2" x14ac:dyDescent="0.4">
      <c r="A17888" s="70"/>
      <c r="B17888" s="70"/>
    </row>
    <row r="17889" spans="1:2" x14ac:dyDescent="0.4">
      <c r="A17889" s="70"/>
      <c r="B17889" s="70"/>
    </row>
    <row r="17890" spans="1:2" x14ac:dyDescent="0.4">
      <c r="A17890" s="70"/>
      <c r="B17890" s="70"/>
    </row>
    <row r="17891" spans="1:2" x14ac:dyDescent="0.4">
      <c r="A17891" s="70"/>
      <c r="B17891" s="70"/>
    </row>
    <row r="17892" spans="1:2" x14ac:dyDescent="0.4">
      <c r="A17892" s="70"/>
      <c r="B17892" s="70"/>
    </row>
    <row r="17893" spans="1:2" x14ac:dyDescent="0.4">
      <c r="A17893" s="70"/>
      <c r="B17893" s="70"/>
    </row>
    <row r="17894" spans="1:2" x14ac:dyDescent="0.4">
      <c r="A17894" s="70"/>
      <c r="B17894" s="70"/>
    </row>
    <row r="17895" spans="1:2" x14ac:dyDescent="0.4">
      <c r="A17895" s="70"/>
      <c r="B17895" s="70"/>
    </row>
    <row r="17896" spans="1:2" x14ac:dyDescent="0.4">
      <c r="A17896" s="70"/>
      <c r="B17896" s="70"/>
    </row>
    <row r="17897" spans="1:2" x14ac:dyDescent="0.4">
      <c r="A17897" s="70"/>
      <c r="B17897" s="70"/>
    </row>
    <row r="17898" spans="1:2" x14ac:dyDescent="0.4">
      <c r="A17898" s="70"/>
      <c r="B17898" s="70"/>
    </row>
    <row r="17899" spans="1:2" x14ac:dyDescent="0.4">
      <c r="A17899" s="70"/>
      <c r="B17899" s="70"/>
    </row>
    <row r="17900" spans="1:2" x14ac:dyDescent="0.4">
      <c r="A17900" s="70"/>
      <c r="B17900" s="70"/>
    </row>
    <row r="17901" spans="1:2" x14ac:dyDescent="0.4">
      <c r="A17901" s="70"/>
      <c r="B17901" s="70"/>
    </row>
    <row r="17902" spans="1:2" x14ac:dyDescent="0.4">
      <c r="A17902" s="70"/>
      <c r="B17902" s="70"/>
    </row>
    <row r="17903" spans="1:2" x14ac:dyDescent="0.4">
      <c r="A17903" s="70"/>
      <c r="B17903" s="70"/>
    </row>
    <row r="17904" spans="1:2" x14ac:dyDescent="0.4">
      <c r="A17904" s="70"/>
      <c r="B17904" s="70"/>
    </row>
    <row r="17905" spans="1:2" x14ac:dyDescent="0.4">
      <c r="A17905" s="70"/>
      <c r="B17905" s="70"/>
    </row>
    <row r="17906" spans="1:2" x14ac:dyDescent="0.4">
      <c r="A17906" s="70"/>
      <c r="B17906" s="70"/>
    </row>
    <row r="17907" spans="1:2" x14ac:dyDescent="0.4">
      <c r="A17907" s="70"/>
      <c r="B17907" s="70"/>
    </row>
    <row r="17908" spans="1:2" x14ac:dyDescent="0.4">
      <c r="A17908" s="70"/>
      <c r="B17908" s="70"/>
    </row>
    <row r="17909" spans="1:2" x14ac:dyDescent="0.4">
      <c r="A17909" s="70"/>
      <c r="B17909" s="70"/>
    </row>
    <row r="17910" spans="1:2" x14ac:dyDescent="0.4">
      <c r="A17910" s="70"/>
      <c r="B17910" s="70"/>
    </row>
    <row r="17911" spans="1:2" x14ac:dyDescent="0.4">
      <c r="A17911" s="70"/>
      <c r="B17911" s="70"/>
    </row>
    <row r="17912" spans="1:2" x14ac:dyDescent="0.4">
      <c r="A17912" s="70"/>
      <c r="B17912" s="70"/>
    </row>
    <row r="17913" spans="1:2" x14ac:dyDescent="0.4">
      <c r="A17913" s="70"/>
      <c r="B17913" s="70"/>
    </row>
    <row r="17914" spans="1:2" x14ac:dyDescent="0.4">
      <c r="A17914" s="70"/>
      <c r="B17914" s="70"/>
    </row>
    <row r="17915" spans="1:2" x14ac:dyDescent="0.4">
      <c r="A17915" s="70"/>
      <c r="B17915" s="70"/>
    </row>
    <row r="17916" spans="1:2" x14ac:dyDescent="0.4">
      <c r="A17916" s="70"/>
      <c r="B17916" s="70"/>
    </row>
    <row r="17917" spans="1:2" x14ac:dyDescent="0.4">
      <c r="A17917" s="70"/>
      <c r="B17917" s="70"/>
    </row>
    <row r="17918" spans="1:2" x14ac:dyDescent="0.4">
      <c r="A17918" s="70"/>
      <c r="B17918" s="70"/>
    </row>
    <row r="17919" spans="1:2" x14ac:dyDescent="0.4">
      <c r="A17919" s="70"/>
      <c r="B17919" s="70"/>
    </row>
    <row r="17920" spans="1:2" x14ac:dyDescent="0.4">
      <c r="A17920" s="70"/>
      <c r="B17920" s="70"/>
    </row>
    <row r="17921" spans="1:2" x14ac:dyDescent="0.4">
      <c r="A17921" s="70"/>
      <c r="B17921" s="70"/>
    </row>
    <row r="17922" spans="1:2" x14ac:dyDescent="0.4">
      <c r="A17922" s="70"/>
      <c r="B17922" s="70"/>
    </row>
    <row r="17923" spans="1:2" x14ac:dyDescent="0.4">
      <c r="A17923" s="70"/>
      <c r="B17923" s="70"/>
    </row>
    <row r="17924" spans="1:2" x14ac:dyDescent="0.4">
      <c r="A17924" s="70"/>
      <c r="B17924" s="70"/>
    </row>
    <row r="17925" spans="1:2" x14ac:dyDescent="0.4">
      <c r="A17925" s="70"/>
      <c r="B17925" s="70"/>
    </row>
    <row r="17926" spans="1:2" x14ac:dyDescent="0.4">
      <c r="A17926" s="70"/>
      <c r="B17926" s="70"/>
    </row>
    <row r="17927" spans="1:2" x14ac:dyDescent="0.4">
      <c r="A17927" s="70"/>
      <c r="B17927" s="70"/>
    </row>
    <row r="17928" spans="1:2" x14ac:dyDescent="0.4">
      <c r="A17928" s="70"/>
      <c r="B17928" s="70"/>
    </row>
    <row r="17929" spans="1:2" x14ac:dyDescent="0.4">
      <c r="A17929" s="70"/>
      <c r="B17929" s="70"/>
    </row>
    <row r="17930" spans="1:2" x14ac:dyDescent="0.4">
      <c r="A17930" s="70"/>
      <c r="B17930" s="70"/>
    </row>
    <row r="17931" spans="1:2" x14ac:dyDescent="0.4">
      <c r="A17931" s="70"/>
      <c r="B17931" s="70"/>
    </row>
    <row r="17932" spans="1:2" x14ac:dyDescent="0.4">
      <c r="A17932" s="70"/>
      <c r="B17932" s="70"/>
    </row>
    <row r="17933" spans="1:2" x14ac:dyDescent="0.4">
      <c r="A17933" s="70"/>
      <c r="B17933" s="70"/>
    </row>
    <row r="17934" spans="1:2" x14ac:dyDescent="0.4">
      <c r="A17934" s="70"/>
      <c r="B17934" s="70"/>
    </row>
    <row r="17935" spans="1:2" x14ac:dyDescent="0.4">
      <c r="A17935" s="70"/>
      <c r="B17935" s="70"/>
    </row>
    <row r="17936" spans="1:2" x14ac:dyDescent="0.4">
      <c r="A17936" s="70"/>
      <c r="B17936" s="70"/>
    </row>
    <row r="17937" spans="1:2" x14ac:dyDescent="0.4">
      <c r="A17937" s="70"/>
      <c r="B17937" s="70"/>
    </row>
    <row r="17938" spans="1:2" x14ac:dyDescent="0.4">
      <c r="A17938" s="70"/>
      <c r="B17938" s="70"/>
    </row>
    <row r="17939" spans="1:2" x14ac:dyDescent="0.4">
      <c r="A17939" s="70"/>
      <c r="B17939" s="70"/>
    </row>
    <row r="17940" spans="1:2" x14ac:dyDescent="0.4">
      <c r="A17940" s="70"/>
      <c r="B17940" s="70"/>
    </row>
    <row r="17941" spans="1:2" x14ac:dyDescent="0.4">
      <c r="A17941" s="70"/>
      <c r="B17941" s="70"/>
    </row>
    <row r="17942" spans="1:2" x14ac:dyDescent="0.4">
      <c r="A17942" s="70"/>
      <c r="B17942" s="70"/>
    </row>
    <row r="17943" spans="1:2" x14ac:dyDescent="0.4">
      <c r="A17943" s="70"/>
      <c r="B17943" s="70"/>
    </row>
    <row r="17944" spans="1:2" x14ac:dyDescent="0.4">
      <c r="A17944" s="70"/>
      <c r="B17944" s="70"/>
    </row>
    <row r="17945" spans="1:2" x14ac:dyDescent="0.4">
      <c r="A17945" s="70"/>
      <c r="B17945" s="70"/>
    </row>
    <row r="17946" spans="1:2" x14ac:dyDescent="0.4">
      <c r="A17946" s="70"/>
      <c r="B17946" s="70"/>
    </row>
    <row r="17947" spans="1:2" x14ac:dyDescent="0.4">
      <c r="A17947" s="70"/>
      <c r="B17947" s="70"/>
    </row>
    <row r="17948" spans="1:2" x14ac:dyDescent="0.4">
      <c r="A17948" s="70"/>
      <c r="B17948" s="70"/>
    </row>
    <row r="17949" spans="1:2" x14ac:dyDescent="0.4">
      <c r="A17949" s="70"/>
      <c r="B17949" s="70"/>
    </row>
    <row r="17950" spans="1:2" x14ac:dyDescent="0.4">
      <c r="A17950" s="70"/>
      <c r="B17950" s="70"/>
    </row>
    <row r="17951" spans="1:2" x14ac:dyDescent="0.4">
      <c r="A17951" s="70"/>
      <c r="B17951" s="70"/>
    </row>
    <row r="17952" spans="1:2" x14ac:dyDescent="0.4">
      <c r="A17952" s="70"/>
      <c r="B17952" s="70"/>
    </row>
    <row r="17953" spans="1:2" x14ac:dyDescent="0.4">
      <c r="A17953" s="70"/>
      <c r="B17953" s="70"/>
    </row>
    <row r="17954" spans="1:2" x14ac:dyDescent="0.4">
      <c r="A17954" s="70"/>
      <c r="B17954" s="70"/>
    </row>
    <row r="17955" spans="1:2" x14ac:dyDescent="0.4">
      <c r="A17955" s="70"/>
      <c r="B17955" s="70"/>
    </row>
    <row r="17956" spans="1:2" x14ac:dyDescent="0.4">
      <c r="A17956" s="70"/>
      <c r="B17956" s="70"/>
    </row>
    <row r="17957" spans="1:2" x14ac:dyDescent="0.4">
      <c r="A17957" s="70"/>
      <c r="B17957" s="70"/>
    </row>
    <row r="17958" spans="1:2" x14ac:dyDescent="0.4">
      <c r="A17958" s="70"/>
      <c r="B17958" s="70"/>
    </row>
    <row r="17959" spans="1:2" x14ac:dyDescent="0.4">
      <c r="A17959" s="70"/>
      <c r="B17959" s="70"/>
    </row>
    <row r="17960" spans="1:2" x14ac:dyDescent="0.4">
      <c r="A17960" s="70"/>
      <c r="B17960" s="70"/>
    </row>
    <row r="17961" spans="1:2" x14ac:dyDescent="0.4">
      <c r="A17961" s="70"/>
      <c r="B17961" s="70"/>
    </row>
    <row r="17962" spans="1:2" x14ac:dyDescent="0.4">
      <c r="A17962" s="70"/>
      <c r="B17962" s="70"/>
    </row>
    <row r="17963" spans="1:2" x14ac:dyDescent="0.4">
      <c r="A17963" s="70"/>
      <c r="B17963" s="70"/>
    </row>
    <row r="17964" spans="1:2" x14ac:dyDescent="0.4">
      <c r="A17964" s="70"/>
      <c r="B17964" s="70"/>
    </row>
    <row r="17965" spans="1:2" x14ac:dyDescent="0.4">
      <c r="A17965" s="70"/>
      <c r="B17965" s="70"/>
    </row>
    <row r="17966" spans="1:2" x14ac:dyDescent="0.4">
      <c r="A17966" s="70"/>
      <c r="B17966" s="70"/>
    </row>
    <row r="17967" spans="1:2" x14ac:dyDescent="0.4">
      <c r="A17967" s="70"/>
      <c r="B17967" s="70"/>
    </row>
    <row r="17968" spans="1:2" x14ac:dyDescent="0.4">
      <c r="A17968" s="70"/>
      <c r="B17968" s="70"/>
    </row>
    <row r="17969" spans="1:2" x14ac:dyDescent="0.4">
      <c r="A17969" s="70"/>
      <c r="B17969" s="70"/>
    </row>
    <row r="17970" spans="1:2" x14ac:dyDescent="0.4">
      <c r="A17970" s="70"/>
      <c r="B17970" s="70"/>
    </row>
    <row r="17971" spans="1:2" x14ac:dyDescent="0.4">
      <c r="A17971" s="70"/>
      <c r="B17971" s="70"/>
    </row>
    <row r="17972" spans="1:2" x14ac:dyDescent="0.4">
      <c r="A17972" s="70"/>
      <c r="B17972" s="70"/>
    </row>
    <row r="17973" spans="1:2" x14ac:dyDescent="0.4">
      <c r="A17973" s="70"/>
      <c r="B17973" s="70"/>
    </row>
    <row r="17974" spans="1:2" x14ac:dyDescent="0.4">
      <c r="A17974" s="70"/>
      <c r="B17974" s="70"/>
    </row>
    <row r="17975" spans="1:2" x14ac:dyDescent="0.4">
      <c r="A17975" s="70"/>
      <c r="B17975" s="70"/>
    </row>
    <row r="17976" spans="1:2" x14ac:dyDescent="0.4">
      <c r="A17976" s="70"/>
      <c r="B17976" s="70"/>
    </row>
    <row r="17977" spans="1:2" x14ac:dyDescent="0.4">
      <c r="A17977" s="70"/>
      <c r="B17977" s="70"/>
    </row>
    <row r="17978" spans="1:2" x14ac:dyDescent="0.4">
      <c r="A17978" s="70"/>
      <c r="B17978" s="70"/>
    </row>
    <row r="17979" spans="1:2" x14ac:dyDescent="0.4">
      <c r="A17979" s="70"/>
      <c r="B17979" s="70"/>
    </row>
    <row r="17980" spans="1:2" x14ac:dyDescent="0.4">
      <c r="A17980" s="70"/>
      <c r="B17980" s="70"/>
    </row>
    <row r="17981" spans="1:2" x14ac:dyDescent="0.4">
      <c r="A17981" s="70"/>
      <c r="B17981" s="70"/>
    </row>
    <row r="17982" spans="1:2" x14ac:dyDescent="0.4">
      <c r="A17982" s="70"/>
      <c r="B17982" s="70"/>
    </row>
    <row r="17983" spans="1:2" x14ac:dyDescent="0.4">
      <c r="A17983" s="70"/>
      <c r="B17983" s="70"/>
    </row>
    <row r="17984" spans="1:2" x14ac:dyDescent="0.4">
      <c r="A17984" s="70"/>
      <c r="B17984" s="70"/>
    </row>
    <row r="17985" spans="1:2" x14ac:dyDescent="0.4">
      <c r="A17985" s="70"/>
      <c r="B17985" s="70"/>
    </row>
    <row r="17986" spans="1:2" x14ac:dyDescent="0.4">
      <c r="A17986" s="70"/>
      <c r="B17986" s="70"/>
    </row>
    <row r="17987" spans="1:2" x14ac:dyDescent="0.4">
      <c r="A17987" s="70"/>
      <c r="B17987" s="70"/>
    </row>
    <row r="17988" spans="1:2" x14ac:dyDescent="0.4">
      <c r="A17988" s="70"/>
      <c r="B17988" s="70"/>
    </row>
    <row r="17989" spans="1:2" x14ac:dyDescent="0.4">
      <c r="A17989" s="70"/>
      <c r="B17989" s="70"/>
    </row>
    <row r="17990" spans="1:2" x14ac:dyDescent="0.4">
      <c r="A17990" s="70"/>
      <c r="B17990" s="70"/>
    </row>
    <row r="17991" spans="1:2" x14ac:dyDescent="0.4">
      <c r="A17991" s="70"/>
      <c r="B17991" s="70"/>
    </row>
    <row r="17992" spans="1:2" x14ac:dyDescent="0.4">
      <c r="A17992" s="70"/>
      <c r="B17992" s="70"/>
    </row>
    <row r="17993" spans="1:2" x14ac:dyDescent="0.4">
      <c r="A17993" s="70"/>
      <c r="B17993" s="70"/>
    </row>
    <row r="17994" spans="1:2" x14ac:dyDescent="0.4">
      <c r="A17994" s="70"/>
      <c r="B17994" s="70"/>
    </row>
    <row r="17995" spans="1:2" x14ac:dyDescent="0.4">
      <c r="A17995" s="70"/>
      <c r="B17995" s="70"/>
    </row>
    <row r="17996" spans="1:2" x14ac:dyDescent="0.4">
      <c r="A17996" s="70"/>
      <c r="B17996" s="70"/>
    </row>
    <row r="17997" spans="1:2" x14ac:dyDescent="0.4">
      <c r="A17997" s="70"/>
      <c r="B17997" s="70"/>
    </row>
    <row r="17998" spans="1:2" x14ac:dyDescent="0.4">
      <c r="A17998" s="70"/>
      <c r="B17998" s="70"/>
    </row>
    <row r="17999" spans="1:2" x14ac:dyDescent="0.4">
      <c r="A17999" s="70"/>
      <c r="B17999" s="70"/>
    </row>
    <row r="18000" spans="1:2" x14ac:dyDescent="0.4">
      <c r="A18000" s="70"/>
      <c r="B18000" s="70"/>
    </row>
    <row r="18001" spans="1:2" x14ac:dyDescent="0.4">
      <c r="A18001" s="70"/>
      <c r="B18001" s="70"/>
    </row>
    <row r="18002" spans="1:2" x14ac:dyDescent="0.4">
      <c r="A18002" s="70"/>
      <c r="B18002" s="70"/>
    </row>
    <row r="18003" spans="1:2" x14ac:dyDescent="0.4">
      <c r="A18003" s="70"/>
      <c r="B18003" s="70"/>
    </row>
    <row r="18004" spans="1:2" x14ac:dyDescent="0.4">
      <c r="A18004" s="70"/>
      <c r="B18004" s="70"/>
    </row>
    <row r="18005" spans="1:2" x14ac:dyDescent="0.4">
      <c r="A18005" s="70"/>
      <c r="B18005" s="70"/>
    </row>
    <row r="18006" spans="1:2" x14ac:dyDescent="0.4">
      <c r="A18006" s="70"/>
      <c r="B18006" s="70"/>
    </row>
    <row r="18007" spans="1:2" x14ac:dyDescent="0.4">
      <c r="A18007" s="70"/>
      <c r="B18007" s="70"/>
    </row>
    <row r="18008" spans="1:2" x14ac:dyDescent="0.4">
      <c r="A18008" s="70"/>
      <c r="B18008" s="70"/>
    </row>
    <row r="18009" spans="1:2" x14ac:dyDescent="0.4">
      <c r="A18009" s="70"/>
      <c r="B18009" s="70"/>
    </row>
    <row r="18010" spans="1:2" x14ac:dyDescent="0.4">
      <c r="A18010" s="70"/>
      <c r="B18010" s="70"/>
    </row>
    <row r="18011" spans="1:2" x14ac:dyDescent="0.4">
      <c r="A18011" s="70"/>
      <c r="B18011" s="70"/>
    </row>
    <row r="18012" spans="1:2" x14ac:dyDescent="0.4">
      <c r="A18012" s="70"/>
      <c r="B18012" s="70"/>
    </row>
    <row r="18013" spans="1:2" x14ac:dyDescent="0.4">
      <c r="A18013" s="70"/>
      <c r="B18013" s="70"/>
    </row>
    <row r="18014" spans="1:2" x14ac:dyDescent="0.4">
      <c r="A18014" s="70"/>
      <c r="B18014" s="70"/>
    </row>
    <row r="18015" spans="1:2" x14ac:dyDescent="0.4">
      <c r="A18015" s="70"/>
      <c r="B18015" s="70"/>
    </row>
    <row r="18016" spans="1:2" x14ac:dyDescent="0.4">
      <c r="A18016" s="70"/>
      <c r="B18016" s="70"/>
    </row>
    <row r="18017" spans="1:2" x14ac:dyDescent="0.4">
      <c r="A18017" s="70"/>
      <c r="B18017" s="70"/>
    </row>
    <row r="18018" spans="1:2" x14ac:dyDescent="0.4">
      <c r="A18018" s="70"/>
      <c r="B18018" s="70"/>
    </row>
    <row r="18019" spans="1:2" x14ac:dyDescent="0.4">
      <c r="A18019" s="70"/>
      <c r="B18019" s="70"/>
    </row>
    <row r="18020" spans="1:2" x14ac:dyDescent="0.4">
      <c r="A18020" s="70"/>
      <c r="B18020" s="70"/>
    </row>
    <row r="18021" spans="1:2" x14ac:dyDescent="0.4">
      <c r="A18021" s="70"/>
      <c r="B18021" s="70"/>
    </row>
    <row r="18022" spans="1:2" x14ac:dyDescent="0.4">
      <c r="A18022" s="70"/>
      <c r="B18022" s="70"/>
    </row>
    <row r="18023" spans="1:2" x14ac:dyDescent="0.4">
      <c r="A18023" s="70"/>
      <c r="B18023" s="70"/>
    </row>
    <row r="18024" spans="1:2" x14ac:dyDescent="0.4">
      <c r="A18024" s="70"/>
      <c r="B18024" s="70"/>
    </row>
    <row r="18025" spans="1:2" x14ac:dyDescent="0.4">
      <c r="A18025" s="70"/>
      <c r="B18025" s="70"/>
    </row>
    <row r="18026" spans="1:2" x14ac:dyDescent="0.4">
      <c r="A18026" s="70"/>
      <c r="B18026" s="70"/>
    </row>
    <row r="18027" spans="1:2" x14ac:dyDescent="0.4">
      <c r="A18027" s="70"/>
      <c r="B18027" s="70"/>
    </row>
    <row r="18028" spans="1:2" x14ac:dyDescent="0.4">
      <c r="A18028" s="70"/>
      <c r="B18028" s="70"/>
    </row>
    <row r="18029" spans="1:2" x14ac:dyDescent="0.4">
      <c r="A18029" s="70"/>
      <c r="B18029" s="70"/>
    </row>
    <row r="18030" spans="1:2" x14ac:dyDescent="0.4">
      <c r="A18030" s="70"/>
      <c r="B18030" s="70"/>
    </row>
    <row r="18031" spans="1:2" x14ac:dyDescent="0.4">
      <c r="A18031" s="70"/>
      <c r="B18031" s="70"/>
    </row>
    <row r="18032" spans="1:2" x14ac:dyDescent="0.4">
      <c r="A18032" s="70"/>
      <c r="B18032" s="70"/>
    </row>
    <row r="18033" spans="1:2" x14ac:dyDescent="0.4">
      <c r="A18033" s="70"/>
      <c r="B18033" s="70"/>
    </row>
    <row r="18034" spans="1:2" x14ac:dyDescent="0.4">
      <c r="A18034" s="70"/>
      <c r="B18034" s="70"/>
    </row>
    <row r="18035" spans="1:2" x14ac:dyDescent="0.4">
      <c r="A18035" s="70"/>
      <c r="B18035" s="70"/>
    </row>
    <row r="18036" spans="1:2" x14ac:dyDescent="0.4">
      <c r="A18036" s="70"/>
      <c r="B18036" s="70"/>
    </row>
    <row r="18037" spans="1:2" x14ac:dyDescent="0.4">
      <c r="A18037" s="70"/>
      <c r="B18037" s="70"/>
    </row>
    <row r="18038" spans="1:2" x14ac:dyDescent="0.4">
      <c r="A18038" s="70"/>
      <c r="B18038" s="70"/>
    </row>
    <row r="18039" spans="1:2" x14ac:dyDescent="0.4">
      <c r="A18039" s="70"/>
      <c r="B18039" s="70"/>
    </row>
    <row r="18040" spans="1:2" x14ac:dyDescent="0.4">
      <c r="A18040" s="70"/>
      <c r="B18040" s="70"/>
    </row>
    <row r="18041" spans="1:2" x14ac:dyDescent="0.4">
      <c r="A18041" s="70"/>
      <c r="B18041" s="70"/>
    </row>
    <row r="18042" spans="1:2" x14ac:dyDescent="0.4">
      <c r="A18042" s="70"/>
      <c r="B18042" s="70"/>
    </row>
    <row r="18043" spans="1:2" x14ac:dyDescent="0.4">
      <c r="A18043" s="70"/>
      <c r="B18043" s="70"/>
    </row>
    <row r="18044" spans="1:2" x14ac:dyDescent="0.4">
      <c r="A18044" s="70"/>
      <c r="B18044" s="70"/>
    </row>
    <row r="18045" spans="1:2" x14ac:dyDescent="0.4">
      <c r="A18045" s="70"/>
      <c r="B18045" s="70"/>
    </row>
    <row r="18046" spans="1:2" x14ac:dyDescent="0.4">
      <c r="A18046" s="70"/>
      <c r="B18046" s="70"/>
    </row>
    <row r="18047" spans="1:2" x14ac:dyDescent="0.4">
      <c r="A18047" s="70"/>
      <c r="B18047" s="70"/>
    </row>
    <row r="18048" spans="1:2" x14ac:dyDescent="0.4">
      <c r="A18048" s="70"/>
      <c r="B18048" s="70"/>
    </row>
    <row r="18049" spans="1:2" x14ac:dyDescent="0.4">
      <c r="A18049" s="70"/>
      <c r="B18049" s="70"/>
    </row>
    <row r="18050" spans="1:2" x14ac:dyDescent="0.4">
      <c r="A18050" s="70"/>
      <c r="B18050" s="70"/>
    </row>
    <row r="18051" spans="1:2" x14ac:dyDescent="0.4">
      <c r="A18051" s="70"/>
      <c r="B18051" s="70"/>
    </row>
    <row r="18052" spans="1:2" x14ac:dyDescent="0.4">
      <c r="A18052" s="70"/>
      <c r="B18052" s="70"/>
    </row>
    <row r="18053" spans="1:2" x14ac:dyDescent="0.4">
      <c r="A18053" s="70"/>
      <c r="B18053" s="70"/>
    </row>
    <row r="18054" spans="1:2" x14ac:dyDescent="0.4">
      <c r="A18054" s="70"/>
      <c r="B18054" s="70"/>
    </row>
    <row r="18055" spans="1:2" x14ac:dyDescent="0.4">
      <c r="A18055" s="70"/>
      <c r="B18055" s="70"/>
    </row>
    <row r="18056" spans="1:2" x14ac:dyDescent="0.4">
      <c r="A18056" s="70"/>
      <c r="B18056" s="70"/>
    </row>
    <row r="18057" spans="1:2" x14ac:dyDescent="0.4">
      <c r="A18057" s="70"/>
      <c r="B18057" s="70"/>
    </row>
    <row r="18058" spans="1:2" x14ac:dyDescent="0.4">
      <c r="A18058" s="70"/>
      <c r="B18058" s="70"/>
    </row>
    <row r="18059" spans="1:2" x14ac:dyDescent="0.4">
      <c r="A18059" s="70"/>
      <c r="B18059" s="70"/>
    </row>
    <row r="18060" spans="1:2" x14ac:dyDescent="0.4">
      <c r="A18060" s="70"/>
      <c r="B18060" s="70"/>
    </row>
    <row r="18061" spans="1:2" x14ac:dyDescent="0.4">
      <c r="A18061" s="70"/>
      <c r="B18061" s="70"/>
    </row>
    <row r="18062" spans="1:2" x14ac:dyDescent="0.4">
      <c r="A18062" s="70"/>
      <c r="B18062" s="70"/>
    </row>
    <row r="18063" spans="1:2" x14ac:dyDescent="0.4">
      <c r="A18063" s="70"/>
      <c r="B18063" s="70"/>
    </row>
    <row r="18064" spans="1:2" x14ac:dyDescent="0.4">
      <c r="A18064" s="70"/>
      <c r="B18064" s="70"/>
    </row>
    <row r="18065" spans="1:2" x14ac:dyDescent="0.4">
      <c r="A18065" s="70"/>
      <c r="B18065" s="70"/>
    </row>
    <row r="18066" spans="1:2" x14ac:dyDescent="0.4">
      <c r="A18066" s="70"/>
      <c r="B18066" s="70"/>
    </row>
    <row r="18067" spans="1:2" x14ac:dyDescent="0.4">
      <c r="A18067" s="70"/>
      <c r="B18067" s="70"/>
    </row>
    <row r="18068" spans="1:2" x14ac:dyDescent="0.4">
      <c r="A18068" s="70"/>
      <c r="B18068" s="70"/>
    </row>
    <row r="18069" spans="1:2" x14ac:dyDescent="0.4">
      <c r="A18069" s="70"/>
      <c r="B18069" s="70"/>
    </row>
    <row r="18070" spans="1:2" x14ac:dyDescent="0.4">
      <c r="A18070" s="70"/>
      <c r="B18070" s="70"/>
    </row>
    <row r="18071" spans="1:2" x14ac:dyDescent="0.4">
      <c r="A18071" s="70"/>
      <c r="B18071" s="70"/>
    </row>
    <row r="18072" spans="1:2" x14ac:dyDescent="0.4">
      <c r="A18072" s="70"/>
      <c r="B18072" s="70"/>
    </row>
    <row r="18073" spans="1:2" x14ac:dyDescent="0.4">
      <c r="A18073" s="70"/>
      <c r="B18073" s="70"/>
    </row>
    <row r="18074" spans="1:2" x14ac:dyDescent="0.4">
      <c r="A18074" s="70"/>
      <c r="B18074" s="70"/>
    </row>
    <row r="18075" spans="1:2" x14ac:dyDescent="0.4">
      <c r="A18075" s="70"/>
      <c r="B18075" s="70"/>
    </row>
    <row r="18076" spans="1:2" x14ac:dyDescent="0.4">
      <c r="A18076" s="70"/>
      <c r="B18076" s="70"/>
    </row>
    <row r="18077" spans="1:2" x14ac:dyDescent="0.4">
      <c r="A18077" s="70"/>
      <c r="B18077" s="70"/>
    </row>
    <row r="18078" spans="1:2" x14ac:dyDescent="0.4">
      <c r="A18078" s="70"/>
      <c r="B18078" s="70"/>
    </row>
    <row r="18079" spans="1:2" x14ac:dyDescent="0.4">
      <c r="A18079" s="70"/>
      <c r="B18079" s="70"/>
    </row>
    <row r="18080" spans="1:2" x14ac:dyDescent="0.4">
      <c r="A18080" s="70"/>
      <c r="B18080" s="70"/>
    </row>
    <row r="18081" spans="1:2" x14ac:dyDescent="0.4">
      <c r="A18081" s="70"/>
      <c r="B18081" s="70"/>
    </row>
    <row r="18082" spans="1:2" x14ac:dyDescent="0.4">
      <c r="A18082" s="70"/>
      <c r="B18082" s="70"/>
    </row>
    <row r="18083" spans="1:2" x14ac:dyDescent="0.4">
      <c r="A18083" s="70"/>
      <c r="B18083" s="70"/>
    </row>
    <row r="18084" spans="1:2" x14ac:dyDescent="0.4">
      <c r="A18084" s="70"/>
      <c r="B18084" s="70"/>
    </row>
    <row r="18085" spans="1:2" x14ac:dyDescent="0.4">
      <c r="A18085" s="70"/>
      <c r="B18085" s="70"/>
    </row>
    <row r="18086" spans="1:2" x14ac:dyDescent="0.4">
      <c r="A18086" s="70"/>
      <c r="B18086" s="70"/>
    </row>
    <row r="18087" spans="1:2" x14ac:dyDescent="0.4">
      <c r="A18087" s="70"/>
      <c r="B18087" s="70"/>
    </row>
    <row r="18088" spans="1:2" x14ac:dyDescent="0.4">
      <c r="A18088" s="70"/>
      <c r="B18088" s="70"/>
    </row>
    <row r="18089" spans="1:2" x14ac:dyDescent="0.4">
      <c r="A18089" s="70"/>
      <c r="B18089" s="70"/>
    </row>
    <row r="18090" spans="1:2" x14ac:dyDescent="0.4">
      <c r="A18090" s="70"/>
      <c r="B18090" s="70"/>
    </row>
    <row r="18091" spans="1:2" x14ac:dyDescent="0.4">
      <c r="A18091" s="70"/>
      <c r="B18091" s="70"/>
    </row>
    <row r="18092" spans="1:2" x14ac:dyDescent="0.4">
      <c r="A18092" s="70"/>
      <c r="B18092" s="70"/>
    </row>
    <row r="18093" spans="1:2" x14ac:dyDescent="0.4">
      <c r="A18093" s="70"/>
      <c r="B18093" s="70"/>
    </row>
    <row r="18094" spans="1:2" x14ac:dyDescent="0.4">
      <c r="A18094" s="70"/>
      <c r="B18094" s="70"/>
    </row>
    <row r="18095" spans="1:2" x14ac:dyDescent="0.4">
      <c r="A18095" s="70"/>
      <c r="B18095" s="70"/>
    </row>
    <row r="18096" spans="1:2" x14ac:dyDescent="0.4">
      <c r="A18096" s="70"/>
      <c r="B18096" s="70"/>
    </row>
    <row r="18097" spans="1:2" x14ac:dyDescent="0.4">
      <c r="A18097" s="70"/>
      <c r="B18097" s="70"/>
    </row>
    <row r="18098" spans="1:2" x14ac:dyDescent="0.4">
      <c r="A18098" s="70"/>
      <c r="B18098" s="70"/>
    </row>
    <row r="18099" spans="1:2" x14ac:dyDescent="0.4">
      <c r="A18099" s="70"/>
      <c r="B18099" s="70"/>
    </row>
    <row r="18100" spans="1:2" x14ac:dyDescent="0.4">
      <c r="A18100" s="70"/>
      <c r="B18100" s="70"/>
    </row>
    <row r="18101" spans="1:2" x14ac:dyDescent="0.4">
      <c r="A18101" s="70"/>
      <c r="B18101" s="70"/>
    </row>
    <row r="18102" spans="1:2" x14ac:dyDescent="0.4">
      <c r="A18102" s="70"/>
      <c r="B18102" s="70"/>
    </row>
    <row r="18103" spans="1:2" x14ac:dyDescent="0.4">
      <c r="A18103" s="70"/>
      <c r="B18103" s="70"/>
    </row>
    <row r="18104" spans="1:2" x14ac:dyDescent="0.4">
      <c r="A18104" s="70"/>
      <c r="B18104" s="70"/>
    </row>
    <row r="18105" spans="1:2" x14ac:dyDescent="0.4">
      <c r="A18105" s="70"/>
      <c r="B18105" s="70"/>
    </row>
    <row r="18106" spans="1:2" x14ac:dyDescent="0.4">
      <c r="A18106" s="70"/>
      <c r="B18106" s="70"/>
    </row>
    <row r="18107" spans="1:2" x14ac:dyDescent="0.4">
      <c r="A18107" s="70"/>
      <c r="B18107" s="70"/>
    </row>
    <row r="18108" spans="1:2" x14ac:dyDescent="0.4">
      <c r="A18108" s="70"/>
      <c r="B18108" s="70"/>
    </row>
    <row r="18109" spans="1:2" x14ac:dyDescent="0.4">
      <c r="A18109" s="70"/>
      <c r="B18109" s="70"/>
    </row>
    <row r="18110" spans="1:2" x14ac:dyDescent="0.4">
      <c r="A18110" s="70"/>
      <c r="B18110" s="70"/>
    </row>
    <row r="18111" spans="1:2" x14ac:dyDescent="0.4">
      <c r="A18111" s="70"/>
      <c r="B18111" s="70"/>
    </row>
    <row r="18112" spans="1:2" x14ac:dyDescent="0.4">
      <c r="A18112" s="70"/>
      <c r="B18112" s="70"/>
    </row>
    <row r="18113" spans="1:2" x14ac:dyDescent="0.4">
      <c r="A18113" s="70"/>
      <c r="B18113" s="70"/>
    </row>
    <row r="18114" spans="1:2" x14ac:dyDescent="0.4">
      <c r="A18114" s="70"/>
      <c r="B18114" s="70"/>
    </row>
    <row r="18115" spans="1:2" x14ac:dyDescent="0.4">
      <c r="A18115" s="70"/>
      <c r="B18115" s="70"/>
    </row>
    <row r="18116" spans="1:2" x14ac:dyDescent="0.4">
      <c r="A18116" s="70"/>
      <c r="B18116" s="70"/>
    </row>
    <row r="18117" spans="1:2" x14ac:dyDescent="0.4">
      <c r="A18117" s="70"/>
      <c r="B18117" s="70"/>
    </row>
    <row r="18118" spans="1:2" x14ac:dyDescent="0.4">
      <c r="A18118" s="70"/>
      <c r="B18118" s="70"/>
    </row>
    <row r="18119" spans="1:2" x14ac:dyDescent="0.4">
      <c r="A18119" s="70"/>
      <c r="B18119" s="70"/>
    </row>
    <row r="18120" spans="1:2" x14ac:dyDescent="0.4">
      <c r="A18120" s="70"/>
      <c r="B18120" s="70"/>
    </row>
    <row r="18121" spans="1:2" x14ac:dyDescent="0.4">
      <c r="A18121" s="70"/>
      <c r="B18121" s="70"/>
    </row>
    <row r="18122" spans="1:2" x14ac:dyDescent="0.4">
      <c r="A18122" s="70"/>
      <c r="B18122" s="70"/>
    </row>
    <row r="18123" spans="1:2" x14ac:dyDescent="0.4">
      <c r="A18123" s="70"/>
      <c r="B18123" s="70"/>
    </row>
    <row r="18124" spans="1:2" x14ac:dyDescent="0.4">
      <c r="A18124" s="70"/>
      <c r="B18124" s="70"/>
    </row>
    <row r="18125" spans="1:2" x14ac:dyDescent="0.4">
      <c r="A18125" s="70"/>
      <c r="B18125" s="70"/>
    </row>
    <row r="18126" spans="1:2" x14ac:dyDescent="0.4">
      <c r="A18126" s="70"/>
      <c r="B18126" s="70"/>
    </row>
    <row r="18127" spans="1:2" x14ac:dyDescent="0.4">
      <c r="A18127" s="70"/>
      <c r="B18127" s="70"/>
    </row>
    <row r="18128" spans="1:2" x14ac:dyDescent="0.4">
      <c r="A18128" s="70"/>
      <c r="B18128" s="70"/>
    </row>
    <row r="18129" spans="1:2" x14ac:dyDescent="0.4">
      <c r="A18129" s="70"/>
      <c r="B18129" s="70"/>
    </row>
    <row r="18130" spans="1:2" x14ac:dyDescent="0.4">
      <c r="A18130" s="70"/>
      <c r="B18130" s="70"/>
    </row>
    <row r="18131" spans="1:2" x14ac:dyDescent="0.4">
      <c r="A18131" s="70"/>
      <c r="B18131" s="70"/>
    </row>
    <row r="18132" spans="1:2" x14ac:dyDescent="0.4">
      <c r="A18132" s="70"/>
      <c r="B18132" s="70"/>
    </row>
    <row r="18133" spans="1:2" x14ac:dyDescent="0.4">
      <c r="A18133" s="70"/>
      <c r="B18133" s="70"/>
    </row>
    <row r="18134" spans="1:2" x14ac:dyDescent="0.4">
      <c r="A18134" s="70"/>
      <c r="B18134" s="70"/>
    </row>
    <row r="18135" spans="1:2" x14ac:dyDescent="0.4">
      <c r="A18135" s="70"/>
      <c r="B18135" s="70"/>
    </row>
    <row r="18136" spans="1:2" x14ac:dyDescent="0.4">
      <c r="A18136" s="70"/>
      <c r="B18136" s="70"/>
    </row>
    <row r="18137" spans="1:2" x14ac:dyDescent="0.4">
      <c r="A18137" s="70"/>
      <c r="B18137" s="70"/>
    </row>
    <row r="18138" spans="1:2" x14ac:dyDescent="0.4">
      <c r="A18138" s="70"/>
      <c r="B18138" s="70"/>
    </row>
    <row r="18139" spans="1:2" x14ac:dyDescent="0.4">
      <c r="A18139" s="70"/>
      <c r="B18139" s="70"/>
    </row>
    <row r="18140" spans="1:2" x14ac:dyDescent="0.4">
      <c r="A18140" s="70"/>
      <c r="B18140" s="70"/>
    </row>
    <row r="18141" spans="1:2" x14ac:dyDescent="0.4">
      <c r="A18141" s="70"/>
      <c r="B18141" s="70"/>
    </row>
    <row r="18142" spans="1:2" x14ac:dyDescent="0.4">
      <c r="A18142" s="70"/>
      <c r="B18142" s="70"/>
    </row>
    <row r="18143" spans="1:2" x14ac:dyDescent="0.4">
      <c r="A18143" s="70"/>
      <c r="B18143" s="70"/>
    </row>
    <row r="18144" spans="1:2" x14ac:dyDescent="0.4">
      <c r="A18144" s="70"/>
      <c r="B18144" s="70"/>
    </row>
    <row r="18145" spans="1:2" x14ac:dyDescent="0.4">
      <c r="A18145" s="70"/>
      <c r="B18145" s="70"/>
    </row>
    <row r="18146" spans="1:2" x14ac:dyDescent="0.4">
      <c r="A18146" s="70"/>
      <c r="B18146" s="70"/>
    </row>
    <row r="18147" spans="1:2" x14ac:dyDescent="0.4">
      <c r="A18147" s="70"/>
      <c r="B18147" s="70"/>
    </row>
    <row r="18148" spans="1:2" x14ac:dyDescent="0.4">
      <c r="A18148" s="70"/>
      <c r="B18148" s="70"/>
    </row>
    <row r="18149" spans="1:2" x14ac:dyDescent="0.4">
      <c r="A18149" s="70"/>
      <c r="B18149" s="70"/>
    </row>
    <row r="18150" spans="1:2" x14ac:dyDescent="0.4">
      <c r="A18150" s="70"/>
      <c r="B18150" s="70"/>
    </row>
    <row r="18151" spans="1:2" x14ac:dyDescent="0.4">
      <c r="A18151" s="70"/>
      <c r="B18151" s="70"/>
    </row>
    <row r="18152" spans="1:2" x14ac:dyDescent="0.4">
      <c r="A18152" s="70"/>
      <c r="B18152" s="70"/>
    </row>
    <row r="18153" spans="1:2" x14ac:dyDescent="0.4">
      <c r="A18153" s="70"/>
      <c r="B18153" s="70"/>
    </row>
    <row r="18154" spans="1:2" x14ac:dyDescent="0.4">
      <c r="A18154" s="70"/>
      <c r="B18154" s="70"/>
    </row>
    <row r="18155" spans="1:2" x14ac:dyDescent="0.4">
      <c r="A18155" s="70"/>
      <c r="B18155" s="70"/>
    </row>
    <row r="18156" spans="1:2" x14ac:dyDescent="0.4">
      <c r="A18156" s="70"/>
      <c r="B18156" s="70"/>
    </row>
    <row r="18157" spans="1:2" x14ac:dyDescent="0.4">
      <c r="A18157" s="70"/>
      <c r="B18157" s="70"/>
    </row>
    <row r="18158" spans="1:2" x14ac:dyDescent="0.4">
      <c r="A18158" s="70"/>
      <c r="B18158" s="70"/>
    </row>
    <row r="18159" spans="1:2" x14ac:dyDescent="0.4">
      <c r="A18159" s="70"/>
      <c r="B18159" s="70"/>
    </row>
    <row r="18160" spans="1:2" x14ac:dyDescent="0.4">
      <c r="A18160" s="70"/>
      <c r="B18160" s="70"/>
    </row>
    <row r="18161" spans="1:2" x14ac:dyDescent="0.4">
      <c r="A18161" s="70"/>
      <c r="B18161" s="70"/>
    </row>
    <row r="18162" spans="1:2" x14ac:dyDescent="0.4">
      <c r="A18162" s="70"/>
      <c r="B18162" s="70"/>
    </row>
    <row r="18163" spans="1:2" x14ac:dyDescent="0.4">
      <c r="A18163" s="70"/>
      <c r="B18163" s="70"/>
    </row>
    <row r="18164" spans="1:2" x14ac:dyDescent="0.4">
      <c r="A18164" s="70"/>
      <c r="B18164" s="70"/>
    </row>
    <row r="18165" spans="1:2" x14ac:dyDescent="0.4">
      <c r="A18165" s="70"/>
      <c r="B18165" s="70"/>
    </row>
    <row r="18166" spans="1:2" x14ac:dyDescent="0.4">
      <c r="A18166" s="70"/>
      <c r="B18166" s="70"/>
    </row>
    <row r="18167" spans="1:2" x14ac:dyDescent="0.4">
      <c r="A18167" s="70"/>
      <c r="B18167" s="70"/>
    </row>
    <row r="18168" spans="1:2" x14ac:dyDescent="0.4">
      <c r="A18168" s="70"/>
      <c r="B18168" s="70"/>
    </row>
    <row r="18169" spans="1:2" x14ac:dyDescent="0.4">
      <c r="A18169" s="70"/>
      <c r="B18169" s="70"/>
    </row>
    <row r="18170" spans="1:2" x14ac:dyDescent="0.4">
      <c r="A18170" s="70"/>
      <c r="B18170" s="70"/>
    </row>
    <row r="18171" spans="1:2" x14ac:dyDescent="0.4">
      <c r="A18171" s="70"/>
      <c r="B18171" s="70"/>
    </row>
    <row r="18172" spans="1:2" x14ac:dyDescent="0.4">
      <c r="A18172" s="70"/>
      <c r="B18172" s="70"/>
    </row>
    <row r="18173" spans="1:2" x14ac:dyDescent="0.4">
      <c r="A18173" s="70"/>
      <c r="B18173" s="70"/>
    </row>
    <row r="18174" spans="1:2" x14ac:dyDescent="0.4">
      <c r="A18174" s="70"/>
      <c r="B18174" s="70"/>
    </row>
    <row r="18175" spans="1:2" x14ac:dyDescent="0.4">
      <c r="A18175" s="70"/>
      <c r="B18175" s="70"/>
    </row>
    <row r="18176" spans="1:2" x14ac:dyDescent="0.4">
      <c r="A18176" s="70"/>
      <c r="B18176" s="70"/>
    </row>
    <row r="18177" spans="1:2" x14ac:dyDescent="0.4">
      <c r="A18177" s="70"/>
      <c r="B18177" s="70"/>
    </row>
    <row r="18178" spans="1:2" x14ac:dyDescent="0.4">
      <c r="A18178" s="70"/>
      <c r="B18178" s="70"/>
    </row>
    <row r="18179" spans="1:2" x14ac:dyDescent="0.4">
      <c r="A18179" s="70"/>
      <c r="B18179" s="70"/>
    </row>
    <row r="18180" spans="1:2" x14ac:dyDescent="0.4">
      <c r="A18180" s="70"/>
      <c r="B18180" s="70"/>
    </row>
    <row r="18181" spans="1:2" x14ac:dyDescent="0.4">
      <c r="A18181" s="70"/>
      <c r="B18181" s="70"/>
    </row>
    <row r="18182" spans="1:2" x14ac:dyDescent="0.4">
      <c r="A18182" s="70"/>
      <c r="B18182" s="70"/>
    </row>
    <row r="18183" spans="1:2" x14ac:dyDescent="0.4">
      <c r="A18183" s="70"/>
      <c r="B18183" s="70"/>
    </row>
    <row r="18184" spans="1:2" x14ac:dyDescent="0.4">
      <c r="A18184" s="70"/>
      <c r="B18184" s="70"/>
    </row>
    <row r="18185" spans="1:2" x14ac:dyDescent="0.4">
      <c r="A18185" s="70"/>
      <c r="B18185" s="70"/>
    </row>
    <row r="18186" spans="1:2" x14ac:dyDescent="0.4">
      <c r="A18186" s="70"/>
      <c r="B18186" s="70"/>
    </row>
    <row r="18187" spans="1:2" x14ac:dyDescent="0.4">
      <c r="A18187" s="70"/>
      <c r="B18187" s="70"/>
    </row>
    <row r="18188" spans="1:2" x14ac:dyDescent="0.4">
      <c r="A18188" s="70"/>
      <c r="B18188" s="70"/>
    </row>
    <row r="18189" spans="1:2" x14ac:dyDescent="0.4">
      <c r="A18189" s="70"/>
      <c r="B18189" s="70"/>
    </row>
    <row r="18190" spans="1:2" x14ac:dyDescent="0.4">
      <c r="A18190" s="70"/>
      <c r="B18190" s="70"/>
    </row>
    <row r="18191" spans="1:2" x14ac:dyDescent="0.4">
      <c r="A18191" s="70"/>
      <c r="B18191" s="70"/>
    </row>
    <row r="18192" spans="1:2" x14ac:dyDescent="0.4">
      <c r="A18192" s="70"/>
      <c r="B18192" s="70"/>
    </row>
    <row r="18193" spans="1:2" x14ac:dyDescent="0.4">
      <c r="A18193" s="70"/>
      <c r="B18193" s="70"/>
    </row>
    <row r="18194" spans="1:2" x14ac:dyDescent="0.4">
      <c r="A18194" s="70"/>
      <c r="B18194" s="70"/>
    </row>
    <row r="18195" spans="1:2" x14ac:dyDescent="0.4">
      <c r="A18195" s="70"/>
      <c r="B18195" s="70"/>
    </row>
    <row r="18196" spans="1:2" x14ac:dyDescent="0.4">
      <c r="A18196" s="70"/>
      <c r="B18196" s="70"/>
    </row>
    <row r="18197" spans="1:2" x14ac:dyDescent="0.4">
      <c r="A18197" s="70"/>
      <c r="B18197" s="70"/>
    </row>
    <row r="18198" spans="1:2" x14ac:dyDescent="0.4">
      <c r="A18198" s="70"/>
      <c r="B18198" s="70"/>
    </row>
    <row r="18199" spans="1:2" x14ac:dyDescent="0.4">
      <c r="A18199" s="70"/>
      <c r="B18199" s="70"/>
    </row>
    <row r="18200" spans="1:2" x14ac:dyDescent="0.4">
      <c r="A18200" s="70"/>
      <c r="B18200" s="70"/>
    </row>
    <row r="18201" spans="1:2" x14ac:dyDescent="0.4">
      <c r="A18201" s="70"/>
      <c r="B18201" s="70"/>
    </row>
    <row r="18202" spans="1:2" x14ac:dyDescent="0.4">
      <c r="A18202" s="70"/>
      <c r="B18202" s="70"/>
    </row>
    <row r="18203" spans="1:2" x14ac:dyDescent="0.4">
      <c r="A18203" s="70"/>
      <c r="B18203" s="70"/>
    </row>
    <row r="18204" spans="1:2" x14ac:dyDescent="0.4">
      <c r="A18204" s="70"/>
      <c r="B18204" s="70"/>
    </row>
    <row r="18205" spans="1:2" x14ac:dyDescent="0.4">
      <c r="A18205" s="70"/>
      <c r="B18205" s="70"/>
    </row>
    <row r="18206" spans="1:2" x14ac:dyDescent="0.4">
      <c r="A18206" s="70"/>
      <c r="B18206" s="70"/>
    </row>
    <row r="18207" spans="1:2" x14ac:dyDescent="0.4">
      <c r="A18207" s="70"/>
      <c r="B18207" s="70"/>
    </row>
    <row r="18208" spans="1:2" x14ac:dyDescent="0.4">
      <c r="A18208" s="70"/>
      <c r="B18208" s="70"/>
    </row>
    <row r="18209" spans="1:2" x14ac:dyDescent="0.4">
      <c r="A18209" s="70"/>
      <c r="B18209" s="70"/>
    </row>
    <row r="18210" spans="1:2" x14ac:dyDescent="0.4">
      <c r="A18210" s="70"/>
      <c r="B18210" s="70"/>
    </row>
    <row r="18211" spans="1:2" x14ac:dyDescent="0.4">
      <c r="A18211" s="70"/>
      <c r="B18211" s="70"/>
    </row>
    <row r="18212" spans="1:2" x14ac:dyDescent="0.4">
      <c r="A18212" s="70"/>
      <c r="B18212" s="70"/>
    </row>
    <row r="18213" spans="1:2" x14ac:dyDescent="0.4">
      <c r="A18213" s="70"/>
      <c r="B18213" s="70"/>
    </row>
    <row r="18214" spans="1:2" x14ac:dyDescent="0.4">
      <c r="A18214" s="70"/>
      <c r="B18214" s="70"/>
    </row>
    <row r="18215" spans="1:2" x14ac:dyDescent="0.4">
      <c r="A18215" s="70"/>
      <c r="B18215" s="70"/>
    </row>
    <row r="18216" spans="1:2" x14ac:dyDescent="0.4">
      <c r="A18216" s="70"/>
      <c r="B18216" s="70"/>
    </row>
    <row r="18217" spans="1:2" x14ac:dyDescent="0.4">
      <c r="A18217" s="70"/>
      <c r="B18217" s="70"/>
    </row>
    <row r="18218" spans="1:2" x14ac:dyDescent="0.4">
      <c r="A18218" s="70"/>
      <c r="B18218" s="70"/>
    </row>
    <row r="18219" spans="1:2" x14ac:dyDescent="0.4">
      <c r="A18219" s="70"/>
      <c r="B18219" s="70"/>
    </row>
    <row r="18220" spans="1:2" x14ac:dyDescent="0.4">
      <c r="A18220" s="70"/>
      <c r="B18220" s="70"/>
    </row>
    <row r="18221" spans="1:2" x14ac:dyDescent="0.4">
      <c r="A18221" s="70"/>
      <c r="B18221" s="70"/>
    </row>
    <row r="18222" spans="1:2" x14ac:dyDescent="0.4">
      <c r="A18222" s="70"/>
      <c r="B18222" s="70"/>
    </row>
    <row r="18223" spans="1:2" x14ac:dyDescent="0.4">
      <c r="A18223" s="70"/>
      <c r="B18223" s="70"/>
    </row>
    <row r="18224" spans="1:2" x14ac:dyDescent="0.4">
      <c r="A18224" s="70"/>
      <c r="B18224" s="70"/>
    </row>
    <row r="18225" spans="1:2" x14ac:dyDescent="0.4">
      <c r="A18225" s="70"/>
      <c r="B18225" s="70"/>
    </row>
    <row r="18226" spans="1:2" x14ac:dyDescent="0.4">
      <c r="A18226" s="70"/>
      <c r="B18226" s="70"/>
    </row>
    <row r="18227" spans="1:2" x14ac:dyDescent="0.4">
      <c r="A18227" s="70"/>
      <c r="B18227" s="70"/>
    </row>
    <row r="18228" spans="1:2" x14ac:dyDescent="0.4">
      <c r="A18228" s="70"/>
      <c r="B18228" s="70"/>
    </row>
    <row r="18229" spans="1:2" x14ac:dyDescent="0.4">
      <c r="A18229" s="70"/>
      <c r="B18229" s="70"/>
    </row>
    <row r="18230" spans="1:2" x14ac:dyDescent="0.4">
      <c r="A18230" s="70"/>
      <c r="B18230" s="70"/>
    </row>
    <row r="18231" spans="1:2" x14ac:dyDescent="0.4">
      <c r="A18231" s="70"/>
      <c r="B18231" s="70"/>
    </row>
    <row r="18232" spans="1:2" x14ac:dyDescent="0.4">
      <c r="A18232" s="70"/>
      <c r="B18232" s="70"/>
    </row>
    <row r="18233" spans="1:2" x14ac:dyDescent="0.4">
      <c r="A18233" s="70"/>
      <c r="B18233" s="70"/>
    </row>
    <row r="18234" spans="1:2" x14ac:dyDescent="0.4">
      <c r="A18234" s="70"/>
      <c r="B18234" s="70"/>
    </row>
    <row r="18235" spans="1:2" x14ac:dyDescent="0.4">
      <c r="A18235" s="70"/>
      <c r="B18235" s="70"/>
    </row>
    <row r="18236" spans="1:2" x14ac:dyDescent="0.4">
      <c r="A18236" s="70"/>
      <c r="B18236" s="70"/>
    </row>
    <row r="18237" spans="1:2" x14ac:dyDescent="0.4">
      <c r="A18237" s="70"/>
      <c r="B18237" s="70"/>
    </row>
    <row r="18238" spans="1:2" x14ac:dyDescent="0.4">
      <c r="A18238" s="70"/>
      <c r="B18238" s="70"/>
    </row>
    <row r="18239" spans="1:2" x14ac:dyDescent="0.4">
      <c r="A18239" s="70"/>
      <c r="B18239" s="70"/>
    </row>
    <row r="18240" spans="1:2" x14ac:dyDescent="0.4">
      <c r="A18240" s="70"/>
      <c r="B18240" s="70"/>
    </row>
    <row r="18241" spans="1:2" x14ac:dyDescent="0.4">
      <c r="A18241" s="70"/>
      <c r="B18241" s="70"/>
    </row>
    <row r="18242" spans="1:2" x14ac:dyDescent="0.4">
      <c r="A18242" s="70"/>
      <c r="B18242" s="70"/>
    </row>
    <row r="18243" spans="1:2" x14ac:dyDescent="0.4">
      <c r="A18243" s="70"/>
      <c r="B18243" s="70"/>
    </row>
    <row r="18244" spans="1:2" x14ac:dyDescent="0.4">
      <c r="A18244" s="70"/>
      <c r="B18244" s="70"/>
    </row>
    <row r="18245" spans="1:2" x14ac:dyDescent="0.4">
      <c r="A18245" s="70"/>
      <c r="B18245" s="70"/>
    </row>
    <row r="18246" spans="1:2" x14ac:dyDescent="0.4">
      <c r="A18246" s="70"/>
      <c r="B18246" s="70"/>
    </row>
    <row r="18247" spans="1:2" x14ac:dyDescent="0.4">
      <c r="A18247" s="70"/>
      <c r="B18247" s="70"/>
    </row>
    <row r="18248" spans="1:2" x14ac:dyDescent="0.4">
      <c r="A18248" s="70"/>
      <c r="B18248" s="70"/>
    </row>
    <row r="18249" spans="1:2" x14ac:dyDescent="0.4">
      <c r="A18249" s="70"/>
      <c r="B18249" s="70"/>
    </row>
    <row r="18250" spans="1:2" x14ac:dyDescent="0.4">
      <c r="A18250" s="70"/>
      <c r="B18250" s="70"/>
    </row>
    <row r="18251" spans="1:2" x14ac:dyDescent="0.4">
      <c r="A18251" s="70"/>
      <c r="B18251" s="70"/>
    </row>
    <row r="18252" spans="1:2" x14ac:dyDescent="0.4">
      <c r="A18252" s="70"/>
      <c r="B18252" s="70"/>
    </row>
    <row r="18253" spans="1:2" x14ac:dyDescent="0.4">
      <c r="A18253" s="70"/>
      <c r="B18253" s="70"/>
    </row>
    <row r="18254" spans="1:2" x14ac:dyDescent="0.4">
      <c r="A18254" s="70"/>
      <c r="B18254" s="70"/>
    </row>
    <row r="18255" spans="1:2" x14ac:dyDescent="0.4">
      <c r="A18255" s="70"/>
      <c r="B18255" s="70"/>
    </row>
    <row r="18256" spans="1:2" x14ac:dyDescent="0.4">
      <c r="A18256" s="70"/>
      <c r="B18256" s="70"/>
    </row>
    <row r="18257" spans="1:2" x14ac:dyDescent="0.4">
      <c r="A18257" s="70"/>
      <c r="B18257" s="70"/>
    </row>
    <row r="18258" spans="1:2" x14ac:dyDescent="0.4">
      <c r="A18258" s="70"/>
      <c r="B18258" s="70"/>
    </row>
    <row r="18259" spans="1:2" x14ac:dyDescent="0.4">
      <c r="A18259" s="70"/>
      <c r="B18259" s="70"/>
    </row>
    <row r="18260" spans="1:2" x14ac:dyDescent="0.4">
      <c r="A18260" s="70"/>
      <c r="B18260" s="70"/>
    </row>
    <row r="18261" spans="1:2" x14ac:dyDescent="0.4">
      <c r="A18261" s="70"/>
      <c r="B18261" s="70"/>
    </row>
    <row r="18262" spans="1:2" x14ac:dyDescent="0.4">
      <c r="A18262" s="70"/>
      <c r="B18262" s="70"/>
    </row>
    <row r="18263" spans="1:2" x14ac:dyDescent="0.4">
      <c r="A18263" s="70"/>
      <c r="B18263" s="70"/>
    </row>
    <row r="18264" spans="1:2" x14ac:dyDescent="0.4">
      <c r="A18264" s="70"/>
      <c r="B18264" s="70"/>
    </row>
    <row r="18265" spans="1:2" x14ac:dyDescent="0.4">
      <c r="A18265" s="70"/>
      <c r="B18265" s="70"/>
    </row>
    <row r="18266" spans="1:2" x14ac:dyDescent="0.4">
      <c r="A18266" s="70"/>
      <c r="B18266" s="70"/>
    </row>
    <row r="18267" spans="1:2" x14ac:dyDescent="0.4">
      <c r="A18267" s="70"/>
      <c r="B18267" s="70"/>
    </row>
    <row r="18268" spans="1:2" x14ac:dyDescent="0.4">
      <c r="A18268" s="70"/>
      <c r="B18268" s="70"/>
    </row>
    <row r="18269" spans="1:2" x14ac:dyDescent="0.4">
      <c r="A18269" s="70"/>
      <c r="B18269" s="70"/>
    </row>
    <row r="18270" spans="1:2" x14ac:dyDescent="0.4">
      <c r="A18270" s="70"/>
      <c r="B18270" s="70"/>
    </row>
    <row r="18271" spans="1:2" x14ac:dyDescent="0.4">
      <c r="A18271" s="70"/>
      <c r="B18271" s="70"/>
    </row>
    <row r="18272" spans="1:2" x14ac:dyDescent="0.4">
      <c r="A18272" s="70"/>
      <c r="B18272" s="70"/>
    </row>
    <row r="18273" spans="1:2" x14ac:dyDescent="0.4">
      <c r="A18273" s="70"/>
      <c r="B18273" s="70"/>
    </row>
    <row r="18274" spans="1:2" x14ac:dyDescent="0.4">
      <c r="A18274" s="70"/>
      <c r="B18274" s="70"/>
    </row>
    <row r="18275" spans="1:2" x14ac:dyDescent="0.4">
      <c r="A18275" s="70"/>
      <c r="B18275" s="70"/>
    </row>
    <row r="18276" spans="1:2" x14ac:dyDescent="0.4">
      <c r="A18276" s="70"/>
      <c r="B18276" s="70"/>
    </row>
    <row r="18277" spans="1:2" x14ac:dyDescent="0.4">
      <c r="A18277" s="70"/>
      <c r="B18277" s="70"/>
    </row>
    <row r="18278" spans="1:2" x14ac:dyDescent="0.4">
      <c r="A18278" s="70"/>
      <c r="B18278" s="70"/>
    </row>
    <row r="18279" spans="1:2" x14ac:dyDescent="0.4">
      <c r="A18279" s="70"/>
      <c r="B18279" s="70"/>
    </row>
    <row r="18280" spans="1:2" x14ac:dyDescent="0.4">
      <c r="A18280" s="70"/>
      <c r="B18280" s="70"/>
    </row>
    <row r="18281" spans="1:2" x14ac:dyDescent="0.4">
      <c r="A18281" s="70"/>
      <c r="B18281" s="70"/>
    </row>
    <row r="18282" spans="1:2" x14ac:dyDescent="0.4">
      <c r="A18282" s="70"/>
      <c r="B18282" s="70"/>
    </row>
    <row r="18283" spans="1:2" x14ac:dyDescent="0.4">
      <c r="A18283" s="70"/>
      <c r="B18283" s="70"/>
    </row>
    <row r="18284" spans="1:2" x14ac:dyDescent="0.4">
      <c r="A18284" s="70"/>
      <c r="B18284" s="70"/>
    </row>
    <row r="18285" spans="1:2" x14ac:dyDescent="0.4">
      <c r="A18285" s="70"/>
      <c r="B18285" s="70"/>
    </row>
    <row r="18286" spans="1:2" x14ac:dyDescent="0.4">
      <c r="A18286" s="70"/>
      <c r="B18286" s="70"/>
    </row>
    <row r="18287" spans="1:2" x14ac:dyDescent="0.4">
      <c r="A18287" s="70"/>
      <c r="B18287" s="70"/>
    </row>
    <row r="18288" spans="1:2" x14ac:dyDescent="0.4">
      <c r="A18288" s="70"/>
      <c r="B18288" s="70"/>
    </row>
    <row r="18289" spans="1:2" x14ac:dyDescent="0.4">
      <c r="A18289" s="70"/>
      <c r="B18289" s="70"/>
    </row>
    <row r="18290" spans="1:2" x14ac:dyDescent="0.4">
      <c r="A18290" s="70"/>
      <c r="B18290" s="70"/>
    </row>
    <row r="18291" spans="1:2" x14ac:dyDescent="0.4">
      <c r="A18291" s="70"/>
      <c r="B18291" s="70"/>
    </row>
    <row r="18292" spans="1:2" x14ac:dyDescent="0.4">
      <c r="A18292" s="70"/>
      <c r="B18292" s="70"/>
    </row>
    <row r="18293" spans="1:2" x14ac:dyDescent="0.4">
      <c r="A18293" s="70"/>
      <c r="B18293" s="70"/>
    </row>
    <row r="18294" spans="1:2" x14ac:dyDescent="0.4">
      <c r="A18294" s="70"/>
      <c r="B18294" s="70"/>
    </row>
    <row r="18295" spans="1:2" x14ac:dyDescent="0.4">
      <c r="A18295" s="70"/>
      <c r="B18295" s="70"/>
    </row>
    <row r="18296" spans="1:2" x14ac:dyDescent="0.4">
      <c r="A18296" s="70"/>
      <c r="B18296" s="70"/>
    </row>
    <row r="18297" spans="1:2" x14ac:dyDescent="0.4">
      <c r="A18297" s="70"/>
      <c r="B18297" s="70"/>
    </row>
    <row r="18298" spans="1:2" x14ac:dyDescent="0.4">
      <c r="A18298" s="70"/>
      <c r="B18298" s="70"/>
    </row>
    <row r="18299" spans="1:2" x14ac:dyDescent="0.4">
      <c r="A18299" s="70"/>
      <c r="B18299" s="70"/>
    </row>
    <row r="18300" spans="1:2" x14ac:dyDescent="0.4">
      <c r="A18300" s="70"/>
      <c r="B18300" s="70"/>
    </row>
    <row r="18301" spans="1:2" x14ac:dyDescent="0.4">
      <c r="A18301" s="70"/>
      <c r="B18301" s="70"/>
    </row>
    <row r="18302" spans="1:2" x14ac:dyDescent="0.4">
      <c r="A18302" s="70"/>
      <c r="B18302" s="70"/>
    </row>
    <row r="18303" spans="1:2" x14ac:dyDescent="0.4">
      <c r="A18303" s="70"/>
      <c r="B18303" s="70"/>
    </row>
    <row r="18304" spans="1:2" x14ac:dyDescent="0.4">
      <c r="A18304" s="70"/>
      <c r="B18304" s="70"/>
    </row>
    <row r="18305" spans="1:2" x14ac:dyDescent="0.4">
      <c r="A18305" s="70"/>
      <c r="B18305" s="70"/>
    </row>
    <row r="18306" spans="1:2" x14ac:dyDescent="0.4">
      <c r="A18306" s="70"/>
      <c r="B18306" s="70"/>
    </row>
    <row r="18307" spans="1:2" x14ac:dyDescent="0.4">
      <c r="A18307" s="70"/>
      <c r="B18307" s="70"/>
    </row>
    <row r="18308" spans="1:2" x14ac:dyDescent="0.4">
      <c r="A18308" s="70"/>
      <c r="B18308" s="70"/>
    </row>
    <row r="18309" spans="1:2" x14ac:dyDescent="0.4">
      <c r="A18309" s="70"/>
      <c r="B18309" s="70"/>
    </row>
    <row r="18310" spans="1:2" x14ac:dyDescent="0.4">
      <c r="A18310" s="70"/>
      <c r="B18310" s="70"/>
    </row>
    <row r="18311" spans="1:2" x14ac:dyDescent="0.4">
      <c r="A18311" s="70"/>
      <c r="B18311" s="70"/>
    </row>
    <row r="18312" spans="1:2" x14ac:dyDescent="0.4">
      <c r="A18312" s="70"/>
      <c r="B18312" s="70"/>
    </row>
    <row r="18313" spans="1:2" x14ac:dyDescent="0.4">
      <c r="A18313" s="70"/>
      <c r="B18313" s="70"/>
    </row>
    <row r="18314" spans="1:2" x14ac:dyDescent="0.4">
      <c r="A18314" s="70"/>
      <c r="B18314" s="70"/>
    </row>
    <row r="18315" spans="1:2" x14ac:dyDescent="0.4">
      <c r="A18315" s="70"/>
      <c r="B18315" s="70"/>
    </row>
    <row r="18316" spans="1:2" x14ac:dyDescent="0.4">
      <c r="A18316" s="70"/>
      <c r="B18316" s="70"/>
    </row>
    <row r="18317" spans="1:2" x14ac:dyDescent="0.4">
      <c r="A18317" s="70"/>
      <c r="B18317" s="70"/>
    </row>
    <row r="18318" spans="1:2" x14ac:dyDescent="0.4">
      <c r="A18318" s="70"/>
      <c r="B18318" s="70"/>
    </row>
    <row r="18319" spans="1:2" x14ac:dyDescent="0.4">
      <c r="A18319" s="70"/>
      <c r="B18319" s="70"/>
    </row>
    <row r="18320" spans="1:2" x14ac:dyDescent="0.4">
      <c r="A18320" s="70"/>
      <c r="B18320" s="70"/>
    </row>
    <row r="18321" spans="1:2" x14ac:dyDescent="0.4">
      <c r="A18321" s="70"/>
      <c r="B18321" s="70"/>
    </row>
    <row r="18322" spans="1:2" x14ac:dyDescent="0.4">
      <c r="A18322" s="70"/>
      <c r="B18322" s="70"/>
    </row>
    <row r="18323" spans="1:2" x14ac:dyDescent="0.4">
      <c r="A18323" s="70"/>
      <c r="B18323" s="70"/>
    </row>
    <row r="18324" spans="1:2" x14ac:dyDescent="0.4">
      <c r="A18324" s="70"/>
      <c r="B18324" s="70"/>
    </row>
    <row r="18325" spans="1:2" x14ac:dyDescent="0.4">
      <c r="A18325" s="70"/>
      <c r="B18325" s="70"/>
    </row>
    <row r="18326" spans="1:2" x14ac:dyDescent="0.4">
      <c r="A18326" s="70"/>
      <c r="B18326" s="70"/>
    </row>
    <row r="18327" spans="1:2" x14ac:dyDescent="0.4">
      <c r="A18327" s="70"/>
      <c r="B18327" s="70"/>
    </row>
    <row r="18328" spans="1:2" x14ac:dyDescent="0.4">
      <c r="A18328" s="70"/>
      <c r="B18328" s="70"/>
    </row>
    <row r="18329" spans="1:2" x14ac:dyDescent="0.4">
      <c r="A18329" s="70"/>
      <c r="B18329" s="70"/>
    </row>
    <row r="18330" spans="1:2" x14ac:dyDescent="0.4">
      <c r="A18330" s="70"/>
      <c r="B18330" s="70"/>
    </row>
    <row r="18331" spans="1:2" x14ac:dyDescent="0.4">
      <c r="A18331" s="70"/>
      <c r="B18331" s="70"/>
    </row>
    <row r="18332" spans="1:2" x14ac:dyDescent="0.4">
      <c r="A18332" s="70"/>
      <c r="B18332" s="70"/>
    </row>
    <row r="18333" spans="1:2" x14ac:dyDescent="0.4">
      <c r="A18333" s="70"/>
      <c r="B18333" s="70"/>
    </row>
    <row r="18334" spans="1:2" x14ac:dyDescent="0.4">
      <c r="A18334" s="70"/>
      <c r="B18334" s="70"/>
    </row>
    <row r="18335" spans="1:2" x14ac:dyDescent="0.4">
      <c r="A18335" s="70"/>
      <c r="B18335" s="70"/>
    </row>
    <row r="18336" spans="1:2" x14ac:dyDescent="0.4">
      <c r="A18336" s="70"/>
      <c r="B18336" s="70"/>
    </row>
    <row r="18337" spans="1:2" x14ac:dyDescent="0.4">
      <c r="A18337" s="70"/>
      <c r="B18337" s="70"/>
    </row>
    <row r="18338" spans="1:2" x14ac:dyDescent="0.4">
      <c r="A18338" s="70"/>
      <c r="B18338" s="70"/>
    </row>
    <row r="18339" spans="1:2" x14ac:dyDescent="0.4">
      <c r="A18339" s="70"/>
      <c r="B18339" s="70"/>
    </row>
    <row r="18340" spans="1:2" x14ac:dyDescent="0.4">
      <c r="A18340" s="70"/>
      <c r="B18340" s="70"/>
    </row>
    <row r="18341" spans="1:2" x14ac:dyDescent="0.4">
      <c r="A18341" s="70"/>
      <c r="B18341" s="70"/>
    </row>
    <row r="18342" spans="1:2" x14ac:dyDescent="0.4">
      <c r="A18342" s="70"/>
      <c r="B18342" s="70"/>
    </row>
    <row r="18343" spans="1:2" x14ac:dyDescent="0.4">
      <c r="A18343" s="70"/>
      <c r="B18343" s="70"/>
    </row>
    <row r="18344" spans="1:2" x14ac:dyDescent="0.4">
      <c r="A18344" s="70"/>
      <c r="B18344" s="70"/>
    </row>
    <row r="18345" spans="1:2" x14ac:dyDescent="0.4">
      <c r="A18345" s="70"/>
      <c r="B18345" s="70"/>
    </row>
    <row r="18346" spans="1:2" x14ac:dyDescent="0.4">
      <c r="A18346" s="70"/>
      <c r="B18346" s="70"/>
    </row>
    <row r="18347" spans="1:2" x14ac:dyDescent="0.4">
      <c r="A18347" s="70"/>
      <c r="B18347" s="70"/>
    </row>
    <row r="18348" spans="1:2" x14ac:dyDescent="0.4">
      <c r="A18348" s="70"/>
      <c r="B18348" s="70"/>
    </row>
    <row r="18349" spans="1:2" x14ac:dyDescent="0.4">
      <c r="A18349" s="70"/>
      <c r="B18349" s="70"/>
    </row>
    <row r="18350" spans="1:2" x14ac:dyDescent="0.4">
      <c r="A18350" s="70"/>
      <c r="B18350" s="70"/>
    </row>
    <row r="18351" spans="1:2" x14ac:dyDescent="0.4">
      <c r="A18351" s="70"/>
      <c r="B18351" s="70"/>
    </row>
    <row r="18352" spans="1:2" x14ac:dyDescent="0.4">
      <c r="A18352" s="70"/>
      <c r="B18352" s="70"/>
    </row>
    <row r="18353" spans="1:2" x14ac:dyDescent="0.4">
      <c r="A18353" s="70"/>
      <c r="B18353" s="70"/>
    </row>
    <row r="18354" spans="1:2" x14ac:dyDescent="0.4">
      <c r="A18354" s="70"/>
      <c r="B18354" s="70"/>
    </row>
    <row r="18355" spans="1:2" x14ac:dyDescent="0.4">
      <c r="A18355" s="70"/>
      <c r="B18355" s="70"/>
    </row>
    <row r="18356" spans="1:2" x14ac:dyDescent="0.4">
      <c r="A18356" s="70"/>
      <c r="B18356" s="70"/>
    </row>
    <row r="18357" spans="1:2" x14ac:dyDescent="0.4">
      <c r="A18357" s="70"/>
      <c r="B18357" s="70"/>
    </row>
    <row r="18358" spans="1:2" x14ac:dyDescent="0.4">
      <c r="A18358" s="70"/>
      <c r="B18358" s="70"/>
    </row>
    <row r="18359" spans="1:2" x14ac:dyDescent="0.4">
      <c r="A18359" s="70"/>
      <c r="B18359" s="70"/>
    </row>
    <row r="18360" spans="1:2" x14ac:dyDescent="0.4">
      <c r="A18360" s="70"/>
      <c r="B18360" s="70"/>
    </row>
    <row r="18361" spans="1:2" x14ac:dyDescent="0.4">
      <c r="A18361" s="70"/>
      <c r="B18361" s="70"/>
    </row>
    <row r="18362" spans="1:2" x14ac:dyDescent="0.4">
      <c r="A18362" s="70"/>
      <c r="B18362" s="70"/>
    </row>
    <row r="18363" spans="1:2" x14ac:dyDescent="0.4">
      <c r="A18363" s="70"/>
      <c r="B18363" s="70"/>
    </row>
    <row r="18364" spans="1:2" x14ac:dyDescent="0.4">
      <c r="A18364" s="70"/>
      <c r="B18364" s="70"/>
    </row>
    <row r="18365" spans="1:2" x14ac:dyDescent="0.4">
      <c r="A18365" s="70"/>
      <c r="B18365" s="70"/>
    </row>
    <row r="18366" spans="1:2" x14ac:dyDescent="0.4">
      <c r="A18366" s="70"/>
      <c r="B18366" s="70"/>
    </row>
    <row r="18367" spans="1:2" x14ac:dyDescent="0.4">
      <c r="A18367" s="70"/>
      <c r="B18367" s="70"/>
    </row>
    <row r="18368" spans="1:2" x14ac:dyDescent="0.4">
      <c r="A18368" s="70"/>
      <c r="B18368" s="70"/>
    </row>
    <row r="18369" spans="1:2" x14ac:dyDescent="0.4">
      <c r="A18369" s="70"/>
      <c r="B18369" s="70"/>
    </row>
    <row r="18370" spans="1:2" x14ac:dyDescent="0.4">
      <c r="A18370" s="70"/>
      <c r="B18370" s="70"/>
    </row>
    <row r="18371" spans="1:2" x14ac:dyDescent="0.4">
      <c r="A18371" s="70"/>
      <c r="B18371" s="70"/>
    </row>
    <row r="18372" spans="1:2" x14ac:dyDescent="0.4">
      <c r="A18372" s="70"/>
      <c r="B18372" s="70"/>
    </row>
    <row r="18373" spans="1:2" x14ac:dyDescent="0.4">
      <c r="A18373" s="70"/>
      <c r="B18373" s="70"/>
    </row>
    <row r="18374" spans="1:2" x14ac:dyDescent="0.4">
      <c r="A18374" s="70"/>
      <c r="B18374" s="70"/>
    </row>
    <row r="18375" spans="1:2" x14ac:dyDescent="0.4">
      <c r="A18375" s="70"/>
      <c r="B18375" s="70"/>
    </row>
    <row r="18376" spans="1:2" x14ac:dyDescent="0.4">
      <c r="A18376" s="70"/>
      <c r="B18376" s="70"/>
    </row>
    <row r="18377" spans="1:2" x14ac:dyDescent="0.4">
      <c r="A18377" s="70"/>
      <c r="B18377" s="70"/>
    </row>
    <row r="18378" spans="1:2" x14ac:dyDescent="0.4">
      <c r="A18378" s="70"/>
      <c r="B18378" s="70"/>
    </row>
    <row r="18379" spans="1:2" x14ac:dyDescent="0.4">
      <c r="A18379" s="70"/>
      <c r="B18379" s="70"/>
    </row>
    <row r="18380" spans="1:2" x14ac:dyDescent="0.4">
      <c r="A18380" s="70"/>
      <c r="B18380" s="70"/>
    </row>
    <row r="18381" spans="1:2" x14ac:dyDescent="0.4">
      <c r="A18381" s="70"/>
      <c r="B18381" s="70"/>
    </row>
    <row r="18382" spans="1:2" x14ac:dyDescent="0.4">
      <c r="A18382" s="70"/>
      <c r="B18382" s="70"/>
    </row>
    <row r="18383" spans="1:2" x14ac:dyDescent="0.4">
      <c r="A18383" s="70"/>
      <c r="B18383" s="70"/>
    </row>
    <row r="18384" spans="1:2" x14ac:dyDescent="0.4">
      <c r="A18384" s="70"/>
      <c r="B18384" s="70"/>
    </row>
    <row r="18385" spans="1:2" x14ac:dyDescent="0.4">
      <c r="A18385" s="70"/>
      <c r="B18385" s="70"/>
    </row>
    <row r="18386" spans="1:2" x14ac:dyDescent="0.4">
      <c r="A18386" s="70"/>
      <c r="B18386" s="70"/>
    </row>
    <row r="18387" spans="1:2" x14ac:dyDescent="0.4">
      <c r="A18387" s="70"/>
      <c r="B18387" s="70"/>
    </row>
    <row r="18388" spans="1:2" x14ac:dyDescent="0.4">
      <c r="A18388" s="70"/>
      <c r="B18388" s="70"/>
    </row>
    <row r="18389" spans="1:2" x14ac:dyDescent="0.4">
      <c r="A18389" s="70"/>
      <c r="B18389" s="70"/>
    </row>
    <row r="18390" spans="1:2" x14ac:dyDescent="0.4">
      <c r="A18390" s="70"/>
      <c r="B18390" s="70"/>
    </row>
    <row r="18391" spans="1:2" x14ac:dyDescent="0.4">
      <c r="A18391" s="70"/>
      <c r="B18391" s="70"/>
    </row>
    <row r="18392" spans="1:2" x14ac:dyDescent="0.4">
      <c r="A18392" s="70"/>
      <c r="B18392" s="70"/>
    </row>
    <row r="18393" spans="1:2" x14ac:dyDescent="0.4">
      <c r="A18393" s="70"/>
      <c r="B18393" s="70"/>
    </row>
    <row r="18394" spans="1:2" x14ac:dyDescent="0.4">
      <c r="A18394" s="70"/>
      <c r="B18394" s="70"/>
    </row>
    <row r="18395" spans="1:2" x14ac:dyDescent="0.4">
      <c r="A18395" s="70"/>
      <c r="B18395" s="70"/>
    </row>
    <row r="18396" spans="1:2" x14ac:dyDescent="0.4">
      <c r="A18396" s="70"/>
      <c r="B18396" s="70"/>
    </row>
    <row r="18397" spans="1:2" x14ac:dyDescent="0.4">
      <c r="A18397" s="70"/>
      <c r="B18397" s="70"/>
    </row>
    <row r="18398" spans="1:2" x14ac:dyDescent="0.4">
      <c r="A18398" s="70"/>
      <c r="B18398" s="70"/>
    </row>
    <row r="18399" spans="1:2" x14ac:dyDescent="0.4">
      <c r="A18399" s="70"/>
      <c r="B18399" s="70"/>
    </row>
    <row r="18400" spans="1:2" x14ac:dyDescent="0.4">
      <c r="A18400" s="70"/>
      <c r="B18400" s="70"/>
    </row>
    <row r="18401" spans="1:2" x14ac:dyDescent="0.4">
      <c r="A18401" s="70"/>
      <c r="B18401" s="70"/>
    </row>
    <row r="18402" spans="1:2" x14ac:dyDescent="0.4">
      <c r="A18402" s="70"/>
      <c r="B18402" s="70"/>
    </row>
    <row r="18403" spans="1:2" x14ac:dyDescent="0.4">
      <c r="A18403" s="70"/>
      <c r="B18403" s="70"/>
    </row>
    <row r="18404" spans="1:2" x14ac:dyDescent="0.4">
      <c r="A18404" s="70"/>
      <c r="B18404" s="70"/>
    </row>
    <row r="18405" spans="1:2" x14ac:dyDescent="0.4">
      <c r="A18405" s="70"/>
      <c r="B18405" s="70"/>
    </row>
    <row r="18406" spans="1:2" x14ac:dyDescent="0.4">
      <c r="A18406" s="70"/>
      <c r="B18406" s="70"/>
    </row>
    <row r="18407" spans="1:2" x14ac:dyDescent="0.4">
      <c r="A18407" s="70"/>
      <c r="B18407" s="70"/>
    </row>
    <row r="18408" spans="1:2" x14ac:dyDescent="0.4">
      <c r="A18408" s="70"/>
      <c r="B18408" s="70"/>
    </row>
    <row r="18409" spans="1:2" x14ac:dyDescent="0.4">
      <c r="A18409" s="70"/>
      <c r="B18409" s="70"/>
    </row>
    <row r="18410" spans="1:2" x14ac:dyDescent="0.4">
      <c r="A18410" s="70"/>
      <c r="B18410" s="70"/>
    </row>
    <row r="18411" spans="1:2" x14ac:dyDescent="0.4">
      <c r="A18411" s="70"/>
      <c r="B18411" s="70"/>
    </row>
    <row r="18412" spans="1:2" x14ac:dyDescent="0.4">
      <c r="A18412" s="70"/>
      <c r="B18412" s="70"/>
    </row>
    <row r="18413" spans="1:2" x14ac:dyDescent="0.4">
      <c r="A18413" s="70"/>
      <c r="B18413" s="70"/>
    </row>
    <row r="18414" spans="1:2" x14ac:dyDescent="0.4">
      <c r="A18414" s="70"/>
      <c r="B18414" s="70"/>
    </row>
    <row r="18415" spans="1:2" x14ac:dyDescent="0.4">
      <c r="A18415" s="70"/>
      <c r="B18415" s="70"/>
    </row>
    <row r="18416" spans="1:2" x14ac:dyDescent="0.4">
      <c r="A18416" s="70"/>
      <c r="B18416" s="70"/>
    </row>
    <row r="18417" spans="1:2" x14ac:dyDescent="0.4">
      <c r="A18417" s="70"/>
      <c r="B18417" s="70"/>
    </row>
    <row r="18418" spans="1:2" x14ac:dyDescent="0.4">
      <c r="A18418" s="70"/>
      <c r="B18418" s="70"/>
    </row>
    <row r="18419" spans="1:2" x14ac:dyDescent="0.4">
      <c r="A18419" s="70"/>
      <c r="B18419" s="70"/>
    </row>
    <row r="18420" spans="1:2" x14ac:dyDescent="0.4">
      <c r="A18420" s="70"/>
      <c r="B18420" s="70"/>
    </row>
    <row r="18421" spans="1:2" x14ac:dyDescent="0.4">
      <c r="A18421" s="70"/>
      <c r="B18421" s="70"/>
    </row>
    <row r="18422" spans="1:2" x14ac:dyDescent="0.4">
      <c r="A18422" s="70"/>
      <c r="B18422" s="70"/>
    </row>
    <row r="18423" spans="1:2" x14ac:dyDescent="0.4">
      <c r="A18423" s="70"/>
      <c r="B18423" s="70"/>
    </row>
    <row r="18424" spans="1:2" x14ac:dyDescent="0.4">
      <c r="A18424" s="70"/>
      <c r="B18424" s="70"/>
    </row>
    <row r="18425" spans="1:2" x14ac:dyDescent="0.4">
      <c r="A18425" s="70"/>
      <c r="B18425" s="70"/>
    </row>
    <row r="18426" spans="1:2" x14ac:dyDescent="0.4">
      <c r="A18426" s="70"/>
      <c r="B18426" s="70"/>
    </row>
    <row r="18427" spans="1:2" x14ac:dyDescent="0.4">
      <c r="A18427" s="70"/>
      <c r="B18427" s="70"/>
    </row>
    <row r="18428" spans="1:2" x14ac:dyDescent="0.4">
      <c r="A18428" s="70"/>
      <c r="B18428" s="70"/>
    </row>
    <row r="18429" spans="1:2" x14ac:dyDescent="0.4">
      <c r="A18429" s="70"/>
      <c r="B18429" s="70"/>
    </row>
    <row r="18430" spans="1:2" x14ac:dyDescent="0.4">
      <c r="A18430" s="70"/>
      <c r="B18430" s="70"/>
    </row>
    <row r="18431" spans="1:2" x14ac:dyDescent="0.4">
      <c r="A18431" s="70"/>
      <c r="B18431" s="70"/>
    </row>
    <row r="18432" spans="1:2" x14ac:dyDescent="0.4">
      <c r="A18432" s="70"/>
      <c r="B18432" s="70"/>
    </row>
    <row r="18433" spans="1:2" x14ac:dyDescent="0.4">
      <c r="A18433" s="70"/>
      <c r="B18433" s="70"/>
    </row>
    <row r="18434" spans="1:2" x14ac:dyDescent="0.4">
      <c r="A18434" s="70"/>
      <c r="B18434" s="70"/>
    </row>
    <row r="18435" spans="1:2" x14ac:dyDescent="0.4">
      <c r="A18435" s="70"/>
      <c r="B18435" s="70"/>
    </row>
    <row r="18436" spans="1:2" x14ac:dyDescent="0.4">
      <c r="A18436" s="70"/>
      <c r="B18436" s="70"/>
    </row>
    <row r="18437" spans="1:2" x14ac:dyDescent="0.4">
      <c r="A18437" s="70"/>
      <c r="B18437" s="70"/>
    </row>
    <row r="18438" spans="1:2" x14ac:dyDescent="0.4">
      <c r="A18438" s="70"/>
      <c r="B18438" s="70"/>
    </row>
    <row r="18439" spans="1:2" x14ac:dyDescent="0.4">
      <c r="A18439" s="70"/>
      <c r="B18439" s="70"/>
    </row>
    <row r="18440" spans="1:2" x14ac:dyDescent="0.4">
      <c r="A18440" s="70"/>
      <c r="B18440" s="70"/>
    </row>
    <row r="18441" spans="1:2" x14ac:dyDescent="0.4">
      <c r="A18441" s="70"/>
      <c r="B18441" s="70"/>
    </row>
    <row r="18442" spans="1:2" x14ac:dyDescent="0.4">
      <c r="A18442" s="70"/>
      <c r="B18442" s="70"/>
    </row>
    <row r="18443" spans="1:2" x14ac:dyDescent="0.4">
      <c r="A18443" s="70"/>
      <c r="B18443" s="70"/>
    </row>
    <row r="18444" spans="1:2" x14ac:dyDescent="0.4">
      <c r="A18444" s="70"/>
      <c r="B18444" s="70"/>
    </row>
    <row r="18445" spans="1:2" x14ac:dyDescent="0.4">
      <c r="A18445" s="70"/>
      <c r="B18445" s="70"/>
    </row>
    <row r="18446" spans="1:2" x14ac:dyDescent="0.4">
      <c r="A18446" s="70"/>
      <c r="B18446" s="70"/>
    </row>
    <row r="18447" spans="1:2" x14ac:dyDescent="0.4">
      <c r="A18447" s="70"/>
      <c r="B18447" s="70"/>
    </row>
    <row r="18448" spans="1:2" x14ac:dyDescent="0.4">
      <c r="A18448" s="70"/>
      <c r="B18448" s="70"/>
    </row>
    <row r="18449" spans="1:2" x14ac:dyDescent="0.4">
      <c r="A18449" s="70"/>
      <c r="B18449" s="70"/>
    </row>
    <row r="18450" spans="1:2" x14ac:dyDescent="0.4">
      <c r="A18450" s="70"/>
      <c r="B18450" s="70"/>
    </row>
    <row r="18451" spans="1:2" x14ac:dyDescent="0.4">
      <c r="A18451" s="70"/>
      <c r="B18451" s="70"/>
    </row>
    <row r="18452" spans="1:2" x14ac:dyDescent="0.4">
      <c r="A18452" s="70"/>
      <c r="B18452" s="70"/>
    </row>
    <row r="18453" spans="1:2" x14ac:dyDescent="0.4">
      <c r="A18453" s="70"/>
      <c r="B18453" s="70"/>
    </row>
    <row r="18454" spans="1:2" x14ac:dyDescent="0.4">
      <c r="A18454" s="70"/>
      <c r="B18454" s="70"/>
    </row>
    <row r="18455" spans="1:2" x14ac:dyDescent="0.4">
      <c r="A18455" s="70"/>
      <c r="B18455" s="70"/>
    </row>
    <row r="18456" spans="1:2" x14ac:dyDescent="0.4">
      <c r="A18456" s="70"/>
      <c r="B18456" s="70"/>
    </row>
    <row r="18457" spans="1:2" x14ac:dyDescent="0.4">
      <c r="A18457" s="70"/>
      <c r="B18457" s="70"/>
    </row>
    <row r="18458" spans="1:2" x14ac:dyDescent="0.4">
      <c r="A18458" s="70"/>
      <c r="B18458" s="70"/>
    </row>
    <row r="18459" spans="1:2" x14ac:dyDescent="0.4">
      <c r="A18459" s="70"/>
      <c r="B18459" s="70"/>
    </row>
    <row r="18460" spans="1:2" x14ac:dyDescent="0.4">
      <c r="A18460" s="70"/>
      <c r="B18460" s="70"/>
    </row>
    <row r="18461" spans="1:2" x14ac:dyDescent="0.4">
      <c r="A18461" s="70"/>
      <c r="B18461" s="70"/>
    </row>
    <row r="18462" spans="1:2" x14ac:dyDescent="0.4">
      <c r="A18462" s="70"/>
      <c r="B18462" s="70"/>
    </row>
    <row r="18463" spans="1:2" x14ac:dyDescent="0.4">
      <c r="A18463" s="70"/>
      <c r="B18463" s="70"/>
    </row>
    <row r="18464" spans="1:2" x14ac:dyDescent="0.4">
      <c r="A18464" s="70"/>
      <c r="B18464" s="70"/>
    </row>
    <row r="18465" spans="1:2" x14ac:dyDescent="0.4">
      <c r="A18465" s="70"/>
      <c r="B18465" s="70"/>
    </row>
    <row r="18466" spans="1:2" x14ac:dyDescent="0.4">
      <c r="A18466" s="70"/>
      <c r="B18466" s="70"/>
    </row>
    <row r="18467" spans="1:2" x14ac:dyDescent="0.4">
      <c r="A18467" s="70"/>
      <c r="B18467" s="70"/>
    </row>
    <row r="18468" spans="1:2" x14ac:dyDescent="0.4">
      <c r="A18468" s="70"/>
      <c r="B18468" s="70"/>
    </row>
    <row r="18469" spans="1:2" x14ac:dyDescent="0.4">
      <c r="A18469" s="70"/>
      <c r="B18469" s="70"/>
    </row>
    <row r="18470" spans="1:2" x14ac:dyDescent="0.4">
      <c r="A18470" s="70"/>
      <c r="B18470" s="70"/>
    </row>
    <row r="18471" spans="1:2" x14ac:dyDescent="0.4">
      <c r="A18471" s="70"/>
      <c r="B18471" s="70"/>
    </row>
    <row r="18472" spans="1:2" x14ac:dyDescent="0.4">
      <c r="A18472" s="70"/>
      <c r="B18472" s="70"/>
    </row>
    <row r="18473" spans="1:2" x14ac:dyDescent="0.4">
      <c r="A18473" s="70"/>
      <c r="B18473" s="70"/>
    </row>
    <row r="18474" spans="1:2" x14ac:dyDescent="0.4">
      <c r="A18474" s="70"/>
      <c r="B18474" s="70"/>
    </row>
    <row r="18475" spans="1:2" x14ac:dyDescent="0.4">
      <c r="A18475" s="70"/>
      <c r="B18475" s="70"/>
    </row>
    <row r="18476" spans="1:2" x14ac:dyDescent="0.4">
      <c r="A18476" s="70"/>
      <c r="B18476" s="70"/>
    </row>
    <row r="18477" spans="1:2" x14ac:dyDescent="0.4">
      <c r="A18477" s="70"/>
      <c r="B18477" s="70"/>
    </row>
    <row r="18478" spans="1:2" x14ac:dyDescent="0.4">
      <c r="A18478" s="70"/>
      <c r="B18478" s="70"/>
    </row>
    <row r="18479" spans="1:2" x14ac:dyDescent="0.4">
      <c r="A18479" s="70"/>
      <c r="B18479" s="70"/>
    </row>
    <row r="18480" spans="1:2" x14ac:dyDescent="0.4">
      <c r="A18480" s="70"/>
      <c r="B18480" s="70"/>
    </row>
    <row r="18481" spans="1:2" x14ac:dyDescent="0.4">
      <c r="A18481" s="70"/>
      <c r="B18481" s="70"/>
    </row>
    <row r="18482" spans="1:2" x14ac:dyDescent="0.4">
      <c r="A18482" s="70"/>
      <c r="B18482" s="70"/>
    </row>
    <row r="18483" spans="1:2" x14ac:dyDescent="0.4">
      <c r="A18483" s="70"/>
      <c r="B18483" s="70"/>
    </row>
    <row r="18484" spans="1:2" x14ac:dyDescent="0.4">
      <c r="A18484" s="70"/>
      <c r="B18484" s="70"/>
    </row>
    <row r="18485" spans="1:2" x14ac:dyDescent="0.4">
      <c r="A18485" s="70"/>
      <c r="B18485" s="70"/>
    </row>
    <row r="18486" spans="1:2" x14ac:dyDescent="0.4">
      <c r="A18486" s="70"/>
      <c r="B18486" s="70"/>
    </row>
    <row r="18487" spans="1:2" x14ac:dyDescent="0.4">
      <c r="A18487" s="70"/>
      <c r="B18487" s="70"/>
    </row>
    <row r="18488" spans="1:2" x14ac:dyDescent="0.4">
      <c r="A18488" s="70"/>
      <c r="B18488" s="70"/>
    </row>
    <row r="18489" spans="1:2" x14ac:dyDescent="0.4">
      <c r="A18489" s="70"/>
      <c r="B18489" s="70"/>
    </row>
    <row r="18490" spans="1:2" x14ac:dyDescent="0.4">
      <c r="A18490" s="70"/>
      <c r="B18490" s="70"/>
    </row>
    <row r="18491" spans="1:2" x14ac:dyDescent="0.4">
      <c r="A18491" s="70"/>
      <c r="B18491" s="70"/>
    </row>
    <row r="18492" spans="1:2" x14ac:dyDescent="0.4">
      <c r="A18492" s="70"/>
      <c r="B18492" s="70"/>
    </row>
    <row r="18493" spans="1:2" x14ac:dyDescent="0.4">
      <c r="A18493" s="70"/>
      <c r="B18493" s="70"/>
    </row>
    <row r="18494" spans="1:2" x14ac:dyDescent="0.4">
      <c r="A18494" s="70"/>
      <c r="B18494" s="70"/>
    </row>
    <row r="18495" spans="1:2" x14ac:dyDescent="0.4">
      <c r="A18495" s="70"/>
      <c r="B18495" s="70"/>
    </row>
    <row r="18496" spans="1:2" x14ac:dyDescent="0.4">
      <c r="A18496" s="70"/>
      <c r="B18496" s="70"/>
    </row>
    <row r="18497" spans="1:2" x14ac:dyDescent="0.4">
      <c r="A18497" s="70"/>
      <c r="B18497" s="70"/>
    </row>
    <row r="18498" spans="1:2" x14ac:dyDescent="0.4">
      <c r="A18498" s="70"/>
      <c r="B18498" s="70"/>
    </row>
    <row r="18499" spans="1:2" x14ac:dyDescent="0.4">
      <c r="A18499" s="70"/>
      <c r="B18499" s="70"/>
    </row>
    <row r="18500" spans="1:2" x14ac:dyDescent="0.4">
      <c r="A18500" s="70"/>
      <c r="B18500" s="70"/>
    </row>
    <row r="18501" spans="1:2" x14ac:dyDescent="0.4">
      <c r="A18501" s="70"/>
      <c r="B18501" s="70"/>
    </row>
    <row r="18502" spans="1:2" x14ac:dyDescent="0.4">
      <c r="A18502" s="70"/>
      <c r="B18502" s="70"/>
    </row>
    <row r="18503" spans="1:2" x14ac:dyDescent="0.4">
      <c r="A18503" s="70"/>
      <c r="B18503" s="70"/>
    </row>
    <row r="18504" spans="1:2" x14ac:dyDescent="0.4">
      <c r="A18504" s="70"/>
      <c r="B18504" s="70"/>
    </row>
    <row r="18505" spans="1:2" x14ac:dyDescent="0.4">
      <c r="A18505" s="70"/>
      <c r="B18505" s="70"/>
    </row>
    <row r="18506" spans="1:2" x14ac:dyDescent="0.4">
      <c r="A18506" s="70"/>
      <c r="B18506" s="70"/>
    </row>
    <row r="18507" spans="1:2" x14ac:dyDescent="0.4">
      <c r="A18507" s="70"/>
      <c r="B18507" s="70"/>
    </row>
    <row r="18508" spans="1:2" x14ac:dyDescent="0.4">
      <c r="A18508" s="70"/>
      <c r="B18508" s="70"/>
    </row>
    <row r="18509" spans="1:2" x14ac:dyDescent="0.4">
      <c r="A18509" s="70"/>
      <c r="B18509" s="70"/>
    </row>
    <row r="18510" spans="1:2" x14ac:dyDescent="0.4">
      <c r="A18510" s="70"/>
      <c r="B18510" s="70"/>
    </row>
    <row r="18511" spans="1:2" x14ac:dyDescent="0.4">
      <c r="A18511" s="70"/>
      <c r="B18511" s="70"/>
    </row>
    <row r="18512" spans="1:2" x14ac:dyDescent="0.4">
      <c r="A18512" s="70"/>
      <c r="B18512" s="70"/>
    </row>
    <row r="18513" spans="1:2" x14ac:dyDescent="0.4">
      <c r="A18513" s="70"/>
      <c r="B18513" s="70"/>
    </row>
    <row r="18514" spans="1:2" x14ac:dyDescent="0.4">
      <c r="A18514" s="70"/>
      <c r="B18514" s="70"/>
    </row>
    <row r="18515" spans="1:2" x14ac:dyDescent="0.4">
      <c r="A18515" s="70"/>
      <c r="B18515" s="70"/>
    </row>
    <row r="18516" spans="1:2" x14ac:dyDescent="0.4">
      <c r="A18516" s="70"/>
      <c r="B18516" s="70"/>
    </row>
    <row r="18517" spans="1:2" x14ac:dyDescent="0.4">
      <c r="A18517" s="70"/>
      <c r="B18517" s="70"/>
    </row>
    <row r="18518" spans="1:2" x14ac:dyDescent="0.4">
      <c r="A18518" s="70"/>
      <c r="B18518" s="70"/>
    </row>
    <row r="18519" spans="1:2" x14ac:dyDescent="0.4">
      <c r="A18519" s="70"/>
      <c r="B18519" s="70"/>
    </row>
    <row r="18520" spans="1:2" x14ac:dyDescent="0.4">
      <c r="A18520" s="70"/>
      <c r="B18520" s="70"/>
    </row>
    <row r="18521" spans="1:2" x14ac:dyDescent="0.4">
      <c r="A18521" s="70"/>
      <c r="B18521" s="70"/>
    </row>
    <row r="18522" spans="1:2" x14ac:dyDescent="0.4">
      <c r="A18522" s="70"/>
      <c r="B18522" s="70"/>
    </row>
    <row r="18523" spans="1:2" x14ac:dyDescent="0.4">
      <c r="A18523" s="70"/>
      <c r="B18523" s="70"/>
    </row>
    <row r="18524" spans="1:2" x14ac:dyDescent="0.4">
      <c r="A18524" s="70"/>
      <c r="B18524" s="70"/>
    </row>
    <row r="18525" spans="1:2" x14ac:dyDescent="0.4">
      <c r="A18525" s="70"/>
      <c r="B18525" s="70"/>
    </row>
    <row r="18526" spans="1:2" x14ac:dyDescent="0.4">
      <c r="A18526" s="70"/>
      <c r="B18526" s="70"/>
    </row>
    <row r="18527" spans="1:2" x14ac:dyDescent="0.4">
      <c r="A18527" s="70"/>
      <c r="B18527" s="70"/>
    </row>
    <row r="18528" spans="1:2" x14ac:dyDescent="0.4">
      <c r="A18528" s="70"/>
      <c r="B18528" s="70"/>
    </row>
    <row r="18529" spans="1:2" x14ac:dyDescent="0.4">
      <c r="A18529" s="70"/>
      <c r="B18529" s="70"/>
    </row>
    <row r="18530" spans="1:2" x14ac:dyDescent="0.4">
      <c r="A18530" s="70"/>
      <c r="B18530" s="70"/>
    </row>
    <row r="18531" spans="1:2" x14ac:dyDescent="0.4">
      <c r="A18531" s="70"/>
      <c r="B18531" s="70"/>
    </row>
    <row r="18532" spans="1:2" x14ac:dyDescent="0.4">
      <c r="A18532" s="70"/>
      <c r="B18532" s="70"/>
    </row>
    <row r="18533" spans="1:2" x14ac:dyDescent="0.4">
      <c r="A18533" s="70"/>
      <c r="B18533" s="70"/>
    </row>
    <row r="18534" spans="1:2" x14ac:dyDescent="0.4">
      <c r="A18534" s="70"/>
      <c r="B18534" s="70"/>
    </row>
    <row r="18535" spans="1:2" x14ac:dyDescent="0.4">
      <c r="A18535" s="70"/>
      <c r="B18535" s="70"/>
    </row>
    <row r="18536" spans="1:2" x14ac:dyDescent="0.4">
      <c r="A18536" s="70"/>
      <c r="B18536" s="70"/>
    </row>
    <row r="18537" spans="1:2" x14ac:dyDescent="0.4">
      <c r="A18537" s="70"/>
      <c r="B18537" s="70"/>
    </row>
    <row r="18538" spans="1:2" x14ac:dyDescent="0.4">
      <c r="A18538" s="70"/>
      <c r="B18538" s="70"/>
    </row>
    <row r="18539" spans="1:2" x14ac:dyDescent="0.4">
      <c r="A18539" s="70"/>
      <c r="B18539" s="70"/>
    </row>
    <row r="18540" spans="1:2" x14ac:dyDescent="0.4">
      <c r="A18540" s="70"/>
      <c r="B18540" s="70"/>
    </row>
    <row r="18541" spans="1:2" x14ac:dyDescent="0.4">
      <c r="A18541" s="70"/>
      <c r="B18541" s="70"/>
    </row>
    <row r="18542" spans="1:2" x14ac:dyDescent="0.4">
      <c r="A18542" s="70"/>
      <c r="B18542" s="70"/>
    </row>
    <row r="18543" spans="1:2" x14ac:dyDescent="0.4">
      <c r="A18543" s="70"/>
      <c r="B18543" s="70"/>
    </row>
    <row r="18544" spans="1:2" x14ac:dyDescent="0.4">
      <c r="A18544" s="70"/>
      <c r="B18544" s="70"/>
    </row>
    <row r="18545" spans="1:2" x14ac:dyDescent="0.4">
      <c r="A18545" s="70"/>
      <c r="B18545" s="70"/>
    </row>
    <row r="18546" spans="1:2" x14ac:dyDescent="0.4">
      <c r="A18546" s="70"/>
      <c r="B18546" s="70"/>
    </row>
    <row r="18547" spans="1:2" x14ac:dyDescent="0.4">
      <c r="A18547" s="70"/>
      <c r="B18547" s="70"/>
    </row>
    <row r="18548" spans="1:2" x14ac:dyDescent="0.4">
      <c r="A18548" s="70"/>
      <c r="B18548" s="70"/>
    </row>
    <row r="18549" spans="1:2" x14ac:dyDescent="0.4">
      <c r="A18549" s="70"/>
      <c r="B18549" s="70"/>
    </row>
    <row r="18550" spans="1:2" x14ac:dyDescent="0.4">
      <c r="A18550" s="70"/>
      <c r="B18550" s="70"/>
    </row>
    <row r="18551" spans="1:2" x14ac:dyDescent="0.4">
      <c r="A18551" s="70"/>
      <c r="B18551" s="70"/>
    </row>
    <row r="18552" spans="1:2" x14ac:dyDescent="0.4">
      <c r="A18552" s="70"/>
      <c r="B18552" s="70"/>
    </row>
    <row r="18553" spans="1:2" x14ac:dyDescent="0.4">
      <c r="A18553" s="70"/>
      <c r="B18553" s="70"/>
    </row>
    <row r="18554" spans="1:2" x14ac:dyDescent="0.4">
      <c r="A18554" s="70"/>
      <c r="B18554" s="70"/>
    </row>
    <row r="18555" spans="1:2" x14ac:dyDescent="0.4">
      <c r="A18555" s="70"/>
      <c r="B18555" s="70"/>
    </row>
    <row r="18556" spans="1:2" x14ac:dyDescent="0.4">
      <c r="A18556" s="70"/>
      <c r="B18556" s="70"/>
    </row>
    <row r="18557" spans="1:2" x14ac:dyDescent="0.4">
      <c r="A18557" s="70"/>
      <c r="B18557" s="70"/>
    </row>
    <row r="18558" spans="1:2" x14ac:dyDescent="0.4">
      <c r="A18558" s="70"/>
      <c r="B18558" s="70"/>
    </row>
    <row r="18559" spans="1:2" x14ac:dyDescent="0.4">
      <c r="A18559" s="70"/>
      <c r="B18559" s="70"/>
    </row>
    <row r="18560" spans="1:2" x14ac:dyDescent="0.4">
      <c r="A18560" s="70"/>
      <c r="B18560" s="70"/>
    </row>
    <row r="18561" spans="1:2" x14ac:dyDescent="0.4">
      <c r="A18561" s="70"/>
      <c r="B18561" s="70"/>
    </row>
    <row r="18562" spans="1:2" x14ac:dyDescent="0.4">
      <c r="A18562" s="70"/>
      <c r="B18562" s="70"/>
    </row>
    <row r="18563" spans="1:2" x14ac:dyDescent="0.4">
      <c r="A18563" s="70"/>
      <c r="B18563" s="70"/>
    </row>
    <row r="18564" spans="1:2" x14ac:dyDescent="0.4">
      <c r="A18564" s="70"/>
      <c r="B18564" s="70"/>
    </row>
    <row r="18565" spans="1:2" x14ac:dyDescent="0.4">
      <c r="A18565" s="70"/>
      <c r="B18565" s="70"/>
    </row>
    <row r="18566" spans="1:2" x14ac:dyDescent="0.4">
      <c r="A18566" s="70"/>
      <c r="B18566" s="70"/>
    </row>
    <row r="18567" spans="1:2" x14ac:dyDescent="0.4">
      <c r="A18567" s="70"/>
      <c r="B18567" s="70"/>
    </row>
    <row r="18568" spans="1:2" x14ac:dyDescent="0.4">
      <c r="A18568" s="70"/>
      <c r="B18568" s="70"/>
    </row>
    <row r="18569" spans="1:2" x14ac:dyDescent="0.4">
      <c r="A18569" s="70"/>
      <c r="B18569" s="70"/>
    </row>
    <row r="18570" spans="1:2" x14ac:dyDescent="0.4">
      <c r="A18570" s="70"/>
      <c r="B18570" s="70"/>
    </row>
    <row r="18571" spans="1:2" x14ac:dyDescent="0.4">
      <c r="A18571" s="70"/>
      <c r="B18571" s="70"/>
    </row>
    <row r="18572" spans="1:2" x14ac:dyDescent="0.4">
      <c r="A18572" s="70"/>
      <c r="B18572" s="70"/>
    </row>
    <row r="18573" spans="1:2" x14ac:dyDescent="0.4">
      <c r="A18573" s="70"/>
      <c r="B18573" s="70"/>
    </row>
    <row r="18574" spans="1:2" x14ac:dyDescent="0.4">
      <c r="A18574" s="70"/>
      <c r="B18574" s="70"/>
    </row>
    <row r="18575" spans="1:2" x14ac:dyDescent="0.4">
      <c r="A18575" s="70"/>
      <c r="B18575" s="70"/>
    </row>
    <row r="18576" spans="1:2" x14ac:dyDescent="0.4">
      <c r="A18576" s="70"/>
      <c r="B18576" s="70"/>
    </row>
    <row r="18577" spans="1:2" x14ac:dyDescent="0.4">
      <c r="A18577" s="70"/>
      <c r="B18577" s="70"/>
    </row>
    <row r="18578" spans="1:2" x14ac:dyDescent="0.4">
      <c r="A18578" s="70"/>
      <c r="B18578" s="70"/>
    </row>
    <row r="18579" spans="1:2" x14ac:dyDescent="0.4">
      <c r="A18579" s="70"/>
      <c r="B18579" s="70"/>
    </row>
    <row r="18580" spans="1:2" x14ac:dyDescent="0.4">
      <c r="A18580" s="70"/>
      <c r="B18580" s="70"/>
    </row>
    <row r="18581" spans="1:2" x14ac:dyDescent="0.4">
      <c r="A18581" s="70"/>
      <c r="B18581" s="70"/>
    </row>
    <row r="18582" spans="1:2" x14ac:dyDescent="0.4">
      <c r="A18582" s="70"/>
      <c r="B18582" s="70"/>
    </row>
    <row r="18583" spans="1:2" x14ac:dyDescent="0.4">
      <c r="A18583" s="70"/>
      <c r="B18583" s="70"/>
    </row>
    <row r="18584" spans="1:2" x14ac:dyDescent="0.4">
      <c r="A18584" s="70"/>
      <c r="B18584" s="70"/>
    </row>
    <row r="18585" spans="1:2" x14ac:dyDescent="0.4">
      <c r="A18585" s="70"/>
      <c r="B18585" s="70"/>
    </row>
    <row r="18586" spans="1:2" x14ac:dyDescent="0.4">
      <c r="A18586" s="70"/>
      <c r="B18586" s="70"/>
    </row>
    <row r="18587" spans="1:2" x14ac:dyDescent="0.4">
      <c r="A18587" s="70"/>
      <c r="B18587" s="70"/>
    </row>
    <row r="18588" spans="1:2" x14ac:dyDescent="0.4">
      <c r="A18588" s="70"/>
      <c r="B18588" s="70"/>
    </row>
    <row r="18589" spans="1:2" x14ac:dyDescent="0.4">
      <c r="A18589" s="70"/>
      <c r="B18589" s="70"/>
    </row>
    <row r="18590" spans="1:2" x14ac:dyDescent="0.4">
      <c r="A18590" s="70"/>
      <c r="B18590" s="70"/>
    </row>
    <row r="18591" spans="1:2" x14ac:dyDescent="0.4">
      <c r="A18591" s="70"/>
      <c r="B18591" s="70"/>
    </row>
    <row r="18592" spans="1:2" x14ac:dyDescent="0.4">
      <c r="A18592" s="70"/>
      <c r="B18592" s="70"/>
    </row>
    <row r="18593" spans="1:2" x14ac:dyDescent="0.4">
      <c r="A18593" s="70"/>
      <c r="B18593" s="70"/>
    </row>
    <row r="18594" spans="1:2" x14ac:dyDescent="0.4">
      <c r="A18594" s="70"/>
      <c r="B18594" s="70"/>
    </row>
    <row r="18595" spans="1:2" x14ac:dyDescent="0.4">
      <c r="A18595" s="70"/>
      <c r="B18595" s="70"/>
    </row>
    <row r="18596" spans="1:2" x14ac:dyDescent="0.4">
      <c r="A18596" s="70"/>
      <c r="B18596" s="70"/>
    </row>
    <row r="18597" spans="1:2" x14ac:dyDescent="0.4">
      <c r="A18597" s="70"/>
      <c r="B18597" s="70"/>
    </row>
    <row r="18598" spans="1:2" x14ac:dyDescent="0.4">
      <c r="A18598" s="70"/>
      <c r="B18598" s="70"/>
    </row>
    <row r="18599" spans="1:2" x14ac:dyDescent="0.4">
      <c r="A18599" s="70"/>
      <c r="B18599" s="70"/>
    </row>
    <row r="18600" spans="1:2" x14ac:dyDescent="0.4">
      <c r="A18600" s="70"/>
      <c r="B18600" s="70"/>
    </row>
    <row r="18601" spans="1:2" x14ac:dyDescent="0.4">
      <c r="A18601" s="70"/>
      <c r="B18601" s="70"/>
    </row>
    <row r="18602" spans="1:2" x14ac:dyDescent="0.4">
      <c r="A18602" s="70"/>
      <c r="B18602" s="70"/>
    </row>
    <row r="18603" spans="1:2" x14ac:dyDescent="0.4">
      <c r="A18603" s="70"/>
      <c r="B18603" s="70"/>
    </row>
    <row r="18604" spans="1:2" x14ac:dyDescent="0.4">
      <c r="A18604" s="70"/>
      <c r="B18604" s="70"/>
    </row>
    <row r="18605" spans="1:2" x14ac:dyDescent="0.4">
      <c r="A18605" s="70"/>
      <c r="B18605" s="70"/>
    </row>
    <row r="18606" spans="1:2" x14ac:dyDescent="0.4">
      <c r="A18606" s="70"/>
      <c r="B18606" s="70"/>
    </row>
    <row r="18607" spans="1:2" x14ac:dyDescent="0.4">
      <c r="A18607" s="70"/>
      <c r="B18607" s="70"/>
    </row>
    <row r="18608" spans="1:2" x14ac:dyDescent="0.4">
      <c r="A18608" s="70"/>
      <c r="B18608" s="70"/>
    </row>
    <row r="18609" spans="1:2" x14ac:dyDescent="0.4">
      <c r="A18609" s="70"/>
      <c r="B18609" s="70"/>
    </row>
    <row r="18610" spans="1:2" x14ac:dyDescent="0.4">
      <c r="A18610" s="70"/>
      <c r="B18610" s="70"/>
    </row>
    <row r="18611" spans="1:2" x14ac:dyDescent="0.4">
      <c r="A18611" s="70"/>
      <c r="B18611" s="70"/>
    </row>
    <row r="18612" spans="1:2" x14ac:dyDescent="0.4">
      <c r="A18612" s="70"/>
      <c r="B18612" s="70"/>
    </row>
    <row r="18613" spans="1:2" x14ac:dyDescent="0.4">
      <c r="A18613" s="70"/>
      <c r="B18613" s="70"/>
    </row>
    <row r="18614" spans="1:2" x14ac:dyDescent="0.4">
      <c r="A18614" s="70"/>
      <c r="B18614" s="70"/>
    </row>
    <row r="18615" spans="1:2" x14ac:dyDescent="0.4">
      <c r="A18615" s="70"/>
      <c r="B18615" s="70"/>
    </row>
    <row r="18616" spans="1:2" x14ac:dyDescent="0.4">
      <c r="A18616" s="70"/>
      <c r="B18616" s="70"/>
    </row>
    <row r="18617" spans="1:2" x14ac:dyDescent="0.4">
      <c r="A18617" s="70"/>
      <c r="B18617" s="70"/>
    </row>
    <row r="18618" spans="1:2" x14ac:dyDescent="0.4">
      <c r="A18618" s="70"/>
      <c r="B18618" s="70"/>
    </row>
    <row r="18619" spans="1:2" x14ac:dyDescent="0.4">
      <c r="A18619" s="70"/>
      <c r="B18619" s="70"/>
    </row>
    <row r="18620" spans="1:2" x14ac:dyDescent="0.4">
      <c r="A18620" s="70"/>
      <c r="B18620" s="70"/>
    </row>
    <row r="18621" spans="1:2" x14ac:dyDescent="0.4">
      <c r="A18621" s="70"/>
      <c r="B18621" s="70"/>
    </row>
    <row r="18622" spans="1:2" x14ac:dyDescent="0.4">
      <c r="A18622" s="70"/>
      <c r="B18622" s="70"/>
    </row>
    <row r="18623" spans="1:2" x14ac:dyDescent="0.4">
      <c r="A18623" s="70"/>
      <c r="B18623" s="70"/>
    </row>
    <row r="18624" spans="1:2" x14ac:dyDescent="0.4">
      <c r="A18624" s="70"/>
      <c r="B18624" s="70"/>
    </row>
    <row r="18625" spans="1:2" x14ac:dyDescent="0.4">
      <c r="A18625" s="70"/>
      <c r="B18625" s="70"/>
    </row>
    <row r="18626" spans="1:2" x14ac:dyDescent="0.4">
      <c r="A18626" s="70"/>
      <c r="B18626" s="70"/>
    </row>
    <row r="18627" spans="1:2" x14ac:dyDescent="0.4">
      <c r="A18627" s="70"/>
      <c r="B18627" s="70"/>
    </row>
    <row r="18628" spans="1:2" x14ac:dyDescent="0.4">
      <c r="A18628" s="70"/>
      <c r="B18628" s="70"/>
    </row>
    <row r="18629" spans="1:2" x14ac:dyDescent="0.4">
      <c r="A18629" s="70"/>
      <c r="B18629" s="70"/>
    </row>
    <row r="18630" spans="1:2" x14ac:dyDescent="0.4">
      <c r="A18630" s="70"/>
      <c r="B18630" s="70"/>
    </row>
    <row r="18631" spans="1:2" x14ac:dyDescent="0.4">
      <c r="A18631" s="70"/>
      <c r="B18631" s="70"/>
    </row>
    <row r="18632" spans="1:2" x14ac:dyDescent="0.4">
      <c r="A18632" s="70"/>
      <c r="B18632" s="70"/>
    </row>
    <row r="18633" spans="1:2" x14ac:dyDescent="0.4">
      <c r="A18633" s="70"/>
      <c r="B18633" s="70"/>
    </row>
    <row r="18634" spans="1:2" x14ac:dyDescent="0.4">
      <c r="A18634" s="70"/>
      <c r="B18634" s="70"/>
    </row>
    <row r="18635" spans="1:2" x14ac:dyDescent="0.4">
      <c r="A18635" s="70"/>
      <c r="B18635" s="70"/>
    </row>
    <row r="18636" spans="1:2" x14ac:dyDescent="0.4">
      <c r="A18636" s="70"/>
      <c r="B18636" s="70"/>
    </row>
    <row r="18637" spans="1:2" x14ac:dyDescent="0.4">
      <c r="A18637" s="70"/>
      <c r="B18637" s="70"/>
    </row>
    <row r="18638" spans="1:2" x14ac:dyDescent="0.4">
      <c r="A18638" s="70"/>
      <c r="B18638" s="70"/>
    </row>
    <row r="18639" spans="1:2" x14ac:dyDescent="0.4">
      <c r="A18639" s="70"/>
      <c r="B18639" s="70"/>
    </row>
    <row r="18640" spans="1:2" x14ac:dyDescent="0.4">
      <c r="A18640" s="70"/>
      <c r="B18640" s="70"/>
    </row>
    <row r="18641" spans="1:2" x14ac:dyDescent="0.4">
      <c r="A18641" s="70"/>
      <c r="B18641" s="70"/>
    </row>
    <row r="18642" spans="1:2" x14ac:dyDescent="0.4">
      <c r="A18642" s="70"/>
      <c r="B18642" s="70"/>
    </row>
    <row r="18643" spans="1:2" x14ac:dyDescent="0.4">
      <c r="A18643" s="70"/>
      <c r="B18643" s="70"/>
    </row>
    <row r="18644" spans="1:2" x14ac:dyDescent="0.4">
      <c r="A18644" s="70"/>
      <c r="B18644" s="70"/>
    </row>
    <row r="18645" spans="1:2" x14ac:dyDescent="0.4">
      <c r="A18645" s="70"/>
      <c r="B18645" s="70"/>
    </row>
    <row r="18646" spans="1:2" x14ac:dyDescent="0.4">
      <c r="A18646" s="70"/>
      <c r="B18646" s="70"/>
    </row>
    <row r="18647" spans="1:2" x14ac:dyDescent="0.4">
      <c r="A18647" s="70"/>
      <c r="B18647" s="70"/>
    </row>
    <row r="18648" spans="1:2" x14ac:dyDescent="0.4">
      <c r="A18648" s="70"/>
      <c r="B18648" s="70"/>
    </row>
    <row r="18649" spans="1:2" x14ac:dyDescent="0.4">
      <c r="A18649" s="70"/>
      <c r="B18649" s="70"/>
    </row>
    <row r="18650" spans="1:2" x14ac:dyDescent="0.4">
      <c r="A18650" s="70"/>
      <c r="B18650" s="70"/>
    </row>
    <row r="18651" spans="1:2" x14ac:dyDescent="0.4">
      <c r="A18651" s="70"/>
      <c r="B18651" s="70"/>
    </row>
    <row r="18652" spans="1:2" x14ac:dyDescent="0.4">
      <c r="A18652" s="70"/>
      <c r="B18652" s="70"/>
    </row>
    <row r="18653" spans="1:2" x14ac:dyDescent="0.4">
      <c r="A18653" s="70"/>
      <c r="B18653" s="70"/>
    </row>
    <row r="18654" spans="1:2" x14ac:dyDescent="0.4">
      <c r="A18654" s="70"/>
      <c r="B18654" s="70"/>
    </row>
    <row r="18655" spans="1:2" x14ac:dyDescent="0.4">
      <c r="A18655" s="70"/>
      <c r="B18655" s="70"/>
    </row>
    <row r="18656" spans="1:2" x14ac:dyDescent="0.4">
      <c r="A18656" s="70"/>
      <c r="B18656" s="70"/>
    </row>
    <row r="18657" spans="1:2" x14ac:dyDescent="0.4">
      <c r="A18657" s="70"/>
      <c r="B18657" s="70"/>
    </row>
    <row r="18658" spans="1:2" x14ac:dyDescent="0.4">
      <c r="A18658" s="70"/>
      <c r="B18658" s="70"/>
    </row>
    <row r="18659" spans="1:2" x14ac:dyDescent="0.4">
      <c r="A18659" s="70"/>
      <c r="B18659" s="70"/>
    </row>
    <row r="18660" spans="1:2" x14ac:dyDescent="0.4">
      <c r="A18660" s="70"/>
      <c r="B18660" s="70"/>
    </row>
    <row r="18661" spans="1:2" x14ac:dyDescent="0.4">
      <c r="A18661" s="70"/>
      <c r="B18661" s="70"/>
    </row>
    <row r="18662" spans="1:2" x14ac:dyDescent="0.4">
      <c r="A18662" s="70"/>
      <c r="B18662" s="70"/>
    </row>
    <row r="18663" spans="1:2" x14ac:dyDescent="0.4">
      <c r="A18663" s="70"/>
      <c r="B18663" s="70"/>
    </row>
    <row r="18664" spans="1:2" x14ac:dyDescent="0.4">
      <c r="A18664" s="70"/>
      <c r="B18664" s="70"/>
    </row>
    <row r="18665" spans="1:2" x14ac:dyDescent="0.4">
      <c r="A18665" s="70"/>
      <c r="B18665" s="70"/>
    </row>
    <row r="18666" spans="1:2" x14ac:dyDescent="0.4">
      <c r="A18666" s="70"/>
      <c r="B18666" s="70"/>
    </row>
    <row r="18667" spans="1:2" x14ac:dyDescent="0.4">
      <c r="A18667" s="70"/>
      <c r="B18667" s="70"/>
    </row>
    <row r="18668" spans="1:2" x14ac:dyDescent="0.4">
      <c r="A18668" s="70"/>
      <c r="B18668" s="70"/>
    </row>
    <row r="18669" spans="1:2" x14ac:dyDescent="0.4">
      <c r="A18669" s="70"/>
      <c r="B18669" s="70"/>
    </row>
    <row r="18670" spans="1:2" x14ac:dyDescent="0.4">
      <c r="A18670" s="70"/>
      <c r="B18670" s="70"/>
    </row>
    <row r="18671" spans="1:2" x14ac:dyDescent="0.4">
      <c r="A18671" s="70"/>
      <c r="B18671" s="70"/>
    </row>
    <row r="18672" spans="1:2" x14ac:dyDescent="0.4">
      <c r="A18672" s="70"/>
      <c r="B18672" s="70"/>
    </row>
    <row r="18673" spans="1:2" x14ac:dyDescent="0.4">
      <c r="A18673" s="70"/>
      <c r="B18673" s="70"/>
    </row>
    <row r="18674" spans="1:2" x14ac:dyDescent="0.4">
      <c r="A18674" s="70"/>
      <c r="B18674" s="70"/>
    </row>
    <row r="18675" spans="1:2" x14ac:dyDescent="0.4">
      <c r="A18675" s="70"/>
      <c r="B18675" s="70"/>
    </row>
    <row r="18676" spans="1:2" x14ac:dyDescent="0.4">
      <c r="A18676" s="70"/>
      <c r="B18676" s="70"/>
    </row>
    <row r="18677" spans="1:2" x14ac:dyDescent="0.4">
      <c r="A18677" s="70"/>
      <c r="B18677" s="70"/>
    </row>
    <row r="18678" spans="1:2" x14ac:dyDescent="0.4">
      <c r="A18678" s="70"/>
      <c r="B18678" s="70"/>
    </row>
    <row r="18679" spans="1:2" x14ac:dyDescent="0.4">
      <c r="A18679" s="70"/>
      <c r="B18679" s="70"/>
    </row>
    <row r="18680" spans="1:2" x14ac:dyDescent="0.4">
      <c r="A18680" s="70"/>
      <c r="B18680" s="70"/>
    </row>
    <row r="18681" spans="1:2" x14ac:dyDescent="0.4">
      <c r="A18681" s="70"/>
      <c r="B18681" s="70"/>
    </row>
    <row r="18682" spans="1:2" x14ac:dyDescent="0.4">
      <c r="A18682" s="70"/>
      <c r="B18682" s="70"/>
    </row>
    <row r="18683" spans="1:2" x14ac:dyDescent="0.4">
      <c r="A18683" s="70"/>
      <c r="B18683" s="70"/>
    </row>
    <row r="18684" spans="1:2" x14ac:dyDescent="0.4">
      <c r="A18684" s="70"/>
      <c r="B18684" s="70"/>
    </row>
    <row r="18685" spans="1:2" x14ac:dyDescent="0.4">
      <c r="A18685" s="70"/>
      <c r="B18685" s="70"/>
    </row>
    <row r="18686" spans="1:2" x14ac:dyDescent="0.4">
      <c r="A18686" s="70"/>
      <c r="B18686" s="70"/>
    </row>
    <row r="18687" spans="1:2" x14ac:dyDescent="0.4">
      <c r="A18687" s="70"/>
      <c r="B18687" s="70"/>
    </row>
    <row r="18688" spans="1:2" x14ac:dyDescent="0.4">
      <c r="A18688" s="70"/>
      <c r="B18688" s="70"/>
    </row>
    <row r="18689" spans="1:2" x14ac:dyDescent="0.4">
      <c r="A18689" s="70"/>
      <c r="B18689" s="70"/>
    </row>
    <row r="18690" spans="1:2" x14ac:dyDescent="0.4">
      <c r="A18690" s="70"/>
      <c r="B18690" s="70"/>
    </row>
    <row r="18691" spans="1:2" x14ac:dyDescent="0.4">
      <c r="A18691" s="70"/>
      <c r="B18691" s="70"/>
    </row>
    <row r="18692" spans="1:2" x14ac:dyDescent="0.4">
      <c r="A18692" s="70"/>
      <c r="B18692" s="70"/>
    </row>
    <row r="18693" spans="1:2" x14ac:dyDescent="0.4">
      <c r="A18693" s="70"/>
      <c r="B18693" s="70"/>
    </row>
    <row r="18694" spans="1:2" x14ac:dyDescent="0.4">
      <c r="A18694" s="70"/>
      <c r="B18694" s="70"/>
    </row>
    <row r="18695" spans="1:2" x14ac:dyDescent="0.4">
      <c r="A18695" s="70"/>
      <c r="B18695" s="70"/>
    </row>
    <row r="18696" spans="1:2" x14ac:dyDescent="0.4">
      <c r="A18696" s="70"/>
      <c r="B18696" s="70"/>
    </row>
    <row r="18697" spans="1:2" x14ac:dyDescent="0.4">
      <c r="A18697" s="70"/>
      <c r="B18697" s="70"/>
    </row>
    <row r="18698" spans="1:2" x14ac:dyDescent="0.4">
      <c r="A18698" s="70"/>
      <c r="B18698" s="70"/>
    </row>
    <row r="18699" spans="1:2" x14ac:dyDescent="0.4">
      <c r="A18699" s="70"/>
      <c r="B18699" s="70"/>
    </row>
    <row r="18700" spans="1:2" x14ac:dyDescent="0.4">
      <c r="A18700" s="70"/>
      <c r="B18700" s="70"/>
    </row>
    <row r="18701" spans="1:2" x14ac:dyDescent="0.4">
      <c r="A18701" s="70"/>
      <c r="B18701" s="70"/>
    </row>
    <row r="18702" spans="1:2" x14ac:dyDescent="0.4">
      <c r="A18702" s="70"/>
      <c r="B18702" s="70"/>
    </row>
    <row r="18703" spans="1:2" x14ac:dyDescent="0.4">
      <c r="A18703" s="70"/>
      <c r="B18703" s="70"/>
    </row>
    <row r="18704" spans="1:2" x14ac:dyDescent="0.4">
      <c r="A18704" s="70"/>
      <c r="B18704" s="70"/>
    </row>
    <row r="18705" spans="1:2" x14ac:dyDescent="0.4">
      <c r="A18705" s="70"/>
      <c r="B18705" s="70"/>
    </row>
    <row r="18706" spans="1:2" x14ac:dyDescent="0.4">
      <c r="A18706" s="70"/>
      <c r="B18706" s="70"/>
    </row>
    <row r="18707" spans="1:2" x14ac:dyDescent="0.4">
      <c r="A18707" s="70"/>
      <c r="B18707" s="70"/>
    </row>
    <row r="18708" spans="1:2" x14ac:dyDescent="0.4">
      <c r="A18708" s="70"/>
      <c r="B18708" s="70"/>
    </row>
    <row r="18709" spans="1:2" x14ac:dyDescent="0.4">
      <c r="A18709" s="70"/>
      <c r="B18709" s="70"/>
    </row>
    <row r="18710" spans="1:2" x14ac:dyDescent="0.4">
      <c r="A18710" s="70"/>
      <c r="B18710" s="70"/>
    </row>
    <row r="18711" spans="1:2" x14ac:dyDescent="0.4">
      <c r="A18711" s="70"/>
      <c r="B18711" s="70"/>
    </row>
    <row r="18712" spans="1:2" x14ac:dyDescent="0.4">
      <c r="A18712" s="70"/>
      <c r="B18712" s="70"/>
    </row>
    <row r="18713" spans="1:2" x14ac:dyDescent="0.4">
      <c r="A18713" s="70"/>
      <c r="B18713" s="70"/>
    </row>
    <row r="18714" spans="1:2" x14ac:dyDescent="0.4">
      <c r="A18714" s="70"/>
      <c r="B18714" s="70"/>
    </row>
    <row r="18715" spans="1:2" x14ac:dyDescent="0.4">
      <c r="A18715" s="70"/>
      <c r="B18715" s="70"/>
    </row>
    <row r="18716" spans="1:2" x14ac:dyDescent="0.4">
      <c r="A18716" s="70"/>
      <c r="B18716" s="70"/>
    </row>
    <row r="18717" spans="1:2" x14ac:dyDescent="0.4">
      <c r="A18717" s="70"/>
      <c r="B18717" s="70"/>
    </row>
    <row r="18718" spans="1:2" x14ac:dyDescent="0.4">
      <c r="A18718" s="70"/>
      <c r="B18718" s="70"/>
    </row>
    <row r="18719" spans="1:2" x14ac:dyDescent="0.4">
      <c r="A18719" s="70"/>
      <c r="B18719" s="70"/>
    </row>
    <row r="18720" spans="1:2" x14ac:dyDescent="0.4">
      <c r="A18720" s="70"/>
      <c r="B18720" s="70"/>
    </row>
    <row r="18721" spans="1:2" x14ac:dyDescent="0.4">
      <c r="A18721" s="70"/>
      <c r="B18721" s="70"/>
    </row>
    <row r="18722" spans="1:2" x14ac:dyDescent="0.4">
      <c r="A18722" s="70"/>
      <c r="B18722" s="70"/>
    </row>
    <row r="18723" spans="1:2" x14ac:dyDescent="0.4">
      <c r="A18723" s="70"/>
      <c r="B18723" s="70"/>
    </row>
    <row r="18724" spans="1:2" x14ac:dyDescent="0.4">
      <c r="A18724" s="70"/>
      <c r="B18724" s="70"/>
    </row>
    <row r="18725" spans="1:2" x14ac:dyDescent="0.4">
      <c r="A18725" s="70"/>
      <c r="B18725" s="70"/>
    </row>
    <row r="18726" spans="1:2" x14ac:dyDescent="0.4">
      <c r="A18726" s="70"/>
      <c r="B18726" s="70"/>
    </row>
    <row r="18727" spans="1:2" x14ac:dyDescent="0.4">
      <c r="A18727" s="70"/>
      <c r="B18727" s="70"/>
    </row>
    <row r="18728" spans="1:2" x14ac:dyDescent="0.4">
      <c r="A18728" s="70"/>
      <c r="B18728" s="70"/>
    </row>
    <row r="18729" spans="1:2" x14ac:dyDescent="0.4">
      <c r="A18729" s="70"/>
      <c r="B18729" s="70"/>
    </row>
    <row r="18730" spans="1:2" x14ac:dyDescent="0.4">
      <c r="A18730" s="70"/>
      <c r="B18730" s="70"/>
    </row>
    <row r="18731" spans="1:2" x14ac:dyDescent="0.4">
      <c r="A18731" s="70"/>
      <c r="B18731" s="70"/>
    </row>
    <row r="18732" spans="1:2" x14ac:dyDescent="0.4">
      <c r="A18732" s="70"/>
      <c r="B18732" s="70"/>
    </row>
    <row r="18733" spans="1:2" x14ac:dyDescent="0.4">
      <c r="A18733" s="70"/>
      <c r="B18733" s="70"/>
    </row>
    <row r="18734" spans="1:2" x14ac:dyDescent="0.4">
      <c r="A18734" s="70"/>
      <c r="B18734" s="70"/>
    </row>
    <row r="18735" spans="1:2" x14ac:dyDescent="0.4">
      <c r="A18735" s="70"/>
      <c r="B18735" s="70"/>
    </row>
    <row r="18736" spans="1:2" x14ac:dyDescent="0.4">
      <c r="A18736" s="70"/>
      <c r="B18736" s="70"/>
    </row>
    <row r="18737" spans="1:2" x14ac:dyDescent="0.4">
      <c r="A18737" s="70"/>
      <c r="B18737" s="70"/>
    </row>
    <row r="18738" spans="1:2" x14ac:dyDescent="0.4">
      <c r="A18738" s="70"/>
      <c r="B18738" s="70"/>
    </row>
    <row r="18739" spans="1:2" x14ac:dyDescent="0.4">
      <c r="A18739" s="70"/>
      <c r="B18739" s="70"/>
    </row>
    <row r="18740" spans="1:2" x14ac:dyDescent="0.4">
      <c r="A18740" s="70"/>
      <c r="B18740" s="70"/>
    </row>
    <row r="18741" spans="1:2" x14ac:dyDescent="0.4">
      <c r="A18741" s="70"/>
      <c r="B18741" s="70"/>
    </row>
    <row r="18742" spans="1:2" x14ac:dyDescent="0.4">
      <c r="A18742" s="70"/>
      <c r="B18742" s="70"/>
    </row>
    <row r="18743" spans="1:2" x14ac:dyDescent="0.4">
      <c r="A18743" s="70"/>
      <c r="B18743" s="70"/>
    </row>
    <row r="18744" spans="1:2" x14ac:dyDescent="0.4">
      <c r="A18744" s="70"/>
      <c r="B18744" s="70"/>
    </row>
    <row r="18745" spans="1:2" x14ac:dyDescent="0.4">
      <c r="A18745" s="70"/>
      <c r="B18745" s="70"/>
    </row>
    <row r="18746" spans="1:2" x14ac:dyDescent="0.4">
      <c r="A18746" s="70"/>
      <c r="B18746" s="70"/>
    </row>
    <row r="18747" spans="1:2" x14ac:dyDescent="0.4">
      <c r="A18747" s="70"/>
      <c r="B18747" s="70"/>
    </row>
    <row r="18748" spans="1:2" x14ac:dyDescent="0.4">
      <c r="A18748" s="70"/>
      <c r="B18748" s="70"/>
    </row>
    <row r="18749" spans="1:2" x14ac:dyDescent="0.4">
      <c r="A18749" s="70"/>
      <c r="B18749" s="70"/>
    </row>
    <row r="18750" spans="1:2" x14ac:dyDescent="0.4">
      <c r="A18750" s="70"/>
      <c r="B18750" s="70"/>
    </row>
    <row r="18751" spans="1:2" x14ac:dyDescent="0.4">
      <c r="A18751" s="70"/>
      <c r="B18751" s="70"/>
    </row>
    <row r="18752" spans="1:2" x14ac:dyDescent="0.4">
      <c r="A18752" s="70"/>
      <c r="B18752" s="70"/>
    </row>
    <row r="18753" spans="1:2" x14ac:dyDescent="0.4">
      <c r="A18753" s="70"/>
      <c r="B18753" s="70"/>
    </row>
    <row r="18754" spans="1:2" x14ac:dyDescent="0.4">
      <c r="A18754" s="70"/>
      <c r="B18754" s="70"/>
    </row>
    <row r="18755" spans="1:2" x14ac:dyDescent="0.4">
      <c r="A18755" s="70"/>
      <c r="B18755" s="70"/>
    </row>
    <row r="18756" spans="1:2" x14ac:dyDescent="0.4">
      <c r="A18756" s="70"/>
      <c r="B18756" s="70"/>
    </row>
    <row r="18757" spans="1:2" x14ac:dyDescent="0.4">
      <c r="A18757" s="70"/>
      <c r="B18757" s="70"/>
    </row>
    <row r="18758" spans="1:2" x14ac:dyDescent="0.4">
      <c r="A18758" s="70"/>
      <c r="B18758" s="70"/>
    </row>
    <row r="18759" spans="1:2" x14ac:dyDescent="0.4">
      <c r="A18759" s="70"/>
      <c r="B18759" s="70"/>
    </row>
    <row r="18760" spans="1:2" x14ac:dyDescent="0.4">
      <c r="A18760" s="70"/>
      <c r="B18760" s="70"/>
    </row>
    <row r="18761" spans="1:2" x14ac:dyDescent="0.4">
      <c r="A18761" s="70"/>
      <c r="B18761" s="70"/>
    </row>
    <row r="18762" spans="1:2" x14ac:dyDescent="0.4">
      <c r="A18762" s="70"/>
      <c r="B18762" s="70"/>
    </row>
    <row r="18763" spans="1:2" x14ac:dyDescent="0.4">
      <c r="A18763" s="70"/>
      <c r="B18763" s="70"/>
    </row>
    <row r="18764" spans="1:2" x14ac:dyDescent="0.4">
      <c r="A18764" s="70"/>
      <c r="B18764" s="70"/>
    </row>
    <row r="18765" spans="1:2" x14ac:dyDescent="0.4">
      <c r="A18765" s="70"/>
      <c r="B18765" s="70"/>
    </row>
    <row r="18766" spans="1:2" x14ac:dyDescent="0.4">
      <c r="A18766" s="70"/>
      <c r="B18766" s="70"/>
    </row>
    <row r="18767" spans="1:2" x14ac:dyDescent="0.4">
      <c r="A18767" s="70"/>
      <c r="B18767" s="70"/>
    </row>
    <row r="18768" spans="1:2" x14ac:dyDescent="0.4">
      <c r="A18768" s="70"/>
      <c r="B18768" s="70"/>
    </row>
    <row r="18769" spans="1:2" x14ac:dyDescent="0.4">
      <c r="A18769" s="70"/>
      <c r="B18769" s="70"/>
    </row>
    <row r="18770" spans="1:2" x14ac:dyDescent="0.4">
      <c r="A18770" s="70"/>
      <c r="B18770" s="70"/>
    </row>
    <row r="18771" spans="1:2" x14ac:dyDescent="0.4">
      <c r="A18771" s="70"/>
      <c r="B18771" s="70"/>
    </row>
    <row r="18772" spans="1:2" x14ac:dyDescent="0.4">
      <c r="A18772" s="70"/>
      <c r="B18772" s="70"/>
    </row>
    <row r="18773" spans="1:2" x14ac:dyDescent="0.4">
      <c r="A18773" s="70"/>
      <c r="B18773" s="70"/>
    </row>
    <row r="18774" spans="1:2" x14ac:dyDescent="0.4">
      <c r="A18774" s="70"/>
      <c r="B18774" s="70"/>
    </row>
    <row r="18775" spans="1:2" x14ac:dyDescent="0.4">
      <c r="A18775" s="70"/>
      <c r="B18775" s="70"/>
    </row>
    <row r="18776" spans="1:2" x14ac:dyDescent="0.4">
      <c r="A18776" s="70"/>
      <c r="B18776" s="70"/>
    </row>
    <row r="18777" spans="1:2" x14ac:dyDescent="0.4">
      <c r="A18777" s="70"/>
      <c r="B18777" s="70"/>
    </row>
    <row r="18778" spans="1:2" x14ac:dyDescent="0.4">
      <c r="A18778" s="70"/>
      <c r="B18778" s="70"/>
    </row>
    <row r="18779" spans="1:2" x14ac:dyDescent="0.4">
      <c r="A18779" s="70"/>
      <c r="B18779" s="70"/>
    </row>
    <row r="18780" spans="1:2" x14ac:dyDescent="0.4">
      <c r="A18780" s="70"/>
      <c r="B18780" s="70"/>
    </row>
    <row r="18781" spans="1:2" x14ac:dyDescent="0.4">
      <c r="A18781" s="70"/>
      <c r="B18781" s="70"/>
    </row>
    <row r="18782" spans="1:2" x14ac:dyDescent="0.4">
      <c r="A18782" s="70"/>
      <c r="B18782" s="70"/>
    </row>
    <row r="18783" spans="1:2" x14ac:dyDescent="0.4">
      <c r="A18783" s="70"/>
      <c r="B18783" s="70"/>
    </row>
    <row r="18784" spans="1:2" x14ac:dyDescent="0.4">
      <c r="A18784" s="70"/>
      <c r="B18784" s="70"/>
    </row>
    <row r="18785" spans="1:2" x14ac:dyDescent="0.4">
      <c r="A18785" s="70"/>
      <c r="B18785" s="70"/>
    </row>
    <row r="18786" spans="1:2" x14ac:dyDescent="0.4">
      <c r="A18786" s="70"/>
      <c r="B18786" s="70"/>
    </row>
    <row r="18787" spans="1:2" x14ac:dyDescent="0.4">
      <c r="A18787" s="70"/>
      <c r="B18787" s="70"/>
    </row>
    <row r="18788" spans="1:2" x14ac:dyDescent="0.4">
      <c r="A18788" s="70"/>
      <c r="B18788" s="70"/>
    </row>
    <row r="18789" spans="1:2" x14ac:dyDescent="0.4">
      <c r="A18789" s="70"/>
      <c r="B18789" s="70"/>
    </row>
    <row r="18790" spans="1:2" x14ac:dyDescent="0.4">
      <c r="A18790" s="70"/>
      <c r="B18790" s="70"/>
    </row>
    <row r="18791" spans="1:2" x14ac:dyDescent="0.4">
      <c r="A18791" s="70"/>
      <c r="B18791" s="70"/>
    </row>
    <row r="18792" spans="1:2" x14ac:dyDescent="0.4">
      <c r="A18792" s="70"/>
      <c r="B18792" s="70"/>
    </row>
    <row r="18793" spans="1:2" x14ac:dyDescent="0.4">
      <c r="A18793" s="70"/>
      <c r="B18793" s="70"/>
    </row>
    <row r="18794" spans="1:2" x14ac:dyDescent="0.4">
      <c r="A18794" s="70"/>
      <c r="B18794" s="70"/>
    </row>
    <row r="18795" spans="1:2" x14ac:dyDescent="0.4">
      <c r="A18795" s="70"/>
      <c r="B18795" s="70"/>
    </row>
    <row r="18796" spans="1:2" x14ac:dyDescent="0.4">
      <c r="A18796" s="70"/>
      <c r="B18796" s="70"/>
    </row>
    <row r="18797" spans="1:2" x14ac:dyDescent="0.4">
      <c r="A18797" s="70"/>
      <c r="B18797" s="70"/>
    </row>
    <row r="18798" spans="1:2" x14ac:dyDescent="0.4">
      <c r="A18798" s="70"/>
      <c r="B18798" s="70"/>
    </row>
    <row r="18799" spans="1:2" x14ac:dyDescent="0.4">
      <c r="A18799" s="70"/>
      <c r="B18799" s="70"/>
    </row>
    <row r="18800" spans="1:2" x14ac:dyDescent="0.4">
      <c r="A18800" s="70"/>
      <c r="B18800" s="70"/>
    </row>
    <row r="18801" spans="1:2" x14ac:dyDescent="0.4">
      <c r="A18801" s="70"/>
      <c r="B18801" s="70"/>
    </row>
    <row r="18802" spans="1:2" x14ac:dyDescent="0.4">
      <c r="A18802" s="70"/>
      <c r="B18802" s="70"/>
    </row>
    <row r="18803" spans="1:2" x14ac:dyDescent="0.4">
      <c r="A18803" s="70"/>
      <c r="B18803" s="70"/>
    </row>
    <row r="18804" spans="1:2" x14ac:dyDescent="0.4">
      <c r="A18804" s="70"/>
      <c r="B18804" s="70"/>
    </row>
    <row r="18805" spans="1:2" x14ac:dyDescent="0.4">
      <c r="A18805" s="70"/>
      <c r="B18805" s="70"/>
    </row>
    <row r="18806" spans="1:2" x14ac:dyDescent="0.4">
      <c r="A18806" s="70"/>
      <c r="B18806" s="70"/>
    </row>
    <row r="18807" spans="1:2" x14ac:dyDescent="0.4">
      <c r="A18807" s="70"/>
      <c r="B18807" s="70"/>
    </row>
    <row r="18808" spans="1:2" x14ac:dyDescent="0.4">
      <c r="A18808" s="70"/>
      <c r="B18808" s="70"/>
    </row>
    <row r="18809" spans="1:2" x14ac:dyDescent="0.4">
      <c r="A18809" s="70"/>
      <c r="B18809" s="70"/>
    </row>
    <row r="18810" spans="1:2" x14ac:dyDescent="0.4">
      <c r="A18810" s="70"/>
      <c r="B18810" s="70"/>
    </row>
    <row r="18811" spans="1:2" x14ac:dyDescent="0.4">
      <c r="A18811" s="70"/>
      <c r="B18811" s="70"/>
    </row>
    <row r="18812" spans="1:2" x14ac:dyDescent="0.4">
      <c r="A18812" s="70"/>
      <c r="B18812" s="70"/>
    </row>
    <row r="18813" spans="1:2" x14ac:dyDescent="0.4">
      <c r="A18813" s="70"/>
      <c r="B18813" s="70"/>
    </row>
    <row r="18814" spans="1:2" x14ac:dyDescent="0.4">
      <c r="A18814" s="70"/>
      <c r="B18814" s="70"/>
    </row>
    <row r="18815" spans="1:2" x14ac:dyDescent="0.4">
      <c r="A18815" s="70"/>
      <c r="B18815" s="70"/>
    </row>
    <row r="18816" spans="1:2" x14ac:dyDescent="0.4">
      <c r="A18816" s="70"/>
      <c r="B18816" s="70"/>
    </row>
    <row r="18817" spans="1:2" x14ac:dyDescent="0.4">
      <c r="A18817" s="70"/>
      <c r="B18817" s="70"/>
    </row>
    <row r="18818" spans="1:2" x14ac:dyDescent="0.4">
      <c r="A18818" s="70"/>
      <c r="B18818" s="70"/>
    </row>
    <row r="18819" spans="1:2" x14ac:dyDescent="0.4">
      <c r="A18819" s="70"/>
      <c r="B18819" s="70"/>
    </row>
    <row r="18820" spans="1:2" x14ac:dyDescent="0.4">
      <c r="A18820" s="70"/>
      <c r="B18820" s="70"/>
    </row>
    <row r="18821" spans="1:2" x14ac:dyDescent="0.4">
      <c r="A18821" s="70"/>
      <c r="B18821" s="70"/>
    </row>
    <row r="18822" spans="1:2" x14ac:dyDescent="0.4">
      <c r="A18822" s="70"/>
      <c r="B18822" s="70"/>
    </row>
    <row r="18823" spans="1:2" x14ac:dyDescent="0.4">
      <c r="A18823" s="70"/>
      <c r="B18823" s="70"/>
    </row>
    <row r="18824" spans="1:2" x14ac:dyDescent="0.4">
      <c r="A18824" s="70"/>
      <c r="B18824" s="70"/>
    </row>
    <row r="18825" spans="1:2" x14ac:dyDescent="0.4">
      <c r="A18825" s="70"/>
      <c r="B18825" s="70"/>
    </row>
    <row r="18826" spans="1:2" x14ac:dyDescent="0.4">
      <c r="A18826" s="70"/>
      <c r="B18826" s="70"/>
    </row>
    <row r="18827" spans="1:2" x14ac:dyDescent="0.4">
      <c r="A18827" s="70"/>
      <c r="B18827" s="70"/>
    </row>
    <row r="18828" spans="1:2" x14ac:dyDescent="0.4">
      <c r="A18828" s="70"/>
      <c r="B18828" s="70"/>
    </row>
    <row r="18829" spans="1:2" x14ac:dyDescent="0.4">
      <c r="A18829" s="70"/>
      <c r="B18829" s="70"/>
    </row>
    <row r="18830" spans="1:2" x14ac:dyDescent="0.4">
      <c r="A18830" s="70"/>
      <c r="B18830" s="70"/>
    </row>
    <row r="18831" spans="1:2" x14ac:dyDescent="0.4">
      <c r="A18831" s="70"/>
      <c r="B18831" s="70"/>
    </row>
    <row r="18832" spans="1:2" x14ac:dyDescent="0.4">
      <c r="A18832" s="70"/>
      <c r="B18832" s="70"/>
    </row>
    <row r="18833" spans="1:2" x14ac:dyDescent="0.4">
      <c r="A18833" s="70"/>
      <c r="B18833" s="70"/>
    </row>
    <row r="18834" spans="1:2" x14ac:dyDescent="0.4">
      <c r="A18834" s="70"/>
      <c r="B18834" s="70"/>
    </row>
    <row r="18835" spans="1:2" x14ac:dyDescent="0.4">
      <c r="A18835" s="70"/>
      <c r="B18835" s="70"/>
    </row>
    <row r="18836" spans="1:2" x14ac:dyDescent="0.4">
      <c r="A18836" s="70"/>
      <c r="B18836" s="70"/>
    </row>
    <row r="18837" spans="1:2" x14ac:dyDescent="0.4">
      <c r="A18837" s="70"/>
      <c r="B18837" s="70"/>
    </row>
    <row r="18838" spans="1:2" x14ac:dyDescent="0.4">
      <c r="A18838" s="70"/>
      <c r="B18838" s="70"/>
    </row>
    <row r="18839" spans="1:2" x14ac:dyDescent="0.4">
      <c r="A18839" s="70"/>
      <c r="B18839" s="70"/>
    </row>
    <row r="18840" spans="1:2" x14ac:dyDescent="0.4">
      <c r="A18840" s="70"/>
      <c r="B18840" s="70"/>
    </row>
    <row r="18841" spans="1:2" x14ac:dyDescent="0.4">
      <c r="A18841" s="70"/>
      <c r="B18841" s="70"/>
    </row>
    <row r="18842" spans="1:2" x14ac:dyDescent="0.4">
      <c r="A18842" s="70"/>
      <c r="B18842" s="70"/>
    </row>
    <row r="18843" spans="1:2" x14ac:dyDescent="0.4">
      <c r="A18843" s="70"/>
      <c r="B18843" s="70"/>
    </row>
    <row r="18844" spans="1:2" x14ac:dyDescent="0.4">
      <c r="A18844" s="70"/>
      <c r="B18844" s="70"/>
    </row>
    <row r="18845" spans="1:2" x14ac:dyDescent="0.4">
      <c r="A18845" s="70"/>
      <c r="B18845" s="70"/>
    </row>
    <row r="18846" spans="1:2" x14ac:dyDescent="0.4">
      <c r="A18846" s="70"/>
      <c r="B18846" s="70"/>
    </row>
    <row r="18847" spans="1:2" x14ac:dyDescent="0.4">
      <c r="A18847" s="70"/>
      <c r="B18847" s="70"/>
    </row>
    <row r="18848" spans="1:2" x14ac:dyDescent="0.4">
      <c r="A18848" s="70"/>
      <c r="B18848" s="70"/>
    </row>
    <row r="18849" spans="1:2" x14ac:dyDescent="0.4">
      <c r="A18849" s="70"/>
      <c r="B18849" s="70"/>
    </row>
    <row r="18850" spans="1:2" x14ac:dyDescent="0.4">
      <c r="A18850" s="70"/>
      <c r="B18850" s="70"/>
    </row>
    <row r="18851" spans="1:2" x14ac:dyDescent="0.4">
      <c r="A18851" s="70"/>
      <c r="B18851" s="70"/>
    </row>
    <row r="18852" spans="1:2" x14ac:dyDescent="0.4">
      <c r="A18852" s="70"/>
      <c r="B18852" s="70"/>
    </row>
    <row r="18853" spans="1:2" x14ac:dyDescent="0.4">
      <c r="A18853" s="70"/>
      <c r="B18853" s="70"/>
    </row>
    <row r="18854" spans="1:2" x14ac:dyDescent="0.4">
      <c r="A18854" s="70"/>
      <c r="B18854" s="70"/>
    </row>
    <row r="18855" spans="1:2" x14ac:dyDescent="0.4">
      <c r="A18855" s="70"/>
      <c r="B18855" s="70"/>
    </row>
    <row r="18856" spans="1:2" x14ac:dyDescent="0.4">
      <c r="A18856" s="70"/>
      <c r="B18856" s="70"/>
    </row>
    <row r="18857" spans="1:2" x14ac:dyDescent="0.4">
      <c r="A18857" s="70"/>
      <c r="B18857" s="70"/>
    </row>
    <row r="18858" spans="1:2" x14ac:dyDescent="0.4">
      <c r="A18858" s="70"/>
      <c r="B18858" s="70"/>
    </row>
    <row r="18859" spans="1:2" x14ac:dyDescent="0.4">
      <c r="A18859" s="70"/>
      <c r="B18859" s="70"/>
    </row>
    <row r="18860" spans="1:2" x14ac:dyDescent="0.4">
      <c r="A18860" s="70"/>
      <c r="B18860" s="70"/>
    </row>
    <row r="18861" spans="1:2" x14ac:dyDescent="0.4">
      <c r="A18861" s="70"/>
      <c r="B18861" s="70"/>
    </row>
    <row r="18862" spans="1:2" x14ac:dyDescent="0.4">
      <c r="A18862" s="70"/>
      <c r="B18862" s="70"/>
    </row>
    <row r="18863" spans="1:2" x14ac:dyDescent="0.4">
      <c r="A18863" s="70"/>
      <c r="B18863" s="70"/>
    </row>
    <row r="18864" spans="1:2" x14ac:dyDescent="0.4">
      <c r="A18864" s="70"/>
      <c r="B18864" s="70"/>
    </row>
    <row r="18865" spans="1:2" x14ac:dyDescent="0.4">
      <c r="A18865" s="70"/>
      <c r="B18865" s="70"/>
    </row>
    <row r="18866" spans="1:2" x14ac:dyDescent="0.4">
      <c r="A18866" s="70"/>
      <c r="B18866" s="70"/>
    </row>
    <row r="18867" spans="1:2" x14ac:dyDescent="0.4">
      <c r="A18867" s="70"/>
      <c r="B18867" s="70"/>
    </row>
    <row r="18868" spans="1:2" x14ac:dyDescent="0.4">
      <c r="A18868" s="70"/>
      <c r="B18868" s="70"/>
    </row>
    <row r="18869" spans="1:2" x14ac:dyDescent="0.4">
      <c r="A18869" s="70"/>
      <c r="B18869" s="70"/>
    </row>
    <row r="18870" spans="1:2" x14ac:dyDescent="0.4">
      <c r="A18870" s="70"/>
      <c r="B18870" s="70"/>
    </row>
    <row r="18871" spans="1:2" x14ac:dyDescent="0.4">
      <c r="A18871" s="70"/>
      <c r="B18871" s="70"/>
    </row>
    <row r="18872" spans="1:2" x14ac:dyDescent="0.4">
      <c r="A18872" s="70"/>
      <c r="B18872" s="70"/>
    </row>
    <row r="18873" spans="1:2" x14ac:dyDescent="0.4">
      <c r="A18873" s="70"/>
      <c r="B18873" s="70"/>
    </row>
    <row r="18874" spans="1:2" x14ac:dyDescent="0.4">
      <c r="A18874" s="70"/>
      <c r="B18874" s="70"/>
    </row>
    <row r="18875" spans="1:2" x14ac:dyDescent="0.4">
      <c r="A18875" s="70"/>
      <c r="B18875" s="70"/>
    </row>
    <row r="18876" spans="1:2" x14ac:dyDescent="0.4">
      <c r="A18876" s="70"/>
      <c r="B18876" s="70"/>
    </row>
    <row r="18877" spans="1:2" x14ac:dyDescent="0.4">
      <c r="A18877" s="70"/>
      <c r="B18877" s="70"/>
    </row>
    <row r="18878" spans="1:2" x14ac:dyDescent="0.4">
      <c r="A18878" s="70"/>
      <c r="B18878" s="70"/>
    </row>
    <row r="18879" spans="1:2" x14ac:dyDescent="0.4">
      <c r="A18879" s="70"/>
      <c r="B18879" s="70"/>
    </row>
    <row r="18880" spans="1:2" x14ac:dyDescent="0.4">
      <c r="A18880" s="70"/>
      <c r="B18880" s="70"/>
    </row>
    <row r="18881" spans="1:2" x14ac:dyDescent="0.4">
      <c r="A18881" s="70"/>
      <c r="B18881" s="70"/>
    </row>
    <row r="18882" spans="1:2" x14ac:dyDescent="0.4">
      <c r="A18882" s="70"/>
      <c r="B18882" s="70"/>
    </row>
    <row r="18883" spans="1:2" x14ac:dyDescent="0.4">
      <c r="A18883" s="70"/>
      <c r="B18883" s="70"/>
    </row>
    <row r="18884" spans="1:2" x14ac:dyDescent="0.4">
      <c r="A18884" s="70"/>
      <c r="B18884" s="70"/>
    </row>
    <row r="18885" spans="1:2" x14ac:dyDescent="0.4">
      <c r="A18885" s="70"/>
      <c r="B18885" s="70"/>
    </row>
    <row r="18886" spans="1:2" x14ac:dyDescent="0.4">
      <c r="A18886" s="70"/>
      <c r="B18886" s="70"/>
    </row>
    <row r="18887" spans="1:2" x14ac:dyDescent="0.4">
      <c r="A18887" s="70"/>
      <c r="B18887" s="70"/>
    </row>
    <row r="18888" spans="1:2" x14ac:dyDescent="0.4">
      <c r="A18888" s="70"/>
      <c r="B18888" s="70"/>
    </row>
    <row r="18889" spans="1:2" x14ac:dyDescent="0.4">
      <c r="A18889" s="70"/>
      <c r="B18889" s="70"/>
    </row>
    <row r="18890" spans="1:2" x14ac:dyDescent="0.4">
      <c r="A18890" s="70"/>
      <c r="B18890" s="70"/>
    </row>
    <row r="18891" spans="1:2" x14ac:dyDescent="0.4">
      <c r="A18891" s="70"/>
      <c r="B18891" s="70"/>
    </row>
    <row r="18892" spans="1:2" x14ac:dyDescent="0.4">
      <c r="A18892" s="70"/>
      <c r="B18892" s="70"/>
    </row>
    <row r="18893" spans="1:2" x14ac:dyDescent="0.4">
      <c r="A18893" s="70"/>
      <c r="B18893" s="70"/>
    </row>
    <row r="18894" spans="1:2" x14ac:dyDescent="0.4">
      <c r="A18894" s="70"/>
      <c r="B18894" s="70"/>
    </row>
    <row r="18895" spans="1:2" x14ac:dyDescent="0.4">
      <c r="A18895" s="70"/>
      <c r="B18895" s="70"/>
    </row>
    <row r="18896" spans="1:2" x14ac:dyDescent="0.4">
      <c r="A18896" s="70"/>
      <c r="B18896" s="70"/>
    </row>
    <row r="18897" spans="1:2" x14ac:dyDescent="0.4">
      <c r="A18897" s="70"/>
      <c r="B18897" s="70"/>
    </row>
    <row r="18898" spans="1:2" x14ac:dyDescent="0.4">
      <c r="A18898" s="70"/>
      <c r="B18898" s="70"/>
    </row>
    <row r="18899" spans="1:2" x14ac:dyDescent="0.4">
      <c r="A18899" s="70"/>
      <c r="B18899" s="70"/>
    </row>
    <row r="18900" spans="1:2" x14ac:dyDescent="0.4">
      <c r="A18900" s="70"/>
      <c r="B18900" s="70"/>
    </row>
    <row r="18901" spans="1:2" x14ac:dyDescent="0.4">
      <c r="A18901" s="70"/>
      <c r="B18901" s="70"/>
    </row>
    <row r="18902" spans="1:2" x14ac:dyDescent="0.4">
      <c r="A18902" s="70"/>
      <c r="B18902" s="70"/>
    </row>
    <row r="18903" spans="1:2" x14ac:dyDescent="0.4">
      <c r="A18903" s="70"/>
      <c r="B18903" s="70"/>
    </row>
    <row r="18904" spans="1:2" x14ac:dyDescent="0.4">
      <c r="A18904" s="70"/>
      <c r="B18904" s="70"/>
    </row>
    <row r="18905" spans="1:2" x14ac:dyDescent="0.4">
      <c r="A18905" s="70"/>
      <c r="B18905" s="70"/>
    </row>
    <row r="18906" spans="1:2" x14ac:dyDescent="0.4">
      <c r="A18906" s="70"/>
      <c r="B18906" s="70"/>
    </row>
    <row r="18907" spans="1:2" x14ac:dyDescent="0.4">
      <c r="A18907" s="70"/>
      <c r="B18907" s="70"/>
    </row>
    <row r="18908" spans="1:2" x14ac:dyDescent="0.4">
      <c r="A18908" s="70"/>
      <c r="B18908" s="70"/>
    </row>
    <row r="18909" spans="1:2" x14ac:dyDescent="0.4">
      <c r="A18909" s="70"/>
      <c r="B18909" s="70"/>
    </row>
    <row r="18910" spans="1:2" x14ac:dyDescent="0.4">
      <c r="A18910" s="70"/>
      <c r="B18910" s="70"/>
    </row>
    <row r="18911" spans="1:2" x14ac:dyDescent="0.4">
      <c r="A18911" s="70"/>
      <c r="B18911" s="70"/>
    </row>
    <row r="18912" spans="1:2" x14ac:dyDescent="0.4">
      <c r="A18912" s="70"/>
      <c r="B18912" s="70"/>
    </row>
    <row r="18913" spans="1:2" x14ac:dyDescent="0.4">
      <c r="A18913" s="70"/>
      <c r="B18913" s="70"/>
    </row>
    <row r="18914" spans="1:2" x14ac:dyDescent="0.4">
      <c r="A18914" s="70"/>
      <c r="B18914" s="70"/>
    </row>
    <row r="18915" spans="1:2" x14ac:dyDescent="0.4">
      <c r="A18915" s="70"/>
      <c r="B18915" s="70"/>
    </row>
    <row r="18916" spans="1:2" x14ac:dyDescent="0.4">
      <c r="A18916" s="70"/>
      <c r="B18916" s="70"/>
    </row>
    <row r="18917" spans="1:2" x14ac:dyDescent="0.4">
      <c r="A18917" s="70"/>
      <c r="B18917" s="70"/>
    </row>
    <row r="18918" spans="1:2" x14ac:dyDescent="0.4">
      <c r="A18918" s="70"/>
      <c r="B18918" s="70"/>
    </row>
    <row r="18919" spans="1:2" x14ac:dyDescent="0.4">
      <c r="A18919" s="70"/>
      <c r="B18919" s="70"/>
    </row>
    <row r="18920" spans="1:2" x14ac:dyDescent="0.4">
      <c r="A18920" s="70"/>
      <c r="B18920" s="70"/>
    </row>
    <row r="18921" spans="1:2" x14ac:dyDescent="0.4">
      <c r="A18921" s="70"/>
      <c r="B18921" s="70"/>
    </row>
    <row r="18922" spans="1:2" x14ac:dyDescent="0.4">
      <c r="A18922" s="70"/>
      <c r="B18922" s="70"/>
    </row>
    <row r="18923" spans="1:2" x14ac:dyDescent="0.4">
      <c r="A18923" s="70"/>
      <c r="B18923" s="70"/>
    </row>
    <row r="18924" spans="1:2" x14ac:dyDescent="0.4">
      <c r="A18924" s="70"/>
      <c r="B18924" s="70"/>
    </row>
    <row r="18925" spans="1:2" x14ac:dyDescent="0.4">
      <c r="A18925" s="70"/>
      <c r="B18925" s="70"/>
    </row>
    <row r="18926" spans="1:2" x14ac:dyDescent="0.4">
      <c r="A18926" s="70"/>
      <c r="B18926" s="70"/>
    </row>
    <row r="18927" spans="1:2" x14ac:dyDescent="0.4">
      <c r="A18927" s="70"/>
      <c r="B18927" s="70"/>
    </row>
    <row r="18928" spans="1:2" x14ac:dyDescent="0.4">
      <c r="A18928" s="70"/>
      <c r="B18928" s="70"/>
    </row>
    <row r="18929" spans="1:2" x14ac:dyDescent="0.4">
      <c r="A18929" s="70"/>
      <c r="B18929" s="70"/>
    </row>
    <row r="18930" spans="1:2" x14ac:dyDescent="0.4">
      <c r="A18930" s="70"/>
      <c r="B18930" s="70"/>
    </row>
    <row r="18931" spans="1:2" x14ac:dyDescent="0.4">
      <c r="A18931" s="70"/>
      <c r="B18931" s="70"/>
    </row>
    <row r="18932" spans="1:2" x14ac:dyDescent="0.4">
      <c r="A18932" s="70"/>
      <c r="B18932" s="70"/>
    </row>
    <row r="18933" spans="1:2" x14ac:dyDescent="0.4">
      <c r="A18933" s="70"/>
      <c r="B18933" s="70"/>
    </row>
    <row r="18934" spans="1:2" x14ac:dyDescent="0.4">
      <c r="A18934" s="70"/>
      <c r="B18934" s="70"/>
    </row>
    <row r="18935" spans="1:2" x14ac:dyDescent="0.4">
      <c r="A18935" s="70"/>
      <c r="B18935" s="70"/>
    </row>
    <row r="18936" spans="1:2" x14ac:dyDescent="0.4">
      <c r="A18936" s="70"/>
      <c r="B18936" s="70"/>
    </row>
    <row r="18937" spans="1:2" x14ac:dyDescent="0.4">
      <c r="A18937" s="70"/>
      <c r="B18937" s="70"/>
    </row>
    <row r="18938" spans="1:2" x14ac:dyDescent="0.4">
      <c r="A18938" s="70"/>
      <c r="B18938" s="70"/>
    </row>
    <row r="18939" spans="1:2" x14ac:dyDescent="0.4">
      <c r="A18939" s="70"/>
      <c r="B18939" s="70"/>
    </row>
    <row r="18940" spans="1:2" x14ac:dyDescent="0.4">
      <c r="A18940" s="70"/>
      <c r="B18940" s="70"/>
    </row>
    <row r="18941" spans="1:2" x14ac:dyDescent="0.4">
      <c r="A18941" s="70"/>
      <c r="B18941" s="70"/>
    </row>
    <row r="18942" spans="1:2" x14ac:dyDescent="0.4">
      <c r="A18942" s="70"/>
      <c r="B18942" s="70"/>
    </row>
    <row r="18943" spans="1:2" x14ac:dyDescent="0.4">
      <c r="A18943" s="70"/>
      <c r="B18943" s="70"/>
    </row>
    <row r="18944" spans="1:2" x14ac:dyDescent="0.4">
      <c r="A18944" s="70"/>
      <c r="B18944" s="70"/>
    </row>
    <row r="18945" spans="1:2" x14ac:dyDescent="0.4">
      <c r="A18945" s="70"/>
      <c r="B18945" s="70"/>
    </row>
    <row r="18946" spans="1:2" x14ac:dyDescent="0.4">
      <c r="A18946" s="70"/>
      <c r="B18946" s="70"/>
    </row>
    <row r="18947" spans="1:2" x14ac:dyDescent="0.4">
      <c r="A18947" s="70"/>
      <c r="B18947" s="70"/>
    </row>
    <row r="18948" spans="1:2" x14ac:dyDescent="0.4">
      <c r="A18948" s="70"/>
      <c r="B18948" s="70"/>
    </row>
    <row r="18949" spans="1:2" x14ac:dyDescent="0.4">
      <c r="A18949" s="70"/>
      <c r="B18949" s="70"/>
    </row>
    <row r="18950" spans="1:2" x14ac:dyDescent="0.4">
      <c r="A18950" s="70"/>
      <c r="B18950" s="70"/>
    </row>
    <row r="18951" spans="1:2" x14ac:dyDescent="0.4">
      <c r="A18951" s="70"/>
      <c r="B18951" s="70"/>
    </row>
    <row r="18952" spans="1:2" x14ac:dyDescent="0.4">
      <c r="A18952" s="70"/>
      <c r="B18952" s="70"/>
    </row>
    <row r="18953" spans="1:2" x14ac:dyDescent="0.4">
      <c r="A18953" s="70"/>
      <c r="B18953" s="70"/>
    </row>
    <row r="18954" spans="1:2" x14ac:dyDescent="0.4">
      <c r="A18954" s="70"/>
      <c r="B18954" s="70"/>
    </row>
    <row r="18955" spans="1:2" x14ac:dyDescent="0.4">
      <c r="A18955" s="70"/>
      <c r="B18955" s="70"/>
    </row>
    <row r="18956" spans="1:2" x14ac:dyDescent="0.4">
      <c r="A18956" s="70"/>
      <c r="B18956" s="70"/>
    </row>
    <row r="18957" spans="1:2" x14ac:dyDescent="0.4">
      <c r="A18957" s="70"/>
      <c r="B18957" s="70"/>
    </row>
    <row r="18958" spans="1:2" x14ac:dyDescent="0.4">
      <c r="A18958" s="70"/>
      <c r="B18958" s="70"/>
    </row>
    <row r="18959" spans="1:2" x14ac:dyDescent="0.4">
      <c r="A18959" s="70"/>
      <c r="B18959" s="70"/>
    </row>
    <row r="18960" spans="1:2" x14ac:dyDescent="0.4">
      <c r="A18960" s="70"/>
      <c r="B18960" s="70"/>
    </row>
    <row r="18961" spans="1:2" x14ac:dyDescent="0.4">
      <c r="A18961" s="70"/>
      <c r="B18961" s="70"/>
    </row>
    <row r="18962" spans="1:2" x14ac:dyDescent="0.4">
      <c r="A18962" s="70"/>
      <c r="B18962" s="70"/>
    </row>
    <row r="18963" spans="1:2" x14ac:dyDescent="0.4">
      <c r="A18963" s="70"/>
      <c r="B18963" s="70"/>
    </row>
    <row r="18964" spans="1:2" x14ac:dyDescent="0.4">
      <c r="A18964" s="70"/>
      <c r="B18964" s="70"/>
    </row>
    <row r="18965" spans="1:2" x14ac:dyDescent="0.4">
      <c r="A18965" s="70"/>
      <c r="B18965" s="70"/>
    </row>
    <row r="18966" spans="1:2" x14ac:dyDescent="0.4">
      <c r="A18966" s="70"/>
      <c r="B18966" s="70"/>
    </row>
    <row r="18967" spans="1:2" x14ac:dyDescent="0.4">
      <c r="A18967" s="70"/>
      <c r="B18967" s="70"/>
    </row>
    <row r="18968" spans="1:2" x14ac:dyDescent="0.4">
      <c r="A18968" s="70"/>
      <c r="B18968" s="70"/>
    </row>
    <row r="18969" spans="1:2" x14ac:dyDescent="0.4">
      <c r="A18969" s="70"/>
      <c r="B18969" s="70"/>
    </row>
    <row r="18970" spans="1:2" x14ac:dyDescent="0.4">
      <c r="A18970" s="70"/>
      <c r="B18970" s="70"/>
    </row>
    <row r="18971" spans="1:2" x14ac:dyDescent="0.4">
      <c r="A18971" s="70"/>
      <c r="B18971" s="70"/>
    </row>
    <row r="18972" spans="1:2" x14ac:dyDescent="0.4">
      <c r="A18972" s="70"/>
      <c r="B18972" s="70"/>
    </row>
    <row r="18973" spans="1:2" x14ac:dyDescent="0.4">
      <c r="A18973" s="70"/>
      <c r="B18973" s="70"/>
    </row>
    <row r="18974" spans="1:2" x14ac:dyDescent="0.4">
      <c r="A18974" s="70"/>
      <c r="B18974" s="70"/>
    </row>
    <row r="18975" spans="1:2" x14ac:dyDescent="0.4">
      <c r="A18975" s="70"/>
      <c r="B18975" s="70"/>
    </row>
    <row r="18976" spans="1:2" x14ac:dyDescent="0.4">
      <c r="A18976" s="70"/>
      <c r="B18976" s="70"/>
    </row>
    <row r="18977" spans="1:2" x14ac:dyDescent="0.4">
      <c r="A18977" s="70"/>
      <c r="B18977" s="70"/>
    </row>
    <row r="18978" spans="1:2" x14ac:dyDescent="0.4">
      <c r="A18978" s="70"/>
      <c r="B18978" s="70"/>
    </row>
    <row r="18979" spans="1:2" x14ac:dyDescent="0.4">
      <c r="A18979" s="70"/>
      <c r="B18979" s="70"/>
    </row>
    <row r="18980" spans="1:2" x14ac:dyDescent="0.4">
      <c r="A18980" s="70"/>
      <c r="B18980" s="70"/>
    </row>
    <row r="18981" spans="1:2" x14ac:dyDescent="0.4">
      <c r="A18981" s="70"/>
      <c r="B18981" s="70"/>
    </row>
    <row r="18982" spans="1:2" x14ac:dyDescent="0.4">
      <c r="A18982" s="70"/>
      <c r="B18982" s="70"/>
    </row>
    <row r="18983" spans="1:2" x14ac:dyDescent="0.4">
      <c r="A18983" s="70"/>
      <c r="B18983" s="70"/>
    </row>
    <row r="18984" spans="1:2" x14ac:dyDescent="0.4">
      <c r="A18984" s="70"/>
      <c r="B18984" s="70"/>
    </row>
    <row r="18985" spans="1:2" x14ac:dyDescent="0.4">
      <c r="A18985" s="70"/>
      <c r="B18985" s="70"/>
    </row>
    <row r="18986" spans="1:2" x14ac:dyDescent="0.4">
      <c r="A18986" s="70"/>
      <c r="B18986" s="70"/>
    </row>
    <row r="18987" spans="1:2" x14ac:dyDescent="0.4">
      <c r="A18987" s="70"/>
      <c r="B18987" s="70"/>
    </row>
    <row r="18988" spans="1:2" x14ac:dyDescent="0.4">
      <c r="A18988" s="70"/>
      <c r="B18988" s="70"/>
    </row>
    <row r="18989" spans="1:2" x14ac:dyDescent="0.4">
      <c r="A18989" s="70"/>
      <c r="B18989" s="70"/>
    </row>
    <row r="18990" spans="1:2" x14ac:dyDescent="0.4">
      <c r="A18990" s="70"/>
      <c r="B18990" s="70"/>
    </row>
    <row r="18991" spans="1:2" x14ac:dyDescent="0.4">
      <c r="A18991" s="70"/>
      <c r="B18991" s="70"/>
    </row>
    <row r="18992" spans="1:2" x14ac:dyDescent="0.4">
      <c r="A18992" s="70"/>
      <c r="B18992" s="70"/>
    </row>
    <row r="18993" spans="1:2" x14ac:dyDescent="0.4">
      <c r="A18993" s="70"/>
      <c r="B18993" s="70"/>
    </row>
    <row r="18994" spans="1:2" x14ac:dyDescent="0.4">
      <c r="A18994" s="70"/>
      <c r="B18994" s="70"/>
    </row>
    <row r="18995" spans="1:2" x14ac:dyDescent="0.4">
      <c r="A18995" s="70"/>
      <c r="B18995" s="70"/>
    </row>
    <row r="18996" spans="1:2" x14ac:dyDescent="0.4">
      <c r="A18996" s="70"/>
      <c r="B18996" s="70"/>
    </row>
    <row r="18997" spans="1:2" x14ac:dyDescent="0.4">
      <c r="A18997" s="70"/>
      <c r="B18997" s="70"/>
    </row>
    <row r="18998" spans="1:2" x14ac:dyDescent="0.4">
      <c r="A18998" s="70"/>
      <c r="B18998" s="70"/>
    </row>
    <row r="18999" spans="1:2" x14ac:dyDescent="0.4">
      <c r="A18999" s="70"/>
      <c r="B18999" s="70"/>
    </row>
    <row r="19000" spans="1:2" x14ac:dyDescent="0.4">
      <c r="A19000" s="70"/>
      <c r="B19000" s="70"/>
    </row>
    <row r="19001" spans="1:2" x14ac:dyDescent="0.4">
      <c r="A19001" s="70"/>
      <c r="B19001" s="70"/>
    </row>
    <row r="19002" spans="1:2" x14ac:dyDescent="0.4">
      <c r="A19002" s="70"/>
      <c r="B19002" s="70"/>
    </row>
    <row r="19003" spans="1:2" x14ac:dyDescent="0.4">
      <c r="A19003" s="70"/>
      <c r="B19003" s="70"/>
    </row>
    <row r="19004" spans="1:2" x14ac:dyDescent="0.4">
      <c r="A19004" s="70"/>
      <c r="B19004" s="70"/>
    </row>
    <row r="19005" spans="1:2" x14ac:dyDescent="0.4">
      <c r="A19005" s="70"/>
      <c r="B19005" s="70"/>
    </row>
    <row r="19006" spans="1:2" x14ac:dyDescent="0.4">
      <c r="A19006" s="70"/>
      <c r="B19006" s="70"/>
    </row>
    <row r="19007" spans="1:2" x14ac:dyDescent="0.4">
      <c r="A19007" s="70"/>
      <c r="B19007" s="70"/>
    </row>
    <row r="19008" spans="1:2" x14ac:dyDescent="0.4">
      <c r="A19008" s="70"/>
      <c r="B19008" s="70"/>
    </row>
    <row r="19009" spans="1:2" x14ac:dyDescent="0.4">
      <c r="A19009" s="70"/>
      <c r="B19009" s="70"/>
    </row>
    <row r="19010" spans="1:2" x14ac:dyDescent="0.4">
      <c r="A19010" s="70"/>
      <c r="B19010" s="70"/>
    </row>
    <row r="19011" spans="1:2" x14ac:dyDescent="0.4">
      <c r="A19011" s="70"/>
      <c r="B19011" s="70"/>
    </row>
    <row r="19012" spans="1:2" x14ac:dyDescent="0.4">
      <c r="A19012" s="70"/>
      <c r="B19012" s="70"/>
    </row>
    <row r="19013" spans="1:2" x14ac:dyDescent="0.4">
      <c r="A19013" s="70"/>
      <c r="B19013" s="70"/>
    </row>
    <row r="19014" spans="1:2" x14ac:dyDescent="0.4">
      <c r="A19014" s="70"/>
      <c r="B19014" s="70"/>
    </row>
    <row r="19015" spans="1:2" x14ac:dyDescent="0.4">
      <c r="A19015" s="70"/>
      <c r="B19015" s="70"/>
    </row>
    <row r="19016" spans="1:2" x14ac:dyDescent="0.4">
      <c r="A19016" s="70"/>
      <c r="B19016" s="70"/>
    </row>
    <row r="19017" spans="1:2" x14ac:dyDescent="0.4">
      <c r="A19017" s="70"/>
      <c r="B19017" s="70"/>
    </row>
    <row r="19018" spans="1:2" x14ac:dyDescent="0.4">
      <c r="A19018" s="70"/>
      <c r="B19018" s="70"/>
    </row>
    <row r="19019" spans="1:2" x14ac:dyDescent="0.4">
      <c r="A19019" s="70"/>
      <c r="B19019" s="70"/>
    </row>
    <row r="19020" spans="1:2" x14ac:dyDescent="0.4">
      <c r="A19020" s="70"/>
      <c r="B19020" s="70"/>
    </row>
    <row r="19021" spans="1:2" x14ac:dyDescent="0.4">
      <c r="A19021" s="70"/>
      <c r="B19021" s="70"/>
    </row>
    <row r="19022" spans="1:2" x14ac:dyDescent="0.4">
      <c r="A19022" s="70"/>
      <c r="B19022" s="70"/>
    </row>
    <row r="19023" spans="1:2" x14ac:dyDescent="0.4">
      <c r="A19023" s="70"/>
      <c r="B19023" s="70"/>
    </row>
    <row r="19024" spans="1:2" x14ac:dyDescent="0.4">
      <c r="A19024" s="70"/>
      <c r="B19024" s="70"/>
    </row>
    <row r="19025" spans="1:2" x14ac:dyDescent="0.4">
      <c r="A19025" s="70"/>
      <c r="B19025" s="70"/>
    </row>
    <row r="19026" spans="1:2" x14ac:dyDescent="0.4">
      <c r="A19026" s="70"/>
      <c r="B19026" s="70"/>
    </row>
    <row r="19027" spans="1:2" x14ac:dyDescent="0.4">
      <c r="A19027" s="70"/>
      <c r="B19027" s="70"/>
    </row>
    <row r="19028" spans="1:2" x14ac:dyDescent="0.4">
      <c r="A19028" s="70"/>
      <c r="B19028" s="70"/>
    </row>
    <row r="19029" spans="1:2" x14ac:dyDescent="0.4">
      <c r="A19029" s="70"/>
      <c r="B19029" s="70"/>
    </row>
    <row r="19030" spans="1:2" x14ac:dyDescent="0.4">
      <c r="A19030" s="70"/>
      <c r="B19030" s="70"/>
    </row>
    <row r="19031" spans="1:2" x14ac:dyDescent="0.4">
      <c r="A19031" s="70"/>
      <c r="B19031" s="70"/>
    </row>
    <row r="19032" spans="1:2" x14ac:dyDescent="0.4">
      <c r="A19032" s="70"/>
      <c r="B19032" s="70"/>
    </row>
    <row r="19033" spans="1:2" x14ac:dyDescent="0.4">
      <c r="A19033" s="70"/>
      <c r="B19033" s="70"/>
    </row>
    <row r="19034" spans="1:2" x14ac:dyDescent="0.4">
      <c r="A19034" s="70"/>
      <c r="B19034" s="70"/>
    </row>
    <row r="19035" spans="1:2" x14ac:dyDescent="0.4">
      <c r="A19035" s="70"/>
      <c r="B19035" s="70"/>
    </row>
    <row r="19036" spans="1:2" x14ac:dyDescent="0.4">
      <c r="A19036" s="70"/>
      <c r="B19036" s="70"/>
    </row>
    <row r="19037" spans="1:2" x14ac:dyDescent="0.4">
      <c r="A19037" s="70"/>
      <c r="B19037" s="70"/>
    </row>
    <row r="19038" spans="1:2" x14ac:dyDescent="0.4">
      <c r="A19038" s="70"/>
      <c r="B19038" s="70"/>
    </row>
    <row r="19039" spans="1:2" x14ac:dyDescent="0.4">
      <c r="A19039" s="70"/>
      <c r="B19039" s="70"/>
    </row>
    <row r="19040" spans="1:2" x14ac:dyDescent="0.4">
      <c r="A19040" s="70"/>
      <c r="B19040" s="70"/>
    </row>
    <row r="19041" spans="1:2" x14ac:dyDescent="0.4">
      <c r="A19041" s="70"/>
      <c r="B19041" s="70"/>
    </row>
    <row r="19042" spans="1:2" x14ac:dyDescent="0.4">
      <c r="A19042" s="70"/>
      <c r="B19042" s="70"/>
    </row>
    <row r="19043" spans="1:2" x14ac:dyDescent="0.4">
      <c r="A19043" s="70"/>
      <c r="B19043" s="70"/>
    </row>
    <row r="19044" spans="1:2" x14ac:dyDescent="0.4">
      <c r="A19044" s="70"/>
      <c r="B19044" s="70"/>
    </row>
    <row r="19045" spans="1:2" x14ac:dyDescent="0.4">
      <c r="A19045" s="70"/>
      <c r="B19045" s="70"/>
    </row>
    <row r="19046" spans="1:2" x14ac:dyDescent="0.4">
      <c r="A19046" s="70"/>
      <c r="B19046" s="70"/>
    </row>
    <row r="19047" spans="1:2" x14ac:dyDescent="0.4">
      <c r="A19047" s="70"/>
      <c r="B19047" s="70"/>
    </row>
    <row r="19048" spans="1:2" x14ac:dyDescent="0.4">
      <c r="A19048" s="70"/>
      <c r="B19048" s="70"/>
    </row>
    <row r="19049" spans="1:2" x14ac:dyDescent="0.4">
      <c r="A19049" s="70"/>
      <c r="B19049" s="70"/>
    </row>
    <row r="19050" spans="1:2" x14ac:dyDescent="0.4">
      <c r="A19050" s="70"/>
      <c r="B19050" s="70"/>
    </row>
    <row r="19051" spans="1:2" x14ac:dyDescent="0.4">
      <c r="A19051" s="70"/>
      <c r="B19051" s="70"/>
    </row>
    <row r="19052" spans="1:2" x14ac:dyDescent="0.4">
      <c r="A19052" s="70"/>
      <c r="B19052" s="70"/>
    </row>
    <row r="19053" spans="1:2" x14ac:dyDescent="0.4">
      <c r="A19053" s="70"/>
      <c r="B19053" s="70"/>
    </row>
    <row r="19054" spans="1:2" x14ac:dyDescent="0.4">
      <c r="A19054" s="70"/>
      <c r="B19054" s="70"/>
    </row>
    <row r="19055" spans="1:2" x14ac:dyDescent="0.4">
      <c r="A19055" s="70"/>
      <c r="B19055" s="70"/>
    </row>
    <row r="19056" spans="1:2" x14ac:dyDescent="0.4">
      <c r="A19056" s="70"/>
      <c r="B19056" s="70"/>
    </row>
    <row r="19057" spans="1:2" x14ac:dyDescent="0.4">
      <c r="A19057" s="70"/>
      <c r="B19057" s="70"/>
    </row>
    <row r="19058" spans="1:2" x14ac:dyDescent="0.4">
      <c r="A19058" s="70"/>
      <c r="B19058" s="70"/>
    </row>
    <row r="19059" spans="1:2" x14ac:dyDescent="0.4">
      <c r="A19059" s="70"/>
      <c r="B19059" s="70"/>
    </row>
    <row r="19060" spans="1:2" x14ac:dyDescent="0.4">
      <c r="A19060" s="70"/>
      <c r="B19060" s="70"/>
    </row>
    <row r="19061" spans="1:2" x14ac:dyDescent="0.4">
      <c r="A19061" s="70"/>
      <c r="B19061" s="70"/>
    </row>
    <row r="19062" spans="1:2" x14ac:dyDescent="0.4">
      <c r="A19062" s="70"/>
      <c r="B19062" s="70"/>
    </row>
    <row r="19063" spans="1:2" x14ac:dyDescent="0.4">
      <c r="A19063" s="70"/>
      <c r="B19063" s="70"/>
    </row>
    <row r="19064" spans="1:2" x14ac:dyDescent="0.4">
      <c r="A19064" s="70"/>
      <c r="B19064" s="70"/>
    </row>
    <row r="19065" spans="1:2" x14ac:dyDescent="0.4">
      <c r="A19065" s="70"/>
      <c r="B19065" s="70"/>
    </row>
    <row r="19066" spans="1:2" x14ac:dyDescent="0.4">
      <c r="A19066" s="70"/>
      <c r="B19066" s="70"/>
    </row>
    <row r="19067" spans="1:2" x14ac:dyDescent="0.4">
      <c r="A19067" s="70"/>
      <c r="B19067" s="70"/>
    </row>
    <row r="19068" spans="1:2" x14ac:dyDescent="0.4">
      <c r="A19068" s="70"/>
      <c r="B19068" s="70"/>
    </row>
    <row r="19069" spans="1:2" x14ac:dyDescent="0.4">
      <c r="A19069" s="70"/>
      <c r="B19069" s="70"/>
    </row>
    <row r="19070" spans="1:2" x14ac:dyDescent="0.4">
      <c r="A19070" s="70"/>
      <c r="B19070" s="70"/>
    </row>
    <row r="19071" spans="1:2" x14ac:dyDescent="0.4">
      <c r="A19071" s="70"/>
      <c r="B19071" s="70"/>
    </row>
    <row r="19072" spans="1:2" x14ac:dyDescent="0.4">
      <c r="A19072" s="70"/>
      <c r="B19072" s="70"/>
    </row>
    <row r="19073" spans="1:2" x14ac:dyDescent="0.4">
      <c r="A19073" s="70"/>
      <c r="B19073" s="70"/>
    </row>
    <row r="19074" spans="1:2" x14ac:dyDescent="0.4">
      <c r="A19074" s="70"/>
      <c r="B19074" s="70"/>
    </row>
    <row r="19075" spans="1:2" x14ac:dyDescent="0.4">
      <c r="A19075" s="70"/>
      <c r="B19075" s="70"/>
    </row>
    <row r="19076" spans="1:2" x14ac:dyDescent="0.4">
      <c r="A19076" s="70"/>
      <c r="B19076" s="70"/>
    </row>
    <row r="19077" spans="1:2" x14ac:dyDescent="0.4">
      <c r="A19077" s="70"/>
      <c r="B19077" s="70"/>
    </row>
    <row r="19078" spans="1:2" x14ac:dyDescent="0.4">
      <c r="A19078" s="70"/>
      <c r="B19078" s="70"/>
    </row>
    <row r="19079" spans="1:2" x14ac:dyDescent="0.4">
      <c r="A19079" s="70"/>
      <c r="B19079" s="70"/>
    </row>
    <row r="19080" spans="1:2" x14ac:dyDescent="0.4">
      <c r="A19080" s="70"/>
      <c r="B19080" s="70"/>
    </row>
    <row r="19081" spans="1:2" x14ac:dyDescent="0.4">
      <c r="A19081" s="70"/>
      <c r="B19081" s="70"/>
    </row>
    <row r="19082" spans="1:2" x14ac:dyDescent="0.4">
      <c r="A19082" s="70"/>
      <c r="B19082" s="70"/>
    </row>
    <row r="19083" spans="1:2" x14ac:dyDescent="0.4">
      <c r="A19083" s="70"/>
      <c r="B19083" s="70"/>
    </row>
    <row r="19084" spans="1:2" x14ac:dyDescent="0.4">
      <c r="A19084" s="70"/>
      <c r="B19084" s="70"/>
    </row>
    <row r="19085" spans="1:2" x14ac:dyDescent="0.4">
      <c r="A19085" s="70"/>
      <c r="B19085" s="70"/>
    </row>
    <row r="19086" spans="1:2" x14ac:dyDescent="0.4">
      <c r="A19086" s="70"/>
      <c r="B19086" s="70"/>
    </row>
    <row r="19087" spans="1:2" x14ac:dyDescent="0.4">
      <c r="A19087" s="70"/>
      <c r="B19087" s="70"/>
    </row>
    <row r="19088" spans="1:2" x14ac:dyDescent="0.4">
      <c r="A19088" s="70"/>
      <c r="B19088" s="70"/>
    </row>
    <row r="19089" spans="1:2" x14ac:dyDescent="0.4">
      <c r="A19089" s="70"/>
      <c r="B19089" s="70"/>
    </row>
    <row r="19090" spans="1:2" x14ac:dyDescent="0.4">
      <c r="A19090" s="70"/>
      <c r="B19090" s="70"/>
    </row>
    <row r="19091" spans="1:2" x14ac:dyDescent="0.4">
      <c r="A19091" s="70"/>
      <c r="B19091" s="70"/>
    </row>
    <row r="19092" spans="1:2" x14ac:dyDescent="0.4">
      <c r="A19092" s="70"/>
      <c r="B19092" s="70"/>
    </row>
    <row r="19093" spans="1:2" x14ac:dyDescent="0.4">
      <c r="A19093" s="70"/>
      <c r="B19093" s="70"/>
    </row>
    <row r="19094" spans="1:2" x14ac:dyDescent="0.4">
      <c r="A19094" s="70"/>
      <c r="B19094" s="70"/>
    </row>
    <row r="19095" spans="1:2" x14ac:dyDescent="0.4">
      <c r="A19095" s="70"/>
      <c r="B19095" s="70"/>
    </row>
    <row r="19096" spans="1:2" x14ac:dyDescent="0.4">
      <c r="A19096" s="70"/>
      <c r="B19096" s="70"/>
    </row>
    <row r="19097" spans="1:2" x14ac:dyDescent="0.4">
      <c r="A19097" s="70"/>
      <c r="B19097" s="70"/>
    </row>
    <row r="19098" spans="1:2" x14ac:dyDescent="0.4">
      <c r="A19098" s="70"/>
      <c r="B19098" s="70"/>
    </row>
    <row r="19099" spans="1:2" x14ac:dyDescent="0.4">
      <c r="A19099" s="70"/>
      <c r="B19099" s="70"/>
    </row>
    <row r="19100" spans="1:2" x14ac:dyDescent="0.4">
      <c r="A19100" s="70"/>
      <c r="B19100" s="70"/>
    </row>
    <row r="19101" spans="1:2" x14ac:dyDescent="0.4">
      <c r="A19101" s="70"/>
      <c r="B19101" s="70"/>
    </row>
    <row r="19102" spans="1:2" x14ac:dyDescent="0.4">
      <c r="A19102" s="70"/>
      <c r="B19102" s="70"/>
    </row>
    <row r="19103" spans="1:2" x14ac:dyDescent="0.4">
      <c r="A19103" s="70"/>
      <c r="B19103" s="70"/>
    </row>
    <row r="19104" spans="1:2" x14ac:dyDescent="0.4">
      <c r="A19104" s="70"/>
      <c r="B19104" s="70"/>
    </row>
    <row r="19105" spans="1:2" x14ac:dyDescent="0.4">
      <c r="A19105" s="70"/>
      <c r="B19105" s="70"/>
    </row>
    <row r="19106" spans="1:2" x14ac:dyDescent="0.4">
      <c r="A19106" s="70"/>
      <c r="B19106" s="70"/>
    </row>
    <row r="19107" spans="1:2" x14ac:dyDescent="0.4">
      <c r="A19107" s="70"/>
      <c r="B19107" s="70"/>
    </row>
    <row r="19108" spans="1:2" x14ac:dyDescent="0.4">
      <c r="A19108" s="70"/>
      <c r="B19108" s="70"/>
    </row>
    <row r="19109" spans="1:2" x14ac:dyDescent="0.4">
      <c r="A19109" s="70"/>
      <c r="B19109" s="70"/>
    </row>
    <row r="19110" spans="1:2" x14ac:dyDescent="0.4">
      <c r="A19110" s="70"/>
      <c r="B19110" s="70"/>
    </row>
    <row r="19111" spans="1:2" x14ac:dyDescent="0.4">
      <c r="A19111" s="70"/>
      <c r="B19111" s="70"/>
    </row>
    <row r="19112" spans="1:2" x14ac:dyDescent="0.4">
      <c r="A19112" s="70"/>
      <c r="B19112" s="70"/>
    </row>
    <row r="19113" spans="1:2" x14ac:dyDescent="0.4">
      <c r="A19113" s="70"/>
      <c r="B19113" s="70"/>
    </row>
    <row r="19114" spans="1:2" x14ac:dyDescent="0.4">
      <c r="A19114" s="70"/>
      <c r="B19114" s="70"/>
    </row>
    <row r="19115" spans="1:2" x14ac:dyDescent="0.4">
      <c r="A19115" s="70"/>
      <c r="B19115" s="70"/>
    </row>
    <row r="19116" spans="1:2" x14ac:dyDescent="0.4">
      <c r="A19116" s="70"/>
      <c r="B19116" s="70"/>
    </row>
    <row r="19117" spans="1:2" x14ac:dyDescent="0.4">
      <c r="A19117" s="70"/>
      <c r="B19117" s="70"/>
    </row>
    <row r="19118" spans="1:2" x14ac:dyDescent="0.4">
      <c r="A19118" s="70"/>
      <c r="B19118" s="70"/>
    </row>
    <row r="19119" spans="1:2" x14ac:dyDescent="0.4">
      <c r="A19119" s="70"/>
      <c r="B19119" s="70"/>
    </row>
    <row r="19120" spans="1:2" x14ac:dyDescent="0.4">
      <c r="A19120" s="70"/>
      <c r="B19120" s="70"/>
    </row>
    <row r="19121" spans="1:2" x14ac:dyDescent="0.4">
      <c r="A19121" s="70"/>
      <c r="B19121" s="70"/>
    </row>
    <row r="19122" spans="1:2" x14ac:dyDescent="0.4">
      <c r="A19122" s="70"/>
      <c r="B19122" s="70"/>
    </row>
    <row r="19123" spans="1:2" x14ac:dyDescent="0.4">
      <c r="A19123" s="70"/>
      <c r="B19123" s="70"/>
    </row>
    <row r="19124" spans="1:2" x14ac:dyDescent="0.4">
      <c r="A19124" s="70"/>
      <c r="B19124" s="70"/>
    </row>
    <row r="19125" spans="1:2" x14ac:dyDescent="0.4">
      <c r="A19125" s="70"/>
      <c r="B19125" s="70"/>
    </row>
    <row r="19126" spans="1:2" x14ac:dyDescent="0.4">
      <c r="A19126" s="70"/>
      <c r="B19126" s="70"/>
    </row>
    <row r="19127" spans="1:2" x14ac:dyDescent="0.4">
      <c r="A19127" s="70"/>
      <c r="B19127" s="70"/>
    </row>
    <row r="19128" spans="1:2" x14ac:dyDescent="0.4">
      <c r="A19128" s="70"/>
      <c r="B19128" s="70"/>
    </row>
    <row r="19129" spans="1:2" x14ac:dyDescent="0.4">
      <c r="A19129" s="70"/>
      <c r="B19129" s="70"/>
    </row>
    <row r="19130" spans="1:2" x14ac:dyDescent="0.4">
      <c r="A19130" s="70"/>
      <c r="B19130" s="70"/>
    </row>
    <row r="19131" spans="1:2" x14ac:dyDescent="0.4">
      <c r="A19131" s="70"/>
      <c r="B19131" s="70"/>
    </row>
    <row r="19132" spans="1:2" x14ac:dyDescent="0.4">
      <c r="A19132" s="70"/>
      <c r="B19132" s="70"/>
    </row>
    <row r="19133" spans="1:2" x14ac:dyDescent="0.4">
      <c r="A19133" s="70"/>
      <c r="B19133" s="70"/>
    </row>
    <row r="19134" spans="1:2" x14ac:dyDescent="0.4">
      <c r="A19134" s="70"/>
      <c r="B19134" s="70"/>
    </row>
    <row r="19135" spans="1:2" x14ac:dyDescent="0.4">
      <c r="A19135" s="70"/>
      <c r="B19135" s="70"/>
    </row>
    <row r="19136" spans="1:2" x14ac:dyDescent="0.4">
      <c r="A19136" s="70"/>
      <c r="B19136" s="70"/>
    </row>
    <row r="19137" spans="1:2" x14ac:dyDescent="0.4">
      <c r="A19137" s="70"/>
      <c r="B19137" s="70"/>
    </row>
    <row r="19138" spans="1:2" x14ac:dyDescent="0.4">
      <c r="A19138" s="70"/>
      <c r="B19138" s="70"/>
    </row>
    <row r="19139" spans="1:2" x14ac:dyDescent="0.4">
      <c r="A19139" s="70"/>
      <c r="B19139" s="70"/>
    </row>
    <row r="19140" spans="1:2" x14ac:dyDescent="0.4">
      <c r="A19140" s="70"/>
      <c r="B19140" s="70"/>
    </row>
    <row r="19141" spans="1:2" x14ac:dyDescent="0.4">
      <c r="A19141" s="70"/>
      <c r="B19141" s="70"/>
    </row>
    <row r="19142" spans="1:2" x14ac:dyDescent="0.4">
      <c r="A19142" s="70"/>
      <c r="B19142" s="70"/>
    </row>
    <row r="19143" spans="1:2" x14ac:dyDescent="0.4">
      <c r="A19143" s="70"/>
      <c r="B19143" s="70"/>
    </row>
    <row r="19144" spans="1:2" x14ac:dyDescent="0.4">
      <c r="A19144" s="70"/>
      <c r="B19144" s="70"/>
    </row>
    <row r="19145" spans="1:2" x14ac:dyDescent="0.4">
      <c r="A19145" s="70"/>
      <c r="B19145" s="70"/>
    </row>
    <row r="19146" spans="1:2" x14ac:dyDescent="0.4">
      <c r="A19146" s="70"/>
      <c r="B19146" s="70"/>
    </row>
    <row r="19147" spans="1:2" x14ac:dyDescent="0.4">
      <c r="A19147" s="70"/>
      <c r="B19147" s="70"/>
    </row>
    <row r="19148" spans="1:2" x14ac:dyDescent="0.4">
      <c r="A19148" s="70"/>
      <c r="B19148" s="70"/>
    </row>
    <row r="19149" spans="1:2" x14ac:dyDescent="0.4">
      <c r="A19149" s="70"/>
      <c r="B19149" s="70"/>
    </row>
    <row r="19150" spans="1:2" x14ac:dyDescent="0.4">
      <c r="A19150" s="70"/>
      <c r="B19150" s="70"/>
    </row>
    <row r="19151" spans="1:2" x14ac:dyDescent="0.4">
      <c r="A19151" s="70"/>
      <c r="B19151" s="70"/>
    </row>
    <row r="19152" spans="1:2" x14ac:dyDescent="0.4">
      <c r="A19152" s="70"/>
      <c r="B19152" s="70"/>
    </row>
    <row r="19153" spans="1:2" x14ac:dyDescent="0.4">
      <c r="A19153" s="70"/>
      <c r="B19153" s="70"/>
    </row>
    <row r="19154" spans="1:2" x14ac:dyDescent="0.4">
      <c r="A19154" s="70"/>
      <c r="B19154" s="70"/>
    </row>
    <row r="19155" spans="1:2" x14ac:dyDescent="0.4">
      <c r="A19155" s="70"/>
      <c r="B19155" s="70"/>
    </row>
    <row r="19156" spans="1:2" x14ac:dyDescent="0.4">
      <c r="A19156" s="70"/>
      <c r="B19156" s="70"/>
    </row>
    <row r="19157" spans="1:2" x14ac:dyDescent="0.4">
      <c r="A19157" s="70"/>
      <c r="B19157" s="70"/>
    </row>
    <row r="19158" spans="1:2" x14ac:dyDescent="0.4">
      <c r="A19158" s="70"/>
      <c r="B19158" s="70"/>
    </row>
    <row r="19159" spans="1:2" x14ac:dyDescent="0.4">
      <c r="A19159" s="70"/>
      <c r="B19159" s="70"/>
    </row>
    <row r="19160" spans="1:2" x14ac:dyDescent="0.4">
      <c r="A19160" s="70"/>
      <c r="B19160" s="70"/>
    </row>
    <row r="19161" spans="1:2" x14ac:dyDescent="0.4">
      <c r="A19161" s="70"/>
      <c r="B19161" s="70"/>
    </row>
    <row r="19162" spans="1:2" x14ac:dyDescent="0.4">
      <c r="A19162" s="70"/>
      <c r="B19162" s="70"/>
    </row>
    <row r="19163" spans="1:2" x14ac:dyDescent="0.4">
      <c r="A19163" s="70"/>
      <c r="B19163" s="70"/>
    </row>
    <row r="19164" spans="1:2" x14ac:dyDescent="0.4">
      <c r="A19164" s="70"/>
      <c r="B19164" s="70"/>
    </row>
    <row r="19165" spans="1:2" x14ac:dyDescent="0.4">
      <c r="A19165" s="70"/>
      <c r="B19165" s="70"/>
    </row>
    <row r="19166" spans="1:2" x14ac:dyDescent="0.4">
      <c r="A19166" s="70"/>
      <c r="B19166" s="70"/>
    </row>
    <row r="19167" spans="1:2" x14ac:dyDescent="0.4">
      <c r="A19167" s="70"/>
      <c r="B19167" s="70"/>
    </row>
    <row r="19168" spans="1:2" x14ac:dyDescent="0.4">
      <c r="A19168" s="70"/>
      <c r="B19168" s="70"/>
    </row>
    <row r="19169" spans="1:2" x14ac:dyDescent="0.4">
      <c r="A19169" s="70"/>
      <c r="B19169" s="70"/>
    </row>
    <row r="19170" spans="1:2" x14ac:dyDescent="0.4">
      <c r="A19170" s="70"/>
      <c r="B19170" s="70"/>
    </row>
    <row r="19171" spans="1:2" x14ac:dyDescent="0.4">
      <c r="A19171" s="70"/>
      <c r="B19171" s="70"/>
    </row>
    <row r="19172" spans="1:2" x14ac:dyDescent="0.4">
      <c r="A19172" s="70"/>
      <c r="B19172" s="70"/>
    </row>
    <row r="19173" spans="1:2" x14ac:dyDescent="0.4">
      <c r="A19173" s="70"/>
      <c r="B19173" s="70"/>
    </row>
    <row r="19174" spans="1:2" x14ac:dyDescent="0.4">
      <c r="A19174" s="70"/>
      <c r="B19174" s="70"/>
    </row>
    <row r="19175" spans="1:2" x14ac:dyDescent="0.4">
      <c r="A19175" s="70"/>
      <c r="B19175" s="70"/>
    </row>
    <row r="19176" spans="1:2" x14ac:dyDescent="0.4">
      <c r="A19176" s="70"/>
      <c r="B19176" s="70"/>
    </row>
    <row r="19177" spans="1:2" x14ac:dyDescent="0.4">
      <c r="A19177" s="70"/>
      <c r="B19177" s="70"/>
    </row>
    <row r="19178" spans="1:2" x14ac:dyDescent="0.4">
      <c r="A19178" s="70"/>
      <c r="B19178" s="70"/>
    </row>
    <row r="19179" spans="1:2" x14ac:dyDescent="0.4">
      <c r="A19179" s="70"/>
      <c r="B19179" s="70"/>
    </row>
    <row r="19180" spans="1:2" x14ac:dyDescent="0.4">
      <c r="A19180" s="70"/>
      <c r="B19180" s="70"/>
    </row>
    <row r="19181" spans="1:2" x14ac:dyDescent="0.4">
      <c r="A19181" s="70"/>
      <c r="B19181" s="70"/>
    </row>
    <row r="19182" spans="1:2" x14ac:dyDescent="0.4">
      <c r="A19182" s="70"/>
      <c r="B19182" s="70"/>
    </row>
    <row r="19183" spans="1:2" x14ac:dyDescent="0.4">
      <c r="A19183" s="70"/>
      <c r="B19183" s="70"/>
    </row>
    <row r="19184" spans="1:2" x14ac:dyDescent="0.4">
      <c r="A19184" s="70"/>
      <c r="B19184" s="70"/>
    </row>
    <row r="19185" spans="1:2" x14ac:dyDescent="0.4">
      <c r="A19185" s="70"/>
      <c r="B19185" s="70"/>
    </row>
    <row r="19186" spans="1:2" x14ac:dyDescent="0.4">
      <c r="A19186" s="70"/>
      <c r="B19186" s="70"/>
    </row>
    <row r="19187" spans="1:2" x14ac:dyDescent="0.4">
      <c r="A19187" s="70"/>
      <c r="B19187" s="70"/>
    </row>
    <row r="19188" spans="1:2" x14ac:dyDescent="0.4">
      <c r="A19188" s="70"/>
      <c r="B19188" s="70"/>
    </row>
    <row r="19189" spans="1:2" x14ac:dyDescent="0.4">
      <c r="A19189" s="70"/>
      <c r="B19189" s="70"/>
    </row>
    <row r="19190" spans="1:2" x14ac:dyDescent="0.4">
      <c r="A19190" s="70"/>
      <c r="B19190" s="70"/>
    </row>
    <row r="19191" spans="1:2" x14ac:dyDescent="0.4">
      <c r="A19191" s="70"/>
      <c r="B19191" s="70"/>
    </row>
    <row r="19192" spans="1:2" x14ac:dyDescent="0.4">
      <c r="A19192" s="70"/>
      <c r="B19192" s="70"/>
    </row>
    <row r="19193" spans="1:2" x14ac:dyDescent="0.4">
      <c r="A19193" s="70"/>
      <c r="B19193" s="70"/>
    </row>
    <row r="19194" spans="1:2" x14ac:dyDescent="0.4">
      <c r="A19194" s="70"/>
      <c r="B19194" s="70"/>
    </row>
    <row r="19195" spans="1:2" x14ac:dyDescent="0.4">
      <c r="A19195" s="70"/>
      <c r="B19195" s="70"/>
    </row>
    <row r="19196" spans="1:2" x14ac:dyDescent="0.4">
      <c r="A19196" s="70"/>
      <c r="B19196" s="70"/>
    </row>
    <row r="19197" spans="1:2" x14ac:dyDescent="0.4">
      <c r="A19197" s="70"/>
      <c r="B19197" s="70"/>
    </row>
    <row r="19198" spans="1:2" x14ac:dyDescent="0.4">
      <c r="A19198" s="70"/>
      <c r="B19198" s="70"/>
    </row>
    <row r="19199" spans="1:2" x14ac:dyDescent="0.4">
      <c r="A19199" s="70"/>
      <c r="B19199" s="70"/>
    </row>
    <row r="19200" spans="1:2" x14ac:dyDescent="0.4">
      <c r="A19200" s="70"/>
      <c r="B19200" s="70"/>
    </row>
    <row r="19201" spans="1:2" x14ac:dyDescent="0.4">
      <c r="A19201" s="70"/>
      <c r="B19201" s="70"/>
    </row>
    <row r="19202" spans="1:2" x14ac:dyDescent="0.4">
      <c r="A19202" s="70"/>
      <c r="B19202" s="70"/>
    </row>
    <row r="19203" spans="1:2" x14ac:dyDescent="0.4">
      <c r="A19203" s="70"/>
      <c r="B19203" s="70"/>
    </row>
    <row r="19204" spans="1:2" x14ac:dyDescent="0.4">
      <c r="A19204" s="70"/>
      <c r="B19204" s="70"/>
    </row>
    <row r="19205" spans="1:2" x14ac:dyDescent="0.4">
      <c r="A19205" s="70"/>
      <c r="B19205" s="70"/>
    </row>
    <row r="19206" spans="1:2" x14ac:dyDescent="0.4">
      <c r="A19206" s="70"/>
      <c r="B19206" s="70"/>
    </row>
    <row r="19207" spans="1:2" x14ac:dyDescent="0.4">
      <c r="A19207" s="70"/>
      <c r="B19207" s="70"/>
    </row>
    <row r="19208" spans="1:2" x14ac:dyDescent="0.4">
      <c r="A19208" s="70"/>
      <c r="B19208" s="70"/>
    </row>
    <row r="19209" spans="1:2" x14ac:dyDescent="0.4">
      <c r="A19209" s="70"/>
      <c r="B19209" s="70"/>
    </row>
    <row r="19210" spans="1:2" x14ac:dyDescent="0.4">
      <c r="A19210" s="70"/>
      <c r="B19210" s="70"/>
    </row>
    <row r="19211" spans="1:2" x14ac:dyDescent="0.4">
      <c r="A19211" s="70"/>
      <c r="B19211" s="70"/>
    </row>
    <row r="19212" spans="1:2" x14ac:dyDescent="0.4">
      <c r="A19212" s="70"/>
      <c r="B19212" s="70"/>
    </row>
    <row r="19213" spans="1:2" x14ac:dyDescent="0.4">
      <c r="A19213" s="70"/>
      <c r="B19213" s="70"/>
    </row>
    <row r="19214" spans="1:2" x14ac:dyDescent="0.4">
      <c r="A19214" s="70"/>
      <c r="B19214" s="70"/>
    </row>
    <row r="19215" spans="1:2" x14ac:dyDescent="0.4">
      <c r="A19215" s="70"/>
      <c r="B19215" s="70"/>
    </row>
    <row r="19216" spans="1:2" x14ac:dyDescent="0.4">
      <c r="A19216" s="70"/>
      <c r="B19216" s="70"/>
    </row>
    <row r="19217" spans="1:2" x14ac:dyDescent="0.4">
      <c r="A19217" s="70"/>
      <c r="B19217" s="70"/>
    </row>
    <row r="19218" spans="1:2" x14ac:dyDescent="0.4">
      <c r="A19218" s="70"/>
      <c r="B19218" s="70"/>
    </row>
    <row r="19219" spans="1:2" x14ac:dyDescent="0.4">
      <c r="A19219" s="70"/>
      <c r="B19219" s="70"/>
    </row>
    <row r="19220" spans="1:2" x14ac:dyDescent="0.4">
      <c r="A19220" s="70"/>
      <c r="B19220" s="70"/>
    </row>
    <row r="19221" spans="1:2" x14ac:dyDescent="0.4">
      <c r="A19221" s="70"/>
      <c r="B19221" s="70"/>
    </row>
    <row r="19222" spans="1:2" x14ac:dyDescent="0.4">
      <c r="A19222" s="70"/>
      <c r="B19222" s="70"/>
    </row>
    <row r="19223" spans="1:2" x14ac:dyDescent="0.4">
      <c r="A19223" s="70"/>
      <c r="B19223" s="70"/>
    </row>
    <row r="19224" spans="1:2" x14ac:dyDescent="0.4">
      <c r="A19224" s="70"/>
      <c r="B19224" s="70"/>
    </row>
    <row r="19225" spans="1:2" x14ac:dyDescent="0.4">
      <c r="A19225" s="70"/>
      <c r="B19225" s="70"/>
    </row>
    <row r="19226" spans="1:2" x14ac:dyDescent="0.4">
      <c r="A19226" s="70"/>
      <c r="B19226" s="70"/>
    </row>
    <row r="19227" spans="1:2" x14ac:dyDescent="0.4">
      <c r="A19227" s="70"/>
      <c r="B19227" s="70"/>
    </row>
    <row r="19228" spans="1:2" x14ac:dyDescent="0.4">
      <c r="A19228" s="70"/>
      <c r="B19228" s="70"/>
    </row>
    <row r="19229" spans="1:2" x14ac:dyDescent="0.4">
      <c r="A19229" s="70"/>
      <c r="B19229" s="70"/>
    </row>
    <row r="19230" spans="1:2" x14ac:dyDescent="0.4">
      <c r="A19230" s="70"/>
      <c r="B19230" s="70"/>
    </row>
    <row r="19231" spans="1:2" x14ac:dyDescent="0.4">
      <c r="A19231" s="70"/>
      <c r="B19231" s="70"/>
    </row>
    <row r="19232" spans="1:2" x14ac:dyDescent="0.4">
      <c r="A19232" s="70"/>
      <c r="B19232" s="70"/>
    </row>
    <row r="19233" spans="1:2" x14ac:dyDescent="0.4">
      <c r="A19233" s="70"/>
      <c r="B19233" s="70"/>
    </row>
    <row r="19234" spans="1:2" x14ac:dyDescent="0.4">
      <c r="A19234" s="70"/>
      <c r="B19234" s="70"/>
    </row>
    <row r="19235" spans="1:2" x14ac:dyDescent="0.4">
      <c r="A19235" s="70"/>
      <c r="B19235" s="70"/>
    </row>
    <row r="19236" spans="1:2" x14ac:dyDescent="0.4">
      <c r="A19236" s="70"/>
      <c r="B19236" s="70"/>
    </row>
    <row r="19237" spans="1:2" x14ac:dyDescent="0.4">
      <c r="A19237" s="70"/>
      <c r="B19237" s="70"/>
    </row>
    <row r="19238" spans="1:2" x14ac:dyDescent="0.4">
      <c r="A19238" s="70"/>
      <c r="B19238" s="70"/>
    </row>
    <row r="19239" spans="1:2" x14ac:dyDescent="0.4">
      <c r="A19239" s="70"/>
      <c r="B19239" s="70"/>
    </row>
    <row r="19240" spans="1:2" x14ac:dyDescent="0.4">
      <c r="A19240" s="70"/>
      <c r="B19240" s="70"/>
    </row>
    <row r="19241" spans="1:2" x14ac:dyDescent="0.4">
      <c r="A19241" s="70"/>
      <c r="B19241" s="70"/>
    </row>
    <row r="19242" spans="1:2" x14ac:dyDescent="0.4">
      <c r="A19242" s="70"/>
      <c r="B19242" s="70"/>
    </row>
    <row r="19243" spans="1:2" x14ac:dyDescent="0.4">
      <c r="A19243" s="70"/>
      <c r="B19243" s="70"/>
    </row>
    <row r="19244" spans="1:2" x14ac:dyDescent="0.4">
      <c r="A19244" s="70"/>
      <c r="B19244" s="70"/>
    </row>
    <row r="19245" spans="1:2" x14ac:dyDescent="0.4">
      <c r="A19245" s="70"/>
      <c r="B19245" s="70"/>
    </row>
    <row r="19246" spans="1:2" x14ac:dyDescent="0.4">
      <c r="A19246" s="70"/>
      <c r="B19246" s="70"/>
    </row>
    <row r="19247" spans="1:2" x14ac:dyDescent="0.4">
      <c r="A19247" s="70"/>
      <c r="B19247" s="70"/>
    </row>
    <row r="19248" spans="1:2" x14ac:dyDescent="0.4">
      <c r="A19248" s="70"/>
      <c r="B19248" s="70"/>
    </row>
    <row r="19249" spans="1:2" x14ac:dyDescent="0.4">
      <c r="A19249" s="70"/>
      <c r="B19249" s="70"/>
    </row>
    <row r="19250" spans="1:2" x14ac:dyDescent="0.4">
      <c r="A19250" s="70"/>
      <c r="B19250" s="70"/>
    </row>
    <row r="19251" spans="1:2" x14ac:dyDescent="0.4">
      <c r="A19251" s="70"/>
      <c r="B19251" s="70"/>
    </row>
    <row r="19252" spans="1:2" x14ac:dyDescent="0.4">
      <c r="A19252" s="70"/>
      <c r="B19252" s="70"/>
    </row>
    <row r="19253" spans="1:2" x14ac:dyDescent="0.4">
      <c r="A19253" s="70"/>
      <c r="B19253" s="70"/>
    </row>
    <row r="19254" spans="1:2" x14ac:dyDescent="0.4">
      <c r="A19254" s="70"/>
      <c r="B19254" s="70"/>
    </row>
    <row r="19255" spans="1:2" x14ac:dyDescent="0.4">
      <c r="A19255" s="70"/>
      <c r="B19255" s="70"/>
    </row>
    <row r="19256" spans="1:2" x14ac:dyDescent="0.4">
      <c r="A19256" s="70"/>
      <c r="B19256" s="70"/>
    </row>
    <row r="19257" spans="1:2" x14ac:dyDescent="0.4">
      <c r="A19257" s="70"/>
      <c r="B19257" s="70"/>
    </row>
    <row r="19258" spans="1:2" x14ac:dyDescent="0.4">
      <c r="A19258" s="70"/>
      <c r="B19258" s="70"/>
    </row>
    <row r="19259" spans="1:2" x14ac:dyDescent="0.4">
      <c r="A19259" s="70"/>
      <c r="B19259" s="70"/>
    </row>
    <row r="19260" spans="1:2" x14ac:dyDescent="0.4">
      <c r="A19260" s="70"/>
      <c r="B19260" s="70"/>
    </row>
    <row r="19261" spans="1:2" x14ac:dyDescent="0.4">
      <c r="A19261" s="70"/>
      <c r="B19261" s="70"/>
    </row>
    <row r="19262" spans="1:2" x14ac:dyDescent="0.4">
      <c r="A19262" s="70"/>
      <c r="B19262" s="70"/>
    </row>
    <row r="19263" spans="1:2" x14ac:dyDescent="0.4">
      <c r="A19263" s="70"/>
      <c r="B19263" s="70"/>
    </row>
    <row r="19264" spans="1:2" x14ac:dyDescent="0.4">
      <c r="A19264" s="70"/>
      <c r="B19264" s="70"/>
    </row>
    <row r="19265" spans="1:2" x14ac:dyDescent="0.4">
      <c r="A19265" s="70"/>
      <c r="B19265" s="70"/>
    </row>
    <row r="19266" spans="1:2" x14ac:dyDescent="0.4">
      <c r="A19266" s="70"/>
      <c r="B19266" s="70"/>
    </row>
    <row r="19267" spans="1:2" x14ac:dyDescent="0.4">
      <c r="A19267" s="70"/>
      <c r="B19267" s="70"/>
    </row>
    <row r="19268" spans="1:2" x14ac:dyDescent="0.4">
      <c r="A19268" s="70"/>
      <c r="B19268" s="70"/>
    </row>
    <row r="19269" spans="1:2" x14ac:dyDescent="0.4">
      <c r="A19269" s="70"/>
      <c r="B19269" s="70"/>
    </row>
    <row r="19270" spans="1:2" x14ac:dyDescent="0.4">
      <c r="A19270" s="70"/>
      <c r="B19270" s="70"/>
    </row>
    <row r="19271" spans="1:2" x14ac:dyDescent="0.4">
      <c r="A19271" s="70"/>
      <c r="B19271" s="70"/>
    </row>
    <row r="19272" spans="1:2" x14ac:dyDescent="0.4">
      <c r="A19272" s="70"/>
      <c r="B19272" s="70"/>
    </row>
    <row r="19273" spans="1:2" x14ac:dyDescent="0.4">
      <c r="A19273" s="70"/>
      <c r="B19273" s="70"/>
    </row>
    <row r="19274" spans="1:2" x14ac:dyDescent="0.4">
      <c r="A19274" s="70"/>
      <c r="B19274" s="70"/>
    </row>
    <row r="19275" spans="1:2" x14ac:dyDescent="0.4">
      <c r="A19275" s="70"/>
      <c r="B19275" s="70"/>
    </row>
    <row r="19276" spans="1:2" x14ac:dyDescent="0.4">
      <c r="A19276" s="70"/>
      <c r="B19276" s="70"/>
    </row>
    <row r="19277" spans="1:2" x14ac:dyDescent="0.4">
      <c r="A19277" s="70"/>
      <c r="B19277" s="70"/>
    </row>
    <row r="19278" spans="1:2" x14ac:dyDescent="0.4">
      <c r="A19278" s="70"/>
      <c r="B19278" s="70"/>
    </row>
    <row r="19279" spans="1:2" x14ac:dyDescent="0.4">
      <c r="A19279" s="70"/>
      <c r="B19279" s="70"/>
    </row>
    <row r="19280" spans="1:2" x14ac:dyDescent="0.4">
      <c r="A19280" s="70"/>
      <c r="B19280" s="70"/>
    </row>
    <row r="19281" spans="1:2" x14ac:dyDescent="0.4">
      <c r="A19281" s="70"/>
      <c r="B19281" s="70"/>
    </row>
    <row r="19282" spans="1:2" x14ac:dyDescent="0.4">
      <c r="A19282" s="70"/>
      <c r="B19282" s="70"/>
    </row>
    <row r="19283" spans="1:2" x14ac:dyDescent="0.4">
      <c r="A19283" s="70"/>
      <c r="B19283" s="70"/>
    </row>
    <row r="19284" spans="1:2" x14ac:dyDescent="0.4">
      <c r="A19284" s="70"/>
      <c r="B19284" s="70"/>
    </row>
    <row r="19285" spans="1:2" x14ac:dyDescent="0.4">
      <c r="A19285" s="70"/>
      <c r="B19285" s="70"/>
    </row>
    <row r="19286" spans="1:2" x14ac:dyDescent="0.4">
      <c r="A19286" s="70"/>
      <c r="B19286" s="70"/>
    </row>
    <row r="19287" spans="1:2" x14ac:dyDescent="0.4">
      <c r="A19287" s="70"/>
      <c r="B19287" s="70"/>
    </row>
    <row r="19288" spans="1:2" x14ac:dyDescent="0.4">
      <c r="A19288" s="70"/>
      <c r="B19288" s="70"/>
    </row>
    <row r="19289" spans="1:2" x14ac:dyDescent="0.4">
      <c r="A19289" s="70"/>
      <c r="B19289" s="70"/>
    </row>
    <row r="19290" spans="1:2" x14ac:dyDescent="0.4">
      <c r="A19290" s="70"/>
      <c r="B19290" s="70"/>
    </row>
    <row r="19291" spans="1:2" x14ac:dyDescent="0.4">
      <c r="A19291" s="70"/>
      <c r="B19291" s="70"/>
    </row>
    <row r="19292" spans="1:2" x14ac:dyDescent="0.4">
      <c r="A19292" s="70"/>
      <c r="B19292" s="70"/>
    </row>
    <row r="19293" spans="1:2" x14ac:dyDescent="0.4">
      <c r="A19293" s="70"/>
      <c r="B19293" s="70"/>
    </row>
    <row r="19294" spans="1:2" x14ac:dyDescent="0.4">
      <c r="A19294" s="70"/>
      <c r="B19294" s="70"/>
    </row>
    <row r="19295" spans="1:2" x14ac:dyDescent="0.4">
      <c r="A19295" s="70"/>
      <c r="B19295" s="70"/>
    </row>
    <row r="19296" spans="1:2" x14ac:dyDescent="0.4">
      <c r="A19296" s="70"/>
      <c r="B19296" s="70"/>
    </row>
    <row r="19297" spans="1:2" x14ac:dyDescent="0.4">
      <c r="A19297" s="70"/>
      <c r="B19297" s="70"/>
    </row>
    <row r="19298" spans="1:2" x14ac:dyDescent="0.4">
      <c r="A19298" s="70"/>
      <c r="B19298" s="70"/>
    </row>
    <row r="19299" spans="1:2" x14ac:dyDescent="0.4">
      <c r="A19299" s="70"/>
      <c r="B19299" s="70"/>
    </row>
    <row r="19300" spans="1:2" x14ac:dyDescent="0.4">
      <c r="A19300" s="70"/>
      <c r="B19300" s="70"/>
    </row>
    <row r="19301" spans="1:2" x14ac:dyDescent="0.4">
      <c r="A19301" s="70"/>
      <c r="B19301" s="70"/>
    </row>
    <row r="19302" spans="1:2" x14ac:dyDescent="0.4">
      <c r="A19302" s="70"/>
      <c r="B19302" s="70"/>
    </row>
    <row r="19303" spans="1:2" x14ac:dyDescent="0.4">
      <c r="A19303" s="70"/>
      <c r="B19303" s="70"/>
    </row>
    <row r="19304" spans="1:2" x14ac:dyDescent="0.4">
      <c r="A19304" s="70"/>
      <c r="B19304" s="70"/>
    </row>
    <row r="19305" spans="1:2" x14ac:dyDescent="0.4">
      <c r="A19305" s="70"/>
      <c r="B19305" s="70"/>
    </row>
    <row r="19306" spans="1:2" x14ac:dyDescent="0.4">
      <c r="A19306" s="70"/>
      <c r="B19306" s="70"/>
    </row>
    <row r="19307" spans="1:2" x14ac:dyDescent="0.4">
      <c r="A19307" s="70"/>
      <c r="B19307" s="70"/>
    </row>
    <row r="19308" spans="1:2" x14ac:dyDescent="0.4">
      <c r="A19308" s="70"/>
      <c r="B19308" s="70"/>
    </row>
    <row r="19309" spans="1:2" x14ac:dyDescent="0.4">
      <c r="A19309" s="70"/>
      <c r="B19309" s="70"/>
    </row>
    <row r="19310" spans="1:2" x14ac:dyDescent="0.4">
      <c r="A19310" s="70"/>
      <c r="B19310" s="70"/>
    </row>
    <row r="19311" spans="1:2" x14ac:dyDescent="0.4">
      <c r="A19311" s="70"/>
      <c r="B19311" s="70"/>
    </row>
    <row r="19312" spans="1:2" x14ac:dyDescent="0.4">
      <c r="A19312" s="70"/>
      <c r="B19312" s="70"/>
    </row>
    <row r="19313" spans="1:2" x14ac:dyDescent="0.4">
      <c r="A19313" s="70"/>
      <c r="B19313" s="70"/>
    </row>
    <row r="19314" spans="1:2" x14ac:dyDescent="0.4">
      <c r="A19314" s="70"/>
      <c r="B19314" s="70"/>
    </row>
    <row r="19315" spans="1:2" x14ac:dyDescent="0.4">
      <c r="A19315" s="70"/>
      <c r="B19315" s="70"/>
    </row>
    <row r="19316" spans="1:2" x14ac:dyDescent="0.4">
      <c r="A19316" s="70"/>
      <c r="B19316" s="70"/>
    </row>
    <row r="19317" spans="1:2" x14ac:dyDescent="0.4">
      <c r="A19317" s="70"/>
      <c r="B19317" s="70"/>
    </row>
    <row r="19318" spans="1:2" x14ac:dyDescent="0.4">
      <c r="A19318" s="70"/>
      <c r="B19318" s="70"/>
    </row>
    <row r="19319" spans="1:2" x14ac:dyDescent="0.4">
      <c r="A19319" s="70"/>
      <c r="B19319" s="70"/>
    </row>
    <row r="19320" spans="1:2" x14ac:dyDescent="0.4">
      <c r="A19320" s="70"/>
      <c r="B19320" s="70"/>
    </row>
    <row r="19321" spans="1:2" x14ac:dyDescent="0.4">
      <c r="A19321" s="70"/>
      <c r="B19321" s="70"/>
    </row>
    <row r="19322" spans="1:2" x14ac:dyDescent="0.4">
      <c r="A19322" s="70"/>
      <c r="B19322" s="70"/>
    </row>
    <row r="19323" spans="1:2" x14ac:dyDescent="0.4">
      <c r="A19323" s="70"/>
      <c r="B19323" s="70"/>
    </row>
    <row r="19324" spans="1:2" x14ac:dyDescent="0.4">
      <c r="A19324" s="70"/>
      <c r="B19324" s="70"/>
    </row>
    <row r="19325" spans="1:2" x14ac:dyDescent="0.4">
      <c r="A19325" s="70"/>
      <c r="B19325" s="70"/>
    </row>
    <row r="19326" spans="1:2" x14ac:dyDescent="0.4">
      <c r="A19326" s="70"/>
      <c r="B19326" s="70"/>
    </row>
    <row r="19327" spans="1:2" x14ac:dyDescent="0.4">
      <c r="A19327" s="70"/>
      <c r="B19327" s="70"/>
    </row>
    <row r="19328" spans="1:2" x14ac:dyDescent="0.4">
      <c r="A19328" s="70"/>
      <c r="B19328" s="70"/>
    </row>
    <row r="19329" spans="1:2" x14ac:dyDescent="0.4">
      <c r="A19329" s="70"/>
      <c r="B19329" s="70"/>
    </row>
    <row r="19330" spans="1:2" x14ac:dyDescent="0.4">
      <c r="A19330" s="70"/>
      <c r="B19330" s="70"/>
    </row>
    <row r="19331" spans="1:2" x14ac:dyDescent="0.4">
      <c r="A19331" s="70"/>
      <c r="B19331" s="70"/>
    </row>
    <row r="19332" spans="1:2" x14ac:dyDescent="0.4">
      <c r="A19332" s="70"/>
      <c r="B19332" s="70"/>
    </row>
    <row r="19333" spans="1:2" x14ac:dyDescent="0.4">
      <c r="A19333" s="70"/>
      <c r="B19333" s="70"/>
    </row>
    <row r="19334" spans="1:2" x14ac:dyDescent="0.4">
      <c r="A19334" s="70"/>
      <c r="B19334" s="70"/>
    </row>
    <row r="19335" spans="1:2" x14ac:dyDescent="0.4">
      <c r="A19335" s="70"/>
      <c r="B19335" s="70"/>
    </row>
    <row r="19336" spans="1:2" x14ac:dyDescent="0.4">
      <c r="A19336" s="70"/>
      <c r="B19336" s="70"/>
    </row>
    <row r="19337" spans="1:2" x14ac:dyDescent="0.4">
      <c r="A19337" s="70"/>
      <c r="B19337" s="70"/>
    </row>
    <row r="19338" spans="1:2" x14ac:dyDescent="0.4">
      <c r="A19338" s="70"/>
      <c r="B19338" s="70"/>
    </row>
    <row r="19339" spans="1:2" x14ac:dyDescent="0.4">
      <c r="A19339" s="70"/>
      <c r="B19339" s="70"/>
    </row>
    <row r="19340" spans="1:2" x14ac:dyDescent="0.4">
      <c r="A19340" s="70"/>
      <c r="B19340" s="70"/>
    </row>
    <row r="19341" spans="1:2" x14ac:dyDescent="0.4">
      <c r="A19341" s="70"/>
      <c r="B19341" s="70"/>
    </row>
    <row r="19342" spans="1:2" x14ac:dyDescent="0.4">
      <c r="A19342" s="70"/>
      <c r="B19342" s="70"/>
    </row>
    <row r="19343" spans="1:2" x14ac:dyDescent="0.4">
      <c r="A19343" s="70"/>
      <c r="B19343" s="70"/>
    </row>
    <row r="19344" spans="1:2" x14ac:dyDescent="0.4">
      <c r="A19344" s="70"/>
      <c r="B19344" s="70"/>
    </row>
    <row r="19345" spans="1:2" x14ac:dyDescent="0.4">
      <c r="A19345" s="70"/>
      <c r="B19345" s="70"/>
    </row>
    <row r="19346" spans="1:2" x14ac:dyDescent="0.4">
      <c r="A19346" s="70"/>
      <c r="B19346" s="70"/>
    </row>
    <row r="19347" spans="1:2" x14ac:dyDescent="0.4">
      <c r="A19347" s="70"/>
      <c r="B19347" s="70"/>
    </row>
    <row r="19348" spans="1:2" x14ac:dyDescent="0.4">
      <c r="A19348" s="70"/>
      <c r="B19348" s="70"/>
    </row>
    <row r="19349" spans="1:2" x14ac:dyDescent="0.4">
      <c r="A19349" s="70"/>
      <c r="B19349" s="70"/>
    </row>
    <row r="19350" spans="1:2" x14ac:dyDescent="0.4">
      <c r="A19350" s="70"/>
      <c r="B19350" s="70"/>
    </row>
    <row r="19351" spans="1:2" x14ac:dyDescent="0.4">
      <c r="A19351" s="70"/>
      <c r="B19351" s="70"/>
    </row>
    <row r="19352" spans="1:2" x14ac:dyDescent="0.4">
      <c r="A19352" s="70"/>
      <c r="B19352" s="70"/>
    </row>
    <row r="19353" spans="1:2" x14ac:dyDescent="0.4">
      <c r="A19353" s="70"/>
      <c r="B19353" s="70"/>
    </row>
    <row r="19354" spans="1:2" x14ac:dyDescent="0.4">
      <c r="A19354" s="70"/>
      <c r="B19354" s="70"/>
    </row>
    <row r="19355" spans="1:2" x14ac:dyDescent="0.4">
      <c r="A19355" s="70"/>
      <c r="B19355" s="70"/>
    </row>
    <row r="19356" spans="1:2" x14ac:dyDescent="0.4">
      <c r="A19356" s="70"/>
      <c r="B19356" s="70"/>
    </row>
    <row r="19357" spans="1:2" x14ac:dyDescent="0.4">
      <c r="A19357" s="70"/>
      <c r="B19357" s="70"/>
    </row>
    <row r="19358" spans="1:2" x14ac:dyDescent="0.4">
      <c r="A19358" s="70"/>
      <c r="B19358" s="70"/>
    </row>
    <row r="19359" spans="1:2" x14ac:dyDescent="0.4">
      <c r="A19359" s="70"/>
      <c r="B19359" s="70"/>
    </row>
    <row r="19360" spans="1:2" x14ac:dyDescent="0.4">
      <c r="A19360" s="70"/>
      <c r="B19360" s="70"/>
    </row>
    <row r="19361" spans="1:2" x14ac:dyDescent="0.4">
      <c r="A19361" s="70"/>
      <c r="B19361" s="70"/>
    </row>
    <row r="19362" spans="1:2" x14ac:dyDescent="0.4">
      <c r="A19362" s="70"/>
      <c r="B19362" s="70"/>
    </row>
    <row r="19363" spans="1:2" x14ac:dyDescent="0.4">
      <c r="A19363" s="70"/>
      <c r="B19363" s="70"/>
    </row>
    <row r="19364" spans="1:2" x14ac:dyDescent="0.4">
      <c r="A19364" s="70"/>
      <c r="B19364" s="70"/>
    </row>
    <row r="19365" spans="1:2" x14ac:dyDescent="0.4">
      <c r="A19365" s="70"/>
      <c r="B19365" s="70"/>
    </row>
    <row r="19366" spans="1:2" x14ac:dyDescent="0.4">
      <c r="A19366" s="70"/>
      <c r="B19366" s="70"/>
    </row>
    <row r="19367" spans="1:2" x14ac:dyDescent="0.4">
      <c r="A19367" s="70"/>
      <c r="B19367" s="70"/>
    </row>
    <row r="19368" spans="1:2" x14ac:dyDescent="0.4">
      <c r="A19368" s="70"/>
      <c r="B19368" s="70"/>
    </row>
    <row r="19369" spans="1:2" x14ac:dyDescent="0.4">
      <c r="A19369" s="70"/>
      <c r="B19369" s="70"/>
    </row>
    <row r="19370" spans="1:2" x14ac:dyDescent="0.4">
      <c r="A19370" s="70"/>
      <c r="B19370" s="70"/>
    </row>
    <row r="19371" spans="1:2" x14ac:dyDescent="0.4">
      <c r="A19371" s="70"/>
      <c r="B19371" s="70"/>
    </row>
    <row r="19372" spans="1:2" x14ac:dyDescent="0.4">
      <c r="A19372" s="70"/>
      <c r="B19372" s="70"/>
    </row>
    <row r="19373" spans="1:2" x14ac:dyDescent="0.4">
      <c r="A19373" s="70"/>
      <c r="B19373" s="70"/>
    </row>
    <row r="19374" spans="1:2" x14ac:dyDescent="0.4">
      <c r="A19374" s="70"/>
      <c r="B19374" s="70"/>
    </row>
    <row r="19375" spans="1:2" x14ac:dyDescent="0.4">
      <c r="A19375" s="70"/>
      <c r="B19375" s="70"/>
    </row>
    <row r="19376" spans="1:2" x14ac:dyDescent="0.4">
      <c r="A19376" s="70"/>
      <c r="B19376" s="70"/>
    </row>
    <row r="19377" spans="1:2" x14ac:dyDescent="0.4">
      <c r="A19377" s="70"/>
      <c r="B19377" s="70"/>
    </row>
    <row r="19378" spans="1:2" x14ac:dyDescent="0.4">
      <c r="A19378" s="70"/>
      <c r="B19378" s="70"/>
    </row>
    <row r="19379" spans="1:2" x14ac:dyDescent="0.4">
      <c r="A19379" s="70"/>
      <c r="B19379" s="70"/>
    </row>
    <row r="19380" spans="1:2" x14ac:dyDescent="0.4">
      <c r="A19380" s="70"/>
      <c r="B19380" s="70"/>
    </row>
    <row r="19381" spans="1:2" x14ac:dyDescent="0.4">
      <c r="A19381" s="70"/>
      <c r="B19381" s="70"/>
    </row>
    <row r="19382" spans="1:2" x14ac:dyDescent="0.4">
      <c r="A19382" s="70"/>
      <c r="B19382" s="70"/>
    </row>
    <row r="19383" spans="1:2" x14ac:dyDescent="0.4">
      <c r="A19383" s="70"/>
      <c r="B19383" s="70"/>
    </row>
    <row r="19384" spans="1:2" x14ac:dyDescent="0.4">
      <c r="A19384" s="70"/>
      <c r="B19384" s="70"/>
    </row>
    <row r="19385" spans="1:2" x14ac:dyDescent="0.4">
      <c r="A19385" s="70"/>
      <c r="B19385" s="70"/>
    </row>
    <row r="19386" spans="1:2" x14ac:dyDescent="0.4">
      <c r="A19386" s="70"/>
      <c r="B19386" s="70"/>
    </row>
    <row r="19387" spans="1:2" x14ac:dyDescent="0.4">
      <c r="A19387" s="70"/>
      <c r="B19387" s="70"/>
    </row>
    <row r="19388" spans="1:2" x14ac:dyDescent="0.4">
      <c r="A19388" s="70"/>
      <c r="B19388" s="70"/>
    </row>
    <row r="19389" spans="1:2" x14ac:dyDescent="0.4">
      <c r="A19389" s="70"/>
      <c r="B19389" s="70"/>
    </row>
    <row r="19390" spans="1:2" x14ac:dyDescent="0.4">
      <c r="A19390" s="70"/>
      <c r="B19390" s="70"/>
    </row>
    <row r="19391" spans="1:2" x14ac:dyDescent="0.4">
      <c r="A19391" s="70"/>
      <c r="B19391" s="70"/>
    </row>
    <row r="19392" spans="1:2" x14ac:dyDescent="0.4">
      <c r="A19392" s="70"/>
      <c r="B19392" s="70"/>
    </row>
    <row r="19393" spans="1:2" x14ac:dyDescent="0.4">
      <c r="A19393" s="70"/>
      <c r="B19393" s="70"/>
    </row>
    <row r="19394" spans="1:2" x14ac:dyDescent="0.4">
      <c r="A19394" s="70"/>
      <c r="B19394" s="70"/>
    </row>
    <row r="19395" spans="1:2" x14ac:dyDescent="0.4">
      <c r="A19395" s="70"/>
      <c r="B19395" s="70"/>
    </row>
    <row r="19396" spans="1:2" x14ac:dyDescent="0.4">
      <c r="A19396" s="70"/>
      <c r="B19396" s="70"/>
    </row>
    <row r="19397" spans="1:2" x14ac:dyDescent="0.4">
      <c r="A19397" s="70"/>
      <c r="B19397" s="70"/>
    </row>
    <row r="19398" spans="1:2" x14ac:dyDescent="0.4">
      <c r="A19398" s="70"/>
      <c r="B19398" s="70"/>
    </row>
    <row r="19399" spans="1:2" x14ac:dyDescent="0.4">
      <c r="A19399" s="70"/>
      <c r="B19399" s="70"/>
    </row>
    <row r="19400" spans="1:2" x14ac:dyDescent="0.4">
      <c r="A19400" s="70"/>
      <c r="B19400" s="70"/>
    </row>
    <row r="19401" spans="1:2" x14ac:dyDescent="0.4">
      <c r="A19401" s="70"/>
      <c r="B19401" s="70"/>
    </row>
    <row r="19402" spans="1:2" x14ac:dyDescent="0.4">
      <c r="A19402" s="70"/>
      <c r="B19402" s="70"/>
    </row>
    <row r="19403" spans="1:2" x14ac:dyDescent="0.4">
      <c r="A19403" s="70"/>
      <c r="B19403" s="70"/>
    </row>
    <row r="19404" spans="1:2" x14ac:dyDescent="0.4">
      <c r="A19404" s="70"/>
      <c r="B19404" s="70"/>
    </row>
    <row r="19405" spans="1:2" x14ac:dyDescent="0.4">
      <c r="A19405" s="70"/>
      <c r="B19405" s="70"/>
    </row>
    <row r="19406" spans="1:2" x14ac:dyDescent="0.4">
      <c r="A19406" s="70"/>
      <c r="B19406" s="70"/>
    </row>
    <row r="19407" spans="1:2" x14ac:dyDescent="0.4">
      <c r="A19407" s="70"/>
      <c r="B19407" s="70"/>
    </row>
    <row r="19408" spans="1:2" x14ac:dyDescent="0.4">
      <c r="A19408" s="70"/>
      <c r="B19408" s="70"/>
    </row>
    <row r="19409" spans="1:2" x14ac:dyDescent="0.4">
      <c r="A19409" s="70"/>
      <c r="B19409" s="70"/>
    </row>
    <row r="19410" spans="1:2" x14ac:dyDescent="0.4">
      <c r="A19410" s="70"/>
      <c r="B19410" s="70"/>
    </row>
    <row r="19411" spans="1:2" x14ac:dyDescent="0.4">
      <c r="A19411" s="70"/>
      <c r="B19411" s="70"/>
    </row>
    <row r="19412" spans="1:2" x14ac:dyDescent="0.4">
      <c r="A19412" s="70"/>
      <c r="B19412" s="70"/>
    </row>
    <row r="19413" spans="1:2" x14ac:dyDescent="0.4">
      <c r="A19413" s="70"/>
      <c r="B19413" s="70"/>
    </row>
    <row r="19414" spans="1:2" x14ac:dyDescent="0.4">
      <c r="A19414" s="70"/>
      <c r="B19414" s="70"/>
    </row>
    <row r="19415" spans="1:2" x14ac:dyDescent="0.4">
      <c r="A19415" s="70"/>
      <c r="B19415" s="70"/>
    </row>
    <row r="19416" spans="1:2" x14ac:dyDescent="0.4">
      <c r="A19416" s="70"/>
      <c r="B19416" s="70"/>
    </row>
    <row r="19417" spans="1:2" x14ac:dyDescent="0.4">
      <c r="A19417" s="70"/>
      <c r="B19417" s="70"/>
    </row>
    <row r="19418" spans="1:2" x14ac:dyDescent="0.4">
      <c r="A19418" s="70"/>
      <c r="B19418" s="70"/>
    </row>
    <row r="19419" spans="1:2" x14ac:dyDescent="0.4">
      <c r="A19419" s="70"/>
      <c r="B19419" s="70"/>
    </row>
    <row r="19420" spans="1:2" x14ac:dyDescent="0.4">
      <c r="A19420" s="70"/>
      <c r="B19420" s="70"/>
    </row>
    <row r="19421" spans="1:2" x14ac:dyDescent="0.4">
      <c r="A19421" s="70"/>
      <c r="B19421" s="70"/>
    </row>
    <row r="19422" spans="1:2" x14ac:dyDescent="0.4">
      <c r="A19422" s="70"/>
      <c r="B19422" s="70"/>
    </row>
    <row r="19423" spans="1:2" x14ac:dyDescent="0.4">
      <c r="A19423" s="70"/>
      <c r="B19423" s="70"/>
    </row>
    <row r="19424" spans="1:2" x14ac:dyDescent="0.4">
      <c r="A19424" s="70"/>
      <c r="B19424" s="70"/>
    </row>
    <row r="19425" spans="1:2" x14ac:dyDescent="0.4">
      <c r="A19425" s="70"/>
      <c r="B19425" s="70"/>
    </row>
    <row r="19426" spans="1:2" x14ac:dyDescent="0.4">
      <c r="A19426" s="70"/>
      <c r="B19426" s="70"/>
    </row>
    <row r="19427" spans="1:2" x14ac:dyDescent="0.4">
      <c r="A19427" s="70"/>
      <c r="B19427" s="70"/>
    </row>
    <row r="19428" spans="1:2" x14ac:dyDescent="0.4">
      <c r="A19428" s="70"/>
      <c r="B19428" s="70"/>
    </row>
    <row r="19429" spans="1:2" x14ac:dyDescent="0.4">
      <c r="A19429" s="70"/>
      <c r="B19429" s="70"/>
    </row>
    <row r="19430" spans="1:2" x14ac:dyDescent="0.4">
      <c r="A19430" s="70"/>
      <c r="B19430" s="70"/>
    </row>
    <row r="19431" spans="1:2" x14ac:dyDescent="0.4">
      <c r="A19431" s="70"/>
      <c r="B19431" s="70"/>
    </row>
    <row r="19432" spans="1:2" x14ac:dyDescent="0.4">
      <c r="A19432" s="70"/>
      <c r="B19432" s="70"/>
    </row>
    <row r="19433" spans="1:2" x14ac:dyDescent="0.4">
      <c r="A19433" s="70"/>
      <c r="B19433" s="70"/>
    </row>
    <row r="19434" spans="1:2" x14ac:dyDescent="0.4">
      <c r="A19434" s="70"/>
      <c r="B19434" s="70"/>
    </row>
    <row r="19435" spans="1:2" x14ac:dyDescent="0.4">
      <c r="A19435" s="70"/>
      <c r="B19435" s="70"/>
    </row>
    <row r="19436" spans="1:2" x14ac:dyDescent="0.4">
      <c r="A19436" s="70"/>
      <c r="B19436" s="70"/>
    </row>
    <row r="19437" spans="1:2" x14ac:dyDescent="0.4">
      <c r="A19437" s="70"/>
      <c r="B19437" s="70"/>
    </row>
    <row r="19438" spans="1:2" x14ac:dyDescent="0.4">
      <c r="A19438" s="70"/>
      <c r="B19438" s="70"/>
    </row>
    <row r="19439" spans="1:2" x14ac:dyDescent="0.4">
      <c r="A19439" s="70"/>
      <c r="B19439" s="70"/>
    </row>
    <row r="19440" spans="1:2" x14ac:dyDescent="0.4">
      <c r="A19440" s="70"/>
      <c r="B19440" s="70"/>
    </row>
    <row r="19441" spans="1:2" x14ac:dyDescent="0.4">
      <c r="A19441" s="70"/>
      <c r="B19441" s="70"/>
    </row>
    <row r="19442" spans="1:2" x14ac:dyDescent="0.4">
      <c r="A19442" s="70"/>
      <c r="B19442" s="70"/>
    </row>
    <row r="19443" spans="1:2" x14ac:dyDescent="0.4">
      <c r="A19443" s="70"/>
      <c r="B19443" s="70"/>
    </row>
    <row r="19444" spans="1:2" x14ac:dyDescent="0.4">
      <c r="A19444" s="70"/>
      <c r="B19444" s="70"/>
    </row>
    <row r="19445" spans="1:2" x14ac:dyDescent="0.4">
      <c r="A19445" s="70"/>
      <c r="B19445" s="70"/>
    </row>
    <row r="19446" spans="1:2" x14ac:dyDescent="0.4">
      <c r="A19446" s="70"/>
      <c r="B19446" s="70"/>
    </row>
    <row r="19447" spans="1:2" x14ac:dyDescent="0.4">
      <c r="A19447" s="70"/>
      <c r="B19447" s="70"/>
    </row>
    <row r="19448" spans="1:2" x14ac:dyDescent="0.4">
      <c r="A19448" s="70"/>
      <c r="B19448" s="70"/>
    </row>
    <row r="19449" spans="1:2" x14ac:dyDescent="0.4">
      <c r="A19449" s="70"/>
      <c r="B19449" s="70"/>
    </row>
    <row r="19450" spans="1:2" x14ac:dyDescent="0.4">
      <c r="A19450" s="70"/>
      <c r="B19450" s="70"/>
    </row>
    <row r="19451" spans="1:2" x14ac:dyDescent="0.4">
      <c r="A19451" s="70"/>
      <c r="B19451" s="70"/>
    </row>
    <row r="19452" spans="1:2" x14ac:dyDescent="0.4">
      <c r="A19452" s="70"/>
      <c r="B19452" s="70"/>
    </row>
    <row r="19453" spans="1:2" x14ac:dyDescent="0.4">
      <c r="A19453" s="70"/>
      <c r="B19453" s="70"/>
    </row>
    <row r="19454" spans="1:2" x14ac:dyDescent="0.4">
      <c r="A19454" s="70"/>
      <c r="B19454" s="70"/>
    </row>
    <row r="19455" spans="1:2" x14ac:dyDescent="0.4">
      <c r="A19455" s="70"/>
      <c r="B19455" s="70"/>
    </row>
    <row r="19456" spans="1:2" x14ac:dyDescent="0.4">
      <c r="A19456" s="70"/>
      <c r="B19456" s="70"/>
    </row>
    <row r="19457" spans="1:2" x14ac:dyDescent="0.4">
      <c r="A19457" s="70"/>
      <c r="B19457" s="70"/>
    </row>
    <row r="19458" spans="1:2" x14ac:dyDescent="0.4">
      <c r="A19458" s="70"/>
      <c r="B19458" s="70"/>
    </row>
    <row r="19459" spans="1:2" x14ac:dyDescent="0.4">
      <c r="A19459" s="70"/>
      <c r="B19459" s="70"/>
    </row>
    <row r="19460" spans="1:2" x14ac:dyDescent="0.4">
      <c r="A19460" s="70"/>
      <c r="B19460" s="70"/>
    </row>
    <row r="19461" spans="1:2" x14ac:dyDescent="0.4">
      <c r="A19461" s="70"/>
      <c r="B19461" s="70"/>
    </row>
    <row r="19462" spans="1:2" x14ac:dyDescent="0.4">
      <c r="A19462" s="70"/>
      <c r="B19462" s="70"/>
    </row>
    <row r="19463" spans="1:2" x14ac:dyDescent="0.4">
      <c r="A19463" s="70"/>
      <c r="B19463" s="70"/>
    </row>
    <row r="19464" spans="1:2" x14ac:dyDescent="0.4">
      <c r="A19464" s="70"/>
      <c r="B19464" s="70"/>
    </row>
    <row r="19465" spans="1:2" x14ac:dyDescent="0.4">
      <c r="A19465" s="70"/>
      <c r="B19465" s="70"/>
    </row>
    <row r="19466" spans="1:2" x14ac:dyDescent="0.4">
      <c r="A19466" s="70"/>
      <c r="B19466" s="70"/>
    </row>
    <row r="19467" spans="1:2" x14ac:dyDescent="0.4">
      <c r="A19467" s="70"/>
      <c r="B19467" s="70"/>
    </row>
    <row r="19468" spans="1:2" x14ac:dyDescent="0.4">
      <c r="A19468" s="70"/>
      <c r="B19468" s="70"/>
    </row>
    <row r="19469" spans="1:2" x14ac:dyDescent="0.4">
      <c r="A19469" s="70"/>
      <c r="B19469" s="70"/>
    </row>
    <row r="19470" spans="1:2" x14ac:dyDescent="0.4">
      <c r="A19470" s="70"/>
      <c r="B19470" s="70"/>
    </row>
    <row r="19471" spans="1:2" x14ac:dyDescent="0.4">
      <c r="A19471" s="70"/>
      <c r="B19471" s="70"/>
    </row>
    <row r="19472" spans="1:2" x14ac:dyDescent="0.4">
      <c r="A19472" s="70"/>
      <c r="B19472" s="70"/>
    </row>
    <row r="19473" spans="1:2" x14ac:dyDescent="0.4">
      <c r="A19473" s="70"/>
      <c r="B19473" s="70"/>
    </row>
    <row r="19474" spans="1:2" x14ac:dyDescent="0.4">
      <c r="A19474" s="70"/>
      <c r="B19474" s="70"/>
    </row>
    <row r="19475" spans="1:2" x14ac:dyDescent="0.4">
      <c r="A19475" s="70"/>
      <c r="B19475" s="70"/>
    </row>
    <row r="19476" spans="1:2" x14ac:dyDescent="0.4">
      <c r="A19476" s="70"/>
      <c r="B19476" s="70"/>
    </row>
    <row r="19477" spans="1:2" x14ac:dyDescent="0.4">
      <c r="A19477" s="70"/>
      <c r="B19477" s="70"/>
    </row>
    <row r="19478" spans="1:2" x14ac:dyDescent="0.4">
      <c r="A19478" s="70"/>
      <c r="B19478" s="70"/>
    </row>
    <row r="19479" spans="1:2" x14ac:dyDescent="0.4">
      <c r="A19479" s="70"/>
      <c r="B19479" s="70"/>
    </row>
    <row r="19480" spans="1:2" x14ac:dyDescent="0.4">
      <c r="A19480" s="70"/>
      <c r="B19480" s="70"/>
    </row>
    <row r="19481" spans="1:2" x14ac:dyDescent="0.4">
      <c r="A19481" s="70"/>
      <c r="B19481" s="70"/>
    </row>
    <row r="19482" spans="1:2" x14ac:dyDescent="0.4">
      <c r="A19482" s="70"/>
      <c r="B19482" s="70"/>
    </row>
    <row r="19483" spans="1:2" x14ac:dyDescent="0.4">
      <c r="A19483" s="70"/>
      <c r="B19483" s="70"/>
    </row>
    <row r="19484" spans="1:2" x14ac:dyDescent="0.4">
      <c r="A19484" s="70"/>
      <c r="B19484" s="70"/>
    </row>
    <row r="19485" spans="1:2" x14ac:dyDescent="0.4">
      <c r="A19485" s="70"/>
      <c r="B19485" s="70"/>
    </row>
    <row r="19486" spans="1:2" x14ac:dyDescent="0.4">
      <c r="A19486" s="70"/>
      <c r="B19486" s="70"/>
    </row>
    <row r="19487" spans="1:2" x14ac:dyDescent="0.4">
      <c r="A19487" s="70"/>
      <c r="B19487" s="70"/>
    </row>
    <row r="19488" spans="1:2" x14ac:dyDescent="0.4">
      <c r="A19488" s="70"/>
      <c r="B19488" s="70"/>
    </row>
    <row r="19489" spans="1:2" x14ac:dyDescent="0.4">
      <c r="A19489" s="70"/>
      <c r="B19489" s="70"/>
    </row>
    <row r="19490" spans="1:2" x14ac:dyDescent="0.4">
      <c r="A19490" s="70"/>
      <c r="B19490" s="70"/>
    </row>
    <row r="19491" spans="1:2" x14ac:dyDescent="0.4">
      <c r="A19491" s="70"/>
      <c r="B19491" s="70"/>
    </row>
    <row r="19492" spans="1:2" x14ac:dyDescent="0.4">
      <c r="A19492" s="70"/>
      <c r="B19492" s="70"/>
    </row>
    <row r="19493" spans="1:2" x14ac:dyDescent="0.4">
      <c r="A19493" s="70"/>
      <c r="B19493" s="70"/>
    </row>
    <row r="19494" spans="1:2" x14ac:dyDescent="0.4">
      <c r="A19494" s="70"/>
      <c r="B19494" s="70"/>
    </row>
    <row r="19495" spans="1:2" x14ac:dyDescent="0.4">
      <c r="A19495" s="70"/>
      <c r="B19495" s="70"/>
    </row>
    <row r="19496" spans="1:2" x14ac:dyDescent="0.4">
      <c r="A19496" s="70"/>
      <c r="B19496" s="70"/>
    </row>
    <row r="19497" spans="1:2" x14ac:dyDescent="0.4">
      <c r="A19497" s="70"/>
      <c r="B19497" s="70"/>
    </row>
    <row r="19498" spans="1:2" x14ac:dyDescent="0.4">
      <c r="A19498" s="70"/>
      <c r="B19498" s="70"/>
    </row>
    <row r="19499" spans="1:2" x14ac:dyDescent="0.4">
      <c r="A19499" s="70"/>
      <c r="B19499" s="70"/>
    </row>
    <row r="19500" spans="1:2" x14ac:dyDescent="0.4">
      <c r="A19500" s="70"/>
      <c r="B19500" s="70"/>
    </row>
    <row r="19501" spans="1:2" x14ac:dyDescent="0.4">
      <c r="A19501" s="70"/>
      <c r="B19501" s="70"/>
    </row>
    <row r="19502" spans="1:2" x14ac:dyDescent="0.4">
      <c r="A19502" s="70"/>
      <c r="B19502" s="70"/>
    </row>
    <row r="19503" spans="1:2" x14ac:dyDescent="0.4">
      <c r="A19503" s="70"/>
      <c r="B19503" s="70"/>
    </row>
    <row r="19504" spans="1:2" x14ac:dyDescent="0.4">
      <c r="A19504" s="70"/>
      <c r="B19504" s="70"/>
    </row>
    <row r="19505" spans="1:2" x14ac:dyDescent="0.4">
      <c r="A19505" s="70"/>
      <c r="B19505" s="70"/>
    </row>
    <row r="19506" spans="1:2" x14ac:dyDescent="0.4">
      <c r="A19506" s="70"/>
      <c r="B19506" s="70"/>
    </row>
    <row r="19507" spans="1:2" x14ac:dyDescent="0.4">
      <c r="A19507" s="70"/>
      <c r="B19507" s="70"/>
    </row>
    <row r="19508" spans="1:2" x14ac:dyDescent="0.4">
      <c r="A19508" s="70"/>
      <c r="B19508" s="70"/>
    </row>
    <row r="19509" spans="1:2" x14ac:dyDescent="0.4">
      <c r="A19509" s="70"/>
      <c r="B19509" s="70"/>
    </row>
    <row r="19510" spans="1:2" x14ac:dyDescent="0.4">
      <c r="A19510" s="70"/>
      <c r="B19510" s="70"/>
    </row>
    <row r="19511" spans="1:2" x14ac:dyDescent="0.4">
      <c r="A19511" s="70"/>
      <c r="B19511" s="70"/>
    </row>
    <row r="19512" spans="1:2" x14ac:dyDescent="0.4">
      <c r="A19512" s="70"/>
      <c r="B19512" s="70"/>
    </row>
    <row r="19513" spans="1:2" x14ac:dyDescent="0.4">
      <c r="A19513" s="70"/>
      <c r="B19513" s="70"/>
    </row>
    <row r="19514" spans="1:2" x14ac:dyDescent="0.4">
      <c r="A19514" s="70"/>
      <c r="B19514" s="70"/>
    </row>
    <row r="19515" spans="1:2" x14ac:dyDescent="0.4">
      <c r="A19515" s="70"/>
      <c r="B19515" s="70"/>
    </row>
    <row r="19516" spans="1:2" x14ac:dyDescent="0.4">
      <c r="A19516" s="70"/>
      <c r="B19516" s="70"/>
    </row>
    <row r="19517" spans="1:2" x14ac:dyDescent="0.4">
      <c r="A19517" s="70"/>
      <c r="B19517" s="70"/>
    </row>
    <row r="19518" spans="1:2" x14ac:dyDescent="0.4">
      <c r="A19518" s="70"/>
      <c r="B19518" s="70"/>
    </row>
    <row r="19519" spans="1:2" x14ac:dyDescent="0.4">
      <c r="A19519" s="70"/>
      <c r="B19519" s="70"/>
    </row>
    <row r="19520" spans="1:2" x14ac:dyDescent="0.4">
      <c r="A19520" s="70"/>
      <c r="B19520" s="70"/>
    </row>
    <row r="19521" spans="1:2" x14ac:dyDescent="0.4">
      <c r="A19521" s="70"/>
      <c r="B19521" s="70"/>
    </row>
    <row r="19522" spans="1:2" x14ac:dyDescent="0.4">
      <c r="A19522" s="70"/>
      <c r="B19522" s="70"/>
    </row>
    <row r="19523" spans="1:2" x14ac:dyDescent="0.4">
      <c r="A19523" s="70"/>
      <c r="B19523" s="70"/>
    </row>
    <row r="19524" spans="1:2" x14ac:dyDescent="0.4">
      <c r="A19524" s="70"/>
      <c r="B19524" s="70"/>
    </row>
    <row r="19525" spans="1:2" x14ac:dyDescent="0.4">
      <c r="A19525" s="70"/>
      <c r="B19525" s="70"/>
    </row>
    <row r="19526" spans="1:2" x14ac:dyDescent="0.4">
      <c r="A19526" s="70"/>
      <c r="B19526" s="70"/>
    </row>
    <row r="19527" spans="1:2" x14ac:dyDescent="0.4">
      <c r="A19527" s="70"/>
      <c r="B19527" s="70"/>
    </row>
    <row r="19528" spans="1:2" x14ac:dyDescent="0.4">
      <c r="A19528" s="70"/>
      <c r="B19528" s="70"/>
    </row>
    <row r="19529" spans="1:2" x14ac:dyDescent="0.4">
      <c r="A19529" s="70"/>
      <c r="B19529" s="70"/>
    </row>
    <row r="19530" spans="1:2" x14ac:dyDescent="0.4">
      <c r="A19530" s="70"/>
      <c r="B19530" s="70"/>
    </row>
    <row r="19531" spans="1:2" x14ac:dyDescent="0.4">
      <c r="A19531" s="70"/>
      <c r="B19531" s="70"/>
    </row>
    <row r="19532" spans="1:2" x14ac:dyDescent="0.4">
      <c r="A19532" s="70"/>
      <c r="B19532" s="70"/>
    </row>
    <row r="19533" spans="1:2" x14ac:dyDescent="0.4">
      <c r="A19533" s="70"/>
      <c r="B19533" s="70"/>
    </row>
    <row r="19534" spans="1:2" x14ac:dyDescent="0.4">
      <c r="A19534" s="70"/>
      <c r="B19534" s="70"/>
    </row>
    <row r="19535" spans="1:2" x14ac:dyDescent="0.4">
      <c r="A19535" s="70"/>
      <c r="B19535" s="70"/>
    </row>
    <row r="19536" spans="1:2" x14ac:dyDescent="0.4">
      <c r="A19536" s="70"/>
      <c r="B19536" s="70"/>
    </row>
    <row r="19537" spans="1:2" x14ac:dyDescent="0.4">
      <c r="A19537" s="70"/>
      <c r="B19537" s="70"/>
    </row>
    <row r="19538" spans="1:2" x14ac:dyDescent="0.4">
      <c r="A19538" s="70"/>
      <c r="B19538" s="70"/>
    </row>
    <row r="19539" spans="1:2" x14ac:dyDescent="0.4">
      <c r="A19539" s="70"/>
      <c r="B19539" s="70"/>
    </row>
    <row r="19540" spans="1:2" x14ac:dyDescent="0.4">
      <c r="A19540" s="70"/>
      <c r="B19540" s="70"/>
    </row>
    <row r="19541" spans="1:2" x14ac:dyDescent="0.4">
      <c r="A19541" s="70"/>
      <c r="B19541" s="70"/>
    </row>
    <row r="19542" spans="1:2" x14ac:dyDescent="0.4">
      <c r="A19542" s="70"/>
      <c r="B19542" s="70"/>
    </row>
    <row r="19543" spans="1:2" x14ac:dyDescent="0.4">
      <c r="A19543" s="70"/>
      <c r="B19543" s="70"/>
    </row>
    <row r="19544" spans="1:2" x14ac:dyDescent="0.4">
      <c r="A19544" s="70"/>
      <c r="B19544" s="70"/>
    </row>
    <row r="19545" spans="1:2" x14ac:dyDescent="0.4">
      <c r="A19545" s="70"/>
      <c r="B19545" s="70"/>
    </row>
    <row r="19546" spans="1:2" x14ac:dyDescent="0.4">
      <c r="A19546" s="70"/>
      <c r="B19546" s="70"/>
    </row>
    <row r="19547" spans="1:2" x14ac:dyDescent="0.4">
      <c r="A19547" s="70"/>
      <c r="B19547" s="70"/>
    </row>
    <row r="19548" spans="1:2" x14ac:dyDescent="0.4">
      <c r="A19548" s="70"/>
      <c r="B19548" s="70"/>
    </row>
    <row r="19549" spans="1:2" x14ac:dyDescent="0.4">
      <c r="A19549" s="70"/>
      <c r="B19549" s="70"/>
    </row>
    <row r="19550" spans="1:2" x14ac:dyDescent="0.4">
      <c r="A19550" s="70"/>
      <c r="B19550" s="70"/>
    </row>
    <row r="19551" spans="1:2" x14ac:dyDescent="0.4">
      <c r="A19551" s="70"/>
      <c r="B19551" s="70"/>
    </row>
    <row r="19552" spans="1:2" x14ac:dyDescent="0.4">
      <c r="A19552" s="70"/>
      <c r="B19552" s="70"/>
    </row>
    <row r="19553" spans="1:2" x14ac:dyDescent="0.4">
      <c r="A19553" s="70"/>
      <c r="B19553" s="70"/>
    </row>
    <row r="19554" spans="1:2" x14ac:dyDescent="0.4">
      <c r="A19554" s="70"/>
      <c r="B19554" s="70"/>
    </row>
    <row r="19555" spans="1:2" x14ac:dyDescent="0.4">
      <c r="A19555" s="70"/>
      <c r="B19555" s="70"/>
    </row>
    <row r="19556" spans="1:2" x14ac:dyDescent="0.4">
      <c r="A19556" s="70"/>
      <c r="B19556" s="70"/>
    </row>
    <row r="19557" spans="1:2" x14ac:dyDescent="0.4">
      <c r="A19557" s="70"/>
      <c r="B19557" s="70"/>
    </row>
    <row r="19558" spans="1:2" x14ac:dyDescent="0.4">
      <c r="A19558" s="70"/>
      <c r="B19558" s="70"/>
    </row>
    <row r="19559" spans="1:2" x14ac:dyDescent="0.4">
      <c r="A19559" s="70"/>
      <c r="B19559" s="70"/>
    </row>
    <row r="19560" spans="1:2" x14ac:dyDescent="0.4">
      <c r="A19560" s="70"/>
      <c r="B19560" s="70"/>
    </row>
    <row r="19561" spans="1:2" x14ac:dyDescent="0.4">
      <c r="A19561" s="70"/>
      <c r="B19561" s="70"/>
    </row>
    <row r="19562" spans="1:2" x14ac:dyDescent="0.4">
      <c r="A19562" s="70"/>
      <c r="B19562" s="70"/>
    </row>
    <row r="19563" spans="1:2" x14ac:dyDescent="0.4">
      <c r="A19563" s="70"/>
      <c r="B19563" s="70"/>
    </row>
    <row r="19564" spans="1:2" x14ac:dyDescent="0.4">
      <c r="A19564" s="70"/>
      <c r="B19564" s="70"/>
    </row>
    <row r="19565" spans="1:2" x14ac:dyDescent="0.4">
      <c r="A19565" s="70"/>
      <c r="B19565" s="70"/>
    </row>
    <row r="19566" spans="1:2" x14ac:dyDescent="0.4">
      <c r="A19566" s="70"/>
      <c r="B19566" s="70"/>
    </row>
    <row r="19567" spans="1:2" x14ac:dyDescent="0.4">
      <c r="A19567" s="70"/>
      <c r="B19567" s="70"/>
    </row>
    <row r="19568" spans="1:2" x14ac:dyDescent="0.4">
      <c r="A19568" s="70"/>
      <c r="B19568" s="70"/>
    </row>
    <row r="19569" spans="1:2" x14ac:dyDescent="0.4">
      <c r="A19569" s="70"/>
      <c r="B19569" s="70"/>
    </row>
    <row r="19570" spans="1:2" x14ac:dyDescent="0.4">
      <c r="A19570" s="70"/>
      <c r="B19570" s="70"/>
    </row>
    <row r="19571" spans="1:2" x14ac:dyDescent="0.4">
      <c r="A19571" s="70"/>
      <c r="B19571" s="70"/>
    </row>
    <row r="19572" spans="1:2" x14ac:dyDescent="0.4">
      <c r="A19572" s="70"/>
      <c r="B19572" s="70"/>
    </row>
    <row r="19573" spans="1:2" x14ac:dyDescent="0.4">
      <c r="A19573" s="70"/>
      <c r="B19573" s="70"/>
    </row>
    <row r="19574" spans="1:2" x14ac:dyDescent="0.4">
      <c r="A19574" s="70"/>
      <c r="B19574" s="70"/>
    </row>
    <row r="19575" spans="1:2" x14ac:dyDescent="0.4">
      <c r="A19575" s="70"/>
      <c r="B19575" s="70"/>
    </row>
    <row r="19576" spans="1:2" x14ac:dyDescent="0.4">
      <c r="A19576" s="70"/>
      <c r="B19576" s="70"/>
    </row>
    <row r="19577" spans="1:2" x14ac:dyDescent="0.4">
      <c r="A19577" s="70"/>
      <c r="B19577" s="70"/>
    </row>
    <row r="19578" spans="1:2" x14ac:dyDescent="0.4">
      <c r="A19578" s="70"/>
      <c r="B19578" s="70"/>
    </row>
    <row r="19579" spans="1:2" x14ac:dyDescent="0.4">
      <c r="A19579" s="70"/>
      <c r="B19579" s="70"/>
    </row>
    <row r="19580" spans="1:2" x14ac:dyDescent="0.4">
      <c r="A19580" s="70"/>
      <c r="B19580" s="70"/>
    </row>
    <row r="19581" spans="1:2" x14ac:dyDescent="0.4">
      <c r="A19581" s="70"/>
      <c r="B19581" s="70"/>
    </row>
    <row r="19582" spans="1:2" x14ac:dyDescent="0.4">
      <c r="A19582" s="70"/>
      <c r="B19582" s="70"/>
    </row>
    <row r="19583" spans="1:2" x14ac:dyDescent="0.4">
      <c r="A19583" s="70"/>
      <c r="B19583" s="70"/>
    </row>
    <row r="19584" spans="1:2" x14ac:dyDescent="0.4">
      <c r="A19584" s="70"/>
      <c r="B19584" s="70"/>
    </row>
    <row r="19585" spans="1:2" x14ac:dyDescent="0.4">
      <c r="A19585" s="70"/>
      <c r="B19585" s="70"/>
    </row>
    <row r="19586" spans="1:2" x14ac:dyDescent="0.4">
      <c r="A19586" s="70"/>
      <c r="B19586" s="70"/>
    </row>
    <row r="19587" spans="1:2" x14ac:dyDescent="0.4">
      <c r="A19587" s="70"/>
      <c r="B19587" s="70"/>
    </row>
    <row r="19588" spans="1:2" x14ac:dyDescent="0.4">
      <c r="A19588" s="70"/>
      <c r="B19588" s="70"/>
    </row>
    <row r="19589" spans="1:2" x14ac:dyDescent="0.4">
      <c r="A19589" s="70"/>
      <c r="B19589" s="70"/>
    </row>
    <row r="19590" spans="1:2" x14ac:dyDescent="0.4">
      <c r="A19590" s="70"/>
      <c r="B19590" s="70"/>
    </row>
    <row r="19591" spans="1:2" x14ac:dyDescent="0.4">
      <c r="A19591" s="70"/>
      <c r="B19591" s="70"/>
    </row>
    <row r="19592" spans="1:2" x14ac:dyDescent="0.4">
      <c r="A19592" s="70"/>
      <c r="B19592" s="70"/>
    </row>
    <row r="19593" spans="1:2" x14ac:dyDescent="0.4">
      <c r="A19593" s="70"/>
      <c r="B19593" s="70"/>
    </row>
    <row r="19594" spans="1:2" x14ac:dyDescent="0.4">
      <c r="A19594" s="70"/>
      <c r="B19594" s="70"/>
    </row>
    <row r="19595" spans="1:2" x14ac:dyDescent="0.4">
      <c r="A19595" s="70"/>
      <c r="B19595" s="70"/>
    </row>
    <row r="19596" spans="1:2" x14ac:dyDescent="0.4">
      <c r="A19596" s="70"/>
      <c r="B19596" s="70"/>
    </row>
    <row r="19597" spans="1:2" x14ac:dyDescent="0.4">
      <c r="A19597" s="70"/>
      <c r="B19597" s="70"/>
    </row>
    <row r="19598" spans="1:2" x14ac:dyDescent="0.4">
      <c r="A19598" s="70"/>
      <c r="B19598" s="70"/>
    </row>
    <row r="19599" spans="1:2" x14ac:dyDescent="0.4">
      <c r="A19599" s="70"/>
      <c r="B19599" s="70"/>
    </row>
    <row r="19600" spans="1:2" x14ac:dyDescent="0.4">
      <c r="A19600" s="70"/>
      <c r="B19600" s="70"/>
    </row>
    <row r="19601" spans="1:2" x14ac:dyDescent="0.4">
      <c r="A19601" s="70"/>
      <c r="B19601" s="70"/>
    </row>
    <row r="19602" spans="1:2" x14ac:dyDescent="0.4">
      <c r="A19602" s="70"/>
      <c r="B19602" s="70"/>
    </row>
    <row r="19603" spans="1:2" x14ac:dyDescent="0.4">
      <c r="A19603" s="70"/>
      <c r="B19603" s="70"/>
    </row>
    <row r="19604" spans="1:2" x14ac:dyDescent="0.4">
      <c r="A19604" s="70"/>
      <c r="B19604" s="70"/>
    </row>
    <row r="19605" spans="1:2" x14ac:dyDescent="0.4">
      <c r="A19605" s="70"/>
      <c r="B19605" s="70"/>
    </row>
    <row r="19606" spans="1:2" x14ac:dyDescent="0.4">
      <c r="A19606" s="70"/>
      <c r="B19606" s="70"/>
    </row>
    <row r="19607" spans="1:2" x14ac:dyDescent="0.4">
      <c r="A19607" s="70"/>
      <c r="B19607" s="70"/>
    </row>
    <row r="19608" spans="1:2" x14ac:dyDescent="0.4">
      <c r="A19608" s="70"/>
      <c r="B19608" s="70"/>
    </row>
    <row r="19609" spans="1:2" x14ac:dyDescent="0.4">
      <c r="A19609" s="70"/>
      <c r="B19609" s="70"/>
    </row>
    <row r="19610" spans="1:2" x14ac:dyDescent="0.4">
      <c r="A19610" s="70"/>
      <c r="B19610" s="70"/>
    </row>
    <row r="19611" spans="1:2" x14ac:dyDescent="0.4">
      <c r="A19611" s="70"/>
      <c r="B19611" s="70"/>
    </row>
    <row r="19612" spans="1:2" x14ac:dyDescent="0.4">
      <c r="A19612" s="70"/>
      <c r="B19612" s="70"/>
    </row>
    <row r="19613" spans="1:2" x14ac:dyDescent="0.4">
      <c r="A19613" s="70"/>
      <c r="B19613" s="70"/>
    </row>
    <row r="19614" spans="1:2" x14ac:dyDescent="0.4">
      <c r="A19614" s="70"/>
      <c r="B19614" s="70"/>
    </row>
    <row r="19615" spans="1:2" x14ac:dyDescent="0.4">
      <c r="A19615" s="70"/>
      <c r="B19615" s="70"/>
    </row>
    <row r="19616" spans="1:2" x14ac:dyDescent="0.4">
      <c r="A19616" s="70"/>
      <c r="B19616" s="70"/>
    </row>
    <row r="19617" spans="1:2" x14ac:dyDescent="0.4">
      <c r="A19617" s="70"/>
      <c r="B19617" s="70"/>
    </row>
    <row r="19618" spans="1:2" x14ac:dyDescent="0.4">
      <c r="A19618" s="70"/>
      <c r="B19618" s="70"/>
    </row>
    <row r="19619" spans="1:2" x14ac:dyDescent="0.4">
      <c r="A19619" s="70"/>
      <c r="B19619" s="70"/>
    </row>
    <row r="19620" spans="1:2" x14ac:dyDescent="0.4">
      <c r="A19620" s="70"/>
      <c r="B19620" s="70"/>
    </row>
    <row r="19621" spans="1:2" x14ac:dyDescent="0.4">
      <c r="A19621" s="70"/>
      <c r="B19621" s="70"/>
    </row>
    <row r="19622" spans="1:2" x14ac:dyDescent="0.4">
      <c r="A19622" s="70"/>
      <c r="B19622" s="70"/>
    </row>
    <row r="19623" spans="1:2" x14ac:dyDescent="0.4">
      <c r="A19623" s="70"/>
      <c r="B19623" s="70"/>
    </row>
    <row r="19624" spans="1:2" x14ac:dyDescent="0.4">
      <c r="A19624" s="70"/>
      <c r="B19624" s="70"/>
    </row>
    <row r="19625" spans="1:2" x14ac:dyDescent="0.4">
      <c r="A19625" s="70"/>
      <c r="B19625" s="70"/>
    </row>
    <row r="19626" spans="1:2" x14ac:dyDescent="0.4">
      <c r="A19626" s="70"/>
      <c r="B19626" s="70"/>
    </row>
    <row r="19627" spans="1:2" x14ac:dyDescent="0.4">
      <c r="A19627" s="70"/>
      <c r="B19627" s="70"/>
    </row>
    <row r="19628" spans="1:2" x14ac:dyDescent="0.4">
      <c r="A19628" s="70"/>
      <c r="B19628" s="70"/>
    </row>
    <row r="19629" spans="1:2" x14ac:dyDescent="0.4">
      <c r="A19629" s="70"/>
      <c r="B19629" s="70"/>
    </row>
    <row r="19630" spans="1:2" x14ac:dyDescent="0.4">
      <c r="A19630" s="70"/>
      <c r="B19630" s="70"/>
    </row>
    <row r="19631" spans="1:2" x14ac:dyDescent="0.4">
      <c r="A19631" s="70"/>
      <c r="B19631" s="70"/>
    </row>
    <row r="19632" spans="1:2" x14ac:dyDescent="0.4">
      <c r="A19632" s="70"/>
      <c r="B19632" s="70"/>
    </row>
    <row r="19633" spans="1:2" x14ac:dyDescent="0.4">
      <c r="A19633" s="70"/>
      <c r="B19633" s="70"/>
    </row>
    <row r="19634" spans="1:2" x14ac:dyDescent="0.4">
      <c r="A19634" s="70"/>
      <c r="B19634" s="70"/>
    </row>
    <row r="19635" spans="1:2" x14ac:dyDescent="0.4">
      <c r="A19635" s="70"/>
      <c r="B19635" s="70"/>
    </row>
    <row r="19636" spans="1:2" x14ac:dyDescent="0.4">
      <c r="A19636" s="70"/>
      <c r="B19636" s="70"/>
    </row>
    <row r="19637" spans="1:2" x14ac:dyDescent="0.4">
      <c r="A19637" s="70"/>
      <c r="B19637" s="70"/>
    </row>
    <row r="19638" spans="1:2" x14ac:dyDescent="0.4">
      <c r="A19638" s="70"/>
      <c r="B19638" s="70"/>
    </row>
    <row r="19639" spans="1:2" x14ac:dyDescent="0.4">
      <c r="A19639" s="70"/>
      <c r="B19639" s="70"/>
    </row>
    <row r="19640" spans="1:2" x14ac:dyDescent="0.4">
      <c r="A19640" s="70"/>
      <c r="B19640" s="70"/>
    </row>
    <row r="19641" spans="1:2" x14ac:dyDescent="0.4">
      <c r="A19641" s="70"/>
      <c r="B19641" s="70"/>
    </row>
    <row r="19642" spans="1:2" x14ac:dyDescent="0.4">
      <c r="A19642" s="70"/>
      <c r="B19642" s="70"/>
    </row>
    <row r="19643" spans="1:2" x14ac:dyDescent="0.4">
      <c r="A19643" s="70"/>
      <c r="B19643" s="70"/>
    </row>
    <row r="19644" spans="1:2" x14ac:dyDescent="0.4">
      <c r="A19644" s="70"/>
      <c r="B19644" s="70"/>
    </row>
    <row r="19645" spans="1:2" x14ac:dyDescent="0.4">
      <c r="A19645" s="70"/>
      <c r="B19645" s="70"/>
    </row>
    <row r="19646" spans="1:2" x14ac:dyDescent="0.4">
      <c r="A19646" s="70"/>
      <c r="B19646" s="70"/>
    </row>
    <row r="19647" spans="1:2" x14ac:dyDescent="0.4">
      <c r="A19647" s="70"/>
      <c r="B19647" s="70"/>
    </row>
    <row r="19648" spans="1:2" x14ac:dyDescent="0.4">
      <c r="A19648" s="70"/>
      <c r="B19648" s="70"/>
    </row>
    <row r="19649" spans="1:2" x14ac:dyDescent="0.4">
      <c r="A19649" s="70"/>
      <c r="B19649" s="70"/>
    </row>
    <row r="19650" spans="1:2" x14ac:dyDescent="0.4">
      <c r="A19650" s="70"/>
      <c r="B19650" s="70"/>
    </row>
    <row r="19651" spans="1:2" x14ac:dyDescent="0.4">
      <c r="A19651" s="70"/>
      <c r="B19651" s="70"/>
    </row>
    <row r="19652" spans="1:2" x14ac:dyDescent="0.4">
      <c r="A19652" s="70"/>
      <c r="B19652" s="70"/>
    </row>
    <row r="19653" spans="1:2" x14ac:dyDescent="0.4">
      <c r="A19653" s="70"/>
      <c r="B19653" s="70"/>
    </row>
    <row r="19654" spans="1:2" x14ac:dyDescent="0.4">
      <c r="A19654" s="70"/>
      <c r="B19654" s="70"/>
    </row>
    <row r="19655" spans="1:2" x14ac:dyDescent="0.4">
      <c r="A19655" s="70"/>
      <c r="B19655" s="70"/>
    </row>
    <row r="19656" spans="1:2" x14ac:dyDescent="0.4">
      <c r="A19656" s="70"/>
      <c r="B19656" s="70"/>
    </row>
    <row r="19657" spans="1:2" x14ac:dyDescent="0.4">
      <c r="A19657" s="70"/>
      <c r="B19657" s="70"/>
    </row>
    <row r="19658" spans="1:2" x14ac:dyDescent="0.4">
      <c r="A19658" s="70"/>
      <c r="B19658" s="70"/>
    </row>
    <row r="19659" spans="1:2" x14ac:dyDescent="0.4">
      <c r="A19659" s="70"/>
      <c r="B19659" s="70"/>
    </row>
    <row r="19660" spans="1:2" x14ac:dyDescent="0.4">
      <c r="A19660" s="70"/>
      <c r="B19660" s="70"/>
    </row>
    <row r="19661" spans="1:2" x14ac:dyDescent="0.4">
      <c r="A19661" s="70"/>
      <c r="B19661" s="70"/>
    </row>
    <row r="19662" spans="1:2" x14ac:dyDescent="0.4">
      <c r="A19662" s="70"/>
      <c r="B19662" s="70"/>
    </row>
    <row r="19663" spans="1:2" x14ac:dyDescent="0.4">
      <c r="A19663" s="70"/>
      <c r="B19663" s="70"/>
    </row>
    <row r="19664" spans="1:2" x14ac:dyDescent="0.4">
      <c r="A19664" s="70"/>
      <c r="B19664" s="70"/>
    </row>
    <row r="19665" spans="1:2" x14ac:dyDescent="0.4">
      <c r="A19665" s="70"/>
      <c r="B19665" s="70"/>
    </row>
    <row r="19666" spans="1:2" x14ac:dyDescent="0.4">
      <c r="A19666" s="70"/>
      <c r="B19666" s="70"/>
    </row>
    <row r="19667" spans="1:2" x14ac:dyDescent="0.4">
      <c r="A19667" s="70"/>
      <c r="B19667" s="70"/>
    </row>
    <row r="19668" spans="1:2" x14ac:dyDescent="0.4">
      <c r="A19668" s="70"/>
      <c r="B19668" s="70"/>
    </row>
    <row r="19669" spans="1:2" x14ac:dyDescent="0.4">
      <c r="A19669" s="70"/>
      <c r="B19669" s="70"/>
    </row>
    <row r="19670" spans="1:2" x14ac:dyDescent="0.4">
      <c r="A19670" s="70"/>
      <c r="B19670" s="70"/>
    </row>
    <row r="19671" spans="1:2" x14ac:dyDescent="0.4">
      <c r="A19671" s="70"/>
      <c r="B19671" s="70"/>
    </row>
    <row r="19672" spans="1:2" x14ac:dyDescent="0.4">
      <c r="A19672" s="70"/>
      <c r="B19672" s="70"/>
    </row>
    <row r="19673" spans="1:2" x14ac:dyDescent="0.4">
      <c r="A19673" s="70"/>
      <c r="B19673" s="70"/>
    </row>
    <row r="19674" spans="1:2" x14ac:dyDescent="0.4">
      <c r="A19674" s="70"/>
      <c r="B19674" s="70"/>
    </row>
    <row r="19675" spans="1:2" x14ac:dyDescent="0.4">
      <c r="A19675" s="70"/>
      <c r="B19675" s="70"/>
    </row>
    <row r="19676" spans="1:2" x14ac:dyDescent="0.4">
      <c r="A19676" s="70"/>
      <c r="B19676" s="70"/>
    </row>
    <row r="19677" spans="1:2" x14ac:dyDescent="0.4">
      <c r="A19677" s="70"/>
      <c r="B19677" s="70"/>
    </row>
    <row r="19678" spans="1:2" x14ac:dyDescent="0.4">
      <c r="A19678" s="70"/>
      <c r="B19678" s="70"/>
    </row>
    <row r="19679" spans="1:2" x14ac:dyDescent="0.4">
      <c r="A19679" s="70"/>
      <c r="B19679" s="70"/>
    </row>
    <row r="19680" spans="1:2" x14ac:dyDescent="0.4">
      <c r="A19680" s="70"/>
      <c r="B19680" s="70"/>
    </row>
    <row r="19681" spans="1:2" x14ac:dyDescent="0.4">
      <c r="A19681" s="70"/>
      <c r="B19681" s="70"/>
    </row>
    <row r="19682" spans="1:2" x14ac:dyDescent="0.4">
      <c r="A19682" s="70"/>
      <c r="B19682" s="70"/>
    </row>
    <row r="19683" spans="1:2" x14ac:dyDescent="0.4">
      <c r="A19683" s="70"/>
      <c r="B19683" s="70"/>
    </row>
    <row r="19684" spans="1:2" x14ac:dyDescent="0.4">
      <c r="A19684" s="70"/>
      <c r="B19684" s="70"/>
    </row>
    <row r="19685" spans="1:2" x14ac:dyDescent="0.4">
      <c r="A19685" s="70"/>
      <c r="B19685" s="70"/>
    </row>
    <row r="19686" spans="1:2" x14ac:dyDescent="0.4">
      <c r="A19686" s="70"/>
      <c r="B19686" s="70"/>
    </row>
    <row r="19687" spans="1:2" x14ac:dyDescent="0.4">
      <c r="A19687" s="70"/>
      <c r="B19687" s="70"/>
    </row>
    <row r="19688" spans="1:2" x14ac:dyDescent="0.4">
      <c r="A19688" s="70"/>
      <c r="B19688" s="70"/>
    </row>
    <row r="19689" spans="1:2" x14ac:dyDescent="0.4">
      <c r="A19689" s="70"/>
      <c r="B19689" s="70"/>
    </row>
    <row r="19690" spans="1:2" x14ac:dyDescent="0.4">
      <c r="A19690" s="70"/>
      <c r="B19690" s="70"/>
    </row>
    <row r="19691" spans="1:2" x14ac:dyDescent="0.4">
      <c r="A19691" s="70"/>
      <c r="B19691" s="70"/>
    </row>
    <row r="19692" spans="1:2" x14ac:dyDescent="0.4">
      <c r="A19692" s="70"/>
      <c r="B19692" s="70"/>
    </row>
    <row r="19693" spans="1:2" x14ac:dyDescent="0.4">
      <c r="A19693" s="70"/>
      <c r="B19693" s="70"/>
    </row>
    <row r="19694" spans="1:2" x14ac:dyDescent="0.4">
      <c r="A19694" s="70"/>
      <c r="B19694" s="70"/>
    </row>
    <row r="19695" spans="1:2" x14ac:dyDescent="0.4">
      <c r="A19695" s="70"/>
      <c r="B19695" s="70"/>
    </row>
    <row r="19696" spans="1:2" x14ac:dyDescent="0.4">
      <c r="A19696" s="70"/>
      <c r="B19696" s="70"/>
    </row>
    <row r="19697" spans="1:2" x14ac:dyDescent="0.4">
      <c r="A19697" s="70"/>
      <c r="B19697" s="70"/>
    </row>
    <row r="19698" spans="1:2" x14ac:dyDescent="0.4">
      <c r="A19698" s="70"/>
      <c r="B19698" s="70"/>
    </row>
    <row r="19699" spans="1:2" x14ac:dyDescent="0.4">
      <c r="A19699" s="70"/>
      <c r="B19699" s="70"/>
    </row>
    <row r="19700" spans="1:2" x14ac:dyDescent="0.4">
      <c r="A19700" s="70"/>
      <c r="B19700" s="70"/>
    </row>
    <row r="19701" spans="1:2" x14ac:dyDescent="0.4">
      <c r="A19701" s="70"/>
      <c r="B19701" s="70"/>
    </row>
    <row r="19702" spans="1:2" x14ac:dyDescent="0.4">
      <c r="A19702" s="70"/>
      <c r="B19702" s="70"/>
    </row>
    <row r="19703" spans="1:2" x14ac:dyDescent="0.4">
      <c r="A19703" s="70"/>
      <c r="B19703" s="70"/>
    </row>
    <row r="19704" spans="1:2" x14ac:dyDescent="0.4">
      <c r="A19704" s="70"/>
      <c r="B19704" s="70"/>
    </row>
    <row r="19705" spans="1:2" x14ac:dyDescent="0.4">
      <c r="A19705" s="70"/>
      <c r="B19705" s="70"/>
    </row>
    <row r="19706" spans="1:2" x14ac:dyDescent="0.4">
      <c r="A19706" s="70"/>
      <c r="B19706" s="70"/>
    </row>
    <row r="19707" spans="1:2" x14ac:dyDescent="0.4">
      <c r="A19707" s="70"/>
      <c r="B19707" s="70"/>
    </row>
    <row r="19708" spans="1:2" x14ac:dyDescent="0.4">
      <c r="A19708" s="70"/>
      <c r="B19708" s="70"/>
    </row>
    <row r="19709" spans="1:2" x14ac:dyDescent="0.4">
      <c r="A19709" s="70"/>
      <c r="B19709" s="70"/>
    </row>
    <row r="19710" spans="1:2" x14ac:dyDescent="0.4">
      <c r="A19710" s="70"/>
      <c r="B19710" s="70"/>
    </row>
    <row r="19711" spans="1:2" x14ac:dyDescent="0.4">
      <c r="A19711" s="70"/>
      <c r="B19711" s="70"/>
    </row>
    <row r="19712" spans="1:2" x14ac:dyDescent="0.4">
      <c r="A19712" s="70"/>
      <c r="B19712" s="70"/>
    </row>
    <row r="19713" spans="1:2" x14ac:dyDescent="0.4">
      <c r="A19713" s="70"/>
      <c r="B19713" s="70"/>
    </row>
    <row r="19714" spans="1:2" x14ac:dyDescent="0.4">
      <c r="A19714" s="70"/>
      <c r="B19714" s="70"/>
    </row>
    <row r="19715" spans="1:2" x14ac:dyDescent="0.4">
      <c r="A19715" s="70"/>
      <c r="B19715" s="70"/>
    </row>
    <row r="19716" spans="1:2" x14ac:dyDescent="0.4">
      <c r="A19716" s="70"/>
      <c r="B19716" s="70"/>
    </row>
    <row r="19717" spans="1:2" x14ac:dyDescent="0.4">
      <c r="A19717" s="70"/>
      <c r="B19717" s="70"/>
    </row>
    <row r="19718" spans="1:2" x14ac:dyDescent="0.4">
      <c r="A19718" s="70"/>
      <c r="B19718" s="70"/>
    </row>
    <row r="19719" spans="1:2" x14ac:dyDescent="0.4">
      <c r="A19719" s="70"/>
      <c r="B19719" s="70"/>
    </row>
    <row r="19720" spans="1:2" x14ac:dyDescent="0.4">
      <c r="A19720" s="70"/>
      <c r="B19720" s="70"/>
    </row>
    <row r="19721" spans="1:2" x14ac:dyDescent="0.4">
      <c r="A19721" s="70"/>
      <c r="B19721" s="70"/>
    </row>
    <row r="19722" spans="1:2" x14ac:dyDescent="0.4">
      <c r="A19722" s="70"/>
      <c r="B19722" s="70"/>
    </row>
    <row r="19723" spans="1:2" x14ac:dyDescent="0.4">
      <c r="A19723" s="70"/>
      <c r="B19723" s="70"/>
    </row>
    <row r="19724" spans="1:2" x14ac:dyDescent="0.4">
      <c r="A19724" s="70"/>
      <c r="B19724" s="70"/>
    </row>
    <row r="19725" spans="1:2" x14ac:dyDescent="0.4">
      <c r="A19725" s="70"/>
      <c r="B19725" s="70"/>
    </row>
    <row r="19726" spans="1:2" x14ac:dyDescent="0.4">
      <c r="A19726" s="70"/>
      <c r="B19726" s="70"/>
    </row>
    <row r="19727" spans="1:2" x14ac:dyDescent="0.4">
      <c r="A19727" s="70"/>
      <c r="B19727" s="70"/>
    </row>
    <row r="19728" spans="1:2" x14ac:dyDescent="0.4">
      <c r="A19728" s="70"/>
      <c r="B19728" s="70"/>
    </row>
    <row r="19729" spans="1:2" x14ac:dyDescent="0.4">
      <c r="A19729" s="70"/>
      <c r="B19729" s="70"/>
    </row>
    <row r="19730" spans="1:2" x14ac:dyDescent="0.4">
      <c r="A19730" s="70"/>
      <c r="B19730" s="70"/>
    </row>
    <row r="19731" spans="1:2" x14ac:dyDescent="0.4">
      <c r="A19731" s="70"/>
      <c r="B19731" s="70"/>
    </row>
    <row r="19732" spans="1:2" x14ac:dyDescent="0.4">
      <c r="A19732" s="70"/>
      <c r="B19732" s="70"/>
    </row>
    <row r="19733" spans="1:2" x14ac:dyDescent="0.4">
      <c r="A19733" s="70"/>
      <c r="B19733" s="70"/>
    </row>
    <row r="19734" spans="1:2" x14ac:dyDescent="0.4">
      <c r="A19734" s="70"/>
      <c r="B19734" s="70"/>
    </row>
    <row r="19735" spans="1:2" x14ac:dyDescent="0.4">
      <c r="A19735" s="70"/>
      <c r="B19735" s="70"/>
    </row>
    <row r="19736" spans="1:2" x14ac:dyDescent="0.4">
      <c r="A19736" s="70"/>
      <c r="B19736" s="70"/>
    </row>
    <row r="19737" spans="1:2" x14ac:dyDescent="0.4">
      <c r="A19737" s="70"/>
      <c r="B19737" s="70"/>
    </row>
    <row r="19738" spans="1:2" x14ac:dyDescent="0.4">
      <c r="A19738" s="70"/>
      <c r="B19738" s="70"/>
    </row>
    <row r="19739" spans="1:2" x14ac:dyDescent="0.4">
      <c r="A19739" s="70"/>
      <c r="B19739" s="70"/>
    </row>
    <row r="19740" spans="1:2" x14ac:dyDescent="0.4">
      <c r="A19740" s="70"/>
      <c r="B19740" s="70"/>
    </row>
    <row r="19741" spans="1:2" x14ac:dyDescent="0.4">
      <c r="A19741" s="70"/>
      <c r="B19741" s="70"/>
    </row>
    <row r="19742" spans="1:2" x14ac:dyDescent="0.4">
      <c r="A19742" s="70"/>
      <c r="B19742" s="70"/>
    </row>
    <row r="19743" spans="1:2" x14ac:dyDescent="0.4">
      <c r="A19743" s="70"/>
      <c r="B19743" s="70"/>
    </row>
    <row r="19744" spans="1:2" x14ac:dyDescent="0.4">
      <c r="A19744" s="70"/>
      <c r="B19744" s="70"/>
    </row>
    <row r="19745" spans="1:2" x14ac:dyDescent="0.4">
      <c r="A19745" s="70"/>
      <c r="B19745" s="70"/>
    </row>
    <row r="19746" spans="1:2" x14ac:dyDescent="0.4">
      <c r="A19746" s="70"/>
      <c r="B19746" s="70"/>
    </row>
    <row r="19747" spans="1:2" x14ac:dyDescent="0.4">
      <c r="A19747" s="70"/>
      <c r="B19747" s="70"/>
    </row>
    <row r="19748" spans="1:2" x14ac:dyDescent="0.4">
      <c r="A19748" s="70"/>
      <c r="B19748" s="70"/>
    </row>
    <row r="19749" spans="1:2" x14ac:dyDescent="0.4">
      <c r="A19749" s="70"/>
      <c r="B19749" s="70"/>
    </row>
    <row r="19750" spans="1:2" x14ac:dyDescent="0.4">
      <c r="A19750" s="70"/>
      <c r="B19750" s="70"/>
    </row>
    <row r="19751" spans="1:2" x14ac:dyDescent="0.4">
      <c r="A19751" s="70"/>
      <c r="B19751" s="70"/>
    </row>
    <row r="19752" spans="1:2" x14ac:dyDescent="0.4">
      <c r="A19752" s="70"/>
      <c r="B19752" s="70"/>
    </row>
    <row r="19753" spans="1:2" x14ac:dyDescent="0.4">
      <c r="A19753" s="70"/>
      <c r="B19753" s="70"/>
    </row>
    <row r="19754" spans="1:2" x14ac:dyDescent="0.4">
      <c r="A19754" s="70"/>
      <c r="B19754" s="70"/>
    </row>
    <row r="19755" spans="1:2" x14ac:dyDescent="0.4">
      <c r="A19755" s="70"/>
      <c r="B19755" s="70"/>
    </row>
    <row r="19756" spans="1:2" x14ac:dyDescent="0.4">
      <c r="A19756" s="70"/>
      <c r="B19756" s="70"/>
    </row>
    <row r="19757" spans="1:2" x14ac:dyDescent="0.4">
      <c r="A19757" s="70"/>
      <c r="B19757" s="70"/>
    </row>
    <row r="19758" spans="1:2" x14ac:dyDescent="0.4">
      <c r="A19758" s="70"/>
      <c r="B19758" s="70"/>
    </row>
    <row r="19759" spans="1:2" x14ac:dyDescent="0.4">
      <c r="A19759" s="70"/>
      <c r="B19759" s="70"/>
    </row>
    <row r="19760" spans="1:2" x14ac:dyDescent="0.4">
      <c r="A19760" s="70"/>
      <c r="B19760" s="70"/>
    </row>
    <row r="19761" spans="1:2" x14ac:dyDescent="0.4">
      <c r="A19761" s="70"/>
      <c r="B19761" s="70"/>
    </row>
    <row r="19762" spans="1:2" x14ac:dyDescent="0.4">
      <c r="A19762" s="70"/>
      <c r="B19762" s="70"/>
    </row>
    <row r="19763" spans="1:2" x14ac:dyDescent="0.4">
      <c r="A19763" s="70"/>
      <c r="B19763" s="70"/>
    </row>
    <row r="19764" spans="1:2" x14ac:dyDescent="0.4">
      <c r="A19764" s="70"/>
      <c r="B19764" s="70"/>
    </row>
    <row r="19765" spans="1:2" x14ac:dyDescent="0.4">
      <c r="A19765" s="70"/>
      <c r="B19765" s="70"/>
    </row>
    <row r="19766" spans="1:2" x14ac:dyDescent="0.4">
      <c r="A19766" s="70"/>
      <c r="B19766" s="70"/>
    </row>
    <row r="19767" spans="1:2" x14ac:dyDescent="0.4">
      <c r="A19767" s="70"/>
      <c r="B19767" s="70"/>
    </row>
    <row r="19768" spans="1:2" x14ac:dyDescent="0.4">
      <c r="A19768" s="70"/>
      <c r="B19768" s="70"/>
    </row>
    <row r="19769" spans="1:2" x14ac:dyDescent="0.4">
      <c r="A19769" s="70"/>
      <c r="B19769" s="70"/>
    </row>
    <row r="19770" spans="1:2" x14ac:dyDescent="0.4">
      <c r="A19770" s="70"/>
      <c r="B19770" s="70"/>
    </row>
    <row r="19771" spans="1:2" x14ac:dyDescent="0.4">
      <c r="A19771" s="70"/>
      <c r="B19771" s="70"/>
    </row>
    <row r="19772" spans="1:2" x14ac:dyDescent="0.4">
      <c r="A19772" s="70"/>
      <c r="B19772" s="70"/>
    </row>
    <row r="19773" spans="1:2" x14ac:dyDescent="0.4">
      <c r="A19773" s="70"/>
      <c r="B19773" s="70"/>
    </row>
    <row r="19774" spans="1:2" x14ac:dyDescent="0.4">
      <c r="A19774" s="70"/>
      <c r="B19774" s="70"/>
    </row>
    <row r="19775" spans="1:2" x14ac:dyDescent="0.4">
      <c r="A19775" s="70"/>
      <c r="B19775" s="70"/>
    </row>
    <row r="19776" spans="1:2" x14ac:dyDescent="0.4">
      <c r="A19776" s="70"/>
      <c r="B19776" s="70"/>
    </row>
    <row r="19777" spans="1:2" x14ac:dyDescent="0.4">
      <c r="A19777" s="70"/>
      <c r="B19777" s="70"/>
    </row>
    <row r="19778" spans="1:2" x14ac:dyDescent="0.4">
      <c r="A19778" s="70"/>
      <c r="B19778" s="70"/>
    </row>
    <row r="19779" spans="1:2" x14ac:dyDescent="0.4">
      <c r="A19779" s="70"/>
      <c r="B19779" s="70"/>
    </row>
    <row r="19780" spans="1:2" x14ac:dyDescent="0.4">
      <c r="A19780" s="70"/>
      <c r="B19780" s="70"/>
    </row>
    <row r="19781" spans="1:2" x14ac:dyDescent="0.4">
      <c r="A19781" s="70"/>
      <c r="B19781" s="70"/>
    </row>
    <row r="19782" spans="1:2" x14ac:dyDescent="0.4">
      <c r="A19782" s="70"/>
      <c r="B19782" s="70"/>
    </row>
    <row r="19783" spans="1:2" x14ac:dyDescent="0.4">
      <c r="A19783" s="70"/>
      <c r="B19783" s="70"/>
    </row>
    <row r="19784" spans="1:2" x14ac:dyDescent="0.4">
      <c r="A19784" s="70"/>
      <c r="B19784" s="70"/>
    </row>
    <row r="19785" spans="1:2" x14ac:dyDescent="0.4">
      <c r="A19785" s="70"/>
      <c r="B19785" s="70"/>
    </row>
    <row r="19786" spans="1:2" x14ac:dyDescent="0.4">
      <c r="A19786" s="70"/>
      <c r="B19786" s="70"/>
    </row>
    <row r="19787" spans="1:2" x14ac:dyDescent="0.4">
      <c r="A19787" s="70"/>
      <c r="B19787" s="70"/>
    </row>
    <row r="19788" spans="1:2" x14ac:dyDescent="0.4">
      <c r="A19788" s="70"/>
      <c r="B19788" s="70"/>
    </row>
    <row r="19789" spans="1:2" x14ac:dyDescent="0.4">
      <c r="A19789" s="70"/>
      <c r="B19789" s="70"/>
    </row>
    <row r="19790" spans="1:2" x14ac:dyDescent="0.4">
      <c r="A19790" s="70"/>
      <c r="B19790" s="70"/>
    </row>
    <row r="19791" spans="1:2" x14ac:dyDescent="0.4">
      <c r="A19791" s="70"/>
      <c r="B19791" s="70"/>
    </row>
    <row r="19792" spans="1:2" x14ac:dyDescent="0.4">
      <c r="A19792" s="70"/>
      <c r="B19792" s="70"/>
    </row>
    <row r="19793" spans="1:2" x14ac:dyDescent="0.4">
      <c r="A19793" s="70"/>
      <c r="B19793" s="70"/>
    </row>
    <row r="19794" spans="1:2" x14ac:dyDescent="0.4">
      <c r="A19794" s="70"/>
      <c r="B19794" s="70"/>
    </row>
    <row r="19795" spans="1:2" x14ac:dyDescent="0.4">
      <c r="A19795" s="70"/>
      <c r="B19795" s="70"/>
    </row>
    <row r="19796" spans="1:2" x14ac:dyDescent="0.4">
      <c r="A19796" s="70"/>
      <c r="B19796" s="70"/>
    </row>
    <row r="19797" spans="1:2" x14ac:dyDescent="0.4">
      <c r="A19797" s="70"/>
      <c r="B19797" s="70"/>
    </row>
    <row r="19798" spans="1:2" x14ac:dyDescent="0.4">
      <c r="A19798" s="70"/>
      <c r="B19798" s="70"/>
    </row>
    <row r="19799" spans="1:2" x14ac:dyDescent="0.4">
      <c r="A19799" s="70"/>
      <c r="B19799" s="70"/>
    </row>
    <row r="19800" spans="1:2" x14ac:dyDescent="0.4">
      <c r="A19800" s="70"/>
      <c r="B19800" s="70"/>
    </row>
    <row r="19801" spans="1:2" x14ac:dyDescent="0.4">
      <c r="A19801" s="70"/>
      <c r="B19801" s="70"/>
    </row>
    <row r="19802" spans="1:2" x14ac:dyDescent="0.4">
      <c r="A19802" s="70"/>
      <c r="B19802" s="70"/>
    </row>
    <row r="19803" spans="1:2" x14ac:dyDescent="0.4">
      <c r="A19803" s="70"/>
      <c r="B19803" s="70"/>
    </row>
    <row r="19804" spans="1:2" x14ac:dyDescent="0.4">
      <c r="A19804" s="70"/>
      <c r="B19804" s="70"/>
    </row>
    <row r="19805" spans="1:2" x14ac:dyDescent="0.4">
      <c r="A19805" s="70"/>
      <c r="B19805" s="70"/>
    </row>
    <row r="19806" spans="1:2" x14ac:dyDescent="0.4">
      <c r="A19806" s="70"/>
      <c r="B19806" s="70"/>
    </row>
    <row r="19807" spans="1:2" x14ac:dyDescent="0.4">
      <c r="A19807" s="70"/>
      <c r="B19807" s="70"/>
    </row>
    <row r="19808" spans="1:2" x14ac:dyDescent="0.4">
      <c r="A19808" s="70"/>
      <c r="B19808" s="70"/>
    </row>
    <row r="19809" spans="1:2" x14ac:dyDescent="0.4">
      <c r="A19809" s="70"/>
      <c r="B19809" s="70"/>
    </row>
    <row r="19810" spans="1:2" x14ac:dyDescent="0.4">
      <c r="A19810" s="70"/>
      <c r="B19810" s="70"/>
    </row>
    <row r="19811" spans="1:2" x14ac:dyDescent="0.4">
      <c r="A19811" s="70"/>
      <c r="B19811" s="70"/>
    </row>
    <row r="19812" spans="1:2" x14ac:dyDescent="0.4">
      <c r="A19812" s="70"/>
      <c r="B19812" s="70"/>
    </row>
    <row r="19813" spans="1:2" x14ac:dyDescent="0.4">
      <c r="A19813" s="70"/>
      <c r="B19813" s="70"/>
    </row>
    <row r="19814" spans="1:2" x14ac:dyDescent="0.4">
      <c r="A19814" s="70"/>
      <c r="B19814" s="70"/>
    </row>
    <row r="19815" spans="1:2" x14ac:dyDescent="0.4">
      <c r="A19815" s="70"/>
      <c r="B19815" s="70"/>
    </row>
    <row r="19816" spans="1:2" x14ac:dyDescent="0.4">
      <c r="A19816" s="70"/>
      <c r="B19816" s="70"/>
    </row>
    <row r="19817" spans="1:2" x14ac:dyDescent="0.4">
      <c r="A19817" s="70"/>
      <c r="B19817" s="70"/>
    </row>
    <row r="19818" spans="1:2" x14ac:dyDescent="0.4">
      <c r="A19818" s="70"/>
      <c r="B19818" s="70"/>
    </row>
    <row r="19819" spans="1:2" x14ac:dyDescent="0.4">
      <c r="A19819" s="70"/>
      <c r="B19819" s="70"/>
    </row>
    <row r="19820" spans="1:2" x14ac:dyDescent="0.4">
      <c r="A19820" s="70"/>
      <c r="B19820" s="70"/>
    </row>
    <row r="19821" spans="1:2" x14ac:dyDescent="0.4">
      <c r="A19821" s="70"/>
      <c r="B19821" s="70"/>
    </row>
    <row r="19822" spans="1:2" x14ac:dyDescent="0.4">
      <c r="A19822" s="70"/>
      <c r="B19822" s="70"/>
    </row>
    <row r="19823" spans="1:2" x14ac:dyDescent="0.4">
      <c r="A19823" s="70"/>
      <c r="B19823" s="70"/>
    </row>
    <row r="19824" spans="1:2" x14ac:dyDescent="0.4">
      <c r="A19824" s="70"/>
      <c r="B19824" s="70"/>
    </row>
    <row r="19825" spans="1:2" x14ac:dyDescent="0.4">
      <c r="A19825" s="70"/>
      <c r="B19825" s="70"/>
    </row>
    <row r="19826" spans="1:2" x14ac:dyDescent="0.4">
      <c r="A19826" s="70"/>
      <c r="B19826" s="70"/>
    </row>
    <row r="19827" spans="1:2" x14ac:dyDescent="0.4">
      <c r="A19827" s="70"/>
      <c r="B19827" s="70"/>
    </row>
    <row r="19828" spans="1:2" x14ac:dyDescent="0.4">
      <c r="A19828" s="70"/>
      <c r="B19828" s="70"/>
    </row>
    <row r="19829" spans="1:2" x14ac:dyDescent="0.4">
      <c r="A19829" s="70"/>
      <c r="B19829" s="70"/>
    </row>
    <row r="19830" spans="1:2" x14ac:dyDescent="0.4">
      <c r="A19830" s="70"/>
      <c r="B19830" s="70"/>
    </row>
    <row r="19831" spans="1:2" x14ac:dyDescent="0.4">
      <c r="A19831" s="70"/>
      <c r="B19831" s="70"/>
    </row>
    <row r="19832" spans="1:2" x14ac:dyDescent="0.4">
      <c r="A19832" s="70"/>
      <c r="B19832" s="70"/>
    </row>
    <row r="19833" spans="1:2" x14ac:dyDescent="0.4">
      <c r="A19833" s="70"/>
      <c r="B19833" s="70"/>
    </row>
    <row r="19834" spans="1:2" x14ac:dyDescent="0.4">
      <c r="A19834" s="70"/>
      <c r="B19834" s="70"/>
    </row>
    <row r="19835" spans="1:2" x14ac:dyDescent="0.4">
      <c r="A19835" s="70"/>
      <c r="B19835" s="70"/>
    </row>
    <row r="19836" spans="1:2" x14ac:dyDescent="0.4">
      <c r="A19836" s="70"/>
      <c r="B19836" s="70"/>
    </row>
    <row r="19837" spans="1:2" x14ac:dyDescent="0.4">
      <c r="A19837" s="70"/>
      <c r="B19837" s="70"/>
    </row>
    <row r="19838" spans="1:2" x14ac:dyDescent="0.4">
      <c r="A19838" s="70"/>
      <c r="B19838" s="70"/>
    </row>
    <row r="19839" spans="1:2" x14ac:dyDescent="0.4">
      <c r="A19839" s="70"/>
      <c r="B19839" s="70"/>
    </row>
    <row r="19840" spans="1:2" x14ac:dyDescent="0.4">
      <c r="A19840" s="70"/>
      <c r="B19840" s="70"/>
    </row>
    <row r="19841" spans="1:2" x14ac:dyDescent="0.4">
      <c r="A19841" s="70"/>
      <c r="B19841" s="70"/>
    </row>
    <row r="19842" spans="1:2" x14ac:dyDescent="0.4">
      <c r="A19842" s="70"/>
      <c r="B19842" s="70"/>
    </row>
    <row r="19843" spans="1:2" x14ac:dyDescent="0.4">
      <c r="A19843" s="70"/>
      <c r="B19843" s="70"/>
    </row>
    <row r="19844" spans="1:2" x14ac:dyDescent="0.4">
      <c r="A19844" s="70"/>
      <c r="B19844" s="70"/>
    </row>
    <row r="19845" spans="1:2" x14ac:dyDescent="0.4">
      <c r="A19845" s="70"/>
      <c r="B19845" s="70"/>
    </row>
    <row r="19846" spans="1:2" x14ac:dyDescent="0.4">
      <c r="A19846" s="70"/>
      <c r="B19846" s="70"/>
    </row>
    <row r="19847" spans="1:2" x14ac:dyDescent="0.4">
      <c r="A19847" s="70"/>
      <c r="B19847" s="70"/>
    </row>
    <row r="19848" spans="1:2" x14ac:dyDescent="0.4">
      <c r="A19848" s="70"/>
      <c r="B19848" s="70"/>
    </row>
    <row r="19849" spans="1:2" x14ac:dyDescent="0.4">
      <c r="A19849" s="70"/>
      <c r="B19849" s="70"/>
    </row>
    <row r="19850" spans="1:2" x14ac:dyDescent="0.4">
      <c r="A19850" s="70"/>
      <c r="B19850" s="70"/>
    </row>
    <row r="19851" spans="1:2" x14ac:dyDescent="0.4">
      <c r="A19851" s="70"/>
      <c r="B19851" s="70"/>
    </row>
    <row r="19852" spans="1:2" x14ac:dyDescent="0.4">
      <c r="A19852" s="70"/>
      <c r="B19852" s="70"/>
    </row>
    <row r="19853" spans="1:2" x14ac:dyDescent="0.4">
      <c r="A19853" s="70"/>
      <c r="B19853" s="70"/>
    </row>
    <row r="19854" spans="1:2" x14ac:dyDescent="0.4">
      <c r="A19854" s="70"/>
      <c r="B19854" s="70"/>
    </row>
    <row r="19855" spans="1:2" x14ac:dyDescent="0.4">
      <c r="A19855" s="70"/>
      <c r="B19855" s="70"/>
    </row>
    <row r="19856" spans="1:2" x14ac:dyDescent="0.4">
      <c r="A19856" s="70"/>
      <c r="B19856" s="70"/>
    </row>
    <row r="19857" spans="1:2" x14ac:dyDescent="0.4">
      <c r="A19857" s="70"/>
      <c r="B19857" s="70"/>
    </row>
    <row r="19858" spans="1:2" x14ac:dyDescent="0.4">
      <c r="A19858" s="70"/>
      <c r="B19858" s="70"/>
    </row>
    <row r="19859" spans="1:2" x14ac:dyDescent="0.4">
      <c r="A19859" s="70"/>
      <c r="B19859" s="70"/>
    </row>
    <row r="19860" spans="1:2" x14ac:dyDescent="0.4">
      <c r="A19860" s="70"/>
      <c r="B19860" s="70"/>
    </row>
    <row r="19861" spans="1:2" x14ac:dyDescent="0.4">
      <c r="A19861" s="70"/>
      <c r="B19861" s="70"/>
    </row>
    <row r="19862" spans="1:2" x14ac:dyDescent="0.4">
      <c r="A19862" s="70"/>
      <c r="B19862" s="70"/>
    </row>
    <row r="19863" spans="1:2" x14ac:dyDescent="0.4">
      <c r="A19863" s="70"/>
      <c r="B19863" s="70"/>
    </row>
    <row r="19864" spans="1:2" x14ac:dyDescent="0.4">
      <c r="A19864" s="70"/>
      <c r="B19864" s="70"/>
    </row>
    <row r="19865" spans="1:2" x14ac:dyDescent="0.4">
      <c r="A19865" s="70"/>
      <c r="B19865" s="70"/>
    </row>
    <row r="19866" spans="1:2" x14ac:dyDescent="0.4">
      <c r="A19866" s="70"/>
      <c r="B19866" s="70"/>
    </row>
    <row r="19867" spans="1:2" x14ac:dyDescent="0.4">
      <c r="A19867" s="70"/>
      <c r="B19867" s="70"/>
    </row>
    <row r="19868" spans="1:2" x14ac:dyDescent="0.4">
      <c r="A19868" s="70"/>
      <c r="B19868" s="70"/>
    </row>
    <row r="19869" spans="1:2" x14ac:dyDescent="0.4">
      <c r="A19869" s="70"/>
      <c r="B19869" s="70"/>
    </row>
    <row r="19870" spans="1:2" x14ac:dyDescent="0.4">
      <c r="A19870" s="70"/>
      <c r="B19870" s="70"/>
    </row>
    <row r="19871" spans="1:2" x14ac:dyDescent="0.4">
      <c r="A19871" s="70"/>
      <c r="B19871" s="70"/>
    </row>
    <row r="19872" spans="1:2" x14ac:dyDescent="0.4">
      <c r="A19872" s="70"/>
      <c r="B19872" s="70"/>
    </row>
    <row r="19873" spans="1:2" x14ac:dyDescent="0.4">
      <c r="A19873" s="70"/>
      <c r="B19873" s="70"/>
    </row>
    <row r="19874" spans="1:2" x14ac:dyDescent="0.4">
      <c r="A19874" s="70"/>
      <c r="B19874" s="70"/>
    </row>
    <row r="19875" spans="1:2" x14ac:dyDescent="0.4">
      <c r="A19875" s="70"/>
      <c r="B19875" s="70"/>
    </row>
    <row r="19876" spans="1:2" x14ac:dyDescent="0.4">
      <c r="A19876" s="70"/>
      <c r="B19876" s="70"/>
    </row>
    <row r="19877" spans="1:2" x14ac:dyDescent="0.4">
      <c r="A19877" s="70"/>
      <c r="B19877" s="70"/>
    </row>
    <row r="19878" spans="1:2" x14ac:dyDescent="0.4">
      <c r="A19878" s="70"/>
      <c r="B19878" s="70"/>
    </row>
    <row r="19879" spans="1:2" x14ac:dyDescent="0.4">
      <c r="A19879" s="70"/>
      <c r="B19879" s="70"/>
    </row>
    <row r="19880" spans="1:2" x14ac:dyDescent="0.4">
      <c r="A19880" s="70"/>
      <c r="B19880" s="70"/>
    </row>
    <row r="19881" spans="1:2" x14ac:dyDescent="0.4">
      <c r="A19881" s="70"/>
      <c r="B19881" s="70"/>
    </row>
    <row r="19882" spans="1:2" x14ac:dyDescent="0.4">
      <c r="A19882" s="70"/>
      <c r="B19882" s="70"/>
    </row>
    <row r="19883" spans="1:2" x14ac:dyDescent="0.4">
      <c r="A19883" s="70"/>
      <c r="B19883" s="70"/>
    </row>
    <row r="19884" spans="1:2" x14ac:dyDescent="0.4">
      <c r="A19884" s="70"/>
      <c r="B19884" s="70"/>
    </row>
    <row r="19885" spans="1:2" x14ac:dyDescent="0.4">
      <c r="A19885" s="70"/>
      <c r="B19885" s="70"/>
    </row>
    <row r="19886" spans="1:2" x14ac:dyDescent="0.4">
      <c r="A19886" s="70"/>
      <c r="B19886" s="70"/>
    </row>
    <row r="19887" spans="1:2" x14ac:dyDescent="0.4">
      <c r="A19887" s="70"/>
      <c r="B19887" s="70"/>
    </row>
    <row r="19888" spans="1:2" x14ac:dyDescent="0.4">
      <c r="A19888" s="70"/>
      <c r="B19888" s="70"/>
    </row>
    <row r="19889" spans="1:2" x14ac:dyDescent="0.4">
      <c r="A19889" s="70"/>
      <c r="B19889" s="70"/>
    </row>
    <row r="19890" spans="1:2" x14ac:dyDescent="0.4">
      <c r="A19890" s="70"/>
      <c r="B19890" s="70"/>
    </row>
    <row r="19891" spans="1:2" x14ac:dyDescent="0.4">
      <c r="A19891" s="70"/>
      <c r="B19891" s="70"/>
    </row>
    <row r="19892" spans="1:2" x14ac:dyDescent="0.4">
      <c r="A19892" s="70"/>
      <c r="B19892" s="70"/>
    </row>
    <row r="19893" spans="1:2" x14ac:dyDescent="0.4">
      <c r="A19893" s="70"/>
      <c r="B19893" s="70"/>
    </row>
    <row r="19894" spans="1:2" x14ac:dyDescent="0.4">
      <c r="A19894" s="70"/>
      <c r="B19894" s="70"/>
    </row>
    <row r="19895" spans="1:2" x14ac:dyDescent="0.4">
      <c r="A19895" s="70"/>
      <c r="B19895" s="70"/>
    </row>
    <row r="19896" spans="1:2" x14ac:dyDescent="0.4">
      <c r="A19896" s="70"/>
      <c r="B19896" s="70"/>
    </row>
    <row r="19897" spans="1:2" x14ac:dyDescent="0.4">
      <c r="A19897" s="70"/>
      <c r="B19897" s="70"/>
    </row>
    <row r="19898" spans="1:2" x14ac:dyDescent="0.4">
      <c r="A19898" s="70"/>
      <c r="B19898" s="70"/>
    </row>
    <row r="19899" spans="1:2" x14ac:dyDescent="0.4">
      <c r="A19899" s="70"/>
      <c r="B19899" s="70"/>
    </row>
    <row r="19900" spans="1:2" x14ac:dyDescent="0.4">
      <c r="A19900" s="70"/>
      <c r="B19900" s="70"/>
    </row>
    <row r="19901" spans="1:2" x14ac:dyDescent="0.4">
      <c r="A19901" s="70"/>
      <c r="B19901" s="70"/>
    </row>
    <row r="19902" spans="1:2" x14ac:dyDescent="0.4">
      <c r="A19902" s="70"/>
      <c r="B19902" s="70"/>
    </row>
    <row r="19903" spans="1:2" x14ac:dyDescent="0.4">
      <c r="A19903" s="70"/>
      <c r="B19903" s="70"/>
    </row>
    <row r="19904" spans="1:2" x14ac:dyDescent="0.4">
      <c r="A19904" s="70"/>
      <c r="B19904" s="70"/>
    </row>
    <row r="19905" spans="1:2" x14ac:dyDescent="0.4">
      <c r="A19905" s="70"/>
      <c r="B19905" s="70"/>
    </row>
    <row r="19906" spans="1:2" x14ac:dyDescent="0.4">
      <c r="A19906" s="70"/>
      <c r="B19906" s="70"/>
    </row>
    <row r="19907" spans="1:2" x14ac:dyDescent="0.4">
      <c r="A19907" s="70"/>
      <c r="B19907" s="70"/>
    </row>
    <row r="19908" spans="1:2" x14ac:dyDescent="0.4">
      <c r="A19908" s="70"/>
      <c r="B19908" s="70"/>
    </row>
    <row r="19909" spans="1:2" x14ac:dyDescent="0.4">
      <c r="A19909" s="70"/>
      <c r="B19909" s="70"/>
    </row>
    <row r="19910" spans="1:2" x14ac:dyDescent="0.4">
      <c r="A19910" s="70"/>
      <c r="B19910" s="70"/>
    </row>
    <row r="19911" spans="1:2" x14ac:dyDescent="0.4">
      <c r="A19911" s="70"/>
      <c r="B19911" s="70"/>
    </row>
    <row r="19912" spans="1:2" x14ac:dyDescent="0.4">
      <c r="A19912" s="70"/>
      <c r="B19912" s="70"/>
    </row>
    <row r="19913" spans="1:2" x14ac:dyDescent="0.4">
      <c r="A19913" s="70"/>
      <c r="B19913" s="70"/>
    </row>
    <row r="19914" spans="1:2" x14ac:dyDescent="0.4">
      <c r="A19914" s="70"/>
      <c r="B19914" s="70"/>
    </row>
    <row r="19915" spans="1:2" x14ac:dyDescent="0.4">
      <c r="A19915" s="70"/>
      <c r="B19915" s="70"/>
    </row>
    <row r="19916" spans="1:2" x14ac:dyDescent="0.4">
      <c r="A19916" s="70"/>
      <c r="B19916" s="70"/>
    </row>
    <row r="19917" spans="1:2" x14ac:dyDescent="0.4">
      <c r="A19917" s="70"/>
      <c r="B19917" s="70"/>
    </row>
    <row r="19918" spans="1:2" x14ac:dyDescent="0.4">
      <c r="A19918" s="70"/>
      <c r="B19918" s="70"/>
    </row>
    <row r="19919" spans="1:2" x14ac:dyDescent="0.4">
      <c r="A19919" s="70"/>
      <c r="B19919" s="70"/>
    </row>
    <row r="19920" spans="1:2" x14ac:dyDescent="0.4">
      <c r="A19920" s="70"/>
      <c r="B19920" s="70"/>
    </row>
    <row r="19921" spans="1:2" x14ac:dyDescent="0.4">
      <c r="A19921" s="70"/>
      <c r="B19921" s="70"/>
    </row>
    <row r="19922" spans="1:2" x14ac:dyDescent="0.4">
      <c r="A19922" s="70"/>
      <c r="B19922" s="70"/>
    </row>
    <row r="19923" spans="1:2" x14ac:dyDescent="0.4">
      <c r="A19923" s="70"/>
      <c r="B19923" s="70"/>
    </row>
    <row r="19924" spans="1:2" x14ac:dyDescent="0.4">
      <c r="A19924" s="70"/>
      <c r="B19924" s="70"/>
    </row>
    <row r="19925" spans="1:2" x14ac:dyDescent="0.4">
      <c r="A19925" s="70"/>
      <c r="B19925" s="70"/>
    </row>
    <row r="19926" spans="1:2" x14ac:dyDescent="0.4">
      <c r="A19926" s="70"/>
      <c r="B19926" s="70"/>
    </row>
    <row r="19927" spans="1:2" x14ac:dyDescent="0.4">
      <c r="A19927" s="70"/>
      <c r="B19927" s="70"/>
    </row>
    <row r="19928" spans="1:2" x14ac:dyDescent="0.4">
      <c r="A19928" s="70"/>
      <c r="B19928" s="70"/>
    </row>
    <row r="19929" spans="1:2" x14ac:dyDescent="0.4">
      <c r="A19929" s="70"/>
      <c r="B19929" s="70"/>
    </row>
    <row r="19930" spans="1:2" x14ac:dyDescent="0.4">
      <c r="A19930" s="70"/>
      <c r="B19930" s="70"/>
    </row>
    <row r="19931" spans="1:2" x14ac:dyDescent="0.4">
      <c r="A19931" s="70"/>
      <c r="B19931" s="70"/>
    </row>
    <row r="19932" spans="1:2" x14ac:dyDescent="0.4">
      <c r="A19932" s="70"/>
      <c r="B19932" s="70"/>
    </row>
    <row r="19933" spans="1:2" x14ac:dyDescent="0.4">
      <c r="A19933" s="70"/>
      <c r="B19933" s="70"/>
    </row>
    <row r="19934" spans="1:2" x14ac:dyDescent="0.4">
      <c r="A19934" s="70"/>
      <c r="B19934" s="70"/>
    </row>
    <row r="19935" spans="1:2" x14ac:dyDescent="0.4">
      <c r="A19935" s="70"/>
      <c r="B19935" s="70"/>
    </row>
    <row r="19936" spans="1:2" x14ac:dyDescent="0.4">
      <c r="A19936" s="70"/>
      <c r="B19936" s="70"/>
    </row>
    <row r="19937" spans="1:2" x14ac:dyDescent="0.4">
      <c r="A19937" s="70"/>
      <c r="B19937" s="70"/>
    </row>
    <row r="19938" spans="1:2" x14ac:dyDescent="0.4">
      <c r="A19938" s="70"/>
      <c r="B19938" s="70"/>
    </row>
    <row r="19939" spans="1:2" x14ac:dyDescent="0.4">
      <c r="A19939" s="70"/>
      <c r="B19939" s="70"/>
    </row>
    <row r="19940" spans="1:2" x14ac:dyDescent="0.4">
      <c r="A19940" s="70"/>
      <c r="B19940" s="70"/>
    </row>
    <row r="19941" spans="1:2" x14ac:dyDescent="0.4">
      <c r="A19941" s="70"/>
      <c r="B19941" s="70"/>
    </row>
    <row r="19942" spans="1:2" x14ac:dyDescent="0.4">
      <c r="A19942" s="70"/>
      <c r="B19942" s="70"/>
    </row>
    <row r="19943" spans="1:2" x14ac:dyDescent="0.4">
      <c r="A19943" s="70"/>
      <c r="B19943" s="70"/>
    </row>
    <row r="19944" spans="1:2" x14ac:dyDescent="0.4">
      <c r="A19944" s="70"/>
      <c r="B19944" s="70"/>
    </row>
    <row r="19945" spans="1:2" x14ac:dyDescent="0.4">
      <c r="A19945" s="70"/>
      <c r="B19945" s="70"/>
    </row>
    <row r="19946" spans="1:2" x14ac:dyDescent="0.4">
      <c r="A19946" s="70"/>
      <c r="B19946" s="70"/>
    </row>
    <row r="19947" spans="1:2" x14ac:dyDescent="0.4">
      <c r="A19947" s="70"/>
      <c r="B19947" s="70"/>
    </row>
    <row r="19948" spans="1:2" x14ac:dyDescent="0.4">
      <c r="A19948" s="70"/>
      <c r="B19948" s="70"/>
    </row>
    <row r="19949" spans="1:2" x14ac:dyDescent="0.4">
      <c r="A19949" s="70"/>
      <c r="B19949" s="70"/>
    </row>
    <row r="19950" spans="1:2" x14ac:dyDescent="0.4">
      <c r="A19950" s="70"/>
      <c r="B19950" s="70"/>
    </row>
    <row r="19951" spans="1:2" x14ac:dyDescent="0.4">
      <c r="A19951" s="70"/>
      <c r="B19951" s="70"/>
    </row>
    <row r="19952" spans="1:2" x14ac:dyDescent="0.4">
      <c r="A19952" s="70"/>
      <c r="B19952" s="70"/>
    </row>
    <row r="19953" spans="1:2" x14ac:dyDescent="0.4">
      <c r="A19953" s="70"/>
      <c r="B19953" s="70"/>
    </row>
    <row r="19954" spans="1:2" x14ac:dyDescent="0.4">
      <c r="A19954" s="70"/>
      <c r="B19954" s="70"/>
    </row>
    <row r="19955" spans="1:2" x14ac:dyDescent="0.4">
      <c r="A19955" s="70"/>
      <c r="B19955" s="70"/>
    </row>
    <row r="19956" spans="1:2" x14ac:dyDescent="0.4">
      <c r="A19956" s="70"/>
      <c r="B19956" s="70"/>
    </row>
    <row r="19957" spans="1:2" x14ac:dyDescent="0.4">
      <c r="A19957" s="70"/>
      <c r="B19957" s="70"/>
    </row>
    <row r="19958" spans="1:2" x14ac:dyDescent="0.4">
      <c r="A19958" s="70"/>
      <c r="B19958" s="70"/>
    </row>
    <row r="19959" spans="1:2" x14ac:dyDescent="0.4">
      <c r="A19959" s="70"/>
      <c r="B19959" s="70"/>
    </row>
    <row r="19960" spans="1:2" x14ac:dyDescent="0.4">
      <c r="A19960" s="70"/>
      <c r="B19960" s="70"/>
    </row>
    <row r="19961" spans="1:2" x14ac:dyDescent="0.4">
      <c r="A19961" s="70"/>
      <c r="B19961" s="70"/>
    </row>
    <row r="19962" spans="1:2" x14ac:dyDescent="0.4">
      <c r="A19962" s="70"/>
      <c r="B19962" s="70"/>
    </row>
    <row r="19963" spans="1:2" x14ac:dyDescent="0.4">
      <c r="A19963" s="70"/>
      <c r="B19963" s="70"/>
    </row>
    <row r="19964" spans="1:2" x14ac:dyDescent="0.4">
      <c r="A19964" s="70"/>
      <c r="B19964" s="70"/>
    </row>
    <row r="19965" spans="1:2" x14ac:dyDescent="0.4">
      <c r="A19965" s="70"/>
      <c r="B19965" s="70"/>
    </row>
    <row r="19966" spans="1:2" x14ac:dyDescent="0.4">
      <c r="A19966" s="70"/>
      <c r="B19966" s="70"/>
    </row>
    <row r="19967" spans="1:2" x14ac:dyDescent="0.4">
      <c r="A19967" s="70"/>
      <c r="B19967" s="70"/>
    </row>
    <row r="19968" spans="1:2" x14ac:dyDescent="0.4">
      <c r="A19968" s="70"/>
      <c r="B19968" s="70"/>
    </row>
    <row r="19969" spans="1:2" x14ac:dyDescent="0.4">
      <c r="A19969" s="70"/>
      <c r="B19969" s="70"/>
    </row>
    <row r="19970" spans="1:2" x14ac:dyDescent="0.4">
      <c r="A19970" s="70"/>
      <c r="B19970" s="70"/>
    </row>
    <row r="19971" spans="1:2" x14ac:dyDescent="0.4">
      <c r="A19971" s="70"/>
      <c r="B19971" s="70"/>
    </row>
    <row r="19972" spans="1:2" x14ac:dyDescent="0.4">
      <c r="A19972" s="70"/>
      <c r="B19972" s="70"/>
    </row>
    <row r="19973" spans="1:2" x14ac:dyDescent="0.4">
      <c r="A19973" s="70"/>
      <c r="B19973" s="70"/>
    </row>
    <row r="19974" spans="1:2" x14ac:dyDescent="0.4">
      <c r="A19974" s="70"/>
      <c r="B19974" s="70"/>
    </row>
    <row r="19975" spans="1:2" x14ac:dyDescent="0.4">
      <c r="A19975" s="70"/>
      <c r="B19975" s="70"/>
    </row>
    <row r="19976" spans="1:2" x14ac:dyDescent="0.4">
      <c r="A19976" s="70"/>
      <c r="B19976" s="70"/>
    </row>
    <row r="19977" spans="1:2" x14ac:dyDescent="0.4">
      <c r="A19977" s="70"/>
      <c r="B19977" s="70"/>
    </row>
    <row r="19978" spans="1:2" x14ac:dyDescent="0.4">
      <c r="A19978" s="70"/>
      <c r="B19978" s="70"/>
    </row>
    <row r="19979" spans="1:2" x14ac:dyDescent="0.4">
      <c r="A19979" s="70"/>
      <c r="B19979" s="70"/>
    </row>
    <row r="19980" spans="1:2" x14ac:dyDescent="0.4">
      <c r="A19980" s="70"/>
      <c r="B19980" s="70"/>
    </row>
    <row r="19981" spans="1:2" x14ac:dyDescent="0.4">
      <c r="A19981" s="70"/>
      <c r="B19981" s="70"/>
    </row>
    <row r="19982" spans="1:2" x14ac:dyDescent="0.4">
      <c r="A19982" s="70"/>
      <c r="B19982" s="70"/>
    </row>
    <row r="19983" spans="1:2" x14ac:dyDescent="0.4">
      <c r="A19983" s="70"/>
      <c r="B19983" s="70"/>
    </row>
    <row r="19984" spans="1:2" x14ac:dyDescent="0.4">
      <c r="A19984" s="70"/>
      <c r="B19984" s="70"/>
    </row>
    <row r="19985" spans="1:2" x14ac:dyDescent="0.4">
      <c r="A19985" s="70"/>
      <c r="B19985" s="70"/>
    </row>
    <row r="19986" spans="1:2" x14ac:dyDescent="0.4">
      <c r="A19986" s="70"/>
      <c r="B19986" s="70"/>
    </row>
    <row r="19987" spans="1:2" x14ac:dyDescent="0.4">
      <c r="A19987" s="70"/>
      <c r="B19987" s="70"/>
    </row>
    <row r="19988" spans="1:2" x14ac:dyDescent="0.4">
      <c r="A19988" s="70"/>
      <c r="B19988" s="70"/>
    </row>
    <row r="19989" spans="1:2" x14ac:dyDescent="0.4">
      <c r="A19989" s="70"/>
      <c r="B19989" s="70"/>
    </row>
    <row r="19990" spans="1:2" x14ac:dyDescent="0.4">
      <c r="A19990" s="70"/>
      <c r="B19990" s="70"/>
    </row>
    <row r="19991" spans="1:2" x14ac:dyDescent="0.4">
      <c r="A19991" s="70"/>
      <c r="B19991" s="70"/>
    </row>
    <row r="19992" spans="1:2" x14ac:dyDescent="0.4">
      <c r="A19992" s="70"/>
      <c r="B19992" s="70"/>
    </row>
    <row r="19993" spans="1:2" x14ac:dyDescent="0.4">
      <c r="A19993" s="70"/>
      <c r="B19993" s="70"/>
    </row>
    <row r="19994" spans="1:2" x14ac:dyDescent="0.4">
      <c r="A19994" s="70"/>
      <c r="B19994" s="70"/>
    </row>
    <row r="19995" spans="1:2" x14ac:dyDescent="0.4">
      <c r="A19995" s="70"/>
      <c r="B19995" s="70"/>
    </row>
    <row r="19996" spans="1:2" x14ac:dyDescent="0.4">
      <c r="A19996" s="70"/>
      <c r="B19996" s="70"/>
    </row>
    <row r="19997" spans="1:2" x14ac:dyDescent="0.4">
      <c r="A19997" s="70"/>
      <c r="B19997" s="70"/>
    </row>
    <row r="19998" spans="1:2" x14ac:dyDescent="0.4">
      <c r="A19998" s="70"/>
      <c r="B19998" s="70"/>
    </row>
    <row r="19999" spans="1:2" x14ac:dyDescent="0.4">
      <c r="A19999" s="70"/>
      <c r="B19999" s="70"/>
    </row>
    <row r="20000" spans="1:2" x14ac:dyDescent="0.4">
      <c r="A20000" s="70"/>
      <c r="B20000" s="70"/>
    </row>
    <row r="20001" spans="1:2" x14ac:dyDescent="0.4">
      <c r="A20001" s="70"/>
      <c r="B20001" s="70"/>
    </row>
    <row r="20002" spans="1:2" x14ac:dyDescent="0.4">
      <c r="A20002" s="70"/>
      <c r="B20002" s="70"/>
    </row>
    <row r="20003" spans="1:2" x14ac:dyDescent="0.4">
      <c r="A20003" s="70"/>
      <c r="B20003" s="70"/>
    </row>
    <row r="20004" spans="1:2" x14ac:dyDescent="0.4">
      <c r="A20004" s="70"/>
      <c r="B20004" s="70"/>
    </row>
    <row r="20005" spans="1:2" x14ac:dyDescent="0.4">
      <c r="A20005" s="70"/>
      <c r="B20005" s="70"/>
    </row>
    <row r="20006" spans="1:2" x14ac:dyDescent="0.4">
      <c r="A20006" s="70"/>
      <c r="B20006" s="70"/>
    </row>
    <row r="20007" spans="1:2" x14ac:dyDescent="0.4">
      <c r="A20007" s="70"/>
      <c r="B20007" s="70"/>
    </row>
    <row r="20008" spans="1:2" x14ac:dyDescent="0.4">
      <c r="A20008" s="70"/>
      <c r="B20008" s="70"/>
    </row>
    <row r="20009" spans="1:2" x14ac:dyDescent="0.4">
      <c r="A20009" s="70"/>
      <c r="B20009" s="70"/>
    </row>
    <row r="20010" spans="1:2" x14ac:dyDescent="0.4">
      <c r="A20010" s="70"/>
      <c r="B20010" s="70"/>
    </row>
    <row r="20011" spans="1:2" x14ac:dyDescent="0.4">
      <c r="A20011" s="70"/>
      <c r="B20011" s="70"/>
    </row>
    <row r="20012" spans="1:2" x14ac:dyDescent="0.4">
      <c r="A20012" s="70"/>
      <c r="B20012" s="70"/>
    </row>
    <row r="20013" spans="1:2" x14ac:dyDescent="0.4">
      <c r="A20013" s="70"/>
      <c r="B20013" s="70"/>
    </row>
    <row r="20014" spans="1:2" x14ac:dyDescent="0.4">
      <c r="A20014" s="70"/>
      <c r="B20014" s="70"/>
    </row>
    <row r="20015" spans="1:2" x14ac:dyDescent="0.4">
      <c r="A20015" s="70"/>
      <c r="B20015" s="70"/>
    </row>
    <row r="20016" spans="1:2" x14ac:dyDescent="0.4">
      <c r="A20016" s="70"/>
      <c r="B20016" s="70"/>
    </row>
    <row r="20017" spans="1:2" x14ac:dyDescent="0.4">
      <c r="A20017" s="70"/>
      <c r="B20017" s="70"/>
    </row>
    <row r="20018" spans="1:2" x14ac:dyDescent="0.4">
      <c r="A20018" s="70"/>
      <c r="B20018" s="70"/>
    </row>
    <row r="20019" spans="1:2" x14ac:dyDescent="0.4">
      <c r="A20019" s="70"/>
      <c r="B20019" s="70"/>
    </row>
    <row r="20020" spans="1:2" x14ac:dyDescent="0.4">
      <c r="A20020" s="70"/>
      <c r="B20020" s="70"/>
    </row>
    <row r="20021" spans="1:2" x14ac:dyDescent="0.4">
      <c r="A20021" s="70"/>
      <c r="B20021" s="70"/>
    </row>
    <row r="20022" spans="1:2" x14ac:dyDescent="0.4">
      <c r="A20022" s="70"/>
      <c r="B20022" s="70"/>
    </row>
    <row r="20023" spans="1:2" x14ac:dyDescent="0.4">
      <c r="A20023" s="70"/>
      <c r="B20023" s="70"/>
    </row>
    <row r="20024" spans="1:2" x14ac:dyDescent="0.4">
      <c r="A20024" s="70"/>
      <c r="B20024" s="70"/>
    </row>
    <row r="20025" spans="1:2" x14ac:dyDescent="0.4">
      <c r="A20025" s="70"/>
      <c r="B20025" s="70"/>
    </row>
    <row r="20026" spans="1:2" x14ac:dyDescent="0.4">
      <c r="A20026" s="70"/>
      <c r="B20026" s="70"/>
    </row>
    <row r="20027" spans="1:2" x14ac:dyDescent="0.4">
      <c r="A20027" s="70"/>
      <c r="B20027" s="70"/>
    </row>
    <row r="20028" spans="1:2" x14ac:dyDescent="0.4">
      <c r="A20028" s="70"/>
      <c r="B20028" s="70"/>
    </row>
    <row r="20029" spans="1:2" x14ac:dyDescent="0.4">
      <c r="A20029" s="70"/>
      <c r="B20029" s="70"/>
    </row>
    <row r="20030" spans="1:2" x14ac:dyDescent="0.4">
      <c r="A20030" s="70"/>
      <c r="B20030" s="70"/>
    </row>
    <row r="20031" spans="1:2" x14ac:dyDescent="0.4">
      <c r="A20031" s="70"/>
      <c r="B20031" s="70"/>
    </row>
    <row r="20032" spans="1:2" x14ac:dyDescent="0.4">
      <c r="A20032" s="70"/>
      <c r="B20032" s="70"/>
    </row>
    <row r="20033" spans="1:2" x14ac:dyDescent="0.4">
      <c r="A20033" s="70"/>
      <c r="B20033" s="70"/>
    </row>
    <row r="20034" spans="1:2" x14ac:dyDescent="0.4">
      <c r="A20034" s="70"/>
      <c r="B20034" s="70"/>
    </row>
    <row r="20035" spans="1:2" x14ac:dyDescent="0.4">
      <c r="A20035" s="70"/>
      <c r="B20035" s="70"/>
    </row>
    <row r="20036" spans="1:2" x14ac:dyDescent="0.4">
      <c r="A20036" s="70"/>
      <c r="B20036" s="70"/>
    </row>
    <row r="20037" spans="1:2" x14ac:dyDescent="0.4">
      <c r="A20037" s="70"/>
      <c r="B20037" s="70"/>
    </row>
    <row r="20038" spans="1:2" x14ac:dyDescent="0.4">
      <c r="A20038" s="70"/>
      <c r="B20038" s="70"/>
    </row>
    <row r="20039" spans="1:2" x14ac:dyDescent="0.4">
      <c r="A20039" s="70"/>
      <c r="B20039" s="70"/>
    </row>
    <row r="20040" spans="1:2" x14ac:dyDescent="0.4">
      <c r="A20040" s="70"/>
      <c r="B20040" s="70"/>
    </row>
    <row r="20041" spans="1:2" x14ac:dyDescent="0.4">
      <c r="A20041" s="70"/>
      <c r="B20041" s="70"/>
    </row>
    <row r="20042" spans="1:2" x14ac:dyDescent="0.4">
      <c r="A20042" s="70"/>
      <c r="B20042" s="70"/>
    </row>
    <row r="20043" spans="1:2" x14ac:dyDescent="0.4">
      <c r="A20043" s="70"/>
      <c r="B20043" s="70"/>
    </row>
    <row r="20044" spans="1:2" x14ac:dyDescent="0.4">
      <c r="A20044" s="70"/>
      <c r="B20044" s="70"/>
    </row>
    <row r="20045" spans="1:2" x14ac:dyDescent="0.4">
      <c r="A20045" s="70"/>
      <c r="B20045" s="70"/>
    </row>
    <row r="20046" spans="1:2" x14ac:dyDescent="0.4">
      <c r="A20046" s="70"/>
      <c r="B20046" s="70"/>
    </row>
    <row r="20047" spans="1:2" x14ac:dyDescent="0.4">
      <c r="A20047" s="70"/>
      <c r="B20047" s="70"/>
    </row>
    <row r="20048" spans="1:2" x14ac:dyDescent="0.4">
      <c r="A20048" s="70"/>
      <c r="B20048" s="70"/>
    </row>
    <row r="20049" spans="1:2" x14ac:dyDescent="0.4">
      <c r="A20049" s="70"/>
      <c r="B20049" s="70"/>
    </row>
    <row r="20050" spans="1:2" x14ac:dyDescent="0.4">
      <c r="A20050" s="70"/>
      <c r="B20050" s="70"/>
    </row>
    <row r="20051" spans="1:2" x14ac:dyDescent="0.4">
      <c r="A20051" s="70"/>
      <c r="B20051" s="70"/>
    </row>
    <row r="20052" spans="1:2" x14ac:dyDescent="0.4">
      <c r="A20052" s="70"/>
      <c r="B20052" s="70"/>
    </row>
    <row r="20053" spans="1:2" x14ac:dyDescent="0.4">
      <c r="A20053" s="70"/>
      <c r="B20053" s="70"/>
    </row>
    <row r="20054" spans="1:2" x14ac:dyDescent="0.4">
      <c r="A20054" s="70"/>
      <c r="B20054" s="70"/>
    </row>
    <row r="20055" spans="1:2" x14ac:dyDescent="0.4">
      <c r="A20055" s="70"/>
      <c r="B20055" s="70"/>
    </row>
    <row r="20056" spans="1:2" x14ac:dyDescent="0.4">
      <c r="A20056" s="70"/>
      <c r="B20056" s="70"/>
    </row>
    <row r="20057" spans="1:2" x14ac:dyDescent="0.4">
      <c r="A20057" s="70"/>
      <c r="B20057" s="70"/>
    </row>
    <row r="20058" spans="1:2" x14ac:dyDescent="0.4">
      <c r="A20058" s="70"/>
      <c r="B20058" s="70"/>
    </row>
    <row r="20059" spans="1:2" x14ac:dyDescent="0.4">
      <c r="A20059" s="70"/>
      <c r="B20059" s="70"/>
    </row>
    <row r="20060" spans="1:2" x14ac:dyDescent="0.4">
      <c r="A20060" s="70"/>
      <c r="B20060" s="70"/>
    </row>
    <row r="20061" spans="1:2" x14ac:dyDescent="0.4">
      <c r="A20061" s="70"/>
      <c r="B20061" s="70"/>
    </row>
    <row r="20062" spans="1:2" x14ac:dyDescent="0.4">
      <c r="A20062" s="70"/>
      <c r="B20062" s="70"/>
    </row>
    <row r="20063" spans="1:2" x14ac:dyDescent="0.4">
      <c r="A20063" s="70"/>
      <c r="B20063" s="70"/>
    </row>
    <row r="20064" spans="1:2" x14ac:dyDescent="0.4">
      <c r="A20064" s="70"/>
      <c r="B20064" s="70"/>
    </row>
    <row r="20065" spans="1:2" x14ac:dyDescent="0.4">
      <c r="A20065" s="70"/>
      <c r="B20065" s="70"/>
    </row>
    <row r="20066" spans="1:2" x14ac:dyDescent="0.4">
      <c r="A20066" s="70"/>
      <c r="B20066" s="70"/>
    </row>
    <row r="20067" spans="1:2" x14ac:dyDescent="0.4">
      <c r="A20067" s="70"/>
      <c r="B20067" s="70"/>
    </row>
    <row r="20068" spans="1:2" x14ac:dyDescent="0.4">
      <c r="A20068" s="70"/>
      <c r="B20068" s="70"/>
    </row>
    <row r="20069" spans="1:2" x14ac:dyDescent="0.4">
      <c r="A20069" s="70"/>
      <c r="B20069" s="70"/>
    </row>
    <row r="20070" spans="1:2" x14ac:dyDescent="0.4">
      <c r="A20070" s="70"/>
      <c r="B20070" s="70"/>
    </row>
    <row r="20071" spans="1:2" x14ac:dyDescent="0.4">
      <c r="A20071" s="70"/>
      <c r="B20071" s="70"/>
    </row>
    <row r="20072" spans="1:2" x14ac:dyDescent="0.4">
      <c r="A20072" s="70"/>
      <c r="B20072" s="70"/>
    </row>
    <row r="20073" spans="1:2" x14ac:dyDescent="0.4">
      <c r="A20073" s="70"/>
      <c r="B20073" s="70"/>
    </row>
    <row r="20074" spans="1:2" x14ac:dyDescent="0.4">
      <c r="A20074" s="70"/>
      <c r="B20074" s="70"/>
    </row>
    <row r="20075" spans="1:2" x14ac:dyDescent="0.4">
      <c r="A20075" s="70"/>
      <c r="B20075" s="70"/>
    </row>
    <row r="20076" spans="1:2" x14ac:dyDescent="0.4">
      <c r="A20076" s="70"/>
      <c r="B20076" s="70"/>
    </row>
    <row r="20077" spans="1:2" x14ac:dyDescent="0.4">
      <c r="A20077" s="70"/>
      <c r="B20077" s="70"/>
    </row>
    <row r="20078" spans="1:2" x14ac:dyDescent="0.4">
      <c r="A20078" s="70"/>
      <c r="B20078" s="70"/>
    </row>
    <row r="20079" spans="1:2" x14ac:dyDescent="0.4">
      <c r="A20079" s="70"/>
      <c r="B20079" s="70"/>
    </row>
    <row r="20080" spans="1:2" x14ac:dyDescent="0.4">
      <c r="A20080" s="70"/>
      <c r="B20080" s="70"/>
    </row>
    <row r="20081" spans="1:2" x14ac:dyDescent="0.4">
      <c r="A20081" s="70"/>
      <c r="B20081" s="70"/>
    </row>
    <row r="20082" spans="1:2" x14ac:dyDescent="0.4">
      <c r="A20082" s="70"/>
      <c r="B20082" s="70"/>
    </row>
    <row r="20083" spans="1:2" x14ac:dyDescent="0.4">
      <c r="A20083" s="70"/>
      <c r="B20083" s="70"/>
    </row>
    <row r="20084" spans="1:2" x14ac:dyDescent="0.4">
      <c r="A20084" s="70"/>
      <c r="B20084" s="70"/>
    </row>
    <row r="20085" spans="1:2" x14ac:dyDescent="0.4">
      <c r="A20085" s="70"/>
      <c r="B20085" s="70"/>
    </row>
    <row r="20086" spans="1:2" x14ac:dyDescent="0.4">
      <c r="A20086" s="70"/>
      <c r="B20086" s="70"/>
    </row>
    <row r="20087" spans="1:2" x14ac:dyDescent="0.4">
      <c r="A20087" s="70"/>
      <c r="B20087" s="70"/>
    </row>
    <row r="20088" spans="1:2" x14ac:dyDescent="0.4">
      <c r="A20088" s="70"/>
      <c r="B20088" s="70"/>
    </row>
    <row r="20089" spans="1:2" x14ac:dyDescent="0.4">
      <c r="A20089" s="70"/>
      <c r="B20089" s="70"/>
    </row>
    <row r="20090" spans="1:2" x14ac:dyDescent="0.4">
      <c r="A20090" s="70"/>
      <c r="B20090" s="70"/>
    </row>
    <row r="20091" spans="1:2" x14ac:dyDescent="0.4">
      <c r="A20091" s="70"/>
      <c r="B20091" s="70"/>
    </row>
    <row r="20092" spans="1:2" x14ac:dyDescent="0.4">
      <c r="A20092" s="70"/>
      <c r="B20092" s="70"/>
    </row>
    <row r="20093" spans="1:2" x14ac:dyDescent="0.4">
      <c r="A20093" s="70"/>
      <c r="B20093" s="70"/>
    </row>
    <row r="20094" spans="1:2" x14ac:dyDescent="0.4">
      <c r="A20094" s="70"/>
      <c r="B20094" s="70"/>
    </row>
    <row r="20095" spans="1:2" x14ac:dyDescent="0.4">
      <c r="A20095" s="70"/>
      <c r="B20095" s="70"/>
    </row>
    <row r="20096" spans="1:2" x14ac:dyDescent="0.4">
      <c r="A20096" s="70"/>
      <c r="B20096" s="70"/>
    </row>
    <row r="20097" spans="1:2" x14ac:dyDescent="0.4">
      <c r="A20097" s="70"/>
      <c r="B20097" s="70"/>
    </row>
    <row r="20098" spans="1:2" x14ac:dyDescent="0.4">
      <c r="A20098" s="70"/>
      <c r="B20098" s="70"/>
    </row>
    <row r="20099" spans="1:2" x14ac:dyDescent="0.4">
      <c r="A20099" s="70"/>
      <c r="B20099" s="70"/>
    </row>
    <row r="20100" spans="1:2" x14ac:dyDescent="0.4">
      <c r="A20100" s="70"/>
      <c r="B20100" s="70"/>
    </row>
    <row r="20101" spans="1:2" x14ac:dyDescent="0.4">
      <c r="A20101" s="70"/>
      <c r="B20101" s="70"/>
    </row>
    <row r="20102" spans="1:2" x14ac:dyDescent="0.4">
      <c r="A20102" s="70"/>
      <c r="B20102" s="70"/>
    </row>
    <row r="20103" spans="1:2" x14ac:dyDescent="0.4">
      <c r="A20103" s="70"/>
      <c r="B20103" s="70"/>
    </row>
    <row r="20104" spans="1:2" x14ac:dyDescent="0.4">
      <c r="A20104" s="70"/>
      <c r="B20104" s="70"/>
    </row>
    <row r="20105" spans="1:2" x14ac:dyDescent="0.4">
      <c r="A20105" s="70"/>
      <c r="B20105" s="70"/>
    </row>
    <row r="20106" spans="1:2" x14ac:dyDescent="0.4">
      <c r="A20106" s="70"/>
      <c r="B20106" s="70"/>
    </row>
    <row r="20107" spans="1:2" x14ac:dyDescent="0.4">
      <c r="A20107" s="70"/>
      <c r="B20107" s="70"/>
    </row>
    <row r="20108" spans="1:2" x14ac:dyDescent="0.4">
      <c r="A20108" s="70"/>
      <c r="B20108" s="70"/>
    </row>
    <row r="20109" spans="1:2" x14ac:dyDescent="0.4">
      <c r="A20109" s="70"/>
      <c r="B20109" s="70"/>
    </row>
    <row r="20110" spans="1:2" x14ac:dyDescent="0.4">
      <c r="A20110" s="70"/>
      <c r="B20110" s="70"/>
    </row>
    <row r="20111" spans="1:2" x14ac:dyDescent="0.4">
      <c r="A20111" s="70"/>
      <c r="B20111" s="70"/>
    </row>
    <row r="20112" spans="1:2" x14ac:dyDescent="0.4">
      <c r="A20112" s="70"/>
      <c r="B20112" s="70"/>
    </row>
    <row r="20113" spans="1:2" x14ac:dyDescent="0.4">
      <c r="A20113" s="70"/>
      <c r="B20113" s="70"/>
    </row>
    <row r="20114" spans="1:2" x14ac:dyDescent="0.4">
      <c r="A20114" s="70"/>
      <c r="B20114" s="70"/>
    </row>
    <row r="20115" spans="1:2" x14ac:dyDescent="0.4">
      <c r="A20115" s="70"/>
      <c r="B20115" s="70"/>
    </row>
    <row r="20116" spans="1:2" x14ac:dyDescent="0.4">
      <c r="A20116" s="70"/>
      <c r="B20116" s="70"/>
    </row>
    <row r="20117" spans="1:2" x14ac:dyDescent="0.4">
      <c r="A20117" s="70"/>
      <c r="B20117" s="70"/>
    </row>
    <row r="20118" spans="1:2" x14ac:dyDescent="0.4">
      <c r="A20118" s="70"/>
      <c r="B20118" s="70"/>
    </row>
    <row r="20119" spans="1:2" x14ac:dyDescent="0.4">
      <c r="A20119" s="70"/>
      <c r="B20119" s="70"/>
    </row>
    <row r="20120" spans="1:2" x14ac:dyDescent="0.4">
      <c r="A20120" s="70"/>
      <c r="B20120" s="70"/>
    </row>
    <row r="20121" spans="1:2" x14ac:dyDescent="0.4">
      <c r="A20121" s="70"/>
      <c r="B20121" s="70"/>
    </row>
    <row r="20122" spans="1:2" x14ac:dyDescent="0.4">
      <c r="A20122" s="70"/>
      <c r="B20122" s="70"/>
    </row>
    <row r="20123" spans="1:2" x14ac:dyDescent="0.4">
      <c r="A20123" s="70"/>
      <c r="B20123" s="70"/>
    </row>
    <row r="20124" spans="1:2" x14ac:dyDescent="0.4">
      <c r="A20124" s="70"/>
      <c r="B20124" s="70"/>
    </row>
    <row r="20125" spans="1:2" x14ac:dyDescent="0.4">
      <c r="A20125" s="70"/>
      <c r="B20125" s="70"/>
    </row>
    <row r="20126" spans="1:2" x14ac:dyDescent="0.4">
      <c r="A20126" s="70"/>
      <c r="B20126" s="70"/>
    </row>
    <row r="20127" spans="1:2" x14ac:dyDescent="0.4">
      <c r="A20127" s="70"/>
      <c r="B20127" s="70"/>
    </row>
    <row r="20128" spans="1:2" x14ac:dyDescent="0.4">
      <c r="A20128" s="70"/>
      <c r="B20128" s="70"/>
    </row>
    <row r="20129" spans="1:2" x14ac:dyDescent="0.4">
      <c r="A20129" s="70"/>
      <c r="B20129" s="70"/>
    </row>
    <row r="20130" spans="1:2" x14ac:dyDescent="0.4">
      <c r="A20130" s="70"/>
      <c r="B20130" s="70"/>
    </row>
    <row r="20131" spans="1:2" x14ac:dyDescent="0.4">
      <c r="A20131" s="70"/>
      <c r="B20131" s="70"/>
    </row>
    <row r="20132" spans="1:2" x14ac:dyDescent="0.4">
      <c r="A20132" s="70"/>
      <c r="B20132" s="70"/>
    </row>
    <row r="20133" spans="1:2" x14ac:dyDescent="0.4">
      <c r="A20133" s="70"/>
      <c r="B20133" s="70"/>
    </row>
    <row r="20134" spans="1:2" x14ac:dyDescent="0.4">
      <c r="A20134" s="70"/>
      <c r="B20134" s="70"/>
    </row>
    <row r="20135" spans="1:2" x14ac:dyDescent="0.4">
      <c r="A20135" s="70"/>
      <c r="B20135" s="70"/>
    </row>
    <row r="20136" spans="1:2" x14ac:dyDescent="0.4">
      <c r="A20136" s="70"/>
      <c r="B20136" s="70"/>
    </row>
    <row r="20137" spans="1:2" x14ac:dyDescent="0.4">
      <c r="A20137" s="70"/>
      <c r="B20137" s="70"/>
    </row>
    <row r="20138" spans="1:2" x14ac:dyDescent="0.4">
      <c r="A20138" s="70"/>
      <c r="B20138" s="70"/>
    </row>
    <row r="20139" spans="1:2" x14ac:dyDescent="0.4">
      <c r="A20139" s="70"/>
      <c r="B20139" s="70"/>
    </row>
    <row r="20140" spans="1:2" x14ac:dyDescent="0.4">
      <c r="A20140" s="70"/>
      <c r="B20140" s="70"/>
    </row>
    <row r="20141" spans="1:2" x14ac:dyDescent="0.4">
      <c r="A20141" s="70"/>
      <c r="B20141" s="70"/>
    </row>
    <row r="20142" spans="1:2" x14ac:dyDescent="0.4">
      <c r="A20142" s="70"/>
      <c r="B20142" s="70"/>
    </row>
    <row r="20143" spans="1:2" x14ac:dyDescent="0.4">
      <c r="A20143" s="70"/>
      <c r="B20143" s="70"/>
    </row>
    <row r="20144" spans="1:2" x14ac:dyDescent="0.4">
      <c r="A20144" s="70"/>
      <c r="B20144" s="70"/>
    </row>
    <row r="20145" spans="1:2" x14ac:dyDescent="0.4">
      <c r="A20145" s="70"/>
      <c r="B20145" s="70"/>
    </row>
    <row r="20146" spans="1:2" x14ac:dyDescent="0.4">
      <c r="A20146" s="70"/>
      <c r="B20146" s="70"/>
    </row>
    <row r="20147" spans="1:2" x14ac:dyDescent="0.4">
      <c r="A20147" s="70"/>
      <c r="B20147" s="70"/>
    </row>
    <row r="20148" spans="1:2" x14ac:dyDescent="0.4">
      <c r="A20148" s="70"/>
      <c r="B20148" s="70"/>
    </row>
    <row r="20149" spans="1:2" x14ac:dyDescent="0.4">
      <c r="A20149" s="70"/>
      <c r="B20149" s="70"/>
    </row>
    <row r="20150" spans="1:2" x14ac:dyDescent="0.4">
      <c r="A20150" s="70"/>
      <c r="B20150" s="70"/>
    </row>
    <row r="20151" spans="1:2" x14ac:dyDescent="0.4">
      <c r="A20151" s="70"/>
      <c r="B20151" s="70"/>
    </row>
    <row r="20152" spans="1:2" x14ac:dyDescent="0.4">
      <c r="A20152" s="70"/>
      <c r="B20152" s="70"/>
    </row>
    <row r="20153" spans="1:2" x14ac:dyDescent="0.4">
      <c r="A20153" s="70"/>
      <c r="B20153" s="70"/>
    </row>
    <row r="20154" spans="1:2" x14ac:dyDescent="0.4">
      <c r="A20154" s="70"/>
      <c r="B20154" s="70"/>
    </row>
    <row r="20155" spans="1:2" x14ac:dyDescent="0.4">
      <c r="A20155" s="70"/>
      <c r="B20155" s="70"/>
    </row>
    <row r="20156" spans="1:2" x14ac:dyDescent="0.4">
      <c r="A20156" s="70"/>
      <c r="B20156" s="70"/>
    </row>
    <row r="20157" spans="1:2" x14ac:dyDescent="0.4">
      <c r="A20157" s="70"/>
      <c r="B20157" s="70"/>
    </row>
    <row r="20158" spans="1:2" x14ac:dyDescent="0.4">
      <c r="A20158" s="70"/>
      <c r="B20158" s="70"/>
    </row>
    <row r="20159" spans="1:2" x14ac:dyDescent="0.4">
      <c r="A20159" s="70"/>
      <c r="B20159" s="70"/>
    </row>
    <row r="20160" spans="1:2" x14ac:dyDescent="0.4">
      <c r="A20160" s="70"/>
      <c r="B20160" s="70"/>
    </row>
    <row r="20161" spans="1:2" x14ac:dyDescent="0.4">
      <c r="A20161" s="70"/>
      <c r="B20161" s="70"/>
    </row>
    <row r="20162" spans="1:2" x14ac:dyDescent="0.4">
      <c r="A20162" s="70"/>
      <c r="B20162" s="70"/>
    </row>
    <row r="20163" spans="1:2" x14ac:dyDescent="0.4">
      <c r="A20163" s="70"/>
      <c r="B20163" s="70"/>
    </row>
    <row r="20164" spans="1:2" x14ac:dyDescent="0.4">
      <c r="A20164" s="70"/>
      <c r="B20164" s="70"/>
    </row>
    <row r="20165" spans="1:2" x14ac:dyDescent="0.4">
      <c r="A20165" s="70"/>
      <c r="B20165" s="70"/>
    </row>
    <row r="20166" spans="1:2" x14ac:dyDescent="0.4">
      <c r="A20166" s="70"/>
      <c r="B20166" s="70"/>
    </row>
    <row r="20167" spans="1:2" x14ac:dyDescent="0.4">
      <c r="A20167" s="70"/>
      <c r="B20167" s="70"/>
    </row>
    <row r="20168" spans="1:2" x14ac:dyDescent="0.4">
      <c r="A20168" s="70"/>
      <c r="B20168" s="70"/>
    </row>
    <row r="20169" spans="1:2" x14ac:dyDescent="0.4">
      <c r="A20169" s="70"/>
      <c r="B20169" s="70"/>
    </row>
    <row r="20170" spans="1:2" x14ac:dyDescent="0.4">
      <c r="A20170" s="70"/>
      <c r="B20170" s="70"/>
    </row>
    <row r="20171" spans="1:2" x14ac:dyDescent="0.4">
      <c r="A20171" s="70"/>
      <c r="B20171" s="70"/>
    </row>
    <row r="20172" spans="1:2" x14ac:dyDescent="0.4">
      <c r="A20172" s="70"/>
      <c r="B20172" s="70"/>
    </row>
    <row r="20173" spans="1:2" x14ac:dyDescent="0.4">
      <c r="A20173" s="70"/>
      <c r="B20173" s="70"/>
    </row>
    <row r="20174" spans="1:2" x14ac:dyDescent="0.4">
      <c r="A20174" s="70"/>
      <c r="B20174" s="70"/>
    </row>
    <row r="20175" spans="1:2" x14ac:dyDescent="0.4">
      <c r="A20175" s="70"/>
      <c r="B20175" s="70"/>
    </row>
    <row r="20176" spans="1:2" x14ac:dyDescent="0.4">
      <c r="A20176" s="70"/>
      <c r="B20176" s="70"/>
    </row>
    <row r="20177" spans="1:2" x14ac:dyDescent="0.4">
      <c r="A20177" s="70"/>
      <c r="B20177" s="70"/>
    </row>
    <row r="20178" spans="1:2" x14ac:dyDescent="0.4">
      <c r="A20178" s="70"/>
      <c r="B20178" s="70"/>
    </row>
    <row r="20179" spans="1:2" x14ac:dyDescent="0.4">
      <c r="A20179" s="70"/>
      <c r="B20179" s="70"/>
    </row>
    <row r="20180" spans="1:2" x14ac:dyDescent="0.4">
      <c r="A20180" s="70"/>
      <c r="B20180" s="70"/>
    </row>
    <row r="20181" spans="1:2" x14ac:dyDescent="0.4">
      <c r="A20181" s="70"/>
      <c r="B20181" s="70"/>
    </row>
    <row r="20182" spans="1:2" x14ac:dyDescent="0.4">
      <c r="A20182" s="70"/>
      <c r="B20182" s="70"/>
    </row>
    <row r="20183" spans="1:2" x14ac:dyDescent="0.4">
      <c r="A20183" s="70"/>
      <c r="B20183" s="70"/>
    </row>
    <row r="20184" spans="1:2" x14ac:dyDescent="0.4">
      <c r="A20184" s="70"/>
      <c r="B20184" s="70"/>
    </row>
    <row r="20185" spans="1:2" x14ac:dyDescent="0.4">
      <c r="A20185" s="70"/>
      <c r="B20185" s="70"/>
    </row>
    <row r="20186" spans="1:2" x14ac:dyDescent="0.4">
      <c r="A20186" s="70"/>
      <c r="B20186" s="70"/>
    </row>
    <row r="20187" spans="1:2" x14ac:dyDescent="0.4">
      <c r="A20187" s="70"/>
      <c r="B20187" s="70"/>
    </row>
    <row r="20188" spans="1:2" x14ac:dyDescent="0.4">
      <c r="A20188" s="70"/>
      <c r="B20188" s="70"/>
    </row>
    <row r="20189" spans="1:2" x14ac:dyDescent="0.4">
      <c r="A20189" s="70"/>
      <c r="B20189" s="70"/>
    </row>
    <row r="20190" spans="1:2" x14ac:dyDescent="0.4">
      <c r="A20190" s="70"/>
      <c r="B20190" s="70"/>
    </row>
    <row r="20191" spans="1:2" x14ac:dyDescent="0.4">
      <c r="A20191" s="70"/>
      <c r="B20191" s="70"/>
    </row>
    <row r="20192" spans="1:2" x14ac:dyDescent="0.4">
      <c r="A20192" s="70"/>
      <c r="B20192" s="70"/>
    </row>
    <row r="20193" spans="1:2" x14ac:dyDescent="0.4">
      <c r="A20193" s="70"/>
      <c r="B20193" s="70"/>
    </row>
    <row r="20194" spans="1:2" x14ac:dyDescent="0.4">
      <c r="A20194" s="70"/>
      <c r="B20194" s="70"/>
    </row>
    <row r="20195" spans="1:2" x14ac:dyDescent="0.4">
      <c r="A20195" s="70"/>
      <c r="B20195" s="70"/>
    </row>
    <row r="20196" spans="1:2" x14ac:dyDescent="0.4">
      <c r="A20196" s="70"/>
      <c r="B20196" s="70"/>
    </row>
    <row r="20197" spans="1:2" x14ac:dyDescent="0.4">
      <c r="A20197" s="70"/>
      <c r="B20197" s="70"/>
    </row>
    <row r="20198" spans="1:2" x14ac:dyDescent="0.4">
      <c r="A20198" s="70"/>
      <c r="B20198" s="70"/>
    </row>
    <row r="20199" spans="1:2" x14ac:dyDescent="0.4">
      <c r="A20199" s="70"/>
      <c r="B20199" s="70"/>
    </row>
    <row r="20200" spans="1:2" x14ac:dyDescent="0.4">
      <c r="A20200" s="70"/>
      <c r="B20200" s="70"/>
    </row>
    <row r="20201" spans="1:2" x14ac:dyDescent="0.4">
      <c r="A20201" s="70"/>
      <c r="B20201" s="70"/>
    </row>
    <row r="20202" spans="1:2" x14ac:dyDescent="0.4">
      <c r="A20202" s="70"/>
      <c r="B20202" s="70"/>
    </row>
    <row r="20203" spans="1:2" x14ac:dyDescent="0.4">
      <c r="A20203" s="70"/>
      <c r="B20203" s="70"/>
    </row>
    <row r="20204" spans="1:2" x14ac:dyDescent="0.4">
      <c r="A20204" s="70"/>
      <c r="B20204" s="70"/>
    </row>
    <row r="20205" spans="1:2" x14ac:dyDescent="0.4">
      <c r="A20205" s="70"/>
      <c r="B20205" s="70"/>
    </row>
    <row r="20206" spans="1:2" x14ac:dyDescent="0.4">
      <c r="A20206" s="70"/>
      <c r="B20206" s="70"/>
    </row>
    <row r="20207" spans="1:2" x14ac:dyDescent="0.4">
      <c r="A20207" s="70"/>
      <c r="B20207" s="70"/>
    </row>
    <row r="20208" spans="1:2" x14ac:dyDescent="0.4">
      <c r="A20208" s="70"/>
      <c r="B20208" s="70"/>
    </row>
    <row r="20209" spans="1:2" x14ac:dyDescent="0.4">
      <c r="A20209" s="70"/>
      <c r="B20209" s="70"/>
    </row>
    <row r="20210" spans="1:2" x14ac:dyDescent="0.4">
      <c r="A20210" s="70"/>
      <c r="B20210" s="70"/>
    </row>
    <row r="20211" spans="1:2" x14ac:dyDescent="0.4">
      <c r="A20211" s="70"/>
      <c r="B20211" s="70"/>
    </row>
    <row r="20212" spans="1:2" x14ac:dyDescent="0.4">
      <c r="A20212" s="70"/>
      <c r="B20212" s="70"/>
    </row>
    <row r="20213" spans="1:2" x14ac:dyDescent="0.4">
      <c r="A20213" s="70"/>
      <c r="B20213" s="70"/>
    </row>
    <row r="20214" spans="1:2" x14ac:dyDescent="0.4">
      <c r="A20214" s="70"/>
      <c r="B20214" s="70"/>
    </row>
    <row r="20215" spans="1:2" x14ac:dyDescent="0.4">
      <c r="A20215" s="70"/>
      <c r="B20215" s="70"/>
    </row>
    <row r="20216" spans="1:2" x14ac:dyDescent="0.4">
      <c r="A20216" s="70"/>
      <c r="B20216" s="70"/>
    </row>
    <row r="20217" spans="1:2" x14ac:dyDescent="0.4">
      <c r="A20217" s="70"/>
      <c r="B20217" s="70"/>
    </row>
    <row r="20218" spans="1:2" x14ac:dyDescent="0.4">
      <c r="A20218" s="70"/>
      <c r="B20218" s="70"/>
    </row>
    <row r="20219" spans="1:2" x14ac:dyDescent="0.4">
      <c r="A20219" s="70"/>
      <c r="B20219" s="70"/>
    </row>
    <row r="20220" spans="1:2" x14ac:dyDescent="0.4">
      <c r="A20220" s="70"/>
      <c r="B20220" s="70"/>
    </row>
    <row r="20221" spans="1:2" x14ac:dyDescent="0.4">
      <c r="A20221" s="70"/>
      <c r="B20221" s="70"/>
    </row>
    <row r="20222" spans="1:2" x14ac:dyDescent="0.4">
      <c r="A20222" s="70"/>
      <c r="B20222" s="70"/>
    </row>
    <row r="20223" spans="1:2" x14ac:dyDescent="0.4">
      <c r="A20223" s="70"/>
      <c r="B20223" s="70"/>
    </row>
    <row r="20224" spans="1:2" x14ac:dyDescent="0.4">
      <c r="A20224" s="70"/>
      <c r="B20224" s="70"/>
    </row>
    <row r="20225" spans="1:2" x14ac:dyDescent="0.4">
      <c r="A20225" s="70"/>
      <c r="B20225" s="70"/>
    </row>
    <row r="20226" spans="1:2" x14ac:dyDescent="0.4">
      <c r="A20226" s="70"/>
      <c r="B20226" s="70"/>
    </row>
    <row r="20227" spans="1:2" x14ac:dyDescent="0.4">
      <c r="A20227" s="70"/>
      <c r="B20227" s="70"/>
    </row>
    <row r="20228" spans="1:2" x14ac:dyDescent="0.4">
      <c r="A20228" s="70"/>
      <c r="B20228" s="70"/>
    </row>
    <row r="20229" spans="1:2" x14ac:dyDescent="0.4">
      <c r="A20229" s="70"/>
      <c r="B20229" s="70"/>
    </row>
    <row r="20230" spans="1:2" x14ac:dyDescent="0.4">
      <c r="A20230" s="70"/>
      <c r="B20230" s="70"/>
    </row>
    <row r="20231" spans="1:2" x14ac:dyDescent="0.4">
      <c r="A20231" s="70"/>
      <c r="B20231" s="70"/>
    </row>
    <row r="20232" spans="1:2" x14ac:dyDescent="0.4">
      <c r="A20232" s="70"/>
      <c r="B20232" s="70"/>
    </row>
    <row r="20233" spans="1:2" x14ac:dyDescent="0.4">
      <c r="A20233" s="70"/>
      <c r="B20233" s="70"/>
    </row>
    <row r="20234" spans="1:2" x14ac:dyDescent="0.4">
      <c r="A20234" s="70"/>
      <c r="B20234" s="70"/>
    </row>
    <row r="20235" spans="1:2" x14ac:dyDescent="0.4">
      <c r="A20235" s="70"/>
      <c r="B20235" s="70"/>
    </row>
    <row r="20236" spans="1:2" x14ac:dyDescent="0.4">
      <c r="A20236" s="70"/>
      <c r="B20236" s="70"/>
    </row>
    <row r="20237" spans="1:2" x14ac:dyDescent="0.4">
      <c r="A20237" s="70"/>
      <c r="B20237" s="70"/>
    </row>
    <row r="20238" spans="1:2" x14ac:dyDescent="0.4">
      <c r="A20238" s="70"/>
      <c r="B20238" s="70"/>
    </row>
    <row r="20239" spans="1:2" x14ac:dyDescent="0.4">
      <c r="A20239" s="70"/>
      <c r="B20239" s="70"/>
    </row>
    <row r="20240" spans="1:2" x14ac:dyDescent="0.4">
      <c r="A20240" s="70"/>
      <c r="B20240" s="70"/>
    </row>
    <row r="20241" spans="1:2" x14ac:dyDescent="0.4">
      <c r="A20241" s="70"/>
      <c r="B20241" s="70"/>
    </row>
    <row r="20242" spans="1:2" x14ac:dyDescent="0.4">
      <c r="A20242" s="70"/>
      <c r="B20242" s="70"/>
    </row>
    <row r="20243" spans="1:2" x14ac:dyDescent="0.4">
      <c r="A20243" s="70"/>
      <c r="B20243" s="70"/>
    </row>
    <row r="20244" spans="1:2" x14ac:dyDescent="0.4">
      <c r="A20244" s="70"/>
      <c r="B20244" s="70"/>
    </row>
    <row r="20245" spans="1:2" x14ac:dyDescent="0.4">
      <c r="A20245" s="70"/>
      <c r="B20245" s="70"/>
    </row>
    <row r="20246" spans="1:2" x14ac:dyDescent="0.4">
      <c r="A20246" s="70"/>
      <c r="B20246" s="70"/>
    </row>
    <row r="20247" spans="1:2" x14ac:dyDescent="0.4">
      <c r="A20247" s="70"/>
      <c r="B20247" s="70"/>
    </row>
    <row r="20248" spans="1:2" x14ac:dyDescent="0.4">
      <c r="A20248" s="70"/>
      <c r="B20248" s="70"/>
    </row>
    <row r="20249" spans="1:2" x14ac:dyDescent="0.4">
      <c r="A20249" s="70"/>
      <c r="B20249" s="70"/>
    </row>
    <row r="20250" spans="1:2" x14ac:dyDescent="0.4">
      <c r="A20250" s="70"/>
      <c r="B20250" s="70"/>
    </row>
    <row r="20251" spans="1:2" x14ac:dyDescent="0.4">
      <c r="A20251" s="70"/>
      <c r="B20251" s="70"/>
    </row>
    <row r="20252" spans="1:2" x14ac:dyDescent="0.4">
      <c r="A20252" s="70"/>
      <c r="B20252" s="70"/>
    </row>
    <row r="20253" spans="1:2" x14ac:dyDescent="0.4">
      <c r="A20253" s="70"/>
      <c r="B20253" s="70"/>
    </row>
    <row r="20254" spans="1:2" x14ac:dyDescent="0.4">
      <c r="A20254" s="70"/>
      <c r="B20254" s="70"/>
    </row>
    <row r="20255" spans="1:2" x14ac:dyDescent="0.4">
      <c r="A20255" s="70"/>
      <c r="B20255" s="70"/>
    </row>
    <row r="20256" spans="1:2" x14ac:dyDescent="0.4">
      <c r="A20256" s="70"/>
      <c r="B20256" s="70"/>
    </row>
    <row r="20257" spans="1:2" x14ac:dyDescent="0.4">
      <c r="A20257" s="70"/>
      <c r="B20257" s="70"/>
    </row>
    <row r="20258" spans="1:2" x14ac:dyDescent="0.4">
      <c r="A20258" s="70"/>
      <c r="B20258" s="70"/>
    </row>
    <row r="20259" spans="1:2" x14ac:dyDescent="0.4">
      <c r="A20259" s="70"/>
      <c r="B20259" s="70"/>
    </row>
    <row r="20260" spans="1:2" x14ac:dyDescent="0.4">
      <c r="A20260" s="70"/>
      <c r="B20260" s="70"/>
    </row>
    <row r="20261" spans="1:2" x14ac:dyDescent="0.4">
      <c r="A20261" s="70"/>
      <c r="B20261" s="70"/>
    </row>
    <row r="20262" spans="1:2" x14ac:dyDescent="0.4">
      <c r="A20262" s="70"/>
      <c r="B20262" s="70"/>
    </row>
    <row r="20263" spans="1:2" x14ac:dyDescent="0.4">
      <c r="A20263" s="70"/>
      <c r="B20263" s="70"/>
    </row>
    <row r="20264" spans="1:2" x14ac:dyDescent="0.4">
      <c r="A20264" s="70"/>
      <c r="B20264" s="70"/>
    </row>
    <row r="20265" spans="1:2" x14ac:dyDescent="0.4">
      <c r="A20265" s="70"/>
      <c r="B20265" s="70"/>
    </row>
    <row r="20266" spans="1:2" x14ac:dyDescent="0.4">
      <c r="A20266" s="70"/>
      <c r="B20266" s="70"/>
    </row>
    <row r="20267" spans="1:2" x14ac:dyDescent="0.4">
      <c r="A20267" s="70"/>
      <c r="B20267" s="70"/>
    </row>
    <row r="20268" spans="1:2" x14ac:dyDescent="0.4">
      <c r="A20268" s="70"/>
      <c r="B20268" s="70"/>
    </row>
    <row r="20269" spans="1:2" x14ac:dyDescent="0.4">
      <c r="A20269" s="70"/>
      <c r="B20269" s="70"/>
    </row>
    <row r="20270" spans="1:2" x14ac:dyDescent="0.4">
      <c r="A20270" s="70"/>
      <c r="B20270" s="70"/>
    </row>
    <row r="20271" spans="1:2" x14ac:dyDescent="0.4">
      <c r="A20271" s="70"/>
      <c r="B20271" s="70"/>
    </row>
    <row r="20272" spans="1:2" x14ac:dyDescent="0.4">
      <c r="A20272" s="70"/>
      <c r="B20272" s="70"/>
    </row>
    <row r="20273" spans="1:2" x14ac:dyDescent="0.4">
      <c r="A20273" s="70"/>
      <c r="B20273" s="70"/>
    </row>
    <row r="20274" spans="1:2" x14ac:dyDescent="0.4">
      <c r="A20274" s="70"/>
      <c r="B20274" s="70"/>
    </row>
    <row r="20275" spans="1:2" x14ac:dyDescent="0.4">
      <c r="A20275" s="70"/>
      <c r="B20275" s="70"/>
    </row>
    <row r="20276" spans="1:2" x14ac:dyDescent="0.4">
      <c r="A20276" s="70"/>
      <c r="B20276" s="70"/>
    </row>
    <row r="20277" spans="1:2" x14ac:dyDescent="0.4">
      <c r="A20277" s="70"/>
      <c r="B20277" s="70"/>
    </row>
    <row r="20278" spans="1:2" x14ac:dyDescent="0.4">
      <c r="A20278" s="70"/>
      <c r="B20278" s="70"/>
    </row>
    <row r="20279" spans="1:2" x14ac:dyDescent="0.4">
      <c r="A20279" s="70"/>
      <c r="B20279" s="70"/>
    </row>
    <row r="20280" spans="1:2" x14ac:dyDescent="0.4">
      <c r="A20280" s="70"/>
      <c r="B20280" s="70"/>
    </row>
    <row r="20281" spans="1:2" x14ac:dyDescent="0.4">
      <c r="A20281" s="70"/>
      <c r="B20281" s="70"/>
    </row>
    <row r="20282" spans="1:2" x14ac:dyDescent="0.4">
      <c r="A20282" s="70"/>
      <c r="B20282" s="70"/>
    </row>
    <row r="20283" spans="1:2" x14ac:dyDescent="0.4">
      <c r="A20283" s="70"/>
      <c r="B20283" s="70"/>
    </row>
    <row r="20284" spans="1:2" x14ac:dyDescent="0.4">
      <c r="A20284" s="70"/>
      <c r="B20284" s="70"/>
    </row>
    <row r="20285" spans="1:2" x14ac:dyDescent="0.4">
      <c r="A20285" s="70"/>
      <c r="B20285" s="70"/>
    </row>
    <row r="20286" spans="1:2" x14ac:dyDescent="0.4">
      <c r="A20286" s="70"/>
      <c r="B20286" s="70"/>
    </row>
    <row r="20287" spans="1:2" x14ac:dyDescent="0.4">
      <c r="A20287" s="70"/>
      <c r="B20287" s="70"/>
    </row>
    <row r="20288" spans="1:2" x14ac:dyDescent="0.4">
      <c r="A20288" s="70"/>
      <c r="B20288" s="70"/>
    </row>
    <row r="20289" spans="1:2" x14ac:dyDescent="0.4">
      <c r="A20289" s="70"/>
      <c r="B20289" s="70"/>
    </row>
    <row r="20290" spans="1:2" x14ac:dyDescent="0.4">
      <c r="A20290" s="70"/>
      <c r="B20290" s="70"/>
    </row>
    <row r="20291" spans="1:2" x14ac:dyDescent="0.4">
      <c r="A20291" s="70"/>
      <c r="B20291" s="70"/>
    </row>
    <row r="20292" spans="1:2" x14ac:dyDescent="0.4">
      <c r="A20292" s="70"/>
      <c r="B20292" s="70"/>
    </row>
    <row r="20293" spans="1:2" x14ac:dyDescent="0.4">
      <c r="A20293" s="70"/>
      <c r="B20293" s="70"/>
    </row>
    <row r="20294" spans="1:2" x14ac:dyDescent="0.4">
      <c r="A20294" s="70"/>
      <c r="B20294" s="70"/>
    </row>
    <row r="20295" spans="1:2" x14ac:dyDescent="0.4">
      <c r="A20295" s="70"/>
      <c r="B20295" s="70"/>
    </row>
    <row r="20296" spans="1:2" x14ac:dyDescent="0.4">
      <c r="A20296" s="70"/>
      <c r="B20296" s="70"/>
    </row>
    <row r="20297" spans="1:2" x14ac:dyDescent="0.4">
      <c r="A20297" s="70"/>
      <c r="B20297" s="70"/>
    </row>
    <row r="20298" spans="1:2" x14ac:dyDescent="0.4">
      <c r="A20298" s="70"/>
      <c r="B20298" s="70"/>
    </row>
    <row r="20299" spans="1:2" x14ac:dyDescent="0.4">
      <c r="A20299" s="70"/>
      <c r="B20299" s="70"/>
    </row>
    <row r="20300" spans="1:2" x14ac:dyDescent="0.4">
      <c r="A20300" s="70"/>
      <c r="B20300" s="70"/>
    </row>
    <row r="20301" spans="1:2" x14ac:dyDescent="0.4">
      <c r="A20301" s="70"/>
      <c r="B20301" s="70"/>
    </row>
    <row r="20302" spans="1:2" x14ac:dyDescent="0.4">
      <c r="A20302" s="70"/>
      <c r="B20302" s="70"/>
    </row>
    <row r="20303" spans="1:2" x14ac:dyDescent="0.4">
      <c r="A20303" s="70"/>
      <c r="B20303" s="70"/>
    </row>
    <row r="20304" spans="1:2" x14ac:dyDescent="0.4">
      <c r="A20304" s="70"/>
      <c r="B20304" s="70"/>
    </row>
    <row r="20305" spans="1:2" x14ac:dyDescent="0.4">
      <c r="A20305" s="70"/>
      <c r="B20305" s="70"/>
    </row>
    <row r="20306" spans="1:2" x14ac:dyDescent="0.4">
      <c r="A20306" s="70"/>
      <c r="B20306" s="70"/>
    </row>
    <row r="20307" spans="1:2" x14ac:dyDescent="0.4">
      <c r="A20307" s="70"/>
      <c r="B20307" s="70"/>
    </row>
    <row r="20308" spans="1:2" x14ac:dyDescent="0.4">
      <c r="A20308" s="70"/>
      <c r="B20308" s="70"/>
    </row>
    <row r="20309" spans="1:2" x14ac:dyDescent="0.4">
      <c r="A20309" s="70"/>
      <c r="B20309" s="70"/>
    </row>
    <row r="20310" spans="1:2" x14ac:dyDescent="0.4">
      <c r="A20310" s="70"/>
      <c r="B20310" s="70"/>
    </row>
    <row r="20311" spans="1:2" x14ac:dyDescent="0.4">
      <c r="A20311" s="70"/>
      <c r="B20311" s="70"/>
    </row>
    <row r="20312" spans="1:2" x14ac:dyDescent="0.4">
      <c r="A20312" s="70"/>
      <c r="B20312" s="70"/>
    </row>
    <row r="20313" spans="1:2" x14ac:dyDescent="0.4">
      <c r="A20313" s="70"/>
      <c r="B20313" s="70"/>
    </row>
    <row r="20314" spans="1:2" x14ac:dyDescent="0.4">
      <c r="A20314" s="70"/>
      <c r="B20314" s="70"/>
    </row>
    <row r="20315" spans="1:2" x14ac:dyDescent="0.4">
      <c r="A20315" s="70"/>
      <c r="B20315" s="70"/>
    </row>
    <row r="20316" spans="1:2" x14ac:dyDescent="0.4">
      <c r="A20316" s="70"/>
      <c r="B20316" s="70"/>
    </row>
    <row r="20317" spans="1:2" x14ac:dyDescent="0.4">
      <c r="A20317" s="70"/>
      <c r="B20317" s="70"/>
    </row>
    <row r="20318" spans="1:2" x14ac:dyDescent="0.4">
      <c r="A20318" s="70"/>
      <c r="B20318" s="70"/>
    </row>
    <row r="20319" spans="1:2" x14ac:dyDescent="0.4">
      <c r="A20319" s="70"/>
      <c r="B20319" s="70"/>
    </row>
    <row r="20320" spans="1:2" x14ac:dyDescent="0.4">
      <c r="A20320" s="70"/>
      <c r="B20320" s="70"/>
    </row>
    <row r="20321" spans="1:2" x14ac:dyDescent="0.4">
      <c r="A20321" s="70"/>
      <c r="B20321" s="70"/>
    </row>
    <row r="20322" spans="1:2" x14ac:dyDescent="0.4">
      <c r="A20322" s="70"/>
      <c r="B20322" s="70"/>
    </row>
    <row r="20323" spans="1:2" x14ac:dyDescent="0.4">
      <c r="A20323" s="70"/>
      <c r="B20323" s="70"/>
    </row>
    <row r="20324" spans="1:2" x14ac:dyDescent="0.4">
      <c r="A20324" s="70"/>
      <c r="B20324" s="70"/>
    </row>
    <row r="20325" spans="1:2" x14ac:dyDescent="0.4">
      <c r="A20325" s="70"/>
      <c r="B20325" s="70"/>
    </row>
    <row r="20326" spans="1:2" x14ac:dyDescent="0.4">
      <c r="A20326" s="70"/>
      <c r="B20326" s="70"/>
    </row>
    <row r="20327" spans="1:2" x14ac:dyDescent="0.4">
      <c r="A20327" s="70"/>
      <c r="B20327" s="70"/>
    </row>
    <row r="20328" spans="1:2" x14ac:dyDescent="0.4">
      <c r="A20328" s="70"/>
      <c r="B20328" s="70"/>
    </row>
    <row r="20329" spans="1:2" x14ac:dyDescent="0.4">
      <c r="A20329" s="70"/>
      <c r="B20329" s="70"/>
    </row>
    <row r="20330" spans="1:2" x14ac:dyDescent="0.4">
      <c r="A20330" s="70"/>
      <c r="B20330" s="70"/>
    </row>
    <row r="20331" spans="1:2" x14ac:dyDescent="0.4">
      <c r="A20331" s="70"/>
      <c r="B20331" s="70"/>
    </row>
    <row r="20332" spans="1:2" x14ac:dyDescent="0.4">
      <c r="A20332" s="70"/>
      <c r="B20332" s="70"/>
    </row>
    <row r="20333" spans="1:2" x14ac:dyDescent="0.4">
      <c r="A20333" s="70"/>
      <c r="B20333" s="70"/>
    </row>
    <row r="20334" spans="1:2" x14ac:dyDescent="0.4">
      <c r="A20334" s="70"/>
      <c r="B20334" s="70"/>
    </row>
    <row r="20335" spans="1:2" x14ac:dyDescent="0.4">
      <c r="A20335" s="70"/>
      <c r="B20335" s="70"/>
    </row>
    <row r="20336" spans="1:2" x14ac:dyDescent="0.4">
      <c r="A20336" s="70"/>
      <c r="B20336" s="70"/>
    </row>
    <row r="20337" spans="1:2" x14ac:dyDescent="0.4">
      <c r="A20337" s="70"/>
      <c r="B20337" s="70"/>
    </row>
    <row r="20338" spans="1:2" x14ac:dyDescent="0.4">
      <c r="A20338" s="70"/>
      <c r="B20338" s="70"/>
    </row>
    <row r="20339" spans="1:2" x14ac:dyDescent="0.4">
      <c r="A20339" s="70"/>
      <c r="B20339" s="70"/>
    </row>
    <row r="20340" spans="1:2" x14ac:dyDescent="0.4">
      <c r="A20340" s="70"/>
      <c r="B20340" s="70"/>
    </row>
    <row r="20341" spans="1:2" x14ac:dyDescent="0.4">
      <c r="A20341" s="70"/>
      <c r="B20341" s="70"/>
    </row>
    <row r="20342" spans="1:2" x14ac:dyDescent="0.4">
      <c r="A20342" s="70"/>
      <c r="B20342" s="70"/>
    </row>
    <row r="20343" spans="1:2" x14ac:dyDescent="0.4">
      <c r="A20343" s="70"/>
      <c r="B20343" s="70"/>
    </row>
    <row r="20344" spans="1:2" x14ac:dyDescent="0.4">
      <c r="A20344" s="70"/>
      <c r="B20344" s="70"/>
    </row>
    <row r="20345" spans="1:2" x14ac:dyDescent="0.4">
      <c r="A20345" s="70"/>
      <c r="B20345" s="70"/>
    </row>
    <row r="20346" spans="1:2" x14ac:dyDescent="0.4">
      <c r="A20346" s="70"/>
      <c r="B20346" s="70"/>
    </row>
    <row r="20347" spans="1:2" x14ac:dyDescent="0.4">
      <c r="A20347" s="70"/>
      <c r="B20347" s="70"/>
    </row>
    <row r="20348" spans="1:2" x14ac:dyDescent="0.4">
      <c r="A20348" s="70"/>
      <c r="B20348" s="70"/>
    </row>
    <row r="20349" spans="1:2" x14ac:dyDescent="0.4">
      <c r="A20349" s="70"/>
      <c r="B20349" s="70"/>
    </row>
    <row r="20350" spans="1:2" x14ac:dyDescent="0.4">
      <c r="A20350" s="70"/>
      <c r="B20350" s="70"/>
    </row>
    <row r="20351" spans="1:2" x14ac:dyDescent="0.4">
      <c r="A20351" s="70"/>
      <c r="B20351" s="70"/>
    </row>
    <row r="20352" spans="1:2" x14ac:dyDescent="0.4">
      <c r="A20352" s="70"/>
      <c r="B20352" s="70"/>
    </row>
    <row r="20353" spans="1:2" x14ac:dyDescent="0.4">
      <c r="A20353" s="70"/>
      <c r="B20353" s="70"/>
    </row>
    <row r="20354" spans="1:2" x14ac:dyDescent="0.4">
      <c r="A20354" s="70"/>
      <c r="B20354" s="70"/>
    </row>
    <row r="20355" spans="1:2" x14ac:dyDescent="0.4">
      <c r="A20355" s="70"/>
      <c r="B20355" s="70"/>
    </row>
    <row r="20356" spans="1:2" x14ac:dyDescent="0.4">
      <c r="A20356" s="70"/>
      <c r="B20356" s="70"/>
    </row>
    <row r="20357" spans="1:2" x14ac:dyDescent="0.4">
      <c r="A20357" s="70"/>
      <c r="B20357" s="70"/>
    </row>
    <row r="20358" spans="1:2" x14ac:dyDescent="0.4">
      <c r="A20358" s="70"/>
      <c r="B20358" s="70"/>
    </row>
    <row r="20359" spans="1:2" x14ac:dyDescent="0.4">
      <c r="A20359" s="70"/>
      <c r="B20359" s="70"/>
    </row>
    <row r="20360" spans="1:2" x14ac:dyDescent="0.4">
      <c r="A20360" s="70"/>
      <c r="B20360" s="70"/>
    </row>
    <row r="20361" spans="1:2" x14ac:dyDescent="0.4">
      <c r="A20361" s="70"/>
      <c r="B20361" s="70"/>
    </row>
    <row r="20362" spans="1:2" x14ac:dyDescent="0.4">
      <c r="A20362" s="70"/>
      <c r="B20362" s="70"/>
    </row>
    <row r="20363" spans="1:2" x14ac:dyDescent="0.4">
      <c r="A20363" s="70"/>
      <c r="B20363" s="70"/>
    </row>
    <row r="20364" spans="1:2" x14ac:dyDescent="0.4">
      <c r="A20364" s="70"/>
      <c r="B20364" s="70"/>
    </row>
    <row r="20365" spans="1:2" x14ac:dyDescent="0.4">
      <c r="A20365" s="70"/>
      <c r="B20365" s="70"/>
    </row>
    <row r="20366" spans="1:2" x14ac:dyDescent="0.4">
      <c r="A20366" s="70"/>
      <c r="B20366" s="70"/>
    </row>
    <row r="20367" spans="1:2" x14ac:dyDescent="0.4">
      <c r="A20367" s="70"/>
      <c r="B20367" s="70"/>
    </row>
    <row r="20368" spans="1:2" x14ac:dyDescent="0.4">
      <c r="A20368" s="70"/>
      <c r="B20368" s="70"/>
    </row>
    <row r="20369" spans="1:2" x14ac:dyDescent="0.4">
      <c r="A20369" s="70"/>
      <c r="B20369" s="70"/>
    </row>
    <row r="20370" spans="1:2" x14ac:dyDescent="0.4">
      <c r="A20370" s="70"/>
      <c r="B20370" s="70"/>
    </row>
    <row r="20371" spans="1:2" x14ac:dyDescent="0.4">
      <c r="A20371" s="70"/>
      <c r="B20371" s="70"/>
    </row>
    <row r="20372" spans="1:2" x14ac:dyDescent="0.4">
      <c r="A20372" s="70"/>
      <c r="B20372" s="70"/>
    </row>
    <row r="20373" spans="1:2" x14ac:dyDescent="0.4">
      <c r="A20373" s="70"/>
      <c r="B20373" s="70"/>
    </row>
    <row r="20374" spans="1:2" x14ac:dyDescent="0.4">
      <c r="A20374" s="70"/>
      <c r="B20374" s="70"/>
    </row>
    <row r="20375" spans="1:2" x14ac:dyDescent="0.4">
      <c r="A20375" s="70"/>
      <c r="B20375" s="70"/>
    </row>
    <row r="20376" spans="1:2" x14ac:dyDescent="0.4">
      <c r="A20376" s="70"/>
      <c r="B20376" s="70"/>
    </row>
    <row r="20377" spans="1:2" x14ac:dyDescent="0.4">
      <c r="A20377" s="70"/>
      <c r="B20377" s="70"/>
    </row>
    <row r="20378" spans="1:2" x14ac:dyDescent="0.4">
      <c r="A20378" s="70"/>
      <c r="B20378" s="70"/>
    </row>
    <row r="20379" spans="1:2" x14ac:dyDescent="0.4">
      <c r="A20379" s="70"/>
      <c r="B20379" s="70"/>
    </row>
    <row r="20380" spans="1:2" x14ac:dyDescent="0.4">
      <c r="A20380" s="70"/>
      <c r="B20380" s="70"/>
    </row>
    <row r="20381" spans="1:2" x14ac:dyDescent="0.4">
      <c r="A20381" s="70"/>
      <c r="B20381" s="70"/>
    </row>
    <row r="20382" spans="1:2" x14ac:dyDescent="0.4">
      <c r="A20382" s="70"/>
      <c r="B20382" s="70"/>
    </row>
    <row r="20383" spans="1:2" x14ac:dyDescent="0.4">
      <c r="A20383" s="70"/>
      <c r="B20383" s="70"/>
    </row>
    <row r="20384" spans="1:2" x14ac:dyDescent="0.4">
      <c r="A20384" s="70"/>
      <c r="B20384" s="70"/>
    </row>
    <row r="20385" spans="1:2" x14ac:dyDescent="0.4">
      <c r="A20385" s="70"/>
      <c r="B20385" s="70"/>
    </row>
    <row r="20386" spans="1:2" x14ac:dyDescent="0.4">
      <c r="A20386" s="70"/>
      <c r="B20386" s="70"/>
    </row>
    <row r="20387" spans="1:2" x14ac:dyDescent="0.4">
      <c r="A20387" s="70"/>
      <c r="B20387" s="70"/>
    </row>
    <row r="20388" spans="1:2" x14ac:dyDescent="0.4">
      <c r="A20388" s="70"/>
      <c r="B20388" s="70"/>
    </row>
    <row r="20389" spans="1:2" x14ac:dyDescent="0.4">
      <c r="A20389" s="70"/>
      <c r="B20389" s="70"/>
    </row>
    <row r="20390" spans="1:2" x14ac:dyDescent="0.4">
      <c r="A20390" s="70"/>
      <c r="B20390" s="70"/>
    </row>
    <row r="20391" spans="1:2" x14ac:dyDescent="0.4">
      <c r="A20391" s="70"/>
      <c r="B20391" s="70"/>
    </row>
    <row r="20392" spans="1:2" x14ac:dyDescent="0.4">
      <c r="A20392" s="70"/>
      <c r="B20392" s="70"/>
    </row>
    <row r="20393" spans="1:2" x14ac:dyDescent="0.4">
      <c r="A20393" s="70"/>
      <c r="B20393" s="70"/>
    </row>
    <row r="20394" spans="1:2" x14ac:dyDescent="0.4">
      <c r="A20394" s="70"/>
      <c r="B20394" s="70"/>
    </row>
    <row r="20395" spans="1:2" x14ac:dyDescent="0.4">
      <c r="A20395" s="70"/>
      <c r="B20395" s="70"/>
    </row>
    <row r="20396" spans="1:2" x14ac:dyDescent="0.4">
      <c r="A20396" s="70"/>
      <c r="B20396" s="70"/>
    </row>
    <row r="20397" spans="1:2" x14ac:dyDescent="0.4">
      <c r="A20397" s="70"/>
      <c r="B20397" s="70"/>
    </row>
    <row r="20398" spans="1:2" x14ac:dyDescent="0.4">
      <c r="A20398" s="70"/>
      <c r="B20398" s="70"/>
    </row>
    <row r="20399" spans="1:2" x14ac:dyDescent="0.4">
      <c r="A20399" s="70"/>
      <c r="B20399" s="70"/>
    </row>
    <row r="20400" spans="1:2" x14ac:dyDescent="0.4">
      <c r="A20400" s="70"/>
      <c r="B20400" s="70"/>
    </row>
    <row r="20401" spans="1:2" x14ac:dyDescent="0.4">
      <c r="A20401" s="70"/>
      <c r="B20401" s="70"/>
    </row>
    <row r="20402" spans="1:2" x14ac:dyDescent="0.4">
      <c r="A20402" s="70"/>
      <c r="B20402" s="70"/>
    </row>
    <row r="20403" spans="1:2" x14ac:dyDescent="0.4">
      <c r="A20403" s="70"/>
      <c r="B20403" s="70"/>
    </row>
    <row r="20404" spans="1:2" x14ac:dyDescent="0.4">
      <c r="A20404" s="70"/>
      <c r="B20404" s="70"/>
    </row>
    <row r="20405" spans="1:2" x14ac:dyDescent="0.4">
      <c r="A20405" s="70"/>
      <c r="B20405" s="70"/>
    </row>
    <row r="20406" spans="1:2" x14ac:dyDescent="0.4">
      <c r="A20406" s="70"/>
      <c r="B20406" s="70"/>
    </row>
    <row r="20407" spans="1:2" x14ac:dyDescent="0.4">
      <c r="A20407" s="70"/>
      <c r="B20407" s="70"/>
    </row>
    <row r="20408" spans="1:2" x14ac:dyDescent="0.4">
      <c r="A20408" s="70"/>
      <c r="B20408" s="70"/>
    </row>
    <row r="20409" spans="1:2" x14ac:dyDescent="0.4">
      <c r="A20409" s="70"/>
      <c r="B20409" s="70"/>
    </row>
    <row r="20410" spans="1:2" x14ac:dyDescent="0.4">
      <c r="A20410" s="70"/>
      <c r="B20410" s="70"/>
    </row>
    <row r="20411" spans="1:2" x14ac:dyDescent="0.4">
      <c r="A20411" s="70"/>
      <c r="B20411" s="70"/>
    </row>
    <row r="20412" spans="1:2" x14ac:dyDescent="0.4">
      <c r="A20412" s="70"/>
      <c r="B20412" s="70"/>
    </row>
    <row r="20413" spans="1:2" x14ac:dyDescent="0.4">
      <c r="A20413" s="70"/>
      <c r="B20413" s="70"/>
    </row>
    <row r="20414" spans="1:2" x14ac:dyDescent="0.4">
      <c r="A20414" s="70"/>
      <c r="B20414" s="70"/>
    </row>
    <row r="20415" spans="1:2" x14ac:dyDescent="0.4">
      <c r="A20415" s="70"/>
      <c r="B20415" s="70"/>
    </row>
    <row r="20416" spans="1:2" x14ac:dyDescent="0.4">
      <c r="A20416" s="70"/>
      <c r="B20416" s="70"/>
    </row>
    <row r="20417" spans="1:2" x14ac:dyDescent="0.4">
      <c r="A20417" s="70"/>
      <c r="B20417" s="70"/>
    </row>
    <row r="20418" spans="1:2" x14ac:dyDescent="0.4">
      <c r="A20418" s="70"/>
      <c r="B20418" s="70"/>
    </row>
    <row r="20419" spans="1:2" x14ac:dyDescent="0.4">
      <c r="A20419" s="70"/>
      <c r="B20419" s="70"/>
    </row>
    <row r="20420" spans="1:2" x14ac:dyDescent="0.4">
      <c r="A20420" s="70"/>
      <c r="B20420" s="70"/>
    </row>
    <row r="20421" spans="1:2" x14ac:dyDescent="0.4">
      <c r="A20421" s="70"/>
      <c r="B20421" s="70"/>
    </row>
    <row r="20422" spans="1:2" x14ac:dyDescent="0.4">
      <c r="A20422" s="70"/>
      <c r="B20422" s="70"/>
    </row>
    <row r="20423" spans="1:2" x14ac:dyDescent="0.4">
      <c r="A20423" s="70"/>
      <c r="B20423" s="70"/>
    </row>
    <row r="20424" spans="1:2" x14ac:dyDescent="0.4">
      <c r="A20424" s="70"/>
      <c r="B20424" s="70"/>
    </row>
    <row r="20425" spans="1:2" x14ac:dyDescent="0.4">
      <c r="A20425" s="70"/>
      <c r="B20425" s="70"/>
    </row>
    <row r="20426" spans="1:2" x14ac:dyDescent="0.4">
      <c r="A20426" s="70"/>
      <c r="B20426" s="70"/>
    </row>
    <row r="20427" spans="1:2" x14ac:dyDescent="0.4">
      <c r="A20427" s="70"/>
      <c r="B20427" s="70"/>
    </row>
    <row r="20428" spans="1:2" x14ac:dyDescent="0.4">
      <c r="A20428" s="70"/>
      <c r="B20428" s="70"/>
    </row>
    <row r="20429" spans="1:2" x14ac:dyDescent="0.4">
      <c r="A20429" s="70"/>
      <c r="B20429" s="70"/>
    </row>
    <row r="20430" spans="1:2" x14ac:dyDescent="0.4">
      <c r="A20430" s="70"/>
      <c r="B20430" s="70"/>
    </row>
    <row r="20431" spans="1:2" x14ac:dyDescent="0.4">
      <c r="A20431" s="70"/>
      <c r="B20431" s="70"/>
    </row>
    <row r="20432" spans="1:2" x14ac:dyDescent="0.4">
      <c r="A20432" s="70"/>
      <c r="B20432" s="70"/>
    </row>
    <row r="20433" spans="1:2" x14ac:dyDescent="0.4">
      <c r="A20433" s="70"/>
      <c r="B20433" s="70"/>
    </row>
    <row r="20434" spans="1:2" x14ac:dyDescent="0.4">
      <c r="A20434" s="70"/>
      <c r="B20434" s="70"/>
    </row>
    <row r="20435" spans="1:2" x14ac:dyDescent="0.4">
      <c r="A20435" s="70"/>
      <c r="B20435" s="70"/>
    </row>
    <row r="20436" spans="1:2" x14ac:dyDescent="0.4">
      <c r="A20436" s="70"/>
      <c r="B20436" s="70"/>
    </row>
    <row r="20437" spans="1:2" x14ac:dyDescent="0.4">
      <c r="A20437" s="70"/>
      <c r="B20437" s="70"/>
    </row>
    <row r="20438" spans="1:2" x14ac:dyDescent="0.4">
      <c r="A20438" s="70"/>
      <c r="B20438" s="70"/>
    </row>
    <row r="20439" spans="1:2" x14ac:dyDescent="0.4">
      <c r="A20439" s="70"/>
      <c r="B20439" s="70"/>
    </row>
    <row r="20440" spans="1:2" x14ac:dyDescent="0.4">
      <c r="A20440" s="70"/>
      <c r="B20440" s="70"/>
    </row>
    <row r="20441" spans="1:2" x14ac:dyDescent="0.4">
      <c r="A20441" s="70"/>
      <c r="B20441" s="70"/>
    </row>
    <row r="20442" spans="1:2" x14ac:dyDescent="0.4">
      <c r="A20442" s="70"/>
      <c r="B20442" s="70"/>
    </row>
    <row r="20443" spans="1:2" x14ac:dyDescent="0.4">
      <c r="A20443" s="70"/>
      <c r="B20443" s="70"/>
    </row>
    <row r="20444" spans="1:2" x14ac:dyDescent="0.4">
      <c r="A20444" s="70"/>
      <c r="B20444" s="70"/>
    </row>
    <row r="20445" spans="1:2" x14ac:dyDescent="0.4">
      <c r="A20445" s="70"/>
      <c r="B20445" s="70"/>
    </row>
    <row r="20446" spans="1:2" x14ac:dyDescent="0.4">
      <c r="A20446" s="70"/>
      <c r="B20446" s="70"/>
    </row>
    <row r="20447" spans="1:2" x14ac:dyDescent="0.4">
      <c r="A20447" s="70"/>
      <c r="B20447" s="70"/>
    </row>
    <row r="20448" spans="1:2" x14ac:dyDescent="0.4">
      <c r="A20448" s="70"/>
      <c r="B20448" s="70"/>
    </row>
    <row r="20449" spans="1:2" x14ac:dyDescent="0.4">
      <c r="A20449" s="70"/>
      <c r="B20449" s="70"/>
    </row>
    <row r="20450" spans="1:2" x14ac:dyDescent="0.4">
      <c r="A20450" s="70"/>
      <c r="B20450" s="70"/>
    </row>
    <row r="20451" spans="1:2" x14ac:dyDescent="0.4">
      <c r="A20451" s="70"/>
      <c r="B20451" s="70"/>
    </row>
    <row r="20452" spans="1:2" x14ac:dyDescent="0.4">
      <c r="A20452" s="70"/>
      <c r="B20452" s="70"/>
    </row>
    <row r="20453" spans="1:2" x14ac:dyDescent="0.4">
      <c r="A20453" s="70"/>
      <c r="B20453" s="70"/>
    </row>
    <row r="20454" spans="1:2" x14ac:dyDescent="0.4">
      <c r="A20454" s="70"/>
      <c r="B20454" s="70"/>
    </row>
    <row r="20455" spans="1:2" x14ac:dyDescent="0.4">
      <c r="A20455" s="70"/>
      <c r="B20455" s="70"/>
    </row>
    <row r="20456" spans="1:2" x14ac:dyDescent="0.4">
      <c r="A20456" s="70"/>
      <c r="B20456" s="70"/>
    </row>
    <row r="20457" spans="1:2" x14ac:dyDescent="0.4">
      <c r="A20457" s="70"/>
      <c r="B20457" s="70"/>
    </row>
    <row r="20458" spans="1:2" x14ac:dyDescent="0.4">
      <c r="A20458" s="70"/>
      <c r="B20458" s="70"/>
    </row>
    <row r="20459" spans="1:2" x14ac:dyDescent="0.4">
      <c r="A20459" s="70"/>
      <c r="B20459" s="70"/>
    </row>
    <row r="20460" spans="1:2" x14ac:dyDescent="0.4">
      <c r="A20460" s="70"/>
      <c r="B20460" s="70"/>
    </row>
    <row r="20461" spans="1:2" x14ac:dyDescent="0.4">
      <c r="A20461" s="70"/>
      <c r="B20461" s="70"/>
    </row>
    <row r="20462" spans="1:2" x14ac:dyDescent="0.4">
      <c r="A20462" s="70"/>
      <c r="B20462" s="70"/>
    </row>
    <row r="20463" spans="1:2" x14ac:dyDescent="0.4">
      <c r="A20463" s="70"/>
      <c r="B20463" s="70"/>
    </row>
    <row r="20464" spans="1:2" x14ac:dyDescent="0.4">
      <c r="A20464" s="70"/>
      <c r="B20464" s="70"/>
    </row>
    <row r="20465" spans="1:2" x14ac:dyDescent="0.4">
      <c r="A20465" s="70"/>
      <c r="B20465" s="70"/>
    </row>
    <row r="20466" spans="1:2" x14ac:dyDescent="0.4">
      <c r="A20466" s="70"/>
      <c r="B20466" s="70"/>
    </row>
    <row r="20467" spans="1:2" x14ac:dyDescent="0.4">
      <c r="A20467" s="70"/>
      <c r="B20467" s="70"/>
    </row>
    <row r="20468" spans="1:2" x14ac:dyDescent="0.4">
      <c r="A20468" s="70"/>
      <c r="B20468" s="70"/>
    </row>
    <row r="20469" spans="1:2" x14ac:dyDescent="0.4">
      <c r="A20469" s="70"/>
      <c r="B20469" s="70"/>
    </row>
    <row r="20470" spans="1:2" x14ac:dyDescent="0.4">
      <c r="A20470" s="70"/>
      <c r="B20470" s="70"/>
    </row>
    <row r="20471" spans="1:2" x14ac:dyDescent="0.4">
      <c r="A20471" s="70"/>
      <c r="B20471" s="70"/>
    </row>
    <row r="20472" spans="1:2" x14ac:dyDescent="0.4">
      <c r="A20472" s="70"/>
      <c r="B20472" s="70"/>
    </row>
    <row r="20473" spans="1:2" x14ac:dyDescent="0.4">
      <c r="A20473" s="70"/>
      <c r="B20473" s="70"/>
    </row>
    <row r="20474" spans="1:2" x14ac:dyDescent="0.4">
      <c r="A20474" s="70"/>
      <c r="B20474" s="70"/>
    </row>
    <row r="20475" spans="1:2" x14ac:dyDescent="0.4">
      <c r="A20475" s="70"/>
      <c r="B20475" s="70"/>
    </row>
    <row r="20476" spans="1:2" x14ac:dyDescent="0.4">
      <c r="A20476" s="70"/>
      <c r="B20476" s="70"/>
    </row>
    <row r="20477" spans="1:2" x14ac:dyDescent="0.4">
      <c r="A20477" s="70"/>
      <c r="B20477" s="70"/>
    </row>
    <row r="20478" spans="1:2" x14ac:dyDescent="0.4">
      <c r="A20478" s="70"/>
      <c r="B20478" s="70"/>
    </row>
    <row r="20479" spans="1:2" x14ac:dyDescent="0.4">
      <c r="A20479" s="70"/>
      <c r="B20479" s="70"/>
    </row>
    <row r="20480" spans="1:2" x14ac:dyDescent="0.4">
      <c r="A20480" s="70"/>
      <c r="B20480" s="70"/>
    </row>
    <row r="20481" spans="1:2" x14ac:dyDescent="0.4">
      <c r="A20481" s="70"/>
      <c r="B20481" s="70"/>
    </row>
    <row r="20482" spans="1:2" x14ac:dyDescent="0.4">
      <c r="A20482" s="70"/>
      <c r="B20482" s="70"/>
    </row>
    <row r="20483" spans="1:2" x14ac:dyDescent="0.4">
      <c r="A20483" s="70"/>
      <c r="B20483" s="70"/>
    </row>
    <row r="20484" spans="1:2" x14ac:dyDescent="0.4">
      <c r="A20484" s="70"/>
      <c r="B20484" s="70"/>
    </row>
    <row r="20485" spans="1:2" x14ac:dyDescent="0.4">
      <c r="A20485" s="70"/>
      <c r="B20485" s="70"/>
    </row>
    <row r="20486" spans="1:2" x14ac:dyDescent="0.4">
      <c r="A20486" s="70"/>
      <c r="B20486" s="70"/>
    </row>
    <row r="20487" spans="1:2" x14ac:dyDescent="0.4">
      <c r="A20487" s="70"/>
      <c r="B20487" s="70"/>
    </row>
    <row r="20488" spans="1:2" x14ac:dyDescent="0.4">
      <c r="A20488" s="70"/>
      <c r="B20488" s="70"/>
    </row>
    <row r="20489" spans="1:2" x14ac:dyDescent="0.4">
      <c r="A20489" s="70"/>
      <c r="B20489" s="70"/>
    </row>
    <row r="20490" spans="1:2" x14ac:dyDescent="0.4">
      <c r="A20490" s="70"/>
      <c r="B20490" s="70"/>
    </row>
    <row r="20491" spans="1:2" x14ac:dyDescent="0.4">
      <c r="A20491" s="70"/>
      <c r="B20491" s="70"/>
    </row>
    <row r="20492" spans="1:2" x14ac:dyDescent="0.4">
      <c r="A20492" s="70"/>
      <c r="B20492" s="70"/>
    </row>
    <row r="20493" spans="1:2" x14ac:dyDescent="0.4">
      <c r="A20493" s="70"/>
      <c r="B20493" s="70"/>
    </row>
    <row r="20494" spans="1:2" x14ac:dyDescent="0.4">
      <c r="A20494" s="70"/>
      <c r="B20494" s="70"/>
    </row>
    <row r="20495" spans="1:2" x14ac:dyDescent="0.4">
      <c r="A20495" s="70"/>
      <c r="B20495" s="70"/>
    </row>
    <row r="20496" spans="1:2" x14ac:dyDescent="0.4">
      <c r="A20496" s="70"/>
      <c r="B20496" s="70"/>
    </row>
    <row r="20497" spans="1:2" x14ac:dyDescent="0.4">
      <c r="A20497" s="70"/>
      <c r="B20497" s="70"/>
    </row>
    <row r="20498" spans="1:2" x14ac:dyDescent="0.4">
      <c r="A20498" s="70"/>
      <c r="B20498" s="70"/>
    </row>
    <row r="20499" spans="1:2" x14ac:dyDescent="0.4">
      <c r="A20499" s="70"/>
      <c r="B20499" s="70"/>
    </row>
    <row r="20500" spans="1:2" x14ac:dyDescent="0.4">
      <c r="A20500" s="70"/>
      <c r="B20500" s="70"/>
    </row>
    <row r="20501" spans="1:2" x14ac:dyDescent="0.4">
      <c r="A20501" s="70"/>
      <c r="B20501" s="70"/>
    </row>
    <row r="20502" spans="1:2" x14ac:dyDescent="0.4">
      <c r="A20502" s="70"/>
      <c r="B20502" s="70"/>
    </row>
    <row r="20503" spans="1:2" x14ac:dyDescent="0.4">
      <c r="A20503" s="70"/>
      <c r="B20503" s="70"/>
    </row>
    <row r="20504" spans="1:2" x14ac:dyDescent="0.4">
      <c r="A20504" s="70"/>
      <c r="B20504" s="70"/>
    </row>
    <row r="20505" spans="1:2" x14ac:dyDescent="0.4">
      <c r="A20505" s="70"/>
      <c r="B20505" s="70"/>
    </row>
    <row r="20506" spans="1:2" x14ac:dyDescent="0.4">
      <c r="A20506" s="70"/>
      <c r="B20506" s="70"/>
    </row>
    <row r="20507" spans="1:2" x14ac:dyDescent="0.4">
      <c r="A20507" s="70"/>
      <c r="B20507" s="70"/>
    </row>
    <row r="20508" spans="1:2" x14ac:dyDescent="0.4">
      <c r="A20508" s="70"/>
      <c r="B20508" s="70"/>
    </row>
    <row r="20509" spans="1:2" x14ac:dyDescent="0.4">
      <c r="A20509" s="70"/>
      <c r="B20509" s="70"/>
    </row>
    <row r="20510" spans="1:2" x14ac:dyDescent="0.4">
      <c r="A20510" s="70"/>
      <c r="B20510" s="70"/>
    </row>
    <row r="20511" spans="1:2" x14ac:dyDescent="0.4">
      <c r="A20511" s="70"/>
      <c r="B20511" s="70"/>
    </row>
    <row r="20512" spans="1:2" x14ac:dyDescent="0.4">
      <c r="A20512" s="70"/>
      <c r="B20512" s="70"/>
    </row>
    <row r="20513" spans="1:2" x14ac:dyDescent="0.4">
      <c r="A20513" s="70"/>
      <c r="B20513" s="70"/>
    </row>
    <row r="20514" spans="1:2" x14ac:dyDescent="0.4">
      <c r="A20514" s="70"/>
      <c r="B20514" s="70"/>
    </row>
    <row r="20515" spans="1:2" x14ac:dyDescent="0.4">
      <c r="A20515" s="70"/>
      <c r="B20515" s="70"/>
    </row>
    <row r="20516" spans="1:2" x14ac:dyDescent="0.4">
      <c r="A20516" s="70"/>
      <c r="B20516" s="70"/>
    </row>
    <row r="20517" spans="1:2" x14ac:dyDescent="0.4">
      <c r="A20517" s="70"/>
      <c r="B20517" s="70"/>
    </row>
    <row r="20518" spans="1:2" x14ac:dyDescent="0.4">
      <c r="A20518" s="70"/>
      <c r="B20518" s="70"/>
    </row>
    <row r="20519" spans="1:2" x14ac:dyDescent="0.4">
      <c r="A20519" s="70"/>
      <c r="B20519" s="70"/>
    </row>
    <row r="20520" spans="1:2" x14ac:dyDescent="0.4">
      <c r="A20520" s="70"/>
      <c r="B20520" s="70"/>
    </row>
    <row r="20521" spans="1:2" x14ac:dyDescent="0.4">
      <c r="A20521" s="70"/>
      <c r="B20521" s="70"/>
    </row>
    <row r="20522" spans="1:2" x14ac:dyDescent="0.4">
      <c r="A20522" s="70"/>
      <c r="B20522" s="70"/>
    </row>
    <row r="20523" spans="1:2" x14ac:dyDescent="0.4">
      <c r="A20523" s="70"/>
      <c r="B20523" s="70"/>
    </row>
    <row r="20524" spans="1:2" x14ac:dyDescent="0.4">
      <c r="A20524" s="70"/>
      <c r="B20524" s="70"/>
    </row>
    <row r="20525" spans="1:2" x14ac:dyDescent="0.4">
      <c r="A20525" s="70"/>
      <c r="B20525" s="70"/>
    </row>
    <row r="20526" spans="1:2" x14ac:dyDescent="0.4">
      <c r="A20526" s="70"/>
      <c r="B20526" s="70"/>
    </row>
    <row r="20527" spans="1:2" x14ac:dyDescent="0.4">
      <c r="A20527" s="70"/>
      <c r="B20527" s="70"/>
    </row>
    <row r="20528" spans="1:2" x14ac:dyDescent="0.4">
      <c r="A20528" s="70"/>
      <c r="B20528" s="70"/>
    </row>
    <row r="20529" spans="1:2" x14ac:dyDescent="0.4">
      <c r="A20529" s="70"/>
      <c r="B20529" s="70"/>
    </row>
    <row r="20530" spans="1:2" x14ac:dyDescent="0.4">
      <c r="A20530" s="70"/>
      <c r="B20530" s="70"/>
    </row>
    <row r="20531" spans="1:2" x14ac:dyDescent="0.4">
      <c r="A20531" s="70"/>
      <c r="B20531" s="70"/>
    </row>
    <row r="20532" spans="1:2" x14ac:dyDescent="0.4">
      <c r="A20532" s="70"/>
      <c r="B20532" s="70"/>
    </row>
    <row r="20533" spans="1:2" x14ac:dyDescent="0.4">
      <c r="A20533" s="70"/>
      <c r="B20533" s="70"/>
    </row>
    <row r="20534" spans="1:2" x14ac:dyDescent="0.4">
      <c r="A20534" s="70"/>
      <c r="B20534" s="70"/>
    </row>
    <row r="20535" spans="1:2" x14ac:dyDescent="0.4">
      <c r="A20535" s="70"/>
      <c r="B20535" s="70"/>
    </row>
    <row r="20536" spans="1:2" x14ac:dyDescent="0.4">
      <c r="A20536" s="70"/>
      <c r="B20536" s="70"/>
    </row>
    <row r="20537" spans="1:2" x14ac:dyDescent="0.4">
      <c r="A20537" s="70"/>
      <c r="B20537" s="70"/>
    </row>
    <row r="20538" spans="1:2" x14ac:dyDescent="0.4">
      <c r="A20538" s="70"/>
      <c r="B20538" s="70"/>
    </row>
    <row r="20539" spans="1:2" x14ac:dyDescent="0.4">
      <c r="A20539" s="70"/>
      <c r="B20539" s="70"/>
    </row>
    <row r="20540" spans="1:2" x14ac:dyDescent="0.4">
      <c r="A20540" s="70"/>
      <c r="B20540" s="70"/>
    </row>
    <row r="20541" spans="1:2" x14ac:dyDescent="0.4">
      <c r="A20541" s="70"/>
      <c r="B20541" s="70"/>
    </row>
    <row r="20542" spans="1:2" x14ac:dyDescent="0.4">
      <c r="A20542" s="70"/>
      <c r="B20542" s="70"/>
    </row>
    <row r="20543" spans="1:2" x14ac:dyDescent="0.4">
      <c r="A20543" s="70"/>
      <c r="B20543" s="70"/>
    </row>
    <row r="20544" spans="1:2" x14ac:dyDescent="0.4">
      <c r="A20544" s="70"/>
      <c r="B20544" s="70"/>
    </row>
    <row r="20545" spans="1:2" x14ac:dyDescent="0.4">
      <c r="A20545" s="70"/>
      <c r="B20545" s="70"/>
    </row>
    <row r="20546" spans="1:2" x14ac:dyDescent="0.4">
      <c r="A20546" s="70"/>
      <c r="B20546" s="70"/>
    </row>
    <row r="20547" spans="1:2" x14ac:dyDescent="0.4">
      <c r="A20547" s="70"/>
      <c r="B20547" s="70"/>
    </row>
    <row r="20548" spans="1:2" x14ac:dyDescent="0.4">
      <c r="A20548" s="70"/>
      <c r="B20548" s="70"/>
    </row>
    <row r="20549" spans="1:2" x14ac:dyDescent="0.4">
      <c r="A20549" s="70"/>
      <c r="B20549" s="70"/>
    </row>
    <row r="20550" spans="1:2" x14ac:dyDescent="0.4">
      <c r="A20550" s="70"/>
      <c r="B20550" s="70"/>
    </row>
    <row r="20551" spans="1:2" x14ac:dyDescent="0.4">
      <c r="A20551" s="70"/>
      <c r="B20551" s="70"/>
    </row>
    <row r="20552" spans="1:2" x14ac:dyDescent="0.4">
      <c r="A20552" s="70"/>
      <c r="B20552" s="70"/>
    </row>
    <row r="20553" spans="1:2" x14ac:dyDescent="0.4">
      <c r="A20553" s="70"/>
      <c r="B20553" s="70"/>
    </row>
    <row r="20554" spans="1:2" x14ac:dyDescent="0.4">
      <c r="A20554" s="70"/>
      <c r="B20554" s="70"/>
    </row>
    <row r="20555" spans="1:2" x14ac:dyDescent="0.4">
      <c r="A20555" s="70"/>
      <c r="B20555" s="70"/>
    </row>
    <row r="20556" spans="1:2" x14ac:dyDescent="0.4">
      <c r="A20556" s="70"/>
      <c r="B20556" s="70"/>
    </row>
    <row r="20557" spans="1:2" x14ac:dyDescent="0.4">
      <c r="A20557" s="70"/>
      <c r="B20557" s="70"/>
    </row>
    <row r="20558" spans="1:2" x14ac:dyDescent="0.4">
      <c r="A20558" s="70"/>
      <c r="B20558" s="70"/>
    </row>
    <row r="20559" spans="1:2" x14ac:dyDescent="0.4">
      <c r="A20559" s="70"/>
      <c r="B20559" s="70"/>
    </row>
    <row r="20560" spans="1:2" x14ac:dyDescent="0.4">
      <c r="A20560" s="70"/>
      <c r="B20560" s="70"/>
    </row>
    <row r="20561" spans="1:2" x14ac:dyDescent="0.4">
      <c r="A20561" s="70"/>
      <c r="B20561" s="70"/>
    </row>
    <row r="20562" spans="1:2" x14ac:dyDescent="0.4">
      <c r="A20562" s="70"/>
      <c r="B20562" s="70"/>
    </row>
    <row r="20563" spans="1:2" x14ac:dyDescent="0.4">
      <c r="A20563" s="70"/>
      <c r="B20563" s="70"/>
    </row>
    <row r="20564" spans="1:2" x14ac:dyDescent="0.4">
      <c r="A20564" s="70"/>
      <c r="B20564" s="70"/>
    </row>
    <row r="20565" spans="1:2" x14ac:dyDescent="0.4">
      <c r="A20565" s="70"/>
      <c r="B20565" s="70"/>
    </row>
    <row r="20566" spans="1:2" x14ac:dyDescent="0.4">
      <c r="A20566" s="70"/>
      <c r="B20566" s="70"/>
    </row>
    <row r="20567" spans="1:2" x14ac:dyDescent="0.4">
      <c r="A20567" s="70"/>
      <c r="B20567" s="70"/>
    </row>
    <row r="20568" spans="1:2" x14ac:dyDescent="0.4">
      <c r="A20568" s="70"/>
      <c r="B20568" s="70"/>
    </row>
    <row r="20569" spans="1:2" x14ac:dyDescent="0.4">
      <c r="A20569" s="70"/>
      <c r="B20569" s="70"/>
    </row>
    <row r="20570" spans="1:2" x14ac:dyDescent="0.4">
      <c r="A20570" s="70"/>
      <c r="B20570" s="70"/>
    </row>
    <row r="20571" spans="1:2" x14ac:dyDescent="0.4">
      <c r="A20571" s="70"/>
      <c r="B20571" s="70"/>
    </row>
    <row r="20572" spans="1:2" x14ac:dyDescent="0.4">
      <c r="A20572" s="70"/>
      <c r="B20572" s="70"/>
    </row>
    <row r="20573" spans="1:2" x14ac:dyDescent="0.4">
      <c r="A20573" s="70"/>
      <c r="B20573" s="70"/>
    </row>
    <row r="20574" spans="1:2" x14ac:dyDescent="0.4">
      <c r="A20574" s="70"/>
      <c r="B20574" s="70"/>
    </row>
    <row r="20575" spans="1:2" x14ac:dyDescent="0.4">
      <c r="A20575" s="70"/>
      <c r="B20575" s="70"/>
    </row>
    <row r="20576" spans="1:2" x14ac:dyDescent="0.4">
      <c r="A20576" s="70"/>
      <c r="B20576" s="70"/>
    </row>
    <row r="20577" spans="1:2" x14ac:dyDescent="0.4">
      <c r="A20577" s="70"/>
      <c r="B20577" s="70"/>
    </row>
    <row r="20578" spans="1:2" x14ac:dyDescent="0.4">
      <c r="A20578" s="70"/>
      <c r="B20578" s="70"/>
    </row>
    <row r="20579" spans="1:2" x14ac:dyDescent="0.4">
      <c r="A20579" s="70"/>
      <c r="B20579" s="70"/>
    </row>
    <row r="20580" spans="1:2" x14ac:dyDescent="0.4">
      <c r="A20580" s="70"/>
      <c r="B20580" s="70"/>
    </row>
    <row r="20581" spans="1:2" x14ac:dyDescent="0.4">
      <c r="A20581" s="70"/>
      <c r="B20581" s="70"/>
    </row>
    <row r="20582" spans="1:2" x14ac:dyDescent="0.4">
      <c r="A20582" s="70"/>
      <c r="B20582" s="70"/>
    </row>
    <row r="20583" spans="1:2" x14ac:dyDescent="0.4">
      <c r="A20583" s="70"/>
      <c r="B20583" s="70"/>
    </row>
    <row r="20584" spans="1:2" x14ac:dyDescent="0.4">
      <c r="A20584" s="70"/>
      <c r="B20584" s="70"/>
    </row>
    <row r="20585" spans="1:2" x14ac:dyDescent="0.4">
      <c r="A20585" s="70"/>
      <c r="B20585" s="70"/>
    </row>
    <row r="20586" spans="1:2" x14ac:dyDescent="0.4">
      <c r="A20586" s="70"/>
      <c r="B20586" s="70"/>
    </row>
    <row r="20587" spans="1:2" x14ac:dyDescent="0.4">
      <c r="A20587" s="70"/>
      <c r="B20587" s="70"/>
    </row>
    <row r="20588" spans="1:2" x14ac:dyDescent="0.4">
      <c r="A20588" s="70"/>
      <c r="B20588" s="70"/>
    </row>
    <row r="20589" spans="1:2" x14ac:dyDescent="0.4">
      <c r="A20589" s="70"/>
      <c r="B20589" s="70"/>
    </row>
    <row r="20590" spans="1:2" x14ac:dyDescent="0.4">
      <c r="A20590" s="70"/>
      <c r="B20590" s="70"/>
    </row>
    <row r="20591" spans="1:2" x14ac:dyDescent="0.4">
      <c r="A20591" s="70"/>
      <c r="B20591" s="70"/>
    </row>
    <row r="20592" spans="1:2" x14ac:dyDescent="0.4">
      <c r="A20592" s="70"/>
      <c r="B20592" s="70"/>
    </row>
    <row r="20593" spans="1:2" x14ac:dyDescent="0.4">
      <c r="A20593" s="70"/>
      <c r="B20593" s="70"/>
    </row>
    <row r="20594" spans="1:2" x14ac:dyDescent="0.4">
      <c r="A20594" s="70"/>
      <c r="B20594" s="70"/>
    </row>
    <row r="20595" spans="1:2" x14ac:dyDescent="0.4">
      <c r="A20595" s="70"/>
      <c r="B20595" s="70"/>
    </row>
    <row r="20596" spans="1:2" x14ac:dyDescent="0.4">
      <c r="A20596" s="70"/>
      <c r="B20596" s="70"/>
    </row>
    <row r="20597" spans="1:2" x14ac:dyDescent="0.4">
      <c r="A20597" s="70"/>
      <c r="B20597" s="70"/>
    </row>
    <row r="20598" spans="1:2" x14ac:dyDescent="0.4">
      <c r="A20598" s="70"/>
      <c r="B20598" s="70"/>
    </row>
    <row r="20599" spans="1:2" x14ac:dyDescent="0.4">
      <c r="A20599" s="70"/>
      <c r="B20599" s="70"/>
    </row>
    <row r="20600" spans="1:2" x14ac:dyDescent="0.4">
      <c r="A20600" s="70"/>
      <c r="B20600" s="70"/>
    </row>
    <row r="20601" spans="1:2" x14ac:dyDescent="0.4">
      <c r="A20601" s="70"/>
      <c r="B20601" s="70"/>
    </row>
    <row r="20602" spans="1:2" x14ac:dyDescent="0.4">
      <c r="A20602" s="70"/>
      <c r="B20602" s="70"/>
    </row>
    <row r="20603" spans="1:2" x14ac:dyDescent="0.4">
      <c r="A20603" s="70"/>
      <c r="B20603" s="70"/>
    </row>
    <row r="20604" spans="1:2" x14ac:dyDescent="0.4">
      <c r="A20604" s="70"/>
      <c r="B20604" s="70"/>
    </row>
    <row r="20605" spans="1:2" x14ac:dyDescent="0.4">
      <c r="A20605" s="70"/>
      <c r="B20605" s="70"/>
    </row>
    <row r="20606" spans="1:2" x14ac:dyDescent="0.4">
      <c r="A20606" s="70"/>
      <c r="B20606" s="70"/>
    </row>
    <row r="20607" spans="1:2" x14ac:dyDescent="0.4">
      <c r="A20607" s="70"/>
      <c r="B20607" s="70"/>
    </row>
    <row r="20608" spans="1:2" x14ac:dyDescent="0.4">
      <c r="A20608" s="70"/>
      <c r="B20608" s="70"/>
    </row>
    <row r="20609" spans="1:2" x14ac:dyDescent="0.4">
      <c r="A20609" s="70"/>
      <c r="B20609" s="70"/>
    </row>
    <row r="20610" spans="1:2" x14ac:dyDescent="0.4">
      <c r="A20610" s="70"/>
      <c r="B20610" s="70"/>
    </row>
    <row r="20611" spans="1:2" x14ac:dyDescent="0.4">
      <c r="A20611" s="70"/>
      <c r="B20611" s="70"/>
    </row>
    <row r="20612" spans="1:2" x14ac:dyDescent="0.4">
      <c r="A20612" s="70"/>
      <c r="B20612" s="70"/>
    </row>
    <row r="20613" spans="1:2" x14ac:dyDescent="0.4">
      <c r="A20613" s="70"/>
      <c r="B20613" s="70"/>
    </row>
    <row r="20614" spans="1:2" x14ac:dyDescent="0.4">
      <c r="A20614" s="70"/>
      <c r="B20614" s="70"/>
    </row>
    <row r="20615" spans="1:2" x14ac:dyDescent="0.4">
      <c r="A20615" s="70"/>
      <c r="B20615" s="70"/>
    </row>
    <row r="20616" spans="1:2" x14ac:dyDescent="0.4">
      <c r="A20616" s="70"/>
      <c r="B20616" s="70"/>
    </row>
    <row r="20617" spans="1:2" x14ac:dyDescent="0.4">
      <c r="A20617" s="70"/>
      <c r="B20617" s="70"/>
    </row>
    <row r="20618" spans="1:2" x14ac:dyDescent="0.4">
      <c r="A20618" s="70"/>
      <c r="B20618" s="70"/>
    </row>
    <row r="20619" spans="1:2" x14ac:dyDescent="0.4">
      <c r="A20619" s="70"/>
      <c r="B20619" s="70"/>
    </row>
    <row r="20620" spans="1:2" x14ac:dyDescent="0.4">
      <c r="A20620" s="70"/>
      <c r="B20620" s="70"/>
    </row>
    <row r="20621" spans="1:2" x14ac:dyDescent="0.4">
      <c r="A20621" s="70"/>
      <c r="B20621" s="70"/>
    </row>
    <row r="20622" spans="1:2" x14ac:dyDescent="0.4">
      <c r="A20622" s="70"/>
      <c r="B20622" s="70"/>
    </row>
    <row r="20623" spans="1:2" x14ac:dyDescent="0.4">
      <c r="A20623" s="70"/>
      <c r="B20623" s="70"/>
    </row>
    <row r="20624" spans="1:2" x14ac:dyDescent="0.4">
      <c r="A20624" s="70"/>
      <c r="B20624" s="70"/>
    </row>
    <row r="20625" spans="1:2" x14ac:dyDescent="0.4">
      <c r="A20625" s="70"/>
      <c r="B20625" s="70"/>
    </row>
    <row r="20626" spans="1:2" x14ac:dyDescent="0.4">
      <c r="A20626" s="70"/>
      <c r="B20626" s="70"/>
    </row>
    <row r="20627" spans="1:2" x14ac:dyDescent="0.4">
      <c r="A20627" s="70"/>
      <c r="B20627" s="70"/>
    </row>
    <row r="20628" spans="1:2" x14ac:dyDescent="0.4">
      <c r="A20628" s="70"/>
      <c r="B20628" s="70"/>
    </row>
    <row r="20629" spans="1:2" x14ac:dyDescent="0.4">
      <c r="A20629" s="70"/>
      <c r="B20629" s="70"/>
    </row>
    <row r="20630" spans="1:2" x14ac:dyDescent="0.4">
      <c r="A20630" s="70"/>
      <c r="B20630" s="70"/>
    </row>
    <row r="20631" spans="1:2" x14ac:dyDescent="0.4">
      <c r="A20631" s="70"/>
      <c r="B20631" s="70"/>
    </row>
    <row r="20632" spans="1:2" x14ac:dyDescent="0.4">
      <c r="A20632" s="70"/>
      <c r="B20632" s="70"/>
    </row>
    <row r="20633" spans="1:2" x14ac:dyDescent="0.4">
      <c r="A20633" s="70"/>
      <c r="B20633" s="70"/>
    </row>
    <row r="20634" spans="1:2" x14ac:dyDescent="0.4">
      <c r="A20634" s="70"/>
      <c r="B20634" s="70"/>
    </row>
    <row r="20635" spans="1:2" x14ac:dyDescent="0.4">
      <c r="A20635" s="70"/>
      <c r="B20635" s="70"/>
    </row>
    <row r="20636" spans="1:2" x14ac:dyDescent="0.4">
      <c r="A20636" s="70"/>
      <c r="B20636" s="70"/>
    </row>
    <row r="20637" spans="1:2" x14ac:dyDescent="0.4">
      <c r="A20637" s="70"/>
      <c r="B20637" s="70"/>
    </row>
    <row r="20638" spans="1:2" x14ac:dyDescent="0.4">
      <c r="A20638" s="70"/>
      <c r="B20638" s="70"/>
    </row>
    <row r="20639" spans="1:2" x14ac:dyDescent="0.4">
      <c r="A20639" s="70"/>
      <c r="B20639" s="70"/>
    </row>
    <row r="20640" spans="1:2" x14ac:dyDescent="0.4">
      <c r="A20640" s="70"/>
      <c r="B20640" s="70"/>
    </row>
    <row r="20641" spans="1:2" x14ac:dyDescent="0.4">
      <c r="A20641" s="70"/>
      <c r="B20641" s="70"/>
    </row>
    <row r="20642" spans="1:2" x14ac:dyDescent="0.4">
      <c r="A20642" s="70"/>
      <c r="B20642" s="70"/>
    </row>
    <row r="20643" spans="1:2" x14ac:dyDescent="0.4">
      <c r="A20643" s="70"/>
      <c r="B20643" s="70"/>
    </row>
    <row r="20644" spans="1:2" x14ac:dyDescent="0.4">
      <c r="A20644" s="70"/>
      <c r="B20644" s="70"/>
    </row>
    <row r="20645" spans="1:2" x14ac:dyDescent="0.4">
      <c r="A20645" s="70"/>
      <c r="B20645" s="70"/>
    </row>
    <row r="20646" spans="1:2" x14ac:dyDescent="0.4">
      <c r="A20646" s="70"/>
      <c r="B20646" s="70"/>
    </row>
    <row r="20647" spans="1:2" x14ac:dyDescent="0.4">
      <c r="A20647" s="70"/>
      <c r="B20647" s="70"/>
    </row>
    <row r="20648" spans="1:2" x14ac:dyDescent="0.4">
      <c r="A20648" s="70"/>
      <c r="B20648" s="70"/>
    </row>
    <row r="20649" spans="1:2" x14ac:dyDescent="0.4">
      <c r="A20649" s="70"/>
      <c r="B20649" s="70"/>
    </row>
    <row r="20650" spans="1:2" x14ac:dyDescent="0.4">
      <c r="A20650" s="70"/>
      <c r="B20650" s="70"/>
    </row>
    <row r="20651" spans="1:2" x14ac:dyDescent="0.4">
      <c r="A20651" s="70"/>
      <c r="B20651" s="70"/>
    </row>
    <row r="20652" spans="1:2" x14ac:dyDescent="0.4">
      <c r="A20652" s="70"/>
      <c r="B20652" s="70"/>
    </row>
    <row r="20653" spans="1:2" x14ac:dyDescent="0.4">
      <c r="A20653" s="70"/>
      <c r="B20653" s="70"/>
    </row>
    <row r="20654" spans="1:2" x14ac:dyDescent="0.4">
      <c r="A20654" s="70"/>
      <c r="B20654" s="70"/>
    </row>
    <row r="20655" spans="1:2" x14ac:dyDescent="0.4">
      <c r="A20655" s="70"/>
      <c r="B20655" s="70"/>
    </row>
    <row r="20656" spans="1:2" x14ac:dyDescent="0.4">
      <c r="A20656" s="70"/>
      <c r="B20656" s="70"/>
    </row>
    <row r="20657" spans="1:2" x14ac:dyDescent="0.4">
      <c r="A20657" s="70"/>
      <c r="B20657" s="70"/>
    </row>
    <row r="20658" spans="1:2" x14ac:dyDescent="0.4">
      <c r="A20658" s="70"/>
      <c r="B20658" s="70"/>
    </row>
    <row r="20659" spans="1:2" x14ac:dyDescent="0.4">
      <c r="A20659" s="70"/>
      <c r="B20659" s="70"/>
    </row>
    <row r="20660" spans="1:2" x14ac:dyDescent="0.4">
      <c r="A20660" s="70"/>
      <c r="B20660" s="70"/>
    </row>
    <row r="20661" spans="1:2" x14ac:dyDescent="0.4">
      <c r="A20661" s="70"/>
      <c r="B20661" s="70"/>
    </row>
    <row r="20662" spans="1:2" x14ac:dyDescent="0.4">
      <c r="A20662" s="70"/>
      <c r="B20662" s="70"/>
    </row>
    <row r="20663" spans="1:2" x14ac:dyDescent="0.4">
      <c r="A20663" s="70"/>
      <c r="B20663" s="70"/>
    </row>
    <row r="20664" spans="1:2" x14ac:dyDescent="0.4">
      <c r="A20664" s="70"/>
      <c r="B20664" s="70"/>
    </row>
    <row r="20665" spans="1:2" x14ac:dyDescent="0.4">
      <c r="A20665" s="70"/>
      <c r="B20665" s="70"/>
    </row>
    <row r="20666" spans="1:2" x14ac:dyDescent="0.4">
      <c r="A20666" s="70"/>
      <c r="B20666" s="70"/>
    </row>
    <row r="20667" spans="1:2" x14ac:dyDescent="0.4">
      <c r="A20667" s="70"/>
      <c r="B20667" s="70"/>
    </row>
    <row r="20668" spans="1:2" x14ac:dyDescent="0.4">
      <c r="A20668" s="70"/>
      <c r="B20668" s="70"/>
    </row>
    <row r="20669" spans="1:2" x14ac:dyDescent="0.4">
      <c r="A20669" s="70"/>
      <c r="B20669" s="70"/>
    </row>
    <row r="20670" spans="1:2" x14ac:dyDescent="0.4">
      <c r="A20670" s="70"/>
      <c r="B20670" s="70"/>
    </row>
    <row r="20671" spans="1:2" x14ac:dyDescent="0.4">
      <c r="A20671" s="70"/>
      <c r="B20671" s="70"/>
    </row>
    <row r="20672" spans="1:2" x14ac:dyDescent="0.4">
      <c r="A20672" s="70"/>
      <c r="B20672" s="70"/>
    </row>
    <row r="20673" spans="1:2" x14ac:dyDescent="0.4">
      <c r="A20673" s="70"/>
      <c r="B20673" s="70"/>
    </row>
    <row r="20674" spans="1:2" x14ac:dyDescent="0.4">
      <c r="A20674" s="70"/>
      <c r="B20674" s="70"/>
    </row>
    <row r="20675" spans="1:2" x14ac:dyDescent="0.4">
      <c r="A20675" s="70"/>
      <c r="B20675" s="70"/>
    </row>
    <row r="20676" spans="1:2" x14ac:dyDescent="0.4">
      <c r="A20676" s="70"/>
      <c r="B20676" s="70"/>
    </row>
    <row r="20677" spans="1:2" x14ac:dyDescent="0.4">
      <c r="A20677" s="70"/>
      <c r="B20677" s="70"/>
    </row>
    <row r="20678" spans="1:2" x14ac:dyDescent="0.4">
      <c r="A20678" s="70"/>
      <c r="B20678" s="70"/>
    </row>
    <row r="20679" spans="1:2" x14ac:dyDescent="0.4">
      <c r="A20679" s="70"/>
      <c r="B20679" s="70"/>
    </row>
    <row r="20680" spans="1:2" x14ac:dyDescent="0.4">
      <c r="A20680" s="70"/>
      <c r="B20680" s="70"/>
    </row>
    <row r="20681" spans="1:2" x14ac:dyDescent="0.4">
      <c r="A20681" s="70"/>
      <c r="B20681" s="70"/>
    </row>
    <row r="20682" spans="1:2" x14ac:dyDescent="0.4">
      <c r="A20682" s="70"/>
      <c r="B20682" s="70"/>
    </row>
    <row r="20683" spans="1:2" x14ac:dyDescent="0.4">
      <c r="A20683" s="70"/>
      <c r="B20683" s="70"/>
    </row>
    <row r="20684" spans="1:2" x14ac:dyDescent="0.4">
      <c r="A20684" s="70"/>
      <c r="B20684" s="70"/>
    </row>
    <row r="20685" spans="1:2" x14ac:dyDescent="0.4">
      <c r="A20685" s="70"/>
      <c r="B20685" s="70"/>
    </row>
    <row r="20686" spans="1:2" x14ac:dyDescent="0.4">
      <c r="A20686" s="70"/>
      <c r="B20686" s="70"/>
    </row>
    <row r="20687" spans="1:2" x14ac:dyDescent="0.4">
      <c r="A20687" s="70"/>
      <c r="B20687" s="70"/>
    </row>
    <row r="20688" spans="1:2" x14ac:dyDescent="0.4">
      <c r="A20688" s="70"/>
      <c r="B20688" s="70"/>
    </row>
    <row r="20689" spans="1:2" x14ac:dyDescent="0.4">
      <c r="A20689" s="70"/>
      <c r="B20689" s="70"/>
    </row>
    <row r="20690" spans="1:2" x14ac:dyDescent="0.4">
      <c r="A20690" s="70"/>
      <c r="B20690" s="70"/>
    </row>
    <row r="20691" spans="1:2" x14ac:dyDescent="0.4">
      <c r="A20691" s="70"/>
      <c r="B20691" s="70"/>
    </row>
    <row r="20692" spans="1:2" x14ac:dyDescent="0.4">
      <c r="A20692" s="70"/>
      <c r="B20692" s="70"/>
    </row>
    <row r="20693" spans="1:2" x14ac:dyDescent="0.4">
      <c r="A20693" s="70"/>
      <c r="B20693" s="70"/>
    </row>
    <row r="20694" spans="1:2" x14ac:dyDescent="0.4">
      <c r="A20694" s="70"/>
      <c r="B20694" s="70"/>
    </row>
    <row r="20695" spans="1:2" x14ac:dyDescent="0.4">
      <c r="A20695" s="70"/>
      <c r="B20695" s="70"/>
    </row>
    <row r="20696" spans="1:2" x14ac:dyDescent="0.4">
      <c r="A20696" s="70"/>
      <c r="B20696" s="70"/>
    </row>
    <row r="20697" spans="1:2" x14ac:dyDescent="0.4">
      <c r="A20697" s="70"/>
      <c r="B20697" s="70"/>
    </row>
    <row r="20698" spans="1:2" x14ac:dyDescent="0.4">
      <c r="A20698" s="70"/>
      <c r="B20698" s="70"/>
    </row>
    <row r="20699" spans="1:2" x14ac:dyDescent="0.4">
      <c r="A20699" s="70"/>
      <c r="B20699" s="70"/>
    </row>
    <row r="20700" spans="1:2" x14ac:dyDescent="0.4">
      <c r="A20700" s="70"/>
      <c r="B20700" s="70"/>
    </row>
    <row r="20701" spans="1:2" x14ac:dyDescent="0.4">
      <c r="A20701" s="70"/>
      <c r="B20701" s="70"/>
    </row>
    <row r="20702" spans="1:2" x14ac:dyDescent="0.4">
      <c r="A20702" s="70"/>
      <c r="B20702" s="70"/>
    </row>
    <row r="20703" spans="1:2" x14ac:dyDescent="0.4">
      <c r="A20703" s="70"/>
      <c r="B20703" s="70"/>
    </row>
    <row r="20704" spans="1:2" x14ac:dyDescent="0.4">
      <c r="A20704" s="70"/>
      <c r="B20704" s="70"/>
    </row>
    <row r="20705" spans="1:2" x14ac:dyDescent="0.4">
      <c r="A20705" s="70"/>
      <c r="B20705" s="70"/>
    </row>
    <row r="20706" spans="1:2" x14ac:dyDescent="0.4">
      <c r="A20706" s="70"/>
      <c r="B20706" s="70"/>
    </row>
    <row r="20707" spans="1:2" x14ac:dyDescent="0.4">
      <c r="A20707" s="70"/>
      <c r="B20707" s="70"/>
    </row>
    <row r="20708" spans="1:2" x14ac:dyDescent="0.4">
      <c r="A20708" s="70"/>
      <c r="B20708" s="70"/>
    </row>
    <row r="20709" spans="1:2" x14ac:dyDescent="0.4">
      <c r="A20709" s="70"/>
      <c r="B20709" s="70"/>
    </row>
    <row r="20710" spans="1:2" x14ac:dyDescent="0.4">
      <c r="A20710" s="70"/>
      <c r="B20710" s="70"/>
    </row>
    <row r="20711" spans="1:2" x14ac:dyDescent="0.4">
      <c r="A20711" s="70"/>
      <c r="B20711" s="70"/>
    </row>
    <row r="20712" spans="1:2" x14ac:dyDescent="0.4">
      <c r="A20712" s="70"/>
      <c r="B20712" s="70"/>
    </row>
    <row r="20713" spans="1:2" x14ac:dyDescent="0.4">
      <c r="A20713" s="70"/>
      <c r="B20713" s="70"/>
    </row>
    <row r="20714" spans="1:2" x14ac:dyDescent="0.4">
      <c r="A20714" s="70"/>
      <c r="B20714" s="70"/>
    </row>
    <row r="20715" spans="1:2" x14ac:dyDescent="0.4">
      <c r="A20715" s="70"/>
      <c r="B20715" s="70"/>
    </row>
    <row r="20716" spans="1:2" x14ac:dyDescent="0.4">
      <c r="A20716" s="70"/>
      <c r="B20716" s="70"/>
    </row>
    <row r="20717" spans="1:2" x14ac:dyDescent="0.4">
      <c r="A20717" s="70"/>
      <c r="B20717" s="70"/>
    </row>
    <row r="20718" spans="1:2" x14ac:dyDescent="0.4">
      <c r="A20718" s="70"/>
      <c r="B20718" s="70"/>
    </row>
    <row r="20719" spans="1:2" x14ac:dyDescent="0.4">
      <c r="A20719" s="70"/>
      <c r="B20719" s="70"/>
    </row>
    <row r="20720" spans="1:2" x14ac:dyDescent="0.4">
      <c r="A20720" s="70"/>
      <c r="B20720" s="70"/>
    </row>
    <row r="20721" spans="1:2" x14ac:dyDescent="0.4">
      <c r="A20721" s="70"/>
      <c r="B20721" s="70"/>
    </row>
    <row r="20722" spans="1:2" x14ac:dyDescent="0.4">
      <c r="A20722" s="70"/>
      <c r="B20722" s="70"/>
    </row>
    <row r="20723" spans="1:2" x14ac:dyDescent="0.4">
      <c r="A20723" s="70"/>
      <c r="B20723" s="70"/>
    </row>
    <row r="20724" spans="1:2" x14ac:dyDescent="0.4">
      <c r="A20724" s="70"/>
      <c r="B20724" s="70"/>
    </row>
    <row r="20725" spans="1:2" x14ac:dyDescent="0.4">
      <c r="A20725" s="70"/>
      <c r="B20725" s="70"/>
    </row>
    <row r="20726" spans="1:2" x14ac:dyDescent="0.4">
      <c r="A20726" s="70"/>
      <c r="B20726" s="70"/>
    </row>
    <row r="20727" spans="1:2" x14ac:dyDescent="0.4">
      <c r="A20727" s="70"/>
      <c r="B20727" s="70"/>
    </row>
    <row r="20728" spans="1:2" x14ac:dyDescent="0.4">
      <c r="A20728" s="70"/>
      <c r="B20728" s="70"/>
    </row>
    <row r="20729" spans="1:2" x14ac:dyDescent="0.4">
      <c r="A20729" s="70"/>
      <c r="B20729" s="70"/>
    </row>
    <row r="20730" spans="1:2" x14ac:dyDescent="0.4">
      <c r="A20730" s="70"/>
      <c r="B20730" s="70"/>
    </row>
    <row r="20731" spans="1:2" x14ac:dyDescent="0.4">
      <c r="A20731" s="70"/>
      <c r="B20731" s="70"/>
    </row>
    <row r="20732" spans="1:2" x14ac:dyDescent="0.4">
      <c r="A20732" s="70"/>
      <c r="B20732" s="70"/>
    </row>
    <row r="20733" spans="1:2" x14ac:dyDescent="0.4">
      <c r="A20733" s="70"/>
      <c r="B20733" s="70"/>
    </row>
    <row r="20734" spans="1:2" x14ac:dyDescent="0.4">
      <c r="A20734" s="70"/>
      <c r="B20734" s="70"/>
    </row>
    <row r="20735" spans="1:2" x14ac:dyDescent="0.4">
      <c r="A20735" s="70"/>
      <c r="B20735" s="70"/>
    </row>
    <row r="20736" spans="1:2" x14ac:dyDescent="0.4">
      <c r="A20736" s="70"/>
      <c r="B20736" s="70"/>
    </row>
    <row r="20737" spans="1:2" x14ac:dyDescent="0.4">
      <c r="A20737" s="70"/>
      <c r="B20737" s="70"/>
    </row>
    <row r="20738" spans="1:2" x14ac:dyDescent="0.4">
      <c r="A20738" s="70"/>
      <c r="B20738" s="70"/>
    </row>
    <row r="20739" spans="1:2" x14ac:dyDescent="0.4">
      <c r="A20739" s="70"/>
      <c r="B20739" s="70"/>
    </row>
    <row r="20740" spans="1:2" x14ac:dyDescent="0.4">
      <c r="A20740" s="70"/>
      <c r="B20740" s="70"/>
    </row>
    <row r="20741" spans="1:2" x14ac:dyDescent="0.4">
      <c r="A20741" s="70"/>
      <c r="B20741" s="70"/>
    </row>
    <row r="20742" spans="1:2" x14ac:dyDescent="0.4">
      <c r="A20742" s="70"/>
      <c r="B20742" s="70"/>
    </row>
    <row r="20743" spans="1:2" x14ac:dyDescent="0.4">
      <c r="A20743" s="70"/>
      <c r="B20743" s="70"/>
    </row>
    <row r="20744" spans="1:2" x14ac:dyDescent="0.4">
      <c r="A20744" s="70"/>
      <c r="B20744" s="70"/>
    </row>
    <row r="20745" spans="1:2" x14ac:dyDescent="0.4">
      <c r="A20745" s="70"/>
      <c r="B20745" s="70"/>
    </row>
    <row r="20746" spans="1:2" x14ac:dyDescent="0.4">
      <c r="A20746" s="70"/>
      <c r="B20746" s="70"/>
    </row>
    <row r="20747" spans="1:2" x14ac:dyDescent="0.4">
      <c r="A20747" s="70"/>
      <c r="B20747" s="70"/>
    </row>
    <row r="20748" spans="1:2" x14ac:dyDescent="0.4">
      <c r="A20748" s="70"/>
      <c r="B20748" s="70"/>
    </row>
    <row r="20749" spans="1:2" x14ac:dyDescent="0.4">
      <c r="A20749" s="70"/>
      <c r="B20749" s="70"/>
    </row>
    <row r="20750" spans="1:2" x14ac:dyDescent="0.4">
      <c r="A20750" s="70"/>
      <c r="B20750" s="70"/>
    </row>
    <row r="20751" spans="1:2" x14ac:dyDescent="0.4">
      <c r="A20751" s="70"/>
      <c r="B20751" s="70"/>
    </row>
    <row r="20752" spans="1:2" x14ac:dyDescent="0.4">
      <c r="A20752" s="70"/>
      <c r="B20752" s="70"/>
    </row>
    <row r="20753" spans="1:2" x14ac:dyDescent="0.4">
      <c r="A20753" s="70"/>
      <c r="B20753" s="70"/>
    </row>
    <row r="20754" spans="1:2" x14ac:dyDescent="0.4">
      <c r="A20754" s="70"/>
      <c r="B20754" s="70"/>
    </row>
    <row r="20755" spans="1:2" x14ac:dyDescent="0.4">
      <c r="A20755" s="70"/>
      <c r="B20755" s="70"/>
    </row>
    <row r="20756" spans="1:2" x14ac:dyDescent="0.4">
      <c r="A20756" s="70"/>
      <c r="B20756" s="70"/>
    </row>
    <row r="20757" spans="1:2" x14ac:dyDescent="0.4">
      <c r="A20757" s="70"/>
      <c r="B20757" s="70"/>
    </row>
    <row r="20758" spans="1:2" x14ac:dyDescent="0.4">
      <c r="A20758" s="70"/>
      <c r="B20758" s="70"/>
    </row>
    <row r="20759" spans="1:2" x14ac:dyDescent="0.4">
      <c r="A20759" s="70"/>
      <c r="B20759" s="70"/>
    </row>
    <row r="20760" spans="1:2" x14ac:dyDescent="0.4">
      <c r="A20760" s="70"/>
      <c r="B20760" s="70"/>
    </row>
    <row r="20761" spans="1:2" x14ac:dyDescent="0.4">
      <c r="A20761" s="70"/>
      <c r="B20761" s="70"/>
    </row>
    <row r="20762" spans="1:2" x14ac:dyDescent="0.4">
      <c r="A20762" s="70"/>
      <c r="B20762" s="70"/>
    </row>
    <row r="20763" spans="1:2" x14ac:dyDescent="0.4">
      <c r="A20763" s="70"/>
      <c r="B20763" s="70"/>
    </row>
    <row r="20764" spans="1:2" x14ac:dyDescent="0.4">
      <c r="A20764" s="70"/>
      <c r="B20764" s="70"/>
    </row>
    <row r="20765" spans="1:2" x14ac:dyDescent="0.4">
      <c r="A20765" s="70"/>
      <c r="B20765" s="70"/>
    </row>
    <row r="20766" spans="1:2" x14ac:dyDescent="0.4">
      <c r="A20766" s="70"/>
      <c r="B20766" s="70"/>
    </row>
    <row r="20767" spans="1:2" x14ac:dyDescent="0.4">
      <c r="A20767" s="70"/>
      <c r="B20767" s="70"/>
    </row>
    <row r="20768" spans="1:2" x14ac:dyDescent="0.4">
      <c r="A20768" s="70"/>
      <c r="B20768" s="70"/>
    </row>
    <row r="20769" spans="1:2" x14ac:dyDescent="0.4">
      <c r="A20769" s="70"/>
      <c r="B20769" s="70"/>
    </row>
    <row r="20770" spans="1:2" x14ac:dyDescent="0.4">
      <c r="A20770" s="70"/>
      <c r="B20770" s="70"/>
    </row>
    <row r="20771" spans="1:2" x14ac:dyDescent="0.4">
      <c r="A20771" s="70"/>
      <c r="B20771" s="70"/>
    </row>
    <row r="20772" spans="1:2" x14ac:dyDescent="0.4">
      <c r="A20772" s="70"/>
      <c r="B20772" s="70"/>
    </row>
    <row r="20773" spans="1:2" x14ac:dyDescent="0.4">
      <c r="A20773" s="70"/>
      <c r="B20773" s="70"/>
    </row>
    <row r="20774" spans="1:2" x14ac:dyDescent="0.4">
      <c r="A20774" s="70"/>
      <c r="B20774" s="70"/>
    </row>
    <row r="20775" spans="1:2" x14ac:dyDescent="0.4">
      <c r="A20775" s="70"/>
      <c r="B20775" s="70"/>
    </row>
    <row r="20776" spans="1:2" x14ac:dyDescent="0.4">
      <c r="A20776" s="70"/>
      <c r="B20776" s="70"/>
    </row>
    <row r="20777" spans="1:2" x14ac:dyDescent="0.4">
      <c r="A20777" s="70"/>
      <c r="B20777" s="70"/>
    </row>
    <row r="20778" spans="1:2" x14ac:dyDescent="0.4">
      <c r="A20778" s="70"/>
      <c r="B20778" s="70"/>
    </row>
    <row r="20779" spans="1:2" x14ac:dyDescent="0.4">
      <c r="A20779" s="70"/>
      <c r="B20779" s="70"/>
    </row>
    <row r="20780" spans="1:2" x14ac:dyDescent="0.4">
      <c r="A20780" s="70"/>
      <c r="B20780" s="70"/>
    </row>
    <row r="20781" spans="1:2" x14ac:dyDescent="0.4">
      <c r="A20781" s="70"/>
      <c r="B20781" s="70"/>
    </row>
    <row r="20782" spans="1:2" x14ac:dyDescent="0.4">
      <c r="A20782" s="70"/>
      <c r="B20782" s="70"/>
    </row>
    <row r="20783" spans="1:2" x14ac:dyDescent="0.4">
      <c r="A20783" s="70"/>
      <c r="B20783" s="70"/>
    </row>
    <row r="20784" spans="1:2" x14ac:dyDescent="0.4">
      <c r="A20784" s="70"/>
      <c r="B20784" s="70"/>
    </row>
    <row r="20785" spans="1:2" x14ac:dyDescent="0.4">
      <c r="A20785" s="70"/>
      <c r="B20785" s="70"/>
    </row>
    <row r="20786" spans="1:2" x14ac:dyDescent="0.4">
      <c r="A20786" s="70"/>
      <c r="B20786" s="70"/>
    </row>
    <row r="20787" spans="1:2" x14ac:dyDescent="0.4">
      <c r="A20787" s="70"/>
      <c r="B20787" s="70"/>
    </row>
    <row r="20788" spans="1:2" x14ac:dyDescent="0.4">
      <c r="A20788" s="70"/>
      <c r="B20788" s="70"/>
    </row>
    <row r="20789" spans="1:2" x14ac:dyDescent="0.4">
      <c r="A20789" s="70"/>
      <c r="B20789" s="70"/>
    </row>
    <row r="20790" spans="1:2" x14ac:dyDescent="0.4">
      <c r="A20790" s="70"/>
      <c r="B20790" s="70"/>
    </row>
    <row r="20791" spans="1:2" x14ac:dyDescent="0.4">
      <c r="A20791" s="70"/>
      <c r="B20791" s="70"/>
    </row>
    <row r="20792" spans="1:2" x14ac:dyDescent="0.4">
      <c r="A20792" s="70"/>
      <c r="B20792" s="70"/>
    </row>
    <row r="20793" spans="1:2" x14ac:dyDescent="0.4">
      <c r="A20793" s="70"/>
      <c r="B20793" s="70"/>
    </row>
    <row r="20794" spans="1:2" x14ac:dyDescent="0.4">
      <c r="A20794" s="70"/>
      <c r="B20794" s="70"/>
    </row>
    <row r="20795" spans="1:2" x14ac:dyDescent="0.4">
      <c r="A20795" s="70"/>
      <c r="B20795" s="70"/>
    </row>
    <row r="20796" spans="1:2" x14ac:dyDescent="0.4">
      <c r="A20796" s="70"/>
      <c r="B20796" s="70"/>
    </row>
    <row r="20797" spans="1:2" x14ac:dyDescent="0.4">
      <c r="A20797" s="70"/>
      <c r="B20797" s="70"/>
    </row>
    <row r="20798" spans="1:2" x14ac:dyDescent="0.4">
      <c r="A20798" s="70"/>
      <c r="B20798" s="70"/>
    </row>
    <row r="20799" spans="1:2" x14ac:dyDescent="0.4">
      <c r="A20799" s="70"/>
      <c r="B20799" s="70"/>
    </row>
    <row r="20800" spans="1:2" x14ac:dyDescent="0.4">
      <c r="A20800" s="70"/>
      <c r="B20800" s="70"/>
    </row>
    <row r="20801" spans="1:2" x14ac:dyDescent="0.4">
      <c r="A20801" s="70"/>
      <c r="B20801" s="70"/>
    </row>
    <row r="20802" spans="1:2" x14ac:dyDescent="0.4">
      <c r="A20802" s="70"/>
      <c r="B20802" s="70"/>
    </row>
    <row r="20803" spans="1:2" x14ac:dyDescent="0.4">
      <c r="A20803" s="70"/>
      <c r="B20803" s="70"/>
    </row>
    <row r="20804" spans="1:2" x14ac:dyDescent="0.4">
      <c r="A20804" s="70"/>
      <c r="B20804" s="70"/>
    </row>
    <row r="20805" spans="1:2" x14ac:dyDescent="0.4">
      <c r="A20805" s="70"/>
      <c r="B20805" s="70"/>
    </row>
    <row r="20806" spans="1:2" x14ac:dyDescent="0.4">
      <c r="A20806" s="70"/>
      <c r="B20806" s="70"/>
    </row>
    <row r="20807" spans="1:2" x14ac:dyDescent="0.4">
      <c r="A20807" s="70"/>
      <c r="B20807" s="70"/>
    </row>
    <row r="20808" spans="1:2" x14ac:dyDescent="0.4">
      <c r="A20808" s="70"/>
      <c r="B20808" s="70"/>
    </row>
    <row r="20809" spans="1:2" x14ac:dyDescent="0.4">
      <c r="A20809" s="70"/>
      <c r="B20809" s="70"/>
    </row>
    <row r="20810" spans="1:2" x14ac:dyDescent="0.4">
      <c r="A20810" s="70"/>
      <c r="B20810" s="70"/>
    </row>
    <row r="20811" spans="1:2" x14ac:dyDescent="0.4">
      <c r="A20811" s="70"/>
      <c r="B20811" s="70"/>
    </row>
    <row r="20812" spans="1:2" x14ac:dyDescent="0.4">
      <c r="A20812" s="70"/>
      <c r="B20812" s="70"/>
    </row>
    <row r="20813" spans="1:2" x14ac:dyDescent="0.4">
      <c r="A20813" s="70"/>
      <c r="B20813" s="70"/>
    </row>
    <row r="20814" spans="1:2" x14ac:dyDescent="0.4">
      <c r="A20814" s="70"/>
      <c r="B20814" s="70"/>
    </row>
    <row r="20815" spans="1:2" x14ac:dyDescent="0.4">
      <c r="A20815" s="70"/>
      <c r="B20815" s="70"/>
    </row>
    <row r="20816" spans="1:2" x14ac:dyDescent="0.4">
      <c r="A20816" s="70"/>
      <c r="B20816" s="70"/>
    </row>
    <row r="20817" spans="1:2" x14ac:dyDescent="0.4">
      <c r="A20817" s="70"/>
      <c r="B20817" s="70"/>
    </row>
    <row r="20818" spans="1:2" x14ac:dyDescent="0.4">
      <c r="A20818" s="70"/>
      <c r="B20818" s="70"/>
    </row>
    <row r="20819" spans="1:2" x14ac:dyDescent="0.4">
      <c r="A20819" s="70"/>
      <c r="B20819" s="70"/>
    </row>
    <row r="20820" spans="1:2" x14ac:dyDescent="0.4">
      <c r="A20820" s="70"/>
      <c r="B20820" s="70"/>
    </row>
    <row r="20821" spans="1:2" x14ac:dyDescent="0.4">
      <c r="A20821" s="70"/>
      <c r="B20821" s="70"/>
    </row>
    <row r="20822" spans="1:2" x14ac:dyDescent="0.4">
      <c r="A20822" s="70"/>
      <c r="B20822" s="70"/>
    </row>
    <row r="20823" spans="1:2" x14ac:dyDescent="0.4">
      <c r="A20823" s="70"/>
      <c r="B20823" s="70"/>
    </row>
    <row r="20824" spans="1:2" x14ac:dyDescent="0.4">
      <c r="A20824" s="70"/>
      <c r="B20824" s="70"/>
    </row>
    <row r="20825" spans="1:2" x14ac:dyDescent="0.4">
      <c r="A20825" s="70"/>
      <c r="B20825" s="70"/>
    </row>
    <row r="20826" spans="1:2" x14ac:dyDescent="0.4">
      <c r="A20826" s="70"/>
      <c r="B20826" s="70"/>
    </row>
    <row r="20827" spans="1:2" x14ac:dyDescent="0.4">
      <c r="A20827" s="70"/>
      <c r="B20827" s="70"/>
    </row>
    <row r="20828" spans="1:2" x14ac:dyDescent="0.4">
      <c r="A20828" s="70"/>
      <c r="B20828" s="70"/>
    </row>
    <row r="20829" spans="1:2" x14ac:dyDescent="0.4">
      <c r="A20829" s="70"/>
      <c r="B20829" s="70"/>
    </row>
    <row r="20830" spans="1:2" x14ac:dyDescent="0.4">
      <c r="A20830" s="70"/>
      <c r="B20830" s="70"/>
    </row>
    <row r="20831" spans="1:2" x14ac:dyDescent="0.4">
      <c r="A20831" s="70"/>
      <c r="B20831" s="70"/>
    </row>
    <row r="20832" spans="1:2" x14ac:dyDescent="0.4">
      <c r="A20832" s="70"/>
      <c r="B20832" s="70"/>
    </row>
    <row r="20833" spans="1:2" x14ac:dyDescent="0.4">
      <c r="A20833" s="70"/>
      <c r="B20833" s="70"/>
    </row>
    <row r="20834" spans="1:2" x14ac:dyDescent="0.4">
      <c r="A20834" s="70"/>
      <c r="B20834" s="70"/>
    </row>
    <row r="20835" spans="1:2" x14ac:dyDescent="0.4">
      <c r="A20835" s="70"/>
      <c r="B20835" s="70"/>
    </row>
    <row r="20836" spans="1:2" x14ac:dyDescent="0.4">
      <c r="A20836" s="70"/>
      <c r="B20836" s="70"/>
    </row>
    <row r="20837" spans="1:2" x14ac:dyDescent="0.4">
      <c r="A20837" s="70"/>
      <c r="B20837" s="70"/>
    </row>
    <row r="20838" spans="1:2" x14ac:dyDescent="0.4">
      <c r="A20838" s="70"/>
      <c r="B20838" s="70"/>
    </row>
    <row r="20839" spans="1:2" x14ac:dyDescent="0.4">
      <c r="A20839" s="70"/>
      <c r="B20839" s="70"/>
    </row>
    <row r="20840" spans="1:2" x14ac:dyDescent="0.4">
      <c r="A20840" s="70"/>
      <c r="B20840" s="70"/>
    </row>
    <row r="20841" spans="1:2" x14ac:dyDescent="0.4">
      <c r="A20841" s="70"/>
      <c r="B20841" s="70"/>
    </row>
    <row r="20842" spans="1:2" x14ac:dyDescent="0.4">
      <c r="A20842" s="70"/>
      <c r="B20842" s="70"/>
    </row>
    <row r="20843" spans="1:2" x14ac:dyDescent="0.4">
      <c r="A20843" s="70"/>
      <c r="B20843" s="70"/>
    </row>
    <row r="20844" spans="1:2" x14ac:dyDescent="0.4">
      <c r="A20844" s="70"/>
      <c r="B20844" s="70"/>
    </row>
    <row r="20845" spans="1:2" x14ac:dyDescent="0.4">
      <c r="A20845" s="70"/>
      <c r="B20845" s="70"/>
    </row>
    <row r="20846" spans="1:2" x14ac:dyDescent="0.4">
      <c r="A20846" s="70"/>
      <c r="B20846" s="70"/>
    </row>
    <row r="20847" spans="1:2" x14ac:dyDescent="0.4">
      <c r="A20847" s="70"/>
      <c r="B20847" s="70"/>
    </row>
    <row r="20848" spans="1:2" x14ac:dyDescent="0.4">
      <c r="A20848" s="70"/>
      <c r="B20848" s="70"/>
    </row>
    <row r="20849" spans="1:2" x14ac:dyDescent="0.4">
      <c r="A20849" s="70"/>
      <c r="B20849" s="70"/>
    </row>
    <row r="20850" spans="1:2" x14ac:dyDescent="0.4">
      <c r="A20850" s="70"/>
      <c r="B20850" s="70"/>
    </row>
    <row r="20851" spans="1:2" x14ac:dyDescent="0.4">
      <c r="A20851" s="70"/>
      <c r="B20851" s="70"/>
    </row>
    <row r="20852" spans="1:2" x14ac:dyDescent="0.4">
      <c r="A20852" s="70"/>
      <c r="B20852" s="70"/>
    </row>
    <row r="20853" spans="1:2" x14ac:dyDescent="0.4">
      <c r="A20853" s="70"/>
      <c r="B20853" s="70"/>
    </row>
    <row r="20854" spans="1:2" x14ac:dyDescent="0.4">
      <c r="A20854" s="70"/>
      <c r="B20854" s="70"/>
    </row>
    <row r="20855" spans="1:2" x14ac:dyDescent="0.4">
      <c r="A20855" s="70"/>
      <c r="B20855" s="70"/>
    </row>
    <row r="20856" spans="1:2" x14ac:dyDescent="0.4">
      <c r="A20856" s="70"/>
      <c r="B20856" s="70"/>
    </row>
    <row r="20857" spans="1:2" x14ac:dyDescent="0.4">
      <c r="A20857" s="70"/>
      <c r="B20857" s="70"/>
    </row>
    <row r="20858" spans="1:2" x14ac:dyDescent="0.4">
      <c r="A20858" s="70"/>
      <c r="B20858" s="70"/>
    </row>
    <row r="20859" spans="1:2" x14ac:dyDescent="0.4">
      <c r="A20859" s="70"/>
      <c r="B20859" s="70"/>
    </row>
    <row r="20860" spans="1:2" x14ac:dyDescent="0.4">
      <c r="A20860" s="70"/>
      <c r="B20860" s="70"/>
    </row>
    <row r="20861" spans="1:2" x14ac:dyDescent="0.4">
      <c r="A20861" s="70"/>
      <c r="B20861" s="70"/>
    </row>
    <row r="20862" spans="1:2" x14ac:dyDescent="0.4">
      <c r="A20862" s="70"/>
      <c r="B20862" s="70"/>
    </row>
    <row r="20863" spans="1:2" x14ac:dyDescent="0.4">
      <c r="A20863" s="70"/>
      <c r="B20863" s="70"/>
    </row>
    <row r="20864" spans="1:2" x14ac:dyDescent="0.4">
      <c r="A20864" s="70"/>
      <c r="B20864" s="70"/>
    </row>
    <row r="20865" spans="1:2" x14ac:dyDescent="0.4">
      <c r="A20865" s="70"/>
      <c r="B20865" s="70"/>
    </row>
    <row r="20866" spans="1:2" x14ac:dyDescent="0.4">
      <c r="A20866" s="70"/>
      <c r="B20866" s="70"/>
    </row>
    <row r="20867" spans="1:2" x14ac:dyDescent="0.4">
      <c r="A20867" s="70"/>
      <c r="B20867" s="70"/>
    </row>
    <row r="20868" spans="1:2" x14ac:dyDescent="0.4">
      <c r="A20868" s="70"/>
      <c r="B20868" s="70"/>
    </row>
    <row r="20869" spans="1:2" x14ac:dyDescent="0.4">
      <c r="A20869" s="70"/>
      <c r="B20869" s="70"/>
    </row>
    <row r="20870" spans="1:2" x14ac:dyDescent="0.4">
      <c r="A20870" s="70"/>
      <c r="B20870" s="70"/>
    </row>
    <row r="20871" spans="1:2" x14ac:dyDescent="0.4">
      <c r="A20871" s="70"/>
      <c r="B20871" s="70"/>
    </row>
    <row r="20872" spans="1:2" x14ac:dyDescent="0.4">
      <c r="A20872" s="70"/>
      <c r="B20872" s="70"/>
    </row>
    <row r="20873" spans="1:2" x14ac:dyDescent="0.4">
      <c r="A20873" s="70"/>
      <c r="B20873" s="70"/>
    </row>
    <row r="20874" spans="1:2" x14ac:dyDescent="0.4">
      <c r="A20874" s="70"/>
      <c r="B20874" s="70"/>
    </row>
    <row r="20875" spans="1:2" x14ac:dyDescent="0.4">
      <c r="A20875" s="70"/>
      <c r="B20875" s="70"/>
    </row>
    <row r="20876" spans="1:2" x14ac:dyDescent="0.4">
      <c r="A20876" s="70"/>
      <c r="B20876" s="70"/>
    </row>
    <row r="20877" spans="1:2" x14ac:dyDescent="0.4">
      <c r="A20877" s="70"/>
      <c r="B20877" s="70"/>
    </row>
    <row r="20878" spans="1:2" x14ac:dyDescent="0.4">
      <c r="A20878" s="70"/>
      <c r="B20878" s="70"/>
    </row>
    <row r="20879" spans="1:2" x14ac:dyDescent="0.4">
      <c r="A20879" s="70"/>
      <c r="B20879" s="70"/>
    </row>
    <row r="20880" spans="1:2" x14ac:dyDescent="0.4">
      <c r="A20880" s="70"/>
      <c r="B20880" s="70"/>
    </row>
    <row r="20881" spans="1:2" x14ac:dyDescent="0.4">
      <c r="A20881" s="70"/>
      <c r="B20881" s="70"/>
    </row>
    <row r="20882" spans="1:2" x14ac:dyDescent="0.4">
      <c r="A20882" s="70"/>
      <c r="B20882" s="70"/>
    </row>
    <row r="20883" spans="1:2" x14ac:dyDescent="0.4">
      <c r="A20883" s="70"/>
      <c r="B20883" s="70"/>
    </row>
    <row r="20884" spans="1:2" x14ac:dyDescent="0.4">
      <c r="A20884" s="70"/>
      <c r="B20884" s="70"/>
    </row>
    <row r="20885" spans="1:2" x14ac:dyDescent="0.4">
      <c r="A20885" s="70"/>
      <c r="B20885" s="70"/>
    </row>
    <row r="20886" spans="1:2" x14ac:dyDescent="0.4">
      <c r="A20886" s="70"/>
      <c r="B20886" s="70"/>
    </row>
    <row r="20887" spans="1:2" x14ac:dyDescent="0.4">
      <c r="A20887" s="70"/>
      <c r="B20887" s="70"/>
    </row>
    <row r="20888" spans="1:2" x14ac:dyDescent="0.4">
      <c r="A20888" s="70"/>
      <c r="B20888" s="70"/>
    </row>
    <row r="20889" spans="1:2" x14ac:dyDescent="0.4">
      <c r="A20889" s="70"/>
      <c r="B20889" s="70"/>
    </row>
    <row r="20890" spans="1:2" x14ac:dyDescent="0.4">
      <c r="A20890" s="70"/>
      <c r="B20890" s="70"/>
    </row>
    <row r="20891" spans="1:2" x14ac:dyDescent="0.4">
      <c r="A20891" s="70"/>
      <c r="B20891" s="70"/>
    </row>
    <row r="20892" spans="1:2" x14ac:dyDescent="0.4">
      <c r="A20892" s="70"/>
      <c r="B20892" s="70"/>
    </row>
    <row r="20893" spans="1:2" x14ac:dyDescent="0.4">
      <c r="A20893" s="70"/>
      <c r="B20893" s="70"/>
    </row>
    <row r="20894" spans="1:2" x14ac:dyDescent="0.4">
      <c r="A20894" s="70"/>
      <c r="B20894" s="70"/>
    </row>
    <row r="20895" spans="1:2" x14ac:dyDescent="0.4">
      <c r="A20895" s="70"/>
      <c r="B20895" s="70"/>
    </row>
    <row r="20896" spans="1:2" x14ac:dyDescent="0.4">
      <c r="A20896" s="70"/>
      <c r="B20896" s="70"/>
    </row>
    <row r="20897" spans="1:2" x14ac:dyDescent="0.4">
      <c r="A20897" s="70"/>
      <c r="B20897" s="70"/>
    </row>
    <row r="20898" spans="1:2" x14ac:dyDescent="0.4">
      <c r="A20898" s="70"/>
      <c r="B20898" s="70"/>
    </row>
    <row r="20899" spans="1:2" x14ac:dyDescent="0.4">
      <c r="A20899" s="70"/>
      <c r="B20899" s="70"/>
    </row>
    <row r="20900" spans="1:2" x14ac:dyDescent="0.4">
      <c r="A20900" s="70"/>
      <c r="B20900" s="70"/>
    </row>
    <row r="20901" spans="1:2" x14ac:dyDescent="0.4">
      <c r="A20901" s="70"/>
      <c r="B20901" s="70"/>
    </row>
    <row r="20902" spans="1:2" x14ac:dyDescent="0.4">
      <c r="A20902" s="70"/>
      <c r="B20902" s="70"/>
    </row>
    <row r="20903" spans="1:2" x14ac:dyDescent="0.4">
      <c r="A20903" s="70"/>
      <c r="B20903" s="70"/>
    </row>
    <row r="20904" spans="1:2" x14ac:dyDescent="0.4">
      <c r="A20904" s="70"/>
      <c r="B20904" s="70"/>
    </row>
    <row r="20905" spans="1:2" x14ac:dyDescent="0.4">
      <c r="A20905" s="70"/>
      <c r="B20905" s="70"/>
    </row>
    <row r="20906" spans="1:2" x14ac:dyDescent="0.4">
      <c r="A20906" s="70"/>
      <c r="B20906" s="70"/>
    </row>
    <row r="20907" spans="1:2" x14ac:dyDescent="0.4">
      <c r="A20907" s="70"/>
      <c r="B20907" s="70"/>
    </row>
    <row r="20908" spans="1:2" x14ac:dyDescent="0.4">
      <c r="A20908" s="70"/>
      <c r="B20908" s="70"/>
    </row>
    <row r="20909" spans="1:2" x14ac:dyDescent="0.4">
      <c r="A20909" s="70"/>
      <c r="B20909" s="70"/>
    </row>
    <row r="20910" spans="1:2" x14ac:dyDescent="0.4">
      <c r="A20910" s="70"/>
      <c r="B20910" s="70"/>
    </row>
    <row r="20911" spans="1:2" x14ac:dyDescent="0.4">
      <c r="A20911" s="70"/>
      <c r="B20911" s="70"/>
    </row>
    <row r="20912" spans="1:2" x14ac:dyDescent="0.4">
      <c r="A20912" s="70"/>
      <c r="B20912" s="70"/>
    </row>
    <row r="20913" spans="1:2" x14ac:dyDescent="0.4">
      <c r="A20913" s="70"/>
      <c r="B20913" s="70"/>
    </row>
    <row r="20914" spans="1:2" x14ac:dyDescent="0.4">
      <c r="A20914" s="70"/>
      <c r="B20914" s="70"/>
    </row>
    <row r="20915" spans="1:2" x14ac:dyDescent="0.4">
      <c r="A20915" s="70"/>
      <c r="B20915" s="70"/>
    </row>
    <row r="20916" spans="1:2" x14ac:dyDescent="0.4">
      <c r="A20916" s="70"/>
      <c r="B20916" s="70"/>
    </row>
    <row r="20917" spans="1:2" x14ac:dyDescent="0.4">
      <c r="A20917" s="70"/>
      <c r="B20917" s="70"/>
    </row>
    <row r="20918" spans="1:2" x14ac:dyDescent="0.4">
      <c r="A20918" s="70"/>
      <c r="B20918" s="70"/>
    </row>
    <row r="20919" spans="1:2" x14ac:dyDescent="0.4">
      <c r="A20919" s="70"/>
      <c r="B20919" s="70"/>
    </row>
    <row r="20920" spans="1:2" x14ac:dyDescent="0.4">
      <c r="A20920" s="70"/>
      <c r="B20920" s="70"/>
    </row>
    <row r="20921" spans="1:2" x14ac:dyDescent="0.4">
      <c r="A20921" s="70"/>
      <c r="B20921" s="70"/>
    </row>
    <row r="20922" spans="1:2" x14ac:dyDescent="0.4">
      <c r="A20922" s="70"/>
      <c r="B20922" s="70"/>
    </row>
    <row r="20923" spans="1:2" x14ac:dyDescent="0.4">
      <c r="A20923" s="70"/>
      <c r="B20923" s="70"/>
    </row>
    <row r="20924" spans="1:2" x14ac:dyDescent="0.4">
      <c r="A20924" s="70"/>
      <c r="B20924" s="70"/>
    </row>
    <row r="20925" spans="1:2" x14ac:dyDescent="0.4">
      <c r="A20925" s="70"/>
      <c r="B20925" s="70"/>
    </row>
    <row r="20926" spans="1:2" x14ac:dyDescent="0.4">
      <c r="A20926" s="70"/>
      <c r="B20926" s="70"/>
    </row>
    <row r="20927" spans="1:2" x14ac:dyDescent="0.4">
      <c r="A20927" s="70"/>
      <c r="B20927" s="70"/>
    </row>
    <row r="20928" spans="1:2" x14ac:dyDescent="0.4">
      <c r="A20928" s="70"/>
      <c r="B20928" s="70"/>
    </row>
    <row r="20929" spans="1:2" x14ac:dyDescent="0.4">
      <c r="A20929" s="70"/>
      <c r="B20929" s="70"/>
    </row>
    <row r="20930" spans="1:2" x14ac:dyDescent="0.4">
      <c r="A20930" s="70"/>
      <c r="B20930" s="70"/>
    </row>
    <row r="20931" spans="1:2" x14ac:dyDescent="0.4">
      <c r="A20931" s="70"/>
      <c r="B20931" s="70"/>
    </row>
    <row r="20932" spans="1:2" x14ac:dyDescent="0.4">
      <c r="A20932" s="70"/>
      <c r="B20932" s="70"/>
    </row>
    <row r="20933" spans="1:2" x14ac:dyDescent="0.4">
      <c r="A20933" s="70"/>
      <c r="B20933" s="70"/>
    </row>
    <row r="20934" spans="1:2" x14ac:dyDescent="0.4">
      <c r="A20934" s="70"/>
      <c r="B20934" s="70"/>
    </row>
    <row r="20935" spans="1:2" x14ac:dyDescent="0.4">
      <c r="A20935" s="70"/>
      <c r="B20935" s="70"/>
    </row>
    <row r="20936" spans="1:2" x14ac:dyDescent="0.4">
      <c r="A20936" s="70"/>
      <c r="B20936" s="70"/>
    </row>
    <row r="20937" spans="1:2" x14ac:dyDescent="0.4">
      <c r="A20937" s="70"/>
      <c r="B20937" s="70"/>
    </row>
    <row r="20938" spans="1:2" x14ac:dyDescent="0.4">
      <c r="A20938" s="70"/>
      <c r="B20938" s="70"/>
    </row>
    <row r="20939" spans="1:2" x14ac:dyDescent="0.4">
      <c r="A20939" s="70"/>
      <c r="B20939" s="70"/>
    </row>
    <row r="20940" spans="1:2" x14ac:dyDescent="0.4">
      <c r="A20940" s="70"/>
      <c r="B20940" s="70"/>
    </row>
    <row r="20941" spans="1:2" x14ac:dyDescent="0.4">
      <c r="A20941" s="70"/>
      <c r="B20941" s="70"/>
    </row>
    <row r="20942" spans="1:2" x14ac:dyDescent="0.4">
      <c r="A20942" s="70"/>
      <c r="B20942" s="70"/>
    </row>
    <row r="20943" spans="1:2" x14ac:dyDescent="0.4">
      <c r="A20943" s="70"/>
      <c r="B20943" s="70"/>
    </row>
    <row r="20944" spans="1:2" x14ac:dyDescent="0.4">
      <c r="A20944" s="70"/>
      <c r="B20944" s="70"/>
    </row>
    <row r="20945" spans="1:2" x14ac:dyDescent="0.4">
      <c r="A20945" s="70"/>
      <c r="B20945" s="70"/>
    </row>
    <row r="20946" spans="1:2" x14ac:dyDescent="0.4">
      <c r="A20946" s="70"/>
      <c r="B20946" s="70"/>
    </row>
    <row r="20947" spans="1:2" x14ac:dyDescent="0.4">
      <c r="A20947" s="70"/>
      <c r="B20947" s="70"/>
    </row>
    <row r="20948" spans="1:2" x14ac:dyDescent="0.4">
      <c r="A20948" s="70"/>
      <c r="B20948" s="70"/>
    </row>
    <row r="20949" spans="1:2" x14ac:dyDescent="0.4">
      <c r="A20949" s="70"/>
      <c r="B20949" s="70"/>
    </row>
    <row r="20950" spans="1:2" x14ac:dyDescent="0.4">
      <c r="A20950" s="70"/>
      <c r="B20950" s="70"/>
    </row>
    <row r="20951" spans="1:2" x14ac:dyDescent="0.4">
      <c r="A20951" s="70"/>
      <c r="B20951" s="70"/>
    </row>
    <row r="20952" spans="1:2" x14ac:dyDescent="0.4">
      <c r="A20952" s="70"/>
      <c r="B20952" s="70"/>
    </row>
    <row r="20953" spans="1:2" x14ac:dyDescent="0.4">
      <c r="A20953" s="70"/>
      <c r="B20953" s="70"/>
    </row>
    <row r="20954" spans="1:2" x14ac:dyDescent="0.4">
      <c r="A20954" s="70"/>
      <c r="B20954" s="70"/>
    </row>
    <row r="20955" spans="1:2" x14ac:dyDescent="0.4">
      <c r="A20955" s="70"/>
      <c r="B20955" s="70"/>
    </row>
    <row r="20956" spans="1:2" x14ac:dyDescent="0.4">
      <c r="A20956" s="70"/>
      <c r="B20956" s="70"/>
    </row>
    <row r="20957" spans="1:2" x14ac:dyDescent="0.4">
      <c r="A20957" s="70"/>
      <c r="B20957" s="70"/>
    </row>
    <row r="20958" spans="1:2" x14ac:dyDescent="0.4">
      <c r="A20958" s="70"/>
      <c r="B20958" s="70"/>
    </row>
    <row r="20959" spans="1:2" x14ac:dyDescent="0.4">
      <c r="A20959" s="70"/>
      <c r="B20959" s="70"/>
    </row>
    <row r="20960" spans="1:2" x14ac:dyDescent="0.4">
      <c r="A20960" s="70"/>
      <c r="B20960" s="70"/>
    </row>
    <row r="20961" spans="1:2" x14ac:dyDescent="0.4">
      <c r="A20961" s="70"/>
      <c r="B20961" s="70"/>
    </row>
    <row r="20962" spans="1:2" x14ac:dyDescent="0.4">
      <c r="A20962" s="70"/>
      <c r="B20962" s="70"/>
    </row>
    <row r="20963" spans="1:2" x14ac:dyDescent="0.4">
      <c r="A20963" s="70"/>
      <c r="B20963" s="70"/>
    </row>
    <row r="20964" spans="1:2" x14ac:dyDescent="0.4">
      <c r="A20964" s="70"/>
      <c r="B20964" s="70"/>
    </row>
    <row r="20965" spans="1:2" x14ac:dyDescent="0.4">
      <c r="A20965" s="70"/>
      <c r="B20965" s="70"/>
    </row>
    <row r="20966" spans="1:2" x14ac:dyDescent="0.4">
      <c r="A20966" s="70"/>
      <c r="B20966" s="70"/>
    </row>
    <row r="20967" spans="1:2" x14ac:dyDescent="0.4">
      <c r="A20967" s="70"/>
      <c r="B20967" s="70"/>
    </row>
    <row r="20968" spans="1:2" x14ac:dyDescent="0.4">
      <c r="A20968" s="70"/>
      <c r="B20968" s="70"/>
    </row>
    <row r="20969" spans="1:2" x14ac:dyDescent="0.4">
      <c r="A20969" s="70"/>
      <c r="B20969" s="70"/>
    </row>
    <row r="20970" spans="1:2" x14ac:dyDescent="0.4">
      <c r="A20970" s="70"/>
      <c r="B20970" s="70"/>
    </row>
    <row r="20971" spans="1:2" x14ac:dyDescent="0.4">
      <c r="A20971" s="70"/>
      <c r="B20971" s="70"/>
    </row>
    <row r="20972" spans="1:2" x14ac:dyDescent="0.4">
      <c r="A20972" s="70"/>
      <c r="B20972" s="70"/>
    </row>
    <row r="20973" spans="1:2" x14ac:dyDescent="0.4">
      <c r="A20973" s="70"/>
      <c r="B20973" s="70"/>
    </row>
    <row r="20974" spans="1:2" x14ac:dyDescent="0.4">
      <c r="A20974" s="70"/>
      <c r="B20974" s="70"/>
    </row>
    <row r="20975" spans="1:2" x14ac:dyDescent="0.4">
      <c r="A20975" s="70"/>
      <c r="B20975" s="70"/>
    </row>
    <row r="20976" spans="1:2" x14ac:dyDescent="0.4">
      <c r="A20976" s="70"/>
      <c r="B20976" s="70"/>
    </row>
    <row r="20977" spans="1:2" x14ac:dyDescent="0.4">
      <c r="A20977" s="70"/>
      <c r="B20977" s="70"/>
    </row>
    <row r="20978" spans="1:2" x14ac:dyDescent="0.4">
      <c r="A20978" s="70"/>
      <c r="B20978" s="70"/>
    </row>
    <row r="20979" spans="1:2" x14ac:dyDescent="0.4">
      <c r="A20979" s="70"/>
      <c r="B20979" s="70"/>
    </row>
    <row r="20980" spans="1:2" x14ac:dyDescent="0.4">
      <c r="A20980" s="70"/>
      <c r="B20980" s="70"/>
    </row>
    <row r="20981" spans="1:2" x14ac:dyDescent="0.4">
      <c r="A20981" s="70"/>
      <c r="B20981" s="70"/>
    </row>
    <row r="20982" spans="1:2" x14ac:dyDescent="0.4">
      <c r="A20982" s="70"/>
      <c r="B20982" s="70"/>
    </row>
    <row r="20983" spans="1:2" x14ac:dyDescent="0.4">
      <c r="A20983" s="70"/>
      <c r="B20983" s="70"/>
    </row>
    <row r="20984" spans="1:2" x14ac:dyDescent="0.4">
      <c r="A20984" s="70"/>
      <c r="B20984" s="70"/>
    </row>
    <row r="20985" spans="1:2" x14ac:dyDescent="0.4">
      <c r="A20985" s="70"/>
      <c r="B20985" s="70"/>
    </row>
    <row r="20986" spans="1:2" x14ac:dyDescent="0.4">
      <c r="A20986" s="70"/>
      <c r="B20986" s="70"/>
    </row>
    <row r="20987" spans="1:2" x14ac:dyDescent="0.4">
      <c r="A20987" s="70"/>
      <c r="B20987" s="70"/>
    </row>
    <row r="20988" spans="1:2" x14ac:dyDescent="0.4">
      <c r="A20988" s="70"/>
      <c r="B20988" s="70"/>
    </row>
    <row r="20989" spans="1:2" x14ac:dyDescent="0.4">
      <c r="A20989" s="70"/>
      <c r="B20989" s="70"/>
    </row>
    <row r="20990" spans="1:2" x14ac:dyDescent="0.4">
      <c r="A20990" s="70"/>
      <c r="B20990" s="70"/>
    </row>
    <row r="20991" spans="1:2" x14ac:dyDescent="0.4">
      <c r="A20991" s="70"/>
      <c r="B20991" s="70"/>
    </row>
    <row r="20992" spans="1:2" x14ac:dyDescent="0.4">
      <c r="A20992" s="70"/>
      <c r="B20992" s="70"/>
    </row>
    <row r="20993" spans="1:2" x14ac:dyDescent="0.4">
      <c r="A20993" s="70"/>
      <c r="B20993" s="70"/>
    </row>
    <row r="20994" spans="1:2" x14ac:dyDescent="0.4">
      <c r="A20994" s="70"/>
      <c r="B20994" s="70"/>
    </row>
    <row r="20995" spans="1:2" x14ac:dyDescent="0.4">
      <c r="A20995" s="70"/>
      <c r="B20995" s="70"/>
    </row>
    <row r="20996" spans="1:2" x14ac:dyDescent="0.4">
      <c r="A20996" s="70"/>
      <c r="B20996" s="70"/>
    </row>
    <row r="20997" spans="1:2" x14ac:dyDescent="0.4">
      <c r="A20997" s="70"/>
      <c r="B20997" s="70"/>
    </row>
    <row r="20998" spans="1:2" x14ac:dyDescent="0.4">
      <c r="A20998" s="70"/>
      <c r="B20998" s="70"/>
    </row>
    <row r="20999" spans="1:2" x14ac:dyDescent="0.4">
      <c r="A20999" s="70"/>
      <c r="B20999" s="70"/>
    </row>
    <row r="21000" spans="1:2" x14ac:dyDescent="0.4">
      <c r="A21000" s="70"/>
      <c r="B21000" s="70"/>
    </row>
    <row r="21001" spans="1:2" x14ac:dyDescent="0.4">
      <c r="A21001" s="70"/>
      <c r="B21001" s="70"/>
    </row>
    <row r="21002" spans="1:2" x14ac:dyDescent="0.4">
      <c r="A21002" s="70"/>
      <c r="B21002" s="70"/>
    </row>
    <row r="21003" spans="1:2" x14ac:dyDescent="0.4">
      <c r="A21003" s="70"/>
      <c r="B21003" s="70"/>
    </row>
    <row r="21004" spans="1:2" x14ac:dyDescent="0.4">
      <c r="A21004" s="70"/>
      <c r="B21004" s="70"/>
    </row>
    <row r="21005" spans="1:2" x14ac:dyDescent="0.4">
      <c r="A21005" s="70"/>
      <c r="B21005" s="70"/>
    </row>
    <row r="21006" spans="1:2" x14ac:dyDescent="0.4">
      <c r="A21006" s="70"/>
      <c r="B21006" s="70"/>
    </row>
    <row r="21007" spans="1:2" x14ac:dyDescent="0.4">
      <c r="A21007" s="70"/>
      <c r="B21007" s="70"/>
    </row>
    <row r="21008" spans="1:2" x14ac:dyDescent="0.4">
      <c r="A21008" s="70"/>
      <c r="B21008" s="70"/>
    </row>
    <row r="21009" spans="1:2" x14ac:dyDescent="0.4">
      <c r="A21009" s="70"/>
      <c r="B21009" s="70"/>
    </row>
    <row r="21010" spans="1:2" x14ac:dyDescent="0.4">
      <c r="A21010" s="70"/>
      <c r="B21010" s="70"/>
    </row>
    <row r="21011" spans="1:2" x14ac:dyDescent="0.4">
      <c r="A21011" s="70"/>
      <c r="B21011" s="70"/>
    </row>
    <row r="21012" spans="1:2" x14ac:dyDescent="0.4">
      <c r="A21012" s="70"/>
      <c r="B21012" s="70"/>
    </row>
    <row r="21013" spans="1:2" x14ac:dyDescent="0.4">
      <c r="A21013" s="70"/>
      <c r="B21013" s="70"/>
    </row>
    <row r="21014" spans="1:2" x14ac:dyDescent="0.4">
      <c r="A21014" s="70"/>
      <c r="B21014" s="70"/>
    </row>
    <row r="21015" spans="1:2" x14ac:dyDescent="0.4">
      <c r="A21015" s="70"/>
      <c r="B21015" s="70"/>
    </row>
    <row r="21016" spans="1:2" x14ac:dyDescent="0.4">
      <c r="A21016" s="70"/>
      <c r="B21016" s="70"/>
    </row>
    <row r="21017" spans="1:2" x14ac:dyDescent="0.4">
      <c r="A21017" s="70"/>
      <c r="B21017" s="70"/>
    </row>
    <row r="21018" spans="1:2" x14ac:dyDescent="0.4">
      <c r="A21018" s="70"/>
      <c r="B21018" s="70"/>
    </row>
    <row r="21019" spans="1:2" x14ac:dyDescent="0.4">
      <c r="A21019" s="70"/>
      <c r="B21019" s="70"/>
    </row>
    <row r="21020" spans="1:2" x14ac:dyDescent="0.4">
      <c r="A21020" s="70"/>
      <c r="B21020" s="70"/>
    </row>
    <row r="21021" spans="1:2" x14ac:dyDescent="0.4">
      <c r="A21021" s="70"/>
      <c r="B21021" s="70"/>
    </row>
    <row r="21022" spans="1:2" x14ac:dyDescent="0.4">
      <c r="A21022" s="70"/>
      <c r="B21022" s="70"/>
    </row>
    <row r="21023" spans="1:2" x14ac:dyDescent="0.4">
      <c r="A21023" s="70"/>
      <c r="B21023" s="70"/>
    </row>
    <row r="21024" spans="1:2" x14ac:dyDescent="0.4">
      <c r="A21024" s="70"/>
      <c r="B21024" s="70"/>
    </row>
    <row r="21025" spans="1:2" x14ac:dyDescent="0.4">
      <c r="A21025" s="70"/>
      <c r="B21025" s="70"/>
    </row>
    <row r="21026" spans="1:2" x14ac:dyDescent="0.4">
      <c r="A21026" s="70"/>
      <c r="B21026" s="70"/>
    </row>
    <row r="21027" spans="1:2" x14ac:dyDescent="0.4">
      <c r="A21027" s="70"/>
      <c r="B21027" s="70"/>
    </row>
    <row r="21028" spans="1:2" x14ac:dyDescent="0.4">
      <c r="A21028" s="70"/>
      <c r="B21028" s="70"/>
    </row>
    <row r="21029" spans="1:2" x14ac:dyDescent="0.4">
      <c r="A21029" s="70"/>
      <c r="B21029" s="70"/>
    </row>
    <row r="21030" spans="1:2" x14ac:dyDescent="0.4">
      <c r="A21030" s="70"/>
      <c r="B21030" s="70"/>
    </row>
    <row r="21031" spans="1:2" x14ac:dyDescent="0.4">
      <c r="A21031" s="70"/>
      <c r="B21031" s="70"/>
    </row>
    <row r="21032" spans="1:2" x14ac:dyDescent="0.4">
      <c r="A21032" s="70"/>
      <c r="B21032" s="70"/>
    </row>
    <row r="21033" spans="1:2" x14ac:dyDescent="0.4">
      <c r="A21033" s="70"/>
      <c r="B21033" s="70"/>
    </row>
    <row r="21034" spans="1:2" x14ac:dyDescent="0.4">
      <c r="A21034" s="70"/>
      <c r="B21034" s="70"/>
    </row>
    <row r="21035" spans="1:2" x14ac:dyDescent="0.4">
      <c r="A21035" s="70"/>
      <c r="B21035" s="70"/>
    </row>
    <row r="21036" spans="1:2" x14ac:dyDescent="0.4">
      <c r="A21036" s="70"/>
      <c r="B21036" s="70"/>
    </row>
    <row r="21037" spans="1:2" x14ac:dyDescent="0.4">
      <c r="A21037" s="70"/>
      <c r="B21037" s="70"/>
    </row>
    <row r="21038" spans="1:2" x14ac:dyDescent="0.4">
      <c r="A21038" s="70"/>
      <c r="B21038" s="70"/>
    </row>
    <row r="21039" spans="1:2" x14ac:dyDescent="0.4">
      <c r="A21039" s="70"/>
      <c r="B21039" s="70"/>
    </row>
    <row r="21040" spans="1:2" x14ac:dyDescent="0.4">
      <c r="A21040" s="70"/>
      <c r="B21040" s="70"/>
    </row>
    <row r="21041" spans="1:2" x14ac:dyDescent="0.4">
      <c r="A21041" s="70"/>
      <c r="B21041" s="70"/>
    </row>
    <row r="21042" spans="1:2" x14ac:dyDescent="0.4">
      <c r="A21042" s="70"/>
      <c r="B21042" s="70"/>
    </row>
    <row r="21043" spans="1:2" x14ac:dyDescent="0.4">
      <c r="A21043" s="70"/>
      <c r="B21043" s="70"/>
    </row>
    <row r="21044" spans="1:2" x14ac:dyDescent="0.4">
      <c r="A21044" s="70"/>
      <c r="B21044" s="70"/>
    </row>
    <row r="21045" spans="1:2" x14ac:dyDescent="0.4">
      <c r="A21045" s="70"/>
      <c r="B21045" s="70"/>
    </row>
    <row r="21046" spans="1:2" x14ac:dyDescent="0.4">
      <c r="A21046" s="70"/>
      <c r="B21046" s="70"/>
    </row>
    <row r="21047" spans="1:2" x14ac:dyDescent="0.4">
      <c r="A21047" s="70"/>
      <c r="B21047" s="70"/>
    </row>
    <row r="21048" spans="1:2" x14ac:dyDescent="0.4">
      <c r="A21048" s="70"/>
      <c r="B21048" s="70"/>
    </row>
    <row r="21049" spans="1:2" x14ac:dyDescent="0.4">
      <c r="A21049" s="70"/>
      <c r="B21049" s="70"/>
    </row>
    <row r="21050" spans="1:2" x14ac:dyDescent="0.4">
      <c r="A21050" s="70"/>
      <c r="B21050" s="70"/>
    </row>
    <row r="21051" spans="1:2" x14ac:dyDescent="0.4">
      <c r="A21051" s="70"/>
      <c r="B21051" s="70"/>
    </row>
    <row r="21052" spans="1:2" x14ac:dyDescent="0.4">
      <c r="A21052" s="70"/>
      <c r="B21052" s="70"/>
    </row>
    <row r="21053" spans="1:2" x14ac:dyDescent="0.4">
      <c r="A21053" s="70"/>
      <c r="B21053" s="70"/>
    </row>
    <row r="21054" spans="1:2" x14ac:dyDescent="0.4">
      <c r="A21054" s="70"/>
      <c r="B21054" s="70"/>
    </row>
    <row r="21055" spans="1:2" x14ac:dyDescent="0.4">
      <c r="A21055" s="70"/>
      <c r="B21055" s="70"/>
    </row>
    <row r="21056" spans="1:2" x14ac:dyDescent="0.4">
      <c r="A21056" s="70"/>
      <c r="B21056" s="70"/>
    </row>
    <row r="21057" spans="1:2" x14ac:dyDescent="0.4">
      <c r="A21057" s="70"/>
      <c r="B21057" s="70"/>
    </row>
    <row r="21058" spans="1:2" x14ac:dyDescent="0.4">
      <c r="A21058" s="70"/>
      <c r="B21058" s="70"/>
    </row>
    <row r="21059" spans="1:2" x14ac:dyDescent="0.4">
      <c r="A21059" s="70"/>
      <c r="B21059" s="70"/>
    </row>
    <row r="21060" spans="1:2" x14ac:dyDescent="0.4">
      <c r="A21060" s="70"/>
      <c r="B21060" s="70"/>
    </row>
    <row r="21061" spans="1:2" x14ac:dyDescent="0.4">
      <c r="A21061" s="70"/>
      <c r="B21061" s="70"/>
    </row>
    <row r="21062" spans="1:2" x14ac:dyDescent="0.4">
      <c r="A21062" s="70"/>
      <c r="B21062" s="70"/>
    </row>
    <row r="21063" spans="1:2" x14ac:dyDescent="0.4">
      <c r="A21063" s="70"/>
      <c r="B21063" s="70"/>
    </row>
    <row r="21064" spans="1:2" x14ac:dyDescent="0.4">
      <c r="A21064" s="70"/>
      <c r="B21064" s="70"/>
    </row>
    <row r="21065" spans="1:2" x14ac:dyDescent="0.4">
      <c r="A21065" s="70"/>
      <c r="B21065" s="70"/>
    </row>
    <row r="21066" spans="1:2" x14ac:dyDescent="0.4">
      <c r="A21066" s="70"/>
      <c r="B21066" s="70"/>
    </row>
    <row r="21067" spans="1:2" x14ac:dyDescent="0.4">
      <c r="A21067" s="70"/>
      <c r="B21067" s="70"/>
    </row>
    <row r="21068" spans="1:2" x14ac:dyDescent="0.4">
      <c r="A21068" s="70"/>
      <c r="B21068" s="70"/>
    </row>
    <row r="21069" spans="1:2" x14ac:dyDescent="0.4">
      <c r="A21069" s="70"/>
      <c r="B21069" s="70"/>
    </row>
    <row r="21070" spans="1:2" x14ac:dyDescent="0.4">
      <c r="A21070" s="70"/>
      <c r="B21070" s="70"/>
    </row>
    <row r="21071" spans="1:2" x14ac:dyDescent="0.4">
      <c r="A21071" s="70"/>
      <c r="B21071" s="70"/>
    </row>
    <row r="21072" spans="1:2" x14ac:dyDescent="0.4">
      <c r="A21072" s="70"/>
      <c r="B21072" s="70"/>
    </row>
    <row r="21073" spans="1:2" x14ac:dyDescent="0.4">
      <c r="A21073" s="70"/>
      <c r="B21073" s="70"/>
    </row>
    <row r="21074" spans="1:2" x14ac:dyDescent="0.4">
      <c r="A21074" s="70"/>
      <c r="B21074" s="70"/>
    </row>
    <row r="21075" spans="1:2" x14ac:dyDescent="0.4">
      <c r="A21075" s="70"/>
      <c r="B21075" s="70"/>
    </row>
    <row r="21076" spans="1:2" x14ac:dyDescent="0.4">
      <c r="A21076" s="70"/>
      <c r="B21076" s="70"/>
    </row>
    <row r="21077" spans="1:2" x14ac:dyDescent="0.4">
      <c r="A21077" s="70"/>
      <c r="B21077" s="70"/>
    </row>
    <row r="21078" spans="1:2" x14ac:dyDescent="0.4">
      <c r="A21078" s="70"/>
      <c r="B21078" s="70"/>
    </row>
    <row r="21079" spans="1:2" x14ac:dyDescent="0.4">
      <c r="A21079" s="70"/>
      <c r="B21079" s="70"/>
    </row>
    <row r="21080" spans="1:2" x14ac:dyDescent="0.4">
      <c r="A21080" s="70"/>
      <c r="B21080" s="70"/>
    </row>
    <row r="21081" spans="1:2" x14ac:dyDescent="0.4">
      <c r="A21081" s="70"/>
      <c r="B21081" s="70"/>
    </row>
    <row r="21082" spans="1:2" x14ac:dyDescent="0.4">
      <c r="A21082" s="70"/>
      <c r="B21082" s="70"/>
    </row>
    <row r="21083" spans="1:2" x14ac:dyDescent="0.4">
      <c r="A21083" s="70"/>
      <c r="B21083" s="70"/>
    </row>
    <row r="21084" spans="1:2" x14ac:dyDescent="0.4">
      <c r="A21084" s="70"/>
      <c r="B21084" s="70"/>
    </row>
    <row r="21085" spans="1:2" x14ac:dyDescent="0.4">
      <c r="A21085" s="70"/>
      <c r="B21085" s="70"/>
    </row>
    <row r="21086" spans="1:2" x14ac:dyDescent="0.4">
      <c r="A21086" s="70"/>
      <c r="B21086" s="70"/>
    </row>
    <row r="21087" spans="1:2" x14ac:dyDescent="0.4">
      <c r="A21087" s="70"/>
      <c r="B21087" s="70"/>
    </row>
    <row r="21088" spans="1:2" x14ac:dyDescent="0.4">
      <c r="A21088" s="70"/>
      <c r="B21088" s="70"/>
    </row>
    <row r="21089" spans="1:2" x14ac:dyDescent="0.4">
      <c r="A21089" s="70"/>
      <c r="B21089" s="70"/>
    </row>
    <row r="21090" spans="1:2" x14ac:dyDescent="0.4">
      <c r="A21090" s="70"/>
      <c r="B21090" s="70"/>
    </row>
    <row r="21091" spans="1:2" x14ac:dyDescent="0.4">
      <c r="A21091" s="70"/>
      <c r="B21091" s="70"/>
    </row>
    <row r="21092" spans="1:2" x14ac:dyDescent="0.4">
      <c r="A21092" s="70"/>
      <c r="B21092" s="70"/>
    </row>
    <row r="21093" spans="1:2" x14ac:dyDescent="0.4">
      <c r="A21093" s="70"/>
      <c r="B21093" s="70"/>
    </row>
    <row r="21094" spans="1:2" x14ac:dyDescent="0.4">
      <c r="A21094" s="70"/>
      <c r="B21094" s="70"/>
    </row>
    <row r="21095" spans="1:2" x14ac:dyDescent="0.4">
      <c r="A21095" s="70"/>
      <c r="B21095" s="70"/>
    </row>
    <row r="21096" spans="1:2" x14ac:dyDescent="0.4">
      <c r="A21096" s="70"/>
      <c r="B21096" s="70"/>
    </row>
    <row r="21097" spans="1:2" x14ac:dyDescent="0.4">
      <c r="A21097" s="70"/>
      <c r="B21097" s="70"/>
    </row>
    <row r="21098" spans="1:2" x14ac:dyDescent="0.4">
      <c r="A21098" s="70"/>
      <c r="B21098" s="70"/>
    </row>
    <row r="21099" spans="1:2" x14ac:dyDescent="0.4">
      <c r="A21099" s="70"/>
      <c r="B21099" s="70"/>
    </row>
    <row r="21100" spans="1:2" x14ac:dyDescent="0.4">
      <c r="A21100" s="70"/>
      <c r="B21100" s="70"/>
    </row>
    <row r="21101" spans="1:2" x14ac:dyDescent="0.4">
      <c r="A21101" s="70"/>
      <c r="B21101" s="70"/>
    </row>
    <row r="21102" spans="1:2" x14ac:dyDescent="0.4">
      <c r="A21102" s="70"/>
      <c r="B21102" s="70"/>
    </row>
    <row r="21103" spans="1:2" x14ac:dyDescent="0.4">
      <c r="A21103" s="70"/>
      <c r="B21103" s="70"/>
    </row>
    <row r="21104" spans="1:2" x14ac:dyDescent="0.4">
      <c r="A21104" s="70"/>
      <c r="B21104" s="70"/>
    </row>
    <row r="21105" spans="1:2" x14ac:dyDescent="0.4">
      <c r="A21105" s="70"/>
      <c r="B21105" s="70"/>
    </row>
    <row r="21106" spans="1:2" x14ac:dyDescent="0.4">
      <c r="A21106" s="70"/>
      <c r="B21106" s="70"/>
    </row>
    <row r="21107" spans="1:2" x14ac:dyDescent="0.4">
      <c r="A21107" s="70"/>
      <c r="B21107" s="70"/>
    </row>
    <row r="21108" spans="1:2" x14ac:dyDescent="0.4">
      <c r="A21108" s="70"/>
      <c r="B21108" s="70"/>
    </row>
    <row r="21109" spans="1:2" x14ac:dyDescent="0.4">
      <c r="A21109" s="70"/>
      <c r="B21109" s="70"/>
    </row>
    <row r="21110" spans="1:2" x14ac:dyDescent="0.4">
      <c r="A21110" s="70"/>
      <c r="B21110" s="70"/>
    </row>
    <row r="21111" spans="1:2" x14ac:dyDescent="0.4">
      <c r="A21111" s="70"/>
      <c r="B21111" s="70"/>
    </row>
    <row r="21112" spans="1:2" x14ac:dyDescent="0.4">
      <c r="A21112" s="70"/>
      <c r="B21112" s="70"/>
    </row>
    <row r="21113" spans="1:2" x14ac:dyDescent="0.4">
      <c r="A21113" s="70"/>
      <c r="B21113" s="70"/>
    </row>
    <row r="21114" spans="1:2" x14ac:dyDescent="0.4">
      <c r="A21114" s="70"/>
      <c r="B21114" s="70"/>
    </row>
    <row r="21115" spans="1:2" x14ac:dyDescent="0.4">
      <c r="A21115" s="70"/>
      <c r="B21115" s="70"/>
    </row>
    <row r="21116" spans="1:2" x14ac:dyDescent="0.4">
      <c r="A21116" s="70"/>
      <c r="B21116" s="70"/>
    </row>
    <row r="21117" spans="1:2" x14ac:dyDescent="0.4">
      <c r="A21117" s="70"/>
      <c r="B21117" s="70"/>
    </row>
    <row r="21118" spans="1:2" x14ac:dyDescent="0.4">
      <c r="A21118" s="70"/>
      <c r="B21118" s="70"/>
    </row>
    <row r="21119" spans="1:2" x14ac:dyDescent="0.4">
      <c r="A21119" s="70"/>
      <c r="B21119" s="70"/>
    </row>
    <row r="21120" spans="1:2" x14ac:dyDescent="0.4">
      <c r="A21120" s="70"/>
      <c r="B21120" s="70"/>
    </row>
    <row r="21121" spans="1:2" x14ac:dyDescent="0.4">
      <c r="A21121" s="70"/>
      <c r="B21121" s="70"/>
    </row>
    <row r="21122" spans="1:2" x14ac:dyDescent="0.4">
      <c r="A21122" s="70"/>
      <c r="B21122" s="70"/>
    </row>
    <row r="21123" spans="1:2" x14ac:dyDescent="0.4">
      <c r="A21123" s="70"/>
      <c r="B21123" s="70"/>
    </row>
    <row r="21124" spans="1:2" x14ac:dyDescent="0.4">
      <c r="A21124" s="70"/>
      <c r="B21124" s="70"/>
    </row>
    <row r="21125" spans="1:2" x14ac:dyDescent="0.4">
      <c r="A21125" s="70"/>
      <c r="B21125" s="70"/>
    </row>
    <row r="21126" spans="1:2" x14ac:dyDescent="0.4">
      <c r="A21126" s="70"/>
      <c r="B21126" s="70"/>
    </row>
    <row r="21127" spans="1:2" x14ac:dyDescent="0.4">
      <c r="A21127" s="70"/>
      <c r="B21127" s="70"/>
    </row>
    <row r="21128" spans="1:2" x14ac:dyDescent="0.4">
      <c r="A21128" s="70"/>
      <c r="B21128" s="70"/>
    </row>
    <row r="21129" spans="1:2" x14ac:dyDescent="0.4">
      <c r="A21129" s="70"/>
      <c r="B21129" s="70"/>
    </row>
    <row r="21130" spans="1:2" x14ac:dyDescent="0.4">
      <c r="A21130" s="70"/>
      <c r="B21130" s="70"/>
    </row>
    <row r="21131" spans="1:2" x14ac:dyDescent="0.4">
      <c r="A21131" s="70"/>
      <c r="B21131" s="70"/>
    </row>
    <row r="21132" spans="1:2" x14ac:dyDescent="0.4">
      <c r="A21132" s="70"/>
      <c r="B21132" s="70"/>
    </row>
    <row r="21133" spans="1:2" x14ac:dyDescent="0.4">
      <c r="A21133" s="70"/>
      <c r="B21133" s="70"/>
    </row>
    <row r="21134" spans="1:2" x14ac:dyDescent="0.4">
      <c r="A21134" s="70"/>
      <c r="B21134" s="70"/>
    </row>
    <row r="21135" spans="1:2" x14ac:dyDescent="0.4">
      <c r="A21135" s="70"/>
      <c r="B21135" s="70"/>
    </row>
    <row r="21136" spans="1:2" x14ac:dyDescent="0.4">
      <c r="A21136" s="70"/>
      <c r="B21136" s="70"/>
    </row>
    <row r="21137" spans="1:2" x14ac:dyDescent="0.4">
      <c r="A21137" s="70"/>
      <c r="B21137" s="70"/>
    </row>
    <row r="21138" spans="1:2" x14ac:dyDescent="0.4">
      <c r="A21138" s="70"/>
      <c r="B21138" s="70"/>
    </row>
    <row r="21139" spans="1:2" x14ac:dyDescent="0.4">
      <c r="A21139" s="70"/>
      <c r="B21139" s="70"/>
    </row>
    <row r="21140" spans="1:2" x14ac:dyDescent="0.4">
      <c r="A21140" s="70"/>
      <c r="B21140" s="70"/>
    </row>
    <row r="21141" spans="1:2" x14ac:dyDescent="0.4">
      <c r="A21141" s="70"/>
      <c r="B21141" s="70"/>
    </row>
    <row r="21142" spans="1:2" x14ac:dyDescent="0.4">
      <c r="A21142" s="70"/>
      <c r="B21142" s="70"/>
    </row>
    <row r="21143" spans="1:2" x14ac:dyDescent="0.4">
      <c r="A21143" s="70"/>
      <c r="B21143" s="70"/>
    </row>
    <row r="21144" spans="1:2" x14ac:dyDescent="0.4">
      <c r="A21144" s="70"/>
      <c r="B21144" s="70"/>
    </row>
    <row r="21145" spans="1:2" x14ac:dyDescent="0.4">
      <c r="A21145" s="70"/>
      <c r="B21145" s="70"/>
    </row>
    <row r="21146" spans="1:2" x14ac:dyDescent="0.4">
      <c r="A21146" s="70"/>
      <c r="B21146" s="70"/>
    </row>
    <row r="21147" spans="1:2" x14ac:dyDescent="0.4">
      <c r="A21147" s="70"/>
      <c r="B21147" s="70"/>
    </row>
    <row r="21148" spans="1:2" x14ac:dyDescent="0.4">
      <c r="A21148" s="70"/>
      <c r="B21148" s="70"/>
    </row>
    <row r="21149" spans="1:2" x14ac:dyDescent="0.4">
      <c r="A21149" s="70"/>
      <c r="B21149" s="70"/>
    </row>
    <row r="21150" spans="1:2" x14ac:dyDescent="0.4">
      <c r="A21150" s="70"/>
      <c r="B21150" s="70"/>
    </row>
    <row r="21151" spans="1:2" x14ac:dyDescent="0.4">
      <c r="A21151" s="70"/>
      <c r="B21151" s="70"/>
    </row>
    <row r="21152" spans="1:2" x14ac:dyDescent="0.4">
      <c r="A21152" s="70"/>
      <c r="B21152" s="70"/>
    </row>
    <row r="21153" spans="1:2" x14ac:dyDescent="0.4">
      <c r="A21153" s="70"/>
      <c r="B21153" s="70"/>
    </row>
    <row r="21154" spans="1:2" x14ac:dyDescent="0.4">
      <c r="A21154" s="70"/>
      <c r="B21154" s="70"/>
    </row>
    <row r="21155" spans="1:2" x14ac:dyDescent="0.4">
      <c r="A21155" s="70"/>
      <c r="B21155" s="70"/>
    </row>
    <row r="21156" spans="1:2" x14ac:dyDescent="0.4">
      <c r="A21156" s="70"/>
      <c r="B21156" s="70"/>
    </row>
    <row r="21157" spans="1:2" x14ac:dyDescent="0.4">
      <c r="A21157" s="70"/>
      <c r="B21157" s="70"/>
    </row>
    <row r="21158" spans="1:2" x14ac:dyDescent="0.4">
      <c r="A21158" s="70"/>
      <c r="B21158" s="70"/>
    </row>
    <row r="21159" spans="1:2" x14ac:dyDescent="0.4">
      <c r="A21159" s="70"/>
      <c r="B21159" s="70"/>
    </row>
    <row r="21160" spans="1:2" x14ac:dyDescent="0.4">
      <c r="A21160" s="70"/>
      <c r="B21160" s="70"/>
    </row>
    <row r="21161" spans="1:2" x14ac:dyDescent="0.4">
      <c r="A21161" s="70"/>
      <c r="B21161" s="70"/>
    </row>
    <row r="21162" spans="1:2" x14ac:dyDescent="0.4">
      <c r="A21162" s="70"/>
      <c r="B21162" s="70"/>
    </row>
    <row r="21163" spans="1:2" x14ac:dyDescent="0.4">
      <c r="A21163" s="70"/>
      <c r="B21163" s="70"/>
    </row>
    <row r="21164" spans="1:2" x14ac:dyDescent="0.4">
      <c r="A21164" s="70"/>
      <c r="B21164" s="70"/>
    </row>
    <row r="21165" spans="1:2" x14ac:dyDescent="0.4">
      <c r="A21165" s="70"/>
      <c r="B21165" s="70"/>
    </row>
    <row r="21166" spans="1:2" x14ac:dyDescent="0.4">
      <c r="A21166" s="70"/>
      <c r="B21166" s="70"/>
    </row>
    <row r="21167" spans="1:2" x14ac:dyDescent="0.4">
      <c r="A21167" s="70"/>
      <c r="B21167" s="70"/>
    </row>
    <row r="21168" spans="1:2" x14ac:dyDescent="0.4">
      <c r="A21168" s="70"/>
      <c r="B21168" s="70"/>
    </row>
    <row r="21169" spans="1:2" x14ac:dyDescent="0.4">
      <c r="A21169" s="70"/>
      <c r="B21169" s="70"/>
    </row>
    <row r="21170" spans="1:2" x14ac:dyDescent="0.4">
      <c r="A21170" s="70"/>
      <c r="B21170" s="70"/>
    </row>
    <row r="21171" spans="1:2" x14ac:dyDescent="0.4">
      <c r="A21171" s="70"/>
      <c r="B21171" s="70"/>
    </row>
    <row r="21172" spans="1:2" x14ac:dyDescent="0.4">
      <c r="A21172" s="70"/>
      <c r="B21172" s="70"/>
    </row>
    <row r="21173" spans="1:2" x14ac:dyDescent="0.4">
      <c r="A21173" s="70"/>
      <c r="B21173" s="70"/>
    </row>
    <row r="21174" spans="1:2" x14ac:dyDescent="0.4">
      <c r="A21174" s="70"/>
      <c r="B21174" s="70"/>
    </row>
    <row r="21175" spans="1:2" x14ac:dyDescent="0.4">
      <c r="A21175" s="70"/>
      <c r="B21175" s="70"/>
    </row>
    <row r="21176" spans="1:2" x14ac:dyDescent="0.4">
      <c r="A21176" s="70"/>
      <c r="B21176" s="70"/>
    </row>
    <row r="21177" spans="1:2" x14ac:dyDescent="0.4">
      <c r="A21177" s="70"/>
      <c r="B21177" s="70"/>
    </row>
    <row r="21178" spans="1:2" x14ac:dyDescent="0.4">
      <c r="A21178" s="70"/>
      <c r="B21178" s="70"/>
    </row>
    <row r="21179" spans="1:2" x14ac:dyDescent="0.4">
      <c r="A21179" s="70"/>
      <c r="B21179" s="70"/>
    </row>
    <row r="21180" spans="1:2" x14ac:dyDescent="0.4">
      <c r="A21180" s="70"/>
      <c r="B21180" s="70"/>
    </row>
    <row r="21181" spans="1:2" x14ac:dyDescent="0.4">
      <c r="A21181" s="70"/>
      <c r="B21181" s="70"/>
    </row>
    <row r="21182" spans="1:2" x14ac:dyDescent="0.4">
      <c r="A21182" s="70"/>
      <c r="B21182" s="70"/>
    </row>
    <row r="21183" spans="1:2" x14ac:dyDescent="0.4">
      <c r="A21183" s="70"/>
      <c r="B21183" s="70"/>
    </row>
    <row r="21184" spans="1:2" x14ac:dyDescent="0.4">
      <c r="A21184" s="70"/>
      <c r="B21184" s="70"/>
    </row>
    <row r="21185" spans="1:2" x14ac:dyDescent="0.4">
      <c r="A21185" s="70"/>
      <c r="B21185" s="70"/>
    </row>
    <row r="21186" spans="1:2" x14ac:dyDescent="0.4">
      <c r="A21186" s="70"/>
      <c r="B21186" s="70"/>
    </row>
    <row r="21187" spans="1:2" x14ac:dyDescent="0.4">
      <c r="A21187" s="70"/>
      <c r="B21187" s="70"/>
    </row>
    <row r="21188" spans="1:2" x14ac:dyDescent="0.4">
      <c r="A21188" s="70"/>
      <c r="B21188" s="70"/>
    </row>
    <row r="21189" spans="1:2" x14ac:dyDescent="0.4">
      <c r="A21189" s="70"/>
      <c r="B21189" s="70"/>
    </row>
    <row r="21190" spans="1:2" x14ac:dyDescent="0.4">
      <c r="A21190" s="70"/>
      <c r="B21190" s="70"/>
    </row>
    <row r="21191" spans="1:2" x14ac:dyDescent="0.4">
      <c r="A21191" s="70"/>
      <c r="B21191" s="70"/>
    </row>
    <row r="21192" spans="1:2" x14ac:dyDescent="0.4">
      <c r="A21192" s="70"/>
      <c r="B21192" s="70"/>
    </row>
    <row r="21193" spans="1:2" x14ac:dyDescent="0.4">
      <c r="A21193" s="70"/>
      <c r="B21193" s="70"/>
    </row>
    <row r="21194" spans="1:2" x14ac:dyDescent="0.4">
      <c r="A21194" s="70"/>
      <c r="B21194" s="70"/>
    </row>
    <row r="21195" spans="1:2" x14ac:dyDescent="0.4">
      <c r="A21195" s="70"/>
      <c r="B21195" s="70"/>
    </row>
    <row r="21196" spans="1:2" x14ac:dyDescent="0.4">
      <c r="A21196" s="70"/>
      <c r="B21196" s="70"/>
    </row>
    <row r="21197" spans="1:2" x14ac:dyDescent="0.4">
      <c r="A21197" s="70"/>
      <c r="B21197" s="70"/>
    </row>
    <row r="21198" spans="1:2" x14ac:dyDescent="0.4">
      <c r="A21198" s="70"/>
      <c r="B21198" s="70"/>
    </row>
    <row r="21199" spans="1:2" x14ac:dyDescent="0.4">
      <c r="A21199" s="70"/>
      <c r="B21199" s="70"/>
    </row>
    <row r="21200" spans="1:2" x14ac:dyDescent="0.4">
      <c r="A21200" s="70"/>
      <c r="B21200" s="70"/>
    </row>
    <row r="21201" spans="1:2" x14ac:dyDescent="0.4">
      <c r="A21201" s="70"/>
      <c r="B21201" s="70"/>
    </row>
    <row r="21202" spans="1:2" x14ac:dyDescent="0.4">
      <c r="A21202" s="70"/>
      <c r="B21202" s="70"/>
    </row>
    <row r="21203" spans="1:2" x14ac:dyDescent="0.4">
      <c r="A21203" s="70"/>
      <c r="B21203" s="70"/>
    </row>
    <row r="21204" spans="1:2" x14ac:dyDescent="0.4">
      <c r="A21204" s="70"/>
      <c r="B21204" s="70"/>
    </row>
    <row r="21205" spans="1:2" x14ac:dyDescent="0.4">
      <c r="A21205" s="70"/>
      <c r="B21205" s="70"/>
    </row>
    <row r="21206" spans="1:2" x14ac:dyDescent="0.4">
      <c r="A21206" s="70"/>
      <c r="B21206" s="70"/>
    </row>
    <row r="21207" spans="1:2" x14ac:dyDescent="0.4">
      <c r="A21207" s="70"/>
      <c r="B21207" s="70"/>
    </row>
    <row r="21208" spans="1:2" x14ac:dyDescent="0.4">
      <c r="A21208" s="70"/>
      <c r="B21208" s="70"/>
    </row>
    <row r="21209" spans="1:2" x14ac:dyDescent="0.4">
      <c r="A21209" s="70"/>
      <c r="B21209" s="70"/>
    </row>
    <row r="21210" spans="1:2" x14ac:dyDescent="0.4">
      <c r="A21210" s="70"/>
      <c r="B21210" s="70"/>
    </row>
    <row r="21211" spans="1:2" x14ac:dyDescent="0.4">
      <c r="A21211" s="70"/>
      <c r="B21211" s="70"/>
    </row>
    <row r="21212" spans="1:2" x14ac:dyDescent="0.4">
      <c r="A21212" s="70"/>
      <c r="B21212" s="70"/>
    </row>
    <row r="21213" spans="1:2" x14ac:dyDescent="0.4">
      <c r="A21213" s="70"/>
      <c r="B21213" s="70"/>
    </row>
    <row r="21214" spans="1:2" x14ac:dyDescent="0.4">
      <c r="A21214" s="70"/>
      <c r="B21214" s="70"/>
    </row>
    <row r="21215" spans="1:2" x14ac:dyDescent="0.4">
      <c r="A21215" s="70"/>
      <c r="B21215" s="70"/>
    </row>
    <row r="21216" spans="1:2" x14ac:dyDescent="0.4">
      <c r="A21216" s="70"/>
      <c r="B21216" s="70"/>
    </row>
    <row r="21217" spans="1:2" x14ac:dyDescent="0.4">
      <c r="A21217" s="70"/>
      <c r="B21217" s="70"/>
    </row>
    <row r="21218" spans="1:2" x14ac:dyDescent="0.4">
      <c r="A21218" s="70"/>
      <c r="B21218" s="70"/>
    </row>
    <row r="21219" spans="1:2" x14ac:dyDescent="0.4">
      <c r="A21219" s="70"/>
      <c r="B21219" s="70"/>
    </row>
    <row r="21220" spans="1:2" x14ac:dyDescent="0.4">
      <c r="A21220" s="70"/>
      <c r="B21220" s="70"/>
    </row>
    <row r="21221" spans="1:2" x14ac:dyDescent="0.4">
      <c r="A21221" s="70"/>
      <c r="B21221" s="70"/>
    </row>
    <row r="21222" spans="1:2" x14ac:dyDescent="0.4">
      <c r="A21222" s="70"/>
      <c r="B21222" s="70"/>
    </row>
    <row r="21223" spans="1:2" x14ac:dyDescent="0.4">
      <c r="A21223" s="70"/>
      <c r="B21223" s="70"/>
    </row>
    <row r="21224" spans="1:2" x14ac:dyDescent="0.4">
      <c r="A21224" s="70"/>
      <c r="B21224" s="70"/>
    </row>
    <row r="21225" spans="1:2" x14ac:dyDescent="0.4">
      <c r="A21225" s="70"/>
      <c r="B21225" s="70"/>
    </row>
    <row r="21226" spans="1:2" x14ac:dyDescent="0.4">
      <c r="A21226" s="70"/>
      <c r="B21226" s="70"/>
    </row>
    <row r="21227" spans="1:2" x14ac:dyDescent="0.4">
      <c r="A21227" s="70"/>
      <c r="B21227" s="70"/>
    </row>
    <row r="21228" spans="1:2" x14ac:dyDescent="0.4">
      <c r="A21228" s="70"/>
      <c r="B21228" s="70"/>
    </row>
    <row r="21229" spans="1:2" x14ac:dyDescent="0.4">
      <c r="A21229" s="70"/>
      <c r="B21229" s="70"/>
    </row>
    <row r="21230" spans="1:2" x14ac:dyDescent="0.4">
      <c r="A21230" s="70"/>
      <c r="B21230" s="70"/>
    </row>
    <row r="21231" spans="1:2" x14ac:dyDescent="0.4">
      <c r="A21231" s="70"/>
      <c r="B21231" s="70"/>
    </row>
    <row r="21232" spans="1:2" x14ac:dyDescent="0.4">
      <c r="A21232" s="70"/>
      <c r="B21232" s="70"/>
    </row>
    <row r="21233" spans="1:2" x14ac:dyDescent="0.4">
      <c r="A21233" s="70"/>
      <c r="B21233" s="70"/>
    </row>
    <row r="21234" spans="1:2" x14ac:dyDescent="0.4">
      <c r="A21234" s="70"/>
      <c r="B21234" s="70"/>
    </row>
    <row r="21235" spans="1:2" x14ac:dyDescent="0.4">
      <c r="A21235" s="70"/>
      <c r="B21235" s="70"/>
    </row>
    <row r="21236" spans="1:2" x14ac:dyDescent="0.4">
      <c r="A21236" s="70"/>
      <c r="B21236" s="70"/>
    </row>
    <row r="21237" spans="1:2" x14ac:dyDescent="0.4">
      <c r="A21237" s="70"/>
      <c r="B21237" s="70"/>
    </row>
    <row r="21238" spans="1:2" x14ac:dyDescent="0.4">
      <c r="A21238" s="70"/>
      <c r="B21238" s="70"/>
    </row>
    <row r="21239" spans="1:2" x14ac:dyDescent="0.4">
      <c r="A21239" s="70"/>
      <c r="B21239" s="70"/>
    </row>
    <row r="21240" spans="1:2" x14ac:dyDescent="0.4">
      <c r="A21240" s="70"/>
      <c r="B21240" s="70"/>
    </row>
    <row r="21241" spans="1:2" x14ac:dyDescent="0.4">
      <c r="A21241" s="70"/>
      <c r="B21241" s="70"/>
    </row>
    <row r="21242" spans="1:2" x14ac:dyDescent="0.4">
      <c r="A21242" s="70"/>
      <c r="B21242" s="70"/>
    </row>
    <row r="21243" spans="1:2" x14ac:dyDescent="0.4">
      <c r="A21243" s="70"/>
      <c r="B21243" s="70"/>
    </row>
    <row r="21244" spans="1:2" x14ac:dyDescent="0.4">
      <c r="A21244" s="70"/>
      <c r="B21244" s="70"/>
    </row>
    <row r="21245" spans="1:2" x14ac:dyDescent="0.4">
      <c r="A21245" s="70"/>
      <c r="B21245" s="70"/>
    </row>
    <row r="21246" spans="1:2" x14ac:dyDescent="0.4">
      <c r="A21246" s="70"/>
      <c r="B21246" s="70"/>
    </row>
    <row r="21247" spans="1:2" x14ac:dyDescent="0.4">
      <c r="A21247" s="70"/>
      <c r="B21247" s="70"/>
    </row>
    <row r="21248" spans="1:2" x14ac:dyDescent="0.4">
      <c r="A21248" s="70"/>
      <c r="B21248" s="70"/>
    </row>
    <row r="21249" spans="1:2" x14ac:dyDescent="0.4">
      <c r="A21249" s="70"/>
      <c r="B21249" s="70"/>
    </row>
    <row r="21250" spans="1:2" x14ac:dyDescent="0.4">
      <c r="A21250" s="70"/>
      <c r="B21250" s="70"/>
    </row>
    <row r="21251" spans="1:2" x14ac:dyDescent="0.4">
      <c r="A21251" s="70"/>
      <c r="B21251" s="70"/>
    </row>
    <row r="21252" spans="1:2" x14ac:dyDescent="0.4">
      <c r="A21252" s="70"/>
      <c r="B21252" s="70"/>
    </row>
    <row r="21253" spans="1:2" x14ac:dyDescent="0.4">
      <c r="A21253" s="70"/>
      <c r="B21253" s="70"/>
    </row>
    <row r="21254" spans="1:2" x14ac:dyDescent="0.4">
      <c r="A21254" s="70"/>
      <c r="B21254" s="70"/>
    </row>
    <row r="21255" spans="1:2" x14ac:dyDescent="0.4">
      <c r="A21255" s="70"/>
      <c r="B21255" s="70"/>
    </row>
    <row r="21256" spans="1:2" x14ac:dyDescent="0.4">
      <c r="A21256" s="70"/>
      <c r="B21256" s="70"/>
    </row>
    <row r="21257" spans="1:2" x14ac:dyDescent="0.4">
      <c r="A21257" s="70"/>
      <c r="B21257" s="70"/>
    </row>
    <row r="21258" spans="1:2" x14ac:dyDescent="0.4">
      <c r="A21258" s="70"/>
      <c r="B21258" s="70"/>
    </row>
    <row r="21259" spans="1:2" x14ac:dyDescent="0.4">
      <c r="A21259" s="70"/>
      <c r="B21259" s="70"/>
    </row>
    <row r="21260" spans="1:2" x14ac:dyDescent="0.4">
      <c r="A21260" s="70"/>
      <c r="B21260" s="70"/>
    </row>
    <row r="21261" spans="1:2" x14ac:dyDescent="0.4">
      <c r="A21261" s="70"/>
      <c r="B21261" s="70"/>
    </row>
    <row r="21262" spans="1:2" x14ac:dyDescent="0.4">
      <c r="A21262" s="70"/>
      <c r="B21262" s="70"/>
    </row>
    <row r="21263" spans="1:2" x14ac:dyDescent="0.4">
      <c r="A21263" s="70"/>
      <c r="B21263" s="70"/>
    </row>
    <row r="21264" spans="1:2" x14ac:dyDescent="0.4">
      <c r="A21264" s="70"/>
      <c r="B21264" s="70"/>
    </row>
    <row r="21265" spans="1:2" x14ac:dyDescent="0.4">
      <c r="A21265" s="70"/>
      <c r="B21265" s="70"/>
    </row>
    <row r="21266" spans="1:2" x14ac:dyDescent="0.4">
      <c r="A21266" s="70"/>
      <c r="B21266" s="70"/>
    </row>
    <row r="21267" spans="1:2" x14ac:dyDescent="0.4">
      <c r="A21267" s="70"/>
      <c r="B21267" s="70"/>
    </row>
    <row r="21268" spans="1:2" x14ac:dyDescent="0.4">
      <c r="A21268" s="70"/>
      <c r="B21268" s="70"/>
    </row>
    <row r="21269" spans="1:2" x14ac:dyDescent="0.4">
      <c r="A21269" s="70"/>
      <c r="B21269" s="70"/>
    </row>
    <row r="21270" spans="1:2" x14ac:dyDescent="0.4">
      <c r="A21270" s="70"/>
      <c r="B21270" s="70"/>
    </row>
    <row r="21271" spans="1:2" x14ac:dyDescent="0.4">
      <c r="A21271" s="70"/>
      <c r="B21271" s="70"/>
    </row>
    <row r="21272" spans="1:2" x14ac:dyDescent="0.4">
      <c r="A21272" s="70"/>
      <c r="B21272" s="70"/>
    </row>
    <row r="21273" spans="1:2" x14ac:dyDescent="0.4">
      <c r="A21273" s="70"/>
      <c r="B21273" s="70"/>
    </row>
    <row r="21274" spans="1:2" x14ac:dyDescent="0.4">
      <c r="A21274" s="70"/>
      <c r="B21274" s="70"/>
    </row>
    <row r="21275" spans="1:2" x14ac:dyDescent="0.4">
      <c r="A21275" s="70"/>
      <c r="B21275" s="70"/>
    </row>
    <row r="21276" spans="1:2" x14ac:dyDescent="0.4">
      <c r="A21276" s="70"/>
      <c r="B21276" s="70"/>
    </row>
    <row r="21277" spans="1:2" x14ac:dyDescent="0.4">
      <c r="A21277" s="70"/>
      <c r="B21277" s="70"/>
    </row>
    <row r="21278" spans="1:2" x14ac:dyDescent="0.4">
      <c r="A21278" s="70"/>
      <c r="B21278" s="70"/>
    </row>
    <row r="21279" spans="1:2" x14ac:dyDescent="0.4">
      <c r="A21279" s="70"/>
      <c r="B21279" s="70"/>
    </row>
    <row r="21280" spans="1:2" x14ac:dyDescent="0.4">
      <c r="A21280" s="70"/>
      <c r="B21280" s="70"/>
    </row>
    <row r="21281" spans="1:2" x14ac:dyDescent="0.4">
      <c r="A21281" s="70"/>
      <c r="B21281" s="70"/>
    </row>
    <row r="21282" spans="1:2" x14ac:dyDescent="0.4">
      <c r="A21282" s="70"/>
      <c r="B21282" s="70"/>
    </row>
    <row r="21283" spans="1:2" x14ac:dyDescent="0.4">
      <c r="A21283" s="70"/>
      <c r="B21283" s="70"/>
    </row>
    <row r="21284" spans="1:2" x14ac:dyDescent="0.4">
      <c r="A21284" s="70"/>
      <c r="B21284" s="70"/>
    </row>
    <row r="21285" spans="1:2" x14ac:dyDescent="0.4">
      <c r="A21285" s="70"/>
      <c r="B21285" s="70"/>
    </row>
    <row r="21286" spans="1:2" x14ac:dyDescent="0.4">
      <c r="A21286" s="70"/>
      <c r="B21286" s="70"/>
    </row>
    <row r="21287" spans="1:2" x14ac:dyDescent="0.4">
      <c r="A21287" s="70"/>
      <c r="B21287" s="70"/>
    </row>
    <row r="21288" spans="1:2" x14ac:dyDescent="0.4">
      <c r="A21288" s="70"/>
      <c r="B21288" s="70"/>
    </row>
    <row r="21289" spans="1:2" x14ac:dyDescent="0.4">
      <c r="A21289" s="70"/>
      <c r="B21289" s="70"/>
    </row>
    <row r="21290" spans="1:2" x14ac:dyDescent="0.4">
      <c r="A21290" s="70"/>
      <c r="B21290" s="70"/>
    </row>
    <row r="21291" spans="1:2" x14ac:dyDescent="0.4">
      <c r="A21291" s="70"/>
      <c r="B21291" s="70"/>
    </row>
    <row r="21292" spans="1:2" x14ac:dyDescent="0.4">
      <c r="A21292" s="70"/>
      <c r="B21292" s="70"/>
    </row>
    <row r="21293" spans="1:2" x14ac:dyDescent="0.4">
      <c r="A21293" s="70"/>
      <c r="B21293" s="70"/>
    </row>
    <row r="21294" spans="1:2" x14ac:dyDescent="0.4">
      <c r="A21294" s="70"/>
      <c r="B21294" s="70"/>
    </row>
    <row r="21295" spans="1:2" x14ac:dyDescent="0.4">
      <c r="A21295" s="70"/>
      <c r="B21295" s="70"/>
    </row>
    <row r="21296" spans="1:2" x14ac:dyDescent="0.4">
      <c r="A21296" s="70"/>
      <c r="B21296" s="70"/>
    </row>
    <row r="21297" spans="1:2" x14ac:dyDescent="0.4">
      <c r="A21297" s="70"/>
      <c r="B21297" s="70"/>
    </row>
    <row r="21298" spans="1:2" x14ac:dyDescent="0.4">
      <c r="A21298" s="70"/>
      <c r="B21298" s="70"/>
    </row>
    <row r="21299" spans="1:2" x14ac:dyDescent="0.4">
      <c r="A21299" s="70"/>
      <c r="B21299" s="70"/>
    </row>
    <row r="21300" spans="1:2" x14ac:dyDescent="0.4">
      <c r="A21300" s="70"/>
      <c r="B21300" s="70"/>
    </row>
    <row r="21301" spans="1:2" x14ac:dyDescent="0.4">
      <c r="A21301" s="70"/>
      <c r="B21301" s="70"/>
    </row>
    <row r="21302" spans="1:2" x14ac:dyDescent="0.4">
      <c r="A21302" s="70"/>
      <c r="B21302" s="70"/>
    </row>
    <row r="21303" spans="1:2" x14ac:dyDescent="0.4">
      <c r="A21303" s="70"/>
      <c r="B21303" s="70"/>
    </row>
    <row r="21304" spans="1:2" x14ac:dyDescent="0.4">
      <c r="A21304" s="70"/>
      <c r="B21304" s="70"/>
    </row>
    <row r="21305" spans="1:2" x14ac:dyDescent="0.4">
      <c r="A21305" s="70"/>
      <c r="B21305" s="70"/>
    </row>
    <row r="21306" spans="1:2" x14ac:dyDescent="0.4">
      <c r="A21306" s="70"/>
      <c r="B21306" s="70"/>
    </row>
    <row r="21307" spans="1:2" x14ac:dyDescent="0.4">
      <c r="A21307" s="70"/>
      <c r="B21307" s="70"/>
    </row>
    <row r="21308" spans="1:2" x14ac:dyDescent="0.4">
      <c r="A21308" s="70"/>
      <c r="B21308" s="70"/>
    </row>
    <row r="21309" spans="1:2" x14ac:dyDescent="0.4">
      <c r="A21309" s="70"/>
      <c r="B21309" s="70"/>
    </row>
    <row r="21310" spans="1:2" x14ac:dyDescent="0.4">
      <c r="A21310" s="70"/>
      <c r="B21310" s="70"/>
    </row>
    <row r="21311" spans="1:2" x14ac:dyDescent="0.4">
      <c r="A21311" s="70"/>
      <c r="B21311" s="70"/>
    </row>
    <row r="21312" spans="1:2" x14ac:dyDescent="0.4">
      <c r="A21312" s="70"/>
      <c r="B21312" s="70"/>
    </row>
    <row r="21313" spans="1:2" x14ac:dyDescent="0.4">
      <c r="A21313" s="70"/>
      <c r="B21313" s="70"/>
    </row>
    <row r="21314" spans="1:2" x14ac:dyDescent="0.4">
      <c r="A21314" s="70"/>
      <c r="B21314" s="70"/>
    </row>
    <row r="21315" spans="1:2" x14ac:dyDescent="0.4">
      <c r="A21315" s="70"/>
      <c r="B21315" s="70"/>
    </row>
    <row r="21316" spans="1:2" x14ac:dyDescent="0.4">
      <c r="A21316" s="70"/>
      <c r="B21316" s="70"/>
    </row>
    <row r="21317" spans="1:2" x14ac:dyDescent="0.4">
      <c r="A21317" s="70"/>
      <c r="B21317" s="70"/>
    </row>
    <row r="21318" spans="1:2" x14ac:dyDescent="0.4">
      <c r="A21318" s="70"/>
      <c r="B21318" s="70"/>
    </row>
    <row r="21319" spans="1:2" x14ac:dyDescent="0.4">
      <c r="A21319" s="70"/>
      <c r="B21319" s="70"/>
    </row>
    <row r="21320" spans="1:2" x14ac:dyDescent="0.4">
      <c r="A21320" s="70"/>
      <c r="B21320" s="70"/>
    </row>
    <row r="21321" spans="1:2" x14ac:dyDescent="0.4">
      <c r="A21321" s="70"/>
      <c r="B21321" s="70"/>
    </row>
    <row r="21322" spans="1:2" x14ac:dyDescent="0.4">
      <c r="A21322" s="70"/>
      <c r="B21322" s="70"/>
    </row>
    <row r="21323" spans="1:2" x14ac:dyDescent="0.4">
      <c r="A21323" s="70"/>
      <c r="B21323" s="70"/>
    </row>
    <row r="21324" spans="1:2" x14ac:dyDescent="0.4">
      <c r="A21324" s="70"/>
      <c r="B21324" s="70"/>
    </row>
    <row r="21325" spans="1:2" x14ac:dyDescent="0.4">
      <c r="A21325" s="70"/>
      <c r="B21325" s="70"/>
    </row>
    <row r="21326" spans="1:2" x14ac:dyDescent="0.4">
      <c r="A21326" s="70"/>
      <c r="B21326" s="70"/>
    </row>
    <row r="21327" spans="1:2" x14ac:dyDescent="0.4">
      <c r="A21327" s="70"/>
      <c r="B21327" s="70"/>
    </row>
    <row r="21328" spans="1:2" x14ac:dyDescent="0.4">
      <c r="A21328" s="70"/>
      <c r="B21328" s="70"/>
    </row>
    <row r="21329" spans="1:2" x14ac:dyDescent="0.4">
      <c r="A21329" s="70"/>
      <c r="B21329" s="70"/>
    </row>
    <row r="21330" spans="1:2" x14ac:dyDescent="0.4">
      <c r="A21330" s="70"/>
      <c r="B21330" s="70"/>
    </row>
    <row r="21331" spans="1:2" x14ac:dyDescent="0.4">
      <c r="A21331" s="70"/>
      <c r="B21331" s="70"/>
    </row>
    <row r="21332" spans="1:2" x14ac:dyDescent="0.4">
      <c r="A21332" s="70"/>
      <c r="B21332" s="70"/>
    </row>
    <row r="21333" spans="1:2" x14ac:dyDescent="0.4">
      <c r="A21333" s="70"/>
      <c r="B21333" s="70"/>
    </row>
    <row r="21334" spans="1:2" x14ac:dyDescent="0.4">
      <c r="A21334" s="70"/>
      <c r="B21334" s="70"/>
    </row>
    <row r="21335" spans="1:2" x14ac:dyDescent="0.4">
      <c r="A21335" s="70"/>
      <c r="B21335" s="70"/>
    </row>
    <row r="21336" spans="1:2" x14ac:dyDescent="0.4">
      <c r="A21336" s="70"/>
      <c r="B21336" s="70"/>
    </row>
    <row r="21337" spans="1:2" x14ac:dyDescent="0.4">
      <c r="A21337" s="70"/>
      <c r="B21337" s="70"/>
    </row>
    <row r="21338" spans="1:2" x14ac:dyDescent="0.4">
      <c r="A21338" s="70"/>
      <c r="B21338" s="70"/>
    </row>
    <row r="21339" spans="1:2" x14ac:dyDescent="0.4">
      <c r="A21339" s="70"/>
      <c r="B21339" s="70"/>
    </row>
    <row r="21340" spans="1:2" x14ac:dyDescent="0.4">
      <c r="A21340" s="70"/>
      <c r="B21340" s="70"/>
    </row>
    <row r="21341" spans="1:2" x14ac:dyDescent="0.4">
      <c r="A21341" s="70"/>
      <c r="B21341" s="70"/>
    </row>
    <row r="21342" spans="1:2" x14ac:dyDescent="0.4">
      <c r="A21342" s="70"/>
      <c r="B21342" s="70"/>
    </row>
    <row r="21343" spans="1:2" x14ac:dyDescent="0.4">
      <c r="A21343" s="70"/>
      <c r="B21343" s="70"/>
    </row>
    <row r="21344" spans="1:2" x14ac:dyDescent="0.4">
      <c r="A21344" s="70"/>
      <c r="B21344" s="70"/>
    </row>
    <row r="21345" spans="1:2" x14ac:dyDescent="0.4">
      <c r="A21345" s="70"/>
      <c r="B21345" s="70"/>
    </row>
    <row r="21346" spans="1:2" x14ac:dyDescent="0.4">
      <c r="A21346" s="70"/>
      <c r="B21346" s="70"/>
    </row>
    <row r="21347" spans="1:2" x14ac:dyDescent="0.4">
      <c r="A21347" s="70"/>
      <c r="B21347" s="70"/>
    </row>
    <row r="21348" spans="1:2" x14ac:dyDescent="0.4">
      <c r="A21348" s="70"/>
      <c r="B21348" s="70"/>
    </row>
    <row r="21349" spans="1:2" x14ac:dyDescent="0.4">
      <c r="A21349" s="70"/>
      <c r="B21349" s="70"/>
    </row>
    <row r="21350" spans="1:2" x14ac:dyDescent="0.4">
      <c r="A21350" s="70"/>
      <c r="B21350" s="70"/>
    </row>
    <row r="21351" spans="1:2" x14ac:dyDescent="0.4">
      <c r="A21351" s="70"/>
      <c r="B21351" s="70"/>
    </row>
    <row r="21352" spans="1:2" x14ac:dyDescent="0.4">
      <c r="A21352" s="70"/>
      <c r="B21352" s="70"/>
    </row>
    <row r="21353" spans="1:2" x14ac:dyDescent="0.4">
      <c r="A21353" s="70"/>
      <c r="B21353" s="70"/>
    </row>
    <row r="21354" spans="1:2" x14ac:dyDescent="0.4">
      <c r="A21354" s="70"/>
      <c r="B21354" s="70"/>
    </row>
    <row r="21355" spans="1:2" x14ac:dyDescent="0.4">
      <c r="A21355" s="70"/>
      <c r="B21355" s="70"/>
    </row>
    <row r="21356" spans="1:2" x14ac:dyDescent="0.4">
      <c r="A21356" s="70"/>
      <c r="B21356" s="70"/>
    </row>
    <row r="21357" spans="1:2" x14ac:dyDescent="0.4">
      <c r="A21357" s="70"/>
      <c r="B21357" s="70"/>
    </row>
    <row r="21358" spans="1:2" x14ac:dyDescent="0.4">
      <c r="A21358" s="70"/>
      <c r="B21358" s="70"/>
    </row>
    <row r="21359" spans="1:2" x14ac:dyDescent="0.4">
      <c r="A21359" s="70"/>
      <c r="B21359" s="70"/>
    </row>
    <row r="21360" spans="1:2" x14ac:dyDescent="0.4">
      <c r="A21360" s="70"/>
      <c r="B21360" s="70"/>
    </row>
    <row r="21361" spans="1:2" x14ac:dyDescent="0.4">
      <c r="A21361" s="70"/>
      <c r="B21361" s="70"/>
    </row>
    <row r="21362" spans="1:2" x14ac:dyDescent="0.4">
      <c r="A21362" s="70"/>
      <c r="B21362" s="70"/>
    </row>
    <row r="21363" spans="1:2" x14ac:dyDescent="0.4">
      <c r="A21363" s="70"/>
      <c r="B21363" s="70"/>
    </row>
    <row r="21364" spans="1:2" x14ac:dyDescent="0.4">
      <c r="A21364" s="70"/>
      <c r="B21364" s="70"/>
    </row>
    <row r="21365" spans="1:2" x14ac:dyDescent="0.4">
      <c r="A21365" s="70"/>
      <c r="B21365" s="70"/>
    </row>
    <row r="21366" spans="1:2" x14ac:dyDescent="0.4">
      <c r="A21366" s="70"/>
      <c r="B21366" s="70"/>
    </row>
    <row r="21367" spans="1:2" x14ac:dyDescent="0.4">
      <c r="A21367" s="70"/>
      <c r="B21367" s="70"/>
    </row>
    <row r="21368" spans="1:2" x14ac:dyDescent="0.4">
      <c r="A21368" s="70"/>
      <c r="B21368" s="70"/>
    </row>
    <row r="21369" spans="1:2" x14ac:dyDescent="0.4">
      <c r="A21369" s="70"/>
      <c r="B21369" s="70"/>
    </row>
    <row r="21370" spans="1:2" x14ac:dyDescent="0.4">
      <c r="A21370" s="70"/>
      <c r="B21370" s="70"/>
    </row>
    <row r="21371" spans="1:2" x14ac:dyDescent="0.4">
      <c r="A21371" s="70"/>
      <c r="B21371" s="70"/>
    </row>
    <row r="21372" spans="1:2" x14ac:dyDescent="0.4">
      <c r="A21372" s="70"/>
      <c r="B21372" s="70"/>
    </row>
    <row r="21373" spans="1:2" x14ac:dyDescent="0.4">
      <c r="A21373" s="70"/>
      <c r="B21373" s="70"/>
    </row>
    <row r="21374" spans="1:2" x14ac:dyDescent="0.4">
      <c r="A21374" s="70"/>
      <c r="B21374" s="70"/>
    </row>
    <row r="21375" spans="1:2" x14ac:dyDescent="0.4">
      <c r="A21375" s="70"/>
      <c r="B21375" s="70"/>
    </row>
    <row r="21376" spans="1:2" x14ac:dyDescent="0.4">
      <c r="A21376" s="70"/>
      <c r="B21376" s="70"/>
    </row>
    <row r="21377" spans="1:2" x14ac:dyDescent="0.4">
      <c r="A21377" s="70"/>
      <c r="B21377" s="70"/>
    </row>
    <row r="21378" spans="1:2" x14ac:dyDescent="0.4">
      <c r="A21378" s="70"/>
      <c r="B21378" s="70"/>
    </row>
    <row r="21379" spans="1:2" x14ac:dyDescent="0.4">
      <c r="A21379" s="70"/>
      <c r="B21379" s="70"/>
    </row>
    <row r="21380" spans="1:2" x14ac:dyDescent="0.4">
      <c r="A21380" s="70"/>
      <c r="B21380" s="70"/>
    </row>
    <row r="21381" spans="1:2" x14ac:dyDescent="0.4">
      <c r="A21381" s="70"/>
      <c r="B21381" s="70"/>
    </row>
    <row r="21382" spans="1:2" x14ac:dyDescent="0.4">
      <c r="A21382" s="70"/>
      <c r="B21382" s="70"/>
    </row>
    <row r="21383" spans="1:2" x14ac:dyDescent="0.4">
      <c r="A21383" s="70"/>
      <c r="B21383" s="70"/>
    </row>
    <row r="21384" spans="1:2" x14ac:dyDescent="0.4">
      <c r="A21384" s="70"/>
      <c r="B21384" s="70"/>
    </row>
    <row r="21385" spans="1:2" x14ac:dyDescent="0.4">
      <c r="A21385" s="70"/>
      <c r="B21385" s="70"/>
    </row>
    <row r="21386" spans="1:2" x14ac:dyDescent="0.4">
      <c r="A21386" s="70"/>
      <c r="B21386" s="70"/>
    </row>
    <row r="21387" spans="1:2" x14ac:dyDescent="0.4">
      <c r="A21387" s="70"/>
      <c r="B21387" s="70"/>
    </row>
    <row r="21388" spans="1:2" x14ac:dyDescent="0.4">
      <c r="A21388" s="70"/>
      <c r="B21388" s="70"/>
    </row>
    <row r="21389" spans="1:2" x14ac:dyDescent="0.4">
      <c r="A21389" s="70"/>
      <c r="B21389" s="70"/>
    </row>
    <row r="21390" spans="1:2" x14ac:dyDescent="0.4">
      <c r="A21390" s="70"/>
      <c r="B21390" s="70"/>
    </row>
    <row r="21391" spans="1:2" x14ac:dyDescent="0.4">
      <c r="A21391" s="70"/>
      <c r="B21391" s="70"/>
    </row>
    <row r="21392" spans="1:2" x14ac:dyDescent="0.4">
      <c r="A21392" s="70"/>
      <c r="B21392" s="70"/>
    </row>
    <row r="21393" spans="1:2" x14ac:dyDescent="0.4">
      <c r="A21393" s="70"/>
      <c r="B21393" s="70"/>
    </row>
    <row r="21394" spans="1:2" x14ac:dyDescent="0.4">
      <c r="A21394" s="70"/>
      <c r="B21394" s="70"/>
    </row>
    <row r="21395" spans="1:2" x14ac:dyDescent="0.4">
      <c r="A21395" s="70"/>
      <c r="B21395" s="70"/>
    </row>
    <row r="21396" spans="1:2" x14ac:dyDescent="0.4">
      <c r="A21396" s="70"/>
      <c r="B21396" s="70"/>
    </row>
    <row r="21397" spans="1:2" x14ac:dyDescent="0.4">
      <c r="A21397" s="70"/>
      <c r="B21397" s="70"/>
    </row>
    <row r="21398" spans="1:2" x14ac:dyDescent="0.4">
      <c r="A21398" s="70"/>
      <c r="B21398" s="70"/>
    </row>
    <row r="21399" spans="1:2" x14ac:dyDescent="0.4">
      <c r="A21399" s="70"/>
      <c r="B21399" s="70"/>
    </row>
    <row r="21400" spans="1:2" x14ac:dyDescent="0.4">
      <c r="A21400" s="70"/>
      <c r="B21400" s="70"/>
    </row>
    <row r="21401" spans="1:2" x14ac:dyDescent="0.4">
      <c r="A21401" s="70"/>
      <c r="B21401" s="70"/>
    </row>
    <row r="21402" spans="1:2" x14ac:dyDescent="0.4">
      <c r="A21402" s="70"/>
      <c r="B21402" s="70"/>
    </row>
    <row r="21403" spans="1:2" x14ac:dyDescent="0.4">
      <c r="A21403" s="70"/>
      <c r="B21403" s="70"/>
    </row>
    <row r="21404" spans="1:2" x14ac:dyDescent="0.4">
      <c r="A21404" s="70"/>
      <c r="B21404" s="70"/>
    </row>
    <row r="21405" spans="1:2" x14ac:dyDescent="0.4">
      <c r="A21405" s="70"/>
      <c r="B21405" s="70"/>
    </row>
    <row r="21406" spans="1:2" x14ac:dyDescent="0.4">
      <c r="A21406" s="70"/>
      <c r="B21406" s="70"/>
    </row>
    <row r="21407" spans="1:2" x14ac:dyDescent="0.4">
      <c r="A21407" s="70"/>
      <c r="B21407" s="70"/>
    </row>
    <row r="21408" spans="1:2" x14ac:dyDescent="0.4">
      <c r="A21408" s="70"/>
      <c r="B21408" s="70"/>
    </row>
    <row r="21409" spans="1:2" x14ac:dyDescent="0.4">
      <c r="A21409" s="70"/>
      <c r="B21409" s="70"/>
    </row>
    <row r="21410" spans="1:2" x14ac:dyDescent="0.4">
      <c r="A21410" s="70"/>
      <c r="B21410" s="70"/>
    </row>
    <row r="21411" spans="1:2" x14ac:dyDescent="0.4">
      <c r="A21411" s="70"/>
      <c r="B21411" s="70"/>
    </row>
    <row r="21412" spans="1:2" x14ac:dyDescent="0.4">
      <c r="A21412" s="70"/>
      <c r="B21412" s="70"/>
    </row>
    <row r="21413" spans="1:2" x14ac:dyDescent="0.4">
      <c r="A21413" s="70"/>
      <c r="B21413" s="70"/>
    </row>
    <row r="21414" spans="1:2" x14ac:dyDescent="0.4">
      <c r="A21414" s="70"/>
      <c r="B21414" s="70"/>
    </row>
    <row r="21415" spans="1:2" x14ac:dyDescent="0.4">
      <c r="A21415" s="70"/>
      <c r="B21415" s="70"/>
    </row>
    <row r="21416" spans="1:2" x14ac:dyDescent="0.4">
      <c r="A21416" s="70"/>
      <c r="B21416" s="70"/>
    </row>
    <row r="21417" spans="1:2" x14ac:dyDescent="0.4">
      <c r="A21417" s="70"/>
      <c r="B21417" s="70"/>
    </row>
    <row r="21418" spans="1:2" x14ac:dyDescent="0.4">
      <c r="A21418" s="70"/>
      <c r="B21418" s="70"/>
    </row>
    <row r="21419" spans="1:2" x14ac:dyDescent="0.4">
      <c r="A21419" s="70"/>
      <c r="B21419" s="70"/>
    </row>
    <row r="21420" spans="1:2" x14ac:dyDescent="0.4">
      <c r="A21420" s="70"/>
      <c r="B21420" s="70"/>
    </row>
    <row r="21421" spans="1:2" x14ac:dyDescent="0.4">
      <c r="A21421" s="70"/>
      <c r="B21421" s="70"/>
    </row>
    <row r="21422" spans="1:2" x14ac:dyDescent="0.4">
      <c r="A21422" s="70"/>
      <c r="B21422" s="70"/>
    </row>
    <row r="21423" spans="1:2" x14ac:dyDescent="0.4">
      <c r="A21423" s="70"/>
      <c r="B21423" s="70"/>
    </row>
    <row r="21424" spans="1:2" x14ac:dyDescent="0.4">
      <c r="A21424" s="70"/>
      <c r="B21424" s="70"/>
    </row>
    <row r="21425" spans="1:2" x14ac:dyDescent="0.4">
      <c r="A21425" s="70"/>
      <c r="B21425" s="70"/>
    </row>
    <row r="21426" spans="1:2" x14ac:dyDescent="0.4">
      <c r="A21426" s="70"/>
      <c r="B21426" s="70"/>
    </row>
    <row r="21427" spans="1:2" x14ac:dyDescent="0.4">
      <c r="A21427" s="70"/>
      <c r="B21427" s="70"/>
    </row>
    <row r="21428" spans="1:2" x14ac:dyDescent="0.4">
      <c r="A21428" s="70"/>
      <c r="B21428" s="70"/>
    </row>
    <row r="21429" spans="1:2" x14ac:dyDescent="0.4">
      <c r="A21429" s="70"/>
      <c r="B21429" s="70"/>
    </row>
    <row r="21430" spans="1:2" x14ac:dyDescent="0.4">
      <c r="A21430" s="70"/>
      <c r="B21430" s="70"/>
    </row>
    <row r="21431" spans="1:2" x14ac:dyDescent="0.4">
      <c r="A21431" s="70"/>
      <c r="B21431" s="70"/>
    </row>
    <row r="21432" spans="1:2" x14ac:dyDescent="0.4">
      <c r="A21432" s="70"/>
      <c r="B21432" s="70"/>
    </row>
    <row r="21433" spans="1:2" x14ac:dyDescent="0.4">
      <c r="A21433" s="70"/>
      <c r="B21433" s="70"/>
    </row>
    <row r="21434" spans="1:2" x14ac:dyDescent="0.4">
      <c r="A21434" s="70"/>
      <c r="B21434" s="70"/>
    </row>
    <row r="21435" spans="1:2" x14ac:dyDescent="0.4">
      <c r="A21435" s="70"/>
      <c r="B21435" s="70"/>
    </row>
    <row r="21436" spans="1:2" x14ac:dyDescent="0.4">
      <c r="A21436" s="70"/>
      <c r="B21436" s="70"/>
    </row>
    <row r="21437" spans="1:2" x14ac:dyDescent="0.4">
      <c r="A21437" s="70"/>
      <c r="B21437" s="70"/>
    </row>
    <row r="21438" spans="1:2" x14ac:dyDescent="0.4">
      <c r="A21438" s="70"/>
      <c r="B21438" s="70"/>
    </row>
    <row r="21439" spans="1:2" x14ac:dyDescent="0.4">
      <c r="A21439" s="70"/>
      <c r="B21439" s="70"/>
    </row>
    <row r="21440" spans="1:2" x14ac:dyDescent="0.4">
      <c r="A21440" s="70"/>
      <c r="B21440" s="70"/>
    </row>
    <row r="21441" spans="1:2" x14ac:dyDescent="0.4">
      <c r="A21441" s="70"/>
      <c r="B21441" s="70"/>
    </row>
    <row r="21442" spans="1:2" x14ac:dyDescent="0.4">
      <c r="A21442" s="70"/>
      <c r="B21442" s="70"/>
    </row>
    <row r="21443" spans="1:2" x14ac:dyDescent="0.4">
      <c r="A21443" s="70"/>
      <c r="B21443" s="70"/>
    </row>
    <row r="21444" spans="1:2" x14ac:dyDescent="0.4">
      <c r="A21444" s="70"/>
      <c r="B21444" s="70"/>
    </row>
    <row r="21445" spans="1:2" x14ac:dyDescent="0.4">
      <c r="A21445" s="70"/>
      <c r="B21445" s="70"/>
    </row>
    <row r="21446" spans="1:2" x14ac:dyDescent="0.4">
      <c r="A21446" s="70"/>
      <c r="B21446" s="70"/>
    </row>
    <row r="21447" spans="1:2" x14ac:dyDescent="0.4">
      <c r="A21447" s="70"/>
      <c r="B21447" s="70"/>
    </row>
    <row r="21448" spans="1:2" x14ac:dyDescent="0.4">
      <c r="A21448" s="70"/>
      <c r="B21448" s="70"/>
    </row>
    <row r="21449" spans="1:2" x14ac:dyDescent="0.4">
      <c r="A21449" s="70"/>
      <c r="B21449" s="70"/>
    </row>
    <row r="21450" spans="1:2" x14ac:dyDescent="0.4">
      <c r="A21450" s="70"/>
      <c r="B21450" s="70"/>
    </row>
    <row r="21451" spans="1:2" x14ac:dyDescent="0.4">
      <c r="A21451" s="70"/>
      <c r="B21451" s="70"/>
    </row>
    <row r="21452" spans="1:2" x14ac:dyDescent="0.4">
      <c r="A21452" s="70"/>
      <c r="B21452" s="70"/>
    </row>
    <row r="21453" spans="1:2" x14ac:dyDescent="0.4">
      <c r="A21453" s="70"/>
      <c r="B21453" s="70"/>
    </row>
    <row r="21454" spans="1:2" x14ac:dyDescent="0.4">
      <c r="A21454" s="70"/>
      <c r="B21454" s="70"/>
    </row>
    <row r="21455" spans="1:2" x14ac:dyDescent="0.4">
      <c r="A21455" s="70"/>
      <c r="B21455" s="70"/>
    </row>
    <row r="21456" spans="1:2" x14ac:dyDescent="0.4">
      <c r="A21456" s="70"/>
      <c r="B21456" s="70"/>
    </row>
    <row r="21457" spans="1:2" x14ac:dyDescent="0.4">
      <c r="A21457" s="70"/>
      <c r="B21457" s="70"/>
    </row>
    <row r="21458" spans="1:2" x14ac:dyDescent="0.4">
      <c r="A21458" s="70"/>
      <c r="B21458" s="70"/>
    </row>
    <row r="21459" spans="1:2" x14ac:dyDescent="0.4">
      <c r="A21459" s="70"/>
      <c r="B21459" s="70"/>
    </row>
    <row r="21460" spans="1:2" x14ac:dyDescent="0.4">
      <c r="A21460" s="70"/>
      <c r="B21460" s="70"/>
    </row>
    <row r="21461" spans="1:2" x14ac:dyDescent="0.4">
      <c r="A21461" s="70"/>
      <c r="B21461" s="70"/>
    </row>
    <row r="21462" spans="1:2" x14ac:dyDescent="0.4">
      <c r="A21462" s="70"/>
      <c r="B21462" s="70"/>
    </row>
    <row r="21463" spans="1:2" x14ac:dyDescent="0.4">
      <c r="A21463" s="70"/>
      <c r="B21463" s="70"/>
    </row>
    <row r="21464" spans="1:2" x14ac:dyDescent="0.4">
      <c r="A21464" s="70"/>
      <c r="B21464" s="70"/>
    </row>
    <row r="21465" spans="1:2" x14ac:dyDescent="0.4">
      <c r="A21465" s="70"/>
      <c r="B21465" s="70"/>
    </row>
    <row r="21466" spans="1:2" x14ac:dyDescent="0.4">
      <c r="A21466" s="70"/>
      <c r="B21466" s="70"/>
    </row>
    <row r="21467" spans="1:2" x14ac:dyDescent="0.4">
      <c r="A21467" s="70"/>
      <c r="B21467" s="70"/>
    </row>
    <row r="21468" spans="1:2" x14ac:dyDescent="0.4">
      <c r="A21468" s="70"/>
      <c r="B21468" s="70"/>
    </row>
    <row r="21469" spans="1:2" x14ac:dyDescent="0.4">
      <c r="A21469" s="70"/>
      <c r="B21469" s="70"/>
    </row>
    <row r="21470" spans="1:2" x14ac:dyDescent="0.4">
      <c r="A21470" s="70"/>
      <c r="B21470" s="70"/>
    </row>
    <row r="21471" spans="1:2" x14ac:dyDescent="0.4">
      <c r="A21471" s="70"/>
      <c r="B21471" s="70"/>
    </row>
    <row r="21472" spans="1:2" x14ac:dyDescent="0.4">
      <c r="A21472" s="70"/>
      <c r="B21472" s="70"/>
    </row>
    <row r="21473" spans="1:2" x14ac:dyDescent="0.4">
      <c r="A21473" s="70"/>
      <c r="B21473" s="70"/>
    </row>
    <row r="21474" spans="1:2" x14ac:dyDescent="0.4">
      <c r="A21474" s="70"/>
      <c r="B21474" s="70"/>
    </row>
    <row r="21475" spans="1:2" x14ac:dyDescent="0.4">
      <c r="A21475" s="70"/>
      <c r="B21475" s="70"/>
    </row>
    <row r="21476" spans="1:2" x14ac:dyDescent="0.4">
      <c r="A21476" s="70"/>
      <c r="B21476" s="70"/>
    </row>
    <row r="21477" spans="1:2" x14ac:dyDescent="0.4">
      <c r="A21477" s="70"/>
      <c r="B21477" s="70"/>
    </row>
    <row r="21478" spans="1:2" x14ac:dyDescent="0.4">
      <c r="A21478" s="70"/>
      <c r="B21478" s="70"/>
    </row>
    <row r="21479" spans="1:2" x14ac:dyDescent="0.4">
      <c r="A21479" s="70"/>
      <c r="B21479" s="70"/>
    </row>
    <row r="21480" spans="1:2" x14ac:dyDescent="0.4">
      <c r="A21480" s="70"/>
      <c r="B21480" s="70"/>
    </row>
    <row r="21481" spans="1:2" x14ac:dyDescent="0.4">
      <c r="A21481" s="70"/>
      <c r="B21481" s="70"/>
    </row>
    <row r="21482" spans="1:2" x14ac:dyDescent="0.4">
      <c r="A21482" s="70"/>
      <c r="B21482" s="70"/>
    </row>
    <row r="21483" spans="1:2" x14ac:dyDescent="0.4">
      <c r="A21483" s="70"/>
      <c r="B21483" s="70"/>
    </row>
    <row r="21484" spans="1:2" x14ac:dyDescent="0.4">
      <c r="A21484" s="70"/>
      <c r="B21484" s="70"/>
    </row>
    <row r="21485" spans="1:2" x14ac:dyDescent="0.4">
      <c r="A21485" s="70"/>
      <c r="B21485" s="70"/>
    </row>
    <row r="21486" spans="1:2" x14ac:dyDescent="0.4">
      <c r="A21486" s="70"/>
      <c r="B21486" s="70"/>
    </row>
    <row r="21487" spans="1:2" x14ac:dyDescent="0.4">
      <c r="A21487" s="70"/>
      <c r="B21487" s="70"/>
    </row>
    <row r="21488" spans="1:2" x14ac:dyDescent="0.4">
      <c r="A21488" s="70"/>
      <c r="B21488" s="70"/>
    </row>
    <row r="21489" spans="1:2" x14ac:dyDescent="0.4">
      <c r="A21489" s="70"/>
      <c r="B21489" s="70"/>
    </row>
    <row r="21490" spans="1:2" x14ac:dyDescent="0.4">
      <c r="A21490" s="70"/>
      <c r="B21490" s="70"/>
    </row>
    <row r="21491" spans="1:2" x14ac:dyDescent="0.4">
      <c r="A21491" s="70"/>
      <c r="B21491" s="70"/>
    </row>
    <row r="21492" spans="1:2" x14ac:dyDescent="0.4">
      <c r="A21492" s="70"/>
      <c r="B21492" s="70"/>
    </row>
    <row r="21493" spans="1:2" x14ac:dyDescent="0.4">
      <c r="A21493" s="70"/>
      <c r="B21493" s="70"/>
    </row>
    <row r="21494" spans="1:2" x14ac:dyDescent="0.4">
      <c r="A21494" s="70"/>
      <c r="B21494" s="70"/>
    </row>
    <row r="21495" spans="1:2" x14ac:dyDescent="0.4">
      <c r="A21495" s="70"/>
      <c r="B21495" s="70"/>
    </row>
    <row r="21496" spans="1:2" x14ac:dyDescent="0.4">
      <c r="A21496" s="70"/>
      <c r="B21496" s="70"/>
    </row>
    <row r="21497" spans="1:2" x14ac:dyDescent="0.4">
      <c r="A21497" s="70"/>
      <c r="B21497" s="70"/>
    </row>
    <row r="21498" spans="1:2" x14ac:dyDescent="0.4">
      <c r="A21498" s="70"/>
      <c r="B21498" s="70"/>
    </row>
    <row r="21499" spans="1:2" x14ac:dyDescent="0.4">
      <c r="A21499" s="70"/>
      <c r="B21499" s="70"/>
    </row>
    <row r="21500" spans="1:2" x14ac:dyDescent="0.4">
      <c r="A21500" s="70"/>
      <c r="B21500" s="70"/>
    </row>
    <row r="21501" spans="1:2" x14ac:dyDescent="0.4">
      <c r="A21501" s="70"/>
      <c r="B21501" s="70"/>
    </row>
    <row r="21502" spans="1:2" x14ac:dyDescent="0.4">
      <c r="A21502" s="70"/>
      <c r="B21502" s="70"/>
    </row>
    <row r="21503" spans="1:2" x14ac:dyDescent="0.4">
      <c r="A21503" s="70"/>
      <c r="B21503" s="70"/>
    </row>
    <row r="21504" spans="1:2" x14ac:dyDescent="0.4">
      <c r="A21504" s="70"/>
      <c r="B21504" s="70"/>
    </row>
    <row r="21505" spans="1:2" x14ac:dyDescent="0.4">
      <c r="A21505" s="70"/>
      <c r="B21505" s="70"/>
    </row>
    <row r="21506" spans="1:2" x14ac:dyDescent="0.4">
      <c r="A21506" s="70"/>
      <c r="B21506" s="70"/>
    </row>
    <row r="21507" spans="1:2" x14ac:dyDescent="0.4">
      <c r="A21507" s="70"/>
      <c r="B21507" s="70"/>
    </row>
    <row r="21508" spans="1:2" x14ac:dyDescent="0.4">
      <c r="A21508" s="70"/>
      <c r="B21508" s="70"/>
    </row>
    <row r="21509" spans="1:2" x14ac:dyDescent="0.4">
      <c r="A21509" s="70"/>
      <c r="B21509" s="70"/>
    </row>
    <row r="21510" spans="1:2" x14ac:dyDescent="0.4">
      <c r="A21510" s="70"/>
      <c r="B21510" s="70"/>
    </row>
    <row r="21511" spans="1:2" x14ac:dyDescent="0.4">
      <c r="A21511" s="70"/>
      <c r="B21511" s="70"/>
    </row>
    <row r="21512" spans="1:2" x14ac:dyDescent="0.4">
      <c r="A21512" s="70"/>
      <c r="B21512" s="70"/>
    </row>
    <row r="21513" spans="1:2" x14ac:dyDescent="0.4">
      <c r="A21513" s="70"/>
      <c r="B21513" s="70"/>
    </row>
    <row r="21514" spans="1:2" x14ac:dyDescent="0.4">
      <c r="A21514" s="70"/>
      <c r="B21514" s="70"/>
    </row>
    <row r="21515" spans="1:2" x14ac:dyDescent="0.4">
      <c r="A21515" s="70"/>
      <c r="B21515" s="70"/>
    </row>
    <row r="21516" spans="1:2" x14ac:dyDescent="0.4">
      <c r="A21516" s="70"/>
      <c r="B21516" s="70"/>
    </row>
    <row r="21517" spans="1:2" x14ac:dyDescent="0.4">
      <c r="A21517" s="70"/>
      <c r="B21517" s="70"/>
    </row>
    <row r="21518" spans="1:2" x14ac:dyDescent="0.4">
      <c r="A21518" s="70"/>
      <c r="B21518" s="70"/>
    </row>
    <row r="21519" spans="1:2" x14ac:dyDescent="0.4">
      <c r="A21519" s="70"/>
      <c r="B21519" s="70"/>
    </row>
    <row r="21520" spans="1:2" x14ac:dyDescent="0.4">
      <c r="A21520" s="70"/>
      <c r="B21520" s="70"/>
    </row>
    <row r="21521" spans="1:2" x14ac:dyDescent="0.4">
      <c r="A21521" s="70"/>
      <c r="B21521" s="70"/>
    </row>
    <row r="21522" spans="1:2" x14ac:dyDescent="0.4">
      <c r="A21522" s="70"/>
      <c r="B21522" s="70"/>
    </row>
    <row r="21523" spans="1:2" x14ac:dyDescent="0.4">
      <c r="A21523" s="70"/>
      <c r="B21523" s="70"/>
    </row>
    <row r="21524" spans="1:2" x14ac:dyDescent="0.4">
      <c r="A21524" s="70"/>
      <c r="B21524" s="70"/>
    </row>
    <row r="21525" spans="1:2" x14ac:dyDescent="0.4">
      <c r="A21525" s="70"/>
      <c r="B21525" s="70"/>
    </row>
    <row r="21526" spans="1:2" x14ac:dyDescent="0.4">
      <c r="A21526" s="70"/>
      <c r="B21526" s="70"/>
    </row>
    <row r="21527" spans="1:2" x14ac:dyDescent="0.4">
      <c r="A21527" s="70"/>
      <c r="B21527" s="70"/>
    </row>
    <row r="21528" spans="1:2" x14ac:dyDescent="0.4">
      <c r="A21528" s="70"/>
      <c r="B21528" s="70"/>
    </row>
    <row r="21529" spans="1:2" x14ac:dyDescent="0.4">
      <c r="A21529" s="70"/>
      <c r="B21529" s="70"/>
    </row>
    <row r="21530" spans="1:2" x14ac:dyDescent="0.4">
      <c r="A21530" s="70"/>
      <c r="B21530" s="70"/>
    </row>
    <row r="21531" spans="1:2" x14ac:dyDescent="0.4">
      <c r="A21531" s="70"/>
      <c r="B21531" s="70"/>
    </row>
    <row r="21532" spans="1:2" x14ac:dyDescent="0.4">
      <c r="A21532" s="70"/>
      <c r="B21532" s="70"/>
    </row>
    <row r="21533" spans="1:2" x14ac:dyDescent="0.4">
      <c r="A21533" s="70"/>
      <c r="B21533" s="70"/>
    </row>
    <row r="21534" spans="1:2" x14ac:dyDescent="0.4">
      <c r="A21534" s="70"/>
      <c r="B21534" s="70"/>
    </row>
    <row r="21535" spans="1:2" x14ac:dyDescent="0.4">
      <c r="A21535" s="70"/>
      <c r="B21535" s="70"/>
    </row>
    <row r="21536" spans="1:2" x14ac:dyDescent="0.4">
      <c r="A21536" s="70"/>
      <c r="B21536" s="70"/>
    </row>
    <row r="21537" spans="1:2" x14ac:dyDescent="0.4">
      <c r="A21537" s="70"/>
      <c r="B21537" s="70"/>
    </row>
    <row r="21538" spans="1:2" x14ac:dyDescent="0.4">
      <c r="A21538" s="70"/>
      <c r="B21538" s="70"/>
    </row>
    <row r="21539" spans="1:2" x14ac:dyDescent="0.4">
      <c r="A21539" s="70"/>
      <c r="B21539" s="70"/>
    </row>
    <row r="21540" spans="1:2" x14ac:dyDescent="0.4">
      <c r="A21540" s="70"/>
      <c r="B21540" s="70"/>
    </row>
    <row r="21541" spans="1:2" x14ac:dyDescent="0.4">
      <c r="A21541" s="70"/>
      <c r="B21541" s="70"/>
    </row>
    <row r="21542" spans="1:2" x14ac:dyDescent="0.4">
      <c r="A21542" s="70"/>
      <c r="B21542" s="70"/>
    </row>
    <row r="21543" spans="1:2" x14ac:dyDescent="0.4">
      <c r="A21543" s="70"/>
      <c r="B21543" s="70"/>
    </row>
    <row r="21544" spans="1:2" x14ac:dyDescent="0.4">
      <c r="A21544" s="70"/>
      <c r="B21544" s="70"/>
    </row>
    <row r="21545" spans="1:2" x14ac:dyDescent="0.4">
      <c r="A21545" s="70"/>
      <c r="B21545" s="70"/>
    </row>
    <row r="21546" spans="1:2" x14ac:dyDescent="0.4">
      <c r="A21546" s="70"/>
      <c r="B21546" s="70"/>
    </row>
    <row r="21547" spans="1:2" x14ac:dyDescent="0.4">
      <c r="A21547" s="70"/>
      <c r="B21547" s="70"/>
    </row>
    <row r="21548" spans="1:2" x14ac:dyDescent="0.4">
      <c r="A21548" s="70"/>
      <c r="B21548" s="70"/>
    </row>
    <row r="21549" spans="1:2" x14ac:dyDescent="0.4">
      <c r="A21549" s="70"/>
      <c r="B21549" s="70"/>
    </row>
    <row r="21550" spans="1:2" x14ac:dyDescent="0.4">
      <c r="A21550" s="70"/>
      <c r="B21550" s="70"/>
    </row>
    <row r="21551" spans="1:2" x14ac:dyDescent="0.4">
      <c r="A21551" s="70"/>
      <c r="B21551" s="70"/>
    </row>
    <row r="21552" spans="1:2" x14ac:dyDescent="0.4">
      <c r="A21552" s="70"/>
      <c r="B21552" s="70"/>
    </row>
    <row r="21553" spans="1:2" x14ac:dyDescent="0.4">
      <c r="A21553" s="70"/>
      <c r="B21553" s="70"/>
    </row>
    <row r="21554" spans="1:2" x14ac:dyDescent="0.4">
      <c r="A21554" s="70"/>
      <c r="B21554" s="70"/>
    </row>
    <row r="21555" spans="1:2" x14ac:dyDescent="0.4">
      <c r="A21555" s="70"/>
      <c r="B21555" s="70"/>
    </row>
    <row r="21556" spans="1:2" x14ac:dyDescent="0.4">
      <c r="A21556" s="70"/>
      <c r="B21556" s="70"/>
    </row>
    <row r="21557" spans="1:2" x14ac:dyDescent="0.4">
      <c r="A21557" s="70"/>
      <c r="B21557" s="70"/>
    </row>
    <row r="21558" spans="1:2" x14ac:dyDescent="0.4">
      <c r="A21558" s="70"/>
      <c r="B21558" s="70"/>
    </row>
    <row r="21559" spans="1:2" x14ac:dyDescent="0.4">
      <c r="A21559" s="70"/>
      <c r="B21559" s="70"/>
    </row>
    <row r="21560" spans="1:2" x14ac:dyDescent="0.4">
      <c r="A21560" s="70"/>
      <c r="B21560" s="70"/>
    </row>
    <row r="21561" spans="1:2" x14ac:dyDescent="0.4">
      <c r="A21561" s="70"/>
      <c r="B21561" s="70"/>
    </row>
    <row r="21562" spans="1:2" x14ac:dyDescent="0.4">
      <c r="A21562" s="70"/>
      <c r="B21562" s="70"/>
    </row>
    <row r="21563" spans="1:2" x14ac:dyDescent="0.4">
      <c r="A21563" s="70"/>
      <c r="B21563" s="70"/>
    </row>
    <row r="21564" spans="1:2" x14ac:dyDescent="0.4">
      <c r="A21564" s="70"/>
      <c r="B21564" s="70"/>
    </row>
    <row r="21565" spans="1:2" x14ac:dyDescent="0.4">
      <c r="A21565" s="70"/>
      <c r="B21565" s="70"/>
    </row>
    <row r="21566" spans="1:2" x14ac:dyDescent="0.4">
      <c r="A21566" s="70"/>
      <c r="B21566" s="70"/>
    </row>
    <row r="21567" spans="1:2" x14ac:dyDescent="0.4">
      <c r="A21567" s="70"/>
      <c r="B21567" s="70"/>
    </row>
    <row r="21568" spans="1:2" x14ac:dyDescent="0.4">
      <c r="A21568" s="70"/>
      <c r="B21568" s="70"/>
    </row>
    <row r="21569" spans="1:2" x14ac:dyDescent="0.4">
      <c r="A21569" s="70"/>
      <c r="B21569" s="70"/>
    </row>
    <row r="21570" spans="1:2" x14ac:dyDescent="0.4">
      <c r="A21570" s="70"/>
      <c r="B21570" s="70"/>
    </row>
    <row r="21571" spans="1:2" x14ac:dyDescent="0.4">
      <c r="A21571" s="70"/>
      <c r="B21571" s="70"/>
    </row>
    <row r="21572" spans="1:2" x14ac:dyDescent="0.4">
      <c r="A21572" s="70"/>
      <c r="B21572" s="70"/>
    </row>
    <row r="21573" spans="1:2" x14ac:dyDescent="0.4">
      <c r="A21573" s="70"/>
      <c r="B21573" s="70"/>
    </row>
    <row r="21574" spans="1:2" x14ac:dyDescent="0.4">
      <c r="A21574" s="70"/>
      <c r="B21574" s="70"/>
    </row>
    <row r="21575" spans="1:2" x14ac:dyDescent="0.4">
      <c r="A21575" s="70"/>
      <c r="B21575" s="70"/>
    </row>
    <row r="21576" spans="1:2" x14ac:dyDescent="0.4">
      <c r="A21576" s="70"/>
      <c r="B21576" s="70"/>
    </row>
    <row r="21577" spans="1:2" x14ac:dyDescent="0.4">
      <c r="A21577" s="70"/>
      <c r="B21577" s="70"/>
    </row>
    <row r="21578" spans="1:2" x14ac:dyDescent="0.4">
      <c r="A21578" s="70"/>
      <c r="B21578" s="70"/>
    </row>
    <row r="21579" spans="1:2" x14ac:dyDescent="0.4">
      <c r="A21579" s="70"/>
      <c r="B21579" s="70"/>
    </row>
    <row r="21580" spans="1:2" x14ac:dyDescent="0.4">
      <c r="A21580" s="70"/>
      <c r="B21580" s="70"/>
    </row>
    <row r="21581" spans="1:2" x14ac:dyDescent="0.4">
      <c r="A21581" s="70"/>
      <c r="B21581" s="70"/>
    </row>
    <row r="21582" spans="1:2" x14ac:dyDescent="0.4">
      <c r="A21582" s="70"/>
      <c r="B21582" s="70"/>
    </row>
    <row r="21583" spans="1:2" x14ac:dyDescent="0.4">
      <c r="A21583" s="70"/>
      <c r="B21583" s="70"/>
    </row>
    <row r="21584" spans="1:2" x14ac:dyDescent="0.4">
      <c r="A21584" s="70"/>
      <c r="B21584" s="70"/>
    </row>
    <row r="21585" spans="1:2" x14ac:dyDescent="0.4">
      <c r="A21585" s="70"/>
      <c r="B21585" s="70"/>
    </row>
    <row r="21586" spans="1:2" x14ac:dyDescent="0.4">
      <c r="A21586" s="70"/>
      <c r="B21586" s="70"/>
    </row>
    <row r="21587" spans="1:2" x14ac:dyDescent="0.4">
      <c r="A21587" s="70"/>
      <c r="B21587" s="70"/>
    </row>
    <row r="21588" spans="1:2" x14ac:dyDescent="0.4">
      <c r="A21588" s="70"/>
      <c r="B21588" s="70"/>
    </row>
    <row r="21589" spans="1:2" x14ac:dyDescent="0.4">
      <c r="A21589" s="70"/>
      <c r="B21589" s="70"/>
    </row>
    <row r="21590" spans="1:2" x14ac:dyDescent="0.4">
      <c r="A21590" s="70"/>
      <c r="B21590" s="70"/>
    </row>
    <row r="21591" spans="1:2" x14ac:dyDescent="0.4">
      <c r="A21591" s="70"/>
      <c r="B21591" s="70"/>
    </row>
    <row r="21592" spans="1:2" x14ac:dyDescent="0.4">
      <c r="A21592" s="70"/>
      <c r="B21592" s="70"/>
    </row>
    <row r="21593" spans="1:2" x14ac:dyDescent="0.4">
      <c r="A21593" s="70"/>
      <c r="B21593" s="70"/>
    </row>
    <row r="21594" spans="1:2" x14ac:dyDescent="0.4">
      <c r="A21594" s="70"/>
      <c r="B21594" s="70"/>
    </row>
    <row r="21595" spans="1:2" x14ac:dyDescent="0.4">
      <c r="A21595" s="70"/>
      <c r="B21595" s="70"/>
    </row>
    <row r="21596" spans="1:2" x14ac:dyDescent="0.4">
      <c r="A21596" s="70"/>
      <c r="B21596" s="70"/>
    </row>
    <row r="21597" spans="1:2" x14ac:dyDescent="0.4">
      <c r="A21597" s="70"/>
      <c r="B21597" s="70"/>
    </row>
    <row r="21598" spans="1:2" x14ac:dyDescent="0.4">
      <c r="A21598" s="70"/>
      <c r="B21598" s="70"/>
    </row>
    <row r="21599" spans="1:2" x14ac:dyDescent="0.4">
      <c r="A21599" s="70"/>
      <c r="B21599" s="70"/>
    </row>
    <row r="21600" spans="1:2" x14ac:dyDescent="0.4">
      <c r="A21600" s="70"/>
      <c r="B21600" s="70"/>
    </row>
    <row r="21601" spans="1:2" x14ac:dyDescent="0.4">
      <c r="A21601" s="70"/>
      <c r="B21601" s="70"/>
    </row>
    <row r="21602" spans="1:2" x14ac:dyDescent="0.4">
      <c r="A21602" s="70"/>
      <c r="B21602" s="70"/>
    </row>
    <row r="21603" spans="1:2" x14ac:dyDescent="0.4">
      <c r="A21603" s="70"/>
      <c r="B21603" s="70"/>
    </row>
    <row r="21604" spans="1:2" x14ac:dyDescent="0.4">
      <c r="A21604" s="70"/>
      <c r="B21604" s="70"/>
    </row>
    <row r="21605" spans="1:2" x14ac:dyDescent="0.4">
      <c r="A21605" s="70"/>
      <c r="B21605" s="70"/>
    </row>
    <row r="21606" spans="1:2" x14ac:dyDescent="0.4">
      <c r="A21606" s="70"/>
      <c r="B21606" s="70"/>
    </row>
    <row r="21607" spans="1:2" x14ac:dyDescent="0.4">
      <c r="A21607" s="70"/>
      <c r="B21607" s="70"/>
    </row>
    <row r="21608" spans="1:2" x14ac:dyDescent="0.4">
      <c r="A21608" s="70"/>
      <c r="B21608" s="70"/>
    </row>
    <row r="21609" spans="1:2" x14ac:dyDescent="0.4">
      <c r="A21609" s="70"/>
      <c r="B21609" s="70"/>
    </row>
    <row r="21610" spans="1:2" x14ac:dyDescent="0.4">
      <c r="A21610" s="70"/>
      <c r="B21610" s="70"/>
    </row>
    <row r="21611" spans="1:2" x14ac:dyDescent="0.4">
      <c r="A21611" s="70"/>
      <c r="B21611" s="70"/>
    </row>
    <row r="21612" spans="1:2" x14ac:dyDescent="0.4">
      <c r="A21612" s="70"/>
      <c r="B21612" s="70"/>
    </row>
    <row r="21613" spans="1:2" x14ac:dyDescent="0.4">
      <c r="A21613" s="70"/>
      <c r="B21613" s="70"/>
    </row>
    <row r="21614" spans="1:2" x14ac:dyDescent="0.4">
      <c r="A21614" s="70"/>
      <c r="B21614" s="70"/>
    </row>
    <row r="21615" spans="1:2" x14ac:dyDescent="0.4">
      <c r="A21615" s="70"/>
      <c r="B21615" s="70"/>
    </row>
    <row r="21616" spans="1:2" x14ac:dyDescent="0.4">
      <c r="A21616" s="70"/>
      <c r="B21616" s="70"/>
    </row>
    <row r="21617" spans="1:2" x14ac:dyDescent="0.4">
      <c r="A21617" s="70"/>
      <c r="B21617" s="70"/>
    </row>
    <row r="21618" spans="1:2" x14ac:dyDescent="0.4">
      <c r="A21618" s="70"/>
      <c r="B21618" s="70"/>
    </row>
    <row r="21619" spans="1:2" x14ac:dyDescent="0.4">
      <c r="A21619" s="70"/>
      <c r="B21619" s="70"/>
    </row>
    <row r="21620" spans="1:2" x14ac:dyDescent="0.4">
      <c r="A21620" s="70"/>
      <c r="B21620" s="70"/>
    </row>
    <row r="21621" spans="1:2" x14ac:dyDescent="0.4">
      <c r="A21621" s="70"/>
      <c r="B21621" s="70"/>
    </row>
    <row r="21622" spans="1:2" x14ac:dyDescent="0.4">
      <c r="A21622" s="70"/>
      <c r="B21622" s="70"/>
    </row>
    <row r="21623" spans="1:2" x14ac:dyDescent="0.4">
      <c r="A21623" s="70"/>
      <c r="B21623" s="70"/>
    </row>
    <row r="21624" spans="1:2" x14ac:dyDescent="0.4">
      <c r="A21624" s="70"/>
      <c r="B21624" s="70"/>
    </row>
    <row r="21625" spans="1:2" x14ac:dyDescent="0.4">
      <c r="A21625" s="70"/>
      <c r="B21625" s="70"/>
    </row>
    <row r="21626" spans="1:2" x14ac:dyDescent="0.4">
      <c r="A21626" s="70"/>
      <c r="B21626" s="70"/>
    </row>
    <row r="21627" spans="1:2" x14ac:dyDescent="0.4">
      <c r="A21627" s="70"/>
      <c r="B21627" s="70"/>
    </row>
    <row r="21628" spans="1:2" x14ac:dyDescent="0.4">
      <c r="A21628" s="70"/>
      <c r="B21628" s="70"/>
    </row>
    <row r="21629" spans="1:2" x14ac:dyDescent="0.4">
      <c r="A21629" s="70"/>
      <c r="B21629" s="70"/>
    </row>
    <row r="21630" spans="1:2" x14ac:dyDescent="0.4">
      <c r="A21630" s="70"/>
      <c r="B21630" s="70"/>
    </row>
    <row r="21631" spans="1:2" x14ac:dyDescent="0.4">
      <c r="A21631" s="70"/>
      <c r="B21631" s="70"/>
    </row>
    <row r="21632" spans="1:2" x14ac:dyDescent="0.4">
      <c r="A21632" s="70"/>
      <c r="B21632" s="70"/>
    </row>
    <row r="21633" spans="1:2" x14ac:dyDescent="0.4">
      <c r="A21633" s="70"/>
      <c r="B21633" s="70"/>
    </row>
    <row r="21634" spans="1:2" x14ac:dyDescent="0.4">
      <c r="A21634" s="70"/>
      <c r="B21634" s="70"/>
    </row>
    <row r="21635" spans="1:2" x14ac:dyDescent="0.4">
      <c r="A21635" s="70"/>
      <c r="B21635" s="70"/>
    </row>
    <row r="21636" spans="1:2" x14ac:dyDescent="0.4">
      <c r="A21636" s="70"/>
      <c r="B21636" s="70"/>
    </row>
    <row r="21637" spans="1:2" x14ac:dyDescent="0.4">
      <c r="A21637" s="70"/>
      <c r="B21637" s="70"/>
    </row>
    <row r="21638" spans="1:2" x14ac:dyDescent="0.4">
      <c r="A21638" s="70"/>
      <c r="B21638" s="70"/>
    </row>
    <row r="21639" spans="1:2" x14ac:dyDescent="0.4">
      <c r="A21639" s="70"/>
      <c r="B21639" s="70"/>
    </row>
    <row r="21640" spans="1:2" x14ac:dyDescent="0.4">
      <c r="A21640" s="70"/>
      <c r="B21640" s="70"/>
    </row>
    <row r="21641" spans="1:2" x14ac:dyDescent="0.4">
      <c r="A21641" s="70"/>
      <c r="B21641" s="70"/>
    </row>
    <row r="21642" spans="1:2" x14ac:dyDescent="0.4">
      <c r="A21642" s="70"/>
      <c r="B21642" s="70"/>
    </row>
    <row r="21643" spans="1:2" x14ac:dyDescent="0.4">
      <c r="A21643" s="70"/>
      <c r="B21643" s="70"/>
    </row>
    <row r="21644" spans="1:2" x14ac:dyDescent="0.4">
      <c r="A21644" s="70"/>
      <c r="B21644" s="70"/>
    </row>
    <row r="21645" spans="1:2" x14ac:dyDescent="0.4">
      <c r="A21645" s="70"/>
      <c r="B21645" s="70"/>
    </row>
    <row r="21646" spans="1:2" x14ac:dyDescent="0.4">
      <c r="A21646" s="70"/>
      <c r="B21646" s="70"/>
    </row>
    <row r="21647" spans="1:2" x14ac:dyDescent="0.4">
      <c r="A21647" s="70"/>
      <c r="B21647" s="70"/>
    </row>
    <row r="21648" spans="1:2" x14ac:dyDescent="0.4">
      <c r="A21648" s="70"/>
      <c r="B21648" s="70"/>
    </row>
    <row r="21649" spans="1:2" x14ac:dyDescent="0.4">
      <c r="A21649" s="70"/>
      <c r="B21649" s="70"/>
    </row>
    <row r="21650" spans="1:2" x14ac:dyDescent="0.4">
      <c r="A21650" s="70"/>
      <c r="B21650" s="70"/>
    </row>
    <row r="21651" spans="1:2" x14ac:dyDescent="0.4">
      <c r="A21651" s="70"/>
      <c r="B21651" s="70"/>
    </row>
    <row r="21652" spans="1:2" x14ac:dyDescent="0.4">
      <c r="A21652" s="70"/>
      <c r="B21652" s="70"/>
    </row>
    <row r="21653" spans="1:2" x14ac:dyDescent="0.4">
      <c r="A21653" s="70"/>
      <c r="B21653" s="70"/>
    </row>
    <row r="21654" spans="1:2" x14ac:dyDescent="0.4">
      <c r="A21654" s="70"/>
      <c r="B21654" s="70"/>
    </row>
    <row r="21655" spans="1:2" x14ac:dyDescent="0.4">
      <c r="A21655" s="70"/>
      <c r="B21655" s="70"/>
    </row>
    <row r="21656" spans="1:2" x14ac:dyDescent="0.4">
      <c r="A21656" s="70"/>
      <c r="B21656" s="70"/>
    </row>
    <row r="21657" spans="1:2" x14ac:dyDescent="0.4">
      <c r="A21657" s="70"/>
      <c r="B21657" s="70"/>
    </row>
    <row r="21658" spans="1:2" x14ac:dyDescent="0.4">
      <c r="A21658" s="70"/>
      <c r="B21658" s="70"/>
    </row>
    <row r="21659" spans="1:2" x14ac:dyDescent="0.4">
      <c r="A21659" s="70"/>
      <c r="B21659" s="70"/>
    </row>
    <row r="21660" spans="1:2" x14ac:dyDescent="0.4">
      <c r="A21660" s="70"/>
      <c r="B21660" s="70"/>
    </row>
    <row r="21661" spans="1:2" x14ac:dyDescent="0.4">
      <c r="A21661" s="70"/>
      <c r="B21661" s="70"/>
    </row>
    <row r="21662" spans="1:2" x14ac:dyDescent="0.4">
      <c r="A21662" s="70"/>
      <c r="B21662" s="70"/>
    </row>
    <row r="21663" spans="1:2" x14ac:dyDescent="0.4">
      <c r="A21663" s="70"/>
      <c r="B21663" s="70"/>
    </row>
    <row r="21664" spans="1:2" x14ac:dyDescent="0.4">
      <c r="A21664" s="70"/>
      <c r="B21664" s="70"/>
    </row>
    <row r="21665" spans="1:2" x14ac:dyDescent="0.4">
      <c r="A21665" s="70"/>
      <c r="B21665" s="70"/>
    </row>
    <row r="21666" spans="1:2" x14ac:dyDescent="0.4">
      <c r="A21666" s="70"/>
      <c r="B21666" s="70"/>
    </row>
    <row r="21667" spans="1:2" x14ac:dyDescent="0.4">
      <c r="A21667" s="70"/>
      <c r="B21667" s="70"/>
    </row>
    <row r="21668" spans="1:2" x14ac:dyDescent="0.4">
      <c r="A21668" s="70"/>
      <c r="B21668" s="70"/>
    </row>
    <row r="21669" spans="1:2" x14ac:dyDescent="0.4">
      <c r="A21669" s="70"/>
      <c r="B21669" s="70"/>
    </row>
    <row r="21670" spans="1:2" x14ac:dyDescent="0.4">
      <c r="A21670" s="70"/>
      <c r="B21670" s="70"/>
    </row>
    <row r="21671" spans="1:2" x14ac:dyDescent="0.4">
      <c r="A21671" s="70"/>
      <c r="B21671" s="70"/>
    </row>
    <row r="21672" spans="1:2" x14ac:dyDescent="0.4">
      <c r="A21672" s="70"/>
      <c r="B21672" s="70"/>
    </row>
    <row r="21673" spans="1:2" x14ac:dyDescent="0.4">
      <c r="A21673" s="70"/>
      <c r="B21673" s="70"/>
    </row>
    <row r="21674" spans="1:2" x14ac:dyDescent="0.4">
      <c r="A21674" s="70"/>
      <c r="B21674" s="70"/>
    </row>
    <row r="21675" spans="1:2" x14ac:dyDescent="0.4">
      <c r="A21675" s="70"/>
      <c r="B21675" s="70"/>
    </row>
    <row r="21676" spans="1:2" x14ac:dyDescent="0.4">
      <c r="A21676" s="70"/>
      <c r="B21676" s="70"/>
    </row>
    <row r="21677" spans="1:2" x14ac:dyDescent="0.4">
      <c r="A21677" s="70"/>
      <c r="B21677" s="70"/>
    </row>
    <row r="21678" spans="1:2" x14ac:dyDescent="0.4">
      <c r="A21678" s="70"/>
      <c r="B21678" s="70"/>
    </row>
    <row r="21679" spans="1:2" x14ac:dyDescent="0.4">
      <c r="A21679" s="70"/>
      <c r="B21679" s="70"/>
    </row>
    <row r="21680" spans="1:2" x14ac:dyDescent="0.4">
      <c r="A21680" s="70"/>
      <c r="B21680" s="70"/>
    </row>
    <row r="21681" spans="1:2" x14ac:dyDescent="0.4">
      <c r="A21681" s="70"/>
      <c r="B21681" s="70"/>
    </row>
    <row r="21682" spans="1:2" x14ac:dyDescent="0.4">
      <c r="A21682" s="70"/>
      <c r="B21682" s="70"/>
    </row>
    <row r="21683" spans="1:2" x14ac:dyDescent="0.4">
      <c r="A21683" s="70"/>
      <c r="B21683" s="70"/>
    </row>
    <row r="21684" spans="1:2" x14ac:dyDescent="0.4">
      <c r="A21684" s="70"/>
      <c r="B21684" s="70"/>
    </row>
    <row r="21685" spans="1:2" x14ac:dyDescent="0.4">
      <c r="A21685" s="70"/>
      <c r="B21685" s="70"/>
    </row>
    <row r="21686" spans="1:2" x14ac:dyDescent="0.4">
      <c r="A21686" s="70"/>
      <c r="B21686" s="70"/>
    </row>
    <row r="21687" spans="1:2" x14ac:dyDescent="0.4">
      <c r="A21687" s="70"/>
      <c r="B21687" s="70"/>
    </row>
    <row r="21688" spans="1:2" x14ac:dyDescent="0.4">
      <c r="A21688" s="70"/>
      <c r="B21688" s="70"/>
    </row>
    <row r="21689" spans="1:2" x14ac:dyDescent="0.4">
      <c r="A21689" s="70"/>
      <c r="B21689" s="70"/>
    </row>
    <row r="21690" spans="1:2" x14ac:dyDescent="0.4">
      <c r="A21690" s="70"/>
      <c r="B21690" s="70"/>
    </row>
    <row r="21691" spans="1:2" x14ac:dyDescent="0.4">
      <c r="A21691" s="70"/>
      <c r="B21691" s="70"/>
    </row>
    <row r="21692" spans="1:2" x14ac:dyDescent="0.4">
      <c r="A21692" s="70"/>
      <c r="B21692" s="70"/>
    </row>
    <row r="21693" spans="1:2" x14ac:dyDescent="0.4">
      <c r="A21693" s="70"/>
      <c r="B21693" s="70"/>
    </row>
    <row r="21694" spans="1:2" x14ac:dyDescent="0.4">
      <c r="A21694" s="70"/>
      <c r="B21694" s="70"/>
    </row>
    <row r="21695" spans="1:2" x14ac:dyDescent="0.4">
      <c r="A21695" s="70"/>
      <c r="B21695" s="70"/>
    </row>
    <row r="21696" spans="1:2" x14ac:dyDescent="0.4">
      <c r="A21696" s="70"/>
      <c r="B21696" s="70"/>
    </row>
    <row r="21697" spans="1:2" x14ac:dyDescent="0.4">
      <c r="A21697" s="70"/>
      <c r="B21697" s="70"/>
    </row>
    <row r="21698" spans="1:2" x14ac:dyDescent="0.4">
      <c r="A21698" s="70"/>
      <c r="B21698" s="70"/>
    </row>
    <row r="21699" spans="1:2" x14ac:dyDescent="0.4">
      <c r="A21699" s="70"/>
      <c r="B21699" s="70"/>
    </row>
    <row r="21700" spans="1:2" x14ac:dyDescent="0.4">
      <c r="A21700" s="70"/>
      <c r="B21700" s="70"/>
    </row>
    <row r="21701" spans="1:2" x14ac:dyDescent="0.4">
      <c r="A21701" s="70"/>
      <c r="B21701" s="70"/>
    </row>
    <row r="21702" spans="1:2" x14ac:dyDescent="0.4">
      <c r="A21702" s="70"/>
      <c r="B21702" s="70"/>
    </row>
    <row r="21703" spans="1:2" x14ac:dyDescent="0.4">
      <c r="A21703" s="70"/>
      <c r="B21703" s="70"/>
    </row>
    <row r="21704" spans="1:2" x14ac:dyDescent="0.4">
      <c r="A21704" s="70"/>
      <c r="B21704" s="70"/>
    </row>
    <row r="21705" spans="1:2" x14ac:dyDescent="0.4">
      <c r="A21705" s="70"/>
      <c r="B21705" s="70"/>
    </row>
    <row r="21706" spans="1:2" x14ac:dyDescent="0.4">
      <c r="A21706" s="70"/>
      <c r="B21706" s="70"/>
    </row>
    <row r="21707" spans="1:2" x14ac:dyDescent="0.4">
      <c r="A21707" s="70"/>
      <c r="B21707" s="70"/>
    </row>
    <row r="21708" spans="1:2" x14ac:dyDescent="0.4">
      <c r="A21708" s="70"/>
      <c r="B21708" s="70"/>
    </row>
    <row r="21709" spans="1:2" x14ac:dyDescent="0.4">
      <c r="A21709" s="70"/>
      <c r="B21709" s="70"/>
    </row>
    <row r="21710" spans="1:2" x14ac:dyDescent="0.4">
      <c r="A21710" s="70"/>
      <c r="B21710" s="70"/>
    </row>
    <row r="21711" spans="1:2" x14ac:dyDescent="0.4">
      <c r="A21711" s="70"/>
      <c r="B21711" s="70"/>
    </row>
    <row r="21712" spans="1:2" x14ac:dyDescent="0.4">
      <c r="A21712" s="70"/>
      <c r="B21712" s="70"/>
    </row>
    <row r="21713" spans="1:2" x14ac:dyDescent="0.4">
      <c r="A21713" s="70"/>
      <c r="B21713" s="70"/>
    </row>
    <row r="21714" spans="1:2" x14ac:dyDescent="0.4">
      <c r="A21714" s="70"/>
      <c r="B21714" s="70"/>
    </row>
    <row r="21715" spans="1:2" x14ac:dyDescent="0.4">
      <c r="A21715" s="70"/>
      <c r="B21715" s="70"/>
    </row>
    <row r="21716" spans="1:2" x14ac:dyDescent="0.4">
      <c r="A21716" s="70"/>
      <c r="B21716" s="70"/>
    </row>
    <row r="21717" spans="1:2" x14ac:dyDescent="0.4">
      <c r="A21717" s="70"/>
      <c r="B21717" s="70"/>
    </row>
    <row r="21718" spans="1:2" x14ac:dyDescent="0.4">
      <c r="A21718" s="70"/>
      <c r="B21718" s="70"/>
    </row>
    <row r="21719" spans="1:2" x14ac:dyDescent="0.4">
      <c r="A21719" s="70"/>
      <c r="B21719" s="70"/>
    </row>
    <row r="21720" spans="1:2" x14ac:dyDescent="0.4">
      <c r="A21720" s="70"/>
      <c r="B21720" s="70"/>
    </row>
    <row r="21721" spans="1:2" x14ac:dyDescent="0.4">
      <c r="A21721" s="70"/>
      <c r="B21721" s="70"/>
    </row>
    <row r="21722" spans="1:2" x14ac:dyDescent="0.4">
      <c r="A21722" s="70"/>
      <c r="B21722" s="70"/>
    </row>
    <row r="21723" spans="1:2" x14ac:dyDescent="0.4">
      <c r="A21723" s="70"/>
      <c r="B21723" s="70"/>
    </row>
    <row r="21724" spans="1:2" x14ac:dyDescent="0.4">
      <c r="A21724" s="70"/>
      <c r="B21724" s="70"/>
    </row>
    <row r="21725" spans="1:2" x14ac:dyDescent="0.4">
      <c r="A21725" s="70"/>
      <c r="B21725" s="70"/>
    </row>
    <row r="21726" spans="1:2" x14ac:dyDescent="0.4">
      <c r="A21726" s="70"/>
      <c r="B21726" s="70"/>
    </row>
    <row r="21727" spans="1:2" x14ac:dyDescent="0.4">
      <c r="A21727" s="70"/>
      <c r="B21727" s="70"/>
    </row>
    <row r="21728" spans="1:2" x14ac:dyDescent="0.4">
      <c r="A21728" s="70"/>
      <c r="B21728" s="70"/>
    </row>
    <row r="21729" spans="1:2" x14ac:dyDescent="0.4">
      <c r="A21729" s="70"/>
      <c r="B21729" s="70"/>
    </row>
    <row r="21730" spans="1:2" x14ac:dyDescent="0.4">
      <c r="A21730" s="70"/>
      <c r="B21730" s="70"/>
    </row>
    <row r="21731" spans="1:2" x14ac:dyDescent="0.4">
      <c r="A21731" s="70"/>
      <c r="B21731" s="70"/>
    </row>
    <row r="21732" spans="1:2" x14ac:dyDescent="0.4">
      <c r="A21732" s="70"/>
      <c r="B21732" s="70"/>
    </row>
    <row r="21733" spans="1:2" x14ac:dyDescent="0.4">
      <c r="A21733" s="70"/>
      <c r="B21733" s="70"/>
    </row>
    <row r="21734" spans="1:2" x14ac:dyDescent="0.4">
      <c r="A21734" s="70"/>
      <c r="B21734" s="70"/>
    </row>
    <row r="21735" spans="1:2" x14ac:dyDescent="0.4">
      <c r="A21735" s="70"/>
      <c r="B21735" s="70"/>
    </row>
    <row r="21736" spans="1:2" x14ac:dyDescent="0.4">
      <c r="A21736" s="70"/>
      <c r="B21736" s="70"/>
    </row>
    <row r="21737" spans="1:2" x14ac:dyDescent="0.4">
      <c r="A21737" s="70"/>
      <c r="B21737" s="70"/>
    </row>
    <row r="21738" spans="1:2" x14ac:dyDescent="0.4">
      <c r="A21738" s="70"/>
      <c r="B21738" s="70"/>
    </row>
    <row r="21739" spans="1:2" x14ac:dyDescent="0.4">
      <c r="A21739" s="70"/>
      <c r="B21739" s="70"/>
    </row>
    <row r="21740" spans="1:2" x14ac:dyDescent="0.4">
      <c r="A21740" s="70"/>
      <c r="B21740" s="70"/>
    </row>
    <row r="21741" spans="1:2" x14ac:dyDescent="0.4">
      <c r="A21741" s="70"/>
      <c r="B21741" s="70"/>
    </row>
    <row r="21742" spans="1:2" x14ac:dyDescent="0.4">
      <c r="A21742" s="70"/>
      <c r="B21742" s="70"/>
    </row>
    <row r="21743" spans="1:2" x14ac:dyDescent="0.4">
      <c r="A21743" s="70"/>
      <c r="B21743" s="70"/>
    </row>
    <row r="21744" spans="1:2" x14ac:dyDescent="0.4">
      <c r="A21744" s="70"/>
      <c r="B21744" s="70"/>
    </row>
    <row r="21745" spans="1:2" x14ac:dyDescent="0.4">
      <c r="A21745" s="70"/>
      <c r="B21745" s="70"/>
    </row>
    <row r="21746" spans="1:2" x14ac:dyDescent="0.4">
      <c r="A21746" s="70"/>
      <c r="B21746" s="70"/>
    </row>
    <row r="21747" spans="1:2" x14ac:dyDescent="0.4">
      <c r="A21747" s="70"/>
      <c r="B21747" s="70"/>
    </row>
    <row r="21748" spans="1:2" x14ac:dyDescent="0.4">
      <c r="A21748" s="70"/>
      <c r="B21748" s="70"/>
    </row>
    <row r="21749" spans="1:2" x14ac:dyDescent="0.4">
      <c r="A21749" s="70"/>
      <c r="B21749" s="70"/>
    </row>
    <row r="21750" spans="1:2" x14ac:dyDescent="0.4">
      <c r="A21750" s="70"/>
      <c r="B21750" s="70"/>
    </row>
    <row r="21751" spans="1:2" x14ac:dyDescent="0.4">
      <c r="A21751" s="70"/>
      <c r="B21751" s="70"/>
    </row>
    <row r="21752" spans="1:2" x14ac:dyDescent="0.4">
      <c r="A21752" s="70"/>
      <c r="B21752" s="70"/>
    </row>
    <row r="21753" spans="1:2" x14ac:dyDescent="0.4">
      <c r="A21753" s="70"/>
      <c r="B21753" s="70"/>
    </row>
    <row r="21754" spans="1:2" x14ac:dyDescent="0.4">
      <c r="A21754" s="70"/>
      <c r="B21754" s="70"/>
    </row>
    <row r="21755" spans="1:2" x14ac:dyDescent="0.4">
      <c r="A21755" s="70"/>
      <c r="B21755" s="70"/>
    </row>
    <row r="21756" spans="1:2" x14ac:dyDescent="0.4">
      <c r="A21756" s="70"/>
      <c r="B21756" s="70"/>
    </row>
    <row r="21757" spans="1:2" x14ac:dyDescent="0.4">
      <c r="A21757" s="70"/>
      <c r="B21757" s="70"/>
    </row>
    <row r="21758" spans="1:2" x14ac:dyDescent="0.4">
      <c r="A21758" s="70"/>
      <c r="B21758" s="70"/>
    </row>
    <row r="21759" spans="1:2" x14ac:dyDescent="0.4">
      <c r="A21759" s="70"/>
      <c r="B21759" s="70"/>
    </row>
    <row r="21760" spans="1:2" x14ac:dyDescent="0.4">
      <c r="A21760" s="70"/>
      <c r="B21760" s="70"/>
    </row>
    <row r="21761" spans="1:2" x14ac:dyDescent="0.4">
      <c r="A21761" s="70"/>
      <c r="B21761" s="70"/>
    </row>
    <row r="21762" spans="1:2" x14ac:dyDescent="0.4">
      <c r="A21762" s="70"/>
      <c r="B21762" s="70"/>
    </row>
    <row r="21763" spans="1:2" x14ac:dyDescent="0.4">
      <c r="A21763" s="70"/>
      <c r="B21763" s="70"/>
    </row>
    <row r="21764" spans="1:2" x14ac:dyDescent="0.4">
      <c r="A21764" s="70"/>
      <c r="B21764" s="70"/>
    </row>
    <row r="21765" spans="1:2" x14ac:dyDescent="0.4">
      <c r="A21765" s="70"/>
      <c r="B21765" s="70"/>
    </row>
    <row r="21766" spans="1:2" x14ac:dyDescent="0.4">
      <c r="A21766" s="70"/>
      <c r="B21766" s="70"/>
    </row>
    <row r="21767" spans="1:2" x14ac:dyDescent="0.4">
      <c r="A21767" s="70"/>
      <c r="B21767" s="70"/>
    </row>
    <row r="21768" spans="1:2" x14ac:dyDescent="0.4">
      <c r="A21768" s="70"/>
      <c r="B21768" s="70"/>
    </row>
    <row r="21769" spans="1:2" x14ac:dyDescent="0.4">
      <c r="A21769" s="70"/>
      <c r="B21769" s="70"/>
    </row>
    <row r="21770" spans="1:2" x14ac:dyDescent="0.4">
      <c r="A21770" s="70"/>
      <c r="B21770" s="70"/>
    </row>
    <row r="21771" spans="1:2" x14ac:dyDescent="0.4">
      <c r="A21771" s="70"/>
      <c r="B21771" s="70"/>
    </row>
    <row r="21772" spans="1:2" x14ac:dyDescent="0.4">
      <c r="A21772" s="70"/>
      <c r="B21772" s="70"/>
    </row>
    <row r="21773" spans="1:2" x14ac:dyDescent="0.4">
      <c r="A21773" s="70"/>
      <c r="B21773" s="70"/>
    </row>
    <row r="21774" spans="1:2" x14ac:dyDescent="0.4">
      <c r="A21774" s="70"/>
      <c r="B21774" s="70"/>
    </row>
    <row r="21775" spans="1:2" x14ac:dyDescent="0.4">
      <c r="A21775" s="70"/>
      <c r="B21775" s="70"/>
    </row>
    <row r="21776" spans="1:2" x14ac:dyDescent="0.4">
      <c r="A21776" s="70"/>
      <c r="B21776" s="70"/>
    </row>
    <row r="21777" spans="1:2" x14ac:dyDescent="0.4">
      <c r="A21777" s="70"/>
      <c r="B21777" s="70"/>
    </row>
    <row r="21778" spans="1:2" x14ac:dyDescent="0.4">
      <c r="A21778" s="70"/>
      <c r="B21778" s="70"/>
    </row>
    <row r="21779" spans="1:2" x14ac:dyDescent="0.4">
      <c r="A21779" s="70"/>
      <c r="B21779" s="70"/>
    </row>
    <row r="21780" spans="1:2" x14ac:dyDescent="0.4">
      <c r="A21780" s="70"/>
      <c r="B21780" s="70"/>
    </row>
    <row r="21781" spans="1:2" x14ac:dyDescent="0.4">
      <c r="A21781" s="70"/>
      <c r="B21781" s="70"/>
    </row>
    <row r="21782" spans="1:2" x14ac:dyDescent="0.4">
      <c r="A21782" s="70"/>
      <c r="B21782" s="70"/>
    </row>
    <row r="21783" spans="1:2" x14ac:dyDescent="0.4">
      <c r="A21783" s="70"/>
      <c r="B21783" s="70"/>
    </row>
    <row r="21784" spans="1:2" x14ac:dyDescent="0.4">
      <c r="A21784" s="70"/>
      <c r="B21784" s="70"/>
    </row>
    <row r="21785" spans="1:2" x14ac:dyDescent="0.4">
      <c r="A21785" s="70"/>
      <c r="B21785" s="70"/>
    </row>
    <row r="21786" spans="1:2" x14ac:dyDescent="0.4">
      <c r="A21786" s="70"/>
      <c r="B21786" s="70"/>
    </row>
    <row r="21787" spans="1:2" x14ac:dyDescent="0.4">
      <c r="A21787" s="70"/>
      <c r="B21787" s="70"/>
    </row>
    <row r="21788" spans="1:2" x14ac:dyDescent="0.4">
      <c r="A21788" s="70"/>
      <c r="B21788" s="70"/>
    </row>
    <row r="21789" spans="1:2" x14ac:dyDescent="0.4">
      <c r="A21789" s="70"/>
      <c r="B21789" s="70"/>
    </row>
    <row r="21790" spans="1:2" x14ac:dyDescent="0.4">
      <c r="A21790" s="70"/>
      <c r="B21790" s="70"/>
    </row>
    <row r="21791" spans="1:2" x14ac:dyDescent="0.4">
      <c r="A21791" s="70"/>
      <c r="B21791" s="70"/>
    </row>
    <row r="21792" spans="1:2" x14ac:dyDescent="0.4">
      <c r="A21792" s="70"/>
      <c r="B21792" s="70"/>
    </row>
    <row r="21793" spans="1:2" x14ac:dyDescent="0.4">
      <c r="A21793" s="70"/>
      <c r="B21793" s="70"/>
    </row>
    <row r="21794" spans="1:2" x14ac:dyDescent="0.4">
      <c r="A21794" s="70"/>
      <c r="B21794" s="70"/>
    </row>
    <row r="21795" spans="1:2" x14ac:dyDescent="0.4">
      <c r="A21795" s="70"/>
      <c r="B21795" s="70"/>
    </row>
    <row r="21796" spans="1:2" x14ac:dyDescent="0.4">
      <c r="A21796" s="70"/>
      <c r="B21796" s="70"/>
    </row>
    <row r="21797" spans="1:2" x14ac:dyDescent="0.4">
      <c r="A21797" s="70"/>
      <c r="B21797" s="70"/>
    </row>
    <row r="21798" spans="1:2" x14ac:dyDescent="0.4">
      <c r="A21798" s="70"/>
      <c r="B21798" s="70"/>
    </row>
    <row r="21799" spans="1:2" x14ac:dyDescent="0.4">
      <c r="A21799" s="70"/>
      <c r="B21799" s="70"/>
    </row>
    <row r="21800" spans="1:2" x14ac:dyDescent="0.4">
      <c r="A21800" s="70"/>
      <c r="B21800" s="70"/>
    </row>
    <row r="21801" spans="1:2" x14ac:dyDescent="0.4">
      <c r="A21801" s="70"/>
      <c r="B21801" s="70"/>
    </row>
    <row r="21802" spans="1:2" x14ac:dyDescent="0.4">
      <c r="A21802" s="70"/>
      <c r="B21802" s="70"/>
    </row>
    <row r="21803" spans="1:2" x14ac:dyDescent="0.4">
      <c r="A21803" s="70"/>
      <c r="B21803" s="70"/>
    </row>
    <row r="21804" spans="1:2" x14ac:dyDescent="0.4">
      <c r="A21804" s="70"/>
      <c r="B21804" s="70"/>
    </row>
    <row r="21805" spans="1:2" x14ac:dyDescent="0.4">
      <c r="A21805" s="70"/>
      <c r="B21805" s="70"/>
    </row>
    <row r="21806" spans="1:2" x14ac:dyDescent="0.4">
      <c r="A21806" s="70"/>
      <c r="B21806" s="70"/>
    </row>
    <row r="21807" spans="1:2" x14ac:dyDescent="0.4">
      <c r="A21807" s="70"/>
      <c r="B21807" s="70"/>
    </row>
    <row r="21808" spans="1:2" x14ac:dyDescent="0.4">
      <c r="A21808" s="70"/>
      <c r="B21808" s="70"/>
    </row>
    <row r="21809" spans="1:2" x14ac:dyDescent="0.4">
      <c r="A21809" s="70"/>
      <c r="B21809" s="70"/>
    </row>
    <row r="21810" spans="1:2" x14ac:dyDescent="0.4">
      <c r="A21810" s="70"/>
      <c r="B21810" s="70"/>
    </row>
    <row r="21811" spans="1:2" x14ac:dyDescent="0.4">
      <c r="A21811" s="70"/>
      <c r="B21811" s="70"/>
    </row>
    <row r="21812" spans="1:2" x14ac:dyDescent="0.4">
      <c r="A21812" s="70"/>
      <c r="B21812" s="70"/>
    </row>
    <row r="21813" spans="1:2" x14ac:dyDescent="0.4">
      <c r="A21813" s="70"/>
      <c r="B21813" s="70"/>
    </row>
    <row r="21814" spans="1:2" x14ac:dyDescent="0.4">
      <c r="A21814" s="70"/>
      <c r="B21814" s="70"/>
    </row>
    <row r="21815" spans="1:2" x14ac:dyDescent="0.4">
      <c r="A21815" s="70"/>
      <c r="B21815" s="70"/>
    </row>
    <row r="21816" spans="1:2" x14ac:dyDescent="0.4">
      <c r="A21816" s="70"/>
      <c r="B21816" s="70"/>
    </row>
    <row r="21817" spans="1:2" x14ac:dyDescent="0.4">
      <c r="A21817" s="70"/>
      <c r="B21817" s="70"/>
    </row>
    <row r="21818" spans="1:2" x14ac:dyDescent="0.4">
      <c r="A21818" s="70"/>
      <c r="B21818" s="70"/>
    </row>
    <row r="21819" spans="1:2" x14ac:dyDescent="0.4">
      <c r="A21819" s="70"/>
      <c r="B21819" s="70"/>
    </row>
    <row r="21820" spans="1:2" x14ac:dyDescent="0.4">
      <c r="A21820" s="70"/>
      <c r="B21820" s="70"/>
    </row>
    <row r="21821" spans="1:2" x14ac:dyDescent="0.4">
      <c r="A21821" s="70"/>
      <c r="B21821" s="70"/>
    </row>
    <row r="21822" spans="1:2" x14ac:dyDescent="0.4">
      <c r="A21822" s="70"/>
      <c r="B21822" s="70"/>
    </row>
    <row r="21823" spans="1:2" x14ac:dyDescent="0.4">
      <c r="A21823" s="70"/>
      <c r="B21823" s="70"/>
    </row>
    <row r="21824" spans="1:2" x14ac:dyDescent="0.4">
      <c r="A21824" s="70"/>
      <c r="B21824" s="70"/>
    </row>
    <row r="21825" spans="1:2" x14ac:dyDescent="0.4">
      <c r="A21825" s="70"/>
      <c r="B21825" s="70"/>
    </row>
    <row r="21826" spans="1:2" x14ac:dyDescent="0.4">
      <c r="A21826" s="70"/>
      <c r="B21826" s="70"/>
    </row>
    <row r="21827" spans="1:2" x14ac:dyDescent="0.4">
      <c r="A21827" s="70"/>
      <c r="B21827" s="70"/>
    </row>
    <row r="21828" spans="1:2" x14ac:dyDescent="0.4">
      <c r="A21828" s="70"/>
      <c r="B21828" s="70"/>
    </row>
    <row r="21829" spans="1:2" x14ac:dyDescent="0.4">
      <c r="A21829" s="70"/>
      <c r="B21829" s="70"/>
    </row>
    <row r="21830" spans="1:2" x14ac:dyDescent="0.4">
      <c r="A21830" s="70"/>
      <c r="B21830" s="70"/>
    </row>
    <row r="21831" spans="1:2" x14ac:dyDescent="0.4">
      <c r="A21831" s="70"/>
      <c r="B21831" s="70"/>
    </row>
    <row r="21832" spans="1:2" x14ac:dyDescent="0.4">
      <c r="A21832" s="70"/>
      <c r="B21832" s="70"/>
    </row>
    <row r="21833" spans="1:2" x14ac:dyDescent="0.4">
      <c r="A21833" s="70"/>
      <c r="B21833" s="70"/>
    </row>
    <row r="21834" spans="1:2" x14ac:dyDescent="0.4">
      <c r="A21834" s="70"/>
      <c r="B21834" s="70"/>
    </row>
    <row r="21835" spans="1:2" x14ac:dyDescent="0.4">
      <c r="A21835" s="70"/>
      <c r="B21835" s="70"/>
    </row>
    <row r="21836" spans="1:2" x14ac:dyDescent="0.4">
      <c r="A21836" s="70"/>
      <c r="B21836" s="70"/>
    </row>
    <row r="21837" spans="1:2" x14ac:dyDescent="0.4">
      <c r="A21837" s="70"/>
      <c r="B21837" s="70"/>
    </row>
    <row r="21838" spans="1:2" x14ac:dyDescent="0.4">
      <c r="A21838" s="70"/>
      <c r="B21838" s="70"/>
    </row>
    <row r="21839" spans="1:2" x14ac:dyDescent="0.4">
      <c r="A21839" s="70"/>
      <c r="B21839" s="70"/>
    </row>
    <row r="21840" spans="1:2" x14ac:dyDescent="0.4">
      <c r="A21840" s="70"/>
      <c r="B21840" s="70"/>
    </row>
    <row r="21841" spans="1:2" x14ac:dyDescent="0.4">
      <c r="A21841" s="70"/>
      <c r="B21841" s="70"/>
    </row>
    <row r="21842" spans="1:2" x14ac:dyDescent="0.4">
      <c r="A21842" s="70"/>
      <c r="B21842" s="70"/>
    </row>
    <row r="21843" spans="1:2" x14ac:dyDescent="0.4">
      <c r="A21843" s="70"/>
      <c r="B21843" s="70"/>
    </row>
    <row r="21844" spans="1:2" x14ac:dyDescent="0.4">
      <c r="A21844" s="70"/>
      <c r="B21844" s="70"/>
    </row>
    <row r="21845" spans="1:2" x14ac:dyDescent="0.4">
      <c r="A21845" s="70"/>
      <c r="B21845" s="70"/>
    </row>
    <row r="21846" spans="1:2" x14ac:dyDescent="0.4">
      <c r="A21846" s="70"/>
      <c r="B21846" s="70"/>
    </row>
    <row r="21847" spans="1:2" x14ac:dyDescent="0.4">
      <c r="A21847" s="70"/>
      <c r="B21847" s="70"/>
    </row>
    <row r="21848" spans="1:2" x14ac:dyDescent="0.4">
      <c r="A21848" s="70"/>
      <c r="B21848" s="70"/>
    </row>
    <row r="21849" spans="1:2" x14ac:dyDescent="0.4">
      <c r="A21849" s="70"/>
      <c r="B21849" s="70"/>
    </row>
    <row r="21850" spans="1:2" x14ac:dyDescent="0.4">
      <c r="A21850" s="70"/>
      <c r="B21850" s="70"/>
    </row>
    <row r="21851" spans="1:2" x14ac:dyDescent="0.4">
      <c r="A21851" s="70"/>
      <c r="B21851" s="70"/>
    </row>
    <row r="21852" spans="1:2" x14ac:dyDescent="0.4">
      <c r="A21852" s="70"/>
      <c r="B21852" s="70"/>
    </row>
    <row r="21853" spans="1:2" x14ac:dyDescent="0.4">
      <c r="A21853" s="70"/>
      <c r="B21853" s="70"/>
    </row>
    <row r="21854" spans="1:2" x14ac:dyDescent="0.4">
      <c r="A21854" s="70"/>
      <c r="B21854" s="70"/>
    </row>
    <row r="21855" spans="1:2" x14ac:dyDescent="0.4">
      <c r="A21855" s="70"/>
      <c r="B21855" s="70"/>
    </row>
    <row r="21856" spans="1:2" x14ac:dyDescent="0.4">
      <c r="A21856" s="70"/>
      <c r="B21856" s="70"/>
    </row>
    <row r="21857" spans="1:2" x14ac:dyDescent="0.4">
      <c r="A21857" s="70"/>
      <c r="B21857" s="70"/>
    </row>
    <row r="21858" spans="1:2" x14ac:dyDescent="0.4">
      <c r="A21858" s="70"/>
      <c r="B21858" s="70"/>
    </row>
    <row r="21859" spans="1:2" x14ac:dyDescent="0.4">
      <c r="A21859" s="70"/>
      <c r="B21859" s="70"/>
    </row>
    <row r="21860" spans="1:2" x14ac:dyDescent="0.4">
      <c r="A21860" s="70"/>
      <c r="B21860" s="70"/>
    </row>
    <row r="21861" spans="1:2" x14ac:dyDescent="0.4">
      <c r="A21861" s="70"/>
      <c r="B21861" s="70"/>
    </row>
    <row r="21862" spans="1:2" x14ac:dyDescent="0.4">
      <c r="A21862" s="70"/>
      <c r="B21862" s="70"/>
    </row>
    <row r="21863" spans="1:2" x14ac:dyDescent="0.4">
      <c r="A21863" s="70"/>
      <c r="B21863" s="70"/>
    </row>
    <row r="21864" spans="1:2" x14ac:dyDescent="0.4">
      <c r="A21864" s="70"/>
      <c r="B21864" s="70"/>
    </row>
    <row r="21865" spans="1:2" x14ac:dyDescent="0.4">
      <c r="A21865" s="70"/>
      <c r="B21865" s="70"/>
    </row>
    <row r="21866" spans="1:2" x14ac:dyDescent="0.4">
      <c r="A21866" s="70"/>
      <c r="B21866" s="70"/>
    </row>
    <row r="21867" spans="1:2" x14ac:dyDescent="0.4">
      <c r="A21867" s="70"/>
      <c r="B21867" s="70"/>
    </row>
    <row r="21868" spans="1:2" x14ac:dyDescent="0.4">
      <c r="A21868" s="70"/>
      <c r="B21868" s="70"/>
    </row>
    <row r="21869" spans="1:2" x14ac:dyDescent="0.4">
      <c r="A21869" s="70"/>
      <c r="B21869" s="70"/>
    </row>
    <row r="21870" spans="1:2" x14ac:dyDescent="0.4">
      <c r="A21870" s="70"/>
      <c r="B21870" s="70"/>
    </row>
    <row r="21871" spans="1:2" x14ac:dyDescent="0.4">
      <c r="A21871" s="70"/>
      <c r="B21871" s="70"/>
    </row>
    <row r="21872" spans="1:2" x14ac:dyDescent="0.4">
      <c r="A21872" s="70"/>
      <c r="B21872" s="70"/>
    </row>
    <row r="21873" spans="1:2" x14ac:dyDescent="0.4">
      <c r="A21873" s="70"/>
      <c r="B21873" s="70"/>
    </row>
    <row r="21874" spans="1:2" x14ac:dyDescent="0.4">
      <c r="A21874" s="70"/>
      <c r="B21874" s="70"/>
    </row>
    <row r="21875" spans="1:2" x14ac:dyDescent="0.4">
      <c r="A21875" s="70"/>
      <c r="B21875" s="70"/>
    </row>
    <row r="21876" spans="1:2" x14ac:dyDescent="0.4">
      <c r="A21876" s="70"/>
      <c r="B21876" s="70"/>
    </row>
    <row r="21877" spans="1:2" x14ac:dyDescent="0.4">
      <c r="A21877" s="70"/>
      <c r="B21877" s="70"/>
    </row>
    <row r="21878" spans="1:2" x14ac:dyDescent="0.4">
      <c r="A21878" s="70"/>
      <c r="B21878" s="70"/>
    </row>
    <row r="21879" spans="1:2" x14ac:dyDescent="0.4">
      <c r="A21879" s="70"/>
      <c r="B21879" s="70"/>
    </row>
    <row r="21880" spans="1:2" x14ac:dyDescent="0.4">
      <c r="A21880" s="70"/>
      <c r="B21880" s="70"/>
    </row>
    <row r="21881" spans="1:2" x14ac:dyDescent="0.4">
      <c r="A21881" s="70"/>
      <c r="B21881" s="70"/>
    </row>
    <row r="21882" spans="1:2" x14ac:dyDescent="0.4">
      <c r="A21882" s="70"/>
      <c r="B21882" s="70"/>
    </row>
    <row r="21883" spans="1:2" x14ac:dyDescent="0.4">
      <c r="A21883" s="70"/>
      <c r="B21883" s="70"/>
    </row>
    <row r="21884" spans="1:2" x14ac:dyDescent="0.4">
      <c r="A21884" s="70"/>
      <c r="B21884" s="70"/>
    </row>
    <row r="21885" spans="1:2" x14ac:dyDescent="0.4">
      <c r="A21885" s="70"/>
      <c r="B21885" s="70"/>
    </row>
    <row r="21886" spans="1:2" x14ac:dyDescent="0.4">
      <c r="A21886" s="70"/>
      <c r="B21886" s="70"/>
    </row>
    <row r="21887" spans="1:2" x14ac:dyDescent="0.4">
      <c r="A21887" s="70"/>
      <c r="B21887" s="70"/>
    </row>
    <row r="21888" spans="1:2" x14ac:dyDescent="0.4">
      <c r="A21888" s="70"/>
      <c r="B21888" s="70"/>
    </row>
    <row r="21889" spans="1:2" x14ac:dyDescent="0.4">
      <c r="A21889" s="70"/>
      <c r="B21889" s="70"/>
    </row>
    <row r="21890" spans="1:2" x14ac:dyDescent="0.4">
      <c r="A21890" s="70"/>
      <c r="B21890" s="70"/>
    </row>
    <row r="21891" spans="1:2" x14ac:dyDescent="0.4">
      <c r="A21891" s="70"/>
      <c r="B21891" s="70"/>
    </row>
    <row r="21892" spans="1:2" x14ac:dyDescent="0.4">
      <c r="A21892" s="70"/>
      <c r="B21892" s="70"/>
    </row>
    <row r="21893" spans="1:2" x14ac:dyDescent="0.4">
      <c r="A21893" s="70"/>
      <c r="B21893" s="70"/>
    </row>
    <row r="21894" spans="1:2" x14ac:dyDescent="0.4">
      <c r="A21894" s="70"/>
      <c r="B21894" s="70"/>
    </row>
    <row r="21895" spans="1:2" x14ac:dyDescent="0.4">
      <c r="A21895" s="70"/>
      <c r="B21895" s="70"/>
    </row>
    <row r="21896" spans="1:2" x14ac:dyDescent="0.4">
      <c r="A21896" s="70"/>
      <c r="B21896" s="70"/>
    </row>
    <row r="21897" spans="1:2" x14ac:dyDescent="0.4">
      <c r="A21897" s="70"/>
      <c r="B21897" s="70"/>
    </row>
    <row r="21898" spans="1:2" x14ac:dyDescent="0.4">
      <c r="A21898" s="70"/>
      <c r="B21898" s="70"/>
    </row>
    <row r="21899" spans="1:2" x14ac:dyDescent="0.4">
      <c r="A21899" s="70"/>
      <c r="B21899" s="70"/>
    </row>
    <row r="21900" spans="1:2" x14ac:dyDescent="0.4">
      <c r="A21900" s="70"/>
      <c r="B21900" s="70"/>
    </row>
    <row r="21901" spans="1:2" x14ac:dyDescent="0.4">
      <c r="A21901" s="70"/>
      <c r="B21901" s="70"/>
    </row>
    <row r="21902" spans="1:2" x14ac:dyDescent="0.4">
      <c r="A21902" s="70"/>
      <c r="B21902" s="70"/>
    </row>
    <row r="21903" spans="1:2" x14ac:dyDescent="0.4">
      <c r="A21903" s="70"/>
      <c r="B21903" s="70"/>
    </row>
    <row r="21904" spans="1:2" x14ac:dyDescent="0.4">
      <c r="A21904" s="70"/>
      <c r="B21904" s="70"/>
    </row>
    <row r="21905" spans="1:2" x14ac:dyDescent="0.4">
      <c r="A21905" s="70"/>
      <c r="B21905" s="70"/>
    </row>
    <row r="21906" spans="1:2" x14ac:dyDescent="0.4">
      <c r="A21906" s="70"/>
      <c r="B21906" s="70"/>
    </row>
    <row r="21907" spans="1:2" x14ac:dyDescent="0.4">
      <c r="A21907" s="70"/>
      <c r="B21907" s="70"/>
    </row>
    <row r="21908" spans="1:2" x14ac:dyDescent="0.4">
      <c r="A21908" s="70"/>
      <c r="B21908" s="70"/>
    </row>
    <row r="21909" spans="1:2" x14ac:dyDescent="0.4">
      <c r="A21909" s="70"/>
      <c r="B21909" s="70"/>
    </row>
    <row r="21910" spans="1:2" x14ac:dyDescent="0.4">
      <c r="A21910" s="70"/>
      <c r="B21910" s="70"/>
    </row>
    <row r="21911" spans="1:2" x14ac:dyDescent="0.4">
      <c r="A21911" s="70"/>
      <c r="B21911" s="70"/>
    </row>
    <row r="21912" spans="1:2" x14ac:dyDescent="0.4">
      <c r="A21912" s="70"/>
      <c r="B21912" s="70"/>
    </row>
    <row r="21913" spans="1:2" x14ac:dyDescent="0.4">
      <c r="A21913" s="70"/>
      <c r="B21913" s="70"/>
    </row>
    <row r="21914" spans="1:2" x14ac:dyDescent="0.4">
      <c r="A21914" s="70"/>
      <c r="B21914" s="70"/>
    </row>
    <row r="21915" spans="1:2" x14ac:dyDescent="0.4">
      <c r="A21915" s="70"/>
      <c r="B21915" s="70"/>
    </row>
    <row r="21916" spans="1:2" x14ac:dyDescent="0.4">
      <c r="A21916" s="70"/>
      <c r="B21916" s="70"/>
    </row>
    <row r="21917" spans="1:2" x14ac:dyDescent="0.4">
      <c r="A21917" s="70"/>
      <c r="B21917" s="70"/>
    </row>
    <row r="21918" spans="1:2" x14ac:dyDescent="0.4">
      <c r="A21918" s="70"/>
      <c r="B21918" s="70"/>
    </row>
    <row r="21919" spans="1:2" x14ac:dyDescent="0.4">
      <c r="A21919" s="70"/>
      <c r="B21919" s="70"/>
    </row>
    <row r="21920" spans="1:2" x14ac:dyDescent="0.4">
      <c r="A21920" s="70"/>
      <c r="B21920" s="70"/>
    </row>
    <row r="21921" spans="1:2" x14ac:dyDescent="0.4">
      <c r="A21921" s="70"/>
      <c r="B21921" s="70"/>
    </row>
    <row r="21922" spans="1:2" x14ac:dyDescent="0.4">
      <c r="A21922" s="70"/>
      <c r="B21922" s="70"/>
    </row>
    <row r="21923" spans="1:2" x14ac:dyDescent="0.4">
      <c r="A21923" s="70"/>
      <c r="B21923" s="70"/>
    </row>
    <row r="21924" spans="1:2" x14ac:dyDescent="0.4">
      <c r="A21924" s="70"/>
      <c r="B21924" s="70"/>
    </row>
    <row r="21925" spans="1:2" x14ac:dyDescent="0.4">
      <c r="A21925" s="70"/>
      <c r="B21925" s="70"/>
    </row>
    <row r="21926" spans="1:2" x14ac:dyDescent="0.4">
      <c r="A21926" s="70"/>
      <c r="B21926" s="70"/>
    </row>
    <row r="21927" spans="1:2" x14ac:dyDescent="0.4">
      <c r="A21927" s="70"/>
      <c r="B21927" s="70"/>
    </row>
    <row r="21928" spans="1:2" x14ac:dyDescent="0.4">
      <c r="A21928" s="70"/>
      <c r="B21928" s="70"/>
    </row>
    <row r="21929" spans="1:2" x14ac:dyDescent="0.4">
      <c r="A21929" s="70"/>
      <c r="B21929" s="70"/>
    </row>
    <row r="21930" spans="1:2" x14ac:dyDescent="0.4">
      <c r="A21930" s="70"/>
      <c r="B21930" s="70"/>
    </row>
    <row r="21931" spans="1:2" x14ac:dyDescent="0.4">
      <c r="A21931" s="70"/>
      <c r="B21931" s="70"/>
    </row>
    <row r="21932" spans="1:2" x14ac:dyDescent="0.4">
      <c r="A21932" s="70"/>
      <c r="B21932" s="70"/>
    </row>
    <row r="21933" spans="1:2" x14ac:dyDescent="0.4">
      <c r="A21933" s="70"/>
      <c r="B21933" s="70"/>
    </row>
    <row r="21934" spans="1:2" x14ac:dyDescent="0.4">
      <c r="A21934" s="70"/>
      <c r="B21934" s="70"/>
    </row>
    <row r="21935" spans="1:2" x14ac:dyDescent="0.4">
      <c r="A21935" s="70"/>
      <c r="B21935" s="70"/>
    </row>
    <row r="21936" spans="1:2" x14ac:dyDescent="0.4">
      <c r="A21936" s="70"/>
      <c r="B21936" s="70"/>
    </row>
    <row r="21937" spans="1:2" x14ac:dyDescent="0.4">
      <c r="A21937" s="70"/>
      <c r="B21937" s="70"/>
    </row>
    <row r="21938" spans="1:2" x14ac:dyDescent="0.4">
      <c r="A21938" s="70"/>
      <c r="B21938" s="70"/>
    </row>
    <row r="21939" spans="1:2" x14ac:dyDescent="0.4">
      <c r="A21939" s="70"/>
      <c r="B21939" s="70"/>
    </row>
    <row r="21940" spans="1:2" x14ac:dyDescent="0.4">
      <c r="A21940" s="70"/>
      <c r="B21940" s="70"/>
    </row>
    <row r="21941" spans="1:2" x14ac:dyDescent="0.4">
      <c r="A21941" s="70"/>
      <c r="B21941" s="70"/>
    </row>
    <row r="21942" spans="1:2" x14ac:dyDescent="0.4">
      <c r="A21942" s="70"/>
      <c r="B21942" s="70"/>
    </row>
    <row r="21943" spans="1:2" x14ac:dyDescent="0.4">
      <c r="A21943" s="70"/>
      <c r="B21943" s="70"/>
    </row>
    <row r="21944" spans="1:2" x14ac:dyDescent="0.4">
      <c r="A21944" s="70"/>
      <c r="B21944" s="70"/>
    </row>
    <row r="21945" spans="1:2" x14ac:dyDescent="0.4">
      <c r="A21945" s="70"/>
      <c r="B21945" s="70"/>
    </row>
    <row r="21946" spans="1:2" x14ac:dyDescent="0.4">
      <c r="A21946" s="70"/>
      <c r="B21946" s="70"/>
    </row>
    <row r="21947" spans="1:2" x14ac:dyDescent="0.4">
      <c r="A21947" s="70"/>
      <c r="B21947" s="70"/>
    </row>
    <row r="21948" spans="1:2" x14ac:dyDescent="0.4">
      <c r="A21948" s="70"/>
      <c r="B21948" s="70"/>
    </row>
    <row r="21949" spans="1:2" x14ac:dyDescent="0.4">
      <c r="A21949" s="70"/>
      <c r="B21949" s="70"/>
    </row>
    <row r="21950" spans="1:2" x14ac:dyDescent="0.4">
      <c r="A21950" s="70"/>
      <c r="B21950" s="70"/>
    </row>
    <row r="21951" spans="1:2" x14ac:dyDescent="0.4">
      <c r="A21951" s="70"/>
      <c r="B21951" s="70"/>
    </row>
    <row r="21952" spans="1:2" x14ac:dyDescent="0.4">
      <c r="A21952" s="70"/>
      <c r="B21952" s="70"/>
    </row>
    <row r="21953" spans="1:2" x14ac:dyDescent="0.4">
      <c r="A21953" s="70"/>
      <c r="B21953" s="70"/>
    </row>
    <row r="21954" spans="1:2" x14ac:dyDescent="0.4">
      <c r="A21954" s="70"/>
      <c r="B21954" s="70"/>
    </row>
    <row r="21955" spans="1:2" x14ac:dyDescent="0.4">
      <c r="A21955" s="70"/>
      <c r="B21955" s="70"/>
    </row>
    <row r="21956" spans="1:2" x14ac:dyDescent="0.4">
      <c r="A21956" s="70"/>
      <c r="B21956" s="70"/>
    </row>
    <row r="21957" spans="1:2" x14ac:dyDescent="0.4">
      <c r="A21957" s="70"/>
      <c r="B21957" s="70"/>
    </row>
    <row r="21958" spans="1:2" x14ac:dyDescent="0.4">
      <c r="A21958" s="70"/>
      <c r="B21958" s="70"/>
    </row>
    <row r="21959" spans="1:2" x14ac:dyDescent="0.4">
      <c r="A21959" s="70"/>
      <c r="B21959" s="70"/>
    </row>
    <row r="21960" spans="1:2" x14ac:dyDescent="0.4">
      <c r="A21960" s="70"/>
      <c r="B21960" s="70"/>
    </row>
    <row r="21961" spans="1:2" x14ac:dyDescent="0.4">
      <c r="A21961" s="70"/>
      <c r="B21961" s="70"/>
    </row>
    <row r="21962" spans="1:2" x14ac:dyDescent="0.4">
      <c r="A21962" s="70"/>
      <c r="B21962" s="70"/>
    </row>
    <row r="21963" spans="1:2" x14ac:dyDescent="0.4">
      <c r="A21963" s="70"/>
      <c r="B21963" s="70"/>
    </row>
    <row r="21964" spans="1:2" x14ac:dyDescent="0.4">
      <c r="A21964" s="70"/>
      <c r="B21964" s="70"/>
    </row>
    <row r="21965" spans="1:2" x14ac:dyDescent="0.4">
      <c r="A21965" s="70"/>
      <c r="B21965" s="70"/>
    </row>
    <row r="21966" spans="1:2" x14ac:dyDescent="0.4">
      <c r="A21966" s="70"/>
      <c r="B21966" s="70"/>
    </row>
    <row r="21967" spans="1:2" x14ac:dyDescent="0.4">
      <c r="A21967" s="70"/>
      <c r="B21967" s="70"/>
    </row>
    <row r="21968" spans="1:2" x14ac:dyDescent="0.4">
      <c r="A21968" s="70"/>
      <c r="B21968" s="70"/>
    </row>
    <row r="21969" spans="1:2" x14ac:dyDescent="0.4">
      <c r="A21969" s="70"/>
      <c r="B21969" s="70"/>
    </row>
    <row r="21970" spans="1:2" x14ac:dyDescent="0.4">
      <c r="A21970" s="70"/>
      <c r="B21970" s="70"/>
    </row>
    <row r="21971" spans="1:2" x14ac:dyDescent="0.4">
      <c r="A21971" s="70"/>
      <c r="B21971" s="70"/>
    </row>
    <row r="21972" spans="1:2" x14ac:dyDescent="0.4">
      <c r="A21972" s="70"/>
      <c r="B21972" s="70"/>
    </row>
    <row r="21973" spans="1:2" x14ac:dyDescent="0.4">
      <c r="A21973" s="70"/>
      <c r="B21973" s="70"/>
    </row>
    <row r="21974" spans="1:2" x14ac:dyDescent="0.4">
      <c r="A21974" s="70"/>
      <c r="B21974" s="70"/>
    </row>
    <row r="21975" spans="1:2" x14ac:dyDescent="0.4">
      <c r="A21975" s="70"/>
      <c r="B21975" s="70"/>
    </row>
    <row r="21976" spans="1:2" x14ac:dyDescent="0.4">
      <c r="A21976" s="70"/>
      <c r="B21976" s="70"/>
    </row>
    <row r="21977" spans="1:2" x14ac:dyDescent="0.4">
      <c r="A21977" s="70"/>
      <c r="B21977" s="70"/>
    </row>
    <row r="21978" spans="1:2" x14ac:dyDescent="0.4">
      <c r="A21978" s="70"/>
      <c r="B21978" s="70"/>
    </row>
    <row r="21979" spans="1:2" x14ac:dyDescent="0.4">
      <c r="A21979" s="70"/>
      <c r="B21979" s="70"/>
    </row>
    <row r="21980" spans="1:2" x14ac:dyDescent="0.4">
      <c r="A21980" s="70"/>
      <c r="B21980" s="70"/>
    </row>
    <row r="21981" spans="1:2" x14ac:dyDescent="0.4">
      <c r="A21981" s="70"/>
      <c r="B21981" s="70"/>
    </row>
    <row r="21982" spans="1:2" x14ac:dyDescent="0.4">
      <c r="A21982" s="70"/>
      <c r="B21982" s="70"/>
    </row>
    <row r="21983" spans="1:2" x14ac:dyDescent="0.4">
      <c r="A21983" s="70"/>
      <c r="B21983" s="70"/>
    </row>
    <row r="21984" spans="1:2" x14ac:dyDescent="0.4">
      <c r="A21984" s="70"/>
      <c r="B21984" s="70"/>
    </row>
    <row r="21985" spans="1:2" x14ac:dyDescent="0.4">
      <c r="A21985" s="70"/>
      <c r="B21985" s="70"/>
    </row>
    <row r="21986" spans="1:2" x14ac:dyDescent="0.4">
      <c r="A21986" s="70"/>
      <c r="B21986" s="70"/>
    </row>
    <row r="21987" spans="1:2" x14ac:dyDescent="0.4">
      <c r="A21987" s="70"/>
      <c r="B21987" s="70"/>
    </row>
    <row r="21988" spans="1:2" x14ac:dyDescent="0.4">
      <c r="A21988" s="70"/>
      <c r="B21988" s="70"/>
    </row>
    <row r="21989" spans="1:2" x14ac:dyDescent="0.4">
      <c r="A21989" s="70"/>
      <c r="B21989" s="70"/>
    </row>
    <row r="21990" spans="1:2" x14ac:dyDescent="0.4">
      <c r="A21990" s="70"/>
      <c r="B21990" s="70"/>
    </row>
    <row r="21991" spans="1:2" x14ac:dyDescent="0.4">
      <c r="A21991" s="70"/>
      <c r="B21991" s="70"/>
    </row>
    <row r="21992" spans="1:2" x14ac:dyDescent="0.4">
      <c r="A21992" s="70"/>
      <c r="B21992" s="70"/>
    </row>
    <row r="21993" spans="1:2" x14ac:dyDescent="0.4">
      <c r="A21993" s="70"/>
      <c r="B21993" s="70"/>
    </row>
    <row r="21994" spans="1:2" x14ac:dyDescent="0.4">
      <c r="A21994" s="70"/>
      <c r="B21994" s="70"/>
    </row>
    <row r="21995" spans="1:2" x14ac:dyDescent="0.4">
      <c r="A21995" s="70"/>
      <c r="B21995" s="70"/>
    </row>
    <row r="21996" spans="1:2" x14ac:dyDescent="0.4">
      <c r="A21996" s="70"/>
      <c r="B21996" s="70"/>
    </row>
    <row r="21997" spans="1:2" x14ac:dyDescent="0.4">
      <c r="A21997" s="70"/>
      <c r="B21997" s="70"/>
    </row>
    <row r="21998" spans="1:2" x14ac:dyDescent="0.4">
      <c r="A21998" s="70"/>
      <c r="B21998" s="70"/>
    </row>
    <row r="21999" spans="1:2" x14ac:dyDescent="0.4">
      <c r="A21999" s="70"/>
      <c r="B21999" s="70"/>
    </row>
    <row r="22000" spans="1:2" x14ac:dyDescent="0.4">
      <c r="A22000" s="70"/>
      <c r="B22000" s="70"/>
    </row>
    <row r="22001" spans="1:2" x14ac:dyDescent="0.4">
      <c r="A22001" s="70"/>
      <c r="B22001" s="70"/>
    </row>
    <row r="22002" spans="1:2" x14ac:dyDescent="0.4">
      <c r="A22002" s="70"/>
      <c r="B22002" s="70"/>
    </row>
    <row r="22003" spans="1:2" x14ac:dyDescent="0.4">
      <c r="A22003" s="70"/>
      <c r="B22003" s="70"/>
    </row>
    <row r="22004" spans="1:2" x14ac:dyDescent="0.4">
      <c r="A22004" s="70"/>
      <c r="B22004" s="70"/>
    </row>
    <row r="22005" spans="1:2" x14ac:dyDescent="0.4">
      <c r="A22005" s="70"/>
      <c r="B22005" s="70"/>
    </row>
    <row r="22006" spans="1:2" x14ac:dyDescent="0.4">
      <c r="A22006" s="70"/>
      <c r="B22006" s="70"/>
    </row>
    <row r="22007" spans="1:2" x14ac:dyDescent="0.4">
      <c r="A22007" s="70"/>
      <c r="B22007" s="70"/>
    </row>
    <row r="22008" spans="1:2" x14ac:dyDescent="0.4">
      <c r="A22008" s="70"/>
      <c r="B22008" s="70"/>
    </row>
    <row r="22009" spans="1:2" x14ac:dyDescent="0.4">
      <c r="A22009" s="70"/>
      <c r="B22009" s="70"/>
    </row>
    <row r="22010" spans="1:2" x14ac:dyDescent="0.4">
      <c r="A22010" s="70"/>
      <c r="B22010" s="70"/>
    </row>
    <row r="22011" spans="1:2" x14ac:dyDescent="0.4">
      <c r="A22011" s="70"/>
      <c r="B22011" s="70"/>
    </row>
    <row r="22012" spans="1:2" x14ac:dyDescent="0.4">
      <c r="A22012" s="70"/>
      <c r="B22012" s="70"/>
    </row>
    <row r="22013" spans="1:2" x14ac:dyDescent="0.4">
      <c r="A22013" s="70"/>
      <c r="B22013" s="70"/>
    </row>
    <row r="22014" spans="1:2" x14ac:dyDescent="0.4">
      <c r="A22014" s="70"/>
      <c r="B22014" s="70"/>
    </row>
    <row r="22015" spans="1:2" x14ac:dyDescent="0.4">
      <c r="A22015" s="70"/>
      <c r="B22015" s="70"/>
    </row>
    <row r="22016" spans="1:2" x14ac:dyDescent="0.4">
      <c r="A22016" s="70"/>
      <c r="B22016" s="70"/>
    </row>
    <row r="22017" spans="1:2" x14ac:dyDescent="0.4">
      <c r="A22017" s="70"/>
      <c r="B22017" s="70"/>
    </row>
    <row r="22018" spans="1:2" x14ac:dyDescent="0.4">
      <c r="A22018" s="70"/>
      <c r="B22018" s="70"/>
    </row>
    <row r="22019" spans="1:2" x14ac:dyDescent="0.4">
      <c r="A22019" s="70"/>
      <c r="B22019" s="70"/>
    </row>
    <row r="22020" spans="1:2" x14ac:dyDescent="0.4">
      <c r="A22020" s="70"/>
      <c r="B22020" s="70"/>
    </row>
    <row r="22021" spans="1:2" x14ac:dyDescent="0.4">
      <c r="A22021" s="70"/>
      <c r="B22021" s="70"/>
    </row>
    <row r="22022" spans="1:2" x14ac:dyDescent="0.4">
      <c r="A22022" s="70"/>
      <c r="B22022" s="70"/>
    </row>
    <row r="22023" spans="1:2" x14ac:dyDescent="0.4">
      <c r="A22023" s="70"/>
      <c r="B22023" s="70"/>
    </row>
    <row r="22024" spans="1:2" x14ac:dyDescent="0.4">
      <c r="A22024" s="70"/>
      <c r="B22024" s="70"/>
    </row>
    <row r="22025" spans="1:2" x14ac:dyDescent="0.4">
      <c r="A22025" s="70"/>
      <c r="B22025" s="70"/>
    </row>
    <row r="22026" spans="1:2" x14ac:dyDescent="0.4">
      <c r="A22026" s="70"/>
      <c r="B22026" s="70"/>
    </row>
    <row r="22027" spans="1:2" x14ac:dyDescent="0.4">
      <c r="A22027" s="70"/>
      <c r="B22027" s="70"/>
    </row>
    <row r="22028" spans="1:2" x14ac:dyDescent="0.4">
      <c r="A22028" s="70"/>
      <c r="B22028" s="70"/>
    </row>
    <row r="22029" spans="1:2" x14ac:dyDescent="0.4">
      <c r="A22029" s="70"/>
      <c r="B22029" s="70"/>
    </row>
    <row r="22030" spans="1:2" x14ac:dyDescent="0.4">
      <c r="A22030" s="70"/>
      <c r="B22030" s="70"/>
    </row>
    <row r="22031" spans="1:2" x14ac:dyDescent="0.4">
      <c r="A22031" s="70"/>
      <c r="B22031" s="70"/>
    </row>
    <row r="22032" spans="1:2" x14ac:dyDescent="0.4">
      <c r="A22032" s="70"/>
      <c r="B22032" s="70"/>
    </row>
    <row r="22033" spans="1:2" x14ac:dyDescent="0.4">
      <c r="A22033" s="70"/>
      <c r="B22033" s="70"/>
    </row>
    <row r="22034" spans="1:2" x14ac:dyDescent="0.4">
      <c r="A22034" s="70"/>
      <c r="B22034" s="70"/>
    </row>
    <row r="22035" spans="1:2" x14ac:dyDescent="0.4">
      <c r="A22035" s="70"/>
      <c r="B22035" s="70"/>
    </row>
    <row r="22036" spans="1:2" x14ac:dyDescent="0.4">
      <c r="A22036" s="70"/>
      <c r="B22036" s="70"/>
    </row>
    <row r="22037" spans="1:2" x14ac:dyDescent="0.4">
      <c r="A22037" s="70"/>
      <c r="B22037" s="70"/>
    </row>
    <row r="22038" spans="1:2" x14ac:dyDescent="0.4">
      <c r="A22038" s="70"/>
      <c r="B22038" s="70"/>
    </row>
    <row r="22039" spans="1:2" x14ac:dyDescent="0.4">
      <c r="A22039" s="70"/>
      <c r="B22039" s="70"/>
    </row>
    <row r="22040" spans="1:2" x14ac:dyDescent="0.4">
      <c r="A22040" s="70"/>
      <c r="B22040" s="70"/>
    </row>
    <row r="22041" spans="1:2" x14ac:dyDescent="0.4">
      <c r="A22041" s="70"/>
      <c r="B22041" s="70"/>
    </row>
    <row r="22042" spans="1:2" x14ac:dyDescent="0.4">
      <c r="A22042" s="70"/>
      <c r="B22042" s="70"/>
    </row>
    <row r="22043" spans="1:2" x14ac:dyDescent="0.4">
      <c r="A22043" s="70"/>
      <c r="B22043" s="70"/>
    </row>
    <row r="22044" spans="1:2" x14ac:dyDescent="0.4">
      <c r="A22044" s="70"/>
      <c r="B22044" s="70"/>
    </row>
    <row r="22045" spans="1:2" x14ac:dyDescent="0.4">
      <c r="A22045" s="70"/>
      <c r="B22045" s="70"/>
    </row>
    <row r="22046" spans="1:2" x14ac:dyDescent="0.4">
      <c r="A22046" s="70"/>
      <c r="B22046" s="70"/>
    </row>
    <row r="22047" spans="1:2" x14ac:dyDescent="0.4">
      <c r="A22047" s="70"/>
      <c r="B22047" s="70"/>
    </row>
    <row r="22048" spans="1:2" x14ac:dyDescent="0.4">
      <c r="A22048" s="70"/>
      <c r="B22048" s="70"/>
    </row>
    <row r="22049" spans="1:2" x14ac:dyDescent="0.4">
      <c r="A22049" s="70"/>
      <c r="B22049" s="70"/>
    </row>
    <row r="22050" spans="1:2" x14ac:dyDescent="0.4">
      <c r="A22050" s="70"/>
      <c r="B22050" s="70"/>
    </row>
    <row r="22051" spans="1:2" x14ac:dyDescent="0.4">
      <c r="A22051" s="70"/>
      <c r="B22051" s="70"/>
    </row>
    <row r="22052" spans="1:2" x14ac:dyDescent="0.4">
      <c r="A22052" s="70"/>
      <c r="B22052" s="70"/>
    </row>
    <row r="22053" spans="1:2" x14ac:dyDescent="0.4">
      <c r="A22053" s="70"/>
      <c r="B22053" s="70"/>
    </row>
    <row r="22054" spans="1:2" x14ac:dyDescent="0.4">
      <c r="A22054" s="70"/>
      <c r="B22054" s="70"/>
    </row>
    <row r="22055" spans="1:2" x14ac:dyDescent="0.4">
      <c r="A22055" s="70"/>
      <c r="B22055" s="70"/>
    </row>
    <row r="22056" spans="1:2" x14ac:dyDescent="0.4">
      <c r="A22056" s="70"/>
      <c r="B22056" s="70"/>
    </row>
    <row r="22057" spans="1:2" x14ac:dyDescent="0.4">
      <c r="A22057" s="70"/>
      <c r="B22057" s="70"/>
    </row>
    <row r="22058" spans="1:2" x14ac:dyDescent="0.4">
      <c r="A22058" s="70"/>
      <c r="B22058" s="70"/>
    </row>
    <row r="22059" spans="1:2" x14ac:dyDescent="0.4">
      <c r="A22059" s="70"/>
      <c r="B22059" s="70"/>
    </row>
    <row r="22060" spans="1:2" x14ac:dyDescent="0.4">
      <c r="A22060" s="70"/>
      <c r="B22060" s="70"/>
    </row>
    <row r="22061" spans="1:2" x14ac:dyDescent="0.4">
      <c r="A22061" s="70"/>
      <c r="B22061" s="70"/>
    </row>
    <row r="22062" spans="1:2" x14ac:dyDescent="0.4">
      <c r="A22062" s="70"/>
      <c r="B22062" s="70"/>
    </row>
    <row r="22063" spans="1:2" x14ac:dyDescent="0.4">
      <c r="A22063" s="70"/>
      <c r="B22063" s="70"/>
    </row>
    <row r="22064" spans="1:2" x14ac:dyDescent="0.4">
      <c r="A22064" s="70"/>
      <c r="B22064" s="70"/>
    </row>
    <row r="22065" spans="1:2" x14ac:dyDescent="0.4">
      <c r="A22065" s="70"/>
      <c r="B22065" s="70"/>
    </row>
    <row r="22066" spans="1:2" x14ac:dyDescent="0.4">
      <c r="A22066" s="70"/>
      <c r="B22066" s="70"/>
    </row>
    <row r="22067" spans="1:2" x14ac:dyDescent="0.4">
      <c r="A22067" s="70"/>
      <c r="B22067" s="70"/>
    </row>
    <row r="22068" spans="1:2" x14ac:dyDescent="0.4">
      <c r="A22068" s="70"/>
      <c r="B22068" s="70"/>
    </row>
    <row r="22069" spans="1:2" x14ac:dyDescent="0.4">
      <c r="A22069" s="70"/>
      <c r="B22069" s="70"/>
    </row>
    <row r="22070" spans="1:2" x14ac:dyDescent="0.4">
      <c r="A22070" s="70"/>
      <c r="B22070" s="70"/>
    </row>
    <row r="22071" spans="1:2" x14ac:dyDescent="0.4">
      <c r="A22071" s="70"/>
      <c r="B22071" s="70"/>
    </row>
    <row r="22072" spans="1:2" x14ac:dyDescent="0.4">
      <c r="A22072" s="70"/>
      <c r="B22072" s="70"/>
    </row>
    <row r="22073" spans="1:2" x14ac:dyDescent="0.4">
      <c r="A22073" s="70"/>
      <c r="B22073" s="70"/>
    </row>
    <row r="22074" spans="1:2" x14ac:dyDescent="0.4">
      <c r="A22074" s="70"/>
      <c r="B22074" s="70"/>
    </row>
    <row r="22075" spans="1:2" x14ac:dyDescent="0.4">
      <c r="A22075" s="70"/>
      <c r="B22075" s="70"/>
    </row>
    <row r="22076" spans="1:2" x14ac:dyDescent="0.4">
      <c r="A22076" s="70"/>
      <c r="B22076" s="70"/>
    </row>
    <row r="22077" spans="1:2" x14ac:dyDescent="0.4">
      <c r="A22077" s="70"/>
      <c r="B22077" s="70"/>
    </row>
    <row r="22078" spans="1:2" x14ac:dyDescent="0.4">
      <c r="A22078" s="70"/>
      <c r="B22078" s="70"/>
    </row>
    <row r="22079" spans="1:2" x14ac:dyDescent="0.4">
      <c r="A22079" s="70"/>
      <c r="B22079" s="70"/>
    </row>
    <row r="22080" spans="1:2" x14ac:dyDescent="0.4">
      <c r="A22080" s="70"/>
      <c r="B22080" s="70"/>
    </row>
    <row r="22081" spans="1:2" x14ac:dyDescent="0.4">
      <c r="A22081" s="70"/>
      <c r="B22081" s="70"/>
    </row>
    <row r="22082" spans="1:2" x14ac:dyDescent="0.4">
      <c r="A22082" s="70"/>
      <c r="B22082" s="70"/>
    </row>
    <row r="22083" spans="1:2" x14ac:dyDescent="0.4">
      <c r="A22083" s="70"/>
      <c r="B22083" s="70"/>
    </row>
    <row r="22084" spans="1:2" x14ac:dyDescent="0.4">
      <c r="A22084" s="70"/>
      <c r="B22084" s="70"/>
    </row>
    <row r="22085" spans="1:2" x14ac:dyDescent="0.4">
      <c r="A22085" s="70"/>
      <c r="B22085" s="70"/>
    </row>
    <row r="22086" spans="1:2" x14ac:dyDescent="0.4">
      <c r="A22086" s="70"/>
      <c r="B22086" s="70"/>
    </row>
    <row r="22087" spans="1:2" x14ac:dyDescent="0.4">
      <c r="A22087" s="70"/>
      <c r="B22087" s="70"/>
    </row>
    <row r="22088" spans="1:2" x14ac:dyDescent="0.4">
      <c r="A22088" s="70"/>
      <c r="B22088" s="70"/>
    </row>
    <row r="22089" spans="1:2" x14ac:dyDescent="0.4">
      <c r="A22089" s="70"/>
      <c r="B22089" s="70"/>
    </row>
    <row r="22090" spans="1:2" x14ac:dyDescent="0.4">
      <c r="A22090" s="70"/>
      <c r="B22090" s="70"/>
    </row>
    <row r="22091" spans="1:2" x14ac:dyDescent="0.4">
      <c r="A22091" s="70"/>
      <c r="B22091" s="70"/>
    </row>
    <row r="22092" spans="1:2" x14ac:dyDescent="0.4">
      <c r="A22092" s="70"/>
      <c r="B22092" s="70"/>
    </row>
    <row r="22093" spans="1:2" x14ac:dyDescent="0.4">
      <c r="A22093" s="70"/>
      <c r="B22093" s="70"/>
    </row>
    <row r="22094" spans="1:2" x14ac:dyDescent="0.4">
      <c r="A22094" s="70"/>
      <c r="B22094" s="70"/>
    </row>
    <row r="22095" spans="1:2" x14ac:dyDescent="0.4">
      <c r="A22095" s="70"/>
      <c r="B22095" s="70"/>
    </row>
    <row r="22096" spans="1:2" x14ac:dyDescent="0.4">
      <c r="A22096" s="70"/>
      <c r="B22096" s="70"/>
    </row>
    <row r="22097" spans="1:2" x14ac:dyDescent="0.4">
      <c r="A22097" s="70"/>
      <c r="B22097" s="70"/>
    </row>
    <row r="22098" spans="1:2" x14ac:dyDescent="0.4">
      <c r="A22098" s="70"/>
      <c r="B22098" s="70"/>
    </row>
    <row r="22099" spans="1:2" x14ac:dyDescent="0.4">
      <c r="A22099" s="70"/>
      <c r="B22099" s="70"/>
    </row>
    <row r="22100" spans="1:2" x14ac:dyDescent="0.4">
      <c r="A22100" s="70"/>
      <c r="B22100" s="70"/>
    </row>
    <row r="22101" spans="1:2" x14ac:dyDescent="0.4">
      <c r="A22101" s="70"/>
      <c r="B22101" s="70"/>
    </row>
    <row r="22102" spans="1:2" x14ac:dyDescent="0.4">
      <c r="A22102" s="70"/>
      <c r="B22102" s="70"/>
    </row>
    <row r="22103" spans="1:2" x14ac:dyDescent="0.4">
      <c r="A22103" s="70"/>
      <c r="B22103" s="70"/>
    </row>
    <row r="22104" spans="1:2" x14ac:dyDescent="0.4">
      <c r="A22104" s="70"/>
      <c r="B22104" s="70"/>
    </row>
    <row r="22105" spans="1:2" x14ac:dyDescent="0.4">
      <c r="A22105" s="70"/>
      <c r="B22105" s="70"/>
    </row>
    <row r="22106" spans="1:2" x14ac:dyDescent="0.4">
      <c r="A22106" s="70"/>
      <c r="B22106" s="70"/>
    </row>
    <row r="22107" spans="1:2" x14ac:dyDescent="0.4">
      <c r="A22107" s="70"/>
      <c r="B22107" s="70"/>
    </row>
    <row r="22108" spans="1:2" x14ac:dyDescent="0.4">
      <c r="A22108" s="70"/>
      <c r="B22108" s="70"/>
    </row>
    <row r="22109" spans="1:2" x14ac:dyDescent="0.4">
      <c r="A22109" s="70"/>
      <c r="B22109" s="70"/>
    </row>
    <row r="22110" spans="1:2" x14ac:dyDescent="0.4">
      <c r="A22110" s="70"/>
      <c r="B22110" s="70"/>
    </row>
    <row r="22111" spans="1:2" x14ac:dyDescent="0.4">
      <c r="A22111" s="70"/>
      <c r="B22111" s="70"/>
    </row>
    <row r="22112" spans="1:2" x14ac:dyDescent="0.4">
      <c r="A22112" s="70"/>
      <c r="B22112" s="70"/>
    </row>
    <row r="22113" spans="1:2" x14ac:dyDescent="0.4">
      <c r="A22113" s="70"/>
      <c r="B22113" s="70"/>
    </row>
    <row r="22114" spans="1:2" x14ac:dyDescent="0.4">
      <c r="A22114" s="70"/>
      <c r="B22114" s="70"/>
    </row>
    <row r="22115" spans="1:2" x14ac:dyDescent="0.4">
      <c r="A22115" s="70"/>
      <c r="B22115" s="70"/>
    </row>
    <row r="22116" spans="1:2" x14ac:dyDescent="0.4">
      <c r="A22116" s="70"/>
      <c r="B22116" s="70"/>
    </row>
    <row r="22117" spans="1:2" x14ac:dyDescent="0.4">
      <c r="A22117" s="70"/>
      <c r="B22117" s="70"/>
    </row>
    <row r="22118" spans="1:2" x14ac:dyDescent="0.4">
      <c r="A22118" s="70"/>
      <c r="B22118" s="70"/>
    </row>
    <row r="22119" spans="1:2" x14ac:dyDescent="0.4">
      <c r="A22119" s="70"/>
      <c r="B22119" s="70"/>
    </row>
    <row r="22120" spans="1:2" x14ac:dyDescent="0.4">
      <c r="A22120" s="70"/>
      <c r="B22120" s="70"/>
    </row>
    <row r="22121" spans="1:2" x14ac:dyDescent="0.4">
      <c r="A22121" s="70"/>
      <c r="B22121" s="70"/>
    </row>
    <row r="22122" spans="1:2" x14ac:dyDescent="0.4">
      <c r="A22122" s="70"/>
      <c r="B22122" s="70"/>
    </row>
    <row r="22123" spans="1:2" x14ac:dyDescent="0.4">
      <c r="A22123" s="70"/>
      <c r="B22123" s="70"/>
    </row>
    <row r="22124" spans="1:2" x14ac:dyDescent="0.4">
      <c r="A22124" s="70"/>
      <c r="B22124" s="70"/>
    </row>
    <row r="22125" spans="1:2" x14ac:dyDescent="0.4">
      <c r="A22125" s="70"/>
      <c r="B22125" s="70"/>
    </row>
    <row r="22126" spans="1:2" x14ac:dyDescent="0.4">
      <c r="A22126" s="70"/>
      <c r="B22126" s="70"/>
    </row>
    <row r="22127" spans="1:2" x14ac:dyDescent="0.4">
      <c r="A22127" s="70"/>
      <c r="B22127" s="70"/>
    </row>
    <row r="22128" spans="1:2" x14ac:dyDescent="0.4">
      <c r="A22128" s="70"/>
      <c r="B22128" s="70"/>
    </row>
    <row r="22129" spans="1:2" x14ac:dyDescent="0.4">
      <c r="A22129" s="70"/>
      <c r="B22129" s="70"/>
    </row>
    <row r="22130" spans="1:2" x14ac:dyDescent="0.4">
      <c r="A22130" s="70"/>
      <c r="B22130" s="70"/>
    </row>
    <row r="22131" spans="1:2" x14ac:dyDescent="0.4">
      <c r="A22131" s="70"/>
      <c r="B22131" s="70"/>
    </row>
    <row r="22132" spans="1:2" x14ac:dyDescent="0.4">
      <c r="A22132" s="70"/>
      <c r="B22132" s="70"/>
    </row>
    <row r="22133" spans="1:2" x14ac:dyDescent="0.4">
      <c r="A22133" s="70"/>
      <c r="B22133" s="70"/>
    </row>
    <row r="22134" spans="1:2" x14ac:dyDescent="0.4">
      <c r="A22134" s="70"/>
      <c r="B22134" s="70"/>
    </row>
    <row r="22135" spans="1:2" x14ac:dyDescent="0.4">
      <c r="A22135" s="70"/>
      <c r="B22135" s="70"/>
    </row>
    <row r="22136" spans="1:2" x14ac:dyDescent="0.4">
      <c r="A22136" s="70"/>
      <c r="B22136" s="70"/>
    </row>
    <row r="22137" spans="1:2" x14ac:dyDescent="0.4">
      <c r="A22137" s="70"/>
      <c r="B22137" s="70"/>
    </row>
    <row r="22138" spans="1:2" x14ac:dyDescent="0.4">
      <c r="A22138" s="70"/>
      <c r="B22138" s="70"/>
    </row>
    <row r="22139" spans="1:2" x14ac:dyDescent="0.4">
      <c r="A22139" s="70"/>
      <c r="B22139" s="70"/>
    </row>
    <row r="22140" spans="1:2" x14ac:dyDescent="0.4">
      <c r="A22140" s="70"/>
      <c r="B22140" s="70"/>
    </row>
    <row r="22141" spans="1:2" x14ac:dyDescent="0.4">
      <c r="A22141" s="70"/>
      <c r="B22141" s="70"/>
    </row>
    <row r="22142" spans="1:2" x14ac:dyDescent="0.4">
      <c r="A22142" s="70"/>
      <c r="B22142" s="70"/>
    </row>
    <row r="22143" spans="1:2" x14ac:dyDescent="0.4">
      <c r="A22143" s="70"/>
      <c r="B22143" s="70"/>
    </row>
    <row r="22144" spans="1:2" x14ac:dyDescent="0.4">
      <c r="A22144" s="70"/>
      <c r="B22144" s="70"/>
    </row>
    <row r="22145" spans="1:2" x14ac:dyDescent="0.4">
      <c r="A22145" s="70"/>
      <c r="B22145" s="70"/>
    </row>
    <row r="22146" spans="1:2" x14ac:dyDescent="0.4">
      <c r="A22146" s="70"/>
      <c r="B22146" s="70"/>
    </row>
    <row r="22147" spans="1:2" x14ac:dyDescent="0.4">
      <c r="A22147" s="70"/>
      <c r="B22147" s="70"/>
    </row>
    <row r="22148" spans="1:2" x14ac:dyDescent="0.4">
      <c r="A22148" s="70"/>
      <c r="B22148" s="70"/>
    </row>
    <row r="22149" spans="1:2" x14ac:dyDescent="0.4">
      <c r="A22149" s="70"/>
      <c r="B22149" s="70"/>
    </row>
    <row r="22150" spans="1:2" x14ac:dyDescent="0.4">
      <c r="A22150" s="70"/>
      <c r="B22150" s="70"/>
    </row>
    <row r="22151" spans="1:2" x14ac:dyDescent="0.4">
      <c r="A22151" s="70"/>
      <c r="B22151" s="70"/>
    </row>
    <row r="22152" spans="1:2" x14ac:dyDescent="0.4">
      <c r="A22152" s="70"/>
      <c r="B22152" s="70"/>
    </row>
    <row r="22153" spans="1:2" x14ac:dyDescent="0.4">
      <c r="A22153" s="70"/>
      <c r="B22153" s="70"/>
    </row>
    <row r="22154" spans="1:2" x14ac:dyDescent="0.4">
      <c r="A22154" s="70"/>
      <c r="B22154" s="70"/>
    </row>
    <row r="22155" spans="1:2" x14ac:dyDescent="0.4">
      <c r="A22155" s="70"/>
      <c r="B22155" s="70"/>
    </row>
    <row r="22156" spans="1:2" x14ac:dyDescent="0.4">
      <c r="A22156" s="70"/>
      <c r="B22156" s="70"/>
    </row>
    <row r="22157" spans="1:2" x14ac:dyDescent="0.4">
      <c r="A22157" s="70"/>
      <c r="B22157" s="70"/>
    </row>
    <row r="22158" spans="1:2" x14ac:dyDescent="0.4">
      <c r="A22158" s="70"/>
      <c r="B22158" s="70"/>
    </row>
    <row r="22159" spans="1:2" x14ac:dyDescent="0.4">
      <c r="A22159" s="70"/>
      <c r="B22159" s="70"/>
    </row>
    <row r="22160" spans="1:2" x14ac:dyDescent="0.4">
      <c r="A22160" s="70"/>
      <c r="B22160" s="70"/>
    </row>
    <row r="22161" spans="1:2" x14ac:dyDescent="0.4">
      <c r="A22161" s="70"/>
      <c r="B22161" s="70"/>
    </row>
    <row r="22162" spans="1:2" x14ac:dyDescent="0.4">
      <c r="A22162" s="70"/>
      <c r="B22162" s="70"/>
    </row>
    <row r="22163" spans="1:2" x14ac:dyDescent="0.4">
      <c r="A22163" s="70"/>
      <c r="B22163" s="70"/>
    </row>
    <row r="22164" spans="1:2" x14ac:dyDescent="0.4">
      <c r="A22164" s="70"/>
      <c r="B22164" s="70"/>
    </row>
    <row r="22165" spans="1:2" x14ac:dyDescent="0.4">
      <c r="A22165" s="70"/>
      <c r="B22165" s="70"/>
    </row>
    <row r="22166" spans="1:2" x14ac:dyDescent="0.4">
      <c r="A22166" s="70"/>
      <c r="B22166" s="70"/>
    </row>
    <row r="22167" spans="1:2" x14ac:dyDescent="0.4">
      <c r="A22167" s="70"/>
      <c r="B22167" s="70"/>
    </row>
    <row r="22168" spans="1:2" x14ac:dyDescent="0.4">
      <c r="A22168" s="70"/>
      <c r="B22168" s="70"/>
    </row>
    <row r="22169" spans="1:2" x14ac:dyDescent="0.4">
      <c r="A22169" s="70"/>
      <c r="B22169" s="70"/>
    </row>
    <row r="22170" spans="1:2" x14ac:dyDescent="0.4">
      <c r="A22170" s="70"/>
      <c r="B22170" s="70"/>
    </row>
    <row r="22171" spans="1:2" x14ac:dyDescent="0.4">
      <c r="A22171" s="70"/>
      <c r="B22171" s="70"/>
    </row>
    <row r="22172" spans="1:2" x14ac:dyDescent="0.4">
      <c r="A22172" s="70"/>
      <c r="B22172" s="70"/>
    </row>
    <row r="22173" spans="1:2" x14ac:dyDescent="0.4">
      <c r="A22173" s="70"/>
      <c r="B22173" s="70"/>
    </row>
    <row r="22174" spans="1:2" x14ac:dyDescent="0.4">
      <c r="A22174" s="70"/>
      <c r="B22174" s="70"/>
    </row>
    <row r="22175" spans="1:2" x14ac:dyDescent="0.4">
      <c r="A22175" s="70"/>
      <c r="B22175" s="70"/>
    </row>
    <row r="22176" spans="1:2" x14ac:dyDescent="0.4">
      <c r="A22176" s="70"/>
      <c r="B22176" s="70"/>
    </row>
    <row r="22177" spans="1:2" x14ac:dyDescent="0.4">
      <c r="A22177" s="70"/>
      <c r="B22177" s="70"/>
    </row>
    <row r="22178" spans="1:2" x14ac:dyDescent="0.4">
      <c r="A22178" s="70"/>
      <c r="B22178" s="70"/>
    </row>
    <row r="22179" spans="1:2" x14ac:dyDescent="0.4">
      <c r="A22179" s="70"/>
      <c r="B22179" s="70"/>
    </row>
    <row r="22180" spans="1:2" x14ac:dyDescent="0.4">
      <c r="A22180" s="70"/>
      <c r="B22180" s="70"/>
    </row>
    <row r="22181" spans="1:2" x14ac:dyDescent="0.4">
      <c r="A22181" s="70"/>
      <c r="B22181" s="70"/>
    </row>
    <row r="22182" spans="1:2" x14ac:dyDescent="0.4">
      <c r="A22182" s="70"/>
      <c r="B22182" s="70"/>
    </row>
    <row r="22183" spans="1:2" x14ac:dyDescent="0.4">
      <c r="A22183" s="70"/>
      <c r="B22183" s="70"/>
    </row>
    <row r="22184" spans="1:2" x14ac:dyDescent="0.4">
      <c r="A22184" s="70"/>
      <c r="B22184" s="70"/>
    </row>
    <row r="22185" spans="1:2" x14ac:dyDescent="0.4">
      <c r="A22185" s="70"/>
      <c r="B22185" s="70"/>
    </row>
    <row r="22186" spans="1:2" x14ac:dyDescent="0.4">
      <c r="A22186" s="70"/>
      <c r="B22186" s="70"/>
    </row>
    <row r="22187" spans="1:2" x14ac:dyDescent="0.4">
      <c r="A22187" s="70"/>
      <c r="B22187" s="70"/>
    </row>
    <row r="22188" spans="1:2" x14ac:dyDescent="0.4">
      <c r="A22188" s="70"/>
      <c r="B22188" s="70"/>
    </row>
    <row r="22189" spans="1:2" x14ac:dyDescent="0.4">
      <c r="A22189" s="70"/>
      <c r="B22189" s="70"/>
    </row>
    <row r="22190" spans="1:2" x14ac:dyDescent="0.4">
      <c r="A22190" s="70"/>
      <c r="B22190" s="70"/>
    </row>
    <row r="22191" spans="1:2" x14ac:dyDescent="0.4">
      <c r="A22191" s="70"/>
      <c r="B22191" s="70"/>
    </row>
    <row r="22192" spans="1:2" x14ac:dyDescent="0.4">
      <c r="A22192" s="70"/>
      <c r="B22192" s="70"/>
    </row>
    <row r="22193" spans="1:2" x14ac:dyDescent="0.4">
      <c r="A22193" s="70"/>
      <c r="B22193" s="70"/>
    </row>
    <row r="22194" spans="1:2" x14ac:dyDescent="0.4">
      <c r="A22194" s="70"/>
      <c r="B22194" s="70"/>
    </row>
    <row r="22195" spans="1:2" x14ac:dyDescent="0.4">
      <c r="A22195" s="70"/>
      <c r="B22195" s="70"/>
    </row>
    <row r="22196" spans="1:2" x14ac:dyDescent="0.4">
      <c r="A22196" s="70"/>
      <c r="B22196" s="70"/>
    </row>
    <row r="22197" spans="1:2" x14ac:dyDescent="0.4">
      <c r="A22197" s="70"/>
      <c r="B22197" s="70"/>
    </row>
    <row r="22198" spans="1:2" x14ac:dyDescent="0.4">
      <c r="A22198" s="70"/>
      <c r="B22198" s="70"/>
    </row>
    <row r="22199" spans="1:2" x14ac:dyDescent="0.4">
      <c r="A22199" s="70"/>
      <c r="B22199" s="70"/>
    </row>
    <row r="22200" spans="1:2" x14ac:dyDescent="0.4">
      <c r="A22200" s="70"/>
      <c r="B22200" s="70"/>
    </row>
    <row r="22201" spans="1:2" x14ac:dyDescent="0.4">
      <c r="A22201" s="70"/>
      <c r="B22201" s="70"/>
    </row>
    <row r="22202" spans="1:2" x14ac:dyDescent="0.4">
      <c r="A22202" s="70"/>
      <c r="B22202" s="70"/>
    </row>
    <row r="22203" spans="1:2" x14ac:dyDescent="0.4">
      <c r="A22203" s="70"/>
      <c r="B22203" s="70"/>
    </row>
    <row r="22204" spans="1:2" x14ac:dyDescent="0.4">
      <c r="A22204" s="70"/>
      <c r="B22204" s="70"/>
    </row>
    <row r="22205" spans="1:2" x14ac:dyDescent="0.4">
      <c r="A22205" s="70"/>
      <c r="B22205" s="70"/>
    </row>
    <row r="22206" spans="1:2" x14ac:dyDescent="0.4">
      <c r="A22206" s="70"/>
      <c r="B22206" s="70"/>
    </row>
    <row r="22207" spans="1:2" x14ac:dyDescent="0.4">
      <c r="A22207" s="70"/>
      <c r="B22207" s="70"/>
    </row>
    <row r="22208" spans="1:2" x14ac:dyDescent="0.4">
      <c r="A22208" s="70"/>
      <c r="B22208" s="70"/>
    </row>
    <row r="22209" spans="1:2" x14ac:dyDescent="0.4">
      <c r="A22209" s="70"/>
      <c r="B22209" s="70"/>
    </row>
    <row r="22210" spans="1:2" x14ac:dyDescent="0.4">
      <c r="A22210" s="70"/>
      <c r="B22210" s="70"/>
    </row>
    <row r="22211" spans="1:2" x14ac:dyDescent="0.4">
      <c r="A22211" s="70"/>
      <c r="B22211" s="70"/>
    </row>
    <row r="22212" spans="1:2" x14ac:dyDescent="0.4">
      <c r="A22212" s="70"/>
      <c r="B22212" s="70"/>
    </row>
    <row r="22213" spans="1:2" x14ac:dyDescent="0.4">
      <c r="A22213" s="70"/>
      <c r="B22213" s="70"/>
    </row>
    <row r="22214" spans="1:2" x14ac:dyDescent="0.4">
      <c r="A22214" s="70"/>
      <c r="B22214" s="70"/>
    </row>
    <row r="22215" spans="1:2" x14ac:dyDescent="0.4">
      <c r="A22215" s="70"/>
      <c r="B22215" s="70"/>
    </row>
    <row r="22216" spans="1:2" x14ac:dyDescent="0.4">
      <c r="A22216" s="70"/>
      <c r="B22216" s="70"/>
    </row>
    <row r="22217" spans="1:2" x14ac:dyDescent="0.4">
      <c r="A22217" s="70"/>
      <c r="B22217" s="70"/>
    </row>
    <row r="22218" spans="1:2" x14ac:dyDescent="0.4">
      <c r="A22218" s="70"/>
      <c r="B22218" s="70"/>
    </row>
    <row r="22219" spans="1:2" x14ac:dyDescent="0.4">
      <c r="A22219" s="70"/>
      <c r="B22219" s="70"/>
    </row>
    <row r="22220" spans="1:2" x14ac:dyDescent="0.4">
      <c r="A22220" s="70"/>
      <c r="B22220" s="70"/>
    </row>
    <row r="22221" spans="1:2" x14ac:dyDescent="0.4">
      <c r="A22221" s="70"/>
      <c r="B22221" s="70"/>
    </row>
    <row r="22222" spans="1:2" x14ac:dyDescent="0.4">
      <c r="A22222" s="70"/>
      <c r="B22222" s="70"/>
    </row>
    <row r="22223" spans="1:2" x14ac:dyDescent="0.4">
      <c r="A22223" s="70"/>
      <c r="B22223" s="70"/>
    </row>
    <row r="22224" spans="1:2" x14ac:dyDescent="0.4">
      <c r="A22224" s="70"/>
      <c r="B22224" s="70"/>
    </row>
    <row r="22225" spans="1:2" x14ac:dyDescent="0.4">
      <c r="A22225" s="70"/>
      <c r="B22225" s="70"/>
    </row>
    <row r="22226" spans="1:2" x14ac:dyDescent="0.4">
      <c r="A22226" s="70"/>
      <c r="B22226" s="70"/>
    </row>
    <row r="22227" spans="1:2" x14ac:dyDescent="0.4">
      <c r="A22227" s="70"/>
      <c r="B22227" s="70"/>
    </row>
    <row r="22228" spans="1:2" x14ac:dyDescent="0.4">
      <c r="A22228" s="70"/>
      <c r="B22228" s="70"/>
    </row>
    <row r="22229" spans="1:2" x14ac:dyDescent="0.4">
      <c r="A22229" s="70"/>
      <c r="B22229" s="70"/>
    </row>
    <row r="22230" spans="1:2" x14ac:dyDescent="0.4">
      <c r="A22230" s="70"/>
      <c r="B22230" s="70"/>
    </row>
    <row r="22231" spans="1:2" x14ac:dyDescent="0.4">
      <c r="A22231" s="70"/>
      <c r="B22231" s="70"/>
    </row>
    <row r="22232" spans="1:2" x14ac:dyDescent="0.4">
      <c r="A22232" s="70"/>
      <c r="B22232" s="70"/>
    </row>
    <row r="22233" spans="1:2" x14ac:dyDescent="0.4">
      <c r="A22233" s="70"/>
      <c r="B22233" s="70"/>
    </row>
    <row r="22234" spans="1:2" x14ac:dyDescent="0.4">
      <c r="A22234" s="70"/>
      <c r="B22234" s="70"/>
    </row>
    <row r="22235" spans="1:2" x14ac:dyDescent="0.4">
      <c r="A22235" s="70"/>
      <c r="B22235" s="70"/>
    </row>
    <row r="22236" spans="1:2" x14ac:dyDescent="0.4">
      <c r="A22236" s="70"/>
      <c r="B22236" s="70"/>
    </row>
    <row r="22237" spans="1:2" x14ac:dyDescent="0.4">
      <c r="A22237" s="70"/>
      <c r="B22237" s="70"/>
    </row>
    <row r="22238" spans="1:2" x14ac:dyDescent="0.4">
      <c r="A22238" s="70"/>
      <c r="B22238" s="70"/>
    </row>
    <row r="22239" spans="1:2" x14ac:dyDescent="0.4">
      <c r="A22239" s="70"/>
      <c r="B22239" s="70"/>
    </row>
    <row r="22240" spans="1:2" x14ac:dyDescent="0.4">
      <c r="A22240" s="70"/>
      <c r="B22240" s="70"/>
    </row>
    <row r="22241" spans="1:2" x14ac:dyDescent="0.4">
      <c r="A22241" s="70"/>
      <c r="B22241" s="70"/>
    </row>
    <row r="22242" spans="1:2" x14ac:dyDescent="0.4">
      <c r="A22242" s="70"/>
      <c r="B22242" s="70"/>
    </row>
    <row r="22243" spans="1:2" x14ac:dyDescent="0.4">
      <c r="A22243" s="70"/>
      <c r="B22243" s="70"/>
    </row>
    <row r="22244" spans="1:2" x14ac:dyDescent="0.4">
      <c r="A22244" s="70"/>
      <c r="B22244" s="70"/>
    </row>
    <row r="22245" spans="1:2" x14ac:dyDescent="0.4">
      <c r="A22245" s="70"/>
      <c r="B22245" s="70"/>
    </row>
    <row r="22246" spans="1:2" x14ac:dyDescent="0.4">
      <c r="A22246" s="70"/>
      <c r="B22246" s="70"/>
    </row>
    <row r="22247" spans="1:2" x14ac:dyDescent="0.4">
      <c r="A22247" s="70"/>
      <c r="B22247" s="70"/>
    </row>
    <row r="22248" spans="1:2" x14ac:dyDescent="0.4">
      <c r="A22248" s="70"/>
      <c r="B22248" s="70"/>
    </row>
    <row r="22249" spans="1:2" x14ac:dyDescent="0.4">
      <c r="A22249" s="70"/>
      <c r="B22249" s="70"/>
    </row>
    <row r="22250" spans="1:2" x14ac:dyDescent="0.4">
      <c r="A22250" s="70"/>
      <c r="B22250" s="70"/>
    </row>
    <row r="22251" spans="1:2" x14ac:dyDescent="0.4">
      <c r="A22251" s="70"/>
      <c r="B22251" s="70"/>
    </row>
    <row r="22252" spans="1:2" x14ac:dyDescent="0.4">
      <c r="A22252" s="70"/>
      <c r="B22252" s="70"/>
    </row>
    <row r="22253" spans="1:2" x14ac:dyDescent="0.4">
      <c r="A22253" s="70"/>
      <c r="B22253" s="70"/>
    </row>
    <row r="22254" spans="1:2" x14ac:dyDescent="0.4">
      <c r="A22254" s="70"/>
      <c r="B22254" s="70"/>
    </row>
    <row r="22255" spans="1:2" x14ac:dyDescent="0.4">
      <c r="A22255" s="70"/>
      <c r="B22255" s="70"/>
    </row>
    <row r="22256" spans="1:2" x14ac:dyDescent="0.4">
      <c r="A22256" s="70"/>
      <c r="B22256" s="70"/>
    </row>
    <row r="22257" spans="1:2" x14ac:dyDescent="0.4">
      <c r="A22257" s="70"/>
      <c r="B22257" s="70"/>
    </row>
    <row r="22258" spans="1:2" x14ac:dyDescent="0.4">
      <c r="A22258" s="70"/>
      <c r="B22258" s="70"/>
    </row>
    <row r="22259" spans="1:2" x14ac:dyDescent="0.4">
      <c r="A22259" s="70"/>
      <c r="B22259" s="70"/>
    </row>
    <row r="22260" spans="1:2" x14ac:dyDescent="0.4">
      <c r="A22260" s="70"/>
      <c r="B22260" s="70"/>
    </row>
    <row r="22261" spans="1:2" x14ac:dyDescent="0.4">
      <c r="A22261" s="70"/>
      <c r="B22261" s="70"/>
    </row>
    <row r="22262" spans="1:2" x14ac:dyDescent="0.4">
      <c r="A22262" s="70"/>
      <c r="B22262" s="70"/>
    </row>
    <row r="22263" spans="1:2" x14ac:dyDescent="0.4">
      <c r="A22263" s="70"/>
      <c r="B22263" s="70"/>
    </row>
    <row r="22264" spans="1:2" x14ac:dyDescent="0.4">
      <c r="A22264" s="70"/>
      <c r="B22264" s="70"/>
    </row>
    <row r="22265" spans="1:2" x14ac:dyDescent="0.4">
      <c r="A22265" s="70"/>
      <c r="B22265" s="70"/>
    </row>
    <row r="22266" spans="1:2" x14ac:dyDescent="0.4">
      <c r="A22266" s="70"/>
      <c r="B22266" s="70"/>
    </row>
    <row r="22267" spans="1:2" x14ac:dyDescent="0.4">
      <c r="A22267" s="70"/>
      <c r="B22267" s="70"/>
    </row>
    <row r="22268" spans="1:2" x14ac:dyDescent="0.4">
      <c r="A22268" s="70"/>
      <c r="B22268" s="70"/>
    </row>
    <row r="22269" spans="1:2" x14ac:dyDescent="0.4">
      <c r="A22269" s="70"/>
      <c r="B22269" s="70"/>
    </row>
    <row r="22270" spans="1:2" x14ac:dyDescent="0.4">
      <c r="A22270" s="70"/>
      <c r="B22270" s="70"/>
    </row>
    <row r="22271" spans="1:2" x14ac:dyDescent="0.4">
      <c r="A22271" s="70"/>
      <c r="B22271" s="70"/>
    </row>
    <row r="22272" spans="1:2" x14ac:dyDescent="0.4">
      <c r="A22272" s="70"/>
      <c r="B22272" s="70"/>
    </row>
    <row r="22273" spans="1:2" x14ac:dyDescent="0.4">
      <c r="A22273" s="70"/>
      <c r="B22273" s="70"/>
    </row>
    <row r="22274" spans="1:2" x14ac:dyDescent="0.4">
      <c r="A22274" s="70"/>
      <c r="B22274" s="70"/>
    </row>
    <row r="22275" spans="1:2" x14ac:dyDescent="0.4">
      <c r="A22275" s="70"/>
      <c r="B22275" s="70"/>
    </row>
    <row r="22276" spans="1:2" x14ac:dyDescent="0.4">
      <c r="A22276" s="70"/>
      <c r="B22276" s="70"/>
    </row>
    <row r="22277" spans="1:2" x14ac:dyDescent="0.4">
      <c r="A22277" s="70"/>
      <c r="B22277" s="70"/>
    </row>
    <row r="22278" spans="1:2" x14ac:dyDescent="0.4">
      <c r="A22278" s="70"/>
      <c r="B22278" s="70"/>
    </row>
    <row r="22279" spans="1:2" x14ac:dyDescent="0.4">
      <c r="A22279" s="70"/>
      <c r="B22279" s="70"/>
    </row>
    <row r="22280" spans="1:2" x14ac:dyDescent="0.4">
      <c r="A22280" s="70"/>
      <c r="B22280" s="70"/>
    </row>
    <row r="22281" spans="1:2" x14ac:dyDescent="0.4">
      <c r="A22281" s="70"/>
      <c r="B22281" s="70"/>
    </row>
    <row r="22282" spans="1:2" x14ac:dyDescent="0.4">
      <c r="A22282" s="70"/>
      <c r="B22282" s="70"/>
    </row>
    <row r="22283" spans="1:2" x14ac:dyDescent="0.4">
      <c r="A22283" s="70"/>
      <c r="B22283" s="70"/>
    </row>
    <row r="22284" spans="1:2" x14ac:dyDescent="0.4">
      <c r="A22284" s="70"/>
      <c r="B22284" s="70"/>
    </row>
    <row r="22285" spans="1:2" x14ac:dyDescent="0.4">
      <c r="A22285" s="70"/>
      <c r="B22285" s="70"/>
    </row>
    <row r="22286" spans="1:2" x14ac:dyDescent="0.4">
      <c r="A22286" s="70"/>
      <c r="B22286" s="70"/>
    </row>
    <row r="22287" spans="1:2" x14ac:dyDescent="0.4">
      <c r="A22287" s="70"/>
      <c r="B22287" s="70"/>
    </row>
    <row r="22288" spans="1:2" x14ac:dyDescent="0.4">
      <c r="A22288" s="70"/>
      <c r="B22288" s="70"/>
    </row>
    <row r="22289" spans="1:2" x14ac:dyDescent="0.4">
      <c r="A22289" s="70"/>
      <c r="B22289" s="70"/>
    </row>
    <row r="22290" spans="1:2" x14ac:dyDescent="0.4">
      <c r="A22290" s="70"/>
      <c r="B22290" s="70"/>
    </row>
    <row r="22291" spans="1:2" x14ac:dyDescent="0.4">
      <c r="A22291" s="70"/>
      <c r="B22291" s="70"/>
    </row>
    <row r="22292" spans="1:2" x14ac:dyDescent="0.4">
      <c r="A22292" s="70"/>
      <c r="B22292" s="70"/>
    </row>
    <row r="22293" spans="1:2" x14ac:dyDescent="0.4">
      <c r="A22293" s="70"/>
      <c r="B22293" s="70"/>
    </row>
    <row r="22294" spans="1:2" x14ac:dyDescent="0.4">
      <c r="A22294" s="70"/>
      <c r="B22294" s="70"/>
    </row>
    <row r="22295" spans="1:2" x14ac:dyDescent="0.4">
      <c r="A22295" s="70"/>
      <c r="B22295" s="70"/>
    </row>
    <row r="22296" spans="1:2" x14ac:dyDescent="0.4">
      <c r="A22296" s="70"/>
      <c r="B22296" s="70"/>
    </row>
    <row r="22297" spans="1:2" x14ac:dyDescent="0.4">
      <c r="A22297" s="70"/>
      <c r="B22297" s="70"/>
    </row>
    <row r="22298" spans="1:2" x14ac:dyDescent="0.4">
      <c r="A22298" s="70"/>
      <c r="B22298" s="70"/>
    </row>
    <row r="22299" spans="1:2" x14ac:dyDescent="0.4">
      <c r="A22299" s="70"/>
      <c r="B22299" s="70"/>
    </row>
    <row r="22300" spans="1:2" x14ac:dyDescent="0.4">
      <c r="A22300" s="70"/>
      <c r="B22300" s="70"/>
    </row>
    <row r="22301" spans="1:2" x14ac:dyDescent="0.4">
      <c r="A22301" s="70"/>
      <c r="B22301" s="70"/>
    </row>
    <row r="22302" spans="1:2" x14ac:dyDescent="0.4">
      <c r="A22302" s="70"/>
      <c r="B22302" s="70"/>
    </row>
    <row r="22303" spans="1:2" x14ac:dyDescent="0.4">
      <c r="A22303" s="70"/>
      <c r="B22303" s="70"/>
    </row>
    <row r="22304" spans="1:2" x14ac:dyDescent="0.4">
      <c r="A22304" s="70"/>
      <c r="B22304" s="70"/>
    </row>
    <row r="22305" spans="1:2" x14ac:dyDescent="0.4">
      <c r="A22305" s="70"/>
      <c r="B22305" s="70"/>
    </row>
    <row r="22306" spans="1:2" x14ac:dyDescent="0.4">
      <c r="A22306" s="70"/>
      <c r="B22306" s="70"/>
    </row>
    <row r="22307" spans="1:2" x14ac:dyDescent="0.4">
      <c r="A22307" s="70"/>
      <c r="B22307" s="70"/>
    </row>
    <row r="22308" spans="1:2" x14ac:dyDescent="0.4">
      <c r="A22308" s="70"/>
      <c r="B22308" s="70"/>
    </row>
    <row r="22309" spans="1:2" x14ac:dyDescent="0.4">
      <c r="A22309" s="70"/>
      <c r="B22309" s="70"/>
    </row>
    <row r="22310" spans="1:2" x14ac:dyDescent="0.4">
      <c r="A22310" s="70"/>
      <c r="B22310" s="70"/>
    </row>
    <row r="22311" spans="1:2" x14ac:dyDescent="0.4">
      <c r="A22311" s="70"/>
      <c r="B22311" s="70"/>
    </row>
    <row r="22312" spans="1:2" x14ac:dyDescent="0.4">
      <c r="A22312" s="70"/>
      <c r="B22312" s="70"/>
    </row>
    <row r="22313" spans="1:2" x14ac:dyDescent="0.4">
      <c r="A22313" s="70"/>
      <c r="B22313" s="70"/>
    </row>
    <row r="22314" spans="1:2" x14ac:dyDescent="0.4">
      <c r="A22314" s="70"/>
      <c r="B22314" s="70"/>
    </row>
    <row r="22315" spans="1:2" x14ac:dyDescent="0.4">
      <c r="A22315" s="70"/>
      <c r="B22315" s="70"/>
    </row>
    <row r="22316" spans="1:2" x14ac:dyDescent="0.4">
      <c r="A22316" s="70"/>
      <c r="B22316" s="70"/>
    </row>
    <row r="22317" spans="1:2" x14ac:dyDescent="0.4">
      <c r="A22317" s="70"/>
      <c r="B22317" s="70"/>
    </row>
    <row r="22318" spans="1:2" x14ac:dyDescent="0.4">
      <c r="A22318" s="70"/>
      <c r="B22318" s="70"/>
    </row>
    <row r="22319" spans="1:2" x14ac:dyDescent="0.4">
      <c r="A22319" s="70"/>
      <c r="B22319" s="70"/>
    </row>
    <row r="22320" spans="1:2" x14ac:dyDescent="0.4">
      <c r="A22320" s="70"/>
      <c r="B22320" s="70"/>
    </row>
    <row r="22321" spans="1:2" x14ac:dyDescent="0.4">
      <c r="A22321" s="70"/>
      <c r="B22321" s="70"/>
    </row>
    <row r="22322" spans="1:2" x14ac:dyDescent="0.4">
      <c r="A22322" s="70"/>
      <c r="B22322" s="70"/>
    </row>
    <row r="22323" spans="1:2" x14ac:dyDescent="0.4">
      <c r="A22323" s="70"/>
      <c r="B22323" s="70"/>
    </row>
    <row r="22324" spans="1:2" x14ac:dyDescent="0.4">
      <c r="A22324" s="70"/>
      <c r="B22324" s="70"/>
    </row>
    <row r="22325" spans="1:2" x14ac:dyDescent="0.4">
      <c r="A22325" s="70"/>
      <c r="B22325" s="70"/>
    </row>
    <row r="22326" spans="1:2" x14ac:dyDescent="0.4">
      <c r="A22326" s="70"/>
      <c r="B22326" s="70"/>
    </row>
    <row r="22327" spans="1:2" x14ac:dyDescent="0.4">
      <c r="A22327" s="70"/>
      <c r="B22327" s="70"/>
    </row>
    <row r="22328" spans="1:2" x14ac:dyDescent="0.4">
      <c r="A22328" s="70"/>
      <c r="B22328" s="70"/>
    </row>
    <row r="22329" spans="1:2" x14ac:dyDescent="0.4">
      <c r="A22329" s="70"/>
      <c r="B22329" s="70"/>
    </row>
    <row r="22330" spans="1:2" x14ac:dyDescent="0.4">
      <c r="A22330" s="70"/>
      <c r="B22330" s="70"/>
    </row>
    <row r="22331" spans="1:2" x14ac:dyDescent="0.4">
      <c r="A22331" s="70"/>
      <c r="B22331" s="70"/>
    </row>
    <row r="22332" spans="1:2" x14ac:dyDescent="0.4">
      <c r="A22332" s="70"/>
      <c r="B22332" s="70"/>
    </row>
    <row r="22333" spans="1:2" x14ac:dyDescent="0.4">
      <c r="A22333" s="70"/>
      <c r="B22333" s="70"/>
    </row>
    <row r="22334" spans="1:2" x14ac:dyDescent="0.4">
      <c r="A22334" s="70"/>
      <c r="B22334" s="70"/>
    </row>
    <row r="22335" spans="1:2" x14ac:dyDescent="0.4">
      <c r="A22335" s="70"/>
      <c r="B22335" s="70"/>
    </row>
    <row r="22336" spans="1:2" x14ac:dyDescent="0.4">
      <c r="A22336" s="70"/>
      <c r="B22336" s="70"/>
    </row>
    <row r="22337" spans="1:2" x14ac:dyDescent="0.4">
      <c r="A22337" s="70"/>
      <c r="B22337" s="70"/>
    </row>
    <row r="22338" spans="1:2" x14ac:dyDescent="0.4">
      <c r="A22338" s="70"/>
      <c r="B22338" s="70"/>
    </row>
    <row r="22339" spans="1:2" x14ac:dyDescent="0.4">
      <c r="A22339" s="70"/>
      <c r="B22339" s="70"/>
    </row>
    <row r="22340" spans="1:2" x14ac:dyDescent="0.4">
      <c r="A22340" s="70"/>
      <c r="B22340" s="70"/>
    </row>
    <row r="22341" spans="1:2" x14ac:dyDescent="0.4">
      <c r="A22341" s="70"/>
      <c r="B22341" s="70"/>
    </row>
    <row r="22342" spans="1:2" x14ac:dyDescent="0.4">
      <c r="A22342" s="70"/>
      <c r="B22342" s="70"/>
    </row>
    <row r="22343" spans="1:2" x14ac:dyDescent="0.4">
      <c r="A22343" s="70"/>
      <c r="B22343" s="70"/>
    </row>
    <row r="22344" spans="1:2" x14ac:dyDescent="0.4">
      <c r="A22344" s="70"/>
      <c r="B22344" s="70"/>
    </row>
    <row r="22345" spans="1:2" x14ac:dyDescent="0.4">
      <c r="A22345" s="70"/>
      <c r="B22345" s="70"/>
    </row>
    <row r="22346" spans="1:2" x14ac:dyDescent="0.4">
      <c r="A22346" s="70"/>
      <c r="B22346" s="70"/>
    </row>
    <row r="22347" spans="1:2" x14ac:dyDescent="0.4">
      <c r="A22347" s="70"/>
      <c r="B22347" s="70"/>
    </row>
    <row r="22348" spans="1:2" x14ac:dyDescent="0.4">
      <c r="A22348" s="70"/>
      <c r="B22348" s="70"/>
    </row>
    <row r="22349" spans="1:2" x14ac:dyDescent="0.4">
      <c r="A22349" s="70"/>
      <c r="B22349" s="70"/>
    </row>
    <row r="22350" spans="1:2" x14ac:dyDescent="0.4">
      <c r="A22350" s="70"/>
      <c r="B22350" s="70"/>
    </row>
    <row r="22351" spans="1:2" x14ac:dyDescent="0.4">
      <c r="A22351" s="70"/>
      <c r="B22351" s="70"/>
    </row>
    <row r="22352" spans="1:2" x14ac:dyDescent="0.4">
      <c r="A22352" s="70"/>
      <c r="B22352" s="70"/>
    </row>
    <row r="22353" spans="1:2" x14ac:dyDescent="0.4">
      <c r="A22353" s="70"/>
      <c r="B22353" s="70"/>
    </row>
    <row r="22354" spans="1:2" x14ac:dyDescent="0.4">
      <c r="A22354" s="70"/>
      <c r="B22354" s="70"/>
    </row>
    <row r="22355" spans="1:2" x14ac:dyDescent="0.4">
      <c r="A22355" s="70"/>
      <c r="B22355" s="70"/>
    </row>
    <row r="22356" spans="1:2" x14ac:dyDescent="0.4">
      <c r="A22356" s="70"/>
      <c r="B22356" s="70"/>
    </row>
    <row r="22357" spans="1:2" x14ac:dyDescent="0.4">
      <c r="A22357" s="70"/>
      <c r="B22357" s="70"/>
    </row>
    <row r="22358" spans="1:2" x14ac:dyDescent="0.4">
      <c r="A22358" s="70"/>
      <c r="B22358" s="70"/>
    </row>
    <row r="22359" spans="1:2" x14ac:dyDescent="0.4">
      <c r="A22359" s="70"/>
      <c r="B22359" s="70"/>
    </row>
    <row r="22360" spans="1:2" x14ac:dyDescent="0.4">
      <c r="A22360" s="70"/>
      <c r="B22360" s="70"/>
    </row>
    <row r="22361" spans="1:2" x14ac:dyDescent="0.4">
      <c r="A22361" s="70"/>
      <c r="B22361" s="70"/>
    </row>
    <row r="22362" spans="1:2" x14ac:dyDescent="0.4">
      <c r="A22362" s="70"/>
      <c r="B22362" s="70"/>
    </row>
    <row r="22363" spans="1:2" x14ac:dyDescent="0.4">
      <c r="A22363" s="70"/>
      <c r="B22363" s="70"/>
    </row>
    <row r="22364" spans="1:2" x14ac:dyDescent="0.4">
      <c r="A22364" s="70"/>
      <c r="B22364" s="70"/>
    </row>
    <row r="22365" spans="1:2" x14ac:dyDescent="0.4">
      <c r="A22365" s="70"/>
      <c r="B22365" s="70"/>
    </row>
    <row r="22366" spans="1:2" x14ac:dyDescent="0.4">
      <c r="A22366" s="70"/>
      <c r="B22366" s="70"/>
    </row>
    <row r="22367" spans="1:2" x14ac:dyDescent="0.4">
      <c r="A22367" s="70"/>
      <c r="B22367" s="70"/>
    </row>
    <row r="22368" spans="1:2" x14ac:dyDescent="0.4">
      <c r="A22368" s="70"/>
      <c r="B22368" s="70"/>
    </row>
    <row r="22369" spans="1:2" x14ac:dyDescent="0.4">
      <c r="A22369" s="70"/>
      <c r="B22369" s="70"/>
    </row>
    <row r="22370" spans="1:2" x14ac:dyDescent="0.4">
      <c r="A22370" s="70"/>
      <c r="B22370" s="70"/>
    </row>
    <row r="22371" spans="1:2" x14ac:dyDescent="0.4">
      <c r="A22371" s="70"/>
      <c r="B22371" s="70"/>
    </row>
    <row r="22372" spans="1:2" x14ac:dyDescent="0.4">
      <c r="A22372" s="70"/>
      <c r="B22372" s="70"/>
    </row>
    <row r="22373" spans="1:2" x14ac:dyDescent="0.4">
      <c r="A22373" s="70"/>
      <c r="B22373" s="70"/>
    </row>
    <row r="22374" spans="1:2" x14ac:dyDescent="0.4">
      <c r="A22374" s="70"/>
      <c r="B22374" s="70"/>
    </row>
    <row r="22375" spans="1:2" x14ac:dyDescent="0.4">
      <c r="A22375" s="70"/>
      <c r="B22375" s="70"/>
    </row>
    <row r="22376" spans="1:2" x14ac:dyDescent="0.4">
      <c r="A22376" s="70"/>
      <c r="B22376" s="70"/>
    </row>
    <row r="22377" spans="1:2" x14ac:dyDescent="0.4">
      <c r="A22377" s="70"/>
      <c r="B22377" s="70"/>
    </row>
    <row r="22378" spans="1:2" x14ac:dyDescent="0.4">
      <c r="A22378" s="70"/>
      <c r="B22378" s="70"/>
    </row>
    <row r="22379" spans="1:2" x14ac:dyDescent="0.4">
      <c r="A22379" s="70"/>
      <c r="B22379" s="70"/>
    </row>
    <row r="22380" spans="1:2" x14ac:dyDescent="0.4">
      <c r="A22380" s="70"/>
      <c r="B22380" s="70"/>
    </row>
    <row r="22381" spans="1:2" x14ac:dyDescent="0.4">
      <c r="A22381" s="70"/>
      <c r="B22381" s="70"/>
    </row>
    <row r="22382" spans="1:2" x14ac:dyDescent="0.4">
      <c r="A22382" s="70"/>
      <c r="B22382" s="70"/>
    </row>
    <row r="22383" spans="1:2" x14ac:dyDescent="0.4">
      <c r="A22383" s="70"/>
      <c r="B22383" s="70"/>
    </row>
    <row r="22384" spans="1:2" x14ac:dyDescent="0.4">
      <c r="A22384" s="70"/>
      <c r="B22384" s="70"/>
    </row>
    <row r="22385" spans="1:2" x14ac:dyDescent="0.4">
      <c r="A22385" s="70"/>
      <c r="B22385" s="70"/>
    </row>
    <row r="22386" spans="1:2" x14ac:dyDescent="0.4">
      <c r="A22386" s="70"/>
      <c r="B22386" s="70"/>
    </row>
    <row r="22387" spans="1:2" x14ac:dyDescent="0.4">
      <c r="A22387" s="70"/>
      <c r="B22387" s="70"/>
    </row>
    <row r="22388" spans="1:2" x14ac:dyDescent="0.4">
      <c r="A22388" s="70"/>
      <c r="B22388" s="70"/>
    </row>
    <row r="22389" spans="1:2" x14ac:dyDescent="0.4">
      <c r="A22389" s="70"/>
      <c r="B22389" s="70"/>
    </row>
    <row r="22390" spans="1:2" x14ac:dyDescent="0.4">
      <c r="A22390" s="70"/>
      <c r="B22390" s="70"/>
    </row>
    <row r="22391" spans="1:2" x14ac:dyDescent="0.4">
      <c r="A22391" s="70"/>
      <c r="B22391" s="70"/>
    </row>
    <row r="22392" spans="1:2" x14ac:dyDescent="0.4">
      <c r="A22392" s="70"/>
      <c r="B22392" s="70"/>
    </row>
    <row r="22393" spans="1:2" x14ac:dyDescent="0.4">
      <c r="A22393" s="70"/>
      <c r="B22393" s="70"/>
    </row>
    <row r="22394" spans="1:2" x14ac:dyDescent="0.4">
      <c r="A22394" s="70"/>
      <c r="B22394" s="70"/>
    </row>
    <row r="22395" spans="1:2" x14ac:dyDescent="0.4">
      <c r="A22395" s="70"/>
      <c r="B22395" s="70"/>
    </row>
    <row r="22396" spans="1:2" x14ac:dyDescent="0.4">
      <c r="A22396" s="70"/>
      <c r="B22396" s="70"/>
    </row>
    <row r="22397" spans="1:2" x14ac:dyDescent="0.4">
      <c r="A22397" s="70"/>
      <c r="B22397" s="70"/>
    </row>
    <row r="22398" spans="1:2" x14ac:dyDescent="0.4">
      <c r="A22398" s="70"/>
      <c r="B22398" s="70"/>
    </row>
    <row r="22399" spans="1:2" x14ac:dyDescent="0.4">
      <c r="A22399" s="70"/>
      <c r="B22399" s="70"/>
    </row>
    <row r="22400" spans="1:2" x14ac:dyDescent="0.4">
      <c r="A22400" s="70"/>
      <c r="B22400" s="70"/>
    </row>
    <row r="22401" spans="1:2" x14ac:dyDescent="0.4">
      <c r="A22401" s="70"/>
      <c r="B22401" s="70"/>
    </row>
    <row r="22402" spans="1:2" x14ac:dyDescent="0.4">
      <c r="A22402" s="70"/>
      <c r="B22402" s="70"/>
    </row>
    <row r="22403" spans="1:2" x14ac:dyDescent="0.4">
      <c r="A22403" s="70"/>
      <c r="B22403" s="70"/>
    </row>
    <row r="22404" spans="1:2" x14ac:dyDescent="0.4">
      <c r="A22404" s="70"/>
      <c r="B22404" s="70"/>
    </row>
    <row r="22405" spans="1:2" x14ac:dyDescent="0.4">
      <c r="A22405" s="70"/>
      <c r="B22405" s="70"/>
    </row>
    <row r="22406" spans="1:2" x14ac:dyDescent="0.4">
      <c r="A22406" s="70"/>
      <c r="B22406" s="70"/>
    </row>
    <row r="22407" spans="1:2" x14ac:dyDescent="0.4">
      <c r="A22407" s="70"/>
      <c r="B22407" s="70"/>
    </row>
    <row r="22408" spans="1:2" x14ac:dyDescent="0.4">
      <c r="A22408" s="70"/>
      <c r="B22408" s="70"/>
    </row>
    <row r="22409" spans="1:2" x14ac:dyDescent="0.4">
      <c r="A22409" s="70"/>
      <c r="B22409" s="70"/>
    </row>
    <row r="22410" spans="1:2" x14ac:dyDescent="0.4">
      <c r="A22410" s="70"/>
      <c r="B22410" s="70"/>
    </row>
    <row r="22411" spans="1:2" x14ac:dyDescent="0.4">
      <c r="A22411" s="70"/>
      <c r="B22411" s="70"/>
    </row>
    <row r="22412" spans="1:2" x14ac:dyDescent="0.4">
      <c r="A22412" s="70"/>
      <c r="B22412" s="70"/>
    </row>
    <row r="22413" spans="1:2" x14ac:dyDescent="0.4">
      <c r="A22413" s="70"/>
      <c r="B22413" s="70"/>
    </row>
    <row r="22414" spans="1:2" x14ac:dyDescent="0.4">
      <c r="A22414" s="70"/>
      <c r="B22414" s="70"/>
    </row>
    <row r="22415" spans="1:2" x14ac:dyDescent="0.4">
      <c r="A22415" s="70"/>
      <c r="B22415" s="70"/>
    </row>
    <row r="22416" spans="1:2" x14ac:dyDescent="0.4">
      <c r="A22416" s="70"/>
      <c r="B22416" s="70"/>
    </row>
    <row r="22417" spans="1:2" x14ac:dyDescent="0.4">
      <c r="A22417" s="70"/>
      <c r="B22417" s="70"/>
    </row>
    <row r="22418" spans="1:2" x14ac:dyDescent="0.4">
      <c r="A22418" s="70"/>
      <c r="B22418" s="70"/>
    </row>
    <row r="22419" spans="1:2" x14ac:dyDescent="0.4">
      <c r="A22419" s="70"/>
      <c r="B22419" s="70"/>
    </row>
    <row r="22420" spans="1:2" x14ac:dyDescent="0.4">
      <c r="A22420" s="70"/>
      <c r="B22420" s="70"/>
    </row>
    <row r="22421" spans="1:2" x14ac:dyDescent="0.4">
      <c r="A22421" s="70"/>
      <c r="B22421" s="70"/>
    </row>
    <row r="22422" spans="1:2" x14ac:dyDescent="0.4">
      <c r="A22422" s="70"/>
      <c r="B22422" s="70"/>
    </row>
    <row r="22423" spans="1:2" x14ac:dyDescent="0.4">
      <c r="A22423" s="70"/>
      <c r="B22423" s="70"/>
    </row>
    <row r="22424" spans="1:2" x14ac:dyDescent="0.4">
      <c r="A22424" s="70"/>
      <c r="B22424" s="70"/>
    </row>
    <row r="22425" spans="1:2" x14ac:dyDescent="0.4">
      <c r="A22425" s="70"/>
      <c r="B22425" s="70"/>
    </row>
    <row r="22426" spans="1:2" x14ac:dyDescent="0.4">
      <c r="A22426" s="70"/>
      <c r="B22426" s="70"/>
    </row>
    <row r="22427" spans="1:2" x14ac:dyDescent="0.4">
      <c r="A22427" s="70"/>
      <c r="B22427" s="70"/>
    </row>
    <row r="22428" spans="1:2" x14ac:dyDescent="0.4">
      <c r="A22428" s="70"/>
      <c r="B22428" s="70"/>
    </row>
    <row r="22429" spans="1:2" x14ac:dyDescent="0.4">
      <c r="A22429" s="70"/>
      <c r="B22429" s="70"/>
    </row>
    <row r="22430" spans="1:2" x14ac:dyDescent="0.4">
      <c r="A22430" s="70"/>
      <c r="B22430" s="70"/>
    </row>
    <row r="22431" spans="1:2" x14ac:dyDescent="0.4">
      <c r="A22431" s="70"/>
      <c r="B22431" s="70"/>
    </row>
    <row r="22432" spans="1:2" x14ac:dyDescent="0.4">
      <c r="A22432" s="70"/>
      <c r="B22432" s="70"/>
    </row>
    <row r="22433" spans="1:2" x14ac:dyDescent="0.4">
      <c r="A22433" s="70"/>
      <c r="B22433" s="70"/>
    </row>
    <row r="22434" spans="1:2" x14ac:dyDescent="0.4">
      <c r="A22434" s="70"/>
      <c r="B22434" s="70"/>
    </row>
    <row r="22435" spans="1:2" x14ac:dyDescent="0.4">
      <c r="A22435" s="70"/>
      <c r="B22435" s="70"/>
    </row>
    <row r="22436" spans="1:2" x14ac:dyDescent="0.4">
      <c r="A22436" s="70"/>
      <c r="B22436" s="70"/>
    </row>
    <row r="22437" spans="1:2" x14ac:dyDescent="0.4">
      <c r="A22437" s="70"/>
      <c r="B22437" s="70"/>
    </row>
    <row r="22438" spans="1:2" x14ac:dyDescent="0.4">
      <c r="A22438" s="70"/>
      <c r="B22438" s="70"/>
    </row>
    <row r="22439" spans="1:2" x14ac:dyDescent="0.4">
      <c r="A22439" s="70"/>
      <c r="B22439" s="70"/>
    </row>
    <row r="22440" spans="1:2" x14ac:dyDescent="0.4">
      <c r="A22440" s="70"/>
      <c r="B22440" s="70"/>
    </row>
    <row r="22441" spans="1:2" x14ac:dyDescent="0.4">
      <c r="A22441" s="70"/>
      <c r="B22441" s="70"/>
    </row>
    <row r="22442" spans="1:2" x14ac:dyDescent="0.4">
      <c r="A22442" s="70"/>
      <c r="B22442" s="70"/>
    </row>
    <row r="22443" spans="1:2" x14ac:dyDescent="0.4">
      <c r="A22443" s="70"/>
      <c r="B22443" s="70"/>
    </row>
    <row r="22444" spans="1:2" x14ac:dyDescent="0.4">
      <c r="A22444" s="70"/>
      <c r="B22444" s="70"/>
    </row>
    <row r="22445" spans="1:2" x14ac:dyDescent="0.4">
      <c r="A22445" s="70"/>
      <c r="B22445" s="70"/>
    </row>
    <row r="22446" spans="1:2" x14ac:dyDescent="0.4">
      <c r="A22446" s="70"/>
      <c r="B22446" s="70"/>
    </row>
    <row r="22447" spans="1:2" x14ac:dyDescent="0.4">
      <c r="A22447" s="70"/>
      <c r="B22447" s="70"/>
    </row>
    <row r="22448" spans="1:2" x14ac:dyDescent="0.4">
      <c r="A22448" s="70"/>
      <c r="B22448" s="70"/>
    </row>
    <row r="22449" spans="1:2" x14ac:dyDescent="0.4">
      <c r="A22449" s="70"/>
      <c r="B22449" s="70"/>
    </row>
    <row r="22450" spans="1:2" x14ac:dyDescent="0.4">
      <c r="A22450" s="70"/>
      <c r="B22450" s="70"/>
    </row>
    <row r="22451" spans="1:2" x14ac:dyDescent="0.4">
      <c r="A22451" s="70"/>
      <c r="B22451" s="70"/>
    </row>
    <row r="22452" spans="1:2" x14ac:dyDescent="0.4">
      <c r="A22452" s="70"/>
      <c r="B22452" s="70"/>
    </row>
    <row r="22453" spans="1:2" x14ac:dyDescent="0.4">
      <c r="A22453" s="70"/>
      <c r="B22453" s="70"/>
    </row>
    <row r="22454" spans="1:2" x14ac:dyDescent="0.4">
      <c r="A22454" s="70"/>
      <c r="B22454" s="70"/>
    </row>
    <row r="22455" spans="1:2" x14ac:dyDescent="0.4">
      <c r="A22455" s="70"/>
      <c r="B22455" s="70"/>
    </row>
    <row r="22456" spans="1:2" x14ac:dyDescent="0.4">
      <c r="A22456" s="70"/>
      <c r="B22456" s="70"/>
    </row>
    <row r="22457" spans="1:2" x14ac:dyDescent="0.4">
      <c r="A22457" s="70"/>
      <c r="B22457" s="70"/>
    </row>
    <row r="22458" spans="1:2" x14ac:dyDescent="0.4">
      <c r="A22458" s="70"/>
      <c r="B22458" s="70"/>
    </row>
    <row r="22459" spans="1:2" x14ac:dyDescent="0.4">
      <c r="A22459" s="70"/>
      <c r="B22459" s="70"/>
    </row>
    <row r="22460" spans="1:2" x14ac:dyDescent="0.4">
      <c r="A22460" s="70"/>
      <c r="B22460" s="70"/>
    </row>
    <row r="22461" spans="1:2" x14ac:dyDescent="0.4">
      <c r="A22461" s="70"/>
      <c r="B22461" s="70"/>
    </row>
    <row r="22462" spans="1:2" x14ac:dyDescent="0.4">
      <c r="A22462" s="70"/>
      <c r="B22462" s="70"/>
    </row>
    <row r="22463" spans="1:2" x14ac:dyDescent="0.4">
      <c r="A22463" s="70"/>
      <c r="B22463" s="70"/>
    </row>
    <row r="22464" spans="1:2" x14ac:dyDescent="0.4">
      <c r="A22464" s="70"/>
      <c r="B22464" s="70"/>
    </row>
    <row r="22465" spans="1:2" x14ac:dyDescent="0.4">
      <c r="A22465" s="70"/>
      <c r="B22465" s="70"/>
    </row>
    <row r="22466" spans="1:2" x14ac:dyDescent="0.4">
      <c r="A22466" s="70"/>
      <c r="B22466" s="70"/>
    </row>
    <row r="22467" spans="1:2" x14ac:dyDescent="0.4">
      <c r="A22467" s="70"/>
      <c r="B22467" s="70"/>
    </row>
    <row r="22468" spans="1:2" x14ac:dyDescent="0.4">
      <c r="A22468" s="70"/>
      <c r="B22468" s="70"/>
    </row>
    <row r="22469" spans="1:2" x14ac:dyDescent="0.4">
      <c r="A22469" s="70"/>
      <c r="B22469" s="70"/>
    </row>
    <row r="22470" spans="1:2" x14ac:dyDescent="0.4">
      <c r="A22470" s="70"/>
      <c r="B22470" s="70"/>
    </row>
    <row r="22471" spans="1:2" x14ac:dyDescent="0.4">
      <c r="A22471" s="70"/>
      <c r="B22471" s="70"/>
    </row>
    <row r="22472" spans="1:2" x14ac:dyDescent="0.4">
      <c r="A22472" s="70"/>
      <c r="B22472" s="70"/>
    </row>
    <row r="22473" spans="1:2" x14ac:dyDescent="0.4">
      <c r="A22473" s="70"/>
      <c r="B22473" s="70"/>
    </row>
    <row r="22474" spans="1:2" x14ac:dyDescent="0.4">
      <c r="A22474" s="70"/>
      <c r="B22474" s="70"/>
    </row>
    <row r="22475" spans="1:2" x14ac:dyDescent="0.4">
      <c r="A22475" s="70"/>
      <c r="B22475" s="70"/>
    </row>
    <row r="22476" spans="1:2" x14ac:dyDescent="0.4">
      <c r="A22476" s="70"/>
      <c r="B22476" s="70"/>
    </row>
    <row r="22477" spans="1:2" x14ac:dyDescent="0.4">
      <c r="A22477" s="70"/>
      <c r="B22477" s="70"/>
    </row>
    <row r="22478" spans="1:2" x14ac:dyDescent="0.4">
      <c r="A22478" s="70"/>
      <c r="B22478" s="70"/>
    </row>
    <row r="22479" spans="1:2" x14ac:dyDescent="0.4">
      <c r="A22479" s="70"/>
      <c r="B22479" s="70"/>
    </row>
    <row r="22480" spans="1:2" x14ac:dyDescent="0.4">
      <c r="A22480" s="70"/>
      <c r="B22480" s="70"/>
    </row>
    <row r="22481" spans="1:2" x14ac:dyDescent="0.4">
      <c r="A22481" s="70"/>
      <c r="B22481" s="70"/>
    </row>
    <row r="22482" spans="1:2" x14ac:dyDescent="0.4">
      <c r="A22482" s="70"/>
      <c r="B22482" s="70"/>
    </row>
    <row r="22483" spans="1:2" x14ac:dyDescent="0.4">
      <c r="A22483" s="70"/>
      <c r="B22483" s="70"/>
    </row>
    <row r="22484" spans="1:2" x14ac:dyDescent="0.4">
      <c r="A22484" s="70"/>
      <c r="B22484" s="70"/>
    </row>
    <row r="22485" spans="1:2" x14ac:dyDescent="0.4">
      <c r="A22485" s="70"/>
      <c r="B22485" s="70"/>
    </row>
    <row r="22486" spans="1:2" x14ac:dyDescent="0.4">
      <c r="A22486" s="70"/>
      <c r="B22486" s="70"/>
    </row>
    <row r="22487" spans="1:2" x14ac:dyDescent="0.4">
      <c r="A22487" s="70"/>
      <c r="B22487" s="70"/>
    </row>
    <row r="22488" spans="1:2" x14ac:dyDescent="0.4">
      <c r="A22488" s="70"/>
      <c r="B22488" s="70"/>
    </row>
    <row r="22489" spans="1:2" x14ac:dyDescent="0.4">
      <c r="A22489" s="70"/>
      <c r="B22489" s="70"/>
    </row>
    <row r="22490" spans="1:2" x14ac:dyDescent="0.4">
      <c r="A22490" s="70"/>
      <c r="B22490" s="70"/>
    </row>
    <row r="22491" spans="1:2" x14ac:dyDescent="0.4">
      <c r="A22491" s="70"/>
      <c r="B22491" s="70"/>
    </row>
    <row r="22492" spans="1:2" x14ac:dyDescent="0.4">
      <c r="A22492" s="70"/>
      <c r="B22492" s="70"/>
    </row>
    <row r="22493" spans="1:2" x14ac:dyDescent="0.4">
      <c r="A22493" s="70"/>
      <c r="B22493" s="70"/>
    </row>
    <row r="22494" spans="1:2" x14ac:dyDescent="0.4">
      <c r="A22494" s="70"/>
      <c r="B22494" s="70"/>
    </row>
    <row r="22495" spans="1:2" x14ac:dyDescent="0.4">
      <c r="A22495" s="70"/>
      <c r="B22495" s="70"/>
    </row>
    <row r="22496" spans="1:2" x14ac:dyDescent="0.4">
      <c r="A22496" s="70"/>
      <c r="B22496" s="70"/>
    </row>
    <row r="22497" spans="1:2" x14ac:dyDescent="0.4">
      <c r="A22497" s="70"/>
      <c r="B22497" s="70"/>
    </row>
    <row r="22498" spans="1:2" x14ac:dyDescent="0.4">
      <c r="A22498" s="70"/>
      <c r="B22498" s="70"/>
    </row>
    <row r="22499" spans="1:2" x14ac:dyDescent="0.4">
      <c r="A22499" s="70"/>
      <c r="B22499" s="70"/>
    </row>
    <row r="22500" spans="1:2" x14ac:dyDescent="0.4">
      <c r="A22500" s="70"/>
      <c r="B22500" s="70"/>
    </row>
    <row r="22501" spans="1:2" x14ac:dyDescent="0.4">
      <c r="A22501" s="70"/>
      <c r="B22501" s="70"/>
    </row>
    <row r="22502" spans="1:2" x14ac:dyDescent="0.4">
      <c r="A22502" s="70"/>
      <c r="B22502" s="70"/>
    </row>
    <row r="22503" spans="1:2" x14ac:dyDescent="0.4">
      <c r="A22503" s="70"/>
      <c r="B22503" s="70"/>
    </row>
    <row r="22504" spans="1:2" x14ac:dyDescent="0.4">
      <c r="A22504" s="70"/>
      <c r="B22504" s="70"/>
    </row>
    <row r="22505" spans="1:2" x14ac:dyDescent="0.4">
      <c r="A22505" s="70"/>
      <c r="B22505" s="70"/>
    </row>
    <row r="22506" spans="1:2" x14ac:dyDescent="0.4">
      <c r="A22506" s="70"/>
      <c r="B22506" s="70"/>
    </row>
    <row r="22507" spans="1:2" x14ac:dyDescent="0.4">
      <c r="A22507" s="70"/>
      <c r="B22507" s="70"/>
    </row>
    <row r="22508" spans="1:2" x14ac:dyDescent="0.4">
      <c r="A22508" s="70"/>
      <c r="B22508" s="70"/>
    </row>
    <row r="22509" spans="1:2" x14ac:dyDescent="0.4">
      <c r="A22509" s="70"/>
      <c r="B22509" s="70"/>
    </row>
    <row r="22510" spans="1:2" x14ac:dyDescent="0.4">
      <c r="A22510" s="70"/>
      <c r="B22510" s="70"/>
    </row>
    <row r="22511" spans="1:2" x14ac:dyDescent="0.4">
      <c r="A22511" s="70"/>
      <c r="B22511" s="70"/>
    </row>
    <row r="22512" spans="1:2" x14ac:dyDescent="0.4">
      <c r="A22512" s="70"/>
      <c r="B22512" s="70"/>
    </row>
    <row r="22513" spans="1:2" x14ac:dyDescent="0.4">
      <c r="A22513" s="70"/>
      <c r="B22513" s="70"/>
    </row>
    <row r="22514" spans="1:2" x14ac:dyDescent="0.4">
      <c r="A22514" s="70"/>
      <c r="B22514" s="70"/>
    </row>
    <row r="22515" spans="1:2" x14ac:dyDescent="0.4">
      <c r="A22515" s="70"/>
      <c r="B22515" s="70"/>
    </row>
    <row r="22516" spans="1:2" x14ac:dyDescent="0.4">
      <c r="A22516" s="70"/>
      <c r="B22516" s="70"/>
    </row>
    <row r="22517" spans="1:2" x14ac:dyDescent="0.4">
      <c r="A22517" s="70"/>
      <c r="B22517" s="70"/>
    </row>
    <row r="22518" spans="1:2" x14ac:dyDescent="0.4">
      <c r="A22518" s="70"/>
      <c r="B22518" s="70"/>
    </row>
    <row r="22519" spans="1:2" x14ac:dyDescent="0.4">
      <c r="A22519" s="70"/>
      <c r="B22519" s="70"/>
    </row>
    <row r="22520" spans="1:2" x14ac:dyDescent="0.4">
      <c r="A22520" s="70"/>
      <c r="B22520" s="70"/>
    </row>
    <row r="22521" spans="1:2" x14ac:dyDescent="0.4">
      <c r="A22521" s="70"/>
      <c r="B22521" s="70"/>
    </row>
    <row r="22522" spans="1:2" x14ac:dyDescent="0.4">
      <c r="A22522" s="70"/>
      <c r="B22522" s="70"/>
    </row>
    <row r="22523" spans="1:2" x14ac:dyDescent="0.4">
      <c r="A22523" s="70"/>
      <c r="B22523" s="70"/>
    </row>
    <row r="22524" spans="1:2" x14ac:dyDescent="0.4">
      <c r="A22524" s="70"/>
      <c r="B22524" s="70"/>
    </row>
    <row r="22525" spans="1:2" x14ac:dyDescent="0.4">
      <c r="A22525" s="70"/>
      <c r="B22525" s="70"/>
    </row>
    <row r="22526" spans="1:2" x14ac:dyDescent="0.4">
      <c r="A22526" s="70"/>
      <c r="B22526" s="70"/>
    </row>
    <row r="22527" spans="1:2" x14ac:dyDescent="0.4">
      <c r="A22527" s="70"/>
      <c r="B22527" s="70"/>
    </row>
    <row r="22528" spans="1:2" x14ac:dyDescent="0.4">
      <c r="A22528" s="70"/>
      <c r="B22528" s="70"/>
    </row>
    <row r="22529" spans="1:2" x14ac:dyDescent="0.4">
      <c r="A22529" s="70"/>
      <c r="B22529" s="70"/>
    </row>
    <row r="22530" spans="1:2" x14ac:dyDescent="0.4">
      <c r="A22530" s="70"/>
      <c r="B22530" s="70"/>
    </row>
    <row r="22531" spans="1:2" x14ac:dyDescent="0.4">
      <c r="A22531" s="70"/>
      <c r="B22531" s="70"/>
    </row>
    <row r="22532" spans="1:2" x14ac:dyDescent="0.4">
      <c r="A22532" s="70"/>
      <c r="B22532" s="70"/>
    </row>
    <row r="22533" spans="1:2" x14ac:dyDescent="0.4">
      <c r="A22533" s="70"/>
      <c r="B22533" s="70"/>
    </row>
    <row r="22534" spans="1:2" x14ac:dyDescent="0.4">
      <c r="A22534" s="70"/>
      <c r="B22534" s="70"/>
    </row>
    <row r="22535" spans="1:2" x14ac:dyDescent="0.4">
      <c r="A22535" s="70"/>
      <c r="B22535" s="70"/>
    </row>
    <row r="22536" spans="1:2" x14ac:dyDescent="0.4">
      <c r="A22536" s="70"/>
      <c r="B22536" s="70"/>
    </row>
    <row r="22537" spans="1:2" x14ac:dyDescent="0.4">
      <c r="A22537" s="70"/>
      <c r="B22537" s="70"/>
    </row>
    <row r="22538" spans="1:2" x14ac:dyDescent="0.4">
      <c r="A22538" s="70"/>
      <c r="B22538" s="70"/>
    </row>
    <row r="22539" spans="1:2" x14ac:dyDescent="0.4">
      <c r="A22539" s="70"/>
      <c r="B22539" s="70"/>
    </row>
    <row r="22540" spans="1:2" x14ac:dyDescent="0.4">
      <c r="A22540" s="70"/>
      <c r="B22540" s="70"/>
    </row>
    <row r="22541" spans="1:2" x14ac:dyDescent="0.4">
      <c r="A22541" s="70"/>
      <c r="B22541" s="70"/>
    </row>
    <row r="22542" spans="1:2" x14ac:dyDescent="0.4">
      <c r="A22542" s="70"/>
      <c r="B22542" s="70"/>
    </row>
    <row r="22543" spans="1:2" x14ac:dyDescent="0.4">
      <c r="A22543" s="70"/>
      <c r="B22543" s="70"/>
    </row>
    <row r="22544" spans="1:2" x14ac:dyDescent="0.4">
      <c r="A22544" s="70"/>
      <c r="B22544" s="70"/>
    </row>
    <row r="22545" spans="1:2" x14ac:dyDescent="0.4">
      <c r="A22545" s="70"/>
      <c r="B22545" s="70"/>
    </row>
    <row r="22546" spans="1:2" x14ac:dyDescent="0.4">
      <c r="A22546" s="70"/>
      <c r="B22546" s="70"/>
    </row>
    <row r="22547" spans="1:2" x14ac:dyDescent="0.4">
      <c r="A22547" s="70"/>
      <c r="B22547" s="70"/>
    </row>
    <row r="22548" spans="1:2" x14ac:dyDescent="0.4">
      <c r="A22548" s="70"/>
      <c r="B22548" s="70"/>
    </row>
    <row r="22549" spans="1:2" x14ac:dyDescent="0.4">
      <c r="A22549" s="70"/>
      <c r="B22549" s="70"/>
    </row>
    <row r="22550" spans="1:2" x14ac:dyDescent="0.4">
      <c r="A22550" s="70"/>
      <c r="B22550" s="70"/>
    </row>
    <row r="22551" spans="1:2" x14ac:dyDescent="0.4">
      <c r="A22551" s="70"/>
      <c r="B22551" s="70"/>
    </row>
    <row r="22552" spans="1:2" x14ac:dyDescent="0.4">
      <c r="A22552" s="70"/>
      <c r="B22552" s="70"/>
    </row>
    <row r="22553" spans="1:2" x14ac:dyDescent="0.4">
      <c r="A22553" s="70"/>
      <c r="B22553" s="70"/>
    </row>
    <row r="22554" spans="1:2" x14ac:dyDescent="0.4">
      <c r="A22554" s="70"/>
      <c r="B22554" s="70"/>
    </row>
    <row r="22555" spans="1:2" x14ac:dyDescent="0.4">
      <c r="A22555" s="70"/>
      <c r="B22555" s="70"/>
    </row>
    <row r="22556" spans="1:2" x14ac:dyDescent="0.4">
      <c r="A22556" s="70"/>
      <c r="B22556" s="70"/>
    </row>
    <row r="22557" spans="1:2" x14ac:dyDescent="0.4">
      <c r="A22557" s="70"/>
      <c r="B22557" s="70"/>
    </row>
    <row r="22558" spans="1:2" x14ac:dyDescent="0.4">
      <c r="A22558" s="70"/>
      <c r="B22558" s="70"/>
    </row>
    <row r="22559" spans="1:2" x14ac:dyDescent="0.4">
      <c r="A22559" s="70"/>
      <c r="B22559" s="70"/>
    </row>
    <row r="22560" spans="1:2" x14ac:dyDescent="0.4">
      <c r="A22560" s="70"/>
      <c r="B22560" s="70"/>
    </row>
    <row r="22561" spans="1:2" x14ac:dyDescent="0.4">
      <c r="A22561" s="70"/>
      <c r="B22561" s="70"/>
    </row>
    <row r="22562" spans="1:2" x14ac:dyDescent="0.4">
      <c r="A22562" s="70"/>
      <c r="B22562" s="70"/>
    </row>
    <row r="22563" spans="1:2" x14ac:dyDescent="0.4">
      <c r="A22563" s="70"/>
      <c r="B22563" s="70"/>
    </row>
    <row r="22564" spans="1:2" x14ac:dyDescent="0.4">
      <c r="A22564" s="70"/>
      <c r="B22564" s="70"/>
    </row>
    <row r="22565" spans="1:2" x14ac:dyDescent="0.4">
      <c r="A22565" s="70"/>
      <c r="B22565" s="70"/>
    </row>
    <row r="22566" spans="1:2" x14ac:dyDescent="0.4">
      <c r="A22566" s="70"/>
      <c r="B22566" s="70"/>
    </row>
    <row r="22567" spans="1:2" x14ac:dyDescent="0.4">
      <c r="A22567" s="70"/>
      <c r="B22567" s="70"/>
    </row>
    <row r="22568" spans="1:2" x14ac:dyDescent="0.4">
      <c r="A22568" s="70"/>
      <c r="B22568" s="70"/>
    </row>
    <row r="22569" spans="1:2" x14ac:dyDescent="0.4">
      <c r="A22569" s="70"/>
      <c r="B22569" s="70"/>
    </row>
    <row r="22570" spans="1:2" x14ac:dyDescent="0.4">
      <c r="A22570" s="70"/>
      <c r="B22570" s="70"/>
    </row>
    <row r="22571" spans="1:2" x14ac:dyDescent="0.4">
      <c r="A22571" s="70"/>
      <c r="B22571" s="70"/>
    </row>
    <row r="22572" spans="1:2" x14ac:dyDescent="0.4">
      <c r="A22572" s="70"/>
      <c r="B22572" s="70"/>
    </row>
    <row r="22573" spans="1:2" x14ac:dyDescent="0.4">
      <c r="A22573" s="70"/>
      <c r="B22573" s="70"/>
    </row>
    <row r="22574" spans="1:2" x14ac:dyDescent="0.4">
      <c r="A22574" s="70"/>
      <c r="B22574" s="70"/>
    </row>
    <row r="22575" spans="1:2" x14ac:dyDescent="0.4">
      <c r="A22575" s="70"/>
      <c r="B22575" s="70"/>
    </row>
    <row r="22576" spans="1:2" x14ac:dyDescent="0.4">
      <c r="A22576" s="70"/>
      <c r="B22576" s="70"/>
    </row>
    <row r="22577" spans="1:2" x14ac:dyDescent="0.4">
      <c r="A22577" s="70"/>
      <c r="B22577" s="70"/>
    </row>
    <row r="22578" spans="1:2" x14ac:dyDescent="0.4">
      <c r="A22578" s="70"/>
      <c r="B22578" s="70"/>
    </row>
    <row r="22579" spans="1:2" x14ac:dyDescent="0.4">
      <c r="A22579" s="70"/>
      <c r="B22579" s="70"/>
    </row>
    <row r="22580" spans="1:2" x14ac:dyDescent="0.4">
      <c r="A22580" s="70"/>
      <c r="B22580" s="70"/>
    </row>
    <row r="22581" spans="1:2" x14ac:dyDescent="0.4">
      <c r="A22581" s="70"/>
      <c r="B22581" s="70"/>
    </row>
    <row r="22582" spans="1:2" x14ac:dyDescent="0.4">
      <c r="A22582" s="70"/>
      <c r="B22582" s="70"/>
    </row>
    <row r="22583" spans="1:2" x14ac:dyDescent="0.4">
      <c r="A22583" s="70"/>
      <c r="B22583" s="70"/>
    </row>
    <row r="22584" spans="1:2" x14ac:dyDescent="0.4">
      <c r="A22584" s="70"/>
      <c r="B22584" s="70"/>
    </row>
    <row r="22585" spans="1:2" x14ac:dyDescent="0.4">
      <c r="A22585" s="70"/>
      <c r="B22585" s="70"/>
    </row>
    <row r="22586" spans="1:2" x14ac:dyDescent="0.4">
      <c r="A22586" s="70"/>
      <c r="B22586" s="70"/>
    </row>
    <row r="22587" spans="1:2" x14ac:dyDescent="0.4">
      <c r="A22587" s="70"/>
      <c r="B22587" s="70"/>
    </row>
    <row r="22588" spans="1:2" x14ac:dyDescent="0.4">
      <c r="A22588" s="70"/>
      <c r="B22588" s="70"/>
    </row>
    <row r="22589" spans="1:2" x14ac:dyDescent="0.4">
      <c r="A22589" s="70"/>
      <c r="B22589" s="70"/>
    </row>
    <row r="22590" spans="1:2" x14ac:dyDescent="0.4">
      <c r="A22590" s="70"/>
      <c r="B22590" s="70"/>
    </row>
    <row r="22591" spans="1:2" x14ac:dyDescent="0.4">
      <c r="A22591" s="70"/>
      <c r="B22591" s="70"/>
    </row>
    <row r="22592" spans="1:2" x14ac:dyDescent="0.4">
      <c r="A22592" s="70"/>
      <c r="B22592" s="70"/>
    </row>
    <row r="22593" spans="1:2" x14ac:dyDescent="0.4">
      <c r="A22593" s="70"/>
      <c r="B22593" s="70"/>
    </row>
    <row r="22594" spans="1:2" x14ac:dyDescent="0.4">
      <c r="A22594" s="70"/>
      <c r="B22594" s="70"/>
    </row>
    <row r="22595" spans="1:2" x14ac:dyDescent="0.4">
      <c r="A22595" s="70"/>
      <c r="B22595" s="70"/>
    </row>
    <row r="22596" spans="1:2" x14ac:dyDescent="0.4">
      <c r="A22596" s="70"/>
      <c r="B22596" s="70"/>
    </row>
    <row r="22597" spans="1:2" x14ac:dyDescent="0.4">
      <c r="A22597" s="70"/>
      <c r="B22597" s="70"/>
    </row>
    <row r="22598" spans="1:2" x14ac:dyDescent="0.4">
      <c r="A22598" s="70"/>
      <c r="B22598" s="70"/>
    </row>
    <row r="22599" spans="1:2" x14ac:dyDescent="0.4">
      <c r="A22599" s="70"/>
      <c r="B22599" s="70"/>
    </row>
    <row r="22600" spans="1:2" x14ac:dyDescent="0.4">
      <c r="A22600" s="70"/>
      <c r="B22600" s="70"/>
    </row>
    <row r="22601" spans="1:2" x14ac:dyDescent="0.4">
      <c r="A22601" s="70"/>
      <c r="B22601" s="70"/>
    </row>
    <row r="22602" spans="1:2" x14ac:dyDescent="0.4">
      <c r="A22602" s="70"/>
      <c r="B22602" s="70"/>
    </row>
    <row r="22603" spans="1:2" x14ac:dyDescent="0.4">
      <c r="A22603" s="70"/>
      <c r="B22603" s="70"/>
    </row>
    <row r="22604" spans="1:2" x14ac:dyDescent="0.4">
      <c r="A22604" s="70"/>
      <c r="B22604" s="70"/>
    </row>
    <row r="22605" spans="1:2" x14ac:dyDescent="0.4">
      <c r="A22605" s="70"/>
      <c r="B22605" s="70"/>
    </row>
    <row r="22606" spans="1:2" x14ac:dyDescent="0.4">
      <c r="A22606" s="70"/>
      <c r="B22606" s="70"/>
    </row>
    <row r="22607" spans="1:2" x14ac:dyDescent="0.4">
      <c r="A22607" s="70"/>
      <c r="B22607" s="70"/>
    </row>
    <row r="22608" spans="1:2" x14ac:dyDescent="0.4">
      <c r="A22608" s="70"/>
      <c r="B22608" s="70"/>
    </row>
    <row r="22609" spans="1:2" x14ac:dyDescent="0.4">
      <c r="A22609" s="70"/>
      <c r="B22609" s="70"/>
    </row>
    <row r="22610" spans="1:2" x14ac:dyDescent="0.4">
      <c r="A22610" s="70"/>
      <c r="B22610" s="70"/>
    </row>
    <row r="22611" spans="1:2" x14ac:dyDescent="0.4">
      <c r="A22611" s="70"/>
      <c r="B22611" s="70"/>
    </row>
    <row r="22612" spans="1:2" x14ac:dyDescent="0.4">
      <c r="A22612" s="70"/>
      <c r="B22612" s="70"/>
    </row>
    <row r="22613" spans="1:2" x14ac:dyDescent="0.4">
      <c r="A22613" s="70"/>
      <c r="B22613" s="70"/>
    </row>
    <row r="22614" spans="1:2" x14ac:dyDescent="0.4">
      <c r="A22614" s="70"/>
      <c r="B22614" s="70"/>
    </row>
    <row r="22615" spans="1:2" x14ac:dyDescent="0.4">
      <c r="A22615" s="70"/>
      <c r="B22615" s="70"/>
    </row>
    <row r="22616" spans="1:2" x14ac:dyDescent="0.4">
      <c r="A22616" s="70"/>
      <c r="B22616" s="70"/>
    </row>
    <row r="22617" spans="1:2" x14ac:dyDescent="0.4">
      <c r="A22617" s="70"/>
      <c r="B22617" s="70"/>
    </row>
    <row r="22618" spans="1:2" x14ac:dyDescent="0.4">
      <c r="A22618" s="70"/>
      <c r="B22618" s="70"/>
    </row>
    <row r="22619" spans="1:2" x14ac:dyDescent="0.4">
      <c r="A22619" s="70"/>
      <c r="B22619" s="70"/>
    </row>
    <row r="22620" spans="1:2" x14ac:dyDescent="0.4">
      <c r="A22620" s="70"/>
      <c r="B22620" s="70"/>
    </row>
    <row r="22621" spans="1:2" x14ac:dyDescent="0.4">
      <c r="A22621" s="70"/>
      <c r="B22621" s="70"/>
    </row>
    <row r="22622" spans="1:2" x14ac:dyDescent="0.4">
      <c r="A22622" s="70"/>
      <c r="B22622" s="70"/>
    </row>
    <row r="22623" spans="1:2" x14ac:dyDescent="0.4">
      <c r="A22623" s="70"/>
      <c r="B22623" s="70"/>
    </row>
    <row r="22624" spans="1:2" x14ac:dyDescent="0.4">
      <c r="A22624" s="70"/>
      <c r="B22624" s="70"/>
    </row>
    <row r="22625" spans="1:2" x14ac:dyDescent="0.4">
      <c r="A22625" s="70"/>
      <c r="B22625" s="70"/>
    </row>
    <row r="22626" spans="1:2" x14ac:dyDescent="0.4">
      <c r="A22626" s="70"/>
      <c r="B22626" s="70"/>
    </row>
    <row r="22627" spans="1:2" x14ac:dyDescent="0.4">
      <c r="A22627" s="70"/>
      <c r="B22627" s="70"/>
    </row>
    <row r="22628" spans="1:2" x14ac:dyDescent="0.4">
      <c r="A22628" s="70"/>
      <c r="B22628" s="70"/>
    </row>
    <row r="22629" spans="1:2" x14ac:dyDescent="0.4">
      <c r="A22629" s="70"/>
      <c r="B22629" s="70"/>
    </row>
    <row r="22630" spans="1:2" x14ac:dyDescent="0.4">
      <c r="A22630" s="70"/>
      <c r="B22630" s="70"/>
    </row>
    <row r="22631" spans="1:2" x14ac:dyDescent="0.4">
      <c r="A22631" s="70"/>
      <c r="B22631" s="70"/>
    </row>
    <row r="22632" spans="1:2" x14ac:dyDescent="0.4">
      <c r="A22632" s="70"/>
      <c r="B22632" s="70"/>
    </row>
    <row r="22633" spans="1:2" x14ac:dyDescent="0.4">
      <c r="A22633" s="70"/>
      <c r="B22633" s="70"/>
    </row>
    <row r="22634" spans="1:2" x14ac:dyDescent="0.4">
      <c r="A22634" s="70"/>
      <c r="B22634" s="70"/>
    </row>
    <row r="22635" spans="1:2" x14ac:dyDescent="0.4">
      <c r="A22635" s="70"/>
      <c r="B22635" s="70"/>
    </row>
    <row r="22636" spans="1:2" x14ac:dyDescent="0.4">
      <c r="A22636" s="70"/>
      <c r="B22636" s="70"/>
    </row>
    <row r="22637" spans="1:2" x14ac:dyDescent="0.4">
      <c r="A22637" s="70"/>
      <c r="B22637" s="70"/>
    </row>
    <row r="22638" spans="1:2" x14ac:dyDescent="0.4">
      <c r="A22638" s="70"/>
      <c r="B22638" s="70"/>
    </row>
    <row r="22639" spans="1:2" x14ac:dyDescent="0.4">
      <c r="A22639" s="70"/>
      <c r="B22639" s="70"/>
    </row>
    <row r="22640" spans="1:2" x14ac:dyDescent="0.4">
      <c r="A22640" s="70"/>
      <c r="B22640" s="70"/>
    </row>
    <row r="22641" spans="1:2" x14ac:dyDescent="0.4">
      <c r="A22641" s="70"/>
      <c r="B22641" s="70"/>
    </row>
    <row r="22642" spans="1:2" x14ac:dyDescent="0.4">
      <c r="A22642" s="70"/>
      <c r="B22642" s="70"/>
    </row>
    <row r="22643" spans="1:2" x14ac:dyDescent="0.4">
      <c r="A22643" s="70"/>
      <c r="B22643" s="70"/>
    </row>
    <row r="22644" spans="1:2" x14ac:dyDescent="0.4">
      <c r="A22644" s="70"/>
      <c r="B22644" s="70"/>
    </row>
    <row r="22645" spans="1:2" x14ac:dyDescent="0.4">
      <c r="A22645" s="70"/>
      <c r="B22645" s="70"/>
    </row>
    <row r="22646" spans="1:2" x14ac:dyDescent="0.4">
      <c r="A22646" s="70"/>
      <c r="B22646" s="70"/>
    </row>
    <row r="22647" spans="1:2" x14ac:dyDescent="0.4">
      <c r="A22647" s="70"/>
      <c r="B22647" s="70"/>
    </row>
    <row r="22648" spans="1:2" x14ac:dyDescent="0.4">
      <c r="A22648" s="70"/>
      <c r="B22648" s="70"/>
    </row>
    <row r="22649" spans="1:2" x14ac:dyDescent="0.4">
      <c r="A22649" s="70"/>
      <c r="B22649" s="70"/>
    </row>
    <row r="22650" spans="1:2" x14ac:dyDescent="0.4">
      <c r="A22650" s="70"/>
      <c r="B22650" s="70"/>
    </row>
    <row r="22651" spans="1:2" x14ac:dyDescent="0.4">
      <c r="A22651" s="70"/>
      <c r="B22651" s="70"/>
    </row>
    <row r="22652" spans="1:2" x14ac:dyDescent="0.4">
      <c r="A22652" s="70"/>
      <c r="B22652" s="70"/>
    </row>
    <row r="22653" spans="1:2" x14ac:dyDescent="0.4">
      <c r="A22653" s="70"/>
      <c r="B22653" s="70"/>
    </row>
    <row r="22654" spans="1:2" x14ac:dyDescent="0.4">
      <c r="A22654" s="70"/>
      <c r="B22654" s="70"/>
    </row>
    <row r="22655" spans="1:2" x14ac:dyDescent="0.4">
      <c r="A22655" s="70"/>
      <c r="B22655" s="70"/>
    </row>
    <row r="22656" spans="1:2" x14ac:dyDescent="0.4">
      <c r="A22656" s="70"/>
      <c r="B22656" s="70"/>
    </row>
    <row r="22657" spans="1:2" x14ac:dyDescent="0.4">
      <c r="A22657" s="70"/>
      <c r="B22657" s="70"/>
    </row>
    <row r="22658" spans="1:2" x14ac:dyDescent="0.4">
      <c r="A22658" s="70"/>
      <c r="B22658" s="70"/>
    </row>
    <row r="22659" spans="1:2" x14ac:dyDescent="0.4">
      <c r="A22659" s="70"/>
      <c r="B22659" s="70"/>
    </row>
    <row r="22660" spans="1:2" x14ac:dyDescent="0.4">
      <c r="A22660" s="70"/>
      <c r="B22660" s="70"/>
    </row>
    <row r="22661" spans="1:2" x14ac:dyDescent="0.4">
      <c r="A22661" s="70"/>
      <c r="B22661" s="70"/>
    </row>
    <row r="22662" spans="1:2" x14ac:dyDescent="0.4">
      <c r="A22662" s="70"/>
      <c r="B22662" s="70"/>
    </row>
    <row r="22663" spans="1:2" x14ac:dyDescent="0.4">
      <c r="A22663" s="70"/>
      <c r="B22663" s="70"/>
    </row>
    <row r="22664" spans="1:2" x14ac:dyDescent="0.4">
      <c r="A22664" s="70"/>
      <c r="B22664" s="70"/>
    </row>
    <row r="22665" spans="1:2" x14ac:dyDescent="0.4">
      <c r="A22665" s="70"/>
      <c r="B22665" s="70"/>
    </row>
    <row r="22666" spans="1:2" x14ac:dyDescent="0.4">
      <c r="A22666" s="70"/>
      <c r="B22666" s="70"/>
    </row>
    <row r="22667" spans="1:2" x14ac:dyDescent="0.4">
      <c r="A22667" s="70"/>
      <c r="B22667" s="70"/>
    </row>
    <row r="22668" spans="1:2" x14ac:dyDescent="0.4">
      <c r="A22668" s="70"/>
      <c r="B22668" s="70"/>
    </row>
    <row r="22669" spans="1:2" x14ac:dyDescent="0.4">
      <c r="A22669" s="70"/>
      <c r="B22669" s="70"/>
    </row>
    <row r="22670" spans="1:2" x14ac:dyDescent="0.4">
      <c r="A22670" s="70"/>
      <c r="B22670" s="70"/>
    </row>
    <row r="22671" spans="1:2" x14ac:dyDescent="0.4">
      <c r="A22671" s="70"/>
      <c r="B22671" s="70"/>
    </row>
    <row r="22672" spans="1:2" x14ac:dyDescent="0.4">
      <c r="A22672" s="70"/>
      <c r="B22672" s="70"/>
    </row>
    <row r="22673" spans="1:2" x14ac:dyDescent="0.4">
      <c r="A22673" s="70"/>
      <c r="B22673" s="70"/>
    </row>
    <row r="22674" spans="1:2" x14ac:dyDescent="0.4">
      <c r="A22674" s="70"/>
      <c r="B22674" s="70"/>
    </row>
    <row r="22675" spans="1:2" x14ac:dyDescent="0.4">
      <c r="A22675" s="70"/>
      <c r="B22675" s="70"/>
    </row>
    <row r="22676" spans="1:2" x14ac:dyDescent="0.4">
      <c r="A22676" s="70"/>
      <c r="B22676" s="70"/>
    </row>
    <row r="22677" spans="1:2" x14ac:dyDescent="0.4">
      <c r="A22677" s="70"/>
      <c r="B22677" s="70"/>
    </row>
    <row r="22678" spans="1:2" x14ac:dyDescent="0.4">
      <c r="A22678" s="70"/>
      <c r="B22678" s="70"/>
    </row>
    <row r="22679" spans="1:2" x14ac:dyDescent="0.4">
      <c r="A22679" s="70"/>
      <c r="B22679" s="70"/>
    </row>
    <row r="22680" spans="1:2" x14ac:dyDescent="0.4">
      <c r="A22680" s="70"/>
      <c r="B22680" s="70"/>
    </row>
    <row r="22681" spans="1:2" x14ac:dyDescent="0.4">
      <c r="A22681" s="70"/>
      <c r="B22681" s="70"/>
    </row>
    <row r="22682" spans="1:2" x14ac:dyDescent="0.4">
      <c r="A22682" s="70"/>
      <c r="B22682" s="70"/>
    </row>
    <row r="22683" spans="1:2" x14ac:dyDescent="0.4">
      <c r="A22683" s="70"/>
      <c r="B22683" s="70"/>
    </row>
    <row r="22684" spans="1:2" x14ac:dyDescent="0.4">
      <c r="A22684" s="70"/>
      <c r="B22684" s="70"/>
    </row>
    <row r="22685" spans="1:2" x14ac:dyDescent="0.4">
      <c r="A22685" s="70"/>
      <c r="B22685" s="70"/>
    </row>
    <row r="22686" spans="1:2" x14ac:dyDescent="0.4">
      <c r="A22686" s="70"/>
      <c r="B22686" s="70"/>
    </row>
    <row r="22687" spans="1:2" x14ac:dyDescent="0.4">
      <c r="A22687" s="70"/>
      <c r="B22687" s="70"/>
    </row>
    <row r="22688" spans="1:2" x14ac:dyDescent="0.4">
      <c r="A22688" s="70"/>
      <c r="B22688" s="70"/>
    </row>
    <row r="22689" spans="1:2" x14ac:dyDescent="0.4">
      <c r="A22689" s="70"/>
      <c r="B22689" s="70"/>
    </row>
    <row r="22690" spans="1:2" x14ac:dyDescent="0.4">
      <c r="A22690" s="70"/>
      <c r="B22690" s="70"/>
    </row>
    <row r="22691" spans="1:2" x14ac:dyDescent="0.4">
      <c r="A22691" s="70"/>
      <c r="B22691" s="70"/>
    </row>
    <row r="22692" spans="1:2" x14ac:dyDescent="0.4">
      <c r="A22692" s="70"/>
      <c r="B22692" s="70"/>
    </row>
    <row r="22693" spans="1:2" x14ac:dyDescent="0.4">
      <c r="A22693" s="70"/>
      <c r="B22693" s="70"/>
    </row>
    <row r="22694" spans="1:2" x14ac:dyDescent="0.4">
      <c r="A22694" s="70"/>
      <c r="B22694" s="70"/>
    </row>
    <row r="22695" spans="1:2" x14ac:dyDescent="0.4">
      <c r="A22695" s="70"/>
      <c r="B22695" s="70"/>
    </row>
    <row r="22696" spans="1:2" x14ac:dyDescent="0.4">
      <c r="A22696" s="70"/>
      <c r="B22696" s="70"/>
    </row>
    <row r="22697" spans="1:2" x14ac:dyDescent="0.4">
      <c r="A22697" s="70"/>
      <c r="B22697" s="70"/>
    </row>
    <row r="22698" spans="1:2" x14ac:dyDescent="0.4">
      <c r="A22698" s="70"/>
      <c r="B22698" s="70"/>
    </row>
    <row r="22699" spans="1:2" x14ac:dyDescent="0.4">
      <c r="A22699" s="70"/>
      <c r="B22699" s="70"/>
    </row>
    <row r="22700" spans="1:2" x14ac:dyDescent="0.4">
      <c r="A22700" s="70"/>
      <c r="B22700" s="70"/>
    </row>
    <row r="22701" spans="1:2" x14ac:dyDescent="0.4">
      <c r="A22701" s="70"/>
      <c r="B22701" s="70"/>
    </row>
    <row r="22702" spans="1:2" x14ac:dyDescent="0.4">
      <c r="A22702" s="70"/>
      <c r="B22702" s="70"/>
    </row>
    <row r="22703" spans="1:2" x14ac:dyDescent="0.4">
      <c r="A22703" s="70"/>
      <c r="B22703" s="70"/>
    </row>
    <row r="22704" spans="1:2" x14ac:dyDescent="0.4">
      <c r="A22704" s="70"/>
      <c r="B22704" s="70"/>
    </row>
    <row r="22705" spans="1:2" x14ac:dyDescent="0.4">
      <c r="A22705" s="70"/>
      <c r="B22705" s="70"/>
    </row>
    <row r="22706" spans="1:2" x14ac:dyDescent="0.4">
      <c r="A22706" s="70"/>
      <c r="B22706" s="70"/>
    </row>
    <row r="22707" spans="1:2" x14ac:dyDescent="0.4">
      <c r="A22707" s="70"/>
      <c r="B22707" s="70"/>
    </row>
    <row r="22708" spans="1:2" x14ac:dyDescent="0.4">
      <c r="A22708" s="70"/>
      <c r="B22708" s="70"/>
    </row>
    <row r="22709" spans="1:2" x14ac:dyDescent="0.4">
      <c r="A22709" s="70"/>
      <c r="B22709" s="70"/>
    </row>
    <row r="22710" spans="1:2" x14ac:dyDescent="0.4">
      <c r="A22710" s="70"/>
      <c r="B22710" s="70"/>
    </row>
    <row r="22711" spans="1:2" x14ac:dyDescent="0.4">
      <c r="A22711" s="70"/>
      <c r="B22711" s="70"/>
    </row>
    <row r="22712" spans="1:2" x14ac:dyDescent="0.4">
      <c r="A22712" s="70"/>
      <c r="B22712" s="70"/>
    </row>
    <row r="22713" spans="1:2" x14ac:dyDescent="0.4">
      <c r="A22713" s="70"/>
      <c r="B22713" s="70"/>
    </row>
    <row r="22714" spans="1:2" x14ac:dyDescent="0.4">
      <c r="A22714" s="70"/>
      <c r="B22714" s="70"/>
    </row>
    <row r="22715" spans="1:2" x14ac:dyDescent="0.4">
      <c r="A22715" s="70"/>
      <c r="B22715" s="70"/>
    </row>
    <row r="22716" spans="1:2" x14ac:dyDescent="0.4">
      <c r="A22716" s="70"/>
      <c r="B22716" s="70"/>
    </row>
    <row r="22717" spans="1:2" x14ac:dyDescent="0.4">
      <c r="A22717" s="70"/>
      <c r="B22717" s="70"/>
    </row>
    <row r="22718" spans="1:2" x14ac:dyDescent="0.4">
      <c r="A22718" s="70"/>
      <c r="B22718" s="70"/>
    </row>
    <row r="22719" spans="1:2" x14ac:dyDescent="0.4">
      <c r="A22719" s="70"/>
      <c r="B22719" s="70"/>
    </row>
    <row r="22720" spans="1:2" x14ac:dyDescent="0.4">
      <c r="A22720" s="70"/>
      <c r="B22720" s="70"/>
    </row>
    <row r="22721" spans="1:2" x14ac:dyDescent="0.4">
      <c r="A22721" s="70"/>
      <c r="B22721" s="70"/>
    </row>
    <row r="22722" spans="1:2" x14ac:dyDescent="0.4">
      <c r="A22722" s="70"/>
      <c r="B22722" s="70"/>
    </row>
    <row r="22723" spans="1:2" x14ac:dyDescent="0.4">
      <c r="A22723" s="70"/>
      <c r="B22723" s="70"/>
    </row>
    <row r="22724" spans="1:2" x14ac:dyDescent="0.4">
      <c r="A22724" s="70"/>
      <c r="B22724" s="70"/>
    </row>
    <row r="22725" spans="1:2" x14ac:dyDescent="0.4">
      <c r="A22725" s="70"/>
      <c r="B22725" s="70"/>
    </row>
    <row r="22726" spans="1:2" x14ac:dyDescent="0.4">
      <c r="A22726" s="70"/>
      <c r="B22726" s="70"/>
    </row>
    <row r="22727" spans="1:2" x14ac:dyDescent="0.4">
      <c r="A22727" s="70"/>
      <c r="B22727" s="70"/>
    </row>
    <row r="22728" spans="1:2" x14ac:dyDescent="0.4">
      <c r="A22728" s="70"/>
      <c r="B22728" s="70"/>
    </row>
    <row r="22729" spans="1:2" x14ac:dyDescent="0.4">
      <c r="A22729" s="70"/>
      <c r="B22729" s="70"/>
    </row>
    <row r="22730" spans="1:2" x14ac:dyDescent="0.4">
      <c r="A22730" s="70"/>
      <c r="B22730" s="70"/>
    </row>
    <row r="22731" spans="1:2" x14ac:dyDescent="0.4">
      <c r="A22731" s="70"/>
      <c r="B22731" s="70"/>
    </row>
    <row r="22732" spans="1:2" x14ac:dyDescent="0.4">
      <c r="A22732" s="70"/>
      <c r="B22732" s="70"/>
    </row>
    <row r="22733" spans="1:2" x14ac:dyDescent="0.4">
      <c r="A22733" s="70"/>
      <c r="B22733" s="70"/>
    </row>
    <row r="22734" spans="1:2" x14ac:dyDescent="0.4">
      <c r="A22734" s="70"/>
      <c r="B22734" s="70"/>
    </row>
    <row r="22735" spans="1:2" x14ac:dyDescent="0.4">
      <c r="A22735" s="70"/>
      <c r="B22735" s="70"/>
    </row>
    <row r="22736" spans="1:2" x14ac:dyDescent="0.4">
      <c r="A22736" s="70"/>
      <c r="B22736" s="70"/>
    </row>
    <row r="22737" spans="1:2" x14ac:dyDescent="0.4">
      <c r="A22737" s="70"/>
      <c r="B22737" s="70"/>
    </row>
    <row r="22738" spans="1:2" x14ac:dyDescent="0.4">
      <c r="A22738" s="70"/>
      <c r="B22738" s="70"/>
    </row>
    <row r="22739" spans="1:2" x14ac:dyDescent="0.4">
      <c r="A22739" s="70"/>
      <c r="B22739" s="70"/>
    </row>
    <row r="22740" spans="1:2" x14ac:dyDescent="0.4">
      <c r="A22740" s="70"/>
      <c r="B22740" s="70"/>
    </row>
    <row r="22741" spans="1:2" x14ac:dyDescent="0.4">
      <c r="A22741" s="70"/>
      <c r="B22741" s="70"/>
    </row>
    <row r="22742" spans="1:2" x14ac:dyDescent="0.4">
      <c r="A22742" s="70"/>
      <c r="B22742" s="70"/>
    </row>
    <row r="22743" spans="1:2" x14ac:dyDescent="0.4">
      <c r="A22743" s="70"/>
      <c r="B22743" s="70"/>
    </row>
    <row r="22744" spans="1:2" x14ac:dyDescent="0.4">
      <c r="A22744" s="70"/>
      <c r="B22744" s="70"/>
    </row>
    <row r="22745" spans="1:2" x14ac:dyDescent="0.4">
      <c r="A22745" s="70"/>
      <c r="B22745" s="70"/>
    </row>
    <row r="22746" spans="1:2" x14ac:dyDescent="0.4">
      <c r="A22746" s="70"/>
      <c r="B22746" s="70"/>
    </row>
    <row r="22747" spans="1:2" x14ac:dyDescent="0.4">
      <c r="A22747" s="70"/>
      <c r="B22747" s="70"/>
    </row>
    <row r="22748" spans="1:2" x14ac:dyDescent="0.4">
      <c r="A22748" s="70"/>
      <c r="B22748" s="70"/>
    </row>
    <row r="22749" spans="1:2" x14ac:dyDescent="0.4">
      <c r="A22749" s="70"/>
      <c r="B22749" s="70"/>
    </row>
    <row r="22750" spans="1:2" x14ac:dyDescent="0.4">
      <c r="A22750" s="70"/>
      <c r="B22750" s="70"/>
    </row>
    <row r="22751" spans="1:2" x14ac:dyDescent="0.4">
      <c r="A22751" s="70"/>
      <c r="B22751" s="70"/>
    </row>
    <row r="22752" spans="1:2" x14ac:dyDescent="0.4">
      <c r="A22752" s="70"/>
      <c r="B22752" s="70"/>
    </row>
    <row r="22753" spans="1:2" x14ac:dyDescent="0.4">
      <c r="A22753" s="70"/>
      <c r="B22753" s="70"/>
    </row>
    <row r="22754" spans="1:2" x14ac:dyDescent="0.4">
      <c r="A22754" s="70"/>
      <c r="B22754" s="70"/>
    </row>
    <row r="22755" spans="1:2" x14ac:dyDescent="0.4">
      <c r="A22755" s="70"/>
      <c r="B22755" s="70"/>
    </row>
    <row r="22756" spans="1:2" x14ac:dyDescent="0.4">
      <c r="A22756" s="70"/>
      <c r="B22756" s="70"/>
    </row>
    <row r="22757" spans="1:2" x14ac:dyDescent="0.4">
      <c r="A22757" s="70"/>
      <c r="B22757" s="70"/>
    </row>
    <row r="22758" spans="1:2" x14ac:dyDescent="0.4">
      <c r="A22758" s="70"/>
      <c r="B22758" s="70"/>
    </row>
    <row r="22759" spans="1:2" x14ac:dyDescent="0.4">
      <c r="A22759" s="70"/>
      <c r="B22759" s="70"/>
    </row>
    <row r="22760" spans="1:2" x14ac:dyDescent="0.4">
      <c r="A22760" s="70"/>
      <c r="B22760" s="70"/>
    </row>
    <row r="22761" spans="1:2" x14ac:dyDescent="0.4">
      <c r="A22761" s="70"/>
      <c r="B22761" s="70"/>
    </row>
    <row r="22762" spans="1:2" x14ac:dyDescent="0.4">
      <c r="A22762" s="70"/>
      <c r="B22762" s="70"/>
    </row>
    <row r="22763" spans="1:2" x14ac:dyDescent="0.4">
      <c r="A22763" s="70"/>
      <c r="B22763" s="70"/>
    </row>
    <row r="22764" spans="1:2" x14ac:dyDescent="0.4">
      <c r="A22764" s="70"/>
      <c r="B22764" s="70"/>
    </row>
    <row r="22765" spans="1:2" x14ac:dyDescent="0.4">
      <c r="A22765" s="70"/>
      <c r="B22765" s="70"/>
    </row>
    <row r="22766" spans="1:2" x14ac:dyDescent="0.4">
      <c r="A22766" s="70"/>
      <c r="B22766" s="70"/>
    </row>
    <row r="22767" spans="1:2" x14ac:dyDescent="0.4">
      <c r="A22767" s="70"/>
      <c r="B22767" s="70"/>
    </row>
    <row r="22768" spans="1:2" x14ac:dyDescent="0.4">
      <c r="A22768" s="70"/>
      <c r="B22768" s="70"/>
    </row>
    <row r="22769" spans="1:2" x14ac:dyDescent="0.4">
      <c r="A22769" s="70"/>
      <c r="B22769" s="70"/>
    </row>
    <row r="22770" spans="1:2" x14ac:dyDescent="0.4">
      <c r="A22770" s="70"/>
      <c r="B22770" s="70"/>
    </row>
    <row r="22771" spans="1:2" x14ac:dyDescent="0.4">
      <c r="A22771" s="70"/>
      <c r="B22771" s="70"/>
    </row>
    <row r="22772" spans="1:2" x14ac:dyDescent="0.4">
      <c r="A22772" s="70"/>
      <c r="B22772" s="70"/>
    </row>
    <row r="22773" spans="1:2" x14ac:dyDescent="0.4">
      <c r="A22773" s="70"/>
      <c r="B22773" s="70"/>
    </row>
    <row r="22774" spans="1:2" x14ac:dyDescent="0.4">
      <c r="A22774" s="70"/>
      <c r="B22774" s="70"/>
    </row>
    <row r="22775" spans="1:2" x14ac:dyDescent="0.4">
      <c r="A22775" s="70"/>
      <c r="B22775" s="70"/>
    </row>
    <row r="22776" spans="1:2" x14ac:dyDescent="0.4">
      <c r="A22776" s="70"/>
      <c r="B22776" s="70"/>
    </row>
    <row r="22777" spans="1:2" x14ac:dyDescent="0.4">
      <c r="A22777" s="70"/>
      <c r="B22777" s="70"/>
    </row>
    <row r="22778" spans="1:2" x14ac:dyDescent="0.4">
      <c r="A22778" s="70"/>
      <c r="B22778" s="70"/>
    </row>
    <row r="22779" spans="1:2" x14ac:dyDescent="0.4">
      <c r="A22779" s="70"/>
      <c r="B22779" s="70"/>
    </row>
    <row r="22780" spans="1:2" x14ac:dyDescent="0.4">
      <c r="A22780" s="70"/>
      <c r="B22780" s="70"/>
    </row>
    <row r="22781" spans="1:2" x14ac:dyDescent="0.4">
      <c r="A22781" s="70"/>
      <c r="B22781" s="70"/>
    </row>
    <row r="22782" spans="1:2" x14ac:dyDescent="0.4">
      <c r="A22782" s="70"/>
      <c r="B22782" s="70"/>
    </row>
    <row r="22783" spans="1:2" x14ac:dyDescent="0.4">
      <c r="A22783" s="70"/>
      <c r="B22783" s="70"/>
    </row>
    <row r="22784" spans="1:2" x14ac:dyDescent="0.4">
      <c r="A22784" s="70"/>
      <c r="B22784" s="70"/>
    </row>
    <row r="22785" spans="1:2" x14ac:dyDescent="0.4">
      <c r="A22785" s="70"/>
      <c r="B22785" s="70"/>
    </row>
    <row r="22786" spans="1:2" x14ac:dyDescent="0.4">
      <c r="A22786" s="70"/>
      <c r="B22786" s="70"/>
    </row>
    <row r="22787" spans="1:2" x14ac:dyDescent="0.4">
      <c r="A22787" s="70"/>
      <c r="B22787" s="70"/>
    </row>
    <row r="22788" spans="1:2" x14ac:dyDescent="0.4">
      <c r="A22788" s="70"/>
      <c r="B22788" s="70"/>
    </row>
    <row r="22789" spans="1:2" x14ac:dyDescent="0.4">
      <c r="A22789" s="70"/>
      <c r="B22789" s="70"/>
    </row>
    <row r="22790" spans="1:2" x14ac:dyDescent="0.4">
      <c r="A22790" s="70"/>
      <c r="B22790" s="70"/>
    </row>
    <row r="22791" spans="1:2" x14ac:dyDescent="0.4">
      <c r="A22791" s="70"/>
      <c r="B22791" s="70"/>
    </row>
    <row r="22792" spans="1:2" x14ac:dyDescent="0.4">
      <c r="A22792" s="70"/>
      <c r="B22792" s="70"/>
    </row>
    <row r="22793" spans="1:2" x14ac:dyDescent="0.4">
      <c r="A22793" s="70"/>
      <c r="B22793" s="70"/>
    </row>
    <row r="22794" spans="1:2" x14ac:dyDescent="0.4">
      <c r="A22794" s="70"/>
      <c r="B22794" s="70"/>
    </row>
    <row r="22795" spans="1:2" x14ac:dyDescent="0.4">
      <c r="A22795" s="70"/>
      <c r="B22795" s="70"/>
    </row>
    <row r="22796" spans="1:2" x14ac:dyDescent="0.4">
      <c r="A22796" s="70"/>
      <c r="B22796" s="70"/>
    </row>
    <row r="22797" spans="1:2" x14ac:dyDescent="0.4">
      <c r="A22797" s="70"/>
      <c r="B22797" s="70"/>
    </row>
    <row r="22798" spans="1:2" x14ac:dyDescent="0.4">
      <c r="A22798" s="70"/>
      <c r="B22798" s="70"/>
    </row>
    <row r="22799" spans="1:2" x14ac:dyDescent="0.4">
      <c r="A22799" s="70"/>
      <c r="B22799" s="70"/>
    </row>
    <row r="22800" spans="1:2" x14ac:dyDescent="0.4">
      <c r="A22800" s="70"/>
      <c r="B22800" s="70"/>
    </row>
    <row r="22801" spans="1:2" x14ac:dyDescent="0.4">
      <c r="A22801" s="70"/>
      <c r="B22801" s="70"/>
    </row>
    <row r="22802" spans="1:2" x14ac:dyDescent="0.4">
      <c r="A22802" s="70"/>
      <c r="B22802" s="70"/>
    </row>
    <row r="22803" spans="1:2" x14ac:dyDescent="0.4">
      <c r="A22803" s="70"/>
      <c r="B22803" s="70"/>
    </row>
    <row r="22804" spans="1:2" x14ac:dyDescent="0.4">
      <c r="A22804" s="70"/>
      <c r="B22804" s="70"/>
    </row>
    <row r="22805" spans="1:2" x14ac:dyDescent="0.4">
      <c r="A22805" s="70"/>
      <c r="B22805" s="70"/>
    </row>
    <row r="22806" spans="1:2" x14ac:dyDescent="0.4">
      <c r="A22806" s="70"/>
      <c r="B22806" s="70"/>
    </row>
    <row r="22807" spans="1:2" x14ac:dyDescent="0.4">
      <c r="A22807" s="70"/>
      <c r="B22807" s="70"/>
    </row>
    <row r="22808" spans="1:2" x14ac:dyDescent="0.4">
      <c r="A22808" s="70"/>
      <c r="B22808" s="70"/>
    </row>
    <row r="22809" spans="1:2" x14ac:dyDescent="0.4">
      <c r="A22809" s="70"/>
      <c r="B22809" s="70"/>
    </row>
    <row r="22810" spans="1:2" x14ac:dyDescent="0.4">
      <c r="A22810" s="70"/>
      <c r="B22810" s="70"/>
    </row>
    <row r="22811" spans="1:2" x14ac:dyDescent="0.4">
      <c r="A22811" s="70"/>
      <c r="B22811" s="70"/>
    </row>
    <row r="22812" spans="1:2" x14ac:dyDescent="0.4">
      <c r="A22812" s="70"/>
      <c r="B22812" s="70"/>
    </row>
    <row r="22813" spans="1:2" x14ac:dyDescent="0.4">
      <c r="A22813" s="70"/>
      <c r="B22813" s="70"/>
    </row>
    <row r="22814" spans="1:2" x14ac:dyDescent="0.4">
      <c r="A22814" s="70"/>
      <c r="B22814" s="70"/>
    </row>
    <row r="22815" spans="1:2" x14ac:dyDescent="0.4">
      <c r="A22815" s="70"/>
      <c r="B22815" s="70"/>
    </row>
    <row r="22816" spans="1:2" x14ac:dyDescent="0.4">
      <c r="A22816" s="70"/>
      <c r="B22816" s="70"/>
    </row>
    <row r="22817" spans="1:2" x14ac:dyDescent="0.4">
      <c r="A22817" s="70"/>
      <c r="B22817" s="70"/>
    </row>
    <row r="22818" spans="1:2" x14ac:dyDescent="0.4">
      <c r="A22818" s="70"/>
      <c r="B22818" s="70"/>
    </row>
    <row r="22819" spans="1:2" x14ac:dyDescent="0.4">
      <c r="A22819" s="70"/>
      <c r="B22819" s="70"/>
    </row>
    <row r="22820" spans="1:2" x14ac:dyDescent="0.4">
      <c r="A22820" s="70"/>
      <c r="B22820" s="70"/>
    </row>
    <row r="22821" spans="1:2" x14ac:dyDescent="0.4">
      <c r="A22821" s="70"/>
      <c r="B22821" s="70"/>
    </row>
    <row r="22822" spans="1:2" x14ac:dyDescent="0.4">
      <c r="A22822" s="70"/>
      <c r="B22822" s="70"/>
    </row>
    <row r="22823" spans="1:2" x14ac:dyDescent="0.4">
      <c r="A22823" s="70"/>
      <c r="B22823" s="70"/>
    </row>
    <row r="22824" spans="1:2" x14ac:dyDescent="0.4">
      <c r="A22824" s="70"/>
      <c r="B22824" s="70"/>
    </row>
    <row r="22825" spans="1:2" x14ac:dyDescent="0.4">
      <c r="A22825" s="70"/>
      <c r="B22825" s="70"/>
    </row>
    <row r="22826" spans="1:2" x14ac:dyDescent="0.4">
      <c r="A22826" s="70"/>
      <c r="B22826" s="70"/>
    </row>
    <row r="22827" spans="1:2" x14ac:dyDescent="0.4">
      <c r="A22827" s="70"/>
      <c r="B22827" s="70"/>
    </row>
    <row r="22828" spans="1:2" x14ac:dyDescent="0.4">
      <c r="A22828" s="70"/>
      <c r="B22828" s="70"/>
    </row>
    <row r="22829" spans="1:2" x14ac:dyDescent="0.4">
      <c r="A22829" s="70"/>
      <c r="B22829" s="70"/>
    </row>
    <row r="22830" spans="1:2" x14ac:dyDescent="0.4">
      <c r="A22830" s="70"/>
      <c r="B22830" s="70"/>
    </row>
    <row r="22831" spans="1:2" x14ac:dyDescent="0.4">
      <c r="A22831" s="70"/>
      <c r="B22831" s="70"/>
    </row>
    <row r="22832" spans="1:2" x14ac:dyDescent="0.4">
      <c r="A22832" s="70"/>
      <c r="B22832" s="70"/>
    </row>
    <row r="22833" spans="1:2" x14ac:dyDescent="0.4">
      <c r="A22833" s="70"/>
      <c r="B22833" s="70"/>
    </row>
    <row r="22834" spans="1:2" x14ac:dyDescent="0.4">
      <c r="A22834" s="70"/>
      <c r="B22834" s="70"/>
    </row>
    <row r="22835" spans="1:2" x14ac:dyDescent="0.4">
      <c r="A22835" s="70"/>
      <c r="B22835" s="70"/>
    </row>
    <row r="22836" spans="1:2" x14ac:dyDescent="0.4">
      <c r="A22836" s="70"/>
      <c r="B22836" s="70"/>
    </row>
    <row r="22837" spans="1:2" x14ac:dyDescent="0.4">
      <c r="A22837" s="70"/>
      <c r="B22837" s="70"/>
    </row>
    <row r="22838" spans="1:2" x14ac:dyDescent="0.4">
      <c r="A22838" s="70"/>
      <c r="B22838" s="70"/>
    </row>
    <row r="22839" spans="1:2" x14ac:dyDescent="0.4">
      <c r="A22839" s="70"/>
      <c r="B22839" s="70"/>
    </row>
    <row r="22840" spans="1:2" x14ac:dyDescent="0.4">
      <c r="A22840" s="70"/>
      <c r="B22840" s="70"/>
    </row>
    <row r="22841" spans="1:2" x14ac:dyDescent="0.4">
      <c r="A22841" s="70"/>
      <c r="B22841" s="70"/>
    </row>
    <row r="22842" spans="1:2" x14ac:dyDescent="0.4">
      <c r="A22842" s="70"/>
      <c r="B22842" s="70"/>
    </row>
    <row r="22843" spans="1:2" x14ac:dyDescent="0.4">
      <c r="A22843" s="70"/>
      <c r="B22843" s="70"/>
    </row>
    <row r="22844" spans="1:2" x14ac:dyDescent="0.4">
      <c r="A22844" s="70"/>
      <c r="B22844" s="70"/>
    </row>
    <row r="22845" spans="1:2" x14ac:dyDescent="0.4">
      <c r="A22845" s="70"/>
      <c r="B22845" s="70"/>
    </row>
    <row r="22846" spans="1:2" x14ac:dyDescent="0.4">
      <c r="A22846" s="70"/>
      <c r="B22846" s="70"/>
    </row>
    <row r="22847" spans="1:2" x14ac:dyDescent="0.4">
      <c r="A22847" s="70"/>
      <c r="B22847" s="70"/>
    </row>
    <row r="22848" spans="1:2" x14ac:dyDescent="0.4">
      <c r="A22848" s="70"/>
      <c r="B22848" s="70"/>
    </row>
    <row r="22849" spans="1:2" x14ac:dyDescent="0.4">
      <c r="A22849" s="70"/>
      <c r="B22849" s="70"/>
    </row>
    <row r="22850" spans="1:2" x14ac:dyDescent="0.4">
      <c r="A22850" s="70"/>
      <c r="B22850" s="70"/>
    </row>
    <row r="22851" spans="1:2" x14ac:dyDescent="0.4">
      <c r="A22851" s="70"/>
      <c r="B22851" s="70"/>
    </row>
    <row r="22852" spans="1:2" x14ac:dyDescent="0.4">
      <c r="A22852" s="70"/>
      <c r="B22852" s="70"/>
    </row>
    <row r="22853" spans="1:2" x14ac:dyDescent="0.4">
      <c r="A22853" s="70"/>
      <c r="B22853" s="70"/>
    </row>
    <row r="22854" spans="1:2" x14ac:dyDescent="0.4">
      <c r="A22854" s="70"/>
      <c r="B22854" s="70"/>
    </row>
    <row r="22855" spans="1:2" x14ac:dyDescent="0.4">
      <c r="A22855" s="70"/>
      <c r="B22855" s="70"/>
    </row>
    <row r="22856" spans="1:2" x14ac:dyDescent="0.4">
      <c r="A22856" s="70"/>
      <c r="B22856" s="70"/>
    </row>
    <row r="22857" spans="1:2" x14ac:dyDescent="0.4">
      <c r="A22857" s="70"/>
      <c r="B22857" s="70"/>
    </row>
    <row r="22858" spans="1:2" x14ac:dyDescent="0.4">
      <c r="A22858" s="70"/>
      <c r="B22858" s="70"/>
    </row>
    <row r="22859" spans="1:2" x14ac:dyDescent="0.4">
      <c r="A22859" s="70"/>
      <c r="B22859" s="70"/>
    </row>
    <row r="22860" spans="1:2" x14ac:dyDescent="0.4">
      <c r="A22860" s="70"/>
      <c r="B22860" s="70"/>
    </row>
    <row r="22861" spans="1:2" x14ac:dyDescent="0.4">
      <c r="A22861" s="70"/>
      <c r="B22861" s="70"/>
    </row>
    <row r="22862" spans="1:2" x14ac:dyDescent="0.4">
      <c r="A22862" s="70"/>
      <c r="B22862" s="70"/>
    </row>
    <row r="22863" spans="1:2" x14ac:dyDescent="0.4">
      <c r="A22863" s="70"/>
      <c r="B22863" s="70"/>
    </row>
    <row r="22864" spans="1:2" x14ac:dyDescent="0.4">
      <c r="A22864" s="70"/>
      <c r="B22864" s="70"/>
    </row>
    <row r="22865" spans="1:2" x14ac:dyDescent="0.4">
      <c r="A22865" s="70"/>
      <c r="B22865" s="70"/>
    </row>
    <row r="22866" spans="1:2" x14ac:dyDescent="0.4">
      <c r="A22866" s="70"/>
      <c r="B22866" s="70"/>
    </row>
    <row r="22867" spans="1:2" x14ac:dyDescent="0.4">
      <c r="A22867" s="70"/>
      <c r="B22867" s="70"/>
    </row>
    <row r="22868" spans="1:2" x14ac:dyDescent="0.4">
      <c r="A22868" s="70"/>
      <c r="B22868" s="70"/>
    </row>
    <row r="22869" spans="1:2" x14ac:dyDescent="0.4">
      <c r="A22869" s="70"/>
      <c r="B22869" s="70"/>
    </row>
    <row r="22870" spans="1:2" x14ac:dyDescent="0.4">
      <c r="A22870" s="70"/>
      <c r="B22870" s="70"/>
    </row>
    <row r="22871" spans="1:2" x14ac:dyDescent="0.4">
      <c r="A22871" s="70"/>
      <c r="B22871" s="70"/>
    </row>
    <row r="22872" spans="1:2" x14ac:dyDescent="0.4">
      <c r="A22872" s="70"/>
      <c r="B22872" s="70"/>
    </row>
    <row r="22873" spans="1:2" x14ac:dyDescent="0.4">
      <c r="A22873" s="70"/>
      <c r="B22873" s="70"/>
    </row>
    <row r="22874" spans="1:2" x14ac:dyDescent="0.4">
      <c r="A22874" s="70"/>
      <c r="B22874" s="70"/>
    </row>
    <row r="22875" spans="1:2" x14ac:dyDescent="0.4">
      <c r="A22875" s="70"/>
      <c r="B22875" s="70"/>
    </row>
    <row r="22876" spans="1:2" x14ac:dyDescent="0.4">
      <c r="A22876" s="70"/>
      <c r="B22876" s="70"/>
    </row>
    <row r="22877" spans="1:2" x14ac:dyDescent="0.4">
      <c r="A22877" s="70"/>
      <c r="B22877" s="70"/>
    </row>
    <row r="22878" spans="1:2" x14ac:dyDescent="0.4">
      <c r="A22878" s="70"/>
      <c r="B22878" s="70"/>
    </row>
    <row r="22879" spans="1:2" x14ac:dyDescent="0.4">
      <c r="A22879" s="70"/>
      <c r="B22879" s="70"/>
    </row>
    <row r="22880" spans="1:2" x14ac:dyDescent="0.4">
      <c r="A22880" s="70"/>
      <c r="B22880" s="70"/>
    </row>
    <row r="22881" spans="1:2" x14ac:dyDescent="0.4">
      <c r="A22881" s="70"/>
      <c r="B22881" s="70"/>
    </row>
    <row r="22882" spans="1:2" x14ac:dyDescent="0.4">
      <c r="A22882" s="70"/>
      <c r="B22882" s="70"/>
    </row>
    <row r="22883" spans="1:2" x14ac:dyDescent="0.4">
      <c r="A22883" s="70"/>
      <c r="B22883" s="70"/>
    </row>
    <row r="22884" spans="1:2" x14ac:dyDescent="0.4">
      <c r="A22884" s="70"/>
      <c r="B22884" s="70"/>
    </row>
    <row r="22885" spans="1:2" x14ac:dyDescent="0.4">
      <c r="A22885" s="70"/>
      <c r="B22885" s="70"/>
    </row>
    <row r="22886" spans="1:2" x14ac:dyDescent="0.4">
      <c r="A22886" s="70"/>
      <c r="B22886" s="70"/>
    </row>
    <row r="22887" spans="1:2" x14ac:dyDescent="0.4">
      <c r="A22887" s="70"/>
      <c r="B22887" s="70"/>
    </row>
    <row r="22888" spans="1:2" x14ac:dyDescent="0.4">
      <c r="A22888" s="70"/>
      <c r="B22888" s="70"/>
    </row>
    <row r="22889" spans="1:2" x14ac:dyDescent="0.4">
      <c r="A22889" s="70"/>
      <c r="B22889" s="70"/>
    </row>
    <row r="22890" spans="1:2" x14ac:dyDescent="0.4">
      <c r="A22890" s="70"/>
      <c r="B22890" s="70"/>
    </row>
    <row r="22891" spans="1:2" x14ac:dyDescent="0.4">
      <c r="A22891" s="70"/>
      <c r="B22891" s="70"/>
    </row>
    <row r="22892" spans="1:2" x14ac:dyDescent="0.4">
      <c r="A22892" s="70"/>
      <c r="B22892" s="70"/>
    </row>
    <row r="22893" spans="1:2" x14ac:dyDescent="0.4">
      <c r="A22893" s="70"/>
      <c r="B22893" s="70"/>
    </row>
    <row r="22894" spans="1:2" x14ac:dyDescent="0.4">
      <c r="A22894" s="70"/>
      <c r="B22894" s="70"/>
    </row>
    <row r="22895" spans="1:2" x14ac:dyDescent="0.4">
      <c r="A22895" s="70"/>
      <c r="B22895" s="70"/>
    </row>
    <row r="22896" spans="1:2" x14ac:dyDescent="0.4">
      <c r="A22896" s="70"/>
      <c r="B22896" s="70"/>
    </row>
    <row r="22897" spans="1:2" x14ac:dyDescent="0.4">
      <c r="A22897" s="70"/>
      <c r="B22897" s="70"/>
    </row>
    <row r="22898" spans="1:2" x14ac:dyDescent="0.4">
      <c r="A22898" s="70"/>
      <c r="B22898" s="70"/>
    </row>
    <row r="22899" spans="1:2" x14ac:dyDescent="0.4">
      <c r="A22899" s="70"/>
      <c r="B22899" s="70"/>
    </row>
    <row r="22900" spans="1:2" x14ac:dyDescent="0.4">
      <c r="A22900" s="70"/>
      <c r="B22900" s="70"/>
    </row>
    <row r="22901" spans="1:2" x14ac:dyDescent="0.4">
      <c r="A22901" s="70"/>
      <c r="B22901" s="70"/>
    </row>
    <row r="22902" spans="1:2" x14ac:dyDescent="0.4">
      <c r="A22902" s="70"/>
      <c r="B22902" s="70"/>
    </row>
    <row r="22903" spans="1:2" x14ac:dyDescent="0.4">
      <c r="A22903" s="70"/>
      <c r="B22903" s="70"/>
    </row>
    <row r="22904" spans="1:2" x14ac:dyDescent="0.4">
      <c r="A22904" s="70"/>
      <c r="B22904" s="70"/>
    </row>
    <row r="22905" spans="1:2" x14ac:dyDescent="0.4">
      <c r="A22905" s="70"/>
      <c r="B22905" s="70"/>
    </row>
    <row r="22906" spans="1:2" x14ac:dyDescent="0.4">
      <c r="A22906" s="70"/>
      <c r="B22906" s="70"/>
    </row>
    <row r="22907" spans="1:2" x14ac:dyDescent="0.4">
      <c r="A22907" s="70"/>
      <c r="B22907" s="70"/>
    </row>
    <row r="22908" spans="1:2" x14ac:dyDescent="0.4">
      <c r="A22908" s="70"/>
      <c r="B22908" s="70"/>
    </row>
    <row r="22909" spans="1:2" x14ac:dyDescent="0.4">
      <c r="A22909" s="70"/>
      <c r="B22909" s="70"/>
    </row>
    <row r="22910" spans="1:2" x14ac:dyDescent="0.4">
      <c r="A22910" s="70"/>
      <c r="B22910" s="70"/>
    </row>
    <row r="22911" spans="1:2" x14ac:dyDescent="0.4">
      <c r="A22911" s="70"/>
      <c r="B22911" s="70"/>
    </row>
    <row r="22912" spans="1:2" x14ac:dyDescent="0.4">
      <c r="A22912" s="70"/>
      <c r="B22912" s="70"/>
    </row>
    <row r="22913" spans="1:2" x14ac:dyDescent="0.4">
      <c r="A22913" s="70"/>
      <c r="B22913" s="70"/>
    </row>
    <row r="22914" spans="1:2" x14ac:dyDescent="0.4">
      <c r="A22914" s="70"/>
      <c r="B22914" s="70"/>
    </row>
    <row r="22915" spans="1:2" x14ac:dyDescent="0.4">
      <c r="A22915" s="70"/>
      <c r="B22915" s="70"/>
    </row>
    <row r="22916" spans="1:2" x14ac:dyDescent="0.4">
      <c r="A22916" s="70"/>
      <c r="B22916" s="70"/>
    </row>
    <row r="22917" spans="1:2" x14ac:dyDescent="0.4">
      <c r="A22917" s="70"/>
      <c r="B22917" s="70"/>
    </row>
    <row r="22918" spans="1:2" x14ac:dyDescent="0.4">
      <c r="A22918" s="70"/>
      <c r="B22918" s="70"/>
    </row>
    <row r="22919" spans="1:2" x14ac:dyDescent="0.4">
      <c r="A22919" s="70"/>
      <c r="B22919" s="70"/>
    </row>
    <row r="22920" spans="1:2" x14ac:dyDescent="0.4">
      <c r="A22920" s="70"/>
      <c r="B22920" s="70"/>
    </row>
    <row r="22921" spans="1:2" x14ac:dyDescent="0.4">
      <c r="A22921" s="70"/>
      <c r="B22921" s="70"/>
    </row>
    <row r="22922" spans="1:2" x14ac:dyDescent="0.4">
      <c r="A22922" s="70"/>
      <c r="B22922" s="70"/>
    </row>
    <row r="22923" spans="1:2" x14ac:dyDescent="0.4">
      <c r="A22923" s="70"/>
      <c r="B22923" s="70"/>
    </row>
    <row r="22924" spans="1:2" x14ac:dyDescent="0.4">
      <c r="A22924" s="70"/>
      <c r="B22924" s="70"/>
    </row>
    <row r="22925" spans="1:2" x14ac:dyDescent="0.4">
      <c r="A22925" s="70"/>
      <c r="B22925" s="70"/>
    </row>
    <row r="22926" spans="1:2" x14ac:dyDescent="0.4">
      <c r="A22926" s="70"/>
      <c r="B22926" s="70"/>
    </row>
    <row r="22927" spans="1:2" x14ac:dyDescent="0.4">
      <c r="A22927" s="70"/>
      <c r="B22927" s="70"/>
    </row>
    <row r="22928" spans="1:2" x14ac:dyDescent="0.4">
      <c r="A22928" s="70"/>
      <c r="B22928" s="70"/>
    </row>
    <row r="22929" spans="1:2" x14ac:dyDescent="0.4">
      <c r="A22929" s="70"/>
      <c r="B22929" s="70"/>
    </row>
    <row r="22930" spans="1:2" x14ac:dyDescent="0.4">
      <c r="A22930" s="70"/>
      <c r="B22930" s="70"/>
    </row>
    <row r="22931" spans="1:2" x14ac:dyDescent="0.4">
      <c r="A22931" s="70"/>
      <c r="B22931" s="70"/>
    </row>
    <row r="22932" spans="1:2" x14ac:dyDescent="0.4">
      <c r="A22932" s="70"/>
      <c r="B22932" s="70"/>
    </row>
    <row r="22933" spans="1:2" x14ac:dyDescent="0.4">
      <c r="A22933" s="70"/>
      <c r="B22933" s="70"/>
    </row>
    <row r="22934" spans="1:2" x14ac:dyDescent="0.4">
      <c r="A22934" s="70"/>
      <c r="B22934" s="70"/>
    </row>
    <row r="22935" spans="1:2" x14ac:dyDescent="0.4">
      <c r="A22935" s="70"/>
      <c r="B22935" s="70"/>
    </row>
    <row r="22936" spans="1:2" x14ac:dyDescent="0.4">
      <c r="A22936" s="70"/>
      <c r="B22936" s="70"/>
    </row>
    <row r="22937" spans="1:2" x14ac:dyDescent="0.4">
      <c r="A22937" s="70"/>
      <c r="B22937" s="70"/>
    </row>
    <row r="22938" spans="1:2" x14ac:dyDescent="0.4">
      <c r="A22938" s="70"/>
      <c r="B22938" s="70"/>
    </row>
    <row r="22939" spans="1:2" x14ac:dyDescent="0.4">
      <c r="A22939" s="70"/>
      <c r="B22939" s="70"/>
    </row>
    <row r="22940" spans="1:2" x14ac:dyDescent="0.4">
      <c r="A22940" s="70"/>
      <c r="B22940" s="70"/>
    </row>
    <row r="22941" spans="1:2" x14ac:dyDescent="0.4">
      <c r="A22941" s="70"/>
      <c r="B22941" s="70"/>
    </row>
    <row r="22942" spans="1:2" x14ac:dyDescent="0.4">
      <c r="A22942" s="70"/>
      <c r="B22942" s="70"/>
    </row>
    <row r="22943" spans="1:2" x14ac:dyDescent="0.4">
      <c r="A22943" s="70"/>
      <c r="B22943" s="70"/>
    </row>
    <row r="22944" spans="1:2" x14ac:dyDescent="0.4">
      <c r="A22944" s="70"/>
      <c r="B22944" s="70"/>
    </row>
    <row r="22945" spans="1:5" x14ac:dyDescent="0.4">
      <c r="A22945" s="70"/>
      <c r="B22945" s="70"/>
    </row>
    <row r="22946" spans="1:5" x14ac:dyDescent="0.4">
      <c r="A22946" s="70"/>
      <c r="B22946" s="70"/>
    </row>
    <row r="22947" spans="1:5" x14ac:dyDescent="0.4">
      <c r="A22947" s="70"/>
      <c r="B22947" s="70"/>
      <c r="E22947" s="71"/>
    </row>
    <row r="22948" spans="1:5" x14ac:dyDescent="0.4">
      <c r="A22948" s="70"/>
      <c r="B22948" s="70"/>
      <c r="E22948" s="71"/>
    </row>
    <row r="22949" spans="1:5" x14ac:dyDescent="0.4">
      <c r="A22949" s="70"/>
      <c r="B22949" s="70"/>
      <c r="E22949" s="71"/>
    </row>
    <row r="22950" spans="1:5" x14ac:dyDescent="0.4">
      <c r="A22950" s="70"/>
      <c r="B22950" s="70"/>
      <c r="E22950" s="71"/>
    </row>
    <row r="22951" spans="1:5" x14ac:dyDescent="0.4">
      <c r="A22951" s="70"/>
      <c r="B22951" s="70"/>
      <c r="E22951" s="71"/>
    </row>
    <row r="22952" spans="1:5" x14ac:dyDescent="0.4">
      <c r="A22952" s="70"/>
      <c r="B22952" s="70"/>
      <c r="E22952" s="71"/>
    </row>
    <row r="22953" spans="1:5" x14ac:dyDescent="0.4">
      <c r="A22953" s="70"/>
      <c r="B22953" s="70"/>
      <c r="E22953" s="71"/>
    </row>
    <row r="22954" spans="1:5" x14ac:dyDescent="0.4">
      <c r="A22954" s="70"/>
      <c r="B22954" s="70"/>
      <c r="E22954" s="71"/>
    </row>
    <row r="22955" spans="1:5" x14ac:dyDescent="0.4">
      <c r="A22955" s="70"/>
      <c r="B22955" s="70"/>
      <c r="E22955" s="71"/>
    </row>
    <row r="22956" spans="1:5" x14ac:dyDescent="0.4">
      <c r="A22956" s="70"/>
      <c r="B22956" s="70"/>
      <c r="E22956" s="71"/>
    </row>
    <row r="22957" spans="1:5" x14ac:dyDescent="0.4">
      <c r="A22957" s="70"/>
      <c r="B22957" s="70"/>
      <c r="E22957" s="71"/>
    </row>
    <row r="22958" spans="1:5" x14ac:dyDescent="0.4">
      <c r="A22958" s="70"/>
      <c r="B22958" s="70"/>
      <c r="E22958" s="71"/>
    </row>
    <row r="22959" spans="1:5" x14ac:dyDescent="0.4">
      <c r="A22959" s="70"/>
      <c r="B22959" s="70"/>
      <c r="E22959" s="71"/>
    </row>
    <row r="22960" spans="1:5" x14ac:dyDescent="0.4">
      <c r="A22960" s="70"/>
      <c r="B22960" s="70"/>
      <c r="E22960" s="71"/>
    </row>
    <row r="22961" spans="1:5" x14ac:dyDescent="0.4">
      <c r="A22961" s="70"/>
      <c r="B22961" s="70"/>
      <c r="E22961" s="71"/>
    </row>
    <row r="22962" spans="1:5" x14ac:dyDescent="0.4">
      <c r="A22962" s="70"/>
      <c r="B22962" s="70"/>
      <c r="E22962" s="71"/>
    </row>
    <row r="22963" spans="1:5" x14ac:dyDescent="0.4">
      <c r="A22963" s="70"/>
      <c r="B22963" s="70"/>
      <c r="E22963" s="71"/>
    </row>
    <row r="22964" spans="1:5" x14ac:dyDescent="0.4">
      <c r="A22964" s="70"/>
      <c r="B22964" s="70"/>
      <c r="E22964" s="71"/>
    </row>
    <row r="22965" spans="1:5" x14ac:dyDescent="0.4">
      <c r="A22965" s="70"/>
      <c r="B22965" s="70"/>
      <c r="E22965" s="71"/>
    </row>
    <row r="22966" spans="1:5" x14ac:dyDescent="0.4">
      <c r="A22966" s="70"/>
      <c r="B22966" s="70"/>
      <c r="E22966" s="71"/>
    </row>
    <row r="22967" spans="1:5" x14ac:dyDescent="0.4">
      <c r="A22967" s="70"/>
      <c r="B22967" s="70"/>
      <c r="E22967" s="71"/>
    </row>
    <row r="22968" spans="1:5" x14ac:dyDescent="0.4">
      <c r="A22968" s="70"/>
      <c r="B22968" s="70"/>
      <c r="E22968" s="71"/>
    </row>
    <row r="22969" spans="1:5" x14ac:dyDescent="0.4">
      <c r="A22969" s="70"/>
      <c r="B22969" s="70"/>
      <c r="E22969" s="71"/>
    </row>
    <row r="22970" spans="1:5" x14ac:dyDescent="0.4">
      <c r="A22970" s="70"/>
      <c r="B22970" s="70"/>
      <c r="E22970" s="71"/>
    </row>
    <row r="22971" spans="1:5" x14ac:dyDescent="0.4">
      <c r="A22971" s="70"/>
      <c r="B22971" s="70"/>
      <c r="E22971" s="71"/>
    </row>
    <row r="22972" spans="1:5" x14ac:dyDescent="0.4">
      <c r="A22972" s="70"/>
      <c r="B22972" s="70"/>
      <c r="E22972" s="71"/>
    </row>
    <row r="22973" spans="1:5" x14ac:dyDescent="0.4">
      <c r="A22973" s="70"/>
      <c r="B22973" s="70"/>
      <c r="E22973" s="71"/>
    </row>
    <row r="22974" spans="1:5" x14ac:dyDescent="0.4">
      <c r="A22974" s="70"/>
      <c r="B22974" s="70"/>
      <c r="E22974" s="71"/>
    </row>
    <row r="22975" spans="1:5" x14ac:dyDescent="0.4">
      <c r="A22975" s="70"/>
      <c r="B22975" s="70"/>
      <c r="E22975" s="71"/>
    </row>
    <row r="22976" spans="1:5" x14ac:dyDescent="0.4">
      <c r="A22976" s="70"/>
      <c r="B22976" s="70"/>
      <c r="E22976" s="71"/>
    </row>
    <row r="22977" spans="1:5" x14ac:dyDescent="0.4">
      <c r="A22977" s="70"/>
      <c r="B22977" s="70"/>
      <c r="E22977" s="71"/>
    </row>
    <row r="22978" spans="1:5" x14ac:dyDescent="0.4">
      <c r="A22978" s="70"/>
      <c r="B22978" s="70"/>
      <c r="E22978" s="71"/>
    </row>
    <row r="22979" spans="1:5" x14ac:dyDescent="0.4">
      <c r="A22979" s="70"/>
      <c r="B22979" s="70"/>
      <c r="E22979" s="71"/>
    </row>
    <row r="22980" spans="1:5" x14ac:dyDescent="0.4">
      <c r="A22980" s="70"/>
      <c r="B22980" s="70"/>
      <c r="E22980" s="71"/>
    </row>
    <row r="22981" spans="1:5" x14ac:dyDescent="0.4">
      <c r="A22981" s="70"/>
      <c r="B22981" s="70"/>
      <c r="E22981" s="71"/>
    </row>
    <row r="22982" spans="1:5" x14ac:dyDescent="0.4">
      <c r="A22982" s="70"/>
      <c r="B22982" s="70"/>
      <c r="E22982" s="71"/>
    </row>
    <row r="22983" spans="1:5" x14ac:dyDescent="0.4">
      <c r="A22983" s="70"/>
      <c r="B22983" s="70"/>
      <c r="E22983" s="71"/>
    </row>
    <row r="22984" spans="1:5" x14ac:dyDescent="0.4">
      <c r="A22984" s="70"/>
      <c r="B22984" s="70"/>
      <c r="E22984" s="71"/>
    </row>
    <row r="22985" spans="1:5" x14ac:dyDescent="0.4">
      <c r="A22985" s="70"/>
      <c r="B22985" s="70"/>
      <c r="E22985" s="71"/>
    </row>
    <row r="22986" spans="1:5" x14ac:dyDescent="0.4">
      <c r="A22986" s="70"/>
      <c r="B22986" s="70"/>
      <c r="E22986" s="71"/>
    </row>
    <row r="22987" spans="1:5" x14ac:dyDescent="0.4">
      <c r="A22987" s="70"/>
      <c r="B22987" s="70"/>
      <c r="E22987" s="71"/>
    </row>
    <row r="22988" spans="1:5" x14ac:dyDescent="0.4">
      <c r="A22988" s="70"/>
      <c r="B22988" s="70"/>
      <c r="E22988" s="71"/>
    </row>
    <row r="22989" spans="1:5" x14ac:dyDescent="0.4">
      <c r="A22989" s="70"/>
      <c r="B22989" s="70"/>
      <c r="E22989" s="71"/>
    </row>
    <row r="22990" spans="1:5" x14ac:dyDescent="0.4">
      <c r="A22990" s="70"/>
      <c r="B22990" s="70"/>
      <c r="E22990" s="71"/>
    </row>
    <row r="22991" spans="1:5" x14ac:dyDescent="0.4">
      <c r="A22991" s="70"/>
      <c r="B22991" s="70"/>
      <c r="E22991" s="71"/>
    </row>
    <row r="22992" spans="1:5" x14ac:dyDescent="0.4">
      <c r="A22992" s="70"/>
      <c r="B22992" s="70"/>
      <c r="E22992" s="71"/>
    </row>
    <row r="22993" spans="1:5" x14ac:dyDescent="0.4">
      <c r="A22993" s="70"/>
      <c r="B22993" s="70"/>
      <c r="E22993" s="71"/>
    </row>
    <row r="22994" spans="1:5" x14ac:dyDescent="0.4">
      <c r="A22994" s="70"/>
      <c r="B22994" s="70"/>
      <c r="E22994" s="71"/>
    </row>
    <row r="22995" spans="1:5" x14ac:dyDescent="0.4">
      <c r="A22995" s="70"/>
      <c r="B22995" s="70"/>
      <c r="E22995" s="71"/>
    </row>
    <row r="22996" spans="1:5" x14ac:dyDescent="0.4">
      <c r="A22996" s="70"/>
      <c r="B22996" s="70"/>
      <c r="E22996" s="71"/>
    </row>
    <row r="22997" spans="1:5" x14ac:dyDescent="0.4">
      <c r="A22997" s="70"/>
      <c r="B22997" s="70"/>
      <c r="E22997" s="71"/>
    </row>
    <row r="22998" spans="1:5" x14ac:dyDescent="0.4">
      <c r="A22998" s="70"/>
      <c r="B22998" s="70"/>
      <c r="E22998" s="71"/>
    </row>
    <row r="22999" spans="1:5" x14ac:dyDescent="0.4">
      <c r="A22999" s="70"/>
      <c r="B22999" s="70"/>
      <c r="E22999" s="71"/>
    </row>
    <row r="23000" spans="1:5" x14ac:dyDescent="0.4">
      <c r="A23000" s="70"/>
      <c r="B23000" s="70"/>
      <c r="E23000" s="71"/>
    </row>
    <row r="23001" spans="1:5" x14ac:dyDescent="0.4">
      <c r="A23001" s="70"/>
      <c r="B23001" s="70"/>
      <c r="E23001" s="71"/>
    </row>
    <row r="23002" spans="1:5" x14ac:dyDescent="0.4">
      <c r="A23002" s="70"/>
      <c r="B23002" s="70"/>
      <c r="E23002" s="71"/>
    </row>
    <row r="23003" spans="1:5" x14ac:dyDescent="0.4">
      <c r="A23003" s="70"/>
      <c r="B23003" s="70"/>
      <c r="E23003" s="71"/>
    </row>
    <row r="23004" spans="1:5" x14ac:dyDescent="0.4">
      <c r="A23004" s="70"/>
      <c r="B23004" s="70"/>
      <c r="E23004" s="71"/>
    </row>
    <row r="23005" spans="1:5" x14ac:dyDescent="0.4">
      <c r="A23005" s="70"/>
      <c r="B23005" s="70"/>
      <c r="E23005" s="71"/>
    </row>
    <row r="23006" spans="1:5" x14ac:dyDescent="0.4">
      <c r="A23006" s="70"/>
      <c r="B23006" s="70"/>
      <c r="E23006" s="71"/>
    </row>
    <row r="23007" spans="1:5" x14ac:dyDescent="0.4">
      <c r="A23007" s="70"/>
      <c r="B23007" s="70"/>
      <c r="E23007" s="71"/>
    </row>
    <row r="23008" spans="1:5" x14ac:dyDescent="0.4">
      <c r="A23008" s="70"/>
      <c r="B23008" s="70"/>
      <c r="E23008" s="71"/>
    </row>
    <row r="23009" spans="1:5" x14ac:dyDescent="0.4">
      <c r="A23009" s="70"/>
      <c r="B23009" s="70"/>
      <c r="E23009" s="71"/>
    </row>
    <row r="23010" spans="1:5" x14ac:dyDescent="0.4">
      <c r="A23010" s="70"/>
      <c r="B23010" s="70"/>
      <c r="E23010" s="71"/>
    </row>
    <row r="23011" spans="1:5" x14ac:dyDescent="0.4">
      <c r="A23011" s="70"/>
      <c r="B23011" s="70"/>
      <c r="E23011" s="71"/>
    </row>
    <row r="23012" spans="1:5" x14ac:dyDescent="0.4">
      <c r="A23012" s="70"/>
      <c r="B23012" s="70"/>
      <c r="E23012" s="71"/>
    </row>
    <row r="23013" spans="1:5" x14ac:dyDescent="0.4">
      <c r="A23013" s="70"/>
      <c r="B23013" s="70"/>
      <c r="E23013" s="71"/>
    </row>
    <row r="23014" spans="1:5" x14ac:dyDescent="0.4">
      <c r="A23014" s="70"/>
      <c r="B23014" s="70"/>
      <c r="E23014" s="71"/>
    </row>
    <row r="23015" spans="1:5" x14ac:dyDescent="0.4">
      <c r="A23015" s="70"/>
      <c r="B23015" s="70"/>
      <c r="E23015" s="71"/>
    </row>
    <row r="23016" spans="1:5" x14ac:dyDescent="0.4">
      <c r="A23016" s="70"/>
      <c r="B23016" s="70"/>
      <c r="E23016" s="71"/>
    </row>
    <row r="23017" spans="1:5" x14ac:dyDescent="0.4">
      <c r="A23017" s="70"/>
      <c r="B23017" s="70"/>
      <c r="E23017" s="71"/>
    </row>
    <row r="23018" spans="1:5" x14ac:dyDescent="0.4">
      <c r="A23018" s="70"/>
      <c r="B23018" s="70"/>
      <c r="E23018" s="71"/>
    </row>
    <row r="23019" spans="1:5" x14ac:dyDescent="0.4">
      <c r="A23019" s="70"/>
      <c r="B23019" s="70"/>
      <c r="E23019" s="71"/>
    </row>
    <row r="23020" spans="1:5" x14ac:dyDescent="0.4">
      <c r="A23020" s="70"/>
      <c r="B23020" s="70"/>
      <c r="E23020" s="71"/>
    </row>
    <row r="23021" spans="1:5" x14ac:dyDescent="0.4">
      <c r="A23021" s="70"/>
      <c r="B23021" s="70"/>
      <c r="E23021" s="71"/>
    </row>
    <row r="23022" spans="1:5" x14ac:dyDescent="0.4">
      <c r="A23022" s="70"/>
      <c r="B23022" s="70"/>
      <c r="E23022" s="71"/>
    </row>
    <row r="23023" spans="1:5" x14ac:dyDescent="0.4">
      <c r="A23023" s="70"/>
      <c r="B23023" s="70"/>
      <c r="E23023" s="71"/>
    </row>
    <row r="23024" spans="1:5" x14ac:dyDescent="0.4">
      <c r="A23024" s="70"/>
      <c r="B23024" s="70"/>
      <c r="E23024" s="71"/>
    </row>
    <row r="23025" spans="1:5" x14ac:dyDescent="0.4">
      <c r="A23025" s="70"/>
      <c r="B23025" s="70"/>
      <c r="E23025" s="71"/>
    </row>
    <row r="23026" spans="1:5" x14ac:dyDescent="0.4">
      <c r="A23026" s="70"/>
      <c r="B23026" s="70"/>
      <c r="E23026" s="71"/>
    </row>
    <row r="23027" spans="1:5" x14ac:dyDescent="0.4">
      <c r="A23027" s="70"/>
      <c r="B23027" s="70"/>
      <c r="E23027" s="71"/>
    </row>
    <row r="23028" spans="1:5" x14ac:dyDescent="0.4">
      <c r="A23028" s="70"/>
      <c r="B23028" s="70"/>
      <c r="E23028" s="71"/>
    </row>
    <row r="23029" spans="1:5" x14ac:dyDescent="0.4">
      <c r="A23029" s="70"/>
      <c r="B23029" s="70"/>
      <c r="E23029" s="71"/>
    </row>
    <row r="23030" spans="1:5" x14ac:dyDescent="0.4">
      <c r="A23030" s="70"/>
      <c r="B23030" s="70"/>
      <c r="E23030" s="71"/>
    </row>
    <row r="23031" spans="1:5" x14ac:dyDescent="0.4">
      <c r="A23031" s="70"/>
      <c r="B23031" s="70"/>
      <c r="E23031" s="71"/>
    </row>
    <row r="23032" spans="1:5" x14ac:dyDescent="0.4">
      <c r="A23032" s="70"/>
      <c r="B23032" s="70"/>
      <c r="E23032" s="71"/>
    </row>
    <row r="23033" spans="1:5" x14ac:dyDescent="0.4">
      <c r="A23033" s="70"/>
      <c r="B23033" s="70"/>
      <c r="E23033" s="71"/>
    </row>
    <row r="23034" spans="1:5" x14ac:dyDescent="0.4">
      <c r="A23034" s="70"/>
      <c r="B23034" s="70"/>
      <c r="E23034" s="71"/>
    </row>
    <row r="23035" spans="1:5" x14ac:dyDescent="0.4">
      <c r="A23035" s="70"/>
      <c r="B23035" s="70"/>
      <c r="E23035" s="71"/>
    </row>
    <row r="23036" spans="1:5" x14ac:dyDescent="0.4">
      <c r="A23036" s="70"/>
      <c r="B23036" s="70"/>
      <c r="E23036" s="71"/>
    </row>
    <row r="23037" spans="1:5" x14ac:dyDescent="0.4">
      <c r="A23037" s="70"/>
      <c r="B23037" s="70"/>
      <c r="E23037" s="71"/>
    </row>
    <row r="23038" spans="1:5" x14ac:dyDescent="0.4">
      <c r="A23038" s="70"/>
      <c r="B23038" s="70"/>
      <c r="E23038" s="71"/>
    </row>
    <row r="23039" spans="1:5" x14ac:dyDescent="0.4">
      <c r="A23039" s="70"/>
      <c r="B23039" s="70"/>
      <c r="E23039" s="71"/>
    </row>
    <row r="23040" spans="1:5" x14ac:dyDescent="0.4">
      <c r="A23040" s="70"/>
      <c r="B23040" s="70"/>
      <c r="E23040" s="71"/>
    </row>
    <row r="23041" spans="1:5" x14ac:dyDescent="0.4">
      <c r="A23041" s="70"/>
      <c r="B23041" s="70"/>
      <c r="E23041" s="71"/>
    </row>
    <row r="23042" spans="1:5" x14ac:dyDescent="0.4">
      <c r="A23042" s="70"/>
      <c r="B23042" s="70"/>
      <c r="E23042" s="71"/>
    </row>
    <row r="23043" spans="1:5" x14ac:dyDescent="0.4">
      <c r="A23043" s="70"/>
      <c r="B23043" s="70"/>
      <c r="E23043" s="71"/>
    </row>
    <row r="23044" spans="1:5" x14ac:dyDescent="0.4">
      <c r="A23044" s="70"/>
      <c r="B23044" s="70"/>
      <c r="E23044" s="71"/>
    </row>
    <row r="23045" spans="1:5" x14ac:dyDescent="0.4">
      <c r="A23045" s="70"/>
      <c r="B23045" s="70"/>
      <c r="E23045" s="71"/>
    </row>
    <row r="23046" spans="1:5" x14ac:dyDescent="0.4">
      <c r="A23046" s="70"/>
      <c r="B23046" s="70"/>
      <c r="E23046" s="71"/>
    </row>
    <row r="23047" spans="1:5" x14ac:dyDescent="0.4">
      <c r="A23047" s="70"/>
      <c r="B23047" s="70"/>
      <c r="E23047" s="71"/>
    </row>
    <row r="23048" spans="1:5" x14ac:dyDescent="0.4">
      <c r="A23048" s="70"/>
      <c r="B23048" s="70"/>
      <c r="E23048" s="71"/>
    </row>
    <row r="23049" spans="1:5" x14ac:dyDescent="0.4">
      <c r="A23049" s="70"/>
      <c r="B23049" s="70"/>
      <c r="E23049" s="71"/>
    </row>
    <row r="23050" spans="1:5" x14ac:dyDescent="0.4">
      <c r="A23050" s="70"/>
      <c r="B23050" s="70"/>
      <c r="E23050" s="71"/>
    </row>
    <row r="23051" spans="1:5" x14ac:dyDescent="0.4">
      <c r="A23051" s="70"/>
      <c r="B23051" s="70"/>
      <c r="E23051" s="71"/>
    </row>
    <row r="23052" spans="1:5" x14ac:dyDescent="0.4">
      <c r="A23052" s="70"/>
      <c r="B23052" s="70"/>
      <c r="E23052" s="71"/>
    </row>
    <row r="23053" spans="1:5" x14ac:dyDescent="0.4">
      <c r="A23053" s="70"/>
      <c r="B23053" s="70"/>
      <c r="E23053" s="71"/>
    </row>
    <row r="23054" spans="1:5" x14ac:dyDescent="0.4">
      <c r="A23054" s="70"/>
      <c r="B23054" s="70"/>
      <c r="E23054" s="71"/>
    </row>
    <row r="23055" spans="1:5" x14ac:dyDescent="0.4">
      <c r="A23055" s="70"/>
      <c r="B23055" s="70"/>
      <c r="E23055" s="71"/>
    </row>
    <row r="23056" spans="1:5" x14ac:dyDescent="0.4">
      <c r="A23056" s="70"/>
      <c r="B23056" s="70"/>
      <c r="E23056" s="71"/>
    </row>
    <row r="23057" spans="1:5" x14ac:dyDescent="0.4">
      <c r="A23057" s="70"/>
      <c r="B23057" s="70"/>
      <c r="E23057" s="71"/>
    </row>
    <row r="23058" spans="1:5" x14ac:dyDescent="0.4">
      <c r="A23058" s="70"/>
      <c r="B23058" s="70"/>
      <c r="E23058" s="71"/>
    </row>
    <row r="23059" spans="1:5" x14ac:dyDescent="0.4">
      <c r="A23059" s="70"/>
      <c r="B23059" s="70"/>
      <c r="E23059" s="71"/>
    </row>
    <row r="23060" spans="1:5" x14ac:dyDescent="0.4">
      <c r="A23060" s="70"/>
      <c r="B23060" s="70"/>
      <c r="E23060" s="71"/>
    </row>
    <row r="23061" spans="1:5" x14ac:dyDescent="0.4">
      <c r="A23061" s="70"/>
      <c r="B23061" s="70"/>
      <c r="E23061" s="71"/>
    </row>
    <row r="23062" spans="1:5" x14ac:dyDescent="0.4">
      <c r="A23062" s="70"/>
      <c r="B23062" s="70"/>
      <c r="E23062" s="71"/>
    </row>
    <row r="23063" spans="1:5" x14ac:dyDescent="0.4">
      <c r="A23063" s="70"/>
      <c r="B23063" s="70"/>
      <c r="E23063" s="71"/>
    </row>
    <row r="23064" spans="1:5" x14ac:dyDescent="0.4">
      <c r="A23064" s="70"/>
      <c r="B23064" s="70"/>
      <c r="E23064" s="71"/>
    </row>
    <row r="23065" spans="1:5" x14ac:dyDescent="0.4">
      <c r="A23065" s="70"/>
      <c r="B23065" s="70"/>
      <c r="E23065" s="71"/>
    </row>
    <row r="23066" spans="1:5" x14ac:dyDescent="0.4">
      <c r="A23066" s="70"/>
      <c r="B23066" s="70"/>
      <c r="E23066" s="71"/>
    </row>
    <row r="23067" spans="1:5" x14ac:dyDescent="0.4">
      <c r="A23067" s="70"/>
      <c r="B23067" s="70"/>
      <c r="E23067" s="71"/>
    </row>
    <row r="23068" spans="1:5" x14ac:dyDescent="0.4">
      <c r="A23068" s="70"/>
      <c r="B23068" s="70"/>
      <c r="E23068" s="71"/>
    </row>
    <row r="23069" spans="1:5" x14ac:dyDescent="0.4">
      <c r="A23069" s="70"/>
      <c r="B23069" s="70"/>
      <c r="E23069" s="71"/>
    </row>
    <row r="23070" spans="1:5" x14ac:dyDescent="0.4">
      <c r="A23070" s="70"/>
      <c r="B23070" s="70"/>
      <c r="E23070" s="71"/>
    </row>
    <row r="23071" spans="1:5" x14ac:dyDescent="0.4">
      <c r="A23071" s="70"/>
      <c r="B23071" s="70"/>
      <c r="E23071" s="71"/>
    </row>
    <row r="23072" spans="1:5" x14ac:dyDescent="0.4">
      <c r="A23072" s="70"/>
      <c r="B23072" s="70"/>
      <c r="E23072" s="71"/>
    </row>
    <row r="23073" spans="1:5" x14ac:dyDescent="0.4">
      <c r="A23073" s="70"/>
      <c r="B23073" s="70"/>
      <c r="E23073" s="71"/>
    </row>
    <row r="23074" spans="1:5" x14ac:dyDescent="0.4">
      <c r="A23074" s="70"/>
      <c r="B23074" s="70"/>
      <c r="E23074" s="71"/>
    </row>
    <row r="23075" spans="1:5" x14ac:dyDescent="0.4">
      <c r="A23075" s="70"/>
      <c r="B23075" s="70"/>
      <c r="E23075" s="71"/>
    </row>
    <row r="23076" spans="1:5" x14ac:dyDescent="0.4">
      <c r="A23076" s="70"/>
      <c r="B23076" s="70"/>
      <c r="E23076" s="71"/>
    </row>
    <row r="23077" spans="1:5" x14ac:dyDescent="0.4">
      <c r="A23077" s="70"/>
      <c r="B23077" s="70"/>
      <c r="E23077" s="71"/>
    </row>
    <row r="23078" spans="1:5" x14ac:dyDescent="0.4">
      <c r="A23078" s="70"/>
      <c r="B23078" s="70"/>
      <c r="E23078" s="71"/>
    </row>
    <row r="23079" spans="1:5" x14ac:dyDescent="0.4">
      <c r="A23079" s="70"/>
      <c r="B23079" s="70"/>
      <c r="E23079" s="71"/>
    </row>
    <row r="23080" spans="1:5" x14ac:dyDescent="0.4">
      <c r="A23080" s="70"/>
      <c r="B23080" s="70"/>
      <c r="E23080" s="71"/>
    </row>
    <row r="23081" spans="1:5" x14ac:dyDescent="0.4">
      <c r="A23081" s="70"/>
      <c r="B23081" s="70"/>
      <c r="E23081" s="71"/>
    </row>
    <row r="23082" spans="1:5" x14ac:dyDescent="0.4">
      <c r="A23082" s="70"/>
      <c r="B23082" s="70"/>
      <c r="E23082" s="71"/>
    </row>
    <row r="23083" spans="1:5" x14ac:dyDescent="0.4">
      <c r="A23083" s="70"/>
      <c r="B23083" s="70"/>
      <c r="E23083" s="71"/>
    </row>
    <row r="23084" spans="1:5" x14ac:dyDescent="0.4">
      <c r="A23084" s="70"/>
      <c r="B23084" s="70"/>
      <c r="E23084" s="71"/>
    </row>
    <row r="23085" spans="1:5" x14ac:dyDescent="0.4">
      <c r="A23085" s="70"/>
      <c r="B23085" s="70"/>
      <c r="E23085" s="71"/>
    </row>
    <row r="23086" spans="1:5" x14ac:dyDescent="0.4">
      <c r="A23086" s="70"/>
      <c r="B23086" s="70"/>
      <c r="E23086" s="71"/>
    </row>
    <row r="23087" spans="1:5" x14ac:dyDescent="0.4">
      <c r="A23087" s="70"/>
      <c r="B23087" s="70"/>
      <c r="E23087" s="71"/>
    </row>
    <row r="23088" spans="1:5" x14ac:dyDescent="0.4">
      <c r="A23088" s="70"/>
      <c r="B23088" s="70"/>
      <c r="E23088" s="71"/>
    </row>
    <row r="23089" spans="1:5" x14ac:dyDescent="0.4">
      <c r="A23089" s="70"/>
      <c r="B23089" s="70"/>
      <c r="E23089" s="71"/>
    </row>
    <row r="23090" spans="1:5" x14ac:dyDescent="0.4">
      <c r="A23090" s="70"/>
      <c r="B23090" s="70"/>
      <c r="E23090" s="71"/>
    </row>
    <row r="23091" spans="1:5" x14ac:dyDescent="0.4">
      <c r="A23091" s="70"/>
      <c r="B23091" s="70"/>
      <c r="E23091" s="71"/>
    </row>
    <row r="23092" spans="1:5" x14ac:dyDescent="0.4">
      <c r="A23092" s="70"/>
      <c r="B23092" s="70"/>
      <c r="E23092" s="71"/>
    </row>
    <row r="23093" spans="1:5" x14ac:dyDescent="0.4">
      <c r="A23093" s="70"/>
      <c r="B23093" s="70"/>
      <c r="E23093" s="71"/>
    </row>
    <row r="23094" spans="1:5" x14ac:dyDescent="0.4">
      <c r="A23094" s="70"/>
      <c r="B23094" s="70"/>
      <c r="E23094" s="71"/>
    </row>
    <row r="23095" spans="1:5" x14ac:dyDescent="0.4">
      <c r="A23095" s="70"/>
      <c r="B23095" s="70"/>
      <c r="E23095" s="71"/>
    </row>
    <row r="23096" spans="1:5" x14ac:dyDescent="0.4">
      <c r="A23096" s="70"/>
      <c r="B23096" s="70"/>
      <c r="E23096" s="71"/>
    </row>
    <row r="23097" spans="1:5" x14ac:dyDescent="0.4">
      <c r="A23097" s="70"/>
      <c r="B23097" s="70"/>
      <c r="E23097" s="71"/>
    </row>
    <row r="23098" spans="1:5" x14ac:dyDescent="0.4">
      <c r="A23098" s="70"/>
      <c r="B23098" s="70"/>
      <c r="C23098" s="71"/>
      <c r="E23098" s="71"/>
    </row>
    <row r="23099" spans="1:5" x14ac:dyDescent="0.4">
      <c r="A23099" s="70"/>
      <c r="B23099" s="70"/>
      <c r="E23099" s="71"/>
    </row>
    <row r="23100" spans="1:5" x14ac:dyDescent="0.4">
      <c r="A23100" s="70"/>
      <c r="B23100" s="70"/>
      <c r="E23100" s="71"/>
    </row>
    <row r="23101" spans="1:5" x14ac:dyDescent="0.4">
      <c r="A23101" s="70"/>
      <c r="B23101" s="70"/>
      <c r="E23101" s="71"/>
    </row>
    <row r="23102" spans="1:5" x14ac:dyDescent="0.4">
      <c r="A23102" s="70"/>
      <c r="B23102" s="70"/>
      <c r="E23102" s="71"/>
    </row>
    <row r="23103" spans="1:5" x14ac:dyDescent="0.4">
      <c r="A23103" s="70"/>
      <c r="B23103" s="70"/>
      <c r="E23103" s="71"/>
    </row>
    <row r="23104" spans="1:5" x14ac:dyDescent="0.4">
      <c r="A23104" s="70"/>
      <c r="B23104" s="70"/>
      <c r="E23104" s="71"/>
    </row>
    <row r="23105" spans="1:5" x14ac:dyDescent="0.4">
      <c r="A23105" s="70"/>
      <c r="B23105" s="70"/>
      <c r="E23105" s="71"/>
    </row>
    <row r="23106" spans="1:5" x14ac:dyDescent="0.4">
      <c r="A23106" s="70"/>
      <c r="B23106" s="70"/>
      <c r="E23106" s="71"/>
    </row>
    <row r="23107" spans="1:5" x14ac:dyDescent="0.4">
      <c r="A23107" s="70"/>
      <c r="B23107" s="70"/>
      <c r="E23107" s="71"/>
    </row>
    <row r="23108" spans="1:5" x14ac:dyDescent="0.4">
      <c r="A23108" s="70"/>
      <c r="B23108" s="70"/>
      <c r="E23108" s="71"/>
    </row>
    <row r="23109" spans="1:5" x14ac:dyDescent="0.4">
      <c r="A23109" s="70"/>
      <c r="B23109" s="70"/>
      <c r="E23109" s="71"/>
    </row>
    <row r="23110" spans="1:5" x14ac:dyDescent="0.4">
      <c r="A23110" s="70"/>
      <c r="B23110" s="70"/>
      <c r="E23110" s="71"/>
    </row>
    <row r="23111" spans="1:5" x14ac:dyDescent="0.4">
      <c r="A23111" s="70"/>
      <c r="B23111" s="70"/>
      <c r="E23111" s="71"/>
    </row>
    <row r="23112" spans="1:5" x14ac:dyDescent="0.4">
      <c r="A23112" s="70"/>
      <c r="B23112" s="70"/>
      <c r="E23112" s="71"/>
    </row>
    <row r="23113" spans="1:5" x14ac:dyDescent="0.4">
      <c r="A23113" s="70"/>
      <c r="B23113" s="70"/>
      <c r="E23113" s="71"/>
    </row>
    <row r="23114" spans="1:5" x14ac:dyDescent="0.4">
      <c r="A23114" s="70"/>
      <c r="B23114" s="70"/>
      <c r="E23114" s="71"/>
    </row>
    <row r="23115" spans="1:5" x14ac:dyDescent="0.4">
      <c r="A23115" s="70"/>
      <c r="B23115" s="70"/>
      <c r="E23115" s="71"/>
    </row>
    <row r="23116" spans="1:5" x14ac:dyDescent="0.4">
      <c r="A23116" s="70"/>
      <c r="B23116" s="70"/>
      <c r="C23116" s="71"/>
      <c r="E23116" s="71"/>
    </row>
    <row r="23117" spans="1:5" x14ac:dyDescent="0.4">
      <c r="A23117" s="70"/>
      <c r="B23117" s="70"/>
      <c r="E23117" s="71"/>
    </row>
    <row r="23118" spans="1:5" x14ac:dyDescent="0.4">
      <c r="A23118" s="70"/>
      <c r="B23118" s="70"/>
      <c r="E23118" s="71"/>
    </row>
    <row r="23119" spans="1:5" x14ac:dyDescent="0.4">
      <c r="A23119" s="70"/>
      <c r="B23119" s="70"/>
      <c r="C23119" s="71"/>
      <c r="E23119" s="71"/>
    </row>
    <row r="23120" spans="1:5" x14ac:dyDescent="0.4">
      <c r="A23120" s="70"/>
      <c r="B23120" s="70"/>
      <c r="C23120" s="71"/>
      <c r="E23120" s="71"/>
    </row>
    <row r="23121" spans="1:5" x14ac:dyDescent="0.4">
      <c r="A23121" s="70"/>
      <c r="B23121" s="70"/>
      <c r="C23121" s="71"/>
      <c r="E23121" s="71"/>
    </row>
    <row r="23122" spans="1:5" x14ac:dyDescent="0.4">
      <c r="A23122" s="70"/>
      <c r="B23122" s="70"/>
      <c r="C23122" s="71"/>
      <c r="E23122" s="71"/>
    </row>
    <row r="23123" spans="1:5" x14ac:dyDescent="0.4">
      <c r="A23123" s="70"/>
      <c r="B23123" s="70"/>
      <c r="E23123" s="71"/>
    </row>
    <row r="23124" spans="1:5" x14ac:dyDescent="0.4">
      <c r="A23124" s="70"/>
      <c r="B23124" s="70"/>
      <c r="C23124" s="71"/>
      <c r="E23124" s="71"/>
    </row>
    <row r="23125" spans="1:5" x14ac:dyDescent="0.4">
      <c r="A23125" s="70"/>
      <c r="B23125" s="70"/>
      <c r="C23125" s="71"/>
      <c r="E23125" s="71"/>
    </row>
    <row r="23126" spans="1:5" x14ac:dyDescent="0.4">
      <c r="A23126" s="70"/>
      <c r="B23126" s="70"/>
      <c r="C23126" s="71"/>
      <c r="E23126" s="71"/>
    </row>
    <row r="23127" spans="1:5" x14ac:dyDescent="0.4">
      <c r="A23127" s="70"/>
      <c r="B23127" s="70"/>
      <c r="C23127" s="71"/>
      <c r="E23127" s="71"/>
    </row>
    <row r="23128" spans="1:5" x14ac:dyDescent="0.4">
      <c r="A23128" s="70"/>
      <c r="B23128" s="70"/>
      <c r="C23128" s="71"/>
      <c r="E23128" s="71"/>
    </row>
    <row r="23129" spans="1:5" x14ac:dyDescent="0.4">
      <c r="A23129" s="70"/>
      <c r="B23129" s="70"/>
      <c r="E23129" s="71"/>
    </row>
    <row r="23130" spans="1:5" x14ac:dyDescent="0.4">
      <c r="A23130" s="70"/>
      <c r="B23130" s="70"/>
      <c r="E23130" s="71"/>
    </row>
    <row r="23131" spans="1:5" x14ac:dyDescent="0.4">
      <c r="A23131" s="70"/>
      <c r="B23131" s="70"/>
      <c r="E23131" s="71"/>
    </row>
    <row r="23132" spans="1:5" x14ac:dyDescent="0.4">
      <c r="A23132" s="70"/>
      <c r="B23132" s="70"/>
      <c r="C23132" s="71"/>
    </row>
    <row r="23133" spans="1:5" x14ac:dyDescent="0.4">
      <c r="A23133" s="70"/>
      <c r="B23133" s="70"/>
      <c r="C23133" s="71"/>
    </row>
    <row r="23134" spans="1:5" x14ac:dyDescent="0.4">
      <c r="A23134" s="70"/>
      <c r="B23134" s="70"/>
      <c r="C23134" s="71"/>
    </row>
    <row r="23135" spans="1:5" x14ac:dyDescent="0.4">
      <c r="A23135" s="70"/>
      <c r="B23135" s="70"/>
      <c r="C23135" s="71"/>
    </row>
    <row r="23136" spans="1:5" x14ac:dyDescent="0.4">
      <c r="A23136" s="70"/>
      <c r="B23136" s="70"/>
      <c r="C23136" s="71"/>
    </row>
    <row r="23137" spans="1:3" x14ac:dyDescent="0.4">
      <c r="A23137" s="70"/>
      <c r="B23137" s="70"/>
      <c r="C23137" s="71"/>
    </row>
    <row r="23138" spans="1:3" x14ac:dyDescent="0.4">
      <c r="A23138" s="70"/>
      <c r="B23138" s="70"/>
      <c r="C23138" s="71"/>
    </row>
    <row r="23139" spans="1:3" x14ac:dyDescent="0.4">
      <c r="A23139" s="70"/>
      <c r="B23139" s="70"/>
      <c r="C23139" s="71"/>
    </row>
    <row r="23140" spans="1:3" x14ac:dyDescent="0.4">
      <c r="A23140" s="70"/>
      <c r="B23140" s="70"/>
      <c r="C23140" s="71"/>
    </row>
    <row r="23141" spans="1:3" x14ac:dyDescent="0.4">
      <c r="A23141" s="70"/>
      <c r="B23141" s="70"/>
      <c r="C23141" s="71"/>
    </row>
    <row r="23142" spans="1:3" x14ac:dyDescent="0.4">
      <c r="A23142" s="70"/>
      <c r="B23142" s="70"/>
      <c r="C23142" s="71"/>
    </row>
    <row r="23143" spans="1:3" x14ac:dyDescent="0.4">
      <c r="A23143" s="70"/>
      <c r="B23143" s="70"/>
      <c r="C23143" s="71"/>
    </row>
    <row r="23144" spans="1:3" x14ac:dyDescent="0.4">
      <c r="A23144" s="70"/>
      <c r="B23144" s="70"/>
      <c r="C23144" s="71"/>
    </row>
    <row r="23145" spans="1:3" x14ac:dyDescent="0.4">
      <c r="A23145" s="70"/>
      <c r="B23145" s="70"/>
      <c r="C23145" s="71"/>
    </row>
    <row r="23146" spans="1:3" x14ac:dyDescent="0.4">
      <c r="A23146" s="70"/>
      <c r="B23146" s="70"/>
      <c r="C23146" s="71"/>
    </row>
    <row r="23147" spans="1:3" x14ac:dyDescent="0.4">
      <c r="A23147" s="70"/>
      <c r="B23147" s="70"/>
      <c r="C23147" s="71"/>
    </row>
    <row r="23148" spans="1:3" x14ac:dyDescent="0.4">
      <c r="A23148" s="70"/>
      <c r="B23148" s="70"/>
      <c r="C23148" s="71"/>
    </row>
    <row r="23149" spans="1:3" x14ac:dyDescent="0.4">
      <c r="A23149" s="70"/>
      <c r="B23149" s="70"/>
      <c r="C23149" s="71"/>
    </row>
    <row r="23150" spans="1:3" x14ac:dyDescent="0.4">
      <c r="A23150" s="70"/>
      <c r="B23150" s="70"/>
      <c r="C23150" s="71"/>
    </row>
    <row r="23151" spans="1:3" x14ac:dyDescent="0.4">
      <c r="A23151" s="70"/>
      <c r="B23151" s="70"/>
      <c r="C23151" s="71"/>
    </row>
    <row r="23152" spans="1:3" x14ac:dyDescent="0.4">
      <c r="A23152" s="70"/>
      <c r="B23152" s="70"/>
      <c r="C23152" s="71"/>
    </row>
    <row r="23153" spans="1:3" x14ac:dyDescent="0.4">
      <c r="A23153" s="70"/>
      <c r="B23153" s="70"/>
      <c r="C23153" s="71"/>
    </row>
    <row r="23154" spans="1:3" x14ac:dyDescent="0.4">
      <c r="A23154" s="70"/>
      <c r="B23154" s="70"/>
      <c r="C23154" s="71"/>
    </row>
    <row r="23155" spans="1:3" x14ac:dyDescent="0.4">
      <c r="A23155" s="70"/>
      <c r="B23155" s="70"/>
      <c r="C23155" s="71"/>
    </row>
    <row r="23156" spans="1:3" x14ac:dyDescent="0.4">
      <c r="A23156" s="70"/>
      <c r="B23156" s="70"/>
      <c r="C23156" s="71"/>
    </row>
    <row r="23157" spans="1:3" x14ac:dyDescent="0.4">
      <c r="A23157" s="70"/>
      <c r="B23157" s="70"/>
      <c r="C23157" s="71"/>
    </row>
    <row r="23158" spans="1:3" x14ac:dyDescent="0.4">
      <c r="A23158" s="70"/>
      <c r="B23158" s="70"/>
      <c r="C23158" s="71"/>
    </row>
    <row r="23159" spans="1:3" x14ac:dyDescent="0.4">
      <c r="A23159" s="70"/>
      <c r="B23159" s="70"/>
      <c r="C23159" s="71"/>
    </row>
    <row r="23160" spans="1:3" x14ac:dyDescent="0.4">
      <c r="A23160" s="70"/>
      <c r="B23160" s="70"/>
      <c r="C23160" s="71"/>
    </row>
    <row r="23161" spans="1:3" x14ac:dyDescent="0.4">
      <c r="A23161" s="70"/>
      <c r="B23161" s="70"/>
      <c r="C23161" s="71"/>
    </row>
    <row r="23162" spans="1:3" x14ac:dyDescent="0.4">
      <c r="A23162" s="70"/>
      <c r="B23162" s="70"/>
      <c r="C23162" s="71"/>
    </row>
    <row r="23163" spans="1:3" x14ac:dyDescent="0.4">
      <c r="A23163" s="70"/>
      <c r="B23163" s="70"/>
      <c r="C23163" s="71"/>
    </row>
    <row r="23164" spans="1:3" x14ac:dyDescent="0.4">
      <c r="A23164" s="70"/>
      <c r="B23164" s="70"/>
      <c r="C23164" s="71"/>
    </row>
    <row r="23165" spans="1:3" x14ac:dyDescent="0.4">
      <c r="A23165" s="70"/>
      <c r="B23165" s="70"/>
      <c r="C23165" s="71"/>
    </row>
    <row r="23166" spans="1:3" x14ac:dyDescent="0.4">
      <c r="A23166" s="70"/>
      <c r="B23166" s="70"/>
      <c r="C23166" s="71"/>
    </row>
    <row r="23167" spans="1:3" x14ac:dyDescent="0.4">
      <c r="A23167" s="70"/>
      <c r="B23167" s="70"/>
      <c r="C23167" s="71"/>
    </row>
    <row r="23168" spans="1:3" x14ac:dyDescent="0.4">
      <c r="A23168" s="70"/>
      <c r="B23168" s="70"/>
      <c r="C23168" s="71"/>
    </row>
    <row r="23169" spans="1:3" x14ac:dyDescent="0.4">
      <c r="A23169" s="70"/>
      <c r="B23169" s="70"/>
      <c r="C23169" s="71"/>
    </row>
    <row r="23170" spans="1:3" x14ac:dyDescent="0.4">
      <c r="A23170" s="70"/>
      <c r="B23170" s="70"/>
      <c r="C23170" s="71"/>
    </row>
    <row r="23171" spans="1:3" x14ac:dyDescent="0.4">
      <c r="A23171" s="70"/>
      <c r="B23171" s="70"/>
      <c r="C23171" s="71"/>
    </row>
    <row r="23172" spans="1:3" x14ac:dyDescent="0.4">
      <c r="A23172" s="70"/>
      <c r="B23172" s="70"/>
      <c r="C23172" s="71"/>
    </row>
    <row r="23173" spans="1:3" x14ac:dyDescent="0.4">
      <c r="A23173" s="70"/>
      <c r="B23173" s="70"/>
      <c r="C23173" s="71"/>
    </row>
    <row r="23174" spans="1:3" x14ac:dyDescent="0.4">
      <c r="A23174" s="70"/>
      <c r="B23174" s="70"/>
      <c r="C23174" s="71"/>
    </row>
    <row r="23175" spans="1:3" x14ac:dyDescent="0.4">
      <c r="A23175" s="70"/>
      <c r="B23175" s="70"/>
      <c r="C23175" s="71"/>
    </row>
    <row r="23176" spans="1:3" x14ac:dyDescent="0.4">
      <c r="A23176" s="70"/>
      <c r="B23176" s="70"/>
      <c r="C23176" s="71"/>
    </row>
    <row r="23177" spans="1:3" x14ac:dyDescent="0.4">
      <c r="A23177" s="70"/>
      <c r="B23177" s="70"/>
      <c r="C23177" s="71"/>
    </row>
    <row r="23178" spans="1:3" x14ac:dyDescent="0.4">
      <c r="A23178" s="70"/>
      <c r="B23178" s="70"/>
      <c r="C23178" s="71"/>
    </row>
    <row r="23179" spans="1:3" x14ac:dyDescent="0.4">
      <c r="A23179" s="70"/>
      <c r="B23179" s="70"/>
      <c r="C23179" s="71"/>
    </row>
    <row r="23180" spans="1:3" x14ac:dyDescent="0.4">
      <c r="A23180" s="70"/>
      <c r="B23180" s="70"/>
      <c r="C23180" s="71"/>
    </row>
    <row r="23181" spans="1:3" x14ac:dyDescent="0.4">
      <c r="A23181" s="70"/>
      <c r="B23181" s="70"/>
      <c r="C23181" s="71"/>
    </row>
    <row r="23182" spans="1:3" x14ac:dyDescent="0.4">
      <c r="A23182" s="70"/>
      <c r="B23182" s="70"/>
      <c r="C23182" s="71"/>
    </row>
    <row r="23183" spans="1:3" x14ac:dyDescent="0.4">
      <c r="A23183" s="70"/>
      <c r="B23183" s="70"/>
      <c r="C23183" s="71"/>
    </row>
    <row r="23184" spans="1:3" x14ac:dyDescent="0.4">
      <c r="A23184" s="70"/>
      <c r="B23184" s="70"/>
      <c r="C23184" s="71"/>
    </row>
    <row r="23185" spans="1:3" x14ac:dyDescent="0.4">
      <c r="A23185" s="70"/>
      <c r="B23185" s="70"/>
      <c r="C23185" s="71"/>
    </row>
    <row r="23186" spans="1:3" x14ac:dyDescent="0.4">
      <c r="A23186" s="70"/>
      <c r="B23186" s="70"/>
      <c r="C23186" s="71"/>
    </row>
    <row r="23187" spans="1:3" x14ac:dyDescent="0.4">
      <c r="A23187" s="70"/>
      <c r="B23187" s="70"/>
      <c r="C23187" s="71"/>
    </row>
    <row r="23188" spans="1:3" x14ac:dyDescent="0.4">
      <c r="A23188" s="70"/>
      <c r="B23188" s="70"/>
      <c r="C23188" s="71"/>
    </row>
    <row r="23189" spans="1:3" x14ac:dyDescent="0.4">
      <c r="A23189" s="70"/>
      <c r="B23189" s="70"/>
      <c r="C23189" s="71"/>
    </row>
    <row r="23190" spans="1:3" x14ac:dyDescent="0.4">
      <c r="A23190" s="70"/>
      <c r="B23190" s="70"/>
      <c r="C23190" s="71"/>
    </row>
    <row r="23191" spans="1:3" x14ac:dyDescent="0.4">
      <c r="A23191" s="70"/>
      <c r="B23191" s="70"/>
      <c r="C23191" s="71"/>
    </row>
    <row r="23192" spans="1:3" x14ac:dyDescent="0.4">
      <c r="A23192" s="70"/>
      <c r="B23192" s="70"/>
      <c r="C23192" s="71"/>
    </row>
    <row r="23193" spans="1:3" x14ac:dyDescent="0.4">
      <c r="A23193" s="70"/>
      <c r="B23193" s="70"/>
      <c r="C23193" s="71"/>
    </row>
    <row r="23194" spans="1:3" x14ac:dyDescent="0.4">
      <c r="A23194" s="70"/>
      <c r="B23194" s="70"/>
      <c r="C23194" s="71"/>
    </row>
    <row r="23195" spans="1:3" x14ac:dyDescent="0.4">
      <c r="A23195" s="70"/>
      <c r="B23195" s="70"/>
      <c r="C23195" s="71"/>
    </row>
    <row r="23196" spans="1:3" x14ac:dyDescent="0.4">
      <c r="A23196" s="70"/>
      <c r="B23196" s="70"/>
      <c r="C23196" s="71"/>
    </row>
    <row r="23197" spans="1:3" x14ac:dyDescent="0.4">
      <c r="A23197" s="70"/>
      <c r="B23197" s="70"/>
      <c r="C23197" s="71"/>
    </row>
    <row r="23198" spans="1:3" x14ac:dyDescent="0.4">
      <c r="A23198" s="70"/>
      <c r="B23198" s="70"/>
      <c r="C23198" s="71"/>
    </row>
    <row r="23199" spans="1:3" x14ac:dyDescent="0.4">
      <c r="A23199" s="70"/>
      <c r="B23199" s="70"/>
      <c r="C23199" s="71"/>
    </row>
    <row r="23200" spans="1:3" x14ac:dyDescent="0.4">
      <c r="A23200" s="70"/>
      <c r="B23200" s="70"/>
      <c r="C23200" s="71"/>
    </row>
    <row r="23201" spans="1:3" x14ac:dyDescent="0.4">
      <c r="A23201" s="70"/>
      <c r="B23201" s="70"/>
      <c r="C23201" s="71"/>
    </row>
    <row r="23202" spans="1:3" x14ac:dyDescent="0.4">
      <c r="A23202" s="70"/>
      <c r="B23202" s="70"/>
      <c r="C23202" s="71"/>
    </row>
    <row r="23203" spans="1:3" x14ac:dyDescent="0.4">
      <c r="A23203" s="70"/>
      <c r="B23203" s="70"/>
      <c r="C23203" s="71"/>
    </row>
    <row r="23204" spans="1:3" x14ac:dyDescent="0.4">
      <c r="A23204" s="70"/>
      <c r="B23204" s="70"/>
      <c r="C23204" s="71"/>
    </row>
    <row r="23205" spans="1:3" x14ac:dyDescent="0.4">
      <c r="A23205" s="70"/>
      <c r="B23205" s="70"/>
      <c r="C23205" s="71"/>
    </row>
    <row r="23206" spans="1:3" x14ac:dyDescent="0.4">
      <c r="A23206" s="70"/>
      <c r="B23206" s="70"/>
      <c r="C23206" s="71"/>
    </row>
    <row r="23207" spans="1:3" x14ac:dyDescent="0.4">
      <c r="A23207" s="70"/>
      <c r="B23207" s="70"/>
      <c r="C23207" s="71"/>
    </row>
    <row r="23208" spans="1:3" x14ac:dyDescent="0.4">
      <c r="A23208" s="70"/>
      <c r="B23208" s="70"/>
      <c r="C23208" s="71"/>
    </row>
    <row r="23209" spans="1:3" x14ac:dyDescent="0.4">
      <c r="A23209" s="70"/>
      <c r="B23209" s="70"/>
      <c r="C23209" s="71"/>
    </row>
    <row r="23210" spans="1:3" x14ac:dyDescent="0.4">
      <c r="A23210" s="70"/>
      <c r="B23210" s="70"/>
      <c r="C23210" s="71"/>
    </row>
    <row r="23211" spans="1:3" x14ac:dyDescent="0.4">
      <c r="A23211" s="70"/>
      <c r="B23211" s="70"/>
      <c r="C23211" s="71"/>
    </row>
    <row r="23212" spans="1:3" x14ac:dyDescent="0.4">
      <c r="A23212" s="70"/>
      <c r="B23212" s="70"/>
      <c r="C23212" s="71"/>
    </row>
    <row r="23213" spans="1:3" x14ac:dyDescent="0.4">
      <c r="A23213" s="70"/>
      <c r="B23213" s="70"/>
      <c r="C23213" s="71"/>
    </row>
    <row r="23214" spans="1:3" x14ac:dyDescent="0.4">
      <c r="A23214" s="70"/>
      <c r="B23214" s="70"/>
      <c r="C23214" s="71"/>
    </row>
    <row r="23215" spans="1:3" x14ac:dyDescent="0.4">
      <c r="A23215" s="70"/>
      <c r="B23215" s="70"/>
      <c r="C23215" s="71"/>
    </row>
    <row r="23216" spans="1:3" x14ac:dyDescent="0.4">
      <c r="A23216" s="70"/>
      <c r="B23216" s="70"/>
      <c r="C23216" s="71"/>
    </row>
    <row r="23217" spans="1:3" x14ac:dyDescent="0.4">
      <c r="A23217" s="70"/>
      <c r="B23217" s="70"/>
      <c r="C23217" s="71"/>
    </row>
    <row r="23218" spans="1:3" x14ac:dyDescent="0.4">
      <c r="A23218" s="70"/>
      <c r="B23218" s="70"/>
      <c r="C23218" s="71"/>
    </row>
    <row r="23219" spans="1:3" x14ac:dyDescent="0.4">
      <c r="A23219" s="70"/>
      <c r="B23219" s="70"/>
      <c r="C23219" s="71"/>
    </row>
    <row r="23220" spans="1:3" x14ac:dyDescent="0.4">
      <c r="A23220" s="70"/>
      <c r="B23220" s="70"/>
      <c r="C23220" s="71"/>
    </row>
    <row r="23221" spans="1:3" x14ac:dyDescent="0.4">
      <c r="A23221" s="70"/>
      <c r="B23221" s="70"/>
      <c r="C23221" s="71"/>
    </row>
    <row r="23222" spans="1:3" x14ac:dyDescent="0.4">
      <c r="A23222" s="70"/>
      <c r="B23222" s="70"/>
      <c r="C23222" s="71"/>
    </row>
    <row r="23223" spans="1:3" x14ac:dyDescent="0.4">
      <c r="A23223" s="70"/>
      <c r="B23223" s="70"/>
      <c r="C23223" s="71"/>
    </row>
    <row r="23224" spans="1:3" x14ac:dyDescent="0.4">
      <c r="A23224" s="70"/>
      <c r="B23224" s="70"/>
      <c r="C23224" s="71"/>
    </row>
    <row r="23225" spans="1:3" x14ac:dyDescent="0.4">
      <c r="A23225" s="70"/>
      <c r="B23225" s="70"/>
      <c r="C23225" s="71"/>
    </row>
    <row r="23226" spans="1:3" x14ac:dyDescent="0.4">
      <c r="A23226" s="70"/>
      <c r="B23226" s="70"/>
      <c r="C23226" s="71"/>
    </row>
    <row r="23227" spans="1:3" x14ac:dyDescent="0.4">
      <c r="A23227" s="70"/>
      <c r="B23227" s="70"/>
      <c r="C23227" s="71"/>
    </row>
    <row r="23228" spans="1:3" x14ac:dyDescent="0.4">
      <c r="A23228" s="70"/>
      <c r="B23228" s="70"/>
      <c r="C23228" s="71"/>
    </row>
    <row r="23229" spans="1:3" x14ac:dyDescent="0.4">
      <c r="A23229" s="70"/>
      <c r="B23229" s="70"/>
      <c r="C23229" s="71"/>
    </row>
    <row r="23230" spans="1:3" x14ac:dyDescent="0.4">
      <c r="A23230" s="70"/>
      <c r="B23230" s="70"/>
      <c r="C23230" s="71"/>
    </row>
    <row r="23231" spans="1:3" x14ac:dyDescent="0.4">
      <c r="A23231" s="70"/>
      <c r="B23231" s="70"/>
      <c r="C23231" s="71"/>
    </row>
    <row r="23232" spans="1:3" x14ac:dyDescent="0.4">
      <c r="A23232" s="70"/>
      <c r="B23232" s="70"/>
      <c r="C23232" s="71"/>
    </row>
    <row r="23233" spans="1:3" x14ac:dyDescent="0.4">
      <c r="A23233" s="70"/>
      <c r="B23233" s="70"/>
      <c r="C23233" s="71"/>
    </row>
    <row r="23234" spans="1:3" x14ac:dyDescent="0.4">
      <c r="A23234" s="70"/>
      <c r="B23234" s="70"/>
      <c r="C23234" s="71"/>
    </row>
    <row r="23235" spans="1:3" x14ac:dyDescent="0.4">
      <c r="A23235" s="70"/>
      <c r="B23235" s="70"/>
      <c r="C23235" s="71"/>
    </row>
    <row r="23236" spans="1:3" x14ac:dyDescent="0.4">
      <c r="A23236" s="70"/>
      <c r="B23236" s="70"/>
      <c r="C23236" s="71"/>
    </row>
    <row r="23237" spans="1:3" x14ac:dyDescent="0.4">
      <c r="A23237" s="70"/>
      <c r="B23237" s="70"/>
      <c r="C23237" s="71"/>
    </row>
    <row r="23238" spans="1:3" x14ac:dyDescent="0.4">
      <c r="A23238" s="70"/>
      <c r="B23238" s="70"/>
      <c r="C23238" s="71"/>
    </row>
    <row r="23239" spans="1:3" x14ac:dyDescent="0.4">
      <c r="A23239" s="70"/>
      <c r="B23239" s="70"/>
      <c r="C23239" s="71"/>
    </row>
    <row r="23240" spans="1:3" x14ac:dyDescent="0.4">
      <c r="A23240" s="70"/>
      <c r="B23240" s="70"/>
      <c r="C23240" s="71"/>
    </row>
    <row r="23241" spans="1:3" x14ac:dyDescent="0.4">
      <c r="A23241" s="70"/>
      <c r="B23241" s="70"/>
      <c r="C23241" s="71"/>
    </row>
    <row r="23242" spans="1:3" x14ac:dyDescent="0.4">
      <c r="A23242" s="70"/>
      <c r="B23242" s="70"/>
      <c r="C23242" s="71"/>
    </row>
    <row r="23243" spans="1:3" x14ac:dyDescent="0.4">
      <c r="A23243" s="70"/>
      <c r="B23243" s="70"/>
      <c r="C23243" s="71"/>
    </row>
    <row r="23244" spans="1:3" x14ac:dyDescent="0.4">
      <c r="A23244" s="70"/>
      <c r="B23244" s="70"/>
      <c r="C23244" s="71"/>
    </row>
    <row r="23245" spans="1:3" x14ac:dyDescent="0.4">
      <c r="A23245" s="70"/>
      <c r="B23245" s="70"/>
      <c r="C23245" s="71"/>
    </row>
    <row r="23246" spans="1:3" x14ac:dyDescent="0.4">
      <c r="A23246" s="70"/>
      <c r="B23246" s="70"/>
      <c r="C23246" s="71"/>
    </row>
    <row r="23247" spans="1:3" x14ac:dyDescent="0.4">
      <c r="A23247" s="70"/>
      <c r="B23247" s="70"/>
      <c r="C23247" s="71"/>
    </row>
    <row r="23248" spans="1:3" x14ac:dyDescent="0.4">
      <c r="A23248" s="70"/>
      <c r="B23248" s="70"/>
      <c r="C23248" s="71"/>
    </row>
    <row r="23249" spans="1:3" x14ac:dyDescent="0.4">
      <c r="A23249" s="70"/>
      <c r="B23249" s="70"/>
      <c r="C23249" s="71"/>
    </row>
    <row r="23250" spans="1:3" x14ac:dyDescent="0.4">
      <c r="A23250" s="70"/>
      <c r="B23250" s="70"/>
      <c r="C23250" s="71"/>
    </row>
    <row r="23251" spans="1:3" x14ac:dyDescent="0.4">
      <c r="A23251" s="70"/>
      <c r="B23251" s="70"/>
      <c r="C23251" s="71"/>
    </row>
    <row r="23252" spans="1:3" x14ac:dyDescent="0.4">
      <c r="A23252" s="70"/>
      <c r="B23252" s="70"/>
      <c r="C23252" s="71"/>
    </row>
    <row r="23253" spans="1:3" x14ac:dyDescent="0.4">
      <c r="A23253" s="70"/>
      <c r="B23253" s="70"/>
      <c r="C23253" s="71"/>
    </row>
    <row r="23254" spans="1:3" x14ac:dyDescent="0.4">
      <c r="A23254" s="70"/>
      <c r="B23254" s="70"/>
      <c r="C23254" s="71"/>
    </row>
    <row r="23255" spans="1:3" x14ac:dyDescent="0.4">
      <c r="A23255" s="70"/>
      <c r="B23255" s="70"/>
      <c r="C23255" s="71"/>
    </row>
    <row r="23256" spans="1:3" x14ac:dyDescent="0.4">
      <c r="A23256" s="70"/>
      <c r="B23256" s="70"/>
      <c r="C23256" s="71"/>
    </row>
    <row r="23257" spans="1:3" x14ac:dyDescent="0.4">
      <c r="A23257" s="70"/>
      <c r="B23257" s="70"/>
      <c r="C23257" s="71"/>
    </row>
    <row r="23258" spans="1:3" x14ac:dyDescent="0.4">
      <c r="A23258" s="70"/>
      <c r="B23258" s="70"/>
      <c r="C23258" s="71"/>
    </row>
    <row r="23259" spans="1:3" x14ac:dyDescent="0.4">
      <c r="A23259" s="70"/>
      <c r="B23259" s="70"/>
      <c r="C23259" s="71"/>
    </row>
    <row r="23260" spans="1:3" x14ac:dyDescent="0.4">
      <c r="A23260" s="70"/>
      <c r="B23260" s="70"/>
      <c r="C23260" s="71"/>
    </row>
    <row r="23261" spans="1:3" x14ac:dyDescent="0.4">
      <c r="A23261" s="70"/>
      <c r="B23261" s="70"/>
      <c r="C23261" s="71"/>
    </row>
    <row r="23262" spans="1:3" x14ac:dyDescent="0.4">
      <c r="A23262" s="70"/>
      <c r="B23262" s="70"/>
      <c r="C23262" s="71"/>
    </row>
    <row r="23263" spans="1:3" x14ac:dyDescent="0.4">
      <c r="A23263" s="70"/>
      <c r="B23263" s="70"/>
      <c r="C23263" s="71"/>
    </row>
    <row r="23264" spans="1:3" x14ac:dyDescent="0.4">
      <c r="A23264" s="70"/>
      <c r="B23264" s="70"/>
      <c r="C23264" s="71"/>
    </row>
    <row r="23265" spans="1:3" x14ac:dyDescent="0.4">
      <c r="A23265" s="70"/>
      <c r="B23265" s="70"/>
      <c r="C23265" s="71"/>
    </row>
    <row r="23266" spans="1:3" x14ac:dyDescent="0.4">
      <c r="A23266" s="70"/>
      <c r="B23266" s="70"/>
      <c r="C23266" s="71"/>
    </row>
    <row r="23267" spans="1:3" x14ac:dyDescent="0.4">
      <c r="A23267" s="70"/>
      <c r="B23267" s="70"/>
      <c r="C23267" s="71"/>
    </row>
    <row r="23268" spans="1:3" x14ac:dyDescent="0.4">
      <c r="A23268" s="70"/>
      <c r="B23268" s="70"/>
      <c r="C23268" s="71"/>
    </row>
    <row r="23269" spans="1:3" x14ac:dyDescent="0.4">
      <c r="A23269" s="70"/>
      <c r="B23269" s="70"/>
      <c r="C23269" s="71"/>
    </row>
    <row r="23270" spans="1:3" x14ac:dyDescent="0.4">
      <c r="A23270" s="70"/>
      <c r="B23270" s="70"/>
      <c r="C23270" s="71"/>
    </row>
    <row r="23271" spans="1:3" x14ac:dyDescent="0.4">
      <c r="A23271" s="70"/>
      <c r="B23271" s="70"/>
      <c r="C23271" s="71"/>
    </row>
    <row r="23272" spans="1:3" x14ac:dyDescent="0.4">
      <c r="A23272" s="70"/>
      <c r="B23272" s="70"/>
      <c r="C23272" s="71"/>
    </row>
    <row r="23273" spans="1:3" x14ac:dyDescent="0.4">
      <c r="A23273" s="70"/>
      <c r="B23273" s="70"/>
      <c r="C23273" s="71"/>
    </row>
    <row r="23274" spans="1:3" x14ac:dyDescent="0.4">
      <c r="A23274" s="70"/>
      <c r="B23274" s="70"/>
      <c r="C23274" s="71"/>
    </row>
    <row r="23275" spans="1:3" x14ac:dyDescent="0.4">
      <c r="A23275" s="70"/>
      <c r="B23275" s="70"/>
      <c r="C23275" s="71"/>
    </row>
    <row r="23276" spans="1:3" x14ac:dyDescent="0.4">
      <c r="A23276" s="70"/>
      <c r="B23276" s="70"/>
      <c r="C23276" s="71"/>
    </row>
    <row r="23277" spans="1:3" x14ac:dyDescent="0.4">
      <c r="A23277" s="70"/>
      <c r="B23277" s="70"/>
      <c r="C23277" s="71"/>
    </row>
    <row r="23278" spans="1:3" x14ac:dyDescent="0.4">
      <c r="A23278" s="70"/>
      <c r="B23278" s="70"/>
      <c r="C23278" s="71"/>
    </row>
    <row r="23279" spans="1:3" x14ac:dyDescent="0.4">
      <c r="A23279" s="70"/>
      <c r="B23279" s="70"/>
      <c r="C23279" s="71"/>
    </row>
    <row r="23280" spans="1:3" x14ac:dyDescent="0.4">
      <c r="A23280" s="70"/>
      <c r="B23280" s="70"/>
      <c r="C23280" s="71"/>
    </row>
    <row r="23281" spans="1:3" x14ac:dyDescent="0.4">
      <c r="A23281" s="70"/>
      <c r="B23281" s="70"/>
      <c r="C23281" s="71"/>
    </row>
    <row r="23282" spans="1:3" x14ac:dyDescent="0.4">
      <c r="A23282" s="70"/>
      <c r="B23282" s="70"/>
      <c r="C23282" s="71"/>
    </row>
    <row r="23283" spans="1:3" x14ac:dyDescent="0.4">
      <c r="A23283" s="70"/>
      <c r="B23283" s="70"/>
      <c r="C23283" s="71"/>
    </row>
    <row r="23284" spans="1:3" x14ac:dyDescent="0.4">
      <c r="A23284" s="70"/>
      <c r="B23284" s="70"/>
      <c r="C23284" s="71"/>
    </row>
    <row r="23285" spans="1:3" x14ac:dyDescent="0.4">
      <c r="A23285" s="70"/>
      <c r="B23285" s="70"/>
      <c r="C23285" s="71"/>
    </row>
    <row r="23286" spans="1:3" x14ac:dyDescent="0.4">
      <c r="A23286" s="70"/>
      <c r="B23286" s="70"/>
      <c r="C23286" s="71"/>
    </row>
    <row r="23287" spans="1:3" x14ac:dyDescent="0.4">
      <c r="A23287" s="70"/>
      <c r="B23287" s="70"/>
      <c r="C23287" s="71"/>
    </row>
    <row r="23288" spans="1:3" x14ac:dyDescent="0.4">
      <c r="A23288" s="70"/>
      <c r="B23288" s="70"/>
      <c r="C23288" s="71"/>
    </row>
    <row r="23289" spans="1:3" x14ac:dyDescent="0.4">
      <c r="A23289" s="70"/>
      <c r="B23289" s="70"/>
      <c r="C23289" s="71"/>
    </row>
    <row r="23290" spans="1:3" x14ac:dyDescent="0.4">
      <c r="A23290" s="70"/>
      <c r="B23290" s="70"/>
      <c r="C23290" s="71"/>
    </row>
    <row r="23291" spans="1:3" x14ac:dyDescent="0.4">
      <c r="A23291" s="70"/>
      <c r="B23291" s="70"/>
      <c r="C23291" s="71"/>
    </row>
    <row r="23292" spans="1:3" x14ac:dyDescent="0.4">
      <c r="A23292" s="70"/>
      <c r="B23292" s="70"/>
      <c r="C23292" s="71"/>
    </row>
    <row r="23293" spans="1:3" x14ac:dyDescent="0.4">
      <c r="A23293" s="70"/>
      <c r="B23293" s="70"/>
      <c r="C23293" s="71"/>
    </row>
    <row r="23294" spans="1:3" x14ac:dyDescent="0.4">
      <c r="A23294" s="70"/>
      <c r="B23294" s="70"/>
      <c r="C23294" s="71"/>
    </row>
    <row r="23295" spans="1:3" x14ac:dyDescent="0.4">
      <c r="A23295" s="70"/>
      <c r="B23295" s="70"/>
      <c r="C23295" s="71"/>
    </row>
    <row r="23296" spans="1:3" x14ac:dyDescent="0.4">
      <c r="A23296" s="70"/>
      <c r="B23296" s="70"/>
      <c r="C23296" s="71"/>
    </row>
    <row r="23297" spans="1:3" x14ac:dyDescent="0.4">
      <c r="A23297" s="70"/>
      <c r="B23297" s="70"/>
      <c r="C23297" s="71"/>
    </row>
    <row r="23298" spans="1:3" x14ac:dyDescent="0.4">
      <c r="A23298" s="70"/>
      <c r="B23298" s="70"/>
      <c r="C23298" s="71"/>
    </row>
    <row r="23299" spans="1:3" x14ac:dyDescent="0.4">
      <c r="A23299" s="70"/>
      <c r="B23299" s="70"/>
      <c r="C23299" s="71"/>
    </row>
    <row r="23300" spans="1:3" x14ac:dyDescent="0.4">
      <c r="A23300" s="70"/>
      <c r="B23300" s="70"/>
      <c r="C23300" s="71"/>
    </row>
    <row r="23301" spans="1:3" x14ac:dyDescent="0.4">
      <c r="A23301" s="70"/>
      <c r="B23301" s="70"/>
      <c r="C23301" s="71"/>
    </row>
    <row r="23302" spans="1:3" x14ac:dyDescent="0.4">
      <c r="A23302" s="70"/>
      <c r="B23302" s="70"/>
      <c r="C23302" s="71"/>
    </row>
    <row r="23303" spans="1:3" x14ac:dyDescent="0.4">
      <c r="A23303" s="70"/>
      <c r="B23303" s="70"/>
      <c r="C23303" s="71"/>
    </row>
    <row r="23304" spans="1:3" x14ac:dyDescent="0.4">
      <c r="A23304" s="70"/>
      <c r="B23304" s="70"/>
      <c r="C23304" s="71"/>
    </row>
    <row r="23305" spans="1:3" x14ac:dyDescent="0.4">
      <c r="A23305" s="70"/>
      <c r="B23305" s="70"/>
      <c r="C23305" s="71"/>
    </row>
    <row r="23306" spans="1:3" x14ac:dyDescent="0.4">
      <c r="A23306" s="70"/>
      <c r="B23306" s="70"/>
      <c r="C23306" s="71"/>
    </row>
    <row r="23307" spans="1:3" x14ac:dyDescent="0.4">
      <c r="A23307" s="70"/>
      <c r="B23307" s="70"/>
      <c r="C23307" s="71"/>
    </row>
    <row r="23308" spans="1:3" x14ac:dyDescent="0.4">
      <c r="A23308" s="70"/>
      <c r="B23308" s="70"/>
      <c r="C23308" s="71"/>
    </row>
    <row r="23309" spans="1:3" x14ac:dyDescent="0.4">
      <c r="A23309" s="70"/>
      <c r="B23309" s="70"/>
      <c r="C23309" s="71"/>
    </row>
    <row r="23310" spans="1:3" x14ac:dyDescent="0.4">
      <c r="A23310" s="70"/>
      <c r="B23310" s="70"/>
      <c r="C23310" s="71"/>
    </row>
    <row r="23311" spans="1:3" x14ac:dyDescent="0.4">
      <c r="A23311" s="70"/>
      <c r="B23311" s="70"/>
      <c r="C23311" s="71"/>
    </row>
    <row r="23312" spans="1:3" x14ac:dyDescent="0.4">
      <c r="A23312" s="70"/>
      <c r="B23312" s="70"/>
      <c r="C23312" s="71"/>
    </row>
    <row r="23313" spans="1:3" x14ac:dyDescent="0.4">
      <c r="A23313" s="70"/>
      <c r="B23313" s="70"/>
      <c r="C23313" s="71"/>
    </row>
    <row r="23314" spans="1:3" x14ac:dyDescent="0.4">
      <c r="A23314" s="70"/>
      <c r="B23314" s="70"/>
      <c r="C23314" s="71"/>
    </row>
    <row r="23315" spans="1:3" x14ac:dyDescent="0.4">
      <c r="A23315" s="70"/>
      <c r="B23315" s="70"/>
      <c r="C23315" s="71"/>
    </row>
    <row r="23316" spans="1:3" x14ac:dyDescent="0.4">
      <c r="A23316" s="70"/>
      <c r="B23316" s="70"/>
      <c r="C23316" s="71"/>
    </row>
    <row r="23317" spans="1:3" x14ac:dyDescent="0.4">
      <c r="A23317" s="70"/>
      <c r="B23317" s="70"/>
      <c r="C23317" s="71"/>
    </row>
    <row r="23318" spans="1:3" x14ac:dyDescent="0.4">
      <c r="A23318" s="70"/>
      <c r="B23318" s="70"/>
      <c r="C23318" s="71"/>
    </row>
    <row r="23319" spans="1:3" x14ac:dyDescent="0.4">
      <c r="A23319" s="70"/>
      <c r="B23319" s="70"/>
      <c r="C23319" s="71"/>
    </row>
    <row r="23320" spans="1:3" x14ac:dyDescent="0.4">
      <c r="A23320" s="70"/>
      <c r="B23320" s="70"/>
      <c r="C23320" s="71"/>
    </row>
    <row r="23321" spans="1:3" x14ac:dyDescent="0.4">
      <c r="A23321" s="70"/>
      <c r="B23321" s="70"/>
      <c r="C23321" s="71"/>
    </row>
    <row r="23322" spans="1:3" x14ac:dyDescent="0.4">
      <c r="A23322" s="70"/>
      <c r="B23322" s="70"/>
      <c r="C23322" s="71"/>
    </row>
    <row r="23323" spans="1:3" x14ac:dyDescent="0.4">
      <c r="A23323" s="70"/>
      <c r="B23323" s="70"/>
      <c r="C23323" s="71"/>
    </row>
    <row r="23324" spans="1:3" x14ac:dyDescent="0.4">
      <c r="A23324" s="70"/>
      <c r="B23324" s="70"/>
      <c r="C23324" s="71"/>
    </row>
    <row r="23325" spans="1:3" x14ac:dyDescent="0.4">
      <c r="A23325" s="70"/>
      <c r="B23325" s="70"/>
      <c r="C23325" s="71"/>
    </row>
    <row r="23326" spans="1:3" x14ac:dyDescent="0.4">
      <c r="A23326" s="70"/>
      <c r="B23326" s="70"/>
      <c r="C23326" s="71"/>
    </row>
    <row r="23327" spans="1:3" x14ac:dyDescent="0.4">
      <c r="A23327" s="70"/>
      <c r="B23327" s="70"/>
      <c r="C23327" s="71"/>
    </row>
    <row r="23328" spans="1:3" x14ac:dyDescent="0.4">
      <c r="A23328" s="70"/>
      <c r="B23328" s="70"/>
      <c r="C23328" s="71"/>
    </row>
    <row r="23329" spans="1:3" x14ac:dyDescent="0.4">
      <c r="A23329" s="70"/>
      <c r="B23329" s="70"/>
      <c r="C23329" s="71"/>
    </row>
    <row r="23330" spans="1:3" x14ac:dyDescent="0.4">
      <c r="A23330" s="70"/>
      <c r="B23330" s="70"/>
      <c r="C23330" s="71"/>
    </row>
    <row r="23331" spans="1:3" x14ac:dyDescent="0.4">
      <c r="A23331" s="70"/>
      <c r="B23331" s="70"/>
      <c r="C23331" s="71"/>
    </row>
    <row r="23332" spans="1:3" x14ac:dyDescent="0.4">
      <c r="A23332" s="70"/>
      <c r="B23332" s="70"/>
      <c r="C23332" s="71"/>
    </row>
    <row r="23333" spans="1:3" x14ac:dyDescent="0.4">
      <c r="A23333" s="70"/>
      <c r="B23333" s="70"/>
      <c r="C23333" s="71"/>
    </row>
    <row r="23334" spans="1:3" x14ac:dyDescent="0.4">
      <c r="A23334" s="70"/>
      <c r="B23334" s="70"/>
      <c r="C23334" s="71"/>
    </row>
    <row r="23335" spans="1:3" x14ac:dyDescent="0.4">
      <c r="A23335" s="70"/>
      <c r="B23335" s="70"/>
      <c r="C23335" s="71"/>
    </row>
    <row r="23336" spans="1:3" x14ac:dyDescent="0.4">
      <c r="A23336" s="70"/>
      <c r="B23336" s="70"/>
      <c r="C23336" s="71"/>
    </row>
    <row r="23337" spans="1:3" x14ac:dyDescent="0.4">
      <c r="A23337" s="70"/>
      <c r="B23337" s="70"/>
      <c r="C23337" s="71"/>
    </row>
    <row r="23338" spans="1:3" x14ac:dyDescent="0.4">
      <c r="A23338" s="70"/>
      <c r="B23338" s="70"/>
      <c r="C23338" s="71"/>
    </row>
    <row r="23339" spans="1:3" x14ac:dyDescent="0.4">
      <c r="A23339" s="70"/>
      <c r="B23339" s="70"/>
      <c r="C23339" s="71"/>
    </row>
    <row r="23340" spans="1:3" x14ac:dyDescent="0.4">
      <c r="A23340" s="70"/>
      <c r="B23340" s="70"/>
      <c r="C23340" s="71"/>
    </row>
    <row r="23341" spans="1:3" x14ac:dyDescent="0.4">
      <c r="A23341" s="70"/>
      <c r="B23341" s="70"/>
      <c r="C23341" s="71"/>
    </row>
    <row r="23342" spans="1:3" x14ac:dyDescent="0.4">
      <c r="A23342" s="70"/>
      <c r="B23342" s="70"/>
      <c r="C23342" s="71"/>
    </row>
    <row r="23343" spans="1:3" x14ac:dyDescent="0.4">
      <c r="A23343" s="70"/>
      <c r="B23343" s="70"/>
      <c r="C23343" s="71"/>
    </row>
    <row r="23344" spans="1:3" x14ac:dyDescent="0.4">
      <c r="A23344" s="70"/>
      <c r="B23344" s="70"/>
      <c r="C23344" s="71"/>
    </row>
    <row r="23345" spans="1:3" x14ac:dyDescent="0.4">
      <c r="A23345" s="70"/>
      <c r="B23345" s="70"/>
      <c r="C23345" s="71"/>
    </row>
    <row r="23346" spans="1:3" x14ac:dyDescent="0.4">
      <c r="A23346" s="70"/>
      <c r="B23346" s="70"/>
      <c r="C23346" s="71"/>
    </row>
    <row r="23347" spans="1:3" x14ac:dyDescent="0.4">
      <c r="A23347" s="70"/>
      <c r="B23347" s="70"/>
      <c r="C23347" s="71"/>
    </row>
    <row r="23348" spans="1:3" x14ac:dyDescent="0.4">
      <c r="A23348" s="70"/>
      <c r="B23348" s="70"/>
      <c r="C23348" s="71"/>
    </row>
    <row r="23349" spans="1:3" x14ac:dyDescent="0.4">
      <c r="A23349" s="70"/>
      <c r="B23349" s="70"/>
      <c r="C23349" s="71"/>
    </row>
    <row r="23350" spans="1:3" x14ac:dyDescent="0.4">
      <c r="A23350" s="70"/>
      <c r="B23350" s="70"/>
      <c r="C23350" s="71"/>
    </row>
    <row r="23351" spans="1:3" x14ac:dyDescent="0.4">
      <c r="A23351" s="70"/>
      <c r="B23351" s="70"/>
      <c r="C23351" s="71"/>
    </row>
    <row r="23352" spans="1:3" x14ac:dyDescent="0.4">
      <c r="A23352" s="70"/>
      <c r="B23352" s="70"/>
      <c r="C23352" s="71"/>
    </row>
    <row r="23353" spans="1:3" x14ac:dyDescent="0.4">
      <c r="A23353" s="70"/>
      <c r="B23353" s="70"/>
      <c r="C23353" s="71"/>
    </row>
    <row r="23354" spans="1:3" x14ac:dyDescent="0.4">
      <c r="A23354" s="70"/>
      <c r="B23354" s="70"/>
      <c r="C23354" s="71"/>
    </row>
    <row r="23355" spans="1:3" x14ac:dyDescent="0.4">
      <c r="A23355" s="70"/>
      <c r="B23355" s="70"/>
      <c r="C23355" s="71"/>
    </row>
    <row r="23356" spans="1:3" x14ac:dyDescent="0.4">
      <c r="A23356" s="70"/>
      <c r="B23356" s="70"/>
      <c r="C23356" s="71"/>
    </row>
    <row r="23357" spans="1:3" x14ac:dyDescent="0.4">
      <c r="A23357" s="70"/>
      <c r="B23357" s="70"/>
      <c r="C23357" s="71"/>
    </row>
    <row r="23358" spans="1:3" x14ac:dyDescent="0.4">
      <c r="A23358" s="70"/>
      <c r="B23358" s="70"/>
      <c r="C23358" s="71"/>
    </row>
    <row r="23359" spans="1:3" x14ac:dyDescent="0.4">
      <c r="A23359" s="70"/>
      <c r="B23359" s="70"/>
      <c r="C23359" s="71"/>
    </row>
    <row r="23360" spans="1:3" x14ac:dyDescent="0.4">
      <c r="A23360" s="70"/>
      <c r="B23360" s="70"/>
      <c r="C23360" s="71"/>
    </row>
    <row r="23361" spans="1:3" x14ac:dyDescent="0.4">
      <c r="A23361" s="70"/>
      <c r="B23361" s="70"/>
      <c r="C23361" s="71"/>
    </row>
    <row r="23362" spans="1:3" x14ac:dyDescent="0.4">
      <c r="A23362" s="70"/>
      <c r="B23362" s="70"/>
      <c r="C23362" s="71"/>
    </row>
    <row r="23363" spans="1:3" x14ac:dyDescent="0.4">
      <c r="A23363" s="70"/>
      <c r="B23363" s="70"/>
      <c r="C23363" s="71"/>
    </row>
    <row r="23364" spans="1:3" x14ac:dyDescent="0.4">
      <c r="A23364" s="70"/>
      <c r="B23364" s="70"/>
      <c r="C23364" s="71"/>
    </row>
    <row r="23365" spans="1:3" x14ac:dyDescent="0.4">
      <c r="A23365" s="70"/>
      <c r="B23365" s="70"/>
      <c r="C23365" s="71"/>
    </row>
    <row r="23366" spans="1:3" x14ac:dyDescent="0.4">
      <c r="A23366" s="70"/>
      <c r="B23366" s="70"/>
      <c r="C23366" s="71"/>
    </row>
    <row r="23367" spans="1:3" x14ac:dyDescent="0.4">
      <c r="A23367" s="70"/>
      <c r="B23367" s="70"/>
      <c r="C23367" s="71"/>
    </row>
    <row r="23368" spans="1:3" x14ac:dyDescent="0.4">
      <c r="A23368" s="70"/>
      <c r="B23368" s="70"/>
      <c r="C23368" s="71"/>
    </row>
    <row r="23369" spans="1:3" x14ac:dyDescent="0.4">
      <c r="A23369" s="70"/>
      <c r="B23369" s="70"/>
      <c r="C23369" s="71"/>
    </row>
    <row r="23370" spans="1:3" x14ac:dyDescent="0.4">
      <c r="A23370" s="70"/>
      <c r="B23370" s="70"/>
      <c r="C23370" s="71"/>
    </row>
    <row r="23371" spans="1:3" x14ac:dyDescent="0.4">
      <c r="A23371" s="70"/>
      <c r="B23371" s="70"/>
      <c r="C23371" s="71"/>
    </row>
    <row r="23372" spans="1:3" x14ac:dyDescent="0.4">
      <c r="A23372" s="70"/>
      <c r="B23372" s="70"/>
      <c r="C23372" s="71"/>
    </row>
    <row r="23373" spans="1:3" x14ac:dyDescent="0.4">
      <c r="A23373" s="70"/>
      <c r="B23373" s="70"/>
      <c r="C23373" s="71"/>
    </row>
    <row r="23374" spans="1:3" x14ac:dyDescent="0.4">
      <c r="A23374" s="70"/>
      <c r="B23374" s="70"/>
      <c r="C23374" s="71"/>
    </row>
    <row r="23375" spans="1:3" x14ac:dyDescent="0.4">
      <c r="A23375" s="70"/>
      <c r="B23375" s="70"/>
      <c r="C23375" s="71"/>
    </row>
    <row r="23376" spans="1:3" x14ac:dyDescent="0.4">
      <c r="A23376" s="70"/>
      <c r="B23376" s="70"/>
      <c r="C23376" s="71"/>
    </row>
    <row r="23377" spans="1:3" x14ac:dyDescent="0.4">
      <c r="A23377" s="70"/>
      <c r="B23377" s="70"/>
      <c r="C23377" s="71"/>
    </row>
    <row r="23378" spans="1:3" x14ac:dyDescent="0.4">
      <c r="A23378" s="70"/>
      <c r="B23378" s="70"/>
      <c r="C23378" s="71"/>
    </row>
    <row r="23379" spans="1:3" x14ac:dyDescent="0.4">
      <c r="A23379" s="70"/>
      <c r="B23379" s="70"/>
      <c r="C23379" s="71"/>
    </row>
    <row r="23380" spans="1:3" x14ac:dyDescent="0.4">
      <c r="A23380" s="70"/>
      <c r="B23380" s="70"/>
      <c r="C23380" s="71"/>
    </row>
    <row r="23381" spans="1:3" x14ac:dyDescent="0.4">
      <c r="A23381" s="70"/>
      <c r="B23381" s="70"/>
      <c r="C23381" s="71"/>
    </row>
    <row r="23382" spans="1:3" x14ac:dyDescent="0.4">
      <c r="A23382" s="70"/>
      <c r="B23382" s="70"/>
      <c r="C23382" s="71"/>
    </row>
    <row r="23383" spans="1:3" x14ac:dyDescent="0.4">
      <c r="A23383" s="70"/>
      <c r="B23383" s="70"/>
      <c r="C23383" s="71"/>
    </row>
    <row r="23384" spans="1:3" x14ac:dyDescent="0.4">
      <c r="A23384" s="70"/>
      <c r="B23384" s="70"/>
      <c r="C23384" s="71"/>
    </row>
    <row r="23385" spans="1:3" x14ac:dyDescent="0.4">
      <c r="A23385" s="70"/>
      <c r="B23385" s="70"/>
      <c r="C23385" s="71"/>
    </row>
    <row r="23386" spans="1:3" x14ac:dyDescent="0.4">
      <c r="A23386" s="70"/>
      <c r="B23386" s="70"/>
      <c r="C23386" s="71"/>
    </row>
    <row r="23387" spans="1:3" x14ac:dyDescent="0.4">
      <c r="A23387" s="70"/>
      <c r="B23387" s="70"/>
      <c r="C23387" s="71"/>
    </row>
    <row r="23388" spans="1:3" x14ac:dyDescent="0.4">
      <c r="A23388" s="70"/>
      <c r="B23388" s="70"/>
      <c r="C23388" s="71"/>
    </row>
    <row r="23389" spans="1:3" x14ac:dyDescent="0.4">
      <c r="A23389" s="70"/>
      <c r="B23389" s="70"/>
      <c r="C23389" s="71"/>
    </row>
    <row r="23390" spans="1:3" x14ac:dyDescent="0.4">
      <c r="A23390" s="70"/>
      <c r="B23390" s="70"/>
      <c r="C23390" s="71"/>
    </row>
    <row r="23391" spans="1:3" x14ac:dyDescent="0.4">
      <c r="A23391" s="70"/>
      <c r="B23391" s="70"/>
      <c r="C23391" s="71"/>
    </row>
    <row r="23392" spans="1:3" x14ac:dyDescent="0.4">
      <c r="A23392" s="70"/>
      <c r="B23392" s="70"/>
      <c r="C23392" s="71"/>
    </row>
    <row r="23393" spans="1:3" x14ac:dyDescent="0.4">
      <c r="A23393" s="70"/>
      <c r="B23393" s="70"/>
      <c r="C23393" s="71"/>
    </row>
    <row r="23394" spans="1:3" x14ac:dyDescent="0.4">
      <c r="A23394" s="70"/>
      <c r="B23394" s="70"/>
      <c r="C23394" s="71"/>
    </row>
    <row r="23395" spans="1:3" x14ac:dyDescent="0.4">
      <c r="A23395" s="70"/>
      <c r="B23395" s="70"/>
      <c r="C23395" s="71"/>
    </row>
    <row r="23396" spans="1:3" x14ac:dyDescent="0.4">
      <c r="A23396" s="70"/>
      <c r="B23396" s="70"/>
      <c r="C23396" s="71"/>
    </row>
    <row r="23397" spans="1:3" x14ac:dyDescent="0.4">
      <c r="A23397" s="70"/>
      <c r="B23397" s="70"/>
      <c r="C23397" s="71"/>
    </row>
    <row r="23398" spans="1:3" x14ac:dyDescent="0.4">
      <c r="A23398" s="70"/>
      <c r="B23398" s="70"/>
      <c r="C23398" s="71"/>
    </row>
    <row r="23399" spans="1:3" x14ac:dyDescent="0.4">
      <c r="A23399" s="70"/>
      <c r="B23399" s="70"/>
      <c r="C23399" s="71"/>
    </row>
    <row r="23400" spans="1:3" x14ac:dyDescent="0.4">
      <c r="A23400" s="70"/>
      <c r="B23400" s="70"/>
      <c r="C23400" s="71"/>
    </row>
    <row r="23401" spans="1:3" x14ac:dyDescent="0.4">
      <c r="A23401" s="70"/>
      <c r="B23401" s="70"/>
      <c r="C23401" s="71"/>
    </row>
    <row r="23402" spans="1:3" x14ac:dyDescent="0.4">
      <c r="A23402" s="70"/>
      <c r="B23402" s="70"/>
      <c r="C23402" s="71"/>
    </row>
    <row r="23403" spans="1:3" x14ac:dyDescent="0.4">
      <c r="A23403" s="70"/>
      <c r="B23403" s="70"/>
      <c r="C23403" s="71"/>
    </row>
    <row r="23404" spans="1:3" x14ac:dyDescent="0.4">
      <c r="A23404" s="70"/>
      <c r="B23404" s="70"/>
      <c r="C23404" s="71"/>
    </row>
    <row r="23405" spans="1:3" x14ac:dyDescent="0.4">
      <c r="A23405" s="70"/>
      <c r="B23405" s="70"/>
      <c r="C23405" s="71"/>
    </row>
    <row r="23406" spans="1:3" x14ac:dyDescent="0.4">
      <c r="A23406" s="70"/>
      <c r="B23406" s="70"/>
      <c r="C23406" s="71"/>
    </row>
    <row r="23407" spans="1:3" x14ac:dyDescent="0.4">
      <c r="A23407" s="70"/>
      <c r="B23407" s="70"/>
      <c r="C23407" s="71"/>
    </row>
    <row r="23408" spans="1:3" x14ac:dyDescent="0.4">
      <c r="A23408" s="70"/>
      <c r="B23408" s="70"/>
      <c r="C23408" s="71"/>
    </row>
    <row r="23409" spans="1:3" x14ac:dyDescent="0.4">
      <c r="A23409" s="70"/>
      <c r="B23409" s="70"/>
      <c r="C23409" s="71"/>
    </row>
    <row r="23410" spans="1:3" x14ac:dyDescent="0.4">
      <c r="A23410" s="70"/>
      <c r="B23410" s="70"/>
      <c r="C23410" s="71"/>
    </row>
    <row r="23411" spans="1:3" x14ac:dyDescent="0.4">
      <c r="A23411" s="70"/>
      <c r="B23411" s="70"/>
      <c r="C23411" s="71"/>
    </row>
    <row r="23412" spans="1:3" x14ac:dyDescent="0.4">
      <c r="A23412" s="70"/>
      <c r="B23412" s="70"/>
      <c r="C23412" s="71"/>
    </row>
    <row r="23413" spans="1:3" x14ac:dyDescent="0.4">
      <c r="A23413" s="70"/>
      <c r="B23413" s="70"/>
      <c r="C23413" s="71"/>
    </row>
    <row r="23414" spans="1:3" x14ac:dyDescent="0.4">
      <c r="A23414" s="70"/>
      <c r="B23414" s="70"/>
      <c r="C23414" s="71"/>
    </row>
    <row r="23415" spans="1:3" x14ac:dyDescent="0.4">
      <c r="A23415" s="70"/>
      <c r="B23415" s="70"/>
      <c r="C23415" s="71"/>
    </row>
    <row r="23416" spans="1:3" x14ac:dyDescent="0.4">
      <c r="A23416" s="70"/>
      <c r="B23416" s="70"/>
      <c r="C23416" s="71"/>
    </row>
    <row r="23417" spans="1:3" x14ac:dyDescent="0.4">
      <c r="A23417" s="70"/>
      <c r="B23417" s="70"/>
      <c r="C23417" s="71"/>
    </row>
    <row r="23418" spans="1:3" x14ac:dyDescent="0.4">
      <c r="A23418" s="70"/>
      <c r="B23418" s="70"/>
      <c r="C23418" s="71"/>
    </row>
    <row r="23419" spans="1:3" x14ac:dyDescent="0.4">
      <c r="A23419" s="70"/>
      <c r="B23419" s="70"/>
      <c r="C23419" s="71"/>
    </row>
    <row r="23420" spans="1:3" x14ac:dyDescent="0.4">
      <c r="A23420" s="70"/>
      <c r="B23420" s="70"/>
      <c r="C23420" s="71"/>
    </row>
    <row r="23421" spans="1:3" x14ac:dyDescent="0.4">
      <c r="A23421" s="70"/>
      <c r="B23421" s="70"/>
      <c r="C23421" s="71"/>
    </row>
    <row r="23422" spans="1:3" x14ac:dyDescent="0.4">
      <c r="A23422" s="70"/>
      <c r="B23422" s="70"/>
      <c r="C23422" s="71"/>
    </row>
    <row r="23423" spans="1:3" x14ac:dyDescent="0.4">
      <c r="A23423" s="70"/>
      <c r="B23423" s="70"/>
      <c r="C23423" s="71"/>
    </row>
    <row r="23424" spans="1:3" x14ac:dyDescent="0.4">
      <c r="A23424" s="70"/>
      <c r="B23424" s="70"/>
      <c r="C23424" s="71"/>
    </row>
    <row r="23425" spans="1:3" x14ac:dyDescent="0.4">
      <c r="A23425" s="70"/>
      <c r="B23425" s="70"/>
      <c r="C23425" s="71"/>
    </row>
    <row r="23426" spans="1:3" x14ac:dyDescent="0.4">
      <c r="A23426" s="70"/>
      <c r="B23426" s="70"/>
      <c r="C23426" s="71"/>
    </row>
    <row r="23427" spans="1:3" x14ac:dyDescent="0.4">
      <c r="A23427" s="70"/>
      <c r="B23427" s="70"/>
      <c r="C23427" s="71"/>
    </row>
    <row r="23428" spans="1:3" x14ac:dyDescent="0.4">
      <c r="A23428" s="70"/>
      <c r="B23428" s="70"/>
      <c r="C23428" s="71"/>
    </row>
    <row r="23429" spans="1:3" x14ac:dyDescent="0.4">
      <c r="A23429" s="70"/>
      <c r="B23429" s="70"/>
      <c r="C23429" s="71"/>
    </row>
    <row r="23430" spans="1:3" x14ac:dyDescent="0.4">
      <c r="A23430" s="70"/>
      <c r="B23430" s="70"/>
      <c r="C23430" s="71"/>
    </row>
    <row r="23431" spans="1:3" x14ac:dyDescent="0.4">
      <c r="A23431" s="70"/>
      <c r="B23431" s="70"/>
      <c r="C23431" s="71"/>
    </row>
    <row r="23432" spans="1:3" x14ac:dyDescent="0.4">
      <c r="A23432" s="70"/>
      <c r="B23432" s="70"/>
      <c r="C23432" s="71"/>
    </row>
    <row r="23433" spans="1:3" x14ac:dyDescent="0.4">
      <c r="A23433" s="70"/>
      <c r="B23433" s="70"/>
      <c r="C23433" s="71"/>
    </row>
    <row r="23434" spans="1:3" x14ac:dyDescent="0.4">
      <c r="A23434" s="70"/>
      <c r="B23434" s="70"/>
      <c r="C23434" s="71"/>
    </row>
    <row r="23435" spans="1:3" x14ac:dyDescent="0.4">
      <c r="A23435" s="70"/>
      <c r="B23435" s="70"/>
      <c r="C23435" s="71"/>
    </row>
    <row r="23436" spans="1:3" x14ac:dyDescent="0.4">
      <c r="A23436" s="70"/>
      <c r="B23436" s="70"/>
      <c r="C23436" s="71"/>
    </row>
    <row r="23437" spans="1:3" x14ac:dyDescent="0.4">
      <c r="A23437" s="70"/>
      <c r="B23437" s="70"/>
      <c r="C23437" s="71"/>
    </row>
    <row r="23438" spans="1:3" x14ac:dyDescent="0.4">
      <c r="A23438" s="70"/>
      <c r="B23438" s="70"/>
      <c r="C23438" s="71"/>
    </row>
    <row r="23439" spans="1:3" x14ac:dyDescent="0.4">
      <c r="A23439" s="70"/>
      <c r="B23439" s="70"/>
      <c r="C23439" s="71"/>
    </row>
    <row r="23440" spans="1:3" x14ac:dyDescent="0.4">
      <c r="A23440" s="70"/>
      <c r="B23440" s="70"/>
      <c r="C23440" s="71"/>
    </row>
    <row r="23441" spans="1:3" x14ac:dyDescent="0.4">
      <c r="A23441" s="70"/>
      <c r="B23441" s="70"/>
      <c r="C23441" s="71"/>
    </row>
    <row r="23442" spans="1:3" x14ac:dyDescent="0.4">
      <c r="A23442" s="70"/>
      <c r="B23442" s="70"/>
      <c r="C23442" s="71"/>
    </row>
    <row r="23443" spans="1:3" x14ac:dyDescent="0.4">
      <c r="A23443" s="70"/>
      <c r="B23443" s="70"/>
      <c r="C23443" s="71"/>
    </row>
    <row r="23444" spans="1:3" x14ac:dyDescent="0.4">
      <c r="A23444" s="70"/>
      <c r="B23444" s="70"/>
      <c r="C23444" s="71"/>
    </row>
    <row r="23445" spans="1:3" x14ac:dyDescent="0.4">
      <c r="A23445" s="70"/>
      <c r="B23445" s="70"/>
      <c r="C23445" s="71"/>
    </row>
    <row r="23446" spans="1:3" x14ac:dyDescent="0.4">
      <c r="A23446" s="70"/>
      <c r="B23446" s="70"/>
      <c r="C23446" s="71"/>
    </row>
    <row r="23447" spans="1:3" x14ac:dyDescent="0.4">
      <c r="A23447" s="70"/>
      <c r="B23447" s="70"/>
      <c r="C23447" s="71"/>
    </row>
    <row r="23448" spans="1:3" x14ac:dyDescent="0.4">
      <c r="A23448" s="70"/>
      <c r="B23448" s="70"/>
      <c r="C23448" s="71"/>
    </row>
    <row r="23449" spans="1:3" x14ac:dyDescent="0.4">
      <c r="A23449" s="70"/>
      <c r="B23449" s="70"/>
      <c r="C23449" s="71"/>
    </row>
    <row r="23450" spans="1:3" x14ac:dyDescent="0.4">
      <c r="A23450" s="70"/>
      <c r="B23450" s="70"/>
      <c r="C23450" s="71"/>
    </row>
    <row r="23451" spans="1:3" x14ac:dyDescent="0.4">
      <c r="A23451" s="70"/>
      <c r="B23451" s="70"/>
      <c r="C23451" s="71"/>
    </row>
    <row r="23452" spans="1:3" x14ac:dyDescent="0.4">
      <c r="A23452" s="70"/>
      <c r="B23452" s="70"/>
      <c r="C23452" s="71"/>
    </row>
    <row r="23453" spans="1:3" x14ac:dyDescent="0.4">
      <c r="A23453" s="70"/>
      <c r="B23453" s="70"/>
      <c r="C23453" s="71"/>
    </row>
    <row r="23454" spans="1:3" x14ac:dyDescent="0.4">
      <c r="A23454" s="70"/>
      <c r="B23454" s="70"/>
      <c r="C23454" s="71"/>
    </row>
    <row r="23455" spans="1:3" x14ac:dyDescent="0.4">
      <c r="A23455" s="70"/>
      <c r="B23455" s="70"/>
      <c r="C23455" s="71"/>
    </row>
    <row r="23456" spans="1:3" x14ac:dyDescent="0.4">
      <c r="A23456" s="70"/>
      <c r="B23456" s="70"/>
      <c r="C23456" s="71"/>
    </row>
    <row r="23457" spans="1:3" x14ac:dyDescent="0.4">
      <c r="A23457" s="70"/>
      <c r="B23457" s="70"/>
      <c r="C23457" s="71"/>
    </row>
    <row r="23458" spans="1:3" x14ac:dyDescent="0.4">
      <c r="A23458" s="70"/>
      <c r="B23458" s="70"/>
      <c r="C23458" s="71"/>
    </row>
    <row r="23459" spans="1:3" x14ac:dyDescent="0.4">
      <c r="A23459" s="70"/>
      <c r="B23459" s="70"/>
      <c r="C23459" s="71"/>
    </row>
    <row r="23460" spans="1:3" x14ac:dyDescent="0.4">
      <c r="A23460" s="70"/>
      <c r="B23460" s="70"/>
      <c r="C23460" s="71"/>
    </row>
    <row r="23461" spans="1:3" x14ac:dyDescent="0.4">
      <c r="A23461" s="70"/>
      <c r="B23461" s="70"/>
      <c r="C23461" s="71"/>
    </row>
    <row r="23462" spans="1:3" x14ac:dyDescent="0.4">
      <c r="A23462" s="70"/>
      <c r="B23462" s="70"/>
      <c r="C23462" s="71"/>
    </row>
    <row r="23463" spans="1:3" x14ac:dyDescent="0.4">
      <c r="A23463" s="70"/>
      <c r="B23463" s="70"/>
      <c r="C23463" s="71"/>
    </row>
    <row r="23464" spans="1:3" x14ac:dyDescent="0.4">
      <c r="A23464" s="70"/>
      <c r="B23464" s="70"/>
      <c r="C23464" s="71"/>
    </row>
    <row r="23465" spans="1:3" x14ac:dyDescent="0.4">
      <c r="A23465" s="70"/>
      <c r="B23465" s="70"/>
      <c r="C23465" s="71"/>
    </row>
    <row r="23466" spans="1:3" x14ac:dyDescent="0.4">
      <c r="A23466" s="70"/>
      <c r="B23466" s="70"/>
      <c r="C23466" s="71"/>
    </row>
    <row r="23467" spans="1:3" x14ac:dyDescent="0.4">
      <c r="A23467" s="70"/>
      <c r="B23467" s="70"/>
      <c r="C23467" s="71"/>
    </row>
    <row r="23468" spans="1:3" x14ac:dyDescent="0.4">
      <c r="A23468" s="70"/>
      <c r="B23468" s="70"/>
      <c r="C23468" s="71"/>
    </row>
    <row r="23469" spans="1:3" x14ac:dyDescent="0.4">
      <c r="A23469" s="70"/>
      <c r="B23469" s="70"/>
      <c r="C23469" s="71"/>
    </row>
    <row r="23470" spans="1:3" x14ac:dyDescent="0.4">
      <c r="A23470" s="70"/>
      <c r="B23470" s="70"/>
      <c r="C23470" s="71"/>
    </row>
    <row r="23471" spans="1:3" x14ac:dyDescent="0.4">
      <c r="A23471" s="70"/>
      <c r="B23471" s="70"/>
      <c r="C23471" s="71"/>
    </row>
    <row r="23472" spans="1:3" x14ac:dyDescent="0.4">
      <c r="A23472" s="70"/>
      <c r="B23472" s="70"/>
      <c r="C23472" s="71"/>
    </row>
    <row r="23473" spans="1:3" x14ac:dyDescent="0.4">
      <c r="A23473" s="70"/>
      <c r="B23473" s="70"/>
      <c r="C23473" s="71"/>
    </row>
    <row r="23474" spans="1:3" x14ac:dyDescent="0.4">
      <c r="A23474" s="70"/>
      <c r="B23474" s="70"/>
      <c r="C23474" s="71"/>
    </row>
    <row r="23475" spans="1:3" x14ac:dyDescent="0.4">
      <c r="A23475" s="70"/>
      <c r="B23475" s="70"/>
      <c r="C23475" s="71"/>
    </row>
    <row r="23476" spans="1:3" x14ac:dyDescent="0.4">
      <c r="A23476" s="70"/>
      <c r="B23476" s="70"/>
      <c r="C23476" s="71"/>
    </row>
    <row r="23477" spans="1:3" x14ac:dyDescent="0.4">
      <c r="A23477" s="70"/>
      <c r="B23477" s="70"/>
      <c r="C23477" s="71"/>
    </row>
    <row r="23478" spans="1:3" x14ac:dyDescent="0.4">
      <c r="A23478" s="70"/>
      <c r="B23478" s="70"/>
      <c r="C23478" s="71"/>
    </row>
    <row r="23479" spans="1:3" x14ac:dyDescent="0.4">
      <c r="A23479" s="70"/>
      <c r="B23479" s="70"/>
      <c r="C23479" s="71"/>
    </row>
    <row r="23480" spans="1:3" x14ac:dyDescent="0.4">
      <c r="A23480" s="70"/>
      <c r="B23480" s="70"/>
      <c r="C23480" s="71"/>
    </row>
    <row r="23481" spans="1:3" x14ac:dyDescent="0.4">
      <c r="A23481" s="70"/>
      <c r="B23481" s="70"/>
      <c r="C23481" s="71"/>
    </row>
    <row r="23482" spans="1:3" x14ac:dyDescent="0.4">
      <c r="A23482" s="70"/>
      <c r="B23482" s="70"/>
      <c r="C23482" s="71"/>
    </row>
    <row r="23483" spans="1:3" x14ac:dyDescent="0.4">
      <c r="A23483" s="70"/>
      <c r="B23483" s="70"/>
      <c r="C23483" s="71"/>
    </row>
    <row r="23484" spans="1:3" x14ac:dyDescent="0.4">
      <c r="A23484" s="70"/>
      <c r="B23484" s="70"/>
      <c r="C23484" s="71"/>
    </row>
    <row r="23485" spans="1:3" x14ac:dyDescent="0.4">
      <c r="A23485" s="70"/>
      <c r="B23485" s="70"/>
      <c r="C23485" s="71"/>
    </row>
    <row r="23486" spans="1:3" x14ac:dyDescent="0.4">
      <c r="A23486" s="70"/>
      <c r="B23486" s="70"/>
      <c r="C23486" s="71"/>
    </row>
    <row r="23487" spans="1:3" x14ac:dyDescent="0.4">
      <c r="A23487" s="70"/>
      <c r="B23487" s="70"/>
      <c r="C23487" s="71"/>
    </row>
    <row r="23488" spans="1:3" x14ac:dyDescent="0.4">
      <c r="A23488" s="70"/>
      <c r="B23488" s="70"/>
      <c r="C23488" s="71"/>
    </row>
    <row r="23489" spans="1:3" x14ac:dyDescent="0.4">
      <c r="A23489" s="70"/>
      <c r="B23489" s="70"/>
      <c r="C23489" s="71"/>
    </row>
    <row r="23490" spans="1:3" x14ac:dyDescent="0.4">
      <c r="A23490" s="70"/>
      <c r="B23490" s="70"/>
      <c r="C23490" s="71"/>
    </row>
    <row r="23491" spans="1:3" x14ac:dyDescent="0.4">
      <c r="A23491" s="70"/>
      <c r="B23491" s="70"/>
      <c r="C23491" s="71"/>
    </row>
    <row r="23492" spans="1:3" x14ac:dyDescent="0.4">
      <c r="A23492" s="70"/>
      <c r="B23492" s="70"/>
      <c r="C23492" s="71"/>
    </row>
    <row r="23493" spans="1:3" x14ac:dyDescent="0.4">
      <c r="A23493" s="70"/>
      <c r="B23493" s="70"/>
      <c r="C23493" s="71"/>
    </row>
    <row r="23494" spans="1:3" x14ac:dyDescent="0.4">
      <c r="A23494" s="70"/>
      <c r="B23494" s="70"/>
      <c r="C23494" s="71"/>
    </row>
    <row r="23495" spans="1:3" x14ac:dyDescent="0.4">
      <c r="A23495" s="70"/>
      <c r="B23495" s="70"/>
      <c r="C23495" s="71"/>
    </row>
    <row r="23496" spans="1:3" x14ac:dyDescent="0.4">
      <c r="A23496" s="70"/>
      <c r="B23496" s="70"/>
      <c r="C23496" s="71"/>
    </row>
    <row r="23497" spans="1:3" x14ac:dyDescent="0.4">
      <c r="A23497" s="70"/>
      <c r="B23497" s="70"/>
      <c r="C23497" s="71"/>
    </row>
    <row r="23498" spans="1:3" x14ac:dyDescent="0.4">
      <c r="A23498" s="70"/>
      <c r="B23498" s="70"/>
      <c r="C23498" s="71"/>
    </row>
    <row r="23499" spans="1:3" x14ac:dyDescent="0.4">
      <c r="A23499" s="70"/>
      <c r="B23499" s="70"/>
      <c r="C23499" s="71"/>
    </row>
    <row r="23500" spans="1:3" x14ac:dyDescent="0.4">
      <c r="A23500" s="70"/>
      <c r="B23500" s="70"/>
      <c r="C23500" s="71"/>
    </row>
    <row r="23501" spans="1:3" x14ac:dyDescent="0.4">
      <c r="A23501" s="70"/>
      <c r="B23501" s="70"/>
      <c r="C23501" s="71"/>
    </row>
    <row r="23502" spans="1:3" x14ac:dyDescent="0.4">
      <c r="A23502" s="70"/>
      <c r="B23502" s="70"/>
      <c r="C23502" s="71"/>
    </row>
    <row r="23503" spans="1:3" x14ac:dyDescent="0.4">
      <c r="A23503" s="70"/>
      <c r="B23503" s="70"/>
      <c r="C23503" s="71"/>
    </row>
    <row r="23504" spans="1:3" x14ac:dyDescent="0.4">
      <c r="A23504" s="70"/>
      <c r="B23504" s="70"/>
      <c r="C23504" s="71"/>
    </row>
    <row r="23505" spans="1:3" x14ac:dyDescent="0.4">
      <c r="A23505" s="70"/>
      <c r="B23505" s="70"/>
      <c r="C23505" s="71"/>
    </row>
    <row r="23506" spans="1:3" x14ac:dyDescent="0.4">
      <c r="A23506" s="70"/>
      <c r="B23506" s="70"/>
      <c r="C23506" s="71"/>
    </row>
    <row r="23507" spans="1:3" x14ac:dyDescent="0.4">
      <c r="A23507" s="70"/>
      <c r="B23507" s="70"/>
      <c r="C23507" s="71"/>
    </row>
    <row r="23508" spans="1:3" x14ac:dyDescent="0.4">
      <c r="A23508" s="70"/>
      <c r="B23508" s="70"/>
      <c r="C23508" s="71"/>
    </row>
    <row r="23509" spans="1:3" x14ac:dyDescent="0.4">
      <c r="A23509" s="70"/>
      <c r="B23509" s="70"/>
      <c r="C23509" s="71"/>
    </row>
    <row r="23510" spans="1:3" x14ac:dyDescent="0.4">
      <c r="A23510" s="70"/>
      <c r="B23510" s="70"/>
      <c r="C23510" s="71"/>
    </row>
    <row r="23511" spans="1:3" x14ac:dyDescent="0.4">
      <c r="A23511" s="70"/>
      <c r="B23511" s="70"/>
      <c r="C23511" s="71"/>
    </row>
    <row r="23512" spans="1:3" x14ac:dyDescent="0.4">
      <c r="A23512" s="70"/>
      <c r="B23512" s="70"/>
      <c r="C23512" s="71"/>
    </row>
    <row r="23513" spans="1:3" x14ac:dyDescent="0.4">
      <c r="A23513" s="70"/>
      <c r="B23513" s="70"/>
      <c r="C23513" s="71"/>
    </row>
    <row r="23514" spans="1:3" x14ac:dyDescent="0.4">
      <c r="A23514" s="70"/>
      <c r="B23514" s="70"/>
      <c r="C23514" s="71"/>
    </row>
    <row r="23515" spans="1:3" x14ac:dyDescent="0.4">
      <c r="A23515" s="70"/>
      <c r="B23515" s="70"/>
      <c r="C23515" s="71"/>
    </row>
    <row r="23516" spans="1:3" x14ac:dyDescent="0.4">
      <c r="A23516" s="70"/>
      <c r="B23516" s="70"/>
      <c r="C23516" s="71"/>
    </row>
    <row r="23517" spans="1:3" x14ac:dyDescent="0.4">
      <c r="A23517" s="70"/>
      <c r="B23517" s="70"/>
      <c r="C23517" s="71"/>
    </row>
    <row r="23518" spans="1:3" x14ac:dyDescent="0.4">
      <c r="A23518" s="70"/>
      <c r="B23518" s="70"/>
      <c r="C23518" s="71"/>
    </row>
    <row r="23519" spans="1:3" x14ac:dyDescent="0.4">
      <c r="A23519" s="70"/>
      <c r="B23519" s="70"/>
      <c r="C23519" s="71"/>
    </row>
    <row r="23520" spans="1:3" x14ac:dyDescent="0.4">
      <c r="A23520" s="70"/>
      <c r="B23520" s="70"/>
      <c r="C23520" s="71"/>
    </row>
    <row r="23521" spans="1:3" x14ac:dyDescent="0.4">
      <c r="A23521" s="70"/>
      <c r="B23521" s="70"/>
      <c r="C23521" s="71"/>
    </row>
    <row r="23522" spans="1:3" x14ac:dyDescent="0.4">
      <c r="A23522" s="70"/>
      <c r="B23522" s="70"/>
      <c r="C23522" s="71"/>
    </row>
    <row r="23523" spans="1:3" x14ac:dyDescent="0.4">
      <c r="A23523" s="70"/>
      <c r="B23523" s="70"/>
      <c r="C23523" s="71"/>
    </row>
    <row r="23524" spans="1:3" x14ac:dyDescent="0.4">
      <c r="A23524" s="70"/>
      <c r="B23524" s="70"/>
      <c r="C23524" s="71"/>
    </row>
    <row r="23525" spans="1:3" x14ac:dyDescent="0.4">
      <c r="A23525" s="70"/>
      <c r="B23525" s="70"/>
      <c r="C23525" s="71"/>
    </row>
    <row r="23526" spans="1:3" x14ac:dyDescent="0.4">
      <c r="A23526" s="70"/>
      <c r="B23526" s="70"/>
      <c r="C23526" s="71"/>
    </row>
    <row r="23527" spans="1:3" x14ac:dyDescent="0.4">
      <c r="A23527" s="70"/>
      <c r="B23527" s="70"/>
      <c r="C23527" s="71"/>
    </row>
    <row r="23528" spans="1:3" x14ac:dyDescent="0.4">
      <c r="A23528" s="70"/>
      <c r="B23528" s="70"/>
      <c r="C23528" s="71"/>
    </row>
    <row r="23529" spans="1:3" x14ac:dyDescent="0.4">
      <c r="A23529" s="70"/>
      <c r="B23529" s="70"/>
      <c r="C23529" s="71"/>
    </row>
    <row r="23530" spans="1:3" x14ac:dyDescent="0.4">
      <c r="A23530" s="70"/>
      <c r="B23530" s="70"/>
      <c r="C23530" s="71"/>
    </row>
    <row r="23531" spans="1:3" x14ac:dyDescent="0.4">
      <c r="A23531" s="70"/>
      <c r="B23531" s="70"/>
      <c r="C23531" s="71"/>
    </row>
    <row r="23532" spans="1:3" x14ac:dyDescent="0.4">
      <c r="A23532" s="70"/>
      <c r="B23532" s="70"/>
      <c r="C23532" s="71"/>
    </row>
    <row r="23533" spans="1:3" x14ac:dyDescent="0.4">
      <c r="A23533" s="70"/>
      <c r="B23533" s="70"/>
      <c r="C23533" s="71"/>
    </row>
    <row r="23534" spans="1:3" x14ac:dyDescent="0.4">
      <c r="A23534" s="70"/>
      <c r="B23534" s="70"/>
      <c r="C23534" s="71"/>
    </row>
    <row r="23535" spans="1:3" x14ac:dyDescent="0.4">
      <c r="A23535" s="70"/>
      <c r="B23535" s="70"/>
      <c r="C23535" s="71"/>
    </row>
    <row r="23536" spans="1:3" x14ac:dyDescent="0.4">
      <c r="A23536" s="70"/>
      <c r="B23536" s="70"/>
      <c r="C23536" s="71"/>
    </row>
    <row r="23537" spans="1:3" x14ac:dyDescent="0.4">
      <c r="A23537" s="70"/>
      <c r="B23537" s="70"/>
      <c r="C23537" s="71"/>
    </row>
    <row r="23538" spans="1:3" x14ac:dyDescent="0.4">
      <c r="A23538" s="70"/>
      <c r="B23538" s="70"/>
      <c r="C23538" s="71"/>
    </row>
    <row r="23539" spans="1:3" x14ac:dyDescent="0.4">
      <c r="A23539" s="70"/>
      <c r="B23539" s="70"/>
      <c r="C23539" s="71"/>
    </row>
    <row r="23540" spans="1:3" x14ac:dyDescent="0.4">
      <c r="A23540" s="70"/>
      <c r="B23540" s="70"/>
      <c r="C23540" s="71"/>
    </row>
    <row r="23541" spans="1:3" x14ac:dyDescent="0.4">
      <c r="A23541" s="70"/>
      <c r="B23541" s="70"/>
      <c r="C23541" s="71"/>
    </row>
    <row r="23542" spans="1:3" x14ac:dyDescent="0.4">
      <c r="A23542" s="70"/>
      <c r="B23542" s="70"/>
      <c r="C23542" s="71"/>
    </row>
    <row r="23543" spans="1:3" x14ac:dyDescent="0.4">
      <c r="A23543" s="70"/>
      <c r="B23543" s="70"/>
      <c r="C23543" s="71"/>
    </row>
    <row r="23544" spans="1:3" x14ac:dyDescent="0.4">
      <c r="A23544" s="70"/>
      <c r="B23544" s="70"/>
      <c r="C23544" s="71"/>
    </row>
    <row r="23545" spans="1:3" x14ac:dyDescent="0.4">
      <c r="A23545" s="70"/>
      <c r="B23545" s="70"/>
      <c r="C23545" s="71"/>
    </row>
    <row r="23546" spans="1:3" x14ac:dyDescent="0.4">
      <c r="A23546" s="70"/>
      <c r="B23546" s="70"/>
      <c r="C23546" s="71"/>
    </row>
    <row r="23547" spans="1:3" x14ac:dyDescent="0.4">
      <c r="A23547" s="70"/>
      <c r="B23547" s="70"/>
      <c r="C23547" s="71"/>
    </row>
    <row r="23548" spans="1:3" x14ac:dyDescent="0.4">
      <c r="A23548" s="70"/>
      <c r="B23548" s="70"/>
      <c r="C23548" s="71"/>
    </row>
    <row r="23549" spans="1:3" x14ac:dyDescent="0.4">
      <c r="A23549" s="70"/>
      <c r="B23549" s="70"/>
      <c r="C23549" s="71"/>
    </row>
    <row r="23550" spans="1:3" x14ac:dyDescent="0.4">
      <c r="A23550" s="70"/>
      <c r="B23550" s="70"/>
      <c r="C23550" s="71"/>
    </row>
    <row r="23551" spans="1:3" x14ac:dyDescent="0.4">
      <c r="A23551" s="70"/>
      <c r="B23551" s="70"/>
      <c r="C23551" s="71"/>
    </row>
    <row r="23552" spans="1:3" x14ac:dyDescent="0.4">
      <c r="A23552" s="70"/>
      <c r="B23552" s="70"/>
      <c r="C23552" s="71"/>
    </row>
    <row r="23553" spans="1:3" x14ac:dyDescent="0.4">
      <c r="A23553" s="70"/>
      <c r="B23553" s="70"/>
      <c r="C23553" s="71"/>
    </row>
    <row r="23554" spans="1:3" x14ac:dyDescent="0.4">
      <c r="A23554" s="70"/>
      <c r="B23554" s="70"/>
      <c r="C23554" s="71"/>
    </row>
    <row r="23555" spans="1:3" x14ac:dyDescent="0.4">
      <c r="A23555" s="70"/>
      <c r="B23555" s="70"/>
      <c r="C23555" s="71"/>
    </row>
    <row r="23556" spans="1:3" x14ac:dyDescent="0.4">
      <c r="A23556" s="70"/>
      <c r="B23556" s="70"/>
      <c r="C23556" s="71"/>
    </row>
    <row r="23557" spans="1:3" x14ac:dyDescent="0.4">
      <c r="A23557" s="70"/>
      <c r="B23557" s="70"/>
      <c r="C23557" s="71"/>
    </row>
    <row r="23558" spans="1:3" x14ac:dyDescent="0.4">
      <c r="A23558" s="70"/>
      <c r="B23558" s="70"/>
      <c r="C23558" s="71"/>
    </row>
    <row r="23559" spans="1:3" x14ac:dyDescent="0.4">
      <c r="A23559" s="70"/>
      <c r="B23559" s="70"/>
      <c r="C23559" s="71"/>
    </row>
    <row r="23560" spans="1:3" x14ac:dyDescent="0.4">
      <c r="A23560" s="70"/>
      <c r="B23560" s="70"/>
      <c r="C23560" s="71"/>
    </row>
    <row r="23561" spans="1:3" x14ac:dyDescent="0.4">
      <c r="A23561" s="70"/>
      <c r="B23561" s="70"/>
      <c r="C23561" s="71"/>
    </row>
    <row r="23562" spans="1:3" x14ac:dyDescent="0.4">
      <c r="A23562" s="70"/>
      <c r="B23562" s="70"/>
      <c r="C23562" s="71"/>
    </row>
    <row r="23563" spans="1:3" x14ac:dyDescent="0.4">
      <c r="A23563" s="70"/>
      <c r="B23563" s="70"/>
      <c r="C23563" s="71"/>
    </row>
    <row r="23564" spans="1:3" x14ac:dyDescent="0.4">
      <c r="A23564" s="70"/>
      <c r="B23564" s="70"/>
      <c r="C23564" s="71"/>
    </row>
    <row r="23565" spans="1:3" x14ac:dyDescent="0.4">
      <c r="A23565" s="70"/>
      <c r="B23565" s="70"/>
      <c r="C23565" s="71"/>
    </row>
    <row r="23566" spans="1:3" x14ac:dyDescent="0.4">
      <c r="A23566" s="70"/>
      <c r="B23566" s="70"/>
      <c r="C23566" s="71"/>
    </row>
    <row r="23567" spans="1:3" x14ac:dyDescent="0.4">
      <c r="A23567" s="70"/>
      <c r="B23567" s="70"/>
      <c r="C23567" s="71"/>
    </row>
    <row r="23568" spans="1:3" x14ac:dyDescent="0.4">
      <c r="A23568" s="70"/>
      <c r="B23568" s="70"/>
      <c r="C23568" s="71"/>
    </row>
    <row r="23569" spans="1:3" x14ac:dyDescent="0.4">
      <c r="A23569" s="70"/>
      <c r="B23569" s="70"/>
      <c r="C23569" s="71"/>
    </row>
    <row r="23570" spans="1:3" x14ac:dyDescent="0.4">
      <c r="A23570" s="70"/>
      <c r="B23570" s="70"/>
      <c r="C23570" s="71"/>
    </row>
    <row r="23571" spans="1:3" x14ac:dyDescent="0.4">
      <c r="A23571" s="70"/>
      <c r="B23571" s="70"/>
      <c r="C23571" s="71"/>
    </row>
    <row r="23572" spans="1:3" x14ac:dyDescent="0.4">
      <c r="A23572" s="70"/>
      <c r="B23572" s="70"/>
      <c r="C23572" s="71"/>
    </row>
    <row r="23573" spans="1:3" x14ac:dyDescent="0.4">
      <c r="A23573" s="70"/>
      <c r="B23573" s="70"/>
      <c r="C23573" s="71"/>
    </row>
    <row r="23574" spans="1:3" x14ac:dyDescent="0.4">
      <c r="A23574" s="70"/>
      <c r="B23574" s="70"/>
      <c r="C23574" s="71"/>
    </row>
    <row r="23575" spans="1:3" x14ac:dyDescent="0.4">
      <c r="A23575" s="70"/>
      <c r="B23575" s="70"/>
      <c r="C23575" s="71"/>
    </row>
    <row r="23576" spans="1:3" x14ac:dyDescent="0.4">
      <c r="A23576" s="70"/>
      <c r="B23576" s="70"/>
      <c r="C23576" s="71"/>
    </row>
    <row r="23577" spans="1:3" x14ac:dyDescent="0.4">
      <c r="A23577" s="70"/>
      <c r="B23577" s="70"/>
      <c r="C23577" s="71"/>
    </row>
    <row r="23578" spans="1:3" x14ac:dyDescent="0.4">
      <c r="A23578" s="70"/>
      <c r="B23578" s="70"/>
      <c r="C23578" s="71"/>
    </row>
    <row r="23579" spans="1:3" x14ac:dyDescent="0.4">
      <c r="A23579" s="70"/>
      <c r="B23579" s="70"/>
      <c r="C23579" s="71"/>
    </row>
    <row r="23580" spans="1:3" x14ac:dyDescent="0.4">
      <c r="A23580" s="70"/>
      <c r="B23580" s="70"/>
      <c r="C23580" s="71"/>
    </row>
    <row r="23581" spans="1:3" x14ac:dyDescent="0.4">
      <c r="A23581" s="70"/>
      <c r="B23581" s="70"/>
      <c r="C23581" s="71"/>
    </row>
    <row r="23582" spans="1:3" x14ac:dyDescent="0.4">
      <c r="A23582" s="70"/>
      <c r="B23582" s="70"/>
      <c r="C23582" s="71"/>
    </row>
    <row r="23583" spans="1:3" x14ac:dyDescent="0.4">
      <c r="A23583" s="70"/>
      <c r="B23583" s="70"/>
      <c r="C23583" s="71"/>
    </row>
    <row r="23584" spans="1:3" x14ac:dyDescent="0.4">
      <c r="A23584" s="70"/>
      <c r="B23584" s="70"/>
      <c r="C23584" s="71"/>
    </row>
    <row r="23585" spans="1:3" x14ac:dyDescent="0.4">
      <c r="A23585" s="70"/>
      <c r="B23585" s="70"/>
      <c r="C23585" s="71"/>
    </row>
    <row r="23586" spans="1:3" x14ac:dyDescent="0.4">
      <c r="A23586" s="70"/>
      <c r="B23586" s="70"/>
      <c r="C23586" s="71"/>
    </row>
    <row r="23587" spans="1:3" x14ac:dyDescent="0.4">
      <c r="A23587" s="70"/>
      <c r="B23587" s="70"/>
      <c r="C23587" s="71"/>
    </row>
    <row r="23588" spans="1:3" x14ac:dyDescent="0.4">
      <c r="A23588" s="70"/>
      <c r="B23588" s="70"/>
      <c r="C23588" s="71"/>
    </row>
    <row r="23589" spans="1:3" x14ac:dyDescent="0.4">
      <c r="A23589" s="70"/>
      <c r="B23589" s="70"/>
      <c r="C23589" s="71"/>
    </row>
    <row r="23590" spans="1:3" x14ac:dyDescent="0.4">
      <c r="A23590" s="70"/>
      <c r="B23590" s="70"/>
      <c r="C23590" s="71"/>
    </row>
    <row r="23591" spans="1:3" x14ac:dyDescent="0.4">
      <c r="A23591" s="70"/>
      <c r="B23591" s="70"/>
      <c r="C23591" s="71"/>
    </row>
    <row r="23592" spans="1:3" x14ac:dyDescent="0.4">
      <c r="A23592" s="70"/>
      <c r="B23592" s="70"/>
      <c r="C23592" s="71"/>
    </row>
    <row r="23593" spans="1:3" x14ac:dyDescent="0.4">
      <c r="A23593" s="70"/>
      <c r="B23593" s="70"/>
      <c r="C23593" s="71"/>
    </row>
    <row r="23594" spans="1:3" x14ac:dyDescent="0.4">
      <c r="A23594" s="70"/>
      <c r="B23594" s="70"/>
      <c r="C23594" s="71"/>
    </row>
    <row r="23595" spans="1:3" x14ac:dyDescent="0.4">
      <c r="A23595" s="70"/>
      <c r="B23595" s="70"/>
      <c r="C23595" s="71"/>
    </row>
    <row r="23596" spans="1:3" x14ac:dyDescent="0.4">
      <c r="A23596" s="70"/>
      <c r="B23596" s="70"/>
      <c r="C23596" s="71"/>
    </row>
    <row r="23597" spans="1:3" x14ac:dyDescent="0.4">
      <c r="A23597" s="70"/>
      <c r="B23597" s="70"/>
      <c r="C23597" s="71"/>
    </row>
    <row r="23598" spans="1:3" x14ac:dyDescent="0.4">
      <c r="A23598" s="70"/>
      <c r="B23598" s="70"/>
      <c r="C23598" s="71"/>
    </row>
    <row r="23599" spans="1:3" x14ac:dyDescent="0.4">
      <c r="A23599" s="70"/>
      <c r="B23599" s="70"/>
      <c r="C23599" s="71"/>
    </row>
    <row r="23600" spans="1:3" x14ac:dyDescent="0.4">
      <c r="A23600" s="70"/>
      <c r="B23600" s="70"/>
      <c r="C23600" s="71"/>
    </row>
    <row r="23601" spans="1:3" x14ac:dyDescent="0.4">
      <c r="A23601" s="70"/>
      <c r="B23601" s="70"/>
      <c r="C23601" s="71"/>
    </row>
    <row r="23602" spans="1:3" x14ac:dyDescent="0.4">
      <c r="A23602" s="70"/>
      <c r="B23602" s="70"/>
      <c r="C23602" s="71"/>
    </row>
    <row r="23603" spans="1:3" x14ac:dyDescent="0.4">
      <c r="A23603" s="70"/>
      <c r="B23603" s="70"/>
      <c r="C23603" s="71"/>
    </row>
    <row r="23604" spans="1:3" x14ac:dyDescent="0.4">
      <c r="A23604" s="70"/>
      <c r="B23604" s="70"/>
      <c r="C23604" s="71"/>
    </row>
    <row r="23605" spans="1:3" x14ac:dyDescent="0.4">
      <c r="A23605" s="70"/>
      <c r="B23605" s="70"/>
      <c r="C23605" s="71"/>
    </row>
    <row r="23606" spans="1:3" x14ac:dyDescent="0.4">
      <c r="A23606" s="70"/>
      <c r="B23606" s="70"/>
      <c r="C23606" s="71"/>
    </row>
    <row r="23607" spans="1:3" x14ac:dyDescent="0.4">
      <c r="A23607" s="70"/>
      <c r="B23607" s="70"/>
      <c r="C23607" s="71"/>
    </row>
    <row r="23608" spans="1:3" x14ac:dyDescent="0.4">
      <c r="A23608" s="70"/>
      <c r="B23608" s="70"/>
      <c r="C23608" s="71"/>
    </row>
    <row r="23609" spans="1:3" x14ac:dyDescent="0.4">
      <c r="A23609" s="70"/>
      <c r="B23609" s="70"/>
      <c r="C23609" s="71"/>
    </row>
    <row r="23610" spans="1:3" x14ac:dyDescent="0.4">
      <c r="A23610" s="70"/>
      <c r="B23610" s="70"/>
      <c r="C23610" s="71"/>
    </row>
    <row r="23611" spans="1:3" x14ac:dyDescent="0.4">
      <c r="A23611" s="70"/>
      <c r="B23611" s="70"/>
      <c r="C23611" s="71"/>
    </row>
    <row r="23612" spans="1:3" x14ac:dyDescent="0.4">
      <c r="A23612" s="70"/>
      <c r="B23612" s="70"/>
      <c r="C23612" s="71"/>
    </row>
    <row r="23613" spans="1:3" x14ac:dyDescent="0.4">
      <c r="A23613" s="70"/>
      <c r="B23613" s="70"/>
      <c r="C23613" s="71"/>
    </row>
    <row r="23614" spans="1:3" x14ac:dyDescent="0.4">
      <c r="A23614" s="70"/>
      <c r="B23614" s="70"/>
      <c r="C23614" s="71"/>
    </row>
    <row r="23615" spans="1:3" x14ac:dyDescent="0.4">
      <c r="A23615" s="70"/>
      <c r="B23615" s="70"/>
      <c r="C23615" s="71"/>
    </row>
    <row r="23616" spans="1:3" x14ac:dyDescent="0.4">
      <c r="A23616" s="70"/>
      <c r="B23616" s="70"/>
      <c r="C23616" s="71"/>
    </row>
    <row r="23617" spans="1:3" x14ac:dyDescent="0.4">
      <c r="A23617" s="70"/>
      <c r="B23617" s="70"/>
      <c r="C23617" s="71"/>
    </row>
    <row r="23618" spans="1:3" x14ac:dyDescent="0.4">
      <c r="A23618" s="70"/>
      <c r="B23618" s="70"/>
      <c r="C23618" s="71"/>
    </row>
    <row r="23619" spans="1:3" x14ac:dyDescent="0.4">
      <c r="A23619" s="70"/>
      <c r="B23619" s="70"/>
      <c r="C23619" s="71"/>
    </row>
    <row r="23620" spans="1:3" x14ac:dyDescent="0.4">
      <c r="A23620" s="70"/>
      <c r="B23620" s="70"/>
      <c r="C23620" s="71"/>
    </row>
    <row r="23621" spans="1:3" x14ac:dyDescent="0.4">
      <c r="A23621" s="70"/>
      <c r="B23621" s="70"/>
      <c r="C23621" s="71"/>
    </row>
    <row r="23622" spans="1:3" x14ac:dyDescent="0.4">
      <c r="A23622" s="70"/>
      <c r="B23622" s="70"/>
      <c r="C23622" s="71"/>
    </row>
    <row r="23623" spans="1:3" x14ac:dyDescent="0.4">
      <c r="A23623" s="70"/>
      <c r="B23623" s="70"/>
      <c r="C23623" s="71"/>
    </row>
    <row r="23624" spans="1:3" x14ac:dyDescent="0.4">
      <c r="A23624" s="70"/>
      <c r="B23624" s="70"/>
      <c r="C23624" s="71"/>
    </row>
    <row r="23625" spans="1:3" x14ac:dyDescent="0.4">
      <c r="A23625" s="70"/>
      <c r="B23625" s="70"/>
      <c r="C23625" s="71"/>
    </row>
    <row r="23626" spans="1:3" x14ac:dyDescent="0.4">
      <c r="A23626" s="70"/>
      <c r="B23626" s="70"/>
      <c r="C23626" s="71"/>
    </row>
    <row r="23627" spans="1:3" x14ac:dyDescent="0.4">
      <c r="A23627" s="70"/>
      <c r="B23627" s="70"/>
      <c r="C23627" s="71"/>
    </row>
    <row r="23628" spans="1:3" x14ac:dyDescent="0.4">
      <c r="A23628" s="70"/>
      <c r="B23628" s="70"/>
      <c r="C23628" s="71"/>
    </row>
    <row r="23629" spans="1:3" x14ac:dyDescent="0.4">
      <c r="A23629" s="70"/>
      <c r="B23629" s="70"/>
      <c r="C23629" s="71"/>
    </row>
    <row r="23630" spans="1:3" x14ac:dyDescent="0.4">
      <c r="A23630" s="70"/>
      <c r="B23630" s="70"/>
      <c r="C23630" s="71"/>
    </row>
    <row r="23631" spans="1:3" x14ac:dyDescent="0.4">
      <c r="A23631" s="70"/>
      <c r="B23631" s="70"/>
      <c r="C23631" s="71"/>
    </row>
    <row r="23632" spans="1:3" x14ac:dyDescent="0.4">
      <c r="A23632" s="70"/>
      <c r="B23632" s="70"/>
      <c r="C23632" s="71"/>
    </row>
    <row r="23633" spans="1:3" x14ac:dyDescent="0.4">
      <c r="A23633" s="70"/>
      <c r="B23633" s="70"/>
      <c r="C23633" s="71"/>
    </row>
    <row r="23634" spans="1:3" x14ac:dyDescent="0.4">
      <c r="A23634" s="70"/>
      <c r="B23634" s="70"/>
      <c r="C23634" s="71"/>
    </row>
    <row r="23635" spans="1:3" x14ac:dyDescent="0.4">
      <c r="A23635" s="70"/>
      <c r="B23635" s="70"/>
      <c r="C23635" s="71"/>
    </row>
    <row r="23636" spans="1:3" x14ac:dyDescent="0.4">
      <c r="A23636" s="70"/>
      <c r="B23636" s="70"/>
      <c r="C23636" s="71"/>
    </row>
    <row r="23637" spans="1:3" x14ac:dyDescent="0.4">
      <c r="A23637" s="70"/>
      <c r="B23637" s="70"/>
      <c r="C23637" s="71"/>
    </row>
    <row r="23638" spans="1:3" x14ac:dyDescent="0.4">
      <c r="A23638" s="70"/>
      <c r="B23638" s="70"/>
      <c r="C23638" s="71"/>
    </row>
    <row r="23639" spans="1:3" x14ac:dyDescent="0.4">
      <c r="A23639" s="70"/>
      <c r="B23639" s="70"/>
      <c r="C23639" s="71"/>
    </row>
    <row r="23640" spans="1:3" x14ac:dyDescent="0.4">
      <c r="A23640" s="70"/>
      <c r="B23640" s="70"/>
      <c r="C23640" s="71"/>
    </row>
    <row r="23641" spans="1:3" x14ac:dyDescent="0.4">
      <c r="A23641" s="70"/>
      <c r="B23641" s="70"/>
      <c r="C23641" s="71"/>
    </row>
    <row r="23642" spans="1:3" x14ac:dyDescent="0.4">
      <c r="A23642" s="70"/>
      <c r="B23642" s="70"/>
      <c r="C23642" s="71"/>
    </row>
    <row r="23643" spans="1:3" x14ac:dyDescent="0.4">
      <c r="A23643" s="70"/>
      <c r="B23643" s="70"/>
      <c r="C23643" s="71"/>
    </row>
    <row r="23644" spans="1:3" x14ac:dyDescent="0.4">
      <c r="A23644" s="70"/>
      <c r="B23644" s="70"/>
      <c r="C23644" s="71"/>
    </row>
    <row r="23645" spans="1:3" x14ac:dyDescent="0.4">
      <c r="A23645" s="70"/>
      <c r="B23645" s="70"/>
      <c r="C23645" s="71"/>
    </row>
    <row r="23646" spans="1:3" x14ac:dyDescent="0.4">
      <c r="A23646" s="70"/>
      <c r="B23646" s="70"/>
      <c r="C23646" s="71"/>
    </row>
    <row r="23647" spans="1:3" x14ac:dyDescent="0.4">
      <c r="A23647" s="70"/>
      <c r="B23647" s="70"/>
      <c r="C23647" s="71"/>
    </row>
    <row r="23648" spans="1:3" x14ac:dyDescent="0.4">
      <c r="A23648" s="70"/>
      <c r="B23648" s="70"/>
      <c r="C23648" s="71"/>
    </row>
    <row r="23649" spans="1:3" x14ac:dyDescent="0.4">
      <c r="A23649" s="70"/>
      <c r="B23649" s="70"/>
      <c r="C23649" s="71"/>
    </row>
    <row r="23650" spans="1:3" x14ac:dyDescent="0.4">
      <c r="A23650" s="70"/>
      <c r="B23650" s="70"/>
      <c r="C23650" s="71"/>
    </row>
    <row r="23651" spans="1:3" x14ac:dyDescent="0.4">
      <c r="A23651" s="70"/>
      <c r="B23651" s="70"/>
      <c r="C23651" s="71"/>
    </row>
    <row r="23652" spans="1:3" x14ac:dyDescent="0.4">
      <c r="A23652" s="70"/>
      <c r="B23652" s="70"/>
      <c r="C23652" s="71"/>
    </row>
    <row r="23653" spans="1:3" x14ac:dyDescent="0.4">
      <c r="A23653" s="70"/>
      <c r="B23653" s="70"/>
      <c r="C23653" s="71"/>
    </row>
    <row r="23654" spans="1:3" x14ac:dyDescent="0.4">
      <c r="A23654" s="70"/>
      <c r="B23654" s="70"/>
      <c r="C23654" s="71"/>
    </row>
    <row r="23655" spans="1:3" x14ac:dyDescent="0.4">
      <c r="A23655" s="70"/>
      <c r="B23655" s="70"/>
      <c r="C23655" s="71"/>
    </row>
    <row r="23656" spans="1:3" x14ac:dyDescent="0.4">
      <c r="A23656" s="70"/>
      <c r="B23656" s="70"/>
      <c r="C23656" s="71"/>
    </row>
    <row r="23657" spans="1:3" x14ac:dyDescent="0.4">
      <c r="A23657" s="70"/>
      <c r="B23657" s="70"/>
      <c r="C23657" s="71"/>
    </row>
    <row r="23658" spans="1:3" x14ac:dyDescent="0.4">
      <c r="A23658" s="70"/>
      <c r="B23658" s="70"/>
      <c r="C23658" s="71"/>
    </row>
    <row r="23659" spans="1:3" x14ac:dyDescent="0.4">
      <c r="A23659" s="70"/>
      <c r="B23659" s="70"/>
      <c r="C23659" s="71"/>
    </row>
    <row r="23660" spans="1:3" x14ac:dyDescent="0.4">
      <c r="A23660" s="70"/>
      <c r="B23660" s="70"/>
      <c r="C23660" s="71"/>
    </row>
    <row r="23661" spans="1:3" x14ac:dyDescent="0.4">
      <c r="A23661" s="70"/>
      <c r="B23661" s="70"/>
      <c r="C23661" s="71"/>
    </row>
    <row r="23662" spans="1:3" x14ac:dyDescent="0.4">
      <c r="A23662" s="70"/>
      <c r="B23662" s="70"/>
      <c r="C23662" s="71"/>
    </row>
    <row r="23663" spans="1:3" x14ac:dyDescent="0.4">
      <c r="A23663" s="70"/>
      <c r="B23663" s="70"/>
      <c r="C23663" s="71"/>
    </row>
    <row r="23664" spans="1:3" x14ac:dyDescent="0.4">
      <c r="A23664" s="70"/>
      <c r="B23664" s="70"/>
      <c r="C23664" s="71"/>
    </row>
    <row r="23665" spans="1:3" x14ac:dyDescent="0.4">
      <c r="A23665" s="70"/>
      <c r="B23665" s="70"/>
      <c r="C23665" s="71"/>
    </row>
    <row r="23666" spans="1:3" x14ac:dyDescent="0.4">
      <c r="A23666" s="70"/>
      <c r="B23666" s="70"/>
      <c r="C23666" s="71"/>
    </row>
    <row r="23667" spans="1:3" x14ac:dyDescent="0.4">
      <c r="A23667" s="70"/>
      <c r="B23667" s="70"/>
      <c r="C23667" s="71"/>
    </row>
    <row r="23668" spans="1:3" x14ac:dyDescent="0.4">
      <c r="A23668" s="70"/>
      <c r="B23668" s="70"/>
      <c r="C23668" s="71"/>
    </row>
    <row r="23669" spans="1:3" x14ac:dyDescent="0.4">
      <c r="A23669" s="70"/>
      <c r="B23669" s="70"/>
      <c r="C23669" s="71"/>
    </row>
    <row r="23670" spans="1:3" x14ac:dyDescent="0.4">
      <c r="A23670" s="70"/>
      <c r="B23670" s="70"/>
      <c r="C23670" s="71"/>
    </row>
    <row r="23671" spans="1:3" x14ac:dyDescent="0.4">
      <c r="A23671" s="70"/>
      <c r="B23671" s="70"/>
      <c r="C23671" s="71"/>
    </row>
    <row r="23672" spans="1:3" x14ac:dyDescent="0.4">
      <c r="A23672" s="70"/>
      <c r="B23672" s="70"/>
      <c r="C23672" s="71"/>
    </row>
    <row r="23673" spans="1:3" x14ac:dyDescent="0.4">
      <c r="A23673" s="70"/>
      <c r="B23673" s="70"/>
      <c r="C23673" s="71"/>
    </row>
    <row r="23674" spans="1:3" x14ac:dyDescent="0.4">
      <c r="A23674" s="70"/>
      <c r="B23674" s="70"/>
      <c r="C23674" s="71"/>
    </row>
    <row r="23675" spans="1:3" x14ac:dyDescent="0.4">
      <c r="A23675" s="70"/>
      <c r="B23675" s="70"/>
      <c r="C23675" s="71"/>
    </row>
    <row r="23676" spans="1:3" x14ac:dyDescent="0.4">
      <c r="A23676" s="70"/>
      <c r="B23676" s="70"/>
      <c r="C23676" s="71"/>
    </row>
    <row r="23677" spans="1:3" x14ac:dyDescent="0.4">
      <c r="A23677" s="70"/>
      <c r="B23677" s="70"/>
      <c r="C23677" s="71"/>
    </row>
    <row r="23678" spans="1:3" x14ac:dyDescent="0.4">
      <c r="A23678" s="70"/>
      <c r="B23678" s="70"/>
      <c r="C23678" s="71"/>
    </row>
    <row r="23679" spans="1:3" x14ac:dyDescent="0.4">
      <c r="A23679" s="70"/>
      <c r="B23679" s="70"/>
      <c r="C23679" s="71"/>
    </row>
    <row r="23680" spans="1:3" x14ac:dyDescent="0.4">
      <c r="A23680" s="70"/>
      <c r="B23680" s="70"/>
      <c r="C23680" s="71"/>
    </row>
    <row r="23681" spans="1:3" x14ac:dyDescent="0.4">
      <c r="A23681" s="70"/>
      <c r="B23681" s="70"/>
      <c r="C23681" s="71"/>
    </row>
    <row r="23682" spans="1:3" x14ac:dyDescent="0.4">
      <c r="A23682" s="70"/>
      <c r="B23682" s="70"/>
      <c r="C23682" s="71"/>
    </row>
    <row r="23683" spans="1:3" x14ac:dyDescent="0.4">
      <c r="A23683" s="70"/>
      <c r="B23683" s="70"/>
      <c r="C23683" s="71"/>
    </row>
    <row r="23684" spans="1:3" x14ac:dyDescent="0.4">
      <c r="A23684" s="70"/>
      <c r="B23684" s="70"/>
      <c r="C23684" s="71"/>
    </row>
    <row r="23685" spans="1:3" x14ac:dyDescent="0.4">
      <c r="A23685" s="70"/>
      <c r="B23685" s="70"/>
      <c r="C23685" s="71"/>
    </row>
    <row r="23686" spans="1:3" x14ac:dyDescent="0.4">
      <c r="A23686" s="70"/>
      <c r="B23686" s="70"/>
      <c r="C23686" s="71"/>
    </row>
    <row r="23687" spans="1:3" x14ac:dyDescent="0.4">
      <c r="A23687" s="70"/>
      <c r="B23687" s="70"/>
      <c r="C23687" s="71"/>
    </row>
    <row r="23688" spans="1:3" x14ac:dyDescent="0.4">
      <c r="A23688" s="70"/>
      <c r="B23688" s="70"/>
      <c r="C23688" s="71"/>
    </row>
    <row r="23689" spans="1:3" x14ac:dyDescent="0.4">
      <c r="A23689" s="70"/>
      <c r="B23689" s="70"/>
      <c r="C23689" s="71"/>
    </row>
    <row r="23690" spans="1:3" x14ac:dyDescent="0.4">
      <c r="A23690" s="70"/>
      <c r="B23690" s="70"/>
      <c r="C23690" s="71"/>
    </row>
    <row r="23691" spans="1:3" x14ac:dyDescent="0.4">
      <c r="A23691" s="70"/>
      <c r="B23691" s="70"/>
      <c r="C23691" s="71"/>
    </row>
    <row r="23692" spans="1:3" x14ac:dyDescent="0.4">
      <c r="A23692" s="70"/>
      <c r="B23692" s="70"/>
      <c r="C23692" s="71"/>
    </row>
    <row r="23693" spans="1:3" x14ac:dyDescent="0.4">
      <c r="A23693" s="70"/>
      <c r="B23693" s="70"/>
      <c r="C23693" s="71"/>
    </row>
    <row r="23694" spans="1:3" x14ac:dyDescent="0.4">
      <c r="A23694" s="70"/>
      <c r="B23694" s="70"/>
      <c r="C23694" s="71"/>
    </row>
    <row r="23695" spans="1:3" x14ac:dyDescent="0.4">
      <c r="A23695" s="70"/>
      <c r="B23695" s="70"/>
      <c r="C23695" s="71"/>
    </row>
    <row r="23696" spans="1:3" x14ac:dyDescent="0.4">
      <c r="A23696" s="70"/>
      <c r="B23696" s="70"/>
      <c r="C23696" s="71"/>
    </row>
    <row r="23697" spans="1:3" x14ac:dyDescent="0.4">
      <c r="A23697" s="70"/>
      <c r="B23697" s="70"/>
      <c r="C23697" s="71"/>
    </row>
    <row r="23698" spans="1:3" x14ac:dyDescent="0.4">
      <c r="A23698" s="70"/>
      <c r="B23698" s="70"/>
      <c r="C23698" s="71"/>
    </row>
    <row r="23699" spans="1:3" x14ac:dyDescent="0.4">
      <c r="A23699" s="70"/>
      <c r="B23699" s="70"/>
      <c r="C23699" s="71"/>
    </row>
    <row r="23700" spans="1:3" x14ac:dyDescent="0.4">
      <c r="A23700" s="70"/>
      <c r="B23700" s="70"/>
      <c r="C23700" s="71"/>
    </row>
    <row r="23701" spans="1:3" x14ac:dyDescent="0.4">
      <c r="A23701" s="70"/>
      <c r="B23701" s="70"/>
      <c r="C23701" s="71"/>
    </row>
    <row r="23702" spans="1:3" x14ac:dyDescent="0.4">
      <c r="A23702" s="70"/>
      <c r="B23702" s="70"/>
      <c r="C23702" s="71"/>
    </row>
    <row r="23703" spans="1:3" x14ac:dyDescent="0.4">
      <c r="A23703" s="70"/>
      <c r="B23703" s="70"/>
      <c r="C23703" s="71"/>
    </row>
    <row r="23704" spans="1:3" x14ac:dyDescent="0.4">
      <c r="A23704" s="70"/>
      <c r="B23704" s="70"/>
      <c r="C23704" s="71"/>
    </row>
    <row r="23705" spans="1:3" x14ac:dyDescent="0.4">
      <c r="A23705" s="70"/>
      <c r="B23705" s="70"/>
      <c r="C23705" s="71"/>
    </row>
    <row r="23706" spans="1:3" x14ac:dyDescent="0.4">
      <c r="A23706" s="70"/>
      <c r="B23706" s="70"/>
      <c r="C23706" s="71"/>
    </row>
    <row r="23707" spans="1:3" x14ac:dyDescent="0.4">
      <c r="A23707" s="70"/>
      <c r="B23707" s="70"/>
      <c r="C23707" s="71"/>
    </row>
    <row r="23708" spans="1:3" x14ac:dyDescent="0.4">
      <c r="A23708" s="70"/>
      <c r="B23708" s="70"/>
      <c r="C23708" s="71"/>
    </row>
    <row r="23709" spans="1:3" x14ac:dyDescent="0.4">
      <c r="A23709" s="70"/>
      <c r="B23709" s="70"/>
      <c r="C23709" s="71"/>
    </row>
    <row r="23710" spans="1:3" x14ac:dyDescent="0.4">
      <c r="A23710" s="70"/>
      <c r="B23710" s="70"/>
      <c r="C23710" s="71"/>
    </row>
    <row r="23711" spans="1:3" x14ac:dyDescent="0.4">
      <c r="A23711" s="70"/>
      <c r="B23711" s="70"/>
      <c r="C23711" s="71"/>
    </row>
    <row r="23712" spans="1:3" x14ac:dyDescent="0.4">
      <c r="A23712" s="70"/>
      <c r="B23712" s="70"/>
      <c r="C23712" s="71"/>
    </row>
    <row r="23713" spans="1:3" x14ac:dyDescent="0.4">
      <c r="A23713" s="70"/>
      <c r="B23713" s="70"/>
      <c r="C23713" s="71"/>
    </row>
    <row r="23714" spans="1:3" x14ac:dyDescent="0.4">
      <c r="A23714" s="70"/>
      <c r="B23714" s="70"/>
      <c r="C23714" s="71"/>
    </row>
    <row r="23715" spans="1:3" x14ac:dyDescent="0.4">
      <c r="A23715" s="70"/>
      <c r="B23715" s="70"/>
      <c r="C23715" s="71"/>
    </row>
    <row r="23716" spans="1:3" x14ac:dyDescent="0.4">
      <c r="A23716" s="70"/>
      <c r="B23716" s="70"/>
      <c r="C23716" s="71"/>
    </row>
    <row r="23717" spans="1:3" x14ac:dyDescent="0.4">
      <c r="A23717" s="70"/>
      <c r="B23717" s="70"/>
      <c r="C23717" s="71"/>
    </row>
    <row r="23718" spans="1:3" x14ac:dyDescent="0.4">
      <c r="A23718" s="70"/>
      <c r="B23718" s="70"/>
      <c r="C23718" s="71"/>
    </row>
    <row r="23719" spans="1:3" x14ac:dyDescent="0.4">
      <c r="A23719" s="70"/>
      <c r="B23719" s="70"/>
      <c r="C23719" s="71"/>
    </row>
    <row r="23720" spans="1:3" x14ac:dyDescent="0.4">
      <c r="A23720" s="70"/>
      <c r="B23720" s="70"/>
      <c r="C23720" s="71"/>
    </row>
    <row r="23721" spans="1:3" x14ac:dyDescent="0.4">
      <c r="A23721" s="70"/>
      <c r="B23721" s="70"/>
      <c r="C23721" s="71"/>
    </row>
    <row r="23722" spans="1:3" x14ac:dyDescent="0.4">
      <c r="A23722" s="70"/>
      <c r="B23722" s="70"/>
      <c r="C23722" s="71"/>
    </row>
    <row r="23723" spans="1:3" x14ac:dyDescent="0.4">
      <c r="A23723" s="70"/>
      <c r="B23723" s="70"/>
      <c r="C23723" s="71"/>
    </row>
    <row r="23724" spans="1:3" x14ac:dyDescent="0.4">
      <c r="A23724" s="70"/>
      <c r="B23724" s="70"/>
      <c r="C23724" s="71"/>
    </row>
    <row r="23725" spans="1:3" x14ac:dyDescent="0.4">
      <c r="A23725" s="70"/>
      <c r="B23725" s="70"/>
      <c r="C23725" s="71"/>
    </row>
    <row r="23726" spans="1:3" x14ac:dyDescent="0.4">
      <c r="A23726" s="70"/>
      <c r="B23726" s="70"/>
      <c r="C23726" s="71"/>
    </row>
    <row r="23727" spans="1:3" x14ac:dyDescent="0.4">
      <c r="A23727" s="70"/>
      <c r="B23727" s="70"/>
      <c r="C23727" s="71"/>
    </row>
    <row r="23728" spans="1:3" x14ac:dyDescent="0.4">
      <c r="A23728" s="70"/>
      <c r="B23728" s="70"/>
      <c r="C23728" s="71"/>
    </row>
    <row r="23729" spans="1:3" x14ac:dyDescent="0.4">
      <c r="A23729" s="70"/>
      <c r="B23729" s="70"/>
      <c r="C23729" s="71"/>
    </row>
    <row r="23730" spans="1:3" x14ac:dyDescent="0.4">
      <c r="A23730" s="70"/>
      <c r="B23730" s="70"/>
      <c r="C23730" s="71"/>
    </row>
    <row r="23731" spans="1:3" x14ac:dyDescent="0.4">
      <c r="A23731" s="70"/>
      <c r="B23731" s="70"/>
      <c r="C23731" s="71"/>
    </row>
    <row r="23732" spans="1:3" x14ac:dyDescent="0.4">
      <c r="A23732" s="70"/>
      <c r="B23732" s="70"/>
      <c r="C23732" s="71"/>
    </row>
    <row r="23733" spans="1:3" x14ac:dyDescent="0.4">
      <c r="A23733" s="70"/>
      <c r="B23733" s="70"/>
      <c r="C23733" s="71"/>
    </row>
    <row r="23734" spans="1:3" x14ac:dyDescent="0.4">
      <c r="A23734" s="70"/>
      <c r="B23734" s="70"/>
      <c r="C23734" s="71"/>
    </row>
    <row r="23735" spans="1:3" x14ac:dyDescent="0.4">
      <c r="A23735" s="70"/>
      <c r="B23735" s="70"/>
      <c r="C23735" s="71"/>
    </row>
    <row r="23736" spans="1:3" x14ac:dyDescent="0.4">
      <c r="A23736" s="70"/>
      <c r="B23736" s="70"/>
      <c r="C23736" s="71"/>
    </row>
    <row r="23737" spans="1:3" x14ac:dyDescent="0.4">
      <c r="A23737" s="70"/>
      <c r="B23737" s="70"/>
      <c r="C23737" s="71"/>
    </row>
    <row r="23738" spans="1:3" x14ac:dyDescent="0.4">
      <c r="A23738" s="70"/>
      <c r="B23738" s="70"/>
      <c r="C23738" s="71"/>
    </row>
    <row r="23739" spans="1:3" x14ac:dyDescent="0.4">
      <c r="A23739" s="70"/>
      <c r="B23739" s="70"/>
      <c r="C23739" s="71"/>
    </row>
    <row r="23740" spans="1:3" x14ac:dyDescent="0.4">
      <c r="A23740" s="70"/>
      <c r="B23740" s="70"/>
      <c r="C23740" s="71"/>
    </row>
    <row r="23741" spans="1:3" x14ac:dyDescent="0.4">
      <c r="A23741" s="70"/>
      <c r="B23741" s="70"/>
      <c r="C23741" s="71"/>
    </row>
    <row r="23742" spans="1:3" x14ac:dyDescent="0.4">
      <c r="A23742" s="70"/>
      <c r="B23742" s="70"/>
      <c r="C23742" s="71"/>
    </row>
    <row r="23743" spans="1:3" x14ac:dyDescent="0.4">
      <c r="A23743" s="70"/>
      <c r="B23743" s="70"/>
      <c r="C23743" s="71"/>
    </row>
    <row r="23744" spans="1:3" x14ac:dyDescent="0.4">
      <c r="A23744" s="70"/>
      <c r="B23744" s="70"/>
      <c r="C23744" s="71"/>
    </row>
    <row r="23745" spans="1:3" x14ac:dyDescent="0.4">
      <c r="A23745" s="70"/>
      <c r="B23745" s="70"/>
      <c r="C23745" s="71"/>
    </row>
    <row r="23746" spans="1:3" x14ac:dyDescent="0.4">
      <c r="A23746" s="70"/>
      <c r="B23746" s="70"/>
      <c r="C23746" s="71"/>
    </row>
    <row r="23747" spans="1:3" x14ac:dyDescent="0.4">
      <c r="A23747" s="70"/>
      <c r="B23747" s="70"/>
      <c r="C23747" s="71"/>
    </row>
    <row r="23748" spans="1:3" x14ac:dyDescent="0.4">
      <c r="A23748" s="70"/>
      <c r="B23748" s="70"/>
      <c r="C23748" s="71"/>
    </row>
    <row r="23749" spans="1:3" x14ac:dyDescent="0.4">
      <c r="A23749" s="70"/>
      <c r="B23749" s="70"/>
      <c r="C23749" s="71"/>
    </row>
    <row r="23750" spans="1:3" x14ac:dyDescent="0.4">
      <c r="A23750" s="70"/>
      <c r="B23750" s="70"/>
      <c r="C23750" s="71"/>
    </row>
    <row r="23751" spans="1:3" x14ac:dyDescent="0.4">
      <c r="A23751" s="70"/>
      <c r="B23751" s="70"/>
      <c r="C23751" s="71"/>
    </row>
    <row r="23752" spans="1:3" x14ac:dyDescent="0.4">
      <c r="A23752" s="70"/>
      <c r="B23752" s="70"/>
      <c r="C23752" s="71"/>
    </row>
    <row r="23753" spans="1:3" x14ac:dyDescent="0.4">
      <c r="A23753" s="70"/>
      <c r="B23753" s="70"/>
      <c r="C23753" s="71"/>
    </row>
    <row r="23754" spans="1:3" x14ac:dyDescent="0.4">
      <c r="A23754" s="70"/>
      <c r="B23754" s="70"/>
      <c r="C23754" s="71"/>
    </row>
    <row r="23755" spans="1:3" x14ac:dyDescent="0.4">
      <c r="A23755" s="70"/>
      <c r="B23755" s="70"/>
      <c r="C23755" s="71"/>
    </row>
    <row r="23756" spans="1:3" x14ac:dyDescent="0.4">
      <c r="A23756" s="70"/>
      <c r="B23756" s="70"/>
      <c r="C23756" s="71"/>
    </row>
    <row r="23757" spans="1:3" x14ac:dyDescent="0.4">
      <c r="A23757" s="70"/>
      <c r="B23757" s="70"/>
      <c r="C23757" s="71"/>
    </row>
    <row r="23758" spans="1:3" x14ac:dyDescent="0.4">
      <c r="A23758" s="70"/>
      <c r="B23758" s="70"/>
      <c r="C23758" s="71"/>
    </row>
    <row r="23759" spans="1:3" x14ac:dyDescent="0.4">
      <c r="A23759" s="70"/>
      <c r="B23759" s="70"/>
      <c r="C23759" s="71"/>
    </row>
    <row r="23760" spans="1:3" x14ac:dyDescent="0.4">
      <c r="A23760" s="70"/>
      <c r="B23760" s="70"/>
      <c r="C23760" s="71"/>
    </row>
    <row r="23761" spans="1:3" x14ac:dyDescent="0.4">
      <c r="A23761" s="70"/>
      <c r="B23761" s="70"/>
      <c r="C23761" s="71"/>
    </row>
    <row r="23762" spans="1:3" x14ac:dyDescent="0.4">
      <c r="A23762" s="70"/>
      <c r="B23762" s="70"/>
      <c r="C23762" s="71"/>
    </row>
    <row r="23763" spans="1:3" x14ac:dyDescent="0.4">
      <c r="A23763" s="70"/>
      <c r="B23763" s="70"/>
      <c r="C23763" s="71"/>
    </row>
    <row r="23764" spans="1:3" x14ac:dyDescent="0.4">
      <c r="A23764" s="70"/>
      <c r="B23764" s="70"/>
      <c r="C23764" s="71"/>
    </row>
    <row r="23765" spans="1:3" x14ac:dyDescent="0.4">
      <c r="A23765" s="70"/>
      <c r="B23765" s="70"/>
      <c r="C23765" s="71"/>
    </row>
    <row r="23766" spans="1:3" x14ac:dyDescent="0.4">
      <c r="A23766" s="70"/>
      <c r="B23766" s="70"/>
      <c r="C23766" s="71"/>
    </row>
    <row r="23767" spans="1:3" x14ac:dyDescent="0.4">
      <c r="A23767" s="70"/>
      <c r="B23767" s="70"/>
      <c r="C23767" s="71"/>
    </row>
    <row r="23768" spans="1:3" x14ac:dyDescent="0.4">
      <c r="A23768" s="70"/>
      <c r="B23768" s="70"/>
      <c r="C23768" s="71"/>
    </row>
    <row r="23769" spans="1:3" x14ac:dyDescent="0.4">
      <c r="A23769" s="70"/>
      <c r="B23769" s="70"/>
      <c r="C23769" s="71"/>
    </row>
    <row r="23770" spans="1:3" x14ac:dyDescent="0.4">
      <c r="A23770" s="70"/>
      <c r="B23770" s="70"/>
      <c r="C23770" s="71"/>
    </row>
    <row r="23771" spans="1:3" x14ac:dyDescent="0.4">
      <c r="A23771" s="70"/>
      <c r="B23771" s="70"/>
      <c r="C23771" s="71"/>
    </row>
    <row r="23772" spans="1:3" x14ac:dyDescent="0.4">
      <c r="A23772" s="70"/>
      <c r="B23772" s="70"/>
      <c r="C23772" s="71"/>
    </row>
    <row r="23773" spans="1:3" x14ac:dyDescent="0.4">
      <c r="A23773" s="70"/>
      <c r="B23773" s="70"/>
      <c r="C23773" s="71"/>
    </row>
    <row r="23774" spans="1:3" x14ac:dyDescent="0.4">
      <c r="A23774" s="70"/>
      <c r="B23774" s="70"/>
      <c r="C23774" s="71"/>
    </row>
    <row r="23775" spans="1:3" x14ac:dyDescent="0.4">
      <c r="A23775" s="70"/>
      <c r="B23775" s="70"/>
      <c r="C23775" s="71"/>
    </row>
    <row r="23776" spans="1:3" x14ac:dyDescent="0.4">
      <c r="A23776" s="70"/>
      <c r="B23776" s="70"/>
      <c r="C23776" s="71"/>
    </row>
    <row r="23777" spans="1:3" x14ac:dyDescent="0.4">
      <c r="A23777" s="70"/>
      <c r="B23777" s="70"/>
      <c r="C23777" s="71"/>
    </row>
    <row r="23778" spans="1:3" x14ac:dyDescent="0.4">
      <c r="A23778" s="70"/>
      <c r="B23778" s="70"/>
      <c r="C23778" s="71"/>
    </row>
    <row r="23779" spans="1:3" x14ac:dyDescent="0.4">
      <c r="A23779" s="70"/>
      <c r="B23779" s="70"/>
      <c r="C23779" s="71"/>
    </row>
    <row r="23780" spans="1:3" x14ac:dyDescent="0.4">
      <c r="A23780" s="70"/>
      <c r="B23780" s="70"/>
      <c r="C23780" s="71"/>
    </row>
    <row r="23781" spans="1:3" x14ac:dyDescent="0.4">
      <c r="A23781" s="70"/>
      <c r="B23781" s="70"/>
      <c r="C23781" s="71"/>
    </row>
    <row r="23782" spans="1:3" x14ac:dyDescent="0.4">
      <c r="A23782" s="70"/>
      <c r="B23782" s="70"/>
      <c r="C23782" s="71"/>
    </row>
    <row r="23783" spans="1:3" x14ac:dyDescent="0.4">
      <c r="A23783" s="70"/>
      <c r="B23783" s="70"/>
      <c r="C23783" s="71"/>
    </row>
    <row r="23784" spans="1:3" x14ac:dyDescent="0.4">
      <c r="A23784" s="70"/>
      <c r="B23784" s="70"/>
      <c r="C23784" s="71"/>
    </row>
    <row r="23785" spans="1:3" x14ac:dyDescent="0.4">
      <c r="A23785" s="70"/>
      <c r="B23785" s="70"/>
      <c r="C23785" s="71"/>
    </row>
    <row r="23786" spans="1:3" x14ac:dyDescent="0.4">
      <c r="A23786" s="70"/>
      <c r="B23786" s="70"/>
      <c r="C23786" s="71"/>
    </row>
    <row r="23787" spans="1:3" x14ac:dyDescent="0.4">
      <c r="A23787" s="70"/>
      <c r="B23787" s="70"/>
      <c r="C23787" s="71"/>
    </row>
    <row r="23788" spans="1:3" x14ac:dyDescent="0.4">
      <c r="A23788" s="70"/>
      <c r="B23788" s="70"/>
      <c r="C23788" s="71"/>
    </row>
    <row r="23789" spans="1:3" x14ac:dyDescent="0.4">
      <c r="A23789" s="70"/>
      <c r="B23789" s="70"/>
      <c r="C23789" s="71"/>
    </row>
    <row r="23790" spans="1:3" x14ac:dyDescent="0.4">
      <c r="A23790" s="70"/>
      <c r="B23790" s="70"/>
      <c r="C23790" s="71"/>
    </row>
    <row r="23791" spans="1:3" x14ac:dyDescent="0.4">
      <c r="A23791" s="70"/>
      <c r="B23791" s="70"/>
      <c r="C23791" s="71"/>
    </row>
    <row r="23792" spans="1:3" x14ac:dyDescent="0.4">
      <c r="A23792" s="70"/>
      <c r="B23792" s="70"/>
      <c r="C23792" s="71"/>
    </row>
    <row r="23793" spans="1:3" x14ac:dyDescent="0.4">
      <c r="A23793" s="70"/>
      <c r="B23793" s="70"/>
      <c r="C23793" s="71"/>
    </row>
    <row r="23794" spans="1:3" x14ac:dyDescent="0.4">
      <c r="A23794" s="70"/>
      <c r="B23794" s="70"/>
      <c r="C23794" s="71"/>
    </row>
    <row r="23795" spans="1:3" x14ac:dyDescent="0.4">
      <c r="A23795" s="70"/>
      <c r="B23795" s="70"/>
      <c r="C23795" s="71"/>
    </row>
    <row r="23796" spans="1:3" x14ac:dyDescent="0.4">
      <c r="A23796" s="70"/>
      <c r="B23796" s="70"/>
      <c r="C23796" s="71"/>
    </row>
    <row r="23797" spans="1:3" x14ac:dyDescent="0.4">
      <c r="A23797" s="70"/>
      <c r="B23797" s="70"/>
      <c r="C23797" s="71"/>
    </row>
    <row r="23798" spans="1:3" x14ac:dyDescent="0.4">
      <c r="A23798" s="70"/>
      <c r="B23798" s="70"/>
      <c r="C23798" s="71"/>
    </row>
    <row r="23799" spans="1:3" x14ac:dyDescent="0.4">
      <c r="A23799" s="70"/>
      <c r="B23799" s="70"/>
      <c r="C23799" s="71"/>
    </row>
    <row r="23800" spans="1:3" x14ac:dyDescent="0.4">
      <c r="A23800" s="70"/>
      <c r="B23800" s="70"/>
      <c r="C23800" s="71"/>
    </row>
    <row r="23801" spans="1:3" x14ac:dyDescent="0.4">
      <c r="A23801" s="70"/>
      <c r="B23801" s="70"/>
      <c r="C23801" s="71"/>
    </row>
    <row r="23802" spans="1:3" x14ac:dyDescent="0.4">
      <c r="A23802" s="70"/>
      <c r="B23802" s="70"/>
      <c r="C23802" s="71"/>
    </row>
    <row r="23803" spans="1:3" x14ac:dyDescent="0.4">
      <c r="A23803" s="70"/>
      <c r="B23803" s="70"/>
      <c r="C23803" s="71"/>
    </row>
    <row r="23804" spans="1:3" x14ac:dyDescent="0.4">
      <c r="A23804" s="70"/>
      <c r="B23804" s="70"/>
      <c r="C23804" s="71"/>
    </row>
    <row r="23805" spans="1:3" x14ac:dyDescent="0.4">
      <c r="A23805" s="70"/>
      <c r="B23805" s="70"/>
      <c r="C23805" s="71"/>
    </row>
    <row r="23806" spans="1:3" x14ac:dyDescent="0.4">
      <c r="A23806" s="70"/>
      <c r="B23806" s="70"/>
      <c r="C23806" s="71"/>
    </row>
    <row r="23807" spans="1:3" x14ac:dyDescent="0.4">
      <c r="A23807" s="70"/>
      <c r="B23807" s="70"/>
      <c r="C23807" s="71"/>
    </row>
    <row r="23808" spans="1:3" x14ac:dyDescent="0.4">
      <c r="A23808" s="70"/>
      <c r="B23808" s="70"/>
      <c r="C23808" s="71"/>
    </row>
    <row r="23809" spans="1:3" x14ac:dyDescent="0.4">
      <c r="A23809" s="70"/>
      <c r="B23809" s="70"/>
      <c r="C23809" s="71"/>
    </row>
    <row r="23810" spans="1:3" x14ac:dyDescent="0.4">
      <c r="A23810" s="70"/>
      <c r="B23810" s="70"/>
      <c r="C23810" s="71"/>
    </row>
    <row r="23811" spans="1:3" x14ac:dyDescent="0.4">
      <c r="A23811" s="70"/>
      <c r="B23811" s="70"/>
      <c r="C23811" s="71"/>
    </row>
    <row r="23812" spans="1:3" x14ac:dyDescent="0.4">
      <c r="A23812" s="70"/>
      <c r="B23812" s="70"/>
      <c r="C23812" s="71"/>
    </row>
    <row r="23813" spans="1:3" x14ac:dyDescent="0.4">
      <c r="A23813" s="70"/>
      <c r="B23813" s="70"/>
      <c r="C23813" s="71"/>
    </row>
    <row r="23814" spans="1:3" x14ac:dyDescent="0.4">
      <c r="A23814" s="70"/>
      <c r="B23814" s="70"/>
      <c r="C23814" s="71"/>
    </row>
    <row r="23815" spans="1:3" x14ac:dyDescent="0.4">
      <c r="A23815" s="70"/>
      <c r="B23815" s="70"/>
      <c r="C23815" s="71"/>
    </row>
    <row r="23816" spans="1:3" x14ac:dyDescent="0.4">
      <c r="A23816" s="70"/>
      <c r="B23816" s="70"/>
      <c r="C23816" s="71"/>
    </row>
    <row r="23817" spans="1:3" x14ac:dyDescent="0.4">
      <c r="A23817" s="70"/>
      <c r="B23817" s="70"/>
      <c r="C23817" s="71"/>
    </row>
    <row r="23818" spans="1:3" x14ac:dyDescent="0.4">
      <c r="A23818" s="70"/>
      <c r="B23818" s="70"/>
      <c r="C23818" s="71"/>
    </row>
    <row r="23819" spans="1:3" x14ac:dyDescent="0.4">
      <c r="A23819" s="70"/>
      <c r="B23819" s="70"/>
      <c r="C23819" s="71"/>
    </row>
    <row r="23820" spans="1:3" x14ac:dyDescent="0.4">
      <c r="A23820" s="70"/>
      <c r="B23820" s="70"/>
      <c r="C23820" s="71"/>
    </row>
    <row r="23821" spans="1:3" x14ac:dyDescent="0.4">
      <c r="A23821" s="70"/>
      <c r="B23821" s="70"/>
      <c r="C23821" s="71"/>
    </row>
    <row r="23822" spans="1:3" x14ac:dyDescent="0.4">
      <c r="A23822" s="70"/>
      <c r="B23822" s="70"/>
      <c r="C23822" s="71"/>
    </row>
    <row r="23823" spans="1:3" x14ac:dyDescent="0.4">
      <c r="A23823" s="70"/>
      <c r="B23823" s="70"/>
      <c r="C23823" s="71"/>
    </row>
    <row r="23824" spans="1:3" x14ac:dyDescent="0.4">
      <c r="A23824" s="70"/>
      <c r="B23824" s="70"/>
      <c r="C23824" s="71"/>
    </row>
    <row r="23825" spans="1:3" x14ac:dyDescent="0.4">
      <c r="A23825" s="70"/>
      <c r="B23825" s="70"/>
      <c r="C23825" s="71"/>
    </row>
    <row r="23826" spans="1:3" x14ac:dyDescent="0.4">
      <c r="A23826" s="70"/>
      <c r="B23826" s="70"/>
      <c r="C23826" s="71"/>
    </row>
    <row r="23827" spans="1:3" x14ac:dyDescent="0.4">
      <c r="A23827" s="70"/>
      <c r="B23827" s="70"/>
      <c r="C23827" s="71"/>
    </row>
    <row r="23828" spans="1:3" x14ac:dyDescent="0.4">
      <c r="A23828" s="70"/>
      <c r="B23828" s="70"/>
      <c r="C23828" s="71"/>
    </row>
    <row r="23829" spans="1:3" x14ac:dyDescent="0.4">
      <c r="A23829" s="70"/>
      <c r="B23829" s="70"/>
      <c r="C23829" s="71"/>
    </row>
    <row r="23830" spans="1:3" x14ac:dyDescent="0.4">
      <c r="A23830" s="70"/>
      <c r="B23830" s="70"/>
      <c r="C23830" s="71"/>
    </row>
    <row r="23831" spans="1:3" x14ac:dyDescent="0.4">
      <c r="A23831" s="70"/>
      <c r="B23831" s="70"/>
      <c r="C23831" s="71"/>
    </row>
    <row r="23832" spans="1:3" x14ac:dyDescent="0.4">
      <c r="A23832" s="70"/>
      <c r="B23832" s="70"/>
      <c r="C23832" s="71"/>
    </row>
    <row r="23833" spans="1:3" x14ac:dyDescent="0.4">
      <c r="A23833" s="70"/>
      <c r="B23833" s="70"/>
      <c r="C23833" s="71"/>
    </row>
    <row r="23834" spans="1:3" x14ac:dyDescent="0.4">
      <c r="A23834" s="70"/>
      <c r="B23834" s="70"/>
      <c r="C23834" s="71"/>
    </row>
    <row r="23835" spans="1:3" x14ac:dyDescent="0.4">
      <c r="A23835" s="70"/>
      <c r="B23835" s="70"/>
      <c r="C23835" s="71"/>
    </row>
    <row r="23836" spans="1:3" x14ac:dyDescent="0.4">
      <c r="A23836" s="70"/>
      <c r="B23836" s="70"/>
      <c r="C23836" s="71"/>
    </row>
    <row r="23837" spans="1:3" x14ac:dyDescent="0.4">
      <c r="A23837" s="70"/>
      <c r="B23837" s="70"/>
      <c r="C23837" s="71"/>
    </row>
    <row r="23838" spans="1:3" x14ac:dyDescent="0.4">
      <c r="A23838" s="70"/>
      <c r="B23838" s="70"/>
      <c r="C23838" s="71"/>
    </row>
    <row r="23839" spans="1:3" x14ac:dyDescent="0.4">
      <c r="A23839" s="70"/>
      <c r="B23839" s="70"/>
      <c r="C23839" s="71"/>
    </row>
    <row r="23840" spans="1:3" x14ac:dyDescent="0.4">
      <c r="A23840" s="70"/>
      <c r="B23840" s="70"/>
      <c r="C23840" s="71"/>
    </row>
    <row r="23841" spans="1:3" x14ac:dyDescent="0.4">
      <c r="A23841" s="70"/>
      <c r="B23841" s="70"/>
      <c r="C23841" s="71"/>
    </row>
    <row r="23842" spans="1:3" x14ac:dyDescent="0.4">
      <c r="A23842" s="70"/>
      <c r="B23842" s="70"/>
      <c r="C23842" s="71"/>
    </row>
    <row r="23843" spans="1:3" x14ac:dyDescent="0.4">
      <c r="A23843" s="70"/>
      <c r="B23843" s="70"/>
      <c r="C23843" s="71"/>
    </row>
    <row r="23844" spans="1:3" x14ac:dyDescent="0.4">
      <c r="A23844" s="70"/>
      <c r="B23844" s="70"/>
      <c r="C23844" s="71"/>
    </row>
    <row r="23845" spans="1:3" x14ac:dyDescent="0.4">
      <c r="A23845" s="70"/>
      <c r="B23845" s="70"/>
      <c r="C23845" s="71"/>
    </row>
    <row r="23846" spans="1:3" x14ac:dyDescent="0.4">
      <c r="A23846" s="70"/>
      <c r="B23846" s="70"/>
      <c r="C23846" s="71"/>
    </row>
    <row r="23847" spans="1:3" x14ac:dyDescent="0.4">
      <c r="A23847" s="70"/>
      <c r="B23847" s="70"/>
      <c r="C23847" s="71"/>
    </row>
    <row r="23848" spans="1:3" x14ac:dyDescent="0.4">
      <c r="A23848" s="70"/>
      <c r="B23848" s="70"/>
      <c r="C23848" s="71"/>
    </row>
    <row r="23849" spans="1:3" x14ac:dyDescent="0.4">
      <c r="A23849" s="70"/>
      <c r="B23849" s="70"/>
      <c r="C23849" s="71"/>
    </row>
    <row r="23850" spans="1:3" x14ac:dyDescent="0.4">
      <c r="A23850" s="70"/>
      <c r="B23850" s="70"/>
      <c r="C23850" s="71"/>
    </row>
    <row r="23851" spans="1:3" x14ac:dyDescent="0.4">
      <c r="A23851" s="70"/>
      <c r="B23851" s="70"/>
      <c r="C23851" s="71"/>
    </row>
    <row r="23852" spans="1:3" x14ac:dyDescent="0.4">
      <c r="A23852" s="70"/>
      <c r="B23852" s="70"/>
      <c r="C23852" s="71"/>
    </row>
    <row r="23853" spans="1:3" x14ac:dyDescent="0.4">
      <c r="A23853" s="70"/>
      <c r="B23853" s="70"/>
      <c r="C23853" s="71"/>
    </row>
    <row r="23854" spans="1:3" x14ac:dyDescent="0.4">
      <c r="A23854" s="70"/>
      <c r="B23854" s="70"/>
      <c r="C23854" s="71"/>
    </row>
    <row r="23855" spans="1:3" x14ac:dyDescent="0.4">
      <c r="A23855" s="70"/>
      <c r="B23855" s="70"/>
      <c r="C23855" s="71"/>
    </row>
    <row r="23856" spans="1:3" x14ac:dyDescent="0.4">
      <c r="A23856" s="70"/>
      <c r="B23856" s="70"/>
      <c r="C23856" s="71"/>
    </row>
    <row r="23857" spans="1:3" x14ac:dyDescent="0.4">
      <c r="A23857" s="70"/>
      <c r="B23857" s="70"/>
      <c r="C23857" s="71"/>
    </row>
    <row r="23858" spans="1:3" x14ac:dyDescent="0.4">
      <c r="A23858" s="70"/>
      <c r="B23858" s="70"/>
      <c r="C23858" s="71"/>
    </row>
    <row r="23859" spans="1:3" x14ac:dyDescent="0.4">
      <c r="A23859" s="70"/>
      <c r="B23859" s="70"/>
      <c r="C23859" s="71"/>
    </row>
    <row r="23860" spans="1:3" x14ac:dyDescent="0.4">
      <c r="A23860" s="70"/>
      <c r="B23860" s="70"/>
      <c r="C23860" s="71"/>
    </row>
    <row r="23861" spans="1:3" x14ac:dyDescent="0.4">
      <c r="A23861" s="70"/>
      <c r="B23861" s="70"/>
      <c r="C23861" s="71"/>
    </row>
    <row r="23862" spans="1:3" x14ac:dyDescent="0.4">
      <c r="A23862" s="70"/>
      <c r="B23862" s="70"/>
      <c r="C23862" s="71"/>
    </row>
    <row r="23863" spans="1:3" x14ac:dyDescent="0.4">
      <c r="A23863" s="70"/>
      <c r="B23863" s="70"/>
      <c r="C23863" s="71"/>
    </row>
    <row r="23864" spans="1:3" x14ac:dyDescent="0.4">
      <c r="A23864" s="70"/>
      <c r="B23864" s="70"/>
      <c r="C23864" s="71"/>
    </row>
    <row r="23865" spans="1:3" x14ac:dyDescent="0.4">
      <c r="A23865" s="70"/>
      <c r="B23865" s="70"/>
      <c r="C23865" s="71"/>
    </row>
    <row r="23866" spans="1:3" x14ac:dyDescent="0.4">
      <c r="A23866" s="70"/>
      <c r="B23866" s="70"/>
      <c r="C23866" s="71"/>
    </row>
    <row r="23867" spans="1:3" x14ac:dyDescent="0.4">
      <c r="A23867" s="70"/>
      <c r="B23867" s="70"/>
      <c r="C23867" s="71"/>
    </row>
    <row r="23868" spans="1:3" x14ac:dyDescent="0.4">
      <c r="A23868" s="70"/>
      <c r="B23868" s="70"/>
      <c r="C23868" s="71"/>
    </row>
    <row r="23869" spans="1:3" x14ac:dyDescent="0.4">
      <c r="A23869" s="70"/>
      <c r="B23869" s="70"/>
      <c r="C23869" s="71"/>
    </row>
    <row r="23870" spans="1:3" x14ac:dyDescent="0.4">
      <c r="A23870" s="70"/>
      <c r="B23870" s="70"/>
      <c r="C23870" s="71"/>
    </row>
    <row r="23871" spans="1:3" x14ac:dyDescent="0.4">
      <c r="A23871" s="70"/>
      <c r="B23871" s="70"/>
      <c r="C23871" s="71"/>
    </row>
    <row r="23872" spans="1:3" x14ac:dyDescent="0.4">
      <c r="A23872" s="70"/>
      <c r="B23872" s="70"/>
      <c r="C23872" s="71"/>
    </row>
    <row r="23873" spans="1:3" x14ac:dyDescent="0.4">
      <c r="A23873" s="70"/>
      <c r="B23873" s="70"/>
      <c r="C23873" s="71"/>
    </row>
    <row r="23874" spans="1:3" x14ac:dyDescent="0.4">
      <c r="A23874" s="70"/>
      <c r="B23874" s="70"/>
      <c r="C23874" s="71"/>
    </row>
    <row r="23875" spans="1:3" x14ac:dyDescent="0.4">
      <c r="A23875" s="70"/>
      <c r="B23875" s="70"/>
      <c r="C23875" s="71"/>
    </row>
    <row r="23876" spans="1:3" x14ac:dyDescent="0.4">
      <c r="A23876" s="70"/>
      <c r="B23876" s="70"/>
      <c r="C23876" s="71"/>
    </row>
    <row r="23877" spans="1:3" x14ac:dyDescent="0.4">
      <c r="A23877" s="70"/>
      <c r="B23877" s="70"/>
      <c r="C23877" s="71"/>
    </row>
    <row r="23878" spans="1:3" x14ac:dyDescent="0.4">
      <c r="A23878" s="70"/>
      <c r="B23878" s="70"/>
      <c r="C23878" s="71"/>
    </row>
    <row r="23879" spans="1:3" x14ac:dyDescent="0.4">
      <c r="A23879" s="70"/>
      <c r="B23879" s="70"/>
      <c r="C23879" s="71"/>
    </row>
    <row r="23880" spans="1:3" x14ac:dyDescent="0.4">
      <c r="A23880" s="70"/>
      <c r="B23880" s="70"/>
      <c r="C23880" s="71"/>
    </row>
    <row r="23881" spans="1:3" x14ac:dyDescent="0.4">
      <c r="A23881" s="70"/>
      <c r="B23881" s="70"/>
      <c r="C23881" s="71"/>
    </row>
    <row r="23882" spans="1:3" x14ac:dyDescent="0.4">
      <c r="A23882" s="70"/>
      <c r="B23882" s="70"/>
      <c r="C23882" s="71"/>
    </row>
    <row r="23883" spans="1:3" x14ac:dyDescent="0.4">
      <c r="A23883" s="70"/>
      <c r="B23883" s="70"/>
      <c r="C23883" s="71"/>
    </row>
    <row r="23884" spans="1:3" x14ac:dyDescent="0.4">
      <c r="A23884" s="70"/>
      <c r="B23884" s="70"/>
      <c r="C23884" s="71"/>
    </row>
    <row r="23885" spans="1:3" x14ac:dyDescent="0.4">
      <c r="A23885" s="70"/>
      <c r="B23885" s="70"/>
      <c r="C23885" s="71"/>
    </row>
    <row r="23886" spans="1:3" x14ac:dyDescent="0.4">
      <c r="A23886" s="70"/>
      <c r="B23886" s="70"/>
      <c r="C23886" s="71"/>
    </row>
    <row r="23887" spans="1:3" x14ac:dyDescent="0.4">
      <c r="A23887" s="70"/>
      <c r="B23887" s="70"/>
      <c r="C23887" s="71"/>
    </row>
    <row r="23888" spans="1:3" x14ac:dyDescent="0.4">
      <c r="A23888" s="70"/>
      <c r="B23888" s="70"/>
      <c r="C23888" s="71"/>
    </row>
    <row r="23889" spans="1:3" x14ac:dyDescent="0.4">
      <c r="A23889" s="70"/>
      <c r="B23889" s="70"/>
      <c r="C23889" s="71"/>
    </row>
    <row r="23890" spans="1:3" x14ac:dyDescent="0.4">
      <c r="A23890" s="70"/>
      <c r="B23890" s="70"/>
      <c r="C23890" s="71"/>
    </row>
    <row r="23891" spans="1:3" x14ac:dyDescent="0.4">
      <c r="A23891" s="70"/>
      <c r="B23891" s="70"/>
      <c r="C23891" s="71"/>
    </row>
    <row r="23892" spans="1:3" x14ac:dyDescent="0.4">
      <c r="A23892" s="70"/>
      <c r="B23892" s="70"/>
      <c r="C23892" s="71"/>
    </row>
    <row r="23893" spans="1:3" x14ac:dyDescent="0.4">
      <c r="A23893" s="70"/>
      <c r="B23893" s="70"/>
      <c r="C23893" s="71"/>
    </row>
    <row r="23894" spans="1:3" x14ac:dyDescent="0.4">
      <c r="A23894" s="70"/>
      <c r="B23894" s="70"/>
      <c r="C23894" s="71"/>
    </row>
    <row r="23895" spans="1:3" x14ac:dyDescent="0.4">
      <c r="A23895" s="70"/>
      <c r="B23895" s="70"/>
      <c r="C23895" s="71"/>
    </row>
    <row r="23896" spans="1:3" x14ac:dyDescent="0.4">
      <c r="A23896" s="70"/>
      <c r="B23896" s="70"/>
      <c r="C23896" s="71"/>
    </row>
    <row r="23897" spans="1:3" x14ac:dyDescent="0.4">
      <c r="A23897" s="70"/>
      <c r="B23897" s="70"/>
      <c r="C23897" s="71"/>
    </row>
    <row r="23898" spans="1:3" x14ac:dyDescent="0.4">
      <c r="A23898" s="70"/>
      <c r="B23898" s="70"/>
      <c r="C23898" s="71"/>
    </row>
    <row r="23899" spans="1:3" x14ac:dyDescent="0.4">
      <c r="A23899" s="70"/>
      <c r="B23899" s="70"/>
      <c r="C23899" s="71"/>
    </row>
    <row r="23900" spans="1:3" x14ac:dyDescent="0.4">
      <c r="A23900" s="70"/>
      <c r="B23900" s="70"/>
      <c r="C23900" s="71"/>
    </row>
    <row r="23901" spans="1:3" x14ac:dyDescent="0.4">
      <c r="A23901" s="70"/>
      <c r="B23901" s="70"/>
      <c r="C23901" s="71"/>
    </row>
    <row r="23902" spans="1:3" x14ac:dyDescent="0.4">
      <c r="A23902" s="70"/>
      <c r="B23902" s="70"/>
      <c r="C23902" s="71"/>
    </row>
    <row r="23903" spans="1:3" x14ac:dyDescent="0.4">
      <c r="A23903" s="70"/>
      <c r="B23903" s="70"/>
      <c r="C23903" s="71"/>
    </row>
    <row r="23904" spans="1:3" x14ac:dyDescent="0.4">
      <c r="A23904" s="70"/>
      <c r="B23904" s="70"/>
      <c r="C23904" s="71"/>
    </row>
    <row r="23905" spans="1:3" x14ac:dyDescent="0.4">
      <c r="A23905" s="70"/>
      <c r="B23905" s="70"/>
      <c r="C23905" s="71"/>
    </row>
    <row r="23906" spans="1:3" x14ac:dyDescent="0.4">
      <c r="A23906" s="70"/>
      <c r="B23906" s="70"/>
      <c r="C23906" s="71"/>
    </row>
    <row r="23907" spans="1:3" x14ac:dyDescent="0.4">
      <c r="A23907" s="70"/>
      <c r="B23907" s="70"/>
      <c r="C23907" s="71"/>
    </row>
    <row r="23908" spans="1:3" x14ac:dyDescent="0.4">
      <c r="A23908" s="70"/>
      <c r="B23908" s="70"/>
      <c r="C23908" s="71"/>
    </row>
    <row r="23909" spans="1:3" x14ac:dyDescent="0.4">
      <c r="A23909" s="70"/>
      <c r="B23909" s="70"/>
      <c r="C23909" s="71"/>
    </row>
    <row r="23910" spans="1:3" x14ac:dyDescent="0.4">
      <c r="A23910" s="70"/>
      <c r="B23910" s="70"/>
      <c r="C23910" s="71"/>
    </row>
    <row r="23911" spans="1:3" x14ac:dyDescent="0.4">
      <c r="A23911" s="70"/>
      <c r="B23911" s="70"/>
      <c r="C23911" s="71"/>
    </row>
    <row r="23912" spans="1:3" x14ac:dyDescent="0.4">
      <c r="A23912" s="70"/>
      <c r="B23912" s="70"/>
      <c r="C23912" s="71"/>
    </row>
    <row r="23913" spans="1:3" x14ac:dyDescent="0.4">
      <c r="A23913" s="70"/>
      <c r="B23913" s="70"/>
      <c r="C23913" s="71"/>
    </row>
    <row r="23914" spans="1:3" x14ac:dyDescent="0.4">
      <c r="A23914" s="70"/>
      <c r="B23914" s="70"/>
      <c r="C23914" s="71"/>
    </row>
    <row r="23915" spans="1:3" x14ac:dyDescent="0.4">
      <c r="A23915" s="70"/>
      <c r="B23915" s="70"/>
      <c r="C23915" s="71"/>
    </row>
    <row r="23916" spans="1:3" x14ac:dyDescent="0.4">
      <c r="A23916" s="70"/>
      <c r="B23916" s="70"/>
      <c r="C23916" s="71"/>
    </row>
    <row r="23917" spans="1:3" x14ac:dyDescent="0.4">
      <c r="A23917" s="70"/>
      <c r="B23917" s="70"/>
      <c r="C23917" s="71"/>
    </row>
    <row r="23918" spans="1:3" x14ac:dyDescent="0.4">
      <c r="A23918" s="70"/>
      <c r="B23918" s="70"/>
      <c r="C23918" s="71"/>
    </row>
    <row r="23919" spans="1:3" x14ac:dyDescent="0.4">
      <c r="A23919" s="70"/>
      <c r="B23919" s="70"/>
      <c r="C23919" s="71"/>
    </row>
    <row r="23920" spans="1:3" x14ac:dyDescent="0.4">
      <c r="A23920" s="70"/>
      <c r="B23920" s="70"/>
      <c r="C23920" s="71"/>
    </row>
    <row r="23921" spans="1:3" x14ac:dyDescent="0.4">
      <c r="A23921" s="70"/>
      <c r="B23921" s="70"/>
      <c r="C23921" s="71"/>
    </row>
    <row r="23922" spans="1:3" x14ac:dyDescent="0.4">
      <c r="A23922" s="70"/>
      <c r="B23922" s="70"/>
      <c r="C23922" s="71"/>
    </row>
    <row r="23923" spans="1:3" x14ac:dyDescent="0.4">
      <c r="A23923" s="70"/>
      <c r="B23923" s="70"/>
      <c r="C23923" s="71"/>
    </row>
    <row r="23924" spans="1:3" x14ac:dyDescent="0.4">
      <c r="A23924" s="70"/>
      <c r="B23924" s="70"/>
      <c r="C23924" s="71"/>
    </row>
    <row r="23925" spans="1:3" x14ac:dyDescent="0.4">
      <c r="A23925" s="70"/>
      <c r="B23925" s="70"/>
      <c r="C23925" s="71"/>
    </row>
    <row r="23926" spans="1:3" x14ac:dyDescent="0.4">
      <c r="A23926" s="70"/>
      <c r="B23926" s="70"/>
      <c r="C23926" s="71"/>
    </row>
    <row r="23927" spans="1:3" x14ac:dyDescent="0.4">
      <c r="A23927" s="70"/>
      <c r="B23927" s="70"/>
      <c r="C23927" s="71"/>
    </row>
    <row r="23928" spans="1:3" x14ac:dyDescent="0.4">
      <c r="A23928" s="70"/>
      <c r="B23928" s="70"/>
      <c r="C23928" s="71"/>
    </row>
    <row r="23929" spans="1:3" x14ac:dyDescent="0.4">
      <c r="A23929" s="70"/>
      <c r="B23929" s="70"/>
      <c r="C23929" s="71"/>
    </row>
    <row r="23930" spans="1:3" x14ac:dyDescent="0.4">
      <c r="A23930" s="70"/>
      <c r="B23930" s="70"/>
      <c r="C23930" s="71"/>
    </row>
    <row r="23931" spans="1:3" x14ac:dyDescent="0.4">
      <c r="A23931" s="70"/>
      <c r="B23931" s="70"/>
      <c r="C23931" s="71"/>
    </row>
    <row r="23932" spans="1:3" x14ac:dyDescent="0.4">
      <c r="A23932" s="70"/>
      <c r="B23932" s="70"/>
      <c r="C23932" s="71"/>
    </row>
    <row r="23933" spans="1:3" x14ac:dyDescent="0.4">
      <c r="A23933" s="70"/>
      <c r="B23933" s="70"/>
      <c r="C23933" s="71"/>
    </row>
    <row r="23934" spans="1:3" x14ac:dyDescent="0.4">
      <c r="A23934" s="70"/>
      <c r="B23934" s="70"/>
      <c r="C23934" s="71"/>
    </row>
    <row r="23935" spans="1:3" x14ac:dyDescent="0.4">
      <c r="A23935" s="70"/>
      <c r="B23935" s="70"/>
      <c r="C23935" s="71"/>
    </row>
    <row r="23936" spans="1:3" x14ac:dyDescent="0.4">
      <c r="A23936" s="70"/>
      <c r="B23936" s="70"/>
      <c r="C23936" s="71"/>
    </row>
    <row r="23937" spans="1:3" x14ac:dyDescent="0.4">
      <c r="A23937" s="70"/>
      <c r="B23937" s="70"/>
      <c r="C23937" s="71"/>
    </row>
    <row r="23938" spans="1:3" x14ac:dyDescent="0.4">
      <c r="A23938" s="70"/>
      <c r="B23938" s="70"/>
      <c r="C23938" s="71"/>
    </row>
    <row r="23939" spans="1:3" x14ac:dyDescent="0.4">
      <c r="A23939" s="70"/>
      <c r="B23939" s="70"/>
      <c r="C23939" s="71"/>
    </row>
    <row r="23940" spans="1:3" x14ac:dyDescent="0.4">
      <c r="A23940" s="70"/>
      <c r="B23940" s="70"/>
      <c r="C23940" s="71"/>
    </row>
    <row r="23941" spans="1:3" x14ac:dyDescent="0.4">
      <c r="A23941" s="70"/>
      <c r="B23941" s="70"/>
      <c r="C23941" s="71"/>
    </row>
    <row r="23942" spans="1:3" x14ac:dyDescent="0.4">
      <c r="A23942" s="70"/>
      <c r="B23942" s="70"/>
      <c r="C23942" s="71"/>
    </row>
    <row r="23943" spans="1:3" x14ac:dyDescent="0.4">
      <c r="A23943" s="70"/>
      <c r="B23943" s="70"/>
      <c r="C23943" s="71"/>
    </row>
    <row r="23944" spans="1:3" x14ac:dyDescent="0.4">
      <c r="A23944" s="70"/>
      <c r="B23944" s="70"/>
      <c r="C23944" s="71"/>
    </row>
    <row r="23945" spans="1:3" x14ac:dyDescent="0.4">
      <c r="A23945" s="70"/>
      <c r="B23945" s="70"/>
      <c r="C23945" s="71"/>
    </row>
    <row r="23946" spans="1:3" x14ac:dyDescent="0.4">
      <c r="A23946" s="70"/>
      <c r="B23946" s="70"/>
      <c r="C23946" s="71"/>
    </row>
    <row r="23947" spans="1:3" x14ac:dyDescent="0.4">
      <c r="A23947" s="70"/>
      <c r="B23947" s="70"/>
      <c r="C23947" s="71"/>
    </row>
    <row r="23948" spans="1:3" x14ac:dyDescent="0.4">
      <c r="A23948" s="70"/>
      <c r="B23948" s="70"/>
      <c r="C23948" s="71"/>
    </row>
    <row r="23949" spans="1:3" x14ac:dyDescent="0.4">
      <c r="A23949" s="70"/>
      <c r="B23949" s="70"/>
      <c r="C23949" s="71"/>
    </row>
    <row r="23950" spans="1:3" x14ac:dyDescent="0.4">
      <c r="A23950" s="70"/>
      <c r="B23950" s="70"/>
      <c r="C23950" s="71"/>
    </row>
    <row r="23951" spans="1:3" x14ac:dyDescent="0.4">
      <c r="A23951" s="70"/>
      <c r="B23951" s="70"/>
      <c r="C23951" s="71"/>
    </row>
    <row r="23952" spans="1:3" x14ac:dyDescent="0.4">
      <c r="A23952" s="70"/>
      <c r="B23952" s="70"/>
      <c r="C23952" s="71"/>
    </row>
    <row r="23953" spans="1:3" x14ac:dyDescent="0.4">
      <c r="A23953" s="70"/>
      <c r="B23953" s="70"/>
      <c r="C23953" s="71"/>
    </row>
    <row r="23954" spans="1:3" x14ac:dyDescent="0.4">
      <c r="A23954" s="70"/>
      <c r="B23954" s="70"/>
      <c r="C23954" s="71"/>
    </row>
    <row r="23955" spans="1:3" x14ac:dyDescent="0.4">
      <c r="A23955" s="70"/>
      <c r="B23955" s="70"/>
      <c r="C23955" s="71"/>
    </row>
    <row r="23956" spans="1:3" x14ac:dyDescent="0.4">
      <c r="A23956" s="70"/>
      <c r="B23956" s="70"/>
      <c r="C23956" s="71"/>
    </row>
    <row r="23957" spans="1:3" x14ac:dyDescent="0.4">
      <c r="A23957" s="70"/>
      <c r="B23957" s="70"/>
      <c r="C23957" s="71"/>
    </row>
    <row r="23958" spans="1:3" x14ac:dyDescent="0.4">
      <c r="A23958" s="70"/>
      <c r="B23958" s="70"/>
      <c r="C23958" s="71"/>
    </row>
    <row r="23959" spans="1:3" x14ac:dyDescent="0.4">
      <c r="A23959" s="70"/>
      <c r="B23959" s="70"/>
      <c r="C23959" s="71"/>
    </row>
    <row r="23960" spans="1:3" x14ac:dyDescent="0.4">
      <c r="A23960" s="70"/>
      <c r="B23960" s="70"/>
      <c r="C23960" s="71"/>
    </row>
    <row r="23961" spans="1:3" x14ac:dyDescent="0.4">
      <c r="A23961" s="70"/>
      <c r="B23961" s="70"/>
      <c r="C23961" s="71"/>
    </row>
    <row r="23962" spans="1:3" x14ac:dyDescent="0.4">
      <c r="A23962" s="70"/>
      <c r="B23962" s="70"/>
      <c r="C23962" s="71"/>
    </row>
    <row r="23963" spans="1:3" x14ac:dyDescent="0.4">
      <c r="A23963" s="70"/>
      <c r="B23963" s="70"/>
      <c r="C23963" s="71"/>
    </row>
    <row r="23964" spans="1:3" x14ac:dyDescent="0.4">
      <c r="A23964" s="70"/>
      <c r="B23964" s="70"/>
      <c r="C23964" s="71"/>
    </row>
    <row r="23965" spans="1:3" x14ac:dyDescent="0.4">
      <c r="A23965" s="70"/>
      <c r="B23965" s="70"/>
      <c r="C23965" s="71"/>
    </row>
    <row r="23966" spans="1:3" x14ac:dyDescent="0.4">
      <c r="A23966" s="70"/>
      <c r="B23966" s="70"/>
      <c r="C23966" s="71"/>
    </row>
    <row r="23967" spans="1:3" x14ac:dyDescent="0.4">
      <c r="A23967" s="70"/>
      <c r="B23967" s="70"/>
      <c r="C23967" s="71"/>
    </row>
    <row r="23968" spans="1:3" x14ac:dyDescent="0.4">
      <c r="A23968" s="70"/>
      <c r="B23968" s="70"/>
      <c r="C23968" s="71"/>
    </row>
    <row r="23969" spans="1:3" x14ac:dyDescent="0.4">
      <c r="A23969" s="70"/>
      <c r="B23969" s="70"/>
      <c r="C23969" s="71"/>
    </row>
    <row r="23970" spans="1:3" x14ac:dyDescent="0.4">
      <c r="A23970" s="70"/>
      <c r="B23970" s="70"/>
      <c r="C23970" s="71"/>
    </row>
    <row r="23971" spans="1:3" x14ac:dyDescent="0.4">
      <c r="A23971" s="70"/>
      <c r="B23971" s="70"/>
      <c r="C23971" s="71"/>
    </row>
    <row r="23972" spans="1:3" x14ac:dyDescent="0.4">
      <c r="A23972" s="70"/>
      <c r="B23972" s="70"/>
      <c r="C23972" s="71"/>
    </row>
    <row r="23973" spans="1:3" x14ac:dyDescent="0.4">
      <c r="A23973" s="70"/>
      <c r="B23973" s="70"/>
      <c r="C23973" s="71"/>
    </row>
    <row r="23974" spans="1:3" x14ac:dyDescent="0.4">
      <c r="A23974" s="70"/>
      <c r="B23974" s="70"/>
      <c r="C23974" s="71"/>
    </row>
    <row r="23975" spans="1:3" x14ac:dyDescent="0.4">
      <c r="A23975" s="70"/>
      <c r="B23975" s="70"/>
      <c r="C23975" s="71"/>
    </row>
    <row r="23976" spans="1:3" x14ac:dyDescent="0.4">
      <c r="A23976" s="70"/>
      <c r="B23976" s="70"/>
      <c r="C23976" s="71"/>
    </row>
    <row r="23977" spans="1:3" x14ac:dyDescent="0.4">
      <c r="A23977" s="70"/>
      <c r="B23977" s="70"/>
      <c r="C23977" s="71"/>
    </row>
    <row r="23978" spans="1:3" x14ac:dyDescent="0.4">
      <c r="A23978" s="70"/>
      <c r="B23978" s="70"/>
      <c r="C23978" s="71"/>
    </row>
    <row r="23979" spans="1:3" x14ac:dyDescent="0.4">
      <c r="A23979" s="70"/>
      <c r="B23979" s="70"/>
      <c r="C23979" s="71"/>
    </row>
    <row r="23980" spans="1:3" x14ac:dyDescent="0.4">
      <c r="A23980" s="70"/>
      <c r="B23980" s="70"/>
      <c r="C23980" s="71"/>
    </row>
    <row r="23981" spans="1:3" x14ac:dyDescent="0.4">
      <c r="A23981" s="70"/>
      <c r="B23981" s="70"/>
      <c r="C23981" s="71"/>
    </row>
    <row r="23982" spans="1:3" x14ac:dyDescent="0.4">
      <c r="A23982" s="70"/>
      <c r="B23982" s="70"/>
      <c r="C23982" s="71"/>
    </row>
    <row r="23983" spans="1:3" x14ac:dyDescent="0.4">
      <c r="A23983" s="70"/>
      <c r="B23983" s="70"/>
      <c r="C23983" s="71"/>
    </row>
    <row r="23984" spans="1:3" x14ac:dyDescent="0.4">
      <c r="A23984" s="70"/>
      <c r="B23984" s="70"/>
      <c r="C23984" s="71"/>
    </row>
    <row r="23985" spans="1:3" x14ac:dyDescent="0.4">
      <c r="A23985" s="70"/>
      <c r="B23985" s="70"/>
      <c r="C23985" s="71"/>
    </row>
    <row r="23986" spans="1:3" x14ac:dyDescent="0.4">
      <c r="A23986" s="70"/>
      <c r="B23986" s="70"/>
      <c r="C23986" s="71"/>
    </row>
    <row r="23987" spans="1:3" x14ac:dyDescent="0.4">
      <c r="A23987" s="70"/>
      <c r="B23987" s="70"/>
      <c r="C23987" s="71"/>
    </row>
    <row r="23988" spans="1:3" x14ac:dyDescent="0.4">
      <c r="A23988" s="70"/>
      <c r="B23988" s="70"/>
      <c r="C23988" s="71"/>
    </row>
    <row r="23989" spans="1:3" x14ac:dyDescent="0.4">
      <c r="A23989" s="70"/>
      <c r="B23989" s="70"/>
      <c r="C23989" s="71"/>
    </row>
    <row r="23990" spans="1:3" x14ac:dyDescent="0.4">
      <c r="A23990" s="70"/>
      <c r="B23990" s="70"/>
      <c r="C23990" s="71"/>
    </row>
    <row r="23991" spans="1:3" x14ac:dyDescent="0.4">
      <c r="A23991" s="70"/>
      <c r="B23991" s="70"/>
      <c r="C23991" s="71"/>
    </row>
    <row r="23992" spans="1:3" x14ac:dyDescent="0.4">
      <c r="A23992" s="70"/>
      <c r="B23992" s="70"/>
      <c r="C23992" s="71"/>
    </row>
    <row r="23993" spans="1:3" x14ac:dyDescent="0.4">
      <c r="A23993" s="70"/>
      <c r="B23993" s="70"/>
      <c r="C23993" s="71"/>
    </row>
    <row r="23994" spans="1:3" x14ac:dyDescent="0.4">
      <c r="A23994" s="70"/>
      <c r="B23994" s="70"/>
      <c r="C23994" s="71"/>
    </row>
    <row r="23995" spans="1:3" x14ac:dyDescent="0.4">
      <c r="A23995" s="70"/>
      <c r="B23995" s="70"/>
      <c r="C23995" s="71"/>
    </row>
    <row r="23996" spans="1:3" x14ac:dyDescent="0.4">
      <c r="A23996" s="70"/>
      <c r="B23996" s="70"/>
      <c r="C23996" s="71"/>
    </row>
    <row r="23997" spans="1:3" x14ac:dyDescent="0.4">
      <c r="A23997" s="70"/>
      <c r="B23997" s="70"/>
      <c r="C23997" s="71"/>
    </row>
    <row r="23998" spans="1:3" x14ac:dyDescent="0.4">
      <c r="A23998" s="70"/>
      <c r="B23998" s="70"/>
      <c r="C23998" s="71"/>
    </row>
    <row r="23999" spans="1:3" x14ac:dyDescent="0.4">
      <c r="A23999" s="70"/>
      <c r="B23999" s="70"/>
      <c r="C23999" s="71"/>
    </row>
    <row r="24000" spans="1:3" x14ac:dyDescent="0.4">
      <c r="A24000" s="70"/>
      <c r="B24000" s="70"/>
      <c r="C24000" s="71"/>
    </row>
    <row r="24001" spans="1:3" x14ac:dyDescent="0.4">
      <c r="A24001" s="70"/>
      <c r="B24001" s="70"/>
      <c r="C24001" s="71"/>
    </row>
    <row r="24002" spans="1:3" x14ac:dyDescent="0.4">
      <c r="A24002" s="70"/>
      <c r="B24002" s="70"/>
      <c r="C24002" s="71"/>
    </row>
    <row r="24003" spans="1:3" x14ac:dyDescent="0.4">
      <c r="A24003" s="70"/>
      <c r="B24003" s="70"/>
      <c r="C24003" s="71"/>
    </row>
    <row r="24004" spans="1:3" x14ac:dyDescent="0.4">
      <c r="A24004" s="70"/>
      <c r="B24004" s="70"/>
      <c r="C24004" s="71"/>
    </row>
    <row r="24005" spans="1:3" x14ac:dyDescent="0.4">
      <c r="A24005" s="70"/>
      <c r="B24005" s="70"/>
      <c r="C24005" s="71"/>
    </row>
    <row r="24006" spans="1:3" x14ac:dyDescent="0.4">
      <c r="A24006" s="70"/>
      <c r="B24006" s="70"/>
      <c r="C24006" s="71"/>
    </row>
    <row r="24007" spans="1:3" x14ac:dyDescent="0.4">
      <c r="A24007" s="70"/>
      <c r="B24007" s="70"/>
      <c r="C24007" s="71"/>
    </row>
    <row r="24008" spans="1:3" x14ac:dyDescent="0.4">
      <c r="A24008" s="70"/>
      <c r="B24008" s="70"/>
      <c r="C24008" s="71"/>
    </row>
    <row r="24009" spans="1:3" x14ac:dyDescent="0.4">
      <c r="A24009" s="70"/>
      <c r="B24009" s="70"/>
      <c r="C24009" s="71"/>
    </row>
    <row r="24010" spans="1:3" x14ac:dyDescent="0.4">
      <c r="A24010" s="70"/>
      <c r="B24010" s="70"/>
      <c r="C24010" s="71"/>
    </row>
    <row r="24011" spans="1:3" x14ac:dyDescent="0.4">
      <c r="A24011" s="70"/>
      <c r="B24011" s="70"/>
      <c r="C24011" s="71"/>
    </row>
    <row r="24012" spans="1:3" x14ac:dyDescent="0.4">
      <c r="A24012" s="70"/>
      <c r="B24012" s="70"/>
      <c r="C24012" s="71"/>
    </row>
    <row r="24013" spans="1:3" x14ac:dyDescent="0.4">
      <c r="A24013" s="70"/>
      <c r="B24013" s="70"/>
      <c r="C24013" s="71"/>
    </row>
    <row r="24014" spans="1:3" x14ac:dyDescent="0.4">
      <c r="A24014" s="70"/>
      <c r="B24014" s="70"/>
      <c r="C24014" s="71"/>
    </row>
    <row r="24015" spans="1:3" x14ac:dyDescent="0.4">
      <c r="A24015" s="70"/>
      <c r="B24015" s="70"/>
      <c r="C24015" s="71"/>
    </row>
    <row r="24016" spans="1:3" x14ac:dyDescent="0.4">
      <c r="A24016" s="70"/>
      <c r="B24016" s="70"/>
      <c r="C24016" s="71"/>
    </row>
    <row r="24017" spans="1:3" x14ac:dyDescent="0.4">
      <c r="A24017" s="70"/>
      <c r="B24017" s="70"/>
      <c r="C24017" s="71"/>
    </row>
    <row r="24018" spans="1:3" x14ac:dyDescent="0.4">
      <c r="A24018" s="70"/>
      <c r="B24018" s="70"/>
      <c r="C24018" s="71"/>
    </row>
    <row r="24019" spans="1:3" x14ac:dyDescent="0.4">
      <c r="A24019" s="70"/>
      <c r="B24019" s="70"/>
      <c r="C24019" s="71"/>
    </row>
    <row r="24020" spans="1:3" x14ac:dyDescent="0.4">
      <c r="A24020" s="70"/>
      <c r="B24020" s="70"/>
      <c r="C24020" s="71"/>
    </row>
    <row r="24021" spans="1:3" x14ac:dyDescent="0.4">
      <c r="A24021" s="70"/>
      <c r="B24021" s="70"/>
      <c r="C24021" s="71"/>
    </row>
    <row r="24022" spans="1:3" x14ac:dyDescent="0.4">
      <c r="A24022" s="70"/>
      <c r="B24022" s="70"/>
      <c r="C24022" s="71"/>
    </row>
    <row r="24023" spans="1:3" x14ac:dyDescent="0.4">
      <c r="A24023" s="70"/>
      <c r="B24023" s="70"/>
      <c r="C24023" s="71"/>
    </row>
    <row r="24024" spans="1:3" x14ac:dyDescent="0.4">
      <c r="A24024" s="70"/>
      <c r="B24024" s="70"/>
      <c r="C24024" s="71"/>
    </row>
    <row r="24025" spans="1:3" x14ac:dyDescent="0.4">
      <c r="A24025" s="70"/>
      <c r="B24025" s="70"/>
      <c r="C24025" s="71"/>
    </row>
    <row r="24026" spans="1:3" x14ac:dyDescent="0.4">
      <c r="A24026" s="70"/>
      <c r="B24026" s="70"/>
      <c r="C24026" s="71"/>
    </row>
    <row r="24027" spans="1:3" x14ac:dyDescent="0.4">
      <c r="A24027" s="70"/>
      <c r="B24027" s="70"/>
      <c r="C24027" s="71"/>
    </row>
    <row r="24028" spans="1:3" x14ac:dyDescent="0.4">
      <c r="A24028" s="70"/>
      <c r="B24028" s="70"/>
      <c r="C24028" s="71"/>
    </row>
    <row r="24029" spans="1:3" x14ac:dyDescent="0.4">
      <c r="A24029" s="70"/>
      <c r="B24029" s="70"/>
      <c r="C24029" s="71"/>
    </row>
    <row r="24030" spans="1:3" x14ac:dyDescent="0.4">
      <c r="A24030" s="70"/>
      <c r="B24030" s="70"/>
      <c r="C24030" s="71"/>
    </row>
    <row r="24031" spans="1:3" x14ac:dyDescent="0.4">
      <c r="A24031" s="70"/>
      <c r="B24031" s="70"/>
      <c r="C24031" s="71"/>
    </row>
    <row r="24032" spans="1:3" x14ac:dyDescent="0.4">
      <c r="A24032" s="70"/>
      <c r="B24032" s="70"/>
      <c r="C24032" s="71"/>
    </row>
    <row r="24033" spans="1:3" x14ac:dyDescent="0.4">
      <c r="A24033" s="70"/>
      <c r="B24033" s="70"/>
      <c r="C24033" s="71"/>
    </row>
    <row r="24034" spans="1:3" x14ac:dyDescent="0.4">
      <c r="A24034" s="70"/>
      <c r="B24034" s="70"/>
      <c r="C24034" s="71"/>
    </row>
    <row r="24035" spans="1:3" x14ac:dyDescent="0.4">
      <c r="A24035" s="70"/>
      <c r="B24035" s="70"/>
      <c r="C24035" s="71"/>
    </row>
    <row r="24036" spans="1:3" x14ac:dyDescent="0.4">
      <c r="A24036" s="70"/>
      <c r="B24036" s="70"/>
      <c r="C24036" s="71"/>
    </row>
    <row r="24037" spans="1:3" x14ac:dyDescent="0.4">
      <c r="A24037" s="70"/>
      <c r="B24037" s="70"/>
      <c r="C24037" s="71"/>
    </row>
    <row r="24038" spans="1:3" x14ac:dyDescent="0.4">
      <c r="A24038" s="70"/>
      <c r="B24038" s="70"/>
      <c r="C24038" s="71"/>
    </row>
    <row r="24039" spans="1:3" x14ac:dyDescent="0.4">
      <c r="A24039" s="70"/>
      <c r="B24039" s="70"/>
      <c r="C24039" s="71"/>
    </row>
    <row r="24040" spans="1:3" x14ac:dyDescent="0.4">
      <c r="A24040" s="70"/>
      <c r="B24040" s="70"/>
      <c r="C24040" s="71"/>
    </row>
    <row r="24041" spans="1:3" x14ac:dyDescent="0.4">
      <c r="A24041" s="70"/>
      <c r="B24041" s="70"/>
      <c r="C24041" s="71"/>
    </row>
    <row r="24042" spans="1:3" x14ac:dyDescent="0.4">
      <c r="A24042" s="70"/>
      <c r="B24042" s="70"/>
      <c r="C24042" s="71"/>
    </row>
    <row r="24043" spans="1:3" x14ac:dyDescent="0.4">
      <c r="A24043" s="70"/>
      <c r="B24043" s="70"/>
      <c r="C24043" s="71"/>
    </row>
    <row r="24044" spans="1:3" x14ac:dyDescent="0.4">
      <c r="A24044" s="70"/>
      <c r="B24044" s="70"/>
      <c r="C24044" s="71"/>
    </row>
    <row r="24045" spans="1:3" x14ac:dyDescent="0.4">
      <c r="A24045" s="70"/>
      <c r="B24045" s="70"/>
      <c r="C24045" s="71"/>
    </row>
    <row r="24046" spans="1:3" x14ac:dyDescent="0.4">
      <c r="A24046" s="70"/>
      <c r="B24046" s="70"/>
      <c r="C24046" s="71"/>
    </row>
    <row r="24047" spans="1:3" x14ac:dyDescent="0.4">
      <c r="A24047" s="70"/>
      <c r="B24047" s="70"/>
      <c r="C24047" s="71"/>
    </row>
    <row r="24048" spans="1:3" x14ac:dyDescent="0.4">
      <c r="A24048" s="70"/>
      <c r="B24048" s="70"/>
      <c r="C24048" s="71"/>
    </row>
    <row r="24049" spans="1:3" x14ac:dyDescent="0.4">
      <c r="A24049" s="70"/>
      <c r="B24049" s="70"/>
      <c r="C24049" s="71"/>
    </row>
    <row r="24050" spans="1:3" x14ac:dyDescent="0.4">
      <c r="A24050" s="70"/>
      <c r="B24050" s="70"/>
      <c r="C24050" s="71"/>
    </row>
    <row r="24051" spans="1:3" x14ac:dyDescent="0.4">
      <c r="A24051" s="70"/>
      <c r="B24051" s="70"/>
      <c r="C24051" s="71"/>
    </row>
    <row r="24052" spans="1:3" x14ac:dyDescent="0.4">
      <c r="A24052" s="70"/>
      <c r="B24052" s="70"/>
      <c r="C24052" s="71"/>
    </row>
    <row r="24053" spans="1:3" x14ac:dyDescent="0.4">
      <c r="A24053" s="70"/>
      <c r="B24053" s="70"/>
      <c r="C24053" s="71"/>
    </row>
    <row r="24054" spans="1:3" x14ac:dyDescent="0.4">
      <c r="A24054" s="70"/>
      <c r="B24054" s="70"/>
      <c r="C24054" s="71"/>
    </row>
    <row r="24055" spans="1:3" x14ac:dyDescent="0.4">
      <c r="A24055" s="70"/>
      <c r="B24055" s="70"/>
      <c r="C24055" s="71"/>
    </row>
    <row r="24056" spans="1:3" x14ac:dyDescent="0.4">
      <c r="A24056" s="70"/>
      <c r="B24056" s="70"/>
      <c r="C24056" s="71"/>
    </row>
    <row r="24057" spans="1:3" x14ac:dyDescent="0.4">
      <c r="A24057" s="70"/>
      <c r="B24057" s="70"/>
      <c r="C24057" s="71"/>
    </row>
    <row r="24058" spans="1:3" x14ac:dyDescent="0.4">
      <c r="A24058" s="70"/>
      <c r="B24058" s="70"/>
      <c r="C24058" s="71"/>
    </row>
    <row r="24059" spans="1:3" x14ac:dyDescent="0.4">
      <c r="A24059" s="70"/>
      <c r="B24059" s="70"/>
      <c r="C24059" s="71"/>
    </row>
    <row r="24060" spans="1:3" x14ac:dyDescent="0.4">
      <c r="A24060" s="70"/>
      <c r="B24060" s="70"/>
      <c r="C24060" s="71"/>
    </row>
    <row r="24061" spans="1:3" x14ac:dyDescent="0.4">
      <c r="A24061" s="70"/>
      <c r="B24061" s="70"/>
      <c r="C24061" s="71"/>
    </row>
    <row r="24062" spans="1:3" x14ac:dyDescent="0.4">
      <c r="A24062" s="70"/>
      <c r="B24062" s="70"/>
      <c r="C24062" s="71"/>
    </row>
    <row r="24063" spans="1:3" x14ac:dyDescent="0.4">
      <c r="A24063" s="70"/>
      <c r="B24063" s="70"/>
      <c r="C24063" s="71"/>
    </row>
    <row r="24064" spans="1:3" x14ac:dyDescent="0.4">
      <c r="A24064" s="70"/>
      <c r="B24064" s="70"/>
      <c r="C24064" s="71"/>
    </row>
    <row r="24065" spans="1:3" x14ac:dyDescent="0.4">
      <c r="A24065" s="70"/>
      <c r="B24065" s="70"/>
      <c r="C24065" s="71"/>
    </row>
    <row r="24066" spans="1:3" x14ac:dyDescent="0.4">
      <c r="A24066" s="70"/>
      <c r="B24066" s="70"/>
      <c r="C24066" s="71"/>
    </row>
    <row r="24067" spans="1:3" x14ac:dyDescent="0.4">
      <c r="A24067" s="70"/>
      <c r="B24067" s="70"/>
      <c r="C24067" s="71"/>
    </row>
    <row r="24068" spans="1:3" x14ac:dyDescent="0.4">
      <c r="A24068" s="70"/>
      <c r="B24068" s="70"/>
      <c r="C24068" s="71"/>
    </row>
    <row r="24069" spans="1:3" x14ac:dyDescent="0.4">
      <c r="A24069" s="70"/>
      <c r="B24069" s="70"/>
      <c r="C24069" s="71"/>
    </row>
    <row r="24070" spans="1:3" x14ac:dyDescent="0.4">
      <c r="A24070" s="70"/>
      <c r="B24070" s="70"/>
      <c r="C24070" s="71"/>
    </row>
    <row r="24071" spans="1:3" x14ac:dyDescent="0.4">
      <c r="A24071" s="70"/>
      <c r="B24071" s="70"/>
      <c r="C24071" s="71"/>
    </row>
    <row r="24072" spans="1:3" x14ac:dyDescent="0.4">
      <c r="A24072" s="70"/>
      <c r="B24072" s="70"/>
      <c r="C24072" s="71"/>
    </row>
    <row r="24073" spans="1:3" x14ac:dyDescent="0.4">
      <c r="A24073" s="70"/>
      <c r="B24073" s="70"/>
      <c r="C24073" s="71"/>
    </row>
    <row r="24074" spans="1:3" x14ac:dyDescent="0.4">
      <c r="A24074" s="70"/>
      <c r="B24074" s="70"/>
      <c r="C24074" s="71"/>
    </row>
    <row r="24075" spans="1:3" x14ac:dyDescent="0.4">
      <c r="A24075" s="70"/>
      <c r="B24075" s="70"/>
      <c r="C24075" s="71"/>
    </row>
    <row r="24076" spans="1:3" x14ac:dyDescent="0.4">
      <c r="A24076" s="70"/>
      <c r="B24076" s="70"/>
      <c r="C24076" s="71"/>
    </row>
    <row r="24077" spans="1:3" x14ac:dyDescent="0.4">
      <c r="A24077" s="70"/>
      <c r="B24077" s="70"/>
      <c r="C24077" s="71"/>
    </row>
    <row r="24078" spans="1:3" x14ac:dyDescent="0.4">
      <c r="A24078" s="70"/>
      <c r="B24078" s="70"/>
      <c r="C24078" s="71"/>
    </row>
    <row r="24079" spans="1:3" x14ac:dyDescent="0.4">
      <c r="A24079" s="70"/>
      <c r="B24079" s="70"/>
      <c r="C24079" s="71"/>
    </row>
    <row r="24080" spans="1:3" x14ac:dyDescent="0.4">
      <c r="A24080" s="70"/>
      <c r="B24080" s="70"/>
      <c r="C24080" s="71"/>
    </row>
    <row r="24081" spans="1:3" x14ac:dyDescent="0.4">
      <c r="A24081" s="70"/>
      <c r="B24081" s="70"/>
      <c r="C24081" s="71"/>
    </row>
    <row r="24082" spans="1:3" x14ac:dyDescent="0.4">
      <c r="A24082" s="70"/>
      <c r="B24082" s="70"/>
      <c r="C24082" s="71"/>
    </row>
    <row r="24083" spans="1:3" x14ac:dyDescent="0.4">
      <c r="A24083" s="70"/>
      <c r="B24083" s="70"/>
      <c r="C24083" s="71"/>
    </row>
    <row r="24084" spans="1:3" x14ac:dyDescent="0.4">
      <c r="A24084" s="70"/>
      <c r="B24084" s="70"/>
      <c r="C24084" s="71"/>
    </row>
    <row r="24085" spans="1:3" x14ac:dyDescent="0.4">
      <c r="A24085" s="70"/>
      <c r="B24085" s="70"/>
      <c r="C24085" s="71"/>
    </row>
    <row r="24086" spans="1:3" x14ac:dyDescent="0.4">
      <c r="A24086" s="70"/>
      <c r="B24086" s="70"/>
      <c r="C24086" s="71"/>
    </row>
    <row r="24087" spans="1:3" x14ac:dyDescent="0.4">
      <c r="A24087" s="70"/>
      <c r="B24087" s="70"/>
      <c r="C24087" s="71"/>
    </row>
    <row r="24088" spans="1:3" x14ac:dyDescent="0.4">
      <c r="A24088" s="70"/>
      <c r="B24088" s="70"/>
      <c r="C24088" s="71"/>
    </row>
    <row r="24089" spans="1:3" x14ac:dyDescent="0.4">
      <c r="A24089" s="70"/>
      <c r="B24089" s="70"/>
      <c r="C24089" s="71"/>
    </row>
    <row r="24090" spans="1:3" x14ac:dyDescent="0.4">
      <c r="A24090" s="70"/>
      <c r="B24090" s="70"/>
      <c r="C24090" s="71"/>
    </row>
    <row r="24091" spans="1:3" x14ac:dyDescent="0.4">
      <c r="A24091" s="70"/>
      <c r="B24091" s="70"/>
      <c r="C24091" s="71"/>
    </row>
    <row r="24092" spans="1:3" x14ac:dyDescent="0.4">
      <c r="A24092" s="70"/>
      <c r="B24092" s="70"/>
      <c r="C24092" s="71"/>
    </row>
    <row r="24093" spans="1:3" x14ac:dyDescent="0.4">
      <c r="A24093" s="70"/>
      <c r="B24093" s="70"/>
      <c r="C24093" s="71"/>
    </row>
    <row r="24094" spans="1:3" x14ac:dyDescent="0.4">
      <c r="A24094" s="70"/>
      <c r="B24094" s="70"/>
      <c r="C24094" s="71"/>
    </row>
    <row r="24095" spans="1:3" x14ac:dyDescent="0.4">
      <c r="A24095" s="70"/>
      <c r="B24095" s="70"/>
      <c r="C24095" s="71"/>
    </row>
    <row r="24096" spans="1:3" x14ac:dyDescent="0.4">
      <c r="A24096" s="70"/>
      <c r="B24096" s="70"/>
      <c r="C24096" s="71"/>
    </row>
    <row r="24097" spans="1:3" x14ac:dyDescent="0.4">
      <c r="A24097" s="70"/>
      <c r="B24097" s="70"/>
      <c r="C24097" s="71"/>
    </row>
    <row r="24098" spans="1:3" x14ac:dyDescent="0.4">
      <c r="A24098" s="70"/>
      <c r="B24098" s="70"/>
      <c r="C24098" s="71"/>
    </row>
    <row r="24099" spans="1:3" x14ac:dyDescent="0.4">
      <c r="A24099" s="70"/>
      <c r="B24099" s="70"/>
      <c r="C24099" s="71"/>
    </row>
    <row r="24100" spans="1:3" x14ac:dyDescent="0.4">
      <c r="A24100" s="70"/>
      <c r="B24100" s="70"/>
      <c r="C24100" s="71"/>
    </row>
    <row r="24101" spans="1:3" x14ac:dyDescent="0.4">
      <c r="A24101" s="70"/>
      <c r="B24101" s="70"/>
      <c r="C24101" s="71"/>
    </row>
    <row r="24102" spans="1:3" x14ac:dyDescent="0.4">
      <c r="A24102" s="70"/>
      <c r="B24102" s="70"/>
      <c r="C24102" s="71"/>
    </row>
    <row r="24103" spans="1:3" x14ac:dyDescent="0.4">
      <c r="A24103" s="70"/>
      <c r="B24103" s="70"/>
      <c r="C24103" s="71"/>
    </row>
    <row r="24104" spans="1:3" x14ac:dyDescent="0.4">
      <c r="A24104" s="70"/>
      <c r="B24104" s="70"/>
      <c r="C24104" s="71"/>
    </row>
    <row r="24105" spans="1:3" x14ac:dyDescent="0.4">
      <c r="A24105" s="70"/>
      <c r="B24105" s="70"/>
      <c r="C24105" s="71"/>
    </row>
    <row r="24106" spans="1:3" x14ac:dyDescent="0.4">
      <c r="A24106" s="70"/>
      <c r="B24106" s="70"/>
      <c r="C24106" s="71"/>
    </row>
    <row r="24107" spans="1:3" x14ac:dyDescent="0.4">
      <c r="A24107" s="70"/>
      <c r="B24107" s="70"/>
      <c r="C24107" s="71"/>
    </row>
    <row r="24108" spans="1:3" x14ac:dyDescent="0.4">
      <c r="A24108" s="70"/>
      <c r="B24108" s="70"/>
      <c r="C24108" s="71"/>
    </row>
    <row r="24109" spans="1:3" x14ac:dyDescent="0.4">
      <c r="A24109" s="70"/>
      <c r="B24109" s="70"/>
      <c r="C24109" s="71"/>
    </row>
    <row r="24110" spans="1:3" x14ac:dyDescent="0.4">
      <c r="A24110" s="70"/>
      <c r="B24110" s="70"/>
      <c r="C24110" s="71"/>
    </row>
    <row r="24111" spans="1:3" x14ac:dyDescent="0.4">
      <c r="A24111" s="70"/>
      <c r="B24111" s="70"/>
      <c r="C24111" s="71"/>
    </row>
    <row r="24112" spans="1:3" x14ac:dyDescent="0.4">
      <c r="A24112" s="70"/>
      <c r="B24112" s="70"/>
      <c r="C24112" s="71"/>
    </row>
    <row r="24113" spans="1:3" x14ac:dyDescent="0.4">
      <c r="A24113" s="70"/>
      <c r="B24113" s="70"/>
      <c r="C24113" s="71"/>
    </row>
    <row r="24114" spans="1:3" x14ac:dyDescent="0.4">
      <c r="A24114" s="70"/>
      <c r="B24114" s="70"/>
      <c r="C24114" s="71"/>
    </row>
    <row r="24115" spans="1:3" x14ac:dyDescent="0.4">
      <c r="A24115" s="70"/>
      <c r="B24115" s="70"/>
      <c r="C24115" s="71"/>
    </row>
    <row r="24116" spans="1:3" x14ac:dyDescent="0.4">
      <c r="A24116" s="70"/>
      <c r="B24116" s="70"/>
      <c r="C24116" s="71"/>
    </row>
    <row r="24117" spans="1:3" x14ac:dyDescent="0.4">
      <c r="A24117" s="70"/>
      <c r="B24117" s="70"/>
      <c r="C24117" s="71"/>
    </row>
    <row r="24118" spans="1:3" x14ac:dyDescent="0.4">
      <c r="A24118" s="70"/>
      <c r="B24118" s="70"/>
      <c r="C24118" s="71"/>
    </row>
    <row r="24119" spans="1:3" x14ac:dyDescent="0.4">
      <c r="A24119" s="70"/>
      <c r="B24119" s="70"/>
      <c r="C24119" s="71"/>
    </row>
    <row r="24120" spans="1:3" x14ac:dyDescent="0.4">
      <c r="A24120" s="70"/>
      <c r="B24120" s="70"/>
      <c r="C24120" s="71"/>
    </row>
    <row r="24121" spans="1:3" x14ac:dyDescent="0.4">
      <c r="A24121" s="70"/>
      <c r="B24121" s="70"/>
      <c r="C24121" s="71"/>
    </row>
    <row r="24122" spans="1:3" x14ac:dyDescent="0.4">
      <c r="A24122" s="70"/>
      <c r="B24122" s="70"/>
      <c r="C24122" s="71"/>
    </row>
    <row r="24123" spans="1:3" x14ac:dyDescent="0.4">
      <c r="A24123" s="70"/>
      <c r="B24123" s="70"/>
      <c r="C24123" s="71"/>
    </row>
    <row r="24124" spans="1:3" x14ac:dyDescent="0.4">
      <c r="A24124" s="70"/>
      <c r="B24124" s="70"/>
      <c r="C24124" s="71"/>
    </row>
    <row r="24125" spans="1:3" x14ac:dyDescent="0.4">
      <c r="A24125" s="70"/>
      <c r="B24125" s="70"/>
      <c r="C24125" s="71"/>
    </row>
    <row r="24126" spans="1:3" x14ac:dyDescent="0.4">
      <c r="A24126" s="70"/>
      <c r="B24126" s="70"/>
      <c r="C24126" s="71"/>
    </row>
    <row r="24127" spans="1:3" x14ac:dyDescent="0.4">
      <c r="A24127" s="70"/>
      <c r="B24127" s="70"/>
      <c r="C24127" s="71"/>
    </row>
    <row r="24128" spans="1:3" x14ac:dyDescent="0.4">
      <c r="A24128" s="70"/>
      <c r="B24128" s="70"/>
      <c r="C24128" s="71"/>
    </row>
    <row r="24129" spans="1:3" x14ac:dyDescent="0.4">
      <c r="A24129" s="70"/>
      <c r="B24129" s="70"/>
      <c r="C24129" s="71"/>
    </row>
    <row r="24130" spans="1:3" x14ac:dyDescent="0.4">
      <c r="A24130" s="70"/>
      <c r="B24130" s="70"/>
      <c r="C24130" s="71"/>
    </row>
    <row r="24131" spans="1:3" x14ac:dyDescent="0.4">
      <c r="A24131" s="70"/>
      <c r="B24131" s="70"/>
      <c r="C24131" s="71"/>
    </row>
    <row r="24132" spans="1:3" x14ac:dyDescent="0.4">
      <c r="A24132" s="70"/>
      <c r="B24132" s="70"/>
      <c r="C24132" s="71"/>
    </row>
    <row r="24133" spans="1:3" x14ac:dyDescent="0.4">
      <c r="A24133" s="70"/>
      <c r="B24133" s="70"/>
      <c r="C24133" s="71"/>
    </row>
    <row r="24134" spans="1:3" x14ac:dyDescent="0.4">
      <c r="A24134" s="70"/>
      <c r="B24134" s="70"/>
      <c r="C24134" s="71"/>
    </row>
    <row r="24135" spans="1:3" x14ac:dyDescent="0.4">
      <c r="A24135" s="70"/>
      <c r="B24135" s="70"/>
      <c r="C24135" s="71"/>
    </row>
    <row r="24136" spans="1:3" x14ac:dyDescent="0.4">
      <c r="A24136" s="70"/>
      <c r="B24136" s="70"/>
      <c r="C24136" s="71"/>
    </row>
    <row r="24137" spans="1:3" x14ac:dyDescent="0.4">
      <c r="A24137" s="70"/>
      <c r="B24137" s="70"/>
      <c r="C24137" s="71"/>
    </row>
    <row r="24138" spans="1:3" x14ac:dyDescent="0.4">
      <c r="A24138" s="70"/>
      <c r="B24138" s="70"/>
      <c r="C24138" s="71"/>
    </row>
    <row r="24139" spans="1:3" x14ac:dyDescent="0.4">
      <c r="A24139" s="70"/>
      <c r="B24139" s="70"/>
      <c r="C24139" s="71"/>
    </row>
    <row r="24140" spans="1:3" x14ac:dyDescent="0.4">
      <c r="A24140" s="70"/>
      <c r="B24140" s="70"/>
      <c r="C24140" s="71"/>
    </row>
    <row r="24141" spans="1:3" x14ac:dyDescent="0.4">
      <c r="A24141" s="70"/>
      <c r="B24141" s="70"/>
      <c r="C24141" s="71"/>
    </row>
    <row r="24142" spans="1:3" x14ac:dyDescent="0.4">
      <c r="A24142" s="70"/>
      <c r="B24142" s="70"/>
      <c r="C24142" s="71"/>
    </row>
    <row r="24143" spans="1:3" x14ac:dyDescent="0.4">
      <c r="A24143" s="70"/>
      <c r="B24143" s="70"/>
      <c r="C24143" s="71"/>
    </row>
    <row r="24144" spans="1:3" x14ac:dyDescent="0.4">
      <c r="A24144" s="70"/>
      <c r="B24144" s="70"/>
      <c r="C24144" s="71"/>
    </row>
    <row r="24145" spans="1:3" x14ac:dyDescent="0.4">
      <c r="A24145" s="70"/>
      <c r="B24145" s="70"/>
      <c r="C24145" s="71"/>
    </row>
    <row r="24146" spans="1:3" x14ac:dyDescent="0.4">
      <c r="A24146" s="70"/>
      <c r="B24146" s="70"/>
      <c r="C24146" s="71"/>
    </row>
    <row r="24147" spans="1:3" x14ac:dyDescent="0.4">
      <c r="A24147" s="70"/>
      <c r="B24147" s="70"/>
      <c r="C24147" s="71"/>
    </row>
    <row r="24148" spans="1:3" x14ac:dyDescent="0.4">
      <c r="A24148" s="70"/>
      <c r="B24148" s="70"/>
      <c r="C24148" s="71"/>
    </row>
    <row r="24149" spans="1:3" x14ac:dyDescent="0.4">
      <c r="A24149" s="70"/>
      <c r="B24149" s="70"/>
      <c r="C24149" s="71"/>
    </row>
    <row r="24150" spans="1:3" x14ac:dyDescent="0.4">
      <c r="A24150" s="70"/>
      <c r="B24150" s="70"/>
      <c r="C24150" s="71"/>
    </row>
    <row r="24151" spans="1:3" x14ac:dyDescent="0.4">
      <c r="A24151" s="70"/>
      <c r="B24151" s="70"/>
      <c r="C24151" s="71"/>
    </row>
    <row r="24152" spans="1:3" x14ac:dyDescent="0.4">
      <c r="A24152" s="70"/>
      <c r="B24152" s="70"/>
      <c r="C24152" s="71"/>
    </row>
    <row r="24153" spans="1:3" x14ac:dyDescent="0.4">
      <c r="A24153" s="70"/>
      <c r="B24153" s="70"/>
      <c r="C24153" s="71"/>
    </row>
    <row r="24154" spans="1:3" x14ac:dyDescent="0.4">
      <c r="A24154" s="70"/>
      <c r="B24154" s="70"/>
      <c r="C24154" s="71"/>
    </row>
    <row r="24155" spans="1:3" x14ac:dyDescent="0.4">
      <c r="A24155" s="70"/>
      <c r="B24155" s="70"/>
      <c r="C24155" s="71"/>
    </row>
    <row r="24156" spans="1:3" x14ac:dyDescent="0.4">
      <c r="A24156" s="70"/>
      <c r="B24156" s="70"/>
      <c r="C24156" s="71"/>
    </row>
    <row r="24157" spans="1:3" x14ac:dyDescent="0.4">
      <c r="A24157" s="70"/>
      <c r="B24157" s="70"/>
      <c r="C24157" s="71"/>
    </row>
    <row r="24158" spans="1:3" x14ac:dyDescent="0.4">
      <c r="A24158" s="70"/>
      <c r="B24158" s="70"/>
      <c r="C24158" s="71"/>
    </row>
    <row r="24159" spans="1:3" x14ac:dyDescent="0.4">
      <c r="A24159" s="70"/>
      <c r="B24159" s="70"/>
      <c r="C24159" s="71"/>
    </row>
    <row r="24160" spans="1:3" x14ac:dyDescent="0.4">
      <c r="A24160" s="70"/>
      <c r="B24160" s="70"/>
      <c r="C24160" s="71"/>
    </row>
    <row r="24161" spans="1:3" x14ac:dyDescent="0.4">
      <c r="A24161" s="70"/>
      <c r="B24161" s="70"/>
      <c r="C24161" s="71"/>
    </row>
    <row r="24162" spans="1:3" x14ac:dyDescent="0.4">
      <c r="A24162" s="70"/>
      <c r="B24162" s="70"/>
      <c r="C24162" s="71"/>
    </row>
    <row r="24163" spans="1:3" x14ac:dyDescent="0.4">
      <c r="A24163" s="70"/>
      <c r="B24163" s="70"/>
      <c r="C24163" s="71"/>
    </row>
    <row r="24164" spans="1:3" x14ac:dyDescent="0.4">
      <c r="A24164" s="70"/>
      <c r="B24164" s="70"/>
      <c r="C24164" s="71"/>
    </row>
    <row r="24165" spans="1:3" x14ac:dyDescent="0.4">
      <c r="A24165" s="70"/>
      <c r="B24165" s="70"/>
      <c r="C24165" s="71"/>
    </row>
    <row r="24166" spans="1:3" x14ac:dyDescent="0.4">
      <c r="A24166" s="70"/>
      <c r="B24166" s="70"/>
      <c r="C24166" s="71"/>
    </row>
    <row r="24167" spans="1:3" x14ac:dyDescent="0.4">
      <c r="A24167" s="70"/>
      <c r="B24167" s="70"/>
      <c r="C24167" s="71"/>
    </row>
    <row r="24168" spans="1:3" x14ac:dyDescent="0.4">
      <c r="A24168" s="70"/>
      <c r="B24168" s="70"/>
      <c r="C24168" s="71"/>
    </row>
    <row r="24169" spans="1:3" x14ac:dyDescent="0.4">
      <c r="A24169" s="70"/>
      <c r="B24169" s="70"/>
      <c r="C24169" s="71"/>
    </row>
    <row r="24170" spans="1:3" x14ac:dyDescent="0.4">
      <c r="A24170" s="70"/>
      <c r="B24170" s="70"/>
      <c r="C24170" s="71"/>
    </row>
    <row r="24171" spans="1:3" x14ac:dyDescent="0.4">
      <c r="A24171" s="70"/>
      <c r="B24171" s="70"/>
      <c r="C24171" s="71"/>
    </row>
    <row r="24172" spans="1:3" x14ac:dyDescent="0.4">
      <c r="A24172" s="70"/>
      <c r="B24172" s="70"/>
      <c r="C24172" s="71"/>
    </row>
    <row r="24173" spans="1:3" x14ac:dyDescent="0.4">
      <c r="A24173" s="70"/>
      <c r="B24173" s="70"/>
      <c r="C24173" s="71"/>
    </row>
    <row r="24174" spans="1:3" x14ac:dyDescent="0.4">
      <c r="A24174" s="70"/>
      <c r="B24174" s="70"/>
      <c r="C24174" s="71"/>
    </row>
    <row r="24175" spans="1:3" x14ac:dyDescent="0.4">
      <c r="A24175" s="70"/>
      <c r="B24175" s="70"/>
      <c r="C24175" s="71"/>
    </row>
    <row r="24176" spans="1:3" x14ac:dyDescent="0.4">
      <c r="A24176" s="70"/>
      <c r="B24176" s="70"/>
      <c r="C24176" s="71"/>
    </row>
    <row r="24177" spans="1:3" x14ac:dyDescent="0.4">
      <c r="A24177" s="70"/>
      <c r="B24177" s="70"/>
      <c r="C24177" s="71"/>
    </row>
    <row r="24178" spans="1:3" x14ac:dyDescent="0.4">
      <c r="A24178" s="70"/>
      <c r="B24178" s="70"/>
      <c r="C24178" s="71"/>
    </row>
    <row r="24179" spans="1:3" x14ac:dyDescent="0.4">
      <c r="A24179" s="70"/>
      <c r="B24179" s="70"/>
      <c r="C24179" s="71"/>
    </row>
    <row r="24180" spans="1:3" x14ac:dyDescent="0.4">
      <c r="A24180" s="70"/>
      <c r="B24180" s="70"/>
      <c r="C24180" s="71"/>
    </row>
    <row r="24181" spans="1:3" x14ac:dyDescent="0.4">
      <c r="A24181" s="70"/>
      <c r="B24181" s="70"/>
      <c r="C24181" s="71"/>
    </row>
    <row r="24182" spans="1:3" x14ac:dyDescent="0.4">
      <c r="A24182" s="70"/>
      <c r="B24182" s="70"/>
      <c r="C24182" s="71"/>
    </row>
    <row r="24183" spans="1:3" x14ac:dyDescent="0.4">
      <c r="A24183" s="70"/>
      <c r="B24183" s="70"/>
      <c r="C24183" s="71"/>
    </row>
    <row r="24184" spans="1:3" x14ac:dyDescent="0.4">
      <c r="A24184" s="70"/>
      <c r="B24184" s="70"/>
      <c r="C24184" s="71"/>
    </row>
    <row r="24185" spans="1:3" x14ac:dyDescent="0.4">
      <c r="A24185" s="70"/>
      <c r="B24185" s="70"/>
      <c r="C24185" s="71"/>
    </row>
    <row r="24186" spans="1:3" x14ac:dyDescent="0.4">
      <c r="A24186" s="70"/>
      <c r="B24186" s="70"/>
      <c r="C24186" s="71"/>
    </row>
    <row r="24187" spans="1:3" x14ac:dyDescent="0.4">
      <c r="A24187" s="70"/>
      <c r="B24187" s="70"/>
      <c r="C24187" s="71"/>
    </row>
    <row r="24188" spans="1:3" x14ac:dyDescent="0.4">
      <c r="A24188" s="70"/>
      <c r="B24188" s="70"/>
      <c r="C24188" s="71"/>
    </row>
    <row r="24189" spans="1:3" x14ac:dyDescent="0.4">
      <c r="A24189" s="70"/>
      <c r="B24189" s="70"/>
      <c r="C24189" s="71"/>
    </row>
    <row r="24190" spans="1:3" x14ac:dyDescent="0.4">
      <c r="A24190" s="70"/>
      <c r="B24190" s="70"/>
      <c r="C24190" s="71"/>
    </row>
    <row r="24191" spans="1:3" x14ac:dyDescent="0.4">
      <c r="A24191" s="70"/>
      <c r="B24191" s="70"/>
      <c r="C24191" s="71"/>
    </row>
    <row r="24192" spans="1:3" x14ac:dyDescent="0.4">
      <c r="A24192" s="70"/>
      <c r="B24192" s="70"/>
      <c r="C24192" s="71"/>
    </row>
    <row r="24193" spans="1:3" x14ac:dyDescent="0.4">
      <c r="A24193" s="70"/>
      <c r="B24193" s="70"/>
      <c r="C24193" s="71"/>
    </row>
    <row r="24194" spans="1:3" x14ac:dyDescent="0.4">
      <c r="A24194" s="70"/>
      <c r="B24194" s="70"/>
      <c r="C24194" s="71"/>
    </row>
    <row r="24195" spans="1:3" x14ac:dyDescent="0.4">
      <c r="A24195" s="70"/>
      <c r="B24195" s="70"/>
      <c r="C24195" s="71"/>
    </row>
    <row r="24196" spans="1:3" x14ac:dyDescent="0.4">
      <c r="A24196" s="70"/>
      <c r="B24196" s="70"/>
      <c r="C24196" s="71"/>
    </row>
    <row r="24197" spans="1:3" x14ac:dyDescent="0.4">
      <c r="A24197" s="70"/>
      <c r="B24197" s="70"/>
      <c r="C24197" s="71"/>
    </row>
    <row r="24198" spans="1:3" x14ac:dyDescent="0.4">
      <c r="A24198" s="70"/>
      <c r="B24198" s="70"/>
      <c r="C24198" s="71"/>
    </row>
    <row r="24199" spans="1:3" x14ac:dyDescent="0.4">
      <c r="A24199" s="70"/>
      <c r="B24199" s="70"/>
      <c r="C24199" s="71"/>
    </row>
    <row r="24200" spans="1:3" x14ac:dyDescent="0.4">
      <c r="A24200" s="70"/>
      <c r="B24200" s="70"/>
      <c r="C24200" s="71"/>
    </row>
    <row r="24201" spans="1:3" x14ac:dyDescent="0.4">
      <c r="A24201" s="70"/>
      <c r="B24201" s="70"/>
      <c r="C24201" s="71"/>
    </row>
    <row r="24202" spans="1:3" x14ac:dyDescent="0.4">
      <c r="A24202" s="70"/>
      <c r="B24202" s="70"/>
      <c r="C24202" s="71"/>
    </row>
    <row r="24203" spans="1:3" x14ac:dyDescent="0.4">
      <c r="A24203" s="70"/>
      <c r="B24203" s="70"/>
      <c r="C24203" s="71"/>
    </row>
    <row r="24204" spans="1:3" x14ac:dyDescent="0.4">
      <c r="A24204" s="70"/>
      <c r="B24204" s="70"/>
      <c r="C24204" s="71"/>
    </row>
    <row r="24205" spans="1:3" x14ac:dyDescent="0.4">
      <c r="A24205" s="70"/>
      <c r="B24205" s="70"/>
      <c r="C24205" s="71"/>
    </row>
    <row r="24206" spans="1:3" x14ac:dyDescent="0.4">
      <c r="A24206" s="70"/>
      <c r="B24206" s="70"/>
      <c r="C24206" s="71"/>
    </row>
    <row r="24207" spans="1:3" x14ac:dyDescent="0.4">
      <c r="A24207" s="70"/>
      <c r="B24207" s="70"/>
      <c r="C24207" s="71"/>
    </row>
    <row r="24208" spans="1:3" x14ac:dyDescent="0.4">
      <c r="A24208" s="70"/>
      <c r="B24208" s="70"/>
      <c r="C24208" s="71"/>
    </row>
    <row r="24209" spans="1:3" x14ac:dyDescent="0.4">
      <c r="A24209" s="70"/>
      <c r="B24209" s="70"/>
      <c r="C24209" s="71"/>
    </row>
    <row r="24210" spans="1:3" x14ac:dyDescent="0.4">
      <c r="A24210" s="70"/>
      <c r="B24210" s="70"/>
      <c r="C24210" s="71"/>
    </row>
    <row r="24211" spans="1:3" x14ac:dyDescent="0.4">
      <c r="A24211" s="70"/>
      <c r="B24211" s="70"/>
      <c r="C24211" s="71"/>
    </row>
    <row r="24212" spans="1:3" x14ac:dyDescent="0.4">
      <c r="A24212" s="70"/>
      <c r="B24212" s="70"/>
      <c r="C24212" s="71"/>
    </row>
    <row r="24213" spans="1:3" x14ac:dyDescent="0.4">
      <c r="A24213" s="70"/>
      <c r="B24213" s="70"/>
      <c r="C24213" s="71"/>
    </row>
    <row r="24214" spans="1:3" x14ac:dyDescent="0.4">
      <c r="A24214" s="70"/>
      <c r="B24214" s="70"/>
      <c r="C24214" s="71"/>
    </row>
    <row r="24215" spans="1:3" x14ac:dyDescent="0.4">
      <c r="A24215" s="70"/>
      <c r="B24215" s="70"/>
      <c r="C24215" s="71"/>
    </row>
    <row r="24216" spans="1:3" x14ac:dyDescent="0.4">
      <c r="A24216" s="70"/>
      <c r="B24216" s="70"/>
      <c r="C24216" s="71"/>
    </row>
    <row r="24217" spans="1:3" x14ac:dyDescent="0.4">
      <c r="A24217" s="70"/>
      <c r="B24217" s="70"/>
      <c r="C24217" s="71"/>
    </row>
    <row r="24218" spans="1:3" x14ac:dyDescent="0.4">
      <c r="A24218" s="70"/>
      <c r="B24218" s="70"/>
      <c r="C24218" s="71"/>
    </row>
    <row r="24219" spans="1:3" x14ac:dyDescent="0.4">
      <c r="A24219" s="70"/>
      <c r="B24219" s="70"/>
      <c r="C24219" s="71"/>
    </row>
    <row r="24220" spans="1:3" x14ac:dyDescent="0.4">
      <c r="A24220" s="70"/>
      <c r="B24220" s="70"/>
      <c r="C24220" s="71"/>
    </row>
    <row r="24221" spans="1:3" x14ac:dyDescent="0.4">
      <c r="A24221" s="70"/>
      <c r="B24221" s="70"/>
      <c r="C24221" s="71"/>
    </row>
    <row r="24222" spans="1:3" x14ac:dyDescent="0.4">
      <c r="A24222" s="70"/>
      <c r="B24222" s="70"/>
      <c r="C24222" s="71"/>
    </row>
    <row r="24223" spans="1:3" x14ac:dyDescent="0.4">
      <c r="A24223" s="70"/>
      <c r="B24223" s="70"/>
      <c r="C24223" s="71"/>
    </row>
    <row r="24224" spans="1:3" x14ac:dyDescent="0.4">
      <c r="A24224" s="70"/>
      <c r="B24224" s="70"/>
      <c r="C24224" s="71"/>
    </row>
    <row r="24225" spans="1:3" x14ac:dyDescent="0.4">
      <c r="A24225" s="70"/>
      <c r="B24225" s="70"/>
      <c r="C24225" s="71"/>
    </row>
    <row r="24226" spans="1:3" x14ac:dyDescent="0.4">
      <c r="A24226" s="70"/>
      <c r="B24226" s="70"/>
      <c r="C24226" s="71"/>
    </row>
    <row r="24227" spans="1:3" x14ac:dyDescent="0.4">
      <c r="A24227" s="70"/>
      <c r="B24227" s="70"/>
      <c r="C24227" s="71"/>
    </row>
    <row r="24228" spans="1:3" x14ac:dyDescent="0.4">
      <c r="A24228" s="70"/>
      <c r="B24228" s="70"/>
      <c r="C24228" s="71"/>
    </row>
    <row r="24229" spans="1:3" x14ac:dyDescent="0.4">
      <c r="A24229" s="70"/>
      <c r="B24229" s="70"/>
      <c r="C24229" s="71"/>
    </row>
    <row r="24230" spans="1:3" x14ac:dyDescent="0.4">
      <c r="A24230" s="70"/>
      <c r="B24230" s="70"/>
      <c r="C24230" s="71"/>
    </row>
    <row r="24231" spans="1:3" x14ac:dyDescent="0.4">
      <c r="A24231" s="70"/>
      <c r="B24231" s="70"/>
      <c r="C24231" s="71"/>
    </row>
    <row r="24232" spans="1:3" x14ac:dyDescent="0.4">
      <c r="A24232" s="70"/>
      <c r="B24232" s="70"/>
      <c r="C24232" s="71"/>
    </row>
    <row r="24233" spans="1:3" x14ac:dyDescent="0.4">
      <c r="A24233" s="70"/>
      <c r="B24233" s="70"/>
      <c r="C24233" s="71"/>
    </row>
    <row r="24234" spans="1:3" x14ac:dyDescent="0.4">
      <c r="A24234" s="70"/>
      <c r="B24234" s="70"/>
      <c r="C24234" s="71"/>
    </row>
    <row r="24235" spans="1:3" x14ac:dyDescent="0.4">
      <c r="A24235" s="70"/>
      <c r="B24235" s="70"/>
      <c r="C24235" s="71"/>
    </row>
    <row r="24236" spans="1:3" x14ac:dyDescent="0.4">
      <c r="A24236" s="70"/>
      <c r="B24236" s="70"/>
      <c r="C24236" s="71"/>
    </row>
    <row r="24237" spans="1:3" x14ac:dyDescent="0.4">
      <c r="A24237" s="70"/>
      <c r="B24237" s="70"/>
      <c r="C24237" s="71"/>
    </row>
    <row r="24238" spans="1:3" x14ac:dyDescent="0.4">
      <c r="A24238" s="70"/>
      <c r="B24238" s="70"/>
      <c r="C24238" s="71"/>
    </row>
    <row r="24239" spans="1:3" x14ac:dyDescent="0.4">
      <c r="A24239" s="70"/>
      <c r="B24239" s="70"/>
      <c r="C24239" s="71"/>
    </row>
    <row r="24240" spans="1:3" x14ac:dyDescent="0.4">
      <c r="A24240" s="70"/>
      <c r="B24240" s="70"/>
      <c r="C24240" s="71"/>
    </row>
    <row r="24241" spans="1:3" x14ac:dyDescent="0.4">
      <c r="A24241" s="70"/>
      <c r="B24241" s="70"/>
      <c r="C24241" s="71"/>
    </row>
    <row r="24242" spans="1:3" x14ac:dyDescent="0.4">
      <c r="A24242" s="70"/>
      <c r="B24242" s="70"/>
      <c r="C24242" s="71"/>
    </row>
    <row r="24243" spans="1:3" x14ac:dyDescent="0.4">
      <c r="A24243" s="70"/>
      <c r="B24243" s="70"/>
      <c r="C24243" s="71"/>
    </row>
    <row r="24244" spans="1:3" x14ac:dyDescent="0.4">
      <c r="A24244" s="70"/>
      <c r="B24244" s="70"/>
      <c r="C24244" s="71"/>
    </row>
    <row r="24245" spans="1:3" x14ac:dyDescent="0.4">
      <c r="A24245" s="70"/>
      <c r="B24245" s="70"/>
      <c r="C24245" s="71"/>
    </row>
    <row r="24246" spans="1:3" x14ac:dyDescent="0.4">
      <c r="A24246" s="70"/>
      <c r="B24246" s="70"/>
      <c r="C24246" s="71"/>
    </row>
    <row r="24247" spans="1:3" x14ac:dyDescent="0.4">
      <c r="A24247" s="70"/>
      <c r="B24247" s="70"/>
      <c r="C24247" s="71"/>
    </row>
    <row r="24248" spans="1:3" x14ac:dyDescent="0.4">
      <c r="A24248" s="70"/>
      <c r="B24248" s="70"/>
      <c r="C24248" s="71"/>
    </row>
    <row r="24249" spans="1:3" x14ac:dyDescent="0.4">
      <c r="A24249" s="70"/>
      <c r="B24249" s="70"/>
      <c r="C24249" s="71"/>
    </row>
    <row r="24250" spans="1:3" x14ac:dyDescent="0.4">
      <c r="A24250" s="70"/>
      <c r="B24250" s="70"/>
      <c r="C24250" s="71"/>
    </row>
    <row r="24251" spans="1:3" x14ac:dyDescent="0.4">
      <c r="A24251" s="70"/>
      <c r="B24251" s="70"/>
      <c r="C24251" s="71"/>
    </row>
    <row r="24252" spans="1:3" x14ac:dyDescent="0.4">
      <c r="A24252" s="70"/>
      <c r="B24252" s="70"/>
      <c r="C24252" s="71"/>
    </row>
    <row r="24253" spans="1:3" x14ac:dyDescent="0.4">
      <c r="A24253" s="70"/>
      <c r="B24253" s="70"/>
      <c r="C24253" s="71"/>
    </row>
    <row r="24254" spans="1:3" x14ac:dyDescent="0.4">
      <c r="A24254" s="70"/>
      <c r="B24254" s="70"/>
      <c r="C24254" s="71"/>
    </row>
    <row r="24255" spans="1:3" x14ac:dyDescent="0.4">
      <c r="A24255" s="70"/>
      <c r="B24255" s="70"/>
      <c r="C24255" s="71"/>
    </row>
    <row r="24256" spans="1:3" x14ac:dyDescent="0.4">
      <c r="A24256" s="70"/>
      <c r="B24256" s="70"/>
      <c r="C24256" s="71"/>
    </row>
    <row r="24257" spans="1:3" x14ac:dyDescent="0.4">
      <c r="A24257" s="70"/>
      <c r="B24257" s="70"/>
      <c r="C24257" s="71"/>
    </row>
    <row r="24258" spans="1:3" x14ac:dyDescent="0.4">
      <c r="A24258" s="70"/>
      <c r="B24258" s="70"/>
      <c r="C24258" s="71"/>
    </row>
    <row r="24259" spans="1:3" x14ac:dyDescent="0.4">
      <c r="A24259" s="70"/>
      <c r="B24259" s="70"/>
      <c r="C24259" s="71"/>
    </row>
    <row r="24260" spans="1:3" x14ac:dyDescent="0.4">
      <c r="A24260" s="70"/>
      <c r="B24260" s="70"/>
      <c r="C24260" s="71"/>
    </row>
    <row r="24261" spans="1:3" x14ac:dyDescent="0.4">
      <c r="A24261" s="70"/>
      <c r="B24261" s="70"/>
      <c r="C24261" s="71"/>
    </row>
    <row r="24262" spans="1:3" x14ac:dyDescent="0.4">
      <c r="A24262" s="70"/>
      <c r="B24262" s="70"/>
      <c r="C24262" s="71"/>
    </row>
    <row r="24263" spans="1:3" x14ac:dyDescent="0.4">
      <c r="A24263" s="70"/>
      <c r="B24263" s="70"/>
      <c r="C24263" s="71"/>
    </row>
    <row r="24264" spans="1:3" x14ac:dyDescent="0.4">
      <c r="A24264" s="70"/>
      <c r="B24264" s="70"/>
      <c r="C24264" s="71"/>
    </row>
    <row r="24265" spans="1:3" x14ac:dyDescent="0.4">
      <c r="A24265" s="70"/>
      <c r="B24265" s="70"/>
      <c r="C24265" s="71"/>
    </row>
    <row r="24266" spans="1:3" x14ac:dyDescent="0.4">
      <c r="A24266" s="70"/>
      <c r="B24266" s="70"/>
      <c r="C24266" s="71"/>
    </row>
    <row r="24267" spans="1:3" x14ac:dyDescent="0.4">
      <c r="A24267" s="70"/>
      <c r="B24267" s="70"/>
      <c r="C24267" s="71"/>
    </row>
    <row r="24268" spans="1:3" x14ac:dyDescent="0.4">
      <c r="A24268" s="70"/>
      <c r="B24268" s="70"/>
      <c r="C24268" s="71"/>
    </row>
    <row r="24269" spans="1:3" x14ac:dyDescent="0.4">
      <c r="A24269" s="70"/>
      <c r="B24269" s="70"/>
      <c r="C24269" s="71"/>
    </row>
    <row r="24270" spans="1:3" x14ac:dyDescent="0.4">
      <c r="A24270" s="70"/>
      <c r="B24270" s="70"/>
      <c r="C24270" s="71"/>
    </row>
    <row r="24271" spans="1:3" x14ac:dyDescent="0.4">
      <c r="A24271" s="70"/>
      <c r="B24271" s="70"/>
      <c r="C24271" s="71"/>
    </row>
    <row r="24272" spans="1:3" x14ac:dyDescent="0.4">
      <c r="A24272" s="70"/>
      <c r="B24272" s="70"/>
      <c r="C24272" s="71"/>
    </row>
    <row r="24273" spans="1:3" x14ac:dyDescent="0.4">
      <c r="A24273" s="70"/>
      <c r="B24273" s="70"/>
      <c r="C24273" s="71"/>
    </row>
    <row r="24274" spans="1:3" x14ac:dyDescent="0.4">
      <c r="A24274" s="70"/>
      <c r="B24274" s="70"/>
      <c r="C24274" s="71"/>
    </row>
    <row r="24275" spans="1:3" x14ac:dyDescent="0.4">
      <c r="A24275" s="70"/>
      <c r="B24275" s="70"/>
      <c r="C24275" s="71"/>
    </row>
    <row r="24276" spans="1:3" x14ac:dyDescent="0.4">
      <c r="A24276" s="70"/>
      <c r="B24276" s="70"/>
      <c r="C24276" s="71"/>
    </row>
    <row r="24277" spans="1:3" x14ac:dyDescent="0.4">
      <c r="A24277" s="70"/>
      <c r="B24277" s="70"/>
      <c r="C24277" s="71"/>
    </row>
    <row r="24278" spans="1:3" x14ac:dyDescent="0.4">
      <c r="A24278" s="70"/>
      <c r="B24278" s="70"/>
      <c r="C24278" s="71"/>
    </row>
    <row r="24279" spans="1:3" x14ac:dyDescent="0.4">
      <c r="A24279" s="70"/>
      <c r="B24279" s="70"/>
      <c r="C24279" s="71"/>
    </row>
    <row r="24280" spans="1:3" x14ac:dyDescent="0.4">
      <c r="A24280" s="70"/>
      <c r="B24280" s="70"/>
      <c r="C24280" s="71"/>
    </row>
    <row r="24281" spans="1:3" x14ac:dyDescent="0.4">
      <c r="A24281" s="70"/>
      <c r="B24281" s="70"/>
      <c r="C24281" s="71"/>
    </row>
    <row r="24282" spans="1:3" x14ac:dyDescent="0.4">
      <c r="A24282" s="70"/>
      <c r="B24282" s="70"/>
      <c r="C24282" s="71"/>
    </row>
    <row r="24283" spans="1:3" x14ac:dyDescent="0.4">
      <c r="A24283" s="70"/>
      <c r="B24283" s="70"/>
      <c r="C24283" s="71"/>
    </row>
    <row r="24284" spans="1:3" x14ac:dyDescent="0.4">
      <c r="A24284" s="70"/>
      <c r="B24284" s="70"/>
      <c r="C24284" s="71"/>
    </row>
    <row r="24285" spans="1:3" x14ac:dyDescent="0.4">
      <c r="A24285" s="70"/>
      <c r="B24285" s="70"/>
      <c r="C24285" s="71"/>
    </row>
    <row r="24286" spans="1:3" x14ac:dyDescent="0.4">
      <c r="A24286" s="70"/>
      <c r="B24286" s="70"/>
      <c r="C24286" s="71"/>
    </row>
    <row r="24287" spans="1:3" x14ac:dyDescent="0.4">
      <c r="A24287" s="70"/>
      <c r="B24287" s="70"/>
      <c r="C24287" s="71"/>
    </row>
    <row r="24288" spans="1:3" x14ac:dyDescent="0.4">
      <c r="A24288" s="70"/>
      <c r="B24288" s="70"/>
      <c r="C24288" s="71"/>
    </row>
    <row r="24289" spans="1:3" x14ac:dyDescent="0.4">
      <c r="A24289" s="70"/>
      <c r="B24289" s="70"/>
      <c r="C24289" s="71"/>
    </row>
    <row r="24290" spans="1:3" x14ac:dyDescent="0.4">
      <c r="A24290" s="70"/>
      <c r="B24290" s="70"/>
      <c r="C24290" s="71"/>
    </row>
    <row r="24291" spans="1:3" x14ac:dyDescent="0.4">
      <c r="A24291" s="70"/>
      <c r="B24291" s="70"/>
      <c r="C24291" s="71"/>
    </row>
    <row r="24292" spans="1:3" x14ac:dyDescent="0.4">
      <c r="A24292" s="70"/>
      <c r="B24292" s="70"/>
      <c r="C24292" s="71"/>
    </row>
    <row r="24293" spans="1:3" x14ac:dyDescent="0.4">
      <c r="A24293" s="70"/>
      <c r="B24293" s="70"/>
      <c r="C24293" s="71"/>
    </row>
    <row r="24294" spans="1:3" x14ac:dyDescent="0.4">
      <c r="A24294" s="70"/>
      <c r="B24294" s="70"/>
      <c r="C24294" s="71"/>
    </row>
    <row r="24295" spans="1:3" x14ac:dyDescent="0.4">
      <c r="A24295" s="70"/>
      <c r="B24295" s="70"/>
      <c r="C24295" s="71"/>
    </row>
    <row r="24296" spans="1:3" x14ac:dyDescent="0.4">
      <c r="A24296" s="70"/>
      <c r="B24296" s="70"/>
      <c r="C24296" s="71"/>
    </row>
    <row r="24297" spans="1:3" x14ac:dyDescent="0.4">
      <c r="A24297" s="70"/>
      <c r="B24297" s="70"/>
      <c r="C24297" s="71"/>
    </row>
    <row r="24298" spans="1:3" x14ac:dyDescent="0.4">
      <c r="A24298" s="70"/>
      <c r="B24298" s="70"/>
      <c r="C24298" s="71"/>
    </row>
    <row r="24299" spans="1:3" x14ac:dyDescent="0.4">
      <c r="A24299" s="70"/>
      <c r="B24299" s="70"/>
      <c r="C24299" s="71"/>
    </row>
    <row r="24300" spans="1:3" x14ac:dyDescent="0.4">
      <c r="A24300" s="70"/>
      <c r="B24300" s="70"/>
      <c r="C24300" s="71"/>
    </row>
    <row r="24301" spans="1:3" x14ac:dyDescent="0.4">
      <c r="A24301" s="70"/>
      <c r="B24301" s="70"/>
      <c r="C24301" s="71"/>
    </row>
    <row r="24302" spans="1:3" x14ac:dyDescent="0.4">
      <c r="A24302" s="70"/>
      <c r="B24302" s="70"/>
      <c r="C24302" s="71"/>
    </row>
    <row r="24303" spans="1:3" x14ac:dyDescent="0.4">
      <c r="A24303" s="70"/>
      <c r="B24303" s="70"/>
      <c r="C24303" s="71"/>
    </row>
    <row r="24304" spans="1:3" x14ac:dyDescent="0.4">
      <c r="A24304" s="70"/>
      <c r="B24304" s="70"/>
      <c r="C24304" s="71"/>
    </row>
    <row r="24305" spans="1:3" x14ac:dyDescent="0.4">
      <c r="A24305" s="70"/>
      <c r="B24305" s="70"/>
      <c r="C24305" s="71"/>
    </row>
    <row r="24306" spans="1:3" x14ac:dyDescent="0.4">
      <c r="A24306" s="70"/>
      <c r="B24306" s="70"/>
      <c r="C24306" s="71"/>
    </row>
    <row r="24307" spans="1:3" x14ac:dyDescent="0.4">
      <c r="A24307" s="70"/>
      <c r="B24307" s="70"/>
      <c r="C24307" s="71"/>
    </row>
    <row r="24308" spans="1:3" x14ac:dyDescent="0.4">
      <c r="A24308" s="70"/>
      <c r="B24308" s="70"/>
      <c r="C24308" s="71"/>
    </row>
    <row r="24309" spans="1:3" x14ac:dyDescent="0.4">
      <c r="A24309" s="70"/>
      <c r="B24309" s="70"/>
      <c r="C24309" s="71"/>
    </row>
    <row r="24310" spans="1:3" x14ac:dyDescent="0.4">
      <c r="A24310" s="70"/>
      <c r="B24310" s="70"/>
      <c r="C24310" s="71"/>
    </row>
    <row r="24311" spans="1:3" x14ac:dyDescent="0.4">
      <c r="A24311" s="70"/>
      <c r="B24311" s="70"/>
      <c r="C24311" s="71"/>
    </row>
    <row r="24312" spans="1:3" x14ac:dyDescent="0.4">
      <c r="A24312" s="70"/>
      <c r="B24312" s="70"/>
      <c r="C24312" s="71"/>
    </row>
    <row r="24313" spans="1:3" x14ac:dyDescent="0.4">
      <c r="A24313" s="70"/>
      <c r="B24313" s="70"/>
      <c r="C24313" s="71"/>
    </row>
    <row r="24314" spans="1:3" x14ac:dyDescent="0.4">
      <c r="A24314" s="70"/>
      <c r="B24314" s="70"/>
      <c r="C24314" s="71"/>
    </row>
    <row r="24315" spans="1:3" x14ac:dyDescent="0.4">
      <c r="A24315" s="70"/>
      <c r="B24315" s="70"/>
      <c r="C24315" s="71"/>
    </row>
    <row r="24316" spans="1:3" x14ac:dyDescent="0.4">
      <c r="A24316" s="70"/>
      <c r="B24316" s="70"/>
      <c r="C24316" s="71"/>
    </row>
    <row r="24317" spans="1:3" x14ac:dyDescent="0.4">
      <c r="A24317" s="70"/>
      <c r="B24317" s="70"/>
      <c r="C24317" s="71"/>
    </row>
    <row r="24318" spans="1:3" x14ac:dyDescent="0.4">
      <c r="A24318" s="70"/>
      <c r="B24318" s="70"/>
      <c r="C24318" s="71"/>
    </row>
    <row r="24319" spans="1:3" x14ac:dyDescent="0.4">
      <c r="A24319" s="70"/>
      <c r="B24319" s="70"/>
      <c r="C24319" s="71"/>
    </row>
    <row r="24320" spans="1:3" x14ac:dyDescent="0.4">
      <c r="A24320" s="70"/>
      <c r="B24320" s="70"/>
      <c r="C24320" s="71"/>
    </row>
    <row r="24321" spans="1:3" x14ac:dyDescent="0.4">
      <c r="A24321" s="70"/>
      <c r="B24321" s="70"/>
      <c r="C24321" s="71"/>
    </row>
    <row r="24322" spans="1:3" x14ac:dyDescent="0.4">
      <c r="A24322" s="70"/>
      <c r="B24322" s="70"/>
      <c r="C24322" s="71"/>
    </row>
    <row r="24323" spans="1:3" x14ac:dyDescent="0.4">
      <c r="A24323" s="70"/>
      <c r="B24323" s="70"/>
      <c r="C24323" s="71"/>
    </row>
    <row r="24324" spans="1:3" x14ac:dyDescent="0.4">
      <c r="A24324" s="70"/>
      <c r="B24324" s="70"/>
      <c r="C24324" s="71"/>
    </row>
    <row r="24325" spans="1:3" x14ac:dyDescent="0.4">
      <c r="A24325" s="70"/>
      <c r="B24325" s="70"/>
      <c r="C24325" s="71"/>
    </row>
    <row r="24326" spans="1:3" x14ac:dyDescent="0.4">
      <c r="A24326" s="70"/>
      <c r="B24326" s="70"/>
      <c r="C24326" s="71"/>
    </row>
    <row r="24327" spans="1:3" x14ac:dyDescent="0.4">
      <c r="A24327" s="70"/>
      <c r="B24327" s="70"/>
      <c r="C24327" s="71"/>
    </row>
    <row r="24328" spans="1:3" x14ac:dyDescent="0.4">
      <c r="A24328" s="70"/>
      <c r="B24328" s="70"/>
      <c r="C24328" s="71"/>
    </row>
    <row r="24329" spans="1:3" x14ac:dyDescent="0.4">
      <c r="A24329" s="70"/>
      <c r="B24329" s="70"/>
      <c r="C24329" s="71"/>
    </row>
    <row r="24330" spans="1:3" x14ac:dyDescent="0.4">
      <c r="A24330" s="70"/>
      <c r="B24330" s="70"/>
      <c r="C24330" s="71"/>
    </row>
    <row r="24331" spans="1:3" x14ac:dyDescent="0.4">
      <c r="A24331" s="70"/>
      <c r="B24331" s="70"/>
      <c r="C24331" s="71"/>
    </row>
    <row r="24332" spans="1:3" x14ac:dyDescent="0.4">
      <c r="A24332" s="70"/>
      <c r="B24332" s="70"/>
      <c r="C24332" s="71"/>
    </row>
    <row r="24333" spans="1:3" x14ac:dyDescent="0.4">
      <c r="A24333" s="70"/>
      <c r="B24333" s="70"/>
      <c r="C24333" s="71"/>
    </row>
    <row r="24334" spans="1:3" x14ac:dyDescent="0.4">
      <c r="A24334" s="70"/>
      <c r="B24334" s="70"/>
      <c r="C24334" s="71"/>
    </row>
    <row r="24335" spans="1:3" x14ac:dyDescent="0.4">
      <c r="A24335" s="70"/>
      <c r="B24335" s="70"/>
      <c r="C24335" s="71"/>
    </row>
    <row r="24336" spans="1:3" x14ac:dyDescent="0.4">
      <c r="A24336" s="70"/>
      <c r="B24336" s="70"/>
      <c r="C24336" s="71"/>
    </row>
    <row r="24337" spans="1:3" x14ac:dyDescent="0.4">
      <c r="A24337" s="70"/>
      <c r="B24337" s="70"/>
      <c r="C24337" s="71"/>
    </row>
    <row r="24338" spans="1:3" x14ac:dyDescent="0.4">
      <c r="A24338" s="70"/>
      <c r="B24338" s="70"/>
      <c r="C24338" s="71"/>
    </row>
    <row r="24339" spans="1:3" x14ac:dyDescent="0.4">
      <c r="A24339" s="70"/>
      <c r="B24339" s="70"/>
      <c r="C24339" s="71"/>
    </row>
    <row r="24340" spans="1:3" x14ac:dyDescent="0.4">
      <c r="A24340" s="70"/>
      <c r="B24340" s="70"/>
      <c r="C24340" s="71"/>
    </row>
    <row r="24341" spans="1:3" x14ac:dyDescent="0.4">
      <c r="A24341" s="70"/>
      <c r="B24341" s="70"/>
      <c r="C24341" s="71"/>
    </row>
    <row r="24342" spans="1:3" x14ac:dyDescent="0.4">
      <c r="A24342" s="70"/>
      <c r="B24342" s="70"/>
      <c r="C24342" s="71"/>
    </row>
    <row r="24343" spans="1:3" x14ac:dyDescent="0.4">
      <c r="A24343" s="70"/>
      <c r="B24343" s="70"/>
      <c r="C24343" s="71"/>
    </row>
    <row r="24344" spans="1:3" x14ac:dyDescent="0.4">
      <c r="A24344" s="70"/>
      <c r="B24344" s="70"/>
      <c r="C24344" s="71"/>
    </row>
    <row r="24345" spans="1:3" x14ac:dyDescent="0.4">
      <c r="A24345" s="70"/>
      <c r="B24345" s="70"/>
      <c r="C24345" s="71"/>
    </row>
    <row r="24346" spans="1:3" x14ac:dyDescent="0.4">
      <c r="A24346" s="70"/>
      <c r="B24346" s="70"/>
      <c r="C24346" s="71"/>
    </row>
    <row r="24347" spans="1:3" x14ac:dyDescent="0.4">
      <c r="A24347" s="70"/>
      <c r="B24347" s="70"/>
      <c r="C24347" s="71"/>
    </row>
    <row r="24348" spans="1:3" x14ac:dyDescent="0.4">
      <c r="A24348" s="70"/>
      <c r="B24348" s="70"/>
      <c r="C24348" s="71"/>
    </row>
    <row r="24349" spans="1:3" x14ac:dyDescent="0.4">
      <c r="A24349" s="70"/>
      <c r="B24349" s="70"/>
      <c r="C24349" s="71"/>
    </row>
    <row r="24350" spans="1:3" x14ac:dyDescent="0.4">
      <c r="A24350" s="70"/>
      <c r="B24350" s="70"/>
      <c r="C24350" s="71"/>
    </row>
    <row r="24351" spans="1:3" x14ac:dyDescent="0.4">
      <c r="A24351" s="70"/>
      <c r="B24351" s="70"/>
      <c r="C24351" s="71"/>
    </row>
    <row r="24352" spans="1:3" x14ac:dyDescent="0.4">
      <c r="A24352" s="70"/>
      <c r="B24352" s="70"/>
      <c r="C24352" s="71"/>
    </row>
    <row r="24353" spans="1:3" x14ac:dyDescent="0.4">
      <c r="A24353" s="70"/>
      <c r="B24353" s="70"/>
      <c r="C24353" s="71"/>
    </row>
    <row r="24354" spans="1:3" x14ac:dyDescent="0.4">
      <c r="A24354" s="70"/>
      <c r="B24354" s="70"/>
      <c r="C24354" s="71"/>
    </row>
    <row r="24355" spans="1:3" x14ac:dyDescent="0.4">
      <c r="A24355" s="70"/>
      <c r="B24355" s="70"/>
      <c r="C24355" s="71"/>
    </row>
    <row r="24356" spans="1:3" x14ac:dyDescent="0.4">
      <c r="A24356" s="70"/>
      <c r="B24356" s="70"/>
      <c r="C24356" s="71"/>
    </row>
    <row r="24357" spans="1:3" x14ac:dyDescent="0.4">
      <c r="A24357" s="70"/>
      <c r="B24357" s="70"/>
      <c r="C24357" s="71"/>
    </row>
    <row r="24358" spans="1:3" x14ac:dyDescent="0.4">
      <c r="A24358" s="70"/>
      <c r="B24358" s="70"/>
      <c r="C24358" s="71"/>
    </row>
    <row r="24359" spans="1:3" x14ac:dyDescent="0.4">
      <c r="A24359" s="70"/>
      <c r="B24359" s="70"/>
      <c r="C24359" s="71"/>
    </row>
    <row r="24360" spans="1:3" x14ac:dyDescent="0.4">
      <c r="A24360" s="70"/>
      <c r="B24360" s="70"/>
      <c r="C24360" s="71"/>
    </row>
    <row r="24361" spans="1:3" x14ac:dyDescent="0.4">
      <c r="A24361" s="70"/>
      <c r="B24361" s="70"/>
      <c r="C24361" s="71"/>
    </row>
    <row r="24362" spans="1:3" x14ac:dyDescent="0.4">
      <c r="A24362" s="70"/>
      <c r="B24362" s="70"/>
      <c r="C24362" s="71"/>
    </row>
    <row r="24363" spans="1:3" x14ac:dyDescent="0.4">
      <c r="A24363" s="70"/>
      <c r="B24363" s="70"/>
      <c r="C24363" s="71"/>
    </row>
    <row r="24364" spans="1:3" x14ac:dyDescent="0.4">
      <c r="A24364" s="70"/>
      <c r="B24364" s="70"/>
      <c r="C24364" s="71"/>
    </row>
    <row r="24365" spans="1:3" x14ac:dyDescent="0.4">
      <c r="A24365" s="70"/>
      <c r="B24365" s="70"/>
      <c r="C24365" s="71"/>
    </row>
    <row r="24366" spans="1:3" x14ac:dyDescent="0.4">
      <c r="A24366" s="70"/>
      <c r="B24366" s="70"/>
      <c r="C24366" s="71"/>
    </row>
    <row r="24367" spans="1:3" x14ac:dyDescent="0.4">
      <c r="A24367" s="70"/>
      <c r="B24367" s="70"/>
      <c r="C24367" s="71"/>
    </row>
    <row r="24368" spans="1:3" x14ac:dyDescent="0.4">
      <c r="A24368" s="70"/>
      <c r="B24368" s="70"/>
      <c r="C24368" s="71"/>
    </row>
    <row r="24369" spans="1:3" x14ac:dyDescent="0.4">
      <c r="A24369" s="70"/>
      <c r="B24369" s="70"/>
      <c r="C24369" s="71"/>
    </row>
    <row r="24370" spans="1:3" x14ac:dyDescent="0.4">
      <c r="A24370" s="70"/>
      <c r="B24370" s="70"/>
      <c r="C24370" s="71"/>
    </row>
    <row r="24371" spans="1:3" x14ac:dyDescent="0.4">
      <c r="A24371" s="70"/>
      <c r="B24371" s="70"/>
      <c r="C24371" s="71"/>
    </row>
    <row r="24372" spans="1:3" x14ac:dyDescent="0.4">
      <c r="A24372" s="70"/>
      <c r="B24372" s="70"/>
      <c r="C24372" s="71"/>
    </row>
    <row r="24373" spans="1:3" x14ac:dyDescent="0.4">
      <c r="A24373" s="70"/>
      <c r="B24373" s="70"/>
      <c r="C24373" s="71"/>
    </row>
    <row r="24374" spans="1:3" x14ac:dyDescent="0.4">
      <c r="A24374" s="70"/>
      <c r="B24374" s="70"/>
      <c r="C24374" s="71"/>
    </row>
    <row r="24375" spans="1:3" x14ac:dyDescent="0.4">
      <c r="A24375" s="70"/>
      <c r="B24375" s="70"/>
      <c r="C24375" s="71"/>
    </row>
    <row r="24376" spans="1:3" x14ac:dyDescent="0.4">
      <c r="A24376" s="70"/>
      <c r="B24376" s="70"/>
      <c r="C24376" s="71"/>
    </row>
    <row r="24377" spans="1:3" x14ac:dyDescent="0.4">
      <c r="A24377" s="70"/>
      <c r="B24377" s="70"/>
      <c r="C24377" s="71"/>
    </row>
    <row r="24378" spans="1:3" x14ac:dyDescent="0.4">
      <c r="A24378" s="70"/>
      <c r="B24378" s="70"/>
      <c r="C24378" s="71"/>
    </row>
    <row r="24379" spans="1:3" x14ac:dyDescent="0.4">
      <c r="A24379" s="70"/>
      <c r="B24379" s="70"/>
      <c r="C24379" s="71"/>
    </row>
    <row r="24380" spans="1:3" x14ac:dyDescent="0.4">
      <c r="A24380" s="70"/>
      <c r="B24380" s="70"/>
      <c r="C24380" s="71"/>
    </row>
    <row r="24381" spans="1:3" x14ac:dyDescent="0.4">
      <c r="A24381" s="70"/>
      <c r="B24381" s="70"/>
      <c r="C24381" s="71"/>
    </row>
    <row r="24382" spans="1:3" x14ac:dyDescent="0.4">
      <c r="A24382" s="70"/>
      <c r="B24382" s="70"/>
      <c r="C24382" s="71"/>
    </row>
    <row r="24383" spans="1:3" x14ac:dyDescent="0.4">
      <c r="A24383" s="70"/>
      <c r="B24383" s="70"/>
      <c r="C24383" s="71"/>
    </row>
    <row r="24384" spans="1:3" x14ac:dyDescent="0.4">
      <c r="A24384" s="70"/>
      <c r="B24384" s="70"/>
      <c r="C24384" s="71"/>
    </row>
    <row r="24385" spans="1:3" x14ac:dyDescent="0.4">
      <c r="A24385" s="70"/>
      <c r="B24385" s="70"/>
      <c r="C24385" s="71"/>
    </row>
    <row r="24386" spans="1:3" x14ac:dyDescent="0.4">
      <c r="A24386" s="70"/>
      <c r="B24386" s="70"/>
      <c r="C24386" s="71"/>
    </row>
    <row r="24387" spans="1:3" x14ac:dyDescent="0.4">
      <c r="A24387" s="70"/>
      <c r="B24387" s="70"/>
      <c r="C24387" s="71"/>
    </row>
    <row r="24388" spans="1:3" x14ac:dyDescent="0.4">
      <c r="A24388" s="70"/>
      <c r="B24388" s="70"/>
      <c r="C24388" s="71"/>
    </row>
    <row r="24389" spans="1:3" x14ac:dyDescent="0.4">
      <c r="A24389" s="70"/>
      <c r="B24389" s="70"/>
      <c r="C24389" s="71"/>
    </row>
    <row r="24390" spans="1:3" x14ac:dyDescent="0.4">
      <c r="A24390" s="70"/>
      <c r="B24390" s="70"/>
      <c r="C24390" s="71"/>
    </row>
    <row r="24391" spans="1:3" x14ac:dyDescent="0.4">
      <c r="A24391" s="70"/>
      <c r="B24391" s="70"/>
      <c r="C24391" s="71"/>
    </row>
    <row r="24392" spans="1:3" x14ac:dyDescent="0.4">
      <c r="A24392" s="70"/>
      <c r="B24392" s="70"/>
      <c r="C24392" s="71"/>
    </row>
    <row r="24393" spans="1:3" x14ac:dyDescent="0.4">
      <c r="A24393" s="70"/>
      <c r="B24393" s="70"/>
      <c r="C24393" s="71"/>
    </row>
    <row r="24394" spans="1:3" x14ac:dyDescent="0.4">
      <c r="A24394" s="70"/>
      <c r="B24394" s="70"/>
      <c r="C24394" s="71"/>
    </row>
    <row r="24395" spans="1:3" x14ac:dyDescent="0.4">
      <c r="A24395" s="70"/>
      <c r="B24395" s="70"/>
      <c r="C24395" s="71"/>
    </row>
    <row r="24396" spans="1:3" x14ac:dyDescent="0.4">
      <c r="A24396" s="70"/>
      <c r="B24396" s="70"/>
      <c r="C24396" s="71"/>
    </row>
    <row r="24397" spans="1:3" x14ac:dyDescent="0.4">
      <c r="A24397" s="70"/>
      <c r="B24397" s="70"/>
      <c r="C24397" s="71"/>
    </row>
    <row r="24398" spans="1:3" x14ac:dyDescent="0.4">
      <c r="A24398" s="70"/>
      <c r="B24398" s="70"/>
      <c r="C24398" s="71"/>
    </row>
    <row r="24399" spans="1:3" x14ac:dyDescent="0.4">
      <c r="A24399" s="70"/>
      <c r="B24399" s="70"/>
      <c r="C24399" s="71"/>
    </row>
    <row r="24400" spans="1:3" x14ac:dyDescent="0.4">
      <c r="A24400" s="70"/>
      <c r="B24400" s="70"/>
      <c r="C24400" s="71"/>
    </row>
    <row r="24401" spans="1:3" x14ac:dyDescent="0.4">
      <c r="A24401" s="70"/>
      <c r="B24401" s="70"/>
      <c r="C24401" s="71"/>
    </row>
    <row r="24402" spans="1:3" x14ac:dyDescent="0.4">
      <c r="A24402" s="70"/>
      <c r="B24402" s="70"/>
      <c r="C24402" s="71"/>
    </row>
    <row r="24403" spans="1:3" x14ac:dyDescent="0.4">
      <c r="A24403" s="70"/>
      <c r="B24403" s="70"/>
      <c r="C24403" s="71"/>
    </row>
    <row r="24404" spans="1:3" x14ac:dyDescent="0.4">
      <c r="A24404" s="70"/>
      <c r="B24404" s="70"/>
      <c r="C24404" s="71"/>
    </row>
    <row r="24405" spans="1:3" x14ac:dyDescent="0.4">
      <c r="A24405" s="70"/>
      <c r="B24405" s="70"/>
      <c r="C24405" s="71"/>
    </row>
    <row r="24406" spans="1:3" x14ac:dyDescent="0.4">
      <c r="A24406" s="70"/>
      <c r="B24406" s="70"/>
      <c r="C24406" s="71"/>
    </row>
    <row r="24407" spans="1:3" x14ac:dyDescent="0.4">
      <c r="A24407" s="70"/>
      <c r="B24407" s="70"/>
      <c r="C24407" s="71"/>
    </row>
    <row r="24408" spans="1:3" x14ac:dyDescent="0.4">
      <c r="A24408" s="70"/>
      <c r="B24408" s="70"/>
      <c r="C24408" s="71"/>
    </row>
    <row r="24409" spans="1:3" x14ac:dyDescent="0.4">
      <c r="A24409" s="70"/>
      <c r="B24409" s="70"/>
      <c r="C24409" s="71"/>
    </row>
    <row r="24410" spans="1:3" x14ac:dyDescent="0.4">
      <c r="A24410" s="70"/>
      <c r="B24410" s="70"/>
      <c r="C24410" s="71"/>
    </row>
    <row r="24411" spans="1:3" x14ac:dyDescent="0.4">
      <c r="A24411" s="70"/>
      <c r="B24411" s="70"/>
      <c r="C24411" s="71"/>
    </row>
    <row r="24412" spans="1:3" x14ac:dyDescent="0.4">
      <c r="A24412" s="70"/>
      <c r="B24412" s="70"/>
      <c r="C24412" s="71"/>
    </row>
    <row r="24413" spans="1:3" x14ac:dyDescent="0.4">
      <c r="A24413" s="70"/>
      <c r="B24413" s="70"/>
      <c r="C24413" s="71"/>
    </row>
    <row r="24414" spans="1:3" x14ac:dyDescent="0.4">
      <c r="A24414" s="70"/>
      <c r="B24414" s="70"/>
      <c r="C24414" s="71"/>
    </row>
    <row r="24415" spans="1:3" x14ac:dyDescent="0.4">
      <c r="A24415" s="70"/>
      <c r="B24415" s="70"/>
      <c r="C24415" s="71"/>
    </row>
    <row r="24416" spans="1:3" x14ac:dyDescent="0.4">
      <c r="A24416" s="70"/>
      <c r="B24416" s="70"/>
      <c r="C24416" s="71"/>
    </row>
    <row r="24417" spans="1:3" x14ac:dyDescent="0.4">
      <c r="A24417" s="70"/>
      <c r="B24417" s="70"/>
      <c r="C24417" s="71"/>
    </row>
    <row r="24418" spans="1:3" x14ac:dyDescent="0.4">
      <c r="A24418" s="70"/>
      <c r="B24418" s="70"/>
      <c r="C24418" s="71"/>
    </row>
    <row r="24419" spans="1:3" x14ac:dyDescent="0.4">
      <c r="A24419" s="70"/>
      <c r="B24419" s="70"/>
      <c r="C24419" s="71"/>
    </row>
    <row r="24420" spans="1:3" x14ac:dyDescent="0.4">
      <c r="A24420" s="70"/>
      <c r="B24420" s="70"/>
      <c r="C24420" s="71"/>
    </row>
    <row r="24421" spans="1:3" x14ac:dyDescent="0.4">
      <c r="A24421" s="70"/>
      <c r="B24421" s="70"/>
      <c r="C24421" s="71"/>
    </row>
    <row r="24422" spans="1:3" x14ac:dyDescent="0.4">
      <c r="A24422" s="70"/>
      <c r="B24422" s="70"/>
      <c r="C24422" s="71"/>
    </row>
    <row r="24423" spans="1:3" x14ac:dyDescent="0.4">
      <c r="A24423" s="70"/>
      <c r="B24423" s="70"/>
      <c r="C24423" s="71"/>
    </row>
    <row r="24424" spans="1:3" x14ac:dyDescent="0.4">
      <c r="A24424" s="70"/>
      <c r="B24424" s="70"/>
      <c r="C24424" s="71"/>
    </row>
    <row r="24425" spans="1:3" x14ac:dyDescent="0.4">
      <c r="A24425" s="70"/>
      <c r="B24425" s="70"/>
      <c r="C24425" s="71"/>
    </row>
    <row r="24426" spans="1:3" x14ac:dyDescent="0.4">
      <c r="A24426" s="70"/>
      <c r="B24426" s="70"/>
      <c r="C24426" s="71"/>
    </row>
    <row r="24427" spans="1:3" x14ac:dyDescent="0.4">
      <c r="A24427" s="70"/>
      <c r="B24427" s="70"/>
      <c r="C24427" s="71"/>
    </row>
    <row r="24428" spans="1:3" x14ac:dyDescent="0.4">
      <c r="A24428" s="70"/>
      <c r="B24428" s="70"/>
      <c r="C24428" s="71"/>
    </row>
    <row r="24429" spans="1:3" x14ac:dyDescent="0.4">
      <c r="A24429" s="70"/>
      <c r="B24429" s="70"/>
      <c r="C24429" s="71"/>
    </row>
    <row r="24430" spans="1:3" x14ac:dyDescent="0.4">
      <c r="A24430" s="70"/>
      <c r="B24430" s="70"/>
      <c r="C24430" s="71"/>
    </row>
    <row r="24431" spans="1:3" x14ac:dyDescent="0.4">
      <c r="A24431" s="70"/>
      <c r="B24431" s="70"/>
      <c r="C24431" s="71"/>
    </row>
    <row r="24432" spans="1:3" x14ac:dyDescent="0.4">
      <c r="A24432" s="70"/>
      <c r="B24432" s="70"/>
      <c r="C24432" s="71"/>
    </row>
    <row r="24433" spans="1:3" x14ac:dyDescent="0.4">
      <c r="A24433" s="70"/>
      <c r="B24433" s="70"/>
      <c r="C24433" s="71"/>
    </row>
    <row r="24434" spans="1:3" x14ac:dyDescent="0.4">
      <c r="A24434" s="70"/>
      <c r="B24434" s="70"/>
      <c r="C24434" s="71"/>
    </row>
    <row r="24435" spans="1:3" x14ac:dyDescent="0.4">
      <c r="A24435" s="70"/>
      <c r="B24435" s="70"/>
      <c r="C24435" s="71"/>
    </row>
    <row r="24436" spans="1:3" x14ac:dyDescent="0.4">
      <c r="A24436" s="70"/>
      <c r="B24436" s="70"/>
      <c r="C24436" s="71"/>
    </row>
    <row r="24437" spans="1:3" x14ac:dyDescent="0.4">
      <c r="A24437" s="70"/>
      <c r="B24437" s="70"/>
      <c r="C24437" s="71"/>
    </row>
    <row r="24438" spans="1:3" x14ac:dyDescent="0.4">
      <c r="A24438" s="70"/>
      <c r="B24438" s="70"/>
      <c r="C24438" s="71"/>
    </row>
    <row r="24439" spans="1:3" x14ac:dyDescent="0.4">
      <c r="A24439" s="70"/>
      <c r="B24439" s="70"/>
      <c r="C24439" s="71"/>
    </row>
    <row r="24440" spans="1:3" x14ac:dyDescent="0.4">
      <c r="A24440" s="70"/>
      <c r="B24440" s="70"/>
      <c r="C24440" s="71"/>
    </row>
    <row r="24441" spans="1:3" x14ac:dyDescent="0.4">
      <c r="A24441" s="70"/>
      <c r="B24441" s="70"/>
      <c r="C24441" s="71"/>
    </row>
    <row r="24442" spans="1:3" x14ac:dyDescent="0.4">
      <c r="A24442" s="70"/>
      <c r="B24442" s="70"/>
      <c r="C24442" s="71"/>
    </row>
    <row r="24443" spans="1:3" x14ac:dyDescent="0.4">
      <c r="A24443" s="70"/>
      <c r="B24443" s="70"/>
      <c r="C24443" s="71"/>
    </row>
    <row r="24444" spans="1:3" x14ac:dyDescent="0.4">
      <c r="A24444" s="70"/>
      <c r="B24444" s="70"/>
      <c r="C24444" s="71"/>
    </row>
    <row r="24445" spans="1:3" x14ac:dyDescent="0.4">
      <c r="A24445" s="70"/>
      <c r="B24445" s="70"/>
      <c r="C24445" s="71"/>
    </row>
    <row r="24446" spans="1:3" x14ac:dyDescent="0.4">
      <c r="A24446" s="70"/>
      <c r="B24446" s="70"/>
      <c r="C24446" s="71"/>
    </row>
    <row r="24447" spans="1:3" x14ac:dyDescent="0.4">
      <c r="A24447" s="70"/>
      <c r="B24447" s="70"/>
      <c r="C24447" s="71"/>
    </row>
    <row r="24448" spans="1:3" x14ac:dyDescent="0.4">
      <c r="A24448" s="70"/>
      <c r="B24448" s="70"/>
      <c r="C24448" s="71"/>
    </row>
    <row r="24449" spans="1:3" x14ac:dyDescent="0.4">
      <c r="A24449" s="70"/>
      <c r="B24449" s="70"/>
      <c r="C24449" s="71"/>
    </row>
    <row r="24450" spans="1:3" x14ac:dyDescent="0.4">
      <c r="A24450" s="70"/>
      <c r="B24450" s="70"/>
      <c r="C24450" s="71"/>
    </row>
    <row r="24451" spans="1:3" x14ac:dyDescent="0.4">
      <c r="A24451" s="70"/>
      <c r="B24451" s="70"/>
      <c r="C24451" s="71"/>
    </row>
    <row r="24452" spans="1:3" x14ac:dyDescent="0.4">
      <c r="A24452" s="70"/>
      <c r="B24452" s="70"/>
      <c r="C24452" s="71"/>
    </row>
    <row r="24453" spans="1:3" x14ac:dyDescent="0.4">
      <c r="A24453" s="70"/>
      <c r="B24453" s="70"/>
      <c r="C24453" s="71"/>
    </row>
    <row r="24454" spans="1:3" x14ac:dyDescent="0.4">
      <c r="A24454" s="70"/>
      <c r="B24454" s="70"/>
      <c r="C24454" s="71"/>
    </row>
    <row r="24455" spans="1:3" x14ac:dyDescent="0.4">
      <c r="A24455" s="70"/>
      <c r="B24455" s="70"/>
      <c r="C24455" s="71"/>
    </row>
    <row r="24456" spans="1:3" x14ac:dyDescent="0.4">
      <c r="A24456" s="70"/>
      <c r="B24456" s="70"/>
      <c r="C24456" s="71"/>
    </row>
    <row r="24457" spans="1:3" x14ac:dyDescent="0.4">
      <c r="A24457" s="70"/>
      <c r="B24457" s="70"/>
      <c r="C24457" s="71"/>
    </row>
    <row r="24458" spans="1:3" x14ac:dyDescent="0.4">
      <c r="A24458" s="70"/>
      <c r="B24458" s="70"/>
      <c r="C24458" s="71"/>
    </row>
    <row r="24459" spans="1:3" x14ac:dyDescent="0.4">
      <c r="A24459" s="70"/>
      <c r="B24459" s="70"/>
      <c r="C24459" s="71"/>
    </row>
    <row r="24460" spans="1:3" x14ac:dyDescent="0.4">
      <c r="A24460" s="70"/>
      <c r="B24460" s="70"/>
      <c r="C24460" s="71"/>
    </row>
    <row r="24461" spans="1:3" x14ac:dyDescent="0.4">
      <c r="A24461" s="70"/>
      <c r="B24461" s="70"/>
      <c r="C24461" s="71"/>
    </row>
    <row r="24462" spans="1:3" x14ac:dyDescent="0.4">
      <c r="A24462" s="70"/>
      <c r="B24462" s="70"/>
      <c r="C24462" s="71"/>
    </row>
    <row r="24463" spans="1:3" x14ac:dyDescent="0.4">
      <c r="A24463" s="70"/>
      <c r="B24463" s="70"/>
      <c r="C24463" s="71"/>
    </row>
    <row r="24464" spans="1:3" x14ac:dyDescent="0.4">
      <c r="A24464" s="70"/>
      <c r="B24464" s="70"/>
      <c r="C24464" s="71"/>
    </row>
    <row r="24465" spans="1:3" x14ac:dyDescent="0.4">
      <c r="A24465" s="70"/>
      <c r="B24465" s="70"/>
      <c r="C24465" s="71"/>
    </row>
    <row r="24466" spans="1:3" x14ac:dyDescent="0.4">
      <c r="A24466" s="70"/>
      <c r="B24466" s="70"/>
      <c r="C24466" s="71"/>
    </row>
    <row r="24467" spans="1:3" x14ac:dyDescent="0.4">
      <c r="A24467" s="70"/>
      <c r="B24467" s="70"/>
      <c r="C24467" s="71"/>
    </row>
    <row r="24468" spans="1:3" x14ac:dyDescent="0.4">
      <c r="A24468" s="70"/>
      <c r="B24468" s="70"/>
      <c r="C24468" s="71"/>
    </row>
    <row r="24469" spans="1:3" x14ac:dyDescent="0.4">
      <c r="A24469" s="70"/>
      <c r="B24469" s="70"/>
      <c r="C24469" s="71"/>
    </row>
    <row r="24470" spans="1:3" x14ac:dyDescent="0.4">
      <c r="A24470" s="70"/>
      <c r="B24470" s="70"/>
      <c r="C24470" s="71"/>
    </row>
    <row r="24471" spans="1:3" x14ac:dyDescent="0.4">
      <c r="A24471" s="70"/>
      <c r="B24471" s="70"/>
      <c r="C24471" s="71"/>
    </row>
    <row r="24472" spans="1:3" x14ac:dyDescent="0.4">
      <c r="A24472" s="70"/>
      <c r="B24472" s="70"/>
      <c r="C24472" s="71"/>
    </row>
    <row r="24473" spans="1:3" x14ac:dyDescent="0.4">
      <c r="A24473" s="70"/>
      <c r="B24473" s="70"/>
      <c r="C24473" s="71"/>
    </row>
    <row r="24474" spans="1:3" x14ac:dyDescent="0.4">
      <c r="A24474" s="70"/>
      <c r="B24474" s="70"/>
      <c r="C24474" s="71"/>
    </row>
    <row r="24475" spans="1:3" x14ac:dyDescent="0.4">
      <c r="A24475" s="70"/>
      <c r="B24475" s="70"/>
      <c r="C24475" s="71"/>
    </row>
    <row r="24476" spans="1:3" x14ac:dyDescent="0.4">
      <c r="A24476" s="70"/>
      <c r="B24476" s="70"/>
      <c r="C24476" s="71"/>
    </row>
    <row r="24477" spans="1:3" x14ac:dyDescent="0.4">
      <c r="A24477" s="70"/>
      <c r="B24477" s="70"/>
      <c r="C24477" s="71"/>
    </row>
    <row r="24478" spans="1:3" x14ac:dyDescent="0.4">
      <c r="A24478" s="70"/>
      <c r="B24478" s="70"/>
      <c r="C24478" s="71"/>
    </row>
    <row r="24479" spans="1:3" x14ac:dyDescent="0.4">
      <c r="A24479" s="70"/>
      <c r="B24479" s="70"/>
      <c r="C24479" s="71"/>
    </row>
    <row r="24480" spans="1:3" x14ac:dyDescent="0.4">
      <c r="A24480" s="70"/>
      <c r="B24480" s="70"/>
      <c r="C24480" s="71"/>
    </row>
    <row r="24481" spans="1:3" x14ac:dyDescent="0.4">
      <c r="A24481" s="70"/>
      <c r="B24481" s="70"/>
      <c r="C24481" s="71"/>
    </row>
    <row r="24482" spans="1:3" x14ac:dyDescent="0.4">
      <c r="A24482" s="70"/>
      <c r="B24482" s="70"/>
      <c r="C24482" s="71"/>
    </row>
    <row r="24483" spans="1:3" x14ac:dyDescent="0.4">
      <c r="A24483" s="70"/>
      <c r="B24483" s="70"/>
      <c r="C24483" s="71"/>
    </row>
    <row r="24484" spans="1:3" x14ac:dyDescent="0.4">
      <c r="A24484" s="70"/>
      <c r="B24484" s="70"/>
      <c r="C24484" s="71"/>
    </row>
    <row r="24485" spans="1:3" x14ac:dyDescent="0.4">
      <c r="A24485" s="70"/>
      <c r="B24485" s="70"/>
      <c r="C24485" s="71"/>
    </row>
    <row r="24486" spans="1:3" x14ac:dyDescent="0.4">
      <c r="A24486" s="70"/>
      <c r="B24486" s="70"/>
      <c r="C24486" s="71"/>
    </row>
    <row r="24487" spans="1:3" x14ac:dyDescent="0.4">
      <c r="A24487" s="70"/>
      <c r="B24487" s="70"/>
      <c r="C24487" s="71"/>
    </row>
    <row r="24488" spans="1:3" x14ac:dyDescent="0.4">
      <c r="A24488" s="70"/>
      <c r="B24488" s="70"/>
      <c r="C24488" s="71"/>
    </row>
    <row r="24489" spans="1:3" x14ac:dyDescent="0.4">
      <c r="A24489" s="70"/>
      <c r="B24489" s="70"/>
      <c r="C24489" s="71"/>
    </row>
    <row r="24490" spans="1:3" x14ac:dyDescent="0.4">
      <c r="A24490" s="70"/>
      <c r="B24490" s="70"/>
      <c r="C24490" s="71"/>
    </row>
    <row r="24491" spans="1:3" x14ac:dyDescent="0.4">
      <c r="A24491" s="70"/>
      <c r="B24491" s="70"/>
      <c r="C24491" s="71"/>
    </row>
    <row r="24492" spans="1:3" x14ac:dyDescent="0.4">
      <c r="A24492" s="70"/>
      <c r="B24492" s="70"/>
      <c r="C24492" s="71"/>
    </row>
    <row r="24493" spans="1:3" x14ac:dyDescent="0.4">
      <c r="A24493" s="70"/>
      <c r="B24493" s="70"/>
      <c r="C24493" s="71"/>
    </row>
    <row r="24494" spans="1:3" x14ac:dyDescent="0.4">
      <c r="A24494" s="70"/>
      <c r="B24494" s="70"/>
      <c r="C24494" s="71"/>
    </row>
    <row r="24495" spans="1:3" x14ac:dyDescent="0.4">
      <c r="A24495" s="70"/>
      <c r="B24495" s="70"/>
      <c r="C24495" s="71"/>
    </row>
    <row r="24496" spans="1:3" x14ac:dyDescent="0.4">
      <c r="A24496" s="70"/>
      <c r="B24496" s="70"/>
      <c r="C24496" s="71"/>
    </row>
    <row r="24497" spans="1:3" x14ac:dyDescent="0.4">
      <c r="A24497" s="70"/>
      <c r="B24497" s="70"/>
      <c r="C24497" s="71"/>
    </row>
    <row r="24498" spans="1:3" x14ac:dyDescent="0.4">
      <c r="A24498" s="70"/>
      <c r="B24498" s="70"/>
      <c r="C24498" s="71"/>
    </row>
    <row r="24499" spans="1:3" x14ac:dyDescent="0.4">
      <c r="A24499" s="70"/>
      <c r="B24499" s="70"/>
      <c r="C24499" s="71"/>
    </row>
    <row r="24500" spans="1:3" x14ac:dyDescent="0.4">
      <c r="A24500" s="70"/>
      <c r="B24500" s="70"/>
      <c r="C24500" s="71"/>
    </row>
    <row r="24501" spans="1:3" x14ac:dyDescent="0.4">
      <c r="A24501" s="70"/>
      <c r="B24501" s="70"/>
      <c r="C24501" s="71"/>
    </row>
    <row r="24502" spans="1:3" x14ac:dyDescent="0.4">
      <c r="A24502" s="70"/>
      <c r="B24502" s="70"/>
      <c r="C24502" s="71"/>
    </row>
    <row r="24503" spans="1:3" x14ac:dyDescent="0.4">
      <c r="A24503" s="70"/>
      <c r="B24503" s="70"/>
      <c r="C24503" s="71"/>
    </row>
    <row r="24504" spans="1:3" x14ac:dyDescent="0.4">
      <c r="A24504" s="70"/>
      <c r="B24504" s="70"/>
      <c r="C24504" s="71"/>
    </row>
    <row r="24505" spans="1:3" x14ac:dyDescent="0.4">
      <c r="A24505" s="70"/>
      <c r="B24505" s="70"/>
      <c r="C24505" s="71"/>
    </row>
    <row r="24506" spans="1:3" x14ac:dyDescent="0.4">
      <c r="A24506" s="70"/>
      <c r="B24506" s="70"/>
      <c r="C24506" s="71"/>
    </row>
    <row r="24507" spans="1:3" x14ac:dyDescent="0.4">
      <c r="A24507" s="70"/>
      <c r="B24507" s="70"/>
      <c r="C24507" s="71"/>
    </row>
    <row r="24508" spans="1:3" x14ac:dyDescent="0.4">
      <c r="A24508" s="70"/>
      <c r="B24508" s="70"/>
      <c r="C24508" s="71"/>
    </row>
    <row r="24509" spans="1:3" x14ac:dyDescent="0.4">
      <c r="A24509" s="70"/>
      <c r="B24509" s="70"/>
      <c r="C24509" s="71"/>
    </row>
    <row r="24510" spans="1:3" x14ac:dyDescent="0.4">
      <c r="A24510" s="70"/>
      <c r="B24510" s="70"/>
      <c r="C24510" s="71"/>
    </row>
    <row r="24511" spans="1:3" x14ac:dyDescent="0.4">
      <c r="A24511" s="70"/>
      <c r="B24511" s="70"/>
      <c r="C24511" s="71"/>
    </row>
    <row r="24512" spans="1:3" x14ac:dyDescent="0.4">
      <c r="A24512" s="70"/>
      <c r="B24512" s="70"/>
      <c r="C24512" s="71"/>
    </row>
    <row r="24513" spans="1:3" x14ac:dyDescent="0.4">
      <c r="A24513" s="70"/>
      <c r="B24513" s="70"/>
      <c r="C24513" s="71"/>
    </row>
    <row r="24514" spans="1:3" x14ac:dyDescent="0.4">
      <c r="A24514" s="70"/>
      <c r="B24514" s="70"/>
      <c r="C24514" s="71"/>
    </row>
    <row r="24515" spans="1:3" x14ac:dyDescent="0.4">
      <c r="A24515" s="70"/>
      <c r="B24515" s="70"/>
      <c r="C24515" s="71"/>
    </row>
    <row r="24516" spans="1:3" x14ac:dyDescent="0.4">
      <c r="A24516" s="70"/>
      <c r="B24516" s="70"/>
      <c r="C24516" s="71"/>
    </row>
    <row r="24517" spans="1:3" x14ac:dyDescent="0.4">
      <c r="A24517" s="70"/>
      <c r="B24517" s="70"/>
      <c r="C24517" s="71"/>
    </row>
    <row r="24518" spans="1:3" x14ac:dyDescent="0.4">
      <c r="A24518" s="70"/>
      <c r="B24518" s="70"/>
      <c r="C24518" s="71"/>
    </row>
    <row r="24519" spans="1:3" x14ac:dyDescent="0.4">
      <c r="A24519" s="70"/>
      <c r="B24519" s="70"/>
      <c r="C24519" s="71"/>
    </row>
    <row r="24520" spans="1:3" x14ac:dyDescent="0.4">
      <c r="A24520" s="70"/>
      <c r="B24520" s="70"/>
      <c r="C24520" s="71"/>
    </row>
    <row r="24521" spans="1:3" x14ac:dyDescent="0.4">
      <c r="A24521" s="70"/>
      <c r="B24521" s="70"/>
      <c r="C24521" s="71"/>
    </row>
    <row r="24522" spans="1:3" x14ac:dyDescent="0.4">
      <c r="A24522" s="70"/>
      <c r="B24522" s="70"/>
      <c r="C24522" s="71"/>
    </row>
    <row r="24523" spans="1:3" x14ac:dyDescent="0.4">
      <c r="A24523" s="70"/>
      <c r="B24523" s="70"/>
      <c r="C24523" s="71"/>
    </row>
    <row r="24524" spans="1:3" x14ac:dyDescent="0.4">
      <c r="A24524" s="70"/>
      <c r="B24524" s="70"/>
      <c r="C24524" s="71"/>
    </row>
    <row r="24525" spans="1:3" x14ac:dyDescent="0.4">
      <c r="A24525" s="70"/>
      <c r="B24525" s="70"/>
      <c r="C24525" s="71"/>
    </row>
    <row r="24526" spans="1:3" x14ac:dyDescent="0.4">
      <c r="A24526" s="70"/>
      <c r="B24526" s="70"/>
      <c r="C24526" s="71"/>
    </row>
    <row r="24527" spans="1:3" x14ac:dyDescent="0.4">
      <c r="A24527" s="70"/>
      <c r="B24527" s="70"/>
      <c r="C24527" s="71"/>
    </row>
    <row r="24528" spans="1:3" x14ac:dyDescent="0.4">
      <c r="A24528" s="70"/>
      <c r="B24528" s="70"/>
      <c r="C24528" s="71"/>
    </row>
    <row r="24529" spans="1:3" x14ac:dyDescent="0.4">
      <c r="A24529" s="70"/>
      <c r="B24529" s="70"/>
      <c r="C24529" s="71"/>
    </row>
    <row r="24530" spans="1:3" x14ac:dyDescent="0.4">
      <c r="A24530" s="70"/>
      <c r="B24530" s="70"/>
      <c r="C24530" s="71"/>
    </row>
    <row r="24531" spans="1:3" x14ac:dyDescent="0.4">
      <c r="A24531" s="70"/>
      <c r="B24531" s="70"/>
      <c r="C24531" s="71"/>
    </row>
    <row r="24532" spans="1:3" x14ac:dyDescent="0.4">
      <c r="A24532" s="70"/>
      <c r="B24532" s="70"/>
      <c r="C24532" s="71"/>
    </row>
    <row r="24533" spans="1:3" x14ac:dyDescent="0.4">
      <c r="A24533" s="70"/>
      <c r="B24533" s="70"/>
      <c r="C24533" s="71"/>
    </row>
    <row r="24534" spans="1:3" x14ac:dyDescent="0.4">
      <c r="A24534" s="70"/>
      <c r="B24534" s="70"/>
      <c r="C24534" s="71"/>
    </row>
    <row r="24535" spans="1:3" x14ac:dyDescent="0.4">
      <c r="A24535" s="70"/>
      <c r="B24535" s="70"/>
      <c r="C24535" s="71"/>
    </row>
    <row r="24536" spans="1:3" x14ac:dyDescent="0.4">
      <c r="A24536" s="70"/>
      <c r="B24536" s="70"/>
      <c r="C24536" s="71"/>
    </row>
    <row r="24537" spans="1:3" x14ac:dyDescent="0.4">
      <c r="A24537" s="70"/>
      <c r="B24537" s="70"/>
      <c r="C24537" s="71"/>
    </row>
    <row r="24538" spans="1:3" x14ac:dyDescent="0.4">
      <c r="A24538" s="70"/>
      <c r="B24538" s="70"/>
      <c r="C24538" s="71"/>
    </row>
    <row r="24539" spans="1:3" x14ac:dyDescent="0.4">
      <c r="A24539" s="70"/>
      <c r="B24539" s="70"/>
      <c r="C24539" s="71"/>
    </row>
    <row r="24540" spans="1:3" x14ac:dyDescent="0.4">
      <c r="A24540" s="70"/>
      <c r="B24540" s="70"/>
      <c r="C24540" s="71"/>
    </row>
    <row r="24541" spans="1:3" x14ac:dyDescent="0.4">
      <c r="A24541" s="70"/>
      <c r="B24541" s="70"/>
      <c r="C24541" s="71"/>
    </row>
    <row r="24542" spans="1:3" x14ac:dyDescent="0.4">
      <c r="A24542" s="70"/>
      <c r="B24542" s="70"/>
      <c r="C24542" s="71"/>
    </row>
    <row r="24543" spans="1:3" x14ac:dyDescent="0.4">
      <c r="A24543" s="70"/>
      <c r="B24543" s="70"/>
      <c r="C24543" s="71"/>
    </row>
    <row r="24544" spans="1:3" x14ac:dyDescent="0.4">
      <c r="A24544" s="70"/>
      <c r="B24544" s="70"/>
      <c r="C24544" s="71"/>
    </row>
    <row r="24545" spans="1:3" x14ac:dyDescent="0.4">
      <c r="A24545" s="70"/>
      <c r="B24545" s="70"/>
      <c r="C24545" s="71"/>
    </row>
    <row r="24546" spans="1:3" x14ac:dyDescent="0.4">
      <c r="A24546" s="70"/>
      <c r="B24546" s="70"/>
      <c r="C24546" s="71"/>
    </row>
    <row r="24547" spans="1:3" x14ac:dyDescent="0.4">
      <c r="A24547" s="70"/>
      <c r="B24547" s="70"/>
      <c r="C24547" s="71"/>
    </row>
    <row r="24548" spans="1:3" x14ac:dyDescent="0.4">
      <c r="A24548" s="70"/>
      <c r="B24548" s="70"/>
      <c r="C24548" s="71"/>
    </row>
    <row r="24549" spans="1:3" x14ac:dyDescent="0.4">
      <c r="A24549" s="70"/>
      <c r="B24549" s="70"/>
      <c r="C24549" s="71"/>
    </row>
    <row r="24550" spans="1:3" x14ac:dyDescent="0.4">
      <c r="A24550" s="70"/>
      <c r="B24550" s="70"/>
      <c r="C24550" s="71"/>
    </row>
    <row r="24551" spans="1:3" x14ac:dyDescent="0.4">
      <c r="A24551" s="70"/>
      <c r="B24551" s="70"/>
      <c r="C24551" s="71"/>
    </row>
    <row r="24552" spans="1:3" x14ac:dyDescent="0.4">
      <c r="A24552" s="70"/>
      <c r="B24552" s="70"/>
      <c r="C24552" s="71"/>
    </row>
    <row r="24553" spans="1:3" x14ac:dyDescent="0.4">
      <c r="A24553" s="70"/>
      <c r="B24553" s="70"/>
      <c r="C24553" s="71"/>
    </row>
    <row r="24554" spans="1:3" x14ac:dyDescent="0.4">
      <c r="A24554" s="70"/>
      <c r="B24554" s="70"/>
      <c r="C24554" s="71"/>
    </row>
    <row r="24555" spans="1:3" x14ac:dyDescent="0.4">
      <c r="A24555" s="70"/>
      <c r="B24555" s="70"/>
      <c r="C24555" s="71"/>
    </row>
    <row r="24556" spans="1:3" x14ac:dyDescent="0.4">
      <c r="A24556" s="70"/>
      <c r="B24556" s="70"/>
      <c r="C24556" s="71"/>
    </row>
    <row r="24557" spans="1:3" x14ac:dyDescent="0.4">
      <c r="A24557" s="70"/>
      <c r="B24557" s="70"/>
      <c r="C24557" s="71"/>
    </row>
    <row r="24558" spans="1:3" x14ac:dyDescent="0.4">
      <c r="A24558" s="70"/>
      <c r="B24558" s="70"/>
      <c r="C24558" s="71"/>
    </row>
    <row r="24559" spans="1:3" x14ac:dyDescent="0.4">
      <c r="A24559" s="70"/>
      <c r="B24559" s="70"/>
      <c r="C24559" s="71"/>
    </row>
    <row r="24560" spans="1:3" x14ac:dyDescent="0.4">
      <c r="A24560" s="70"/>
      <c r="B24560" s="70"/>
      <c r="C24560" s="71"/>
    </row>
    <row r="24561" spans="1:3" x14ac:dyDescent="0.4">
      <c r="A24561" s="70"/>
      <c r="B24561" s="70"/>
      <c r="C24561" s="71"/>
    </row>
    <row r="24562" spans="1:3" x14ac:dyDescent="0.4">
      <c r="A24562" s="70"/>
      <c r="B24562" s="70"/>
      <c r="C24562" s="71"/>
    </row>
    <row r="24563" spans="1:3" x14ac:dyDescent="0.4">
      <c r="A24563" s="70"/>
      <c r="B24563" s="70"/>
      <c r="C24563" s="71"/>
    </row>
    <row r="24564" spans="1:3" x14ac:dyDescent="0.4">
      <c r="A24564" s="70"/>
      <c r="B24564" s="70"/>
      <c r="C24564" s="71"/>
    </row>
    <row r="24565" spans="1:3" x14ac:dyDescent="0.4">
      <c r="A24565" s="70"/>
      <c r="B24565" s="70"/>
      <c r="C24565" s="71"/>
    </row>
    <row r="24566" spans="1:3" x14ac:dyDescent="0.4">
      <c r="A24566" s="70"/>
      <c r="B24566" s="70"/>
      <c r="C24566" s="71"/>
    </row>
    <row r="24567" spans="1:3" x14ac:dyDescent="0.4">
      <c r="A24567" s="70"/>
      <c r="B24567" s="70"/>
      <c r="C24567" s="71"/>
    </row>
    <row r="24568" spans="1:3" x14ac:dyDescent="0.4">
      <c r="A24568" s="70"/>
      <c r="B24568" s="70"/>
      <c r="C24568" s="71"/>
    </row>
    <row r="24569" spans="1:3" x14ac:dyDescent="0.4">
      <c r="A24569" s="70"/>
      <c r="B24569" s="70"/>
      <c r="C24569" s="71"/>
    </row>
    <row r="24570" spans="1:3" x14ac:dyDescent="0.4">
      <c r="A24570" s="70"/>
      <c r="B24570" s="70"/>
      <c r="C24570" s="71"/>
    </row>
    <row r="24571" spans="1:3" x14ac:dyDescent="0.4">
      <c r="A24571" s="70"/>
      <c r="B24571" s="70"/>
      <c r="C24571" s="71"/>
    </row>
    <row r="24572" spans="1:3" x14ac:dyDescent="0.4">
      <c r="A24572" s="70"/>
      <c r="B24572" s="70"/>
      <c r="C24572" s="71"/>
    </row>
    <row r="24573" spans="1:3" x14ac:dyDescent="0.4">
      <c r="A24573" s="70"/>
      <c r="B24573" s="70"/>
      <c r="C24573" s="71"/>
    </row>
    <row r="24574" spans="1:3" x14ac:dyDescent="0.4">
      <c r="A24574" s="70"/>
      <c r="B24574" s="70"/>
      <c r="C24574" s="71"/>
    </row>
    <row r="24575" spans="1:3" x14ac:dyDescent="0.4">
      <c r="A24575" s="70"/>
      <c r="B24575" s="70"/>
      <c r="C24575" s="71"/>
    </row>
    <row r="24576" spans="1:3" x14ac:dyDescent="0.4">
      <c r="A24576" s="70"/>
      <c r="B24576" s="70"/>
      <c r="C24576" s="71"/>
    </row>
    <row r="24577" spans="1:3" x14ac:dyDescent="0.4">
      <c r="A24577" s="70"/>
      <c r="B24577" s="70"/>
      <c r="C24577" s="71"/>
    </row>
    <row r="24578" spans="1:3" x14ac:dyDescent="0.4">
      <c r="A24578" s="70"/>
      <c r="B24578" s="70"/>
      <c r="C24578" s="71"/>
    </row>
    <row r="24579" spans="1:3" x14ac:dyDescent="0.4">
      <c r="A24579" s="70"/>
      <c r="B24579" s="70"/>
      <c r="C24579" s="71"/>
    </row>
    <row r="24580" spans="1:3" x14ac:dyDescent="0.4">
      <c r="A24580" s="70"/>
      <c r="B24580" s="70"/>
      <c r="C24580" s="71"/>
    </row>
    <row r="24581" spans="1:3" x14ac:dyDescent="0.4">
      <c r="A24581" s="70"/>
      <c r="B24581" s="70"/>
      <c r="C24581" s="71"/>
    </row>
    <row r="24582" spans="1:3" x14ac:dyDescent="0.4">
      <c r="A24582" s="70"/>
      <c r="B24582" s="70"/>
      <c r="C24582" s="71"/>
    </row>
    <row r="24583" spans="1:3" x14ac:dyDescent="0.4">
      <c r="A24583" s="70"/>
      <c r="B24583" s="70"/>
      <c r="C24583" s="71"/>
    </row>
    <row r="24584" spans="1:3" x14ac:dyDescent="0.4">
      <c r="A24584" s="70"/>
      <c r="B24584" s="70"/>
      <c r="C24584" s="71"/>
    </row>
    <row r="24585" spans="1:3" x14ac:dyDescent="0.4">
      <c r="A24585" s="70"/>
      <c r="B24585" s="70"/>
      <c r="C24585" s="71"/>
    </row>
    <row r="24586" spans="1:3" x14ac:dyDescent="0.4">
      <c r="A24586" s="70"/>
      <c r="B24586" s="70"/>
      <c r="C24586" s="71"/>
    </row>
    <row r="24587" spans="1:3" x14ac:dyDescent="0.4">
      <c r="A24587" s="70"/>
      <c r="B24587" s="70"/>
      <c r="C24587" s="71"/>
    </row>
    <row r="24588" spans="1:3" x14ac:dyDescent="0.4">
      <c r="A24588" s="70"/>
      <c r="B24588" s="70"/>
      <c r="C24588" s="71"/>
    </row>
    <row r="24589" spans="1:3" x14ac:dyDescent="0.4">
      <c r="A24589" s="70"/>
      <c r="B24589" s="70"/>
      <c r="C24589" s="71"/>
    </row>
    <row r="24590" spans="1:3" x14ac:dyDescent="0.4">
      <c r="A24590" s="70"/>
      <c r="B24590" s="70"/>
      <c r="C24590" s="71"/>
    </row>
    <row r="24591" spans="1:3" x14ac:dyDescent="0.4">
      <c r="A24591" s="70"/>
      <c r="B24591" s="70"/>
      <c r="C24591" s="71"/>
    </row>
    <row r="24592" spans="1:3" x14ac:dyDescent="0.4">
      <c r="A24592" s="70"/>
      <c r="B24592" s="70"/>
      <c r="C24592" s="71"/>
    </row>
    <row r="24593" spans="1:3" x14ac:dyDescent="0.4">
      <c r="A24593" s="70"/>
      <c r="B24593" s="70"/>
      <c r="C24593" s="71"/>
    </row>
    <row r="24594" spans="1:3" x14ac:dyDescent="0.4">
      <c r="A24594" s="70"/>
      <c r="B24594" s="70"/>
      <c r="C24594" s="71"/>
    </row>
    <row r="24595" spans="1:3" x14ac:dyDescent="0.4">
      <c r="A24595" s="70"/>
      <c r="B24595" s="70"/>
      <c r="C24595" s="71"/>
    </row>
    <row r="24596" spans="1:3" x14ac:dyDescent="0.4">
      <c r="A24596" s="70"/>
      <c r="B24596" s="70"/>
      <c r="C24596" s="71"/>
    </row>
    <row r="24597" spans="1:3" x14ac:dyDescent="0.4">
      <c r="A24597" s="70"/>
      <c r="B24597" s="70"/>
      <c r="C24597" s="71"/>
    </row>
    <row r="24598" spans="1:3" x14ac:dyDescent="0.4">
      <c r="A24598" s="70"/>
      <c r="B24598" s="70"/>
      <c r="C24598" s="71"/>
    </row>
    <row r="24599" spans="1:3" x14ac:dyDescent="0.4">
      <c r="A24599" s="70"/>
      <c r="B24599" s="70"/>
      <c r="C24599" s="71"/>
    </row>
    <row r="24600" spans="1:3" x14ac:dyDescent="0.4">
      <c r="A24600" s="70"/>
      <c r="B24600" s="70"/>
      <c r="C24600" s="71"/>
    </row>
    <row r="24601" spans="1:3" x14ac:dyDescent="0.4">
      <c r="A24601" s="70"/>
      <c r="B24601" s="70"/>
      <c r="C24601" s="71"/>
    </row>
    <row r="24602" spans="1:3" x14ac:dyDescent="0.4">
      <c r="A24602" s="70"/>
      <c r="B24602" s="70"/>
      <c r="C24602" s="71"/>
    </row>
    <row r="24603" spans="1:3" x14ac:dyDescent="0.4">
      <c r="A24603" s="70"/>
      <c r="B24603" s="70"/>
      <c r="C24603" s="71"/>
    </row>
    <row r="24604" spans="1:3" x14ac:dyDescent="0.4">
      <c r="A24604" s="70"/>
      <c r="B24604" s="70"/>
      <c r="C24604" s="71"/>
    </row>
    <row r="24605" spans="1:3" x14ac:dyDescent="0.4">
      <c r="A24605" s="70"/>
      <c r="B24605" s="70"/>
      <c r="C24605" s="71"/>
    </row>
    <row r="24606" spans="1:3" x14ac:dyDescent="0.4">
      <c r="A24606" s="70"/>
      <c r="B24606" s="70"/>
      <c r="C24606" s="71"/>
    </row>
    <row r="24607" spans="1:3" x14ac:dyDescent="0.4">
      <c r="A24607" s="70"/>
      <c r="B24607" s="70"/>
      <c r="C24607" s="71"/>
    </row>
    <row r="24608" spans="1:3" x14ac:dyDescent="0.4">
      <c r="A24608" s="70"/>
      <c r="B24608" s="70"/>
      <c r="C24608" s="71"/>
    </row>
    <row r="24609" spans="1:3" x14ac:dyDescent="0.4">
      <c r="A24609" s="70"/>
      <c r="B24609" s="70"/>
      <c r="C24609" s="71"/>
    </row>
    <row r="24610" spans="1:3" x14ac:dyDescent="0.4">
      <c r="A24610" s="70"/>
      <c r="B24610" s="70"/>
      <c r="C24610" s="71"/>
    </row>
    <row r="24611" spans="1:3" x14ac:dyDescent="0.4">
      <c r="A24611" s="70"/>
      <c r="B24611" s="70"/>
      <c r="C24611" s="71"/>
    </row>
    <row r="24612" spans="1:3" x14ac:dyDescent="0.4">
      <c r="A24612" s="70"/>
      <c r="B24612" s="70"/>
      <c r="C24612" s="71"/>
    </row>
    <row r="24613" spans="1:3" x14ac:dyDescent="0.4">
      <c r="A24613" s="70"/>
      <c r="B24613" s="70"/>
      <c r="C24613" s="71"/>
    </row>
    <row r="24614" spans="1:3" x14ac:dyDescent="0.4">
      <c r="A24614" s="70"/>
      <c r="B24614" s="70"/>
      <c r="C24614" s="71"/>
    </row>
    <row r="24615" spans="1:3" x14ac:dyDescent="0.4">
      <c r="A24615" s="70"/>
      <c r="B24615" s="70"/>
      <c r="C24615" s="71"/>
    </row>
    <row r="24616" spans="1:3" x14ac:dyDescent="0.4">
      <c r="A24616" s="70"/>
      <c r="B24616" s="70"/>
      <c r="C24616" s="71"/>
    </row>
    <row r="24617" spans="1:3" x14ac:dyDescent="0.4">
      <c r="A24617" s="70"/>
      <c r="B24617" s="70"/>
      <c r="C24617" s="71"/>
    </row>
    <row r="24618" spans="1:3" x14ac:dyDescent="0.4">
      <c r="A24618" s="70"/>
      <c r="B24618" s="70"/>
      <c r="C24618" s="71"/>
    </row>
    <row r="24619" spans="1:3" x14ac:dyDescent="0.4">
      <c r="A24619" s="70"/>
      <c r="B24619" s="70"/>
      <c r="C24619" s="71"/>
    </row>
    <row r="24620" spans="1:3" x14ac:dyDescent="0.4">
      <c r="A24620" s="70"/>
      <c r="B24620" s="70"/>
      <c r="C24620" s="71"/>
    </row>
    <row r="24621" spans="1:3" x14ac:dyDescent="0.4">
      <c r="A24621" s="70"/>
      <c r="B24621" s="70"/>
      <c r="C24621" s="71"/>
    </row>
    <row r="24622" spans="1:3" x14ac:dyDescent="0.4">
      <c r="A24622" s="70"/>
      <c r="B24622" s="70"/>
      <c r="C24622" s="71"/>
    </row>
    <row r="24623" spans="1:3" x14ac:dyDescent="0.4">
      <c r="A24623" s="70"/>
      <c r="B24623" s="70"/>
      <c r="C24623" s="71"/>
    </row>
    <row r="24624" spans="1:3" x14ac:dyDescent="0.4">
      <c r="A24624" s="70"/>
      <c r="B24624" s="70"/>
      <c r="C24624" s="71"/>
    </row>
    <row r="24625" spans="1:3" x14ac:dyDescent="0.4">
      <c r="A24625" s="70"/>
      <c r="B24625" s="70"/>
      <c r="C24625" s="71"/>
    </row>
    <row r="24626" spans="1:3" x14ac:dyDescent="0.4">
      <c r="A24626" s="70"/>
      <c r="B24626" s="70"/>
      <c r="C24626" s="71"/>
    </row>
    <row r="24627" spans="1:3" x14ac:dyDescent="0.4">
      <c r="A24627" s="70"/>
      <c r="B24627" s="70"/>
      <c r="C24627" s="71"/>
    </row>
    <row r="24628" spans="1:3" x14ac:dyDescent="0.4">
      <c r="A24628" s="70"/>
      <c r="B24628" s="70"/>
      <c r="C24628" s="71"/>
    </row>
    <row r="24629" spans="1:3" x14ac:dyDescent="0.4">
      <c r="A24629" s="70"/>
      <c r="B24629" s="70"/>
      <c r="C24629" s="71"/>
    </row>
    <row r="24630" spans="1:3" x14ac:dyDescent="0.4">
      <c r="A24630" s="70"/>
      <c r="B24630" s="70"/>
      <c r="C24630" s="71"/>
    </row>
    <row r="24631" spans="1:3" x14ac:dyDescent="0.4">
      <c r="A24631" s="70"/>
      <c r="B24631" s="70"/>
      <c r="C24631" s="71"/>
    </row>
    <row r="24632" spans="1:3" x14ac:dyDescent="0.4">
      <c r="A24632" s="70"/>
      <c r="B24632" s="70"/>
      <c r="C24632" s="71"/>
    </row>
    <row r="24633" spans="1:3" x14ac:dyDescent="0.4">
      <c r="A24633" s="70"/>
      <c r="B24633" s="70"/>
      <c r="C24633" s="71"/>
    </row>
    <row r="24634" spans="1:3" x14ac:dyDescent="0.4">
      <c r="A24634" s="70"/>
      <c r="B24634" s="70"/>
      <c r="C24634" s="71"/>
    </row>
    <row r="24635" spans="1:3" x14ac:dyDescent="0.4">
      <c r="A24635" s="70"/>
      <c r="B24635" s="70"/>
      <c r="C24635" s="71"/>
    </row>
    <row r="24636" spans="1:3" x14ac:dyDescent="0.4">
      <c r="A24636" s="70"/>
      <c r="B24636" s="70"/>
      <c r="C24636" s="71"/>
    </row>
    <row r="24637" spans="1:3" x14ac:dyDescent="0.4">
      <c r="A24637" s="70"/>
      <c r="B24637" s="70"/>
      <c r="C24637" s="71"/>
    </row>
    <row r="24638" spans="1:3" x14ac:dyDescent="0.4">
      <c r="A24638" s="70"/>
      <c r="B24638" s="70"/>
      <c r="C24638" s="71"/>
    </row>
    <row r="24639" spans="1:3" x14ac:dyDescent="0.4">
      <c r="A24639" s="70"/>
      <c r="B24639" s="70"/>
      <c r="C24639" s="71"/>
    </row>
    <row r="24640" spans="1:3" x14ac:dyDescent="0.4">
      <c r="A24640" s="70"/>
      <c r="B24640" s="70"/>
      <c r="C24640" s="71"/>
    </row>
    <row r="24641" spans="1:3" x14ac:dyDescent="0.4">
      <c r="A24641" s="70"/>
      <c r="B24641" s="70"/>
      <c r="C24641" s="71"/>
    </row>
    <row r="24642" spans="1:3" x14ac:dyDescent="0.4">
      <c r="A24642" s="70"/>
      <c r="B24642" s="70"/>
      <c r="C24642" s="71"/>
    </row>
    <row r="24643" spans="1:3" x14ac:dyDescent="0.4">
      <c r="A24643" s="70"/>
      <c r="B24643" s="70"/>
      <c r="C24643" s="71"/>
    </row>
    <row r="24644" spans="1:3" x14ac:dyDescent="0.4">
      <c r="A24644" s="70"/>
      <c r="B24644" s="70"/>
      <c r="C24644" s="71"/>
    </row>
    <row r="24645" spans="1:3" x14ac:dyDescent="0.4">
      <c r="A24645" s="70"/>
      <c r="B24645" s="70"/>
      <c r="C24645" s="71"/>
    </row>
    <row r="24646" spans="1:3" x14ac:dyDescent="0.4">
      <c r="A24646" s="70"/>
      <c r="B24646" s="70"/>
      <c r="C24646" s="71"/>
    </row>
    <row r="24647" spans="1:3" x14ac:dyDescent="0.4">
      <c r="A24647" s="70"/>
      <c r="B24647" s="70"/>
      <c r="C24647" s="71"/>
    </row>
    <row r="24648" spans="1:3" x14ac:dyDescent="0.4">
      <c r="A24648" s="70"/>
      <c r="B24648" s="70"/>
      <c r="C24648" s="71"/>
    </row>
    <row r="24649" spans="1:3" x14ac:dyDescent="0.4">
      <c r="A24649" s="70"/>
      <c r="B24649" s="70"/>
      <c r="C24649" s="71"/>
    </row>
    <row r="24650" spans="1:3" x14ac:dyDescent="0.4">
      <c r="A24650" s="70"/>
      <c r="B24650" s="70"/>
      <c r="C24650" s="71"/>
    </row>
    <row r="24651" spans="1:3" x14ac:dyDescent="0.4">
      <c r="A24651" s="70"/>
      <c r="B24651" s="70"/>
      <c r="C24651" s="71"/>
    </row>
    <row r="24652" spans="1:3" x14ac:dyDescent="0.4">
      <c r="A24652" s="70"/>
      <c r="B24652" s="70"/>
      <c r="C24652" s="71"/>
    </row>
    <row r="24653" spans="1:3" x14ac:dyDescent="0.4">
      <c r="A24653" s="70"/>
      <c r="B24653" s="70"/>
      <c r="C24653" s="71"/>
    </row>
    <row r="24654" spans="1:3" x14ac:dyDescent="0.4">
      <c r="A24654" s="70"/>
      <c r="B24654" s="70"/>
      <c r="C24654" s="71"/>
    </row>
    <row r="24655" spans="1:3" x14ac:dyDescent="0.4">
      <c r="A24655" s="70"/>
      <c r="B24655" s="70"/>
      <c r="C24655" s="71"/>
    </row>
    <row r="24656" spans="1:3" x14ac:dyDescent="0.4">
      <c r="A24656" s="70"/>
      <c r="B24656" s="70"/>
      <c r="C24656" s="71"/>
    </row>
    <row r="24657" spans="1:3" x14ac:dyDescent="0.4">
      <c r="A24657" s="70"/>
      <c r="B24657" s="70"/>
      <c r="C24657" s="71"/>
    </row>
    <row r="24658" spans="1:3" x14ac:dyDescent="0.4">
      <c r="A24658" s="70"/>
      <c r="B24658" s="70"/>
      <c r="C24658" s="71"/>
    </row>
    <row r="24659" spans="1:3" x14ac:dyDescent="0.4">
      <c r="A24659" s="70"/>
      <c r="B24659" s="70"/>
      <c r="C24659" s="71"/>
    </row>
    <row r="24660" spans="1:3" x14ac:dyDescent="0.4">
      <c r="A24660" s="70"/>
      <c r="B24660" s="70"/>
      <c r="C24660" s="71"/>
    </row>
    <row r="24661" spans="1:3" x14ac:dyDescent="0.4">
      <c r="A24661" s="70"/>
      <c r="B24661" s="70"/>
      <c r="C24661" s="71"/>
    </row>
    <row r="24662" spans="1:3" x14ac:dyDescent="0.4">
      <c r="A24662" s="70"/>
      <c r="B24662" s="70"/>
      <c r="C24662" s="71"/>
    </row>
    <row r="24663" spans="1:3" x14ac:dyDescent="0.4">
      <c r="A24663" s="70"/>
      <c r="B24663" s="70"/>
      <c r="C24663" s="71"/>
    </row>
    <row r="24664" spans="1:3" x14ac:dyDescent="0.4">
      <c r="A24664" s="70"/>
      <c r="B24664" s="70"/>
      <c r="C24664" s="71"/>
    </row>
    <row r="24665" spans="1:3" x14ac:dyDescent="0.4">
      <c r="A24665" s="70"/>
      <c r="B24665" s="70"/>
      <c r="C24665" s="71"/>
    </row>
    <row r="24666" spans="1:3" x14ac:dyDescent="0.4">
      <c r="A24666" s="70"/>
      <c r="B24666" s="70"/>
      <c r="C24666" s="71"/>
    </row>
    <row r="24667" spans="1:3" x14ac:dyDescent="0.4">
      <c r="A24667" s="70"/>
      <c r="B24667" s="70"/>
      <c r="C24667" s="71"/>
    </row>
    <row r="24668" spans="1:3" x14ac:dyDescent="0.4">
      <c r="A24668" s="70"/>
      <c r="B24668" s="70"/>
      <c r="C24668" s="71"/>
    </row>
    <row r="24669" spans="1:3" x14ac:dyDescent="0.4">
      <c r="A24669" s="70"/>
      <c r="B24669" s="70"/>
      <c r="C24669" s="71"/>
    </row>
    <row r="24670" spans="1:3" x14ac:dyDescent="0.4">
      <c r="A24670" s="70"/>
      <c r="B24670" s="70"/>
      <c r="C24670" s="71"/>
    </row>
    <row r="24671" spans="1:3" x14ac:dyDescent="0.4">
      <c r="A24671" s="70"/>
      <c r="B24671" s="70"/>
      <c r="C24671" s="71"/>
    </row>
    <row r="24672" spans="1:3" x14ac:dyDescent="0.4">
      <c r="A24672" s="70"/>
      <c r="B24672" s="70"/>
      <c r="C24672" s="71"/>
    </row>
    <row r="24673" spans="1:3" x14ac:dyDescent="0.4">
      <c r="A24673" s="70"/>
      <c r="B24673" s="70"/>
      <c r="C24673" s="71"/>
    </row>
    <row r="24674" spans="1:3" x14ac:dyDescent="0.4">
      <c r="A24674" s="70"/>
      <c r="B24674" s="70"/>
      <c r="C24674" s="71"/>
    </row>
    <row r="24675" spans="1:3" x14ac:dyDescent="0.4">
      <c r="A24675" s="70"/>
      <c r="B24675" s="70"/>
      <c r="C24675" s="71"/>
    </row>
    <row r="24676" spans="1:3" x14ac:dyDescent="0.4">
      <c r="A24676" s="70"/>
      <c r="B24676" s="70"/>
      <c r="C24676" s="71"/>
    </row>
    <row r="24677" spans="1:3" x14ac:dyDescent="0.4">
      <c r="A24677" s="70"/>
      <c r="B24677" s="70"/>
      <c r="C24677" s="71"/>
    </row>
    <row r="24678" spans="1:3" x14ac:dyDescent="0.4">
      <c r="A24678" s="70"/>
      <c r="B24678" s="70"/>
      <c r="C24678" s="71"/>
    </row>
    <row r="24679" spans="1:3" x14ac:dyDescent="0.4">
      <c r="A24679" s="70"/>
      <c r="B24679" s="70"/>
      <c r="C24679" s="71"/>
    </row>
    <row r="24680" spans="1:3" x14ac:dyDescent="0.4">
      <c r="A24680" s="70"/>
      <c r="B24680" s="70"/>
      <c r="C24680" s="71"/>
    </row>
    <row r="24681" spans="1:3" x14ac:dyDescent="0.4">
      <c r="A24681" s="70"/>
      <c r="B24681" s="70"/>
      <c r="C24681" s="71"/>
    </row>
    <row r="24682" spans="1:3" x14ac:dyDescent="0.4">
      <c r="A24682" s="70"/>
      <c r="B24682" s="70"/>
      <c r="C24682" s="71"/>
    </row>
    <row r="24683" spans="1:3" x14ac:dyDescent="0.4">
      <c r="A24683" s="70"/>
      <c r="B24683" s="70"/>
      <c r="C24683" s="71"/>
    </row>
    <row r="24684" spans="1:3" x14ac:dyDescent="0.4">
      <c r="A24684" s="70"/>
      <c r="B24684" s="70"/>
      <c r="C24684" s="71"/>
    </row>
    <row r="24685" spans="1:3" x14ac:dyDescent="0.4">
      <c r="A24685" s="70"/>
      <c r="B24685" s="70"/>
      <c r="C24685" s="71"/>
    </row>
    <row r="24686" spans="1:3" x14ac:dyDescent="0.4">
      <c r="A24686" s="70"/>
      <c r="B24686" s="70"/>
      <c r="C24686" s="71"/>
    </row>
    <row r="24687" spans="1:3" x14ac:dyDescent="0.4">
      <c r="A24687" s="70"/>
      <c r="B24687" s="70"/>
      <c r="C24687" s="71"/>
    </row>
    <row r="24688" spans="1:3" x14ac:dyDescent="0.4">
      <c r="A24688" s="70"/>
      <c r="B24688" s="70"/>
      <c r="C24688" s="71"/>
    </row>
    <row r="24689" spans="1:3" x14ac:dyDescent="0.4">
      <c r="A24689" s="70"/>
      <c r="B24689" s="70"/>
      <c r="C24689" s="71"/>
    </row>
    <row r="24690" spans="1:3" x14ac:dyDescent="0.4">
      <c r="A24690" s="70"/>
      <c r="B24690" s="70"/>
      <c r="C24690" s="71"/>
    </row>
    <row r="24691" spans="1:3" x14ac:dyDescent="0.4">
      <c r="A24691" s="70"/>
      <c r="B24691" s="70"/>
      <c r="C24691" s="71"/>
    </row>
    <row r="24692" spans="1:3" x14ac:dyDescent="0.4">
      <c r="A24692" s="70"/>
      <c r="B24692" s="70"/>
      <c r="C24692" s="71"/>
    </row>
    <row r="24693" spans="1:3" x14ac:dyDescent="0.4">
      <c r="A24693" s="70"/>
      <c r="B24693" s="70"/>
      <c r="C24693" s="71"/>
    </row>
    <row r="24694" spans="1:3" x14ac:dyDescent="0.4">
      <c r="A24694" s="70"/>
      <c r="B24694" s="70"/>
      <c r="C24694" s="71"/>
    </row>
    <row r="24695" spans="1:3" x14ac:dyDescent="0.4">
      <c r="A24695" s="70"/>
      <c r="B24695" s="70"/>
      <c r="C24695" s="71"/>
    </row>
    <row r="24696" spans="1:3" x14ac:dyDescent="0.4">
      <c r="A24696" s="70"/>
      <c r="B24696" s="70"/>
      <c r="C24696" s="71"/>
    </row>
    <row r="24697" spans="1:3" x14ac:dyDescent="0.4">
      <c r="A24697" s="70"/>
      <c r="B24697" s="70"/>
      <c r="C24697" s="71"/>
    </row>
    <row r="24698" spans="1:3" x14ac:dyDescent="0.4">
      <c r="A24698" s="70"/>
      <c r="B24698" s="70"/>
      <c r="C24698" s="71"/>
    </row>
    <row r="24699" spans="1:3" x14ac:dyDescent="0.4">
      <c r="A24699" s="70"/>
      <c r="B24699" s="70"/>
      <c r="C24699" s="71"/>
    </row>
    <row r="24700" spans="1:3" x14ac:dyDescent="0.4">
      <c r="A24700" s="70"/>
      <c r="B24700" s="70"/>
      <c r="C24700" s="71"/>
    </row>
    <row r="24701" spans="1:3" x14ac:dyDescent="0.4">
      <c r="A24701" s="70"/>
      <c r="B24701" s="70"/>
      <c r="C24701" s="71"/>
    </row>
    <row r="24702" spans="1:3" x14ac:dyDescent="0.4">
      <c r="A24702" s="70"/>
      <c r="B24702" s="70"/>
      <c r="C24702" s="71"/>
    </row>
    <row r="24703" spans="1:3" x14ac:dyDescent="0.4">
      <c r="A24703" s="70"/>
      <c r="B24703" s="70"/>
      <c r="C24703" s="71"/>
    </row>
    <row r="24704" spans="1:3" x14ac:dyDescent="0.4">
      <c r="A24704" s="70"/>
      <c r="B24704" s="70"/>
      <c r="C24704" s="71"/>
    </row>
    <row r="24705" spans="1:3" x14ac:dyDescent="0.4">
      <c r="A24705" s="70"/>
      <c r="B24705" s="70"/>
      <c r="C24705" s="71"/>
    </row>
    <row r="24706" spans="1:3" x14ac:dyDescent="0.4">
      <c r="A24706" s="70"/>
      <c r="B24706" s="70"/>
      <c r="C24706" s="71"/>
    </row>
    <row r="24707" spans="1:3" x14ac:dyDescent="0.4">
      <c r="A24707" s="70"/>
      <c r="B24707" s="70"/>
      <c r="C24707" s="71"/>
    </row>
    <row r="24708" spans="1:3" x14ac:dyDescent="0.4">
      <c r="A24708" s="70"/>
      <c r="B24708" s="70"/>
      <c r="C24708" s="71"/>
    </row>
    <row r="24709" spans="1:3" x14ac:dyDescent="0.4">
      <c r="A24709" s="70"/>
      <c r="B24709" s="70"/>
      <c r="C24709" s="71"/>
    </row>
    <row r="24710" spans="1:3" x14ac:dyDescent="0.4">
      <c r="A24710" s="70"/>
      <c r="B24710" s="70"/>
      <c r="C24710" s="71"/>
    </row>
    <row r="24711" spans="1:3" x14ac:dyDescent="0.4">
      <c r="A24711" s="70"/>
      <c r="B24711" s="70"/>
      <c r="C24711" s="71"/>
    </row>
    <row r="24712" spans="1:3" x14ac:dyDescent="0.4">
      <c r="A24712" s="70"/>
      <c r="B24712" s="70"/>
      <c r="C24712" s="71"/>
    </row>
    <row r="24713" spans="1:3" x14ac:dyDescent="0.4">
      <c r="A24713" s="70"/>
      <c r="B24713" s="70"/>
      <c r="C24713" s="71"/>
    </row>
    <row r="24714" spans="1:3" x14ac:dyDescent="0.4">
      <c r="A24714" s="70"/>
      <c r="B24714" s="70"/>
      <c r="C24714" s="71"/>
    </row>
    <row r="24715" spans="1:3" x14ac:dyDescent="0.4">
      <c r="A24715" s="70"/>
      <c r="B24715" s="70"/>
      <c r="C24715" s="71"/>
    </row>
    <row r="24716" spans="1:3" x14ac:dyDescent="0.4">
      <c r="A24716" s="70"/>
      <c r="B24716" s="70"/>
      <c r="C24716" s="71"/>
    </row>
    <row r="24717" spans="1:3" x14ac:dyDescent="0.4">
      <c r="A24717" s="70"/>
      <c r="B24717" s="70"/>
      <c r="C24717" s="71"/>
    </row>
    <row r="24718" spans="1:3" x14ac:dyDescent="0.4">
      <c r="A24718" s="70"/>
      <c r="B24718" s="70"/>
      <c r="C24718" s="71"/>
    </row>
    <row r="24719" spans="1:3" x14ac:dyDescent="0.4">
      <c r="A24719" s="70"/>
      <c r="B24719" s="70"/>
      <c r="C24719" s="71"/>
    </row>
    <row r="24720" spans="1:3" x14ac:dyDescent="0.4">
      <c r="A24720" s="70"/>
      <c r="B24720" s="70"/>
      <c r="C24720" s="71"/>
    </row>
    <row r="24721" spans="1:3" x14ac:dyDescent="0.4">
      <c r="A24721" s="70"/>
      <c r="B24721" s="70"/>
      <c r="C24721" s="71"/>
    </row>
    <row r="24722" spans="1:3" x14ac:dyDescent="0.4">
      <c r="A24722" s="70"/>
      <c r="B24722" s="70"/>
      <c r="C24722" s="71"/>
    </row>
    <row r="24723" spans="1:3" x14ac:dyDescent="0.4">
      <c r="A24723" s="70"/>
      <c r="B24723" s="70"/>
      <c r="C24723" s="71"/>
    </row>
    <row r="24724" spans="1:3" x14ac:dyDescent="0.4">
      <c r="A24724" s="70"/>
      <c r="B24724" s="70"/>
      <c r="C24724" s="71"/>
    </row>
    <row r="24725" spans="1:3" x14ac:dyDescent="0.4">
      <c r="A24725" s="70"/>
      <c r="B24725" s="70"/>
      <c r="C24725" s="71"/>
    </row>
    <row r="24726" spans="1:3" x14ac:dyDescent="0.4">
      <c r="A24726" s="70"/>
      <c r="B24726" s="70"/>
      <c r="C24726" s="71"/>
    </row>
    <row r="24727" spans="1:3" x14ac:dyDescent="0.4">
      <c r="A24727" s="70"/>
      <c r="B24727" s="70"/>
      <c r="C24727" s="71"/>
    </row>
    <row r="24728" spans="1:3" x14ac:dyDescent="0.4">
      <c r="A24728" s="70"/>
      <c r="B24728" s="70"/>
      <c r="C24728" s="71"/>
    </row>
    <row r="24729" spans="1:3" x14ac:dyDescent="0.4">
      <c r="A24729" s="70"/>
      <c r="B24729" s="70"/>
      <c r="C24729" s="71"/>
    </row>
    <row r="24730" spans="1:3" x14ac:dyDescent="0.4">
      <c r="A24730" s="70"/>
      <c r="B24730" s="70"/>
      <c r="C24730" s="71"/>
    </row>
    <row r="24731" spans="1:3" x14ac:dyDescent="0.4">
      <c r="A24731" s="70"/>
      <c r="B24731" s="70"/>
      <c r="C24731" s="71"/>
    </row>
    <row r="24732" spans="1:3" x14ac:dyDescent="0.4">
      <c r="A24732" s="70"/>
      <c r="B24732" s="70"/>
      <c r="C24732" s="71"/>
    </row>
    <row r="24733" spans="1:3" x14ac:dyDescent="0.4">
      <c r="A24733" s="70"/>
      <c r="B24733" s="70"/>
      <c r="C24733" s="71"/>
    </row>
    <row r="24734" spans="1:3" x14ac:dyDescent="0.4">
      <c r="A24734" s="70"/>
      <c r="B24734" s="70"/>
      <c r="C24734" s="71"/>
    </row>
    <row r="24735" spans="1:3" x14ac:dyDescent="0.4">
      <c r="A24735" s="70"/>
      <c r="B24735" s="70"/>
      <c r="C24735" s="71"/>
    </row>
    <row r="24736" spans="1:3" x14ac:dyDescent="0.4">
      <c r="A24736" s="70"/>
      <c r="B24736" s="70"/>
      <c r="C24736" s="71"/>
    </row>
    <row r="24737" spans="1:3" x14ac:dyDescent="0.4">
      <c r="A24737" s="70"/>
      <c r="B24737" s="70"/>
      <c r="C24737" s="71"/>
    </row>
    <row r="24738" spans="1:3" x14ac:dyDescent="0.4">
      <c r="A24738" s="70"/>
      <c r="B24738" s="70"/>
      <c r="C24738" s="71"/>
    </row>
    <row r="24739" spans="1:3" x14ac:dyDescent="0.4">
      <c r="A24739" s="70"/>
      <c r="B24739" s="70"/>
      <c r="C24739" s="71"/>
    </row>
    <row r="24740" spans="1:3" x14ac:dyDescent="0.4">
      <c r="A24740" s="70"/>
      <c r="B24740" s="70"/>
      <c r="C24740" s="71"/>
    </row>
    <row r="24741" spans="1:3" x14ac:dyDescent="0.4">
      <c r="A24741" s="70"/>
      <c r="B24741" s="70"/>
      <c r="C24741" s="71"/>
    </row>
    <row r="24742" spans="1:3" x14ac:dyDescent="0.4">
      <c r="A24742" s="70"/>
      <c r="B24742" s="70"/>
      <c r="C24742" s="71"/>
    </row>
    <row r="24743" spans="1:3" x14ac:dyDescent="0.4">
      <c r="A24743" s="70"/>
      <c r="B24743" s="70"/>
      <c r="C24743" s="71"/>
    </row>
    <row r="24744" spans="1:3" x14ac:dyDescent="0.4">
      <c r="A24744" s="70"/>
      <c r="B24744" s="70"/>
      <c r="C24744" s="71"/>
    </row>
    <row r="24745" spans="1:3" x14ac:dyDescent="0.4">
      <c r="A24745" s="70"/>
      <c r="B24745" s="70"/>
      <c r="C24745" s="71"/>
    </row>
    <row r="24746" spans="1:3" x14ac:dyDescent="0.4">
      <c r="A24746" s="70"/>
      <c r="B24746" s="70"/>
      <c r="C24746" s="71"/>
    </row>
    <row r="24747" spans="1:3" x14ac:dyDescent="0.4">
      <c r="A24747" s="70"/>
      <c r="B24747" s="70"/>
      <c r="C24747" s="71"/>
    </row>
    <row r="24748" spans="1:3" x14ac:dyDescent="0.4">
      <c r="A24748" s="70"/>
      <c r="B24748" s="70"/>
      <c r="C24748" s="71"/>
    </row>
    <row r="24749" spans="1:3" x14ac:dyDescent="0.4">
      <c r="A24749" s="70"/>
      <c r="B24749" s="70"/>
      <c r="C24749" s="71"/>
    </row>
    <row r="24750" spans="1:3" x14ac:dyDescent="0.4">
      <c r="A24750" s="70"/>
      <c r="B24750" s="70"/>
      <c r="C24750" s="71"/>
    </row>
    <row r="24751" spans="1:3" x14ac:dyDescent="0.4">
      <c r="A24751" s="70"/>
      <c r="B24751" s="70"/>
      <c r="C24751" s="71"/>
    </row>
    <row r="24752" spans="1:3" x14ac:dyDescent="0.4">
      <c r="A24752" s="70"/>
      <c r="B24752" s="70"/>
      <c r="C24752" s="71"/>
    </row>
    <row r="24753" spans="1:3" x14ac:dyDescent="0.4">
      <c r="A24753" s="70"/>
      <c r="B24753" s="70"/>
      <c r="C24753" s="71"/>
    </row>
    <row r="24754" spans="1:3" x14ac:dyDescent="0.4">
      <c r="A24754" s="70"/>
      <c r="B24754" s="70"/>
      <c r="C24754" s="71"/>
    </row>
    <row r="24755" spans="1:3" x14ac:dyDescent="0.4">
      <c r="A24755" s="70"/>
      <c r="B24755" s="70"/>
      <c r="C24755" s="71"/>
    </row>
    <row r="24756" spans="1:3" x14ac:dyDescent="0.4">
      <c r="A24756" s="70"/>
      <c r="B24756" s="70"/>
      <c r="C24756" s="71"/>
    </row>
    <row r="24757" spans="1:3" x14ac:dyDescent="0.4">
      <c r="A24757" s="70"/>
      <c r="B24757" s="70"/>
      <c r="C24757" s="71"/>
    </row>
    <row r="24758" spans="1:3" x14ac:dyDescent="0.4">
      <c r="A24758" s="70"/>
      <c r="B24758" s="70"/>
      <c r="C24758" s="71"/>
    </row>
    <row r="24759" spans="1:3" x14ac:dyDescent="0.4">
      <c r="A24759" s="70"/>
      <c r="B24759" s="70"/>
      <c r="C24759" s="71"/>
    </row>
    <row r="24760" spans="1:3" x14ac:dyDescent="0.4">
      <c r="A24760" s="70"/>
      <c r="B24760" s="70"/>
      <c r="C24760" s="71"/>
    </row>
    <row r="24761" spans="1:3" x14ac:dyDescent="0.4">
      <c r="A24761" s="70"/>
      <c r="B24761" s="70"/>
      <c r="C24761" s="71"/>
    </row>
    <row r="24762" spans="1:3" x14ac:dyDescent="0.4">
      <c r="A24762" s="70"/>
      <c r="B24762" s="70"/>
      <c r="C24762" s="71"/>
    </row>
    <row r="24763" spans="1:3" x14ac:dyDescent="0.4">
      <c r="A24763" s="70"/>
      <c r="B24763" s="70"/>
      <c r="C24763" s="71"/>
    </row>
    <row r="24764" spans="1:3" x14ac:dyDescent="0.4">
      <c r="A24764" s="70"/>
      <c r="B24764" s="70"/>
      <c r="C24764" s="71"/>
    </row>
    <row r="24765" spans="1:3" x14ac:dyDescent="0.4">
      <c r="A24765" s="70"/>
      <c r="B24765" s="70"/>
      <c r="C24765" s="71"/>
    </row>
    <row r="24766" spans="1:3" x14ac:dyDescent="0.4">
      <c r="A24766" s="70"/>
      <c r="B24766" s="70"/>
      <c r="C24766" s="71"/>
    </row>
    <row r="24767" spans="1:3" x14ac:dyDescent="0.4">
      <c r="A24767" s="70"/>
      <c r="B24767" s="70"/>
      <c r="C24767" s="71"/>
    </row>
    <row r="24768" spans="1:3" x14ac:dyDescent="0.4">
      <c r="A24768" s="70"/>
      <c r="B24768" s="70"/>
      <c r="C24768" s="71"/>
    </row>
    <row r="24769" spans="1:3" x14ac:dyDescent="0.4">
      <c r="A24769" s="70"/>
      <c r="B24769" s="70"/>
      <c r="C24769" s="71"/>
    </row>
    <row r="24770" spans="1:3" x14ac:dyDescent="0.4">
      <c r="A24770" s="70"/>
      <c r="B24770" s="70"/>
      <c r="C24770" s="71"/>
    </row>
    <row r="24771" spans="1:3" x14ac:dyDescent="0.4">
      <c r="A24771" s="70"/>
      <c r="B24771" s="70"/>
      <c r="C24771" s="71"/>
    </row>
    <row r="24772" spans="1:3" x14ac:dyDescent="0.4">
      <c r="A24772" s="70"/>
      <c r="B24772" s="70"/>
      <c r="C24772" s="71"/>
    </row>
    <row r="24773" spans="1:3" x14ac:dyDescent="0.4">
      <c r="A24773" s="70"/>
      <c r="B24773" s="70"/>
      <c r="C24773" s="71"/>
    </row>
    <row r="24774" spans="1:3" x14ac:dyDescent="0.4">
      <c r="A24774" s="70"/>
      <c r="B24774" s="70"/>
      <c r="C24774" s="71"/>
    </row>
    <row r="24775" spans="1:3" x14ac:dyDescent="0.4">
      <c r="A24775" s="70"/>
      <c r="B24775" s="70"/>
      <c r="C24775" s="71"/>
    </row>
    <row r="24776" spans="1:3" x14ac:dyDescent="0.4">
      <c r="A24776" s="70"/>
      <c r="B24776" s="70"/>
      <c r="C24776" s="71"/>
    </row>
    <row r="24777" spans="1:3" x14ac:dyDescent="0.4">
      <c r="A24777" s="70"/>
      <c r="B24777" s="70"/>
      <c r="C24777" s="71"/>
    </row>
    <row r="24778" spans="1:3" x14ac:dyDescent="0.4">
      <c r="A24778" s="70"/>
      <c r="B24778" s="70"/>
      <c r="C24778" s="71"/>
    </row>
    <row r="24779" spans="1:3" x14ac:dyDescent="0.4">
      <c r="A24779" s="70"/>
      <c r="B24779" s="70"/>
      <c r="C24779" s="71"/>
    </row>
    <row r="24780" spans="1:3" x14ac:dyDescent="0.4">
      <c r="A24780" s="70"/>
      <c r="B24780" s="70"/>
      <c r="C24780" s="71"/>
    </row>
    <row r="24781" spans="1:3" x14ac:dyDescent="0.4">
      <c r="A24781" s="70"/>
      <c r="B24781" s="70"/>
      <c r="C24781" s="71"/>
    </row>
    <row r="24782" spans="1:3" x14ac:dyDescent="0.4">
      <c r="A24782" s="70"/>
      <c r="B24782" s="70"/>
      <c r="C24782" s="71"/>
    </row>
    <row r="24783" spans="1:3" x14ac:dyDescent="0.4">
      <c r="A24783" s="70"/>
      <c r="B24783" s="70"/>
      <c r="C24783" s="71"/>
    </row>
    <row r="24784" spans="1:3" x14ac:dyDescent="0.4">
      <c r="A24784" s="70"/>
      <c r="B24784" s="70"/>
      <c r="C24784" s="71"/>
    </row>
    <row r="24785" spans="1:3" x14ac:dyDescent="0.4">
      <c r="A24785" s="70"/>
      <c r="B24785" s="70"/>
      <c r="C24785" s="71"/>
    </row>
    <row r="24786" spans="1:3" x14ac:dyDescent="0.4">
      <c r="A24786" s="70"/>
      <c r="B24786" s="70"/>
      <c r="C24786" s="71"/>
    </row>
    <row r="24787" spans="1:3" x14ac:dyDescent="0.4">
      <c r="A24787" s="70"/>
      <c r="B24787" s="70"/>
      <c r="C24787" s="71"/>
    </row>
    <row r="24788" spans="1:3" x14ac:dyDescent="0.4">
      <c r="A24788" s="70"/>
      <c r="B24788" s="70"/>
      <c r="C24788" s="71"/>
    </row>
    <row r="24789" spans="1:3" x14ac:dyDescent="0.4">
      <c r="A24789" s="70"/>
      <c r="B24789" s="70"/>
      <c r="C24789" s="71"/>
    </row>
    <row r="24790" spans="1:3" x14ac:dyDescent="0.4">
      <c r="A24790" s="70"/>
      <c r="B24790" s="70"/>
      <c r="C24790" s="71"/>
    </row>
    <row r="24791" spans="1:3" x14ac:dyDescent="0.4">
      <c r="A24791" s="70"/>
      <c r="B24791" s="70"/>
      <c r="C24791" s="71"/>
    </row>
    <row r="24792" spans="1:3" x14ac:dyDescent="0.4">
      <c r="A24792" s="70"/>
      <c r="B24792" s="70"/>
      <c r="C24792" s="71"/>
    </row>
    <row r="24793" spans="1:3" x14ac:dyDescent="0.4">
      <c r="A24793" s="70"/>
      <c r="B24793" s="70"/>
      <c r="C24793" s="71"/>
    </row>
    <row r="24794" spans="1:3" x14ac:dyDescent="0.4">
      <c r="A24794" s="70"/>
      <c r="B24794" s="70"/>
      <c r="C24794" s="71"/>
    </row>
    <row r="24795" spans="1:3" x14ac:dyDescent="0.4">
      <c r="A24795" s="70"/>
      <c r="B24795" s="70"/>
      <c r="C24795" s="71"/>
    </row>
    <row r="24796" spans="1:3" x14ac:dyDescent="0.4">
      <c r="A24796" s="70"/>
      <c r="B24796" s="70"/>
      <c r="C24796" s="71"/>
    </row>
    <row r="24797" spans="1:3" x14ac:dyDescent="0.4">
      <c r="A24797" s="70"/>
      <c r="B24797" s="70"/>
      <c r="C24797" s="71"/>
    </row>
    <row r="24798" spans="1:3" x14ac:dyDescent="0.4">
      <c r="A24798" s="70"/>
      <c r="B24798" s="70"/>
      <c r="C24798" s="71"/>
    </row>
    <row r="24799" spans="1:3" x14ac:dyDescent="0.4">
      <c r="A24799" s="70"/>
      <c r="B24799" s="70"/>
      <c r="C24799" s="71"/>
    </row>
    <row r="24800" spans="1:3" x14ac:dyDescent="0.4">
      <c r="A24800" s="70"/>
      <c r="B24800" s="70"/>
      <c r="C24800" s="71"/>
    </row>
    <row r="24801" spans="1:3" x14ac:dyDescent="0.4">
      <c r="A24801" s="70"/>
      <c r="B24801" s="70"/>
      <c r="C24801" s="71"/>
    </row>
    <row r="24802" spans="1:3" x14ac:dyDescent="0.4">
      <c r="A24802" s="70"/>
      <c r="B24802" s="70"/>
      <c r="C24802" s="71"/>
    </row>
    <row r="24803" spans="1:3" x14ac:dyDescent="0.4">
      <c r="A24803" s="70"/>
      <c r="B24803" s="70"/>
      <c r="C24803" s="71"/>
    </row>
    <row r="24804" spans="1:3" x14ac:dyDescent="0.4">
      <c r="A24804" s="70"/>
      <c r="B24804" s="70"/>
      <c r="C24804" s="71"/>
    </row>
    <row r="24805" spans="1:3" x14ac:dyDescent="0.4">
      <c r="A24805" s="70"/>
      <c r="B24805" s="70"/>
      <c r="C24805" s="71"/>
    </row>
    <row r="24806" spans="1:3" x14ac:dyDescent="0.4">
      <c r="A24806" s="70"/>
      <c r="B24806" s="70"/>
      <c r="C24806" s="71"/>
    </row>
    <row r="24807" spans="1:3" x14ac:dyDescent="0.4">
      <c r="A24807" s="70"/>
      <c r="B24807" s="70"/>
      <c r="C24807" s="71"/>
    </row>
    <row r="24808" spans="1:3" x14ac:dyDescent="0.4">
      <c r="A24808" s="70"/>
      <c r="B24808" s="70"/>
      <c r="C24808" s="71"/>
    </row>
    <row r="24809" spans="1:3" x14ac:dyDescent="0.4">
      <c r="A24809" s="70"/>
      <c r="B24809" s="70"/>
      <c r="C24809" s="71"/>
    </row>
    <row r="24810" spans="1:3" x14ac:dyDescent="0.4">
      <c r="A24810" s="70"/>
      <c r="B24810" s="70"/>
      <c r="C24810" s="71"/>
    </row>
    <row r="24811" spans="1:3" x14ac:dyDescent="0.4">
      <c r="A24811" s="70"/>
      <c r="B24811" s="70"/>
      <c r="C24811" s="71"/>
    </row>
    <row r="24812" spans="1:3" x14ac:dyDescent="0.4">
      <c r="A24812" s="70"/>
      <c r="B24812" s="70"/>
      <c r="C24812" s="71"/>
    </row>
    <row r="24813" spans="1:3" x14ac:dyDescent="0.4">
      <c r="A24813" s="70"/>
      <c r="B24813" s="70"/>
      <c r="C24813" s="71"/>
    </row>
    <row r="24814" spans="1:3" x14ac:dyDescent="0.4">
      <c r="A24814" s="70"/>
      <c r="B24814" s="70"/>
      <c r="C24814" s="71"/>
    </row>
    <row r="24815" spans="1:3" x14ac:dyDescent="0.4">
      <c r="A24815" s="70"/>
      <c r="B24815" s="70"/>
      <c r="C24815" s="71"/>
    </row>
    <row r="24816" spans="1:3" x14ac:dyDescent="0.4">
      <c r="A24816" s="70"/>
      <c r="B24816" s="70"/>
      <c r="C24816" s="71"/>
    </row>
    <row r="24817" spans="1:3" x14ac:dyDescent="0.4">
      <c r="A24817" s="70"/>
      <c r="B24817" s="70"/>
      <c r="C24817" s="71"/>
    </row>
    <row r="24818" spans="1:3" x14ac:dyDescent="0.4">
      <c r="A24818" s="70"/>
      <c r="B24818" s="70"/>
      <c r="C24818" s="71"/>
    </row>
    <row r="24819" spans="1:3" x14ac:dyDescent="0.4">
      <c r="A24819" s="70"/>
      <c r="B24819" s="70"/>
      <c r="C24819" s="71"/>
    </row>
    <row r="24820" spans="1:3" x14ac:dyDescent="0.4">
      <c r="A24820" s="70"/>
      <c r="B24820" s="70"/>
      <c r="C24820" s="71"/>
    </row>
    <row r="24821" spans="1:3" x14ac:dyDescent="0.4">
      <c r="A24821" s="70"/>
      <c r="B24821" s="70"/>
      <c r="C24821" s="71"/>
    </row>
    <row r="24822" spans="1:3" x14ac:dyDescent="0.4">
      <c r="A24822" s="70"/>
      <c r="B24822" s="70"/>
      <c r="C24822" s="71"/>
    </row>
    <row r="24823" spans="1:3" x14ac:dyDescent="0.4">
      <c r="A24823" s="70"/>
      <c r="B24823" s="70"/>
      <c r="C24823" s="71"/>
    </row>
    <row r="24824" spans="1:3" x14ac:dyDescent="0.4">
      <c r="A24824" s="70"/>
      <c r="B24824" s="70"/>
      <c r="C24824" s="71"/>
    </row>
    <row r="24825" spans="1:3" x14ac:dyDescent="0.4">
      <c r="A24825" s="70"/>
      <c r="B24825" s="70"/>
      <c r="C24825" s="71"/>
    </row>
    <row r="24826" spans="1:3" x14ac:dyDescent="0.4">
      <c r="A24826" s="70"/>
      <c r="B24826" s="70"/>
      <c r="C24826" s="71"/>
    </row>
    <row r="24827" spans="1:3" x14ac:dyDescent="0.4">
      <c r="A24827" s="70"/>
      <c r="B24827" s="70"/>
      <c r="C24827" s="71"/>
    </row>
    <row r="24828" spans="1:3" x14ac:dyDescent="0.4">
      <c r="A24828" s="70"/>
      <c r="B24828" s="70"/>
      <c r="C24828" s="71"/>
    </row>
    <row r="24829" spans="1:3" x14ac:dyDescent="0.4">
      <c r="A24829" s="70"/>
      <c r="B24829" s="70"/>
      <c r="C24829" s="71"/>
    </row>
    <row r="24830" spans="1:3" x14ac:dyDescent="0.4">
      <c r="A24830" s="70"/>
      <c r="B24830" s="70"/>
      <c r="C24830" s="71"/>
    </row>
    <row r="24831" spans="1:3" x14ac:dyDescent="0.4">
      <c r="A24831" s="70"/>
      <c r="B24831" s="70"/>
      <c r="C24831" s="71"/>
    </row>
    <row r="24832" spans="1:3" x14ac:dyDescent="0.4">
      <c r="A24832" s="70"/>
      <c r="B24832" s="70"/>
      <c r="C24832" s="71"/>
    </row>
    <row r="24833" spans="1:3" x14ac:dyDescent="0.4">
      <c r="A24833" s="70"/>
      <c r="B24833" s="70"/>
      <c r="C24833" s="71"/>
    </row>
    <row r="24834" spans="1:3" x14ac:dyDescent="0.4">
      <c r="A24834" s="70"/>
      <c r="B24834" s="70"/>
      <c r="C24834" s="71"/>
    </row>
    <row r="24835" spans="1:3" x14ac:dyDescent="0.4">
      <c r="A24835" s="70"/>
      <c r="B24835" s="70"/>
      <c r="C24835" s="71"/>
    </row>
    <row r="24836" spans="1:3" x14ac:dyDescent="0.4">
      <c r="A24836" s="70"/>
      <c r="B24836" s="70"/>
      <c r="C24836" s="71"/>
    </row>
    <row r="24837" spans="1:3" x14ac:dyDescent="0.4">
      <c r="A24837" s="70"/>
      <c r="B24837" s="70"/>
      <c r="C24837" s="71"/>
    </row>
    <row r="24838" spans="1:3" x14ac:dyDescent="0.4">
      <c r="A24838" s="70"/>
      <c r="B24838" s="70"/>
      <c r="C24838" s="71"/>
    </row>
    <row r="24839" spans="1:3" x14ac:dyDescent="0.4">
      <c r="A24839" s="70"/>
      <c r="B24839" s="70"/>
      <c r="C24839" s="71"/>
    </row>
    <row r="24840" spans="1:3" x14ac:dyDescent="0.4">
      <c r="A24840" s="70"/>
      <c r="B24840" s="70"/>
      <c r="C24840" s="71"/>
    </row>
    <row r="24841" spans="1:3" x14ac:dyDescent="0.4">
      <c r="A24841" s="70"/>
      <c r="B24841" s="70"/>
      <c r="C24841" s="71"/>
    </row>
    <row r="24842" spans="1:3" x14ac:dyDescent="0.4">
      <c r="A24842" s="70"/>
      <c r="B24842" s="70"/>
      <c r="C24842" s="71"/>
    </row>
    <row r="24843" spans="1:3" x14ac:dyDescent="0.4">
      <c r="A24843" s="70"/>
      <c r="B24843" s="70"/>
      <c r="C24843" s="71"/>
    </row>
    <row r="24844" spans="1:3" x14ac:dyDescent="0.4">
      <c r="A24844" s="70"/>
      <c r="B24844" s="70"/>
      <c r="C24844" s="71"/>
    </row>
    <row r="24845" spans="1:3" x14ac:dyDescent="0.4">
      <c r="A24845" s="70"/>
      <c r="B24845" s="70"/>
      <c r="C24845" s="71"/>
    </row>
    <row r="24846" spans="1:3" x14ac:dyDescent="0.4">
      <c r="A24846" s="70"/>
      <c r="B24846" s="70"/>
      <c r="C24846" s="71"/>
    </row>
    <row r="24847" spans="1:3" x14ac:dyDescent="0.4">
      <c r="A24847" s="70"/>
      <c r="B24847" s="70"/>
      <c r="C24847" s="71"/>
    </row>
    <row r="24848" spans="1:3" x14ac:dyDescent="0.4">
      <c r="A24848" s="70"/>
      <c r="B24848" s="70"/>
      <c r="C24848" s="71"/>
    </row>
    <row r="24849" spans="1:3" x14ac:dyDescent="0.4">
      <c r="A24849" s="70"/>
      <c r="B24849" s="70"/>
      <c r="C24849" s="71"/>
    </row>
    <row r="24850" spans="1:3" x14ac:dyDescent="0.4">
      <c r="A24850" s="70"/>
      <c r="B24850" s="70"/>
      <c r="C24850" s="71"/>
    </row>
    <row r="24851" spans="1:3" x14ac:dyDescent="0.4">
      <c r="A24851" s="70"/>
      <c r="B24851" s="70"/>
      <c r="C24851" s="71"/>
    </row>
    <row r="24852" spans="1:3" x14ac:dyDescent="0.4">
      <c r="A24852" s="70"/>
      <c r="B24852" s="70"/>
      <c r="C24852" s="71"/>
    </row>
    <row r="24853" spans="1:3" x14ac:dyDescent="0.4">
      <c r="A24853" s="70"/>
      <c r="B24853" s="70"/>
      <c r="C24853" s="71"/>
    </row>
    <row r="24854" spans="1:3" x14ac:dyDescent="0.4">
      <c r="A24854" s="70"/>
      <c r="B24854" s="70"/>
      <c r="C24854" s="71"/>
    </row>
    <row r="24855" spans="1:3" x14ac:dyDescent="0.4">
      <c r="A24855" s="70"/>
      <c r="B24855" s="70"/>
      <c r="C24855" s="71"/>
    </row>
    <row r="24856" spans="1:3" x14ac:dyDescent="0.4">
      <c r="A24856" s="70"/>
      <c r="B24856" s="70"/>
      <c r="C24856" s="71"/>
    </row>
    <row r="24857" spans="1:3" x14ac:dyDescent="0.4">
      <c r="A24857" s="70"/>
      <c r="B24857" s="70"/>
      <c r="C24857" s="71"/>
    </row>
    <row r="24858" spans="1:3" x14ac:dyDescent="0.4">
      <c r="A24858" s="70"/>
      <c r="B24858" s="70"/>
      <c r="C24858" s="71"/>
    </row>
    <row r="24859" spans="1:3" x14ac:dyDescent="0.4">
      <c r="A24859" s="70"/>
      <c r="B24859" s="70"/>
      <c r="C24859" s="71"/>
    </row>
    <row r="24860" spans="1:3" x14ac:dyDescent="0.4">
      <c r="A24860" s="70"/>
      <c r="B24860" s="70"/>
      <c r="C24860" s="71"/>
    </row>
    <row r="24861" spans="1:3" x14ac:dyDescent="0.4">
      <c r="A24861" s="70"/>
      <c r="B24861" s="70"/>
      <c r="C24861" s="71"/>
    </row>
    <row r="24862" spans="1:3" x14ac:dyDescent="0.4">
      <c r="A24862" s="70"/>
      <c r="B24862" s="70"/>
      <c r="C24862" s="71"/>
    </row>
    <row r="24863" spans="1:3" x14ac:dyDescent="0.4">
      <c r="A24863" s="70"/>
      <c r="B24863" s="70"/>
      <c r="C24863" s="71"/>
    </row>
    <row r="24864" spans="1:3" x14ac:dyDescent="0.4">
      <c r="A24864" s="70"/>
      <c r="B24864" s="70"/>
      <c r="C24864" s="71"/>
    </row>
    <row r="24865" spans="1:3" x14ac:dyDescent="0.4">
      <c r="A24865" s="70"/>
      <c r="B24865" s="70"/>
      <c r="C24865" s="71"/>
    </row>
    <row r="24866" spans="1:3" x14ac:dyDescent="0.4">
      <c r="A24866" s="70"/>
      <c r="B24866" s="70"/>
      <c r="C24866" s="71"/>
    </row>
    <row r="24867" spans="1:3" x14ac:dyDescent="0.4">
      <c r="A24867" s="70"/>
      <c r="B24867" s="70"/>
      <c r="C24867" s="71"/>
    </row>
    <row r="24868" spans="1:3" x14ac:dyDescent="0.4">
      <c r="A24868" s="70"/>
      <c r="B24868" s="70"/>
      <c r="C24868" s="71"/>
    </row>
    <row r="24869" spans="1:3" x14ac:dyDescent="0.4">
      <c r="A24869" s="70"/>
      <c r="B24869" s="70"/>
      <c r="C24869" s="71"/>
    </row>
    <row r="24870" spans="1:3" x14ac:dyDescent="0.4">
      <c r="A24870" s="70"/>
      <c r="B24870" s="70"/>
      <c r="C24870" s="71"/>
    </row>
    <row r="24871" spans="1:3" x14ac:dyDescent="0.4">
      <c r="A24871" s="70"/>
      <c r="B24871" s="70"/>
      <c r="C24871" s="71"/>
    </row>
    <row r="24872" spans="1:3" x14ac:dyDescent="0.4">
      <c r="A24872" s="70"/>
      <c r="B24872" s="70"/>
      <c r="C24872" s="71"/>
    </row>
    <row r="24873" spans="1:3" x14ac:dyDescent="0.4">
      <c r="A24873" s="70"/>
      <c r="B24873" s="70"/>
      <c r="C24873" s="71"/>
    </row>
    <row r="24874" spans="1:3" x14ac:dyDescent="0.4">
      <c r="A24874" s="70"/>
      <c r="B24874" s="70"/>
      <c r="C24874" s="71"/>
    </row>
    <row r="24875" spans="1:3" x14ac:dyDescent="0.4">
      <c r="A24875" s="70"/>
      <c r="B24875" s="70"/>
      <c r="C24875" s="71"/>
    </row>
    <row r="24876" spans="1:3" x14ac:dyDescent="0.4">
      <c r="A24876" s="70"/>
      <c r="B24876" s="70"/>
      <c r="C24876" s="71"/>
    </row>
    <row r="24877" spans="1:3" x14ac:dyDescent="0.4">
      <c r="A24877" s="70"/>
      <c r="B24877" s="70"/>
      <c r="C24877" s="71"/>
    </row>
    <row r="24878" spans="1:3" x14ac:dyDescent="0.4">
      <c r="A24878" s="70"/>
      <c r="B24878" s="70"/>
      <c r="C24878" s="71"/>
    </row>
    <row r="24879" spans="1:3" x14ac:dyDescent="0.4">
      <c r="A24879" s="70"/>
      <c r="B24879" s="70"/>
      <c r="C24879" s="71"/>
    </row>
    <row r="24880" spans="1:3" x14ac:dyDescent="0.4">
      <c r="A24880" s="70"/>
      <c r="B24880" s="70"/>
      <c r="C24880" s="71"/>
    </row>
    <row r="24881" spans="1:3" x14ac:dyDescent="0.4">
      <c r="A24881" s="70"/>
      <c r="B24881" s="70"/>
      <c r="C24881" s="71"/>
    </row>
    <row r="24882" spans="1:3" x14ac:dyDescent="0.4">
      <c r="A24882" s="70"/>
      <c r="B24882" s="70"/>
      <c r="C24882" s="71"/>
    </row>
    <row r="24883" spans="1:3" x14ac:dyDescent="0.4">
      <c r="A24883" s="70"/>
      <c r="B24883" s="70"/>
      <c r="C24883" s="71"/>
    </row>
    <row r="24884" spans="1:3" x14ac:dyDescent="0.4">
      <c r="A24884" s="70"/>
      <c r="B24884" s="70"/>
      <c r="C24884" s="71"/>
    </row>
    <row r="24885" spans="1:3" x14ac:dyDescent="0.4">
      <c r="A24885" s="70"/>
      <c r="B24885" s="70"/>
      <c r="C24885" s="71"/>
    </row>
    <row r="24886" spans="1:3" x14ac:dyDescent="0.4">
      <c r="A24886" s="70"/>
      <c r="B24886" s="70"/>
      <c r="C24886" s="71"/>
    </row>
    <row r="24887" spans="1:3" x14ac:dyDescent="0.4">
      <c r="A24887" s="70"/>
      <c r="B24887" s="70"/>
      <c r="C24887" s="71"/>
    </row>
    <row r="24888" spans="1:3" x14ac:dyDescent="0.4">
      <c r="A24888" s="70"/>
      <c r="B24888" s="70"/>
      <c r="C24888" s="71"/>
    </row>
    <row r="24889" spans="1:3" x14ac:dyDescent="0.4">
      <c r="A24889" s="70"/>
      <c r="B24889" s="70"/>
      <c r="C24889" s="71"/>
    </row>
    <row r="24890" spans="1:3" x14ac:dyDescent="0.4">
      <c r="A24890" s="70"/>
      <c r="B24890" s="70"/>
      <c r="C24890" s="71"/>
    </row>
    <row r="24891" spans="1:3" x14ac:dyDescent="0.4">
      <c r="A24891" s="70"/>
      <c r="B24891" s="70"/>
      <c r="C24891" s="71"/>
    </row>
    <row r="24892" spans="1:3" x14ac:dyDescent="0.4">
      <c r="A24892" s="70"/>
      <c r="B24892" s="70"/>
      <c r="C24892" s="71"/>
    </row>
    <row r="24893" spans="1:3" x14ac:dyDescent="0.4">
      <c r="A24893" s="70"/>
      <c r="B24893" s="70"/>
      <c r="C24893" s="71"/>
    </row>
    <row r="24894" spans="1:3" x14ac:dyDescent="0.4">
      <c r="A24894" s="70"/>
      <c r="B24894" s="70"/>
      <c r="C24894" s="71"/>
    </row>
    <row r="24895" spans="1:3" x14ac:dyDescent="0.4">
      <c r="A24895" s="70"/>
      <c r="B24895" s="70"/>
      <c r="C24895" s="71"/>
    </row>
    <row r="24896" spans="1:3" x14ac:dyDescent="0.4">
      <c r="A24896" s="70"/>
      <c r="B24896" s="70"/>
      <c r="C24896" s="71"/>
    </row>
    <row r="24897" spans="1:3" x14ac:dyDescent="0.4">
      <c r="A24897" s="70"/>
      <c r="B24897" s="70"/>
      <c r="C24897" s="71"/>
    </row>
    <row r="24898" spans="1:3" x14ac:dyDescent="0.4">
      <c r="A24898" s="70"/>
      <c r="B24898" s="70"/>
      <c r="C24898" s="71"/>
    </row>
    <row r="24899" spans="1:3" x14ac:dyDescent="0.4">
      <c r="A24899" s="70"/>
      <c r="B24899" s="70"/>
      <c r="C24899" s="71"/>
    </row>
    <row r="24900" spans="1:3" x14ac:dyDescent="0.4">
      <c r="A24900" s="70"/>
      <c r="B24900" s="70"/>
      <c r="C24900" s="71"/>
    </row>
    <row r="24901" spans="1:3" x14ac:dyDescent="0.4">
      <c r="A24901" s="70"/>
      <c r="B24901" s="70"/>
      <c r="C24901" s="71"/>
    </row>
    <row r="24902" spans="1:3" x14ac:dyDescent="0.4">
      <c r="A24902" s="70"/>
      <c r="B24902" s="70"/>
      <c r="C24902" s="71"/>
    </row>
    <row r="24903" spans="1:3" x14ac:dyDescent="0.4">
      <c r="A24903" s="70"/>
      <c r="B24903" s="70"/>
      <c r="C24903" s="71"/>
    </row>
    <row r="24904" spans="1:3" x14ac:dyDescent="0.4">
      <c r="A24904" s="70"/>
      <c r="B24904" s="70"/>
      <c r="C24904" s="71"/>
    </row>
    <row r="24905" spans="1:3" x14ac:dyDescent="0.4">
      <c r="A24905" s="70"/>
      <c r="B24905" s="70"/>
      <c r="C24905" s="71"/>
    </row>
    <row r="24906" spans="1:3" x14ac:dyDescent="0.4">
      <c r="A24906" s="70"/>
      <c r="B24906" s="70"/>
      <c r="C24906" s="71"/>
    </row>
    <row r="24907" spans="1:3" x14ac:dyDescent="0.4">
      <c r="A24907" s="70"/>
      <c r="B24907" s="70"/>
      <c r="C24907" s="71"/>
    </row>
    <row r="24908" spans="1:3" x14ac:dyDescent="0.4">
      <c r="A24908" s="70"/>
      <c r="B24908" s="70"/>
      <c r="C24908" s="71"/>
    </row>
    <row r="24909" spans="1:3" x14ac:dyDescent="0.4">
      <c r="A24909" s="70"/>
      <c r="B24909" s="70"/>
      <c r="C24909" s="71"/>
    </row>
    <row r="24910" spans="1:3" x14ac:dyDescent="0.4">
      <c r="A24910" s="70"/>
      <c r="B24910" s="70"/>
      <c r="C24910" s="71"/>
    </row>
    <row r="24911" spans="1:3" x14ac:dyDescent="0.4">
      <c r="A24911" s="70"/>
      <c r="B24911" s="70"/>
      <c r="C24911" s="71"/>
    </row>
    <row r="24912" spans="1:3" x14ac:dyDescent="0.4">
      <c r="A24912" s="70"/>
      <c r="B24912" s="70"/>
      <c r="C24912" s="71"/>
    </row>
    <row r="24913" spans="1:3" x14ac:dyDescent="0.4">
      <c r="A24913" s="70"/>
      <c r="B24913" s="70"/>
      <c r="C24913" s="71"/>
    </row>
    <row r="24914" spans="1:3" x14ac:dyDescent="0.4">
      <c r="A24914" s="70"/>
      <c r="B24914" s="70"/>
      <c r="C24914" s="71"/>
    </row>
    <row r="24915" spans="1:3" x14ac:dyDescent="0.4">
      <c r="A24915" s="70"/>
      <c r="B24915" s="70"/>
      <c r="C24915" s="71"/>
    </row>
    <row r="24916" spans="1:3" x14ac:dyDescent="0.4">
      <c r="A24916" s="70"/>
      <c r="B24916" s="70"/>
      <c r="C24916" s="71"/>
    </row>
    <row r="24917" spans="1:3" x14ac:dyDescent="0.4">
      <c r="A24917" s="70"/>
      <c r="B24917" s="70"/>
      <c r="C24917" s="71"/>
    </row>
    <row r="24918" spans="1:3" x14ac:dyDescent="0.4">
      <c r="A24918" s="70"/>
      <c r="B24918" s="70"/>
      <c r="C24918" s="71"/>
    </row>
    <row r="24919" spans="1:3" x14ac:dyDescent="0.4">
      <c r="A24919" s="70"/>
      <c r="B24919" s="70"/>
      <c r="C24919" s="71"/>
    </row>
    <row r="24920" spans="1:3" x14ac:dyDescent="0.4">
      <c r="A24920" s="70"/>
      <c r="B24920" s="70"/>
      <c r="C24920" s="71"/>
    </row>
    <row r="24921" spans="1:3" x14ac:dyDescent="0.4">
      <c r="A24921" s="70"/>
      <c r="B24921" s="70"/>
      <c r="C24921" s="71"/>
    </row>
    <row r="24922" spans="1:3" x14ac:dyDescent="0.4">
      <c r="A24922" s="70"/>
      <c r="B24922" s="70"/>
      <c r="C24922" s="71"/>
    </row>
    <row r="24923" spans="1:3" x14ac:dyDescent="0.4">
      <c r="A24923" s="70"/>
      <c r="B24923" s="70"/>
      <c r="C24923" s="71"/>
    </row>
    <row r="24924" spans="1:3" x14ac:dyDescent="0.4">
      <c r="A24924" s="70"/>
      <c r="B24924" s="70"/>
      <c r="C24924" s="71"/>
    </row>
    <row r="24925" spans="1:3" x14ac:dyDescent="0.4">
      <c r="A24925" s="70"/>
      <c r="B24925" s="70"/>
      <c r="C24925" s="71"/>
    </row>
    <row r="24926" spans="1:3" x14ac:dyDescent="0.4">
      <c r="A24926" s="70"/>
      <c r="B24926" s="70"/>
      <c r="C24926" s="71"/>
    </row>
    <row r="24927" spans="1:3" x14ac:dyDescent="0.4">
      <c r="A24927" s="70"/>
      <c r="B24927" s="70"/>
      <c r="C24927" s="71"/>
    </row>
    <row r="24928" spans="1:3" x14ac:dyDescent="0.4">
      <c r="A24928" s="70"/>
      <c r="B24928" s="70"/>
      <c r="C24928" s="71"/>
    </row>
    <row r="24929" spans="1:3" x14ac:dyDescent="0.4">
      <c r="A24929" s="70"/>
      <c r="B24929" s="70"/>
      <c r="C24929" s="71"/>
    </row>
    <row r="24930" spans="1:3" x14ac:dyDescent="0.4">
      <c r="A24930" s="70"/>
      <c r="B24930" s="70"/>
      <c r="C24930" s="71"/>
    </row>
    <row r="24931" spans="1:3" x14ac:dyDescent="0.4">
      <c r="A24931" s="70"/>
      <c r="B24931" s="70"/>
      <c r="C24931" s="71"/>
    </row>
    <row r="24932" spans="1:3" x14ac:dyDescent="0.4">
      <c r="A24932" s="70"/>
      <c r="B24932" s="70"/>
      <c r="C24932" s="71"/>
    </row>
    <row r="24933" spans="1:3" x14ac:dyDescent="0.4">
      <c r="A24933" s="70"/>
      <c r="B24933" s="70"/>
      <c r="C24933" s="71"/>
    </row>
    <row r="24934" spans="1:3" x14ac:dyDescent="0.4">
      <c r="A24934" s="70"/>
      <c r="B24934" s="70"/>
      <c r="C24934" s="71"/>
    </row>
    <row r="24935" spans="1:3" x14ac:dyDescent="0.4">
      <c r="A24935" s="70"/>
      <c r="B24935" s="70"/>
      <c r="C24935" s="71"/>
    </row>
    <row r="24936" spans="1:3" x14ac:dyDescent="0.4">
      <c r="A24936" s="70"/>
      <c r="B24936" s="70"/>
      <c r="C24936" s="71"/>
    </row>
    <row r="24937" spans="1:3" x14ac:dyDescent="0.4">
      <c r="A24937" s="70"/>
      <c r="B24937" s="70"/>
      <c r="C24937" s="71"/>
    </row>
    <row r="24938" spans="1:3" x14ac:dyDescent="0.4">
      <c r="A24938" s="70"/>
      <c r="B24938" s="70"/>
      <c r="C24938" s="71"/>
    </row>
    <row r="24939" spans="1:3" x14ac:dyDescent="0.4">
      <c r="A24939" s="70"/>
      <c r="B24939" s="70"/>
      <c r="C24939" s="71"/>
    </row>
    <row r="24940" spans="1:3" x14ac:dyDescent="0.4">
      <c r="A24940" s="70"/>
      <c r="B24940" s="70"/>
      <c r="C24940" s="71"/>
    </row>
    <row r="24941" spans="1:3" x14ac:dyDescent="0.4">
      <c r="A24941" s="70"/>
      <c r="B24941" s="70"/>
      <c r="C24941" s="71"/>
    </row>
    <row r="24942" spans="1:3" x14ac:dyDescent="0.4">
      <c r="A24942" s="70"/>
      <c r="B24942" s="70"/>
      <c r="C24942" s="71"/>
    </row>
    <row r="24943" spans="1:3" x14ac:dyDescent="0.4">
      <c r="A24943" s="70"/>
      <c r="B24943" s="70"/>
      <c r="C24943" s="71"/>
    </row>
    <row r="24944" spans="1:3" x14ac:dyDescent="0.4">
      <c r="A24944" s="70"/>
      <c r="B24944" s="70"/>
      <c r="C24944" s="71"/>
    </row>
    <row r="24945" spans="1:3" x14ac:dyDescent="0.4">
      <c r="A24945" s="70"/>
      <c r="B24945" s="70"/>
      <c r="C24945" s="71"/>
    </row>
    <row r="24946" spans="1:3" x14ac:dyDescent="0.4">
      <c r="A24946" s="70"/>
      <c r="B24946" s="70"/>
      <c r="C24946" s="71"/>
    </row>
    <row r="24947" spans="1:3" x14ac:dyDescent="0.4">
      <c r="A24947" s="70"/>
      <c r="B24947" s="70"/>
      <c r="C24947" s="71"/>
    </row>
    <row r="24948" spans="1:3" x14ac:dyDescent="0.4">
      <c r="A24948" s="70"/>
      <c r="B24948" s="70"/>
      <c r="C24948" s="71"/>
    </row>
    <row r="24949" spans="1:3" x14ac:dyDescent="0.4">
      <c r="A24949" s="70"/>
      <c r="B24949" s="70"/>
      <c r="C24949" s="71"/>
    </row>
    <row r="24950" spans="1:3" x14ac:dyDescent="0.4">
      <c r="A24950" s="70"/>
      <c r="B24950" s="70"/>
      <c r="C24950" s="71"/>
    </row>
    <row r="24951" spans="1:3" x14ac:dyDescent="0.4">
      <c r="A24951" s="70"/>
      <c r="B24951" s="70"/>
      <c r="C24951" s="71"/>
    </row>
    <row r="24952" spans="1:3" x14ac:dyDescent="0.4">
      <c r="A24952" s="70"/>
      <c r="B24952" s="70"/>
      <c r="C24952" s="71"/>
    </row>
    <row r="24953" spans="1:3" x14ac:dyDescent="0.4">
      <c r="A24953" s="70"/>
      <c r="B24953" s="70"/>
      <c r="C24953" s="71"/>
    </row>
    <row r="24954" spans="1:3" x14ac:dyDescent="0.4">
      <c r="A24954" s="70"/>
      <c r="B24954" s="70"/>
      <c r="C24954" s="71"/>
    </row>
    <row r="24955" spans="1:3" x14ac:dyDescent="0.4">
      <c r="A24955" s="70"/>
      <c r="B24955" s="70"/>
      <c r="C24955" s="71"/>
    </row>
    <row r="24956" spans="1:3" x14ac:dyDescent="0.4">
      <c r="A24956" s="70"/>
      <c r="B24956" s="70"/>
      <c r="C24956" s="71"/>
    </row>
    <row r="24957" spans="1:3" x14ac:dyDescent="0.4">
      <c r="A24957" s="70"/>
      <c r="B24957" s="70"/>
      <c r="C24957" s="71"/>
    </row>
    <row r="24958" spans="1:3" x14ac:dyDescent="0.4">
      <c r="A24958" s="70"/>
      <c r="B24958" s="70"/>
      <c r="C24958" s="71"/>
    </row>
    <row r="24959" spans="1:3" x14ac:dyDescent="0.4">
      <c r="A24959" s="70"/>
      <c r="B24959" s="70"/>
      <c r="C24959" s="71"/>
    </row>
    <row r="24960" spans="1:3" x14ac:dyDescent="0.4">
      <c r="A24960" s="70"/>
      <c r="B24960" s="70"/>
      <c r="C24960" s="71"/>
    </row>
    <row r="24961" spans="1:3" x14ac:dyDescent="0.4">
      <c r="A24961" s="70"/>
      <c r="B24961" s="70"/>
      <c r="C24961" s="71"/>
    </row>
    <row r="24962" spans="1:3" x14ac:dyDescent="0.4">
      <c r="A24962" s="70"/>
      <c r="B24962" s="70"/>
      <c r="C24962" s="71"/>
    </row>
    <row r="24963" spans="1:3" x14ac:dyDescent="0.4">
      <c r="A24963" s="70"/>
      <c r="B24963" s="70"/>
      <c r="C24963" s="71"/>
    </row>
    <row r="24964" spans="1:3" x14ac:dyDescent="0.4">
      <c r="A24964" s="70"/>
      <c r="B24964" s="70"/>
      <c r="C24964" s="71"/>
    </row>
    <row r="24965" spans="1:3" x14ac:dyDescent="0.4">
      <c r="A24965" s="70"/>
      <c r="B24965" s="70"/>
      <c r="C24965" s="71"/>
    </row>
    <row r="24966" spans="1:3" x14ac:dyDescent="0.4">
      <c r="A24966" s="70"/>
      <c r="B24966" s="70"/>
      <c r="C24966" s="71"/>
    </row>
    <row r="24967" spans="1:3" x14ac:dyDescent="0.4">
      <c r="A24967" s="70"/>
      <c r="B24967" s="70"/>
      <c r="C24967" s="71"/>
    </row>
    <row r="24968" spans="1:3" x14ac:dyDescent="0.4">
      <c r="A24968" s="70"/>
      <c r="B24968" s="70"/>
      <c r="C24968" s="71"/>
    </row>
    <row r="24969" spans="1:3" x14ac:dyDescent="0.4">
      <c r="A24969" s="70"/>
      <c r="B24969" s="70"/>
      <c r="C24969" s="71"/>
    </row>
    <row r="24970" spans="1:3" x14ac:dyDescent="0.4">
      <c r="A24970" s="70"/>
      <c r="B24970" s="70"/>
      <c r="C24970" s="71"/>
    </row>
    <row r="24971" spans="1:3" x14ac:dyDescent="0.4">
      <c r="A24971" s="70"/>
      <c r="B24971" s="70"/>
      <c r="C24971" s="71"/>
    </row>
    <row r="24972" spans="1:3" x14ac:dyDescent="0.4">
      <c r="A24972" s="70"/>
      <c r="B24972" s="70"/>
      <c r="C24972" s="71"/>
    </row>
    <row r="24973" spans="1:3" x14ac:dyDescent="0.4">
      <c r="A24973" s="70"/>
      <c r="B24973" s="70"/>
      <c r="C24973" s="71"/>
    </row>
    <row r="24974" spans="1:3" x14ac:dyDescent="0.4">
      <c r="A24974" s="70"/>
      <c r="B24974" s="70"/>
      <c r="C24974" s="71"/>
    </row>
    <row r="24975" spans="1:3" x14ac:dyDescent="0.4">
      <c r="A24975" s="70"/>
      <c r="B24975" s="70"/>
      <c r="C24975" s="71"/>
    </row>
    <row r="24976" spans="1:3" x14ac:dyDescent="0.4">
      <c r="A24976" s="70"/>
      <c r="B24976" s="70"/>
      <c r="C24976" s="71"/>
    </row>
    <row r="24977" spans="1:3" x14ac:dyDescent="0.4">
      <c r="A24977" s="70"/>
      <c r="B24977" s="70"/>
      <c r="C24977" s="71"/>
    </row>
    <row r="24978" spans="1:3" x14ac:dyDescent="0.4">
      <c r="A24978" s="70"/>
      <c r="B24978" s="70"/>
      <c r="C24978" s="71"/>
    </row>
    <row r="24979" spans="1:3" x14ac:dyDescent="0.4">
      <c r="A24979" s="70"/>
      <c r="B24979" s="70"/>
      <c r="C24979" s="71"/>
    </row>
    <row r="24980" spans="1:3" x14ac:dyDescent="0.4">
      <c r="A24980" s="70"/>
      <c r="B24980" s="70"/>
      <c r="C24980" s="71"/>
    </row>
    <row r="24981" spans="1:3" x14ac:dyDescent="0.4">
      <c r="A24981" s="70"/>
      <c r="B24981" s="70"/>
      <c r="C24981" s="71"/>
    </row>
    <row r="24982" spans="1:3" x14ac:dyDescent="0.4">
      <c r="A24982" s="70"/>
      <c r="B24982" s="70"/>
      <c r="C24982" s="71"/>
    </row>
    <row r="24983" spans="1:3" x14ac:dyDescent="0.4">
      <c r="A24983" s="70"/>
      <c r="B24983" s="70"/>
      <c r="C24983" s="71"/>
    </row>
    <row r="24984" spans="1:3" x14ac:dyDescent="0.4">
      <c r="A24984" s="70"/>
      <c r="B24984" s="70"/>
      <c r="C24984" s="71"/>
    </row>
    <row r="24985" spans="1:3" x14ac:dyDescent="0.4">
      <c r="A24985" s="70"/>
      <c r="B24985" s="70"/>
      <c r="C24985" s="71"/>
    </row>
    <row r="24986" spans="1:3" x14ac:dyDescent="0.4">
      <c r="A24986" s="70"/>
      <c r="B24986" s="70"/>
      <c r="C24986" s="71"/>
    </row>
    <row r="24987" spans="1:3" x14ac:dyDescent="0.4">
      <c r="A24987" s="70"/>
      <c r="B24987" s="70"/>
      <c r="C24987" s="71"/>
    </row>
    <row r="24988" spans="1:3" x14ac:dyDescent="0.4">
      <c r="A24988" s="70"/>
      <c r="B24988" s="70"/>
      <c r="C24988" s="71"/>
    </row>
    <row r="24989" spans="1:3" x14ac:dyDescent="0.4">
      <c r="A24989" s="70"/>
      <c r="B24989" s="70"/>
      <c r="C24989" s="71"/>
    </row>
    <row r="24990" spans="1:3" x14ac:dyDescent="0.4">
      <c r="A24990" s="70"/>
      <c r="B24990" s="70"/>
      <c r="C24990" s="71"/>
    </row>
    <row r="24991" spans="1:3" x14ac:dyDescent="0.4">
      <c r="A24991" s="70"/>
      <c r="B24991" s="70"/>
      <c r="C24991" s="71"/>
    </row>
    <row r="24992" spans="1:3" x14ac:dyDescent="0.4">
      <c r="A24992" s="70"/>
      <c r="B24992" s="70"/>
      <c r="C24992" s="71"/>
    </row>
    <row r="24993" spans="1:3" x14ac:dyDescent="0.4">
      <c r="A24993" s="70"/>
      <c r="B24993" s="70"/>
      <c r="C24993" s="71"/>
    </row>
    <row r="24994" spans="1:3" x14ac:dyDescent="0.4">
      <c r="A24994" s="70"/>
      <c r="B24994" s="70"/>
      <c r="C24994" s="71"/>
    </row>
    <row r="24995" spans="1:3" x14ac:dyDescent="0.4">
      <c r="A24995" s="70"/>
      <c r="B24995" s="70"/>
      <c r="C24995" s="71"/>
    </row>
    <row r="24996" spans="1:3" x14ac:dyDescent="0.4">
      <c r="A24996" s="70"/>
      <c r="B24996" s="70"/>
      <c r="C24996" s="71"/>
    </row>
    <row r="24997" spans="1:3" x14ac:dyDescent="0.4">
      <c r="A24997" s="70"/>
      <c r="B24997" s="70"/>
      <c r="C24997" s="71"/>
    </row>
    <row r="24998" spans="1:3" x14ac:dyDescent="0.4">
      <c r="A24998" s="70"/>
      <c r="B24998" s="70"/>
      <c r="C24998" s="71"/>
    </row>
    <row r="24999" spans="1:3" x14ac:dyDescent="0.4">
      <c r="A24999" s="70"/>
      <c r="B24999" s="70"/>
      <c r="C24999" s="71"/>
    </row>
    <row r="25000" spans="1:3" x14ac:dyDescent="0.4">
      <c r="A25000" s="70"/>
      <c r="B25000" s="70"/>
      <c r="C25000" s="71"/>
    </row>
    <row r="25001" spans="1:3" x14ac:dyDescent="0.4">
      <c r="A25001" s="70"/>
      <c r="B25001" s="70"/>
      <c r="C25001" s="71"/>
    </row>
    <row r="25002" spans="1:3" x14ac:dyDescent="0.4">
      <c r="A25002" s="70"/>
      <c r="B25002" s="70"/>
      <c r="C25002" s="71"/>
    </row>
    <row r="25003" spans="1:3" x14ac:dyDescent="0.4">
      <c r="A25003" s="70"/>
      <c r="B25003" s="70"/>
      <c r="C25003" s="71"/>
    </row>
    <row r="25004" spans="1:3" x14ac:dyDescent="0.4">
      <c r="A25004" s="70"/>
      <c r="B25004" s="70"/>
      <c r="C25004" s="71"/>
    </row>
    <row r="25005" spans="1:3" x14ac:dyDescent="0.4">
      <c r="A25005" s="70"/>
      <c r="B25005" s="70"/>
      <c r="C25005" s="71"/>
    </row>
    <row r="25006" spans="1:3" x14ac:dyDescent="0.4">
      <c r="A25006" s="70"/>
      <c r="B25006" s="70"/>
      <c r="C25006" s="71"/>
    </row>
    <row r="25007" spans="1:3" x14ac:dyDescent="0.4">
      <c r="A25007" s="70"/>
      <c r="B25007" s="70"/>
      <c r="C25007" s="71"/>
    </row>
    <row r="25008" spans="1:3" x14ac:dyDescent="0.4">
      <c r="A25008" s="70"/>
      <c r="B25008" s="70"/>
      <c r="C25008" s="71"/>
    </row>
    <row r="25009" spans="1:3" x14ac:dyDescent="0.4">
      <c r="A25009" s="70"/>
      <c r="B25009" s="70"/>
      <c r="C25009" s="71"/>
    </row>
    <row r="25010" spans="1:3" x14ac:dyDescent="0.4">
      <c r="A25010" s="70"/>
      <c r="B25010" s="70"/>
      <c r="C25010" s="71"/>
    </row>
    <row r="25011" spans="1:3" x14ac:dyDescent="0.4">
      <c r="A25011" s="70"/>
      <c r="B25011" s="70"/>
      <c r="C25011" s="71"/>
    </row>
    <row r="25012" spans="1:3" x14ac:dyDescent="0.4">
      <c r="A25012" s="70"/>
      <c r="B25012" s="70"/>
      <c r="C25012" s="71"/>
    </row>
    <row r="25013" spans="1:3" x14ac:dyDescent="0.4">
      <c r="A25013" s="70"/>
      <c r="B25013" s="70"/>
      <c r="C25013" s="71"/>
    </row>
    <row r="25014" spans="1:3" x14ac:dyDescent="0.4">
      <c r="A25014" s="70"/>
      <c r="B25014" s="70"/>
      <c r="C25014" s="71"/>
    </row>
    <row r="25015" spans="1:3" x14ac:dyDescent="0.4">
      <c r="A25015" s="70"/>
      <c r="B25015" s="70"/>
      <c r="C25015" s="71"/>
    </row>
    <row r="25016" spans="1:3" x14ac:dyDescent="0.4">
      <c r="A25016" s="70"/>
      <c r="B25016" s="70"/>
      <c r="C25016" s="71"/>
    </row>
    <row r="25017" spans="1:3" x14ac:dyDescent="0.4">
      <c r="A25017" s="70"/>
      <c r="B25017" s="70"/>
      <c r="C25017" s="71"/>
    </row>
    <row r="25018" spans="1:3" x14ac:dyDescent="0.4">
      <c r="A25018" s="70"/>
      <c r="B25018" s="70"/>
      <c r="C25018" s="71"/>
    </row>
    <row r="25019" spans="1:3" x14ac:dyDescent="0.4">
      <c r="A25019" s="70"/>
      <c r="B25019" s="70"/>
      <c r="C25019" s="71"/>
    </row>
    <row r="25020" spans="1:3" x14ac:dyDescent="0.4">
      <c r="A25020" s="70"/>
      <c r="B25020" s="70"/>
      <c r="C25020" s="71"/>
    </row>
    <row r="25021" spans="1:3" x14ac:dyDescent="0.4">
      <c r="A25021" s="70"/>
      <c r="B25021" s="70"/>
      <c r="C25021" s="71"/>
    </row>
    <row r="25022" spans="1:3" x14ac:dyDescent="0.4">
      <c r="A25022" s="70"/>
      <c r="B25022" s="70"/>
      <c r="C25022" s="71"/>
    </row>
    <row r="25023" spans="1:3" x14ac:dyDescent="0.4">
      <c r="A25023" s="70"/>
      <c r="B25023" s="70"/>
      <c r="C25023" s="71"/>
    </row>
    <row r="25024" spans="1:3" x14ac:dyDescent="0.4">
      <c r="A25024" s="70"/>
      <c r="B25024" s="70"/>
      <c r="C25024" s="71"/>
    </row>
    <row r="25025" spans="1:3" x14ac:dyDescent="0.4">
      <c r="A25025" s="70"/>
      <c r="B25025" s="70"/>
      <c r="C25025" s="71"/>
    </row>
    <row r="25026" spans="1:3" x14ac:dyDescent="0.4">
      <c r="A25026" s="70"/>
      <c r="B25026" s="70"/>
      <c r="C25026" s="71"/>
    </row>
    <row r="25027" spans="1:3" x14ac:dyDescent="0.4">
      <c r="A25027" s="70"/>
      <c r="B25027" s="70"/>
      <c r="C25027" s="71"/>
    </row>
    <row r="25028" spans="1:3" x14ac:dyDescent="0.4">
      <c r="A25028" s="70"/>
      <c r="B25028" s="70"/>
      <c r="C25028" s="71"/>
    </row>
    <row r="25029" spans="1:3" x14ac:dyDescent="0.4">
      <c r="A25029" s="70"/>
      <c r="B25029" s="70"/>
      <c r="C25029" s="71"/>
    </row>
    <row r="25030" spans="1:3" x14ac:dyDescent="0.4">
      <c r="A25030" s="70"/>
      <c r="B25030" s="70"/>
      <c r="C25030" s="71"/>
    </row>
    <row r="25031" spans="1:3" x14ac:dyDescent="0.4">
      <c r="A25031" s="70"/>
      <c r="B25031" s="70"/>
      <c r="C25031" s="71"/>
    </row>
    <row r="25032" spans="1:3" x14ac:dyDescent="0.4">
      <c r="A25032" s="70"/>
      <c r="B25032" s="70"/>
      <c r="C25032" s="71"/>
    </row>
    <row r="25033" spans="1:3" x14ac:dyDescent="0.4">
      <c r="A25033" s="70"/>
      <c r="B25033" s="70"/>
      <c r="C25033" s="71"/>
    </row>
    <row r="25034" spans="1:3" x14ac:dyDescent="0.4">
      <c r="A25034" s="70"/>
      <c r="B25034" s="70"/>
      <c r="C25034" s="71"/>
    </row>
    <row r="25035" spans="1:3" x14ac:dyDescent="0.4">
      <c r="A25035" s="70"/>
      <c r="B25035" s="70"/>
      <c r="C25035" s="71"/>
    </row>
    <row r="25036" spans="1:3" x14ac:dyDescent="0.4">
      <c r="A25036" s="70"/>
      <c r="B25036" s="70"/>
      <c r="C25036" s="71"/>
    </row>
    <row r="25037" spans="1:3" x14ac:dyDescent="0.4">
      <c r="A25037" s="70"/>
      <c r="B25037" s="70"/>
      <c r="C25037" s="71"/>
    </row>
    <row r="25038" spans="1:3" x14ac:dyDescent="0.4">
      <c r="A25038" s="70"/>
      <c r="B25038" s="70"/>
      <c r="C25038" s="71"/>
    </row>
    <row r="25039" spans="1:3" x14ac:dyDescent="0.4">
      <c r="A25039" s="70"/>
      <c r="B25039" s="70"/>
      <c r="C25039" s="71"/>
    </row>
    <row r="25040" spans="1:3" x14ac:dyDescent="0.4">
      <c r="A25040" s="70"/>
      <c r="B25040" s="70"/>
      <c r="C25040" s="71"/>
    </row>
    <row r="25041" spans="1:3" x14ac:dyDescent="0.4">
      <c r="A25041" s="70"/>
      <c r="B25041" s="70"/>
      <c r="C25041" s="71"/>
    </row>
    <row r="25042" spans="1:3" x14ac:dyDescent="0.4">
      <c r="A25042" s="70"/>
      <c r="B25042" s="70"/>
      <c r="C25042" s="71"/>
    </row>
    <row r="25043" spans="1:3" x14ac:dyDescent="0.4">
      <c r="A25043" s="70"/>
      <c r="B25043" s="70"/>
      <c r="C25043" s="71"/>
    </row>
    <row r="25044" spans="1:3" x14ac:dyDescent="0.4">
      <c r="A25044" s="70"/>
      <c r="B25044" s="70"/>
      <c r="C25044" s="71"/>
    </row>
    <row r="25045" spans="1:3" x14ac:dyDescent="0.4">
      <c r="A25045" s="70"/>
      <c r="B25045" s="70"/>
      <c r="C25045" s="71"/>
    </row>
    <row r="25046" spans="1:3" x14ac:dyDescent="0.4">
      <c r="A25046" s="70"/>
      <c r="B25046" s="70"/>
      <c r="C25046" s="71"/>
    </row>
    <row r="25047" spans="1:3" x14ac:dyDescent="0.4">
      <c r="A25047" s="70"/>
      <c r="B25047" s="70"/>
      <c r="C25047" s="71"/>
    </row>
    <row r="25048" spans="1:3" x14ac:dyDescent="0.4">
      <c r="A25048" s="70"/>
      <c r="B25048" s="70"/>
      <c r="C25048" s="71"/>
    </row>
    <row r="25049" spans="1:3" x14ac:dyDescent="0.4">
      <c r="A25049" s="70"/>
      <c r="B25049" s="70"/>
      <c r="C25049" s="71"/>
    </row>
    <row r="25050" spans="1:3" x14ac:dyDescent="0.4">
      <c r="A25050" s="70"/>
      <c r="B25050" s="70"/>
      <c r="C25050" s="71"/>
    </row>
    <row r="25051" spans="1:3" x14ac:dyDescent="0.4">
      <c r="A25051" s="70"/>
      <c r="B25051" s="70"/>
      <c r="C25051" s="71"/>
    </row>
    <row r="25052" spans="1:3" x14ac:dyDescent="0.4">
      <c r="A25052" s="70"/>
      <c r="B25052" s="70"/>
      <c r="C25052" s="71"/>
    </row>
    <row r="25053" spans="1:3" x14ac:dyDescent="0.4">
      <c r="A25053" s="70"/>
      <c r="B25053" s="70"/>
      <c r="C25053" s="71"/>
    </row>
    <row r="25054" spans="1:3" x14ac:dyDescent="0.4">
      <c r="A25054" s="70"/>
      <c r="B25054" s="70"/>
      <c r="C25054" s="71"/>
    </row>
    <row r="25055" spans="1:3" x14ac:dyDescent="0.4">
      <c r="A25055" s="70"/>
      <c r="B25055" s="70"/>
      <c r="C25055" s="71"/>
    </row>
    <row r="25056" spans="1:3" x14ac:dyDescent="0.4">
      <c r="A25056" s="70"/>
      <c r="B25056" s="70"/>
      <c r="C25056" s="71"/>
    </row>
    <row r="25057" spans="1:3" x14ac:dyDescent="0.4">
      <c r="A25057" s="70"/>
      <c r="B25057" s="70"/>
      <c r="C25057" s="71"/>
    </row>
    <row r="25058" spans="1:3" x14ac:dyDescent="0.4">
      <c r="A25058" s="70"/>
      <c r="B25058" s="70"/>
      <c r="C25058" s="71"/>
    </row>
    <row r="25059" spans="1:3" x14ac:dyDescent="0.4">
      <c r="A25059" s="70"/>
      <c r="B25059" s="70"/>
      <c r="C25059" s="71"/>
    </row>
    <row r="25060" spans="1:3" x14ac:dyDescent="0.4">
      <c r="A25060" s="70"/>
      <c r="B25060" s="70"/>
      <c r="C25060" s="71"/>
    </row>
    <row r="25061" spans="1:3" x14ac:dyDescent="0.4">
      <c r="A25061" s="70"/>
      <c r="B25061" s="70"/>
      <c r="C25061" s="71"/>
    </row>
    <row r="25062" spans="1:3" x14ac:dyDescent="0.4">
      <c r="A25062" s="70"/>
      <c r="B25062" s="70"/>
      <c r="C25062" s="71"/>
    </row>
    <row r="25063" spans="1:3" x14ac:dyDescent="0.4">
      <c r="A25063" s="70"/>
      <c r="B25063" s="70"/>
      <c r="C25063" s="71"/>
    </row>
    <row r="25064" spans="1:3" x14ac:dyDescent="0.4">
      <c r="A25064" s="70"/>
      <c r="B25064" s="70"/>
      <c r="C25064" s="71"/>
    </row>
    <row r="25065" spans="1:3" x14ac:dyDescent="0.4">
      <c r="A25065" s="70"/>
      <c r="B25065" s="70"/>
      <c r="C25065" s="71"/>
    </row>
    <row r="25066" spans="1:3" x14ac:dyDescent="0.4">
      <c r="A25066" s="70"/>
      <c r="B25066" s="70"/>
      <c r="C25066" s="71"/>
    </row>
    <row r="25067" spans="1:3" x14ac:dyDescent="0.4">
      <c r="A25067" s="70"/>
      <c r="B25067" s="70"/>
      <c r="C25067" s="71"/>
    </row>
    <row r="25068" spans="1:3" x14ac:dyDescent="0.4">
      <c r="A25068" s="70"/>
      <c r="B25068" s="70"/>
      <c r="C25068" s="71"/>
    </row>
    <row r="25069" spans="1:3" x14ac:dyDescent="0.4">
      <c r="A25069" s="70"/>
      <c r="B25069" s="70"/>
      <c r="C25069" s="71"/>
    </row>
    <row r="25070" spans="1:3" x14ac:dyDescent="0.4">
      <c r="A25070" s="70"/>
      <c r="B25070" s="70"/>
      <c r="C25070" s="71"/>
    </row>
    <row r="25071" spans="1:3" x14ac:dyDescent="0.4">
      <c r="A25071" s="70"/>
      <c r="B25071" s="70"/>
      <c r="C25071" s="71"/>
    </row>
    <row r="25072" spans="1:3" x14ac:dyDescent="0.4">
      <c r="A25072" s="70"/>
      <c r="B25072" s="70"/>
      <c r="C25072" s="71"/>
    </row>
    <row r="25073" spans="1:3" x14ac:dyDescent="0.4">
      <c r="A25073" s="70"/>
      <c r="B25073" s="70"/>
      <c r="C25073" s="71"/>
    </row>
    <row r="25074" spans="1:3" x14ac:dyDescent="0.4">
      <c r="A25074" s="70"/>
      <c r="B25074" s="70"/>
      <c r="C25074" s="71"/>
    </row>
    <row r="25075" spans="1:3" x14ac:dyDescent="0.4">
      <c r="A25075" s="70"/>
      <c r="B25075" s="70"/>
      <c r="C25075" s="71"/>
    </row>
    <row r="25076" spans="1:3" x14ac:dyDescent="0.4">
      <c r="A25076" s="70"/>
      <c r="B25076" s="70"/>
      <c r="C25076" s="71"/>
    </row>
    <row r="25077" spans="1:3" x14ac:dyDescent="0.4">
      <c r="A25077" s="70"/>
      <c r="B25077" s="70"/>
      <c r="C25077" s="71"/>
    </row>
    <row r="25078" spans="1:3" x14ac:dyDescent="0.4">
      <c r="A25078" s="70"/>
      <c r="B25078" s="70"/>
      <c r="C25078" s="71"/>
    </row>
    <row r="25079" spans="1:3" x14ac:dyDescent="0.4">
      <c r="A25079" s="70"/>
      <c r="B25079" s="70"/>
      <c r="C25079" s="71"/>
    </row>
    <row r="25080" spans="1:3" x14ac:dyDescent="0.4">
      <c r="A25080" s="70"/>
      <c r="B25080" s="70"/>
      <c r="C25080" s="71"/>
    </row>
    <row r="25081" spans="1:3" x14ac:dyDescent="0.4">
      <c r="A25081" s="70"/>
      <c r="B25081" s="70"/>
      <c r="C25081" s="71"/>
    </row>
    <row r="25082" spans="1:3" x14ac:dyDescent="0.4">
      <c r="A25082" s="70"/>
      <c r="B25082" s="70"/>
      <c r="C25082" s="71"/>
    </row>
    <row r="25083" spans="1:3" x14ac:dyDescent="0.4">
      <c r="A25083" s="70"/>
      <c r="B25083" s="70"/>
      <c r="C25083" s="71"/>
    </row>
    <row r="25084" spans="1:3" x14ac:dyDescent="0.4">
      <c r="A25084" s="70"/>
      <c r="B25084" s="70"/>
      <c r="C25084" s="71"/>
    </row>
    <row r="25085" spans="1:3" x14ac:dyDescent="0.4">
      <c r="A25085" s="70"/>
      <c r="B25085" s="70"/>
      <c r="C25085" s="71"/>
    </row>
    <row r="25086" spans="1:3" x14ac:dyDescent="0.4">
      <c r="A25086" s="70"/>
      <c r="B25086" s="70"/>
      <c r="C25086" s="71"/>
    </row>
    <row r="25087" spans="1:3" x14ac:dyDescent="0.4">
      <c r="A25087" s="70"/>
      <c r="B25087" s="70"/>
      <c r="C25087" s="71"/>
    </row>
    <row r="25088" spans="1:3" x14ac:dyDescent="0.4">
      <c r="A25088" s="70"/>
      <c r="B25088" s="70"/>
      <c r="C25088" s="71"/>
    </row>
    <row r="25089" spans="1:3" x14ac:dyDescent="0.4">
      <c r="A25089" s="70"/>
      <c r="B25089" s="70"/>
      <c r="C25089" s="71"/>
    </row>
    <row r="25090" spans="1:3" x14ac:dyDescent="0.4">
      <c r="A25090" s="70"/>
      <c r="B25090" s="70"/>
      <c r="C25090" s="71"/>
    </row>
    <row r="25091" spans="1:3" x14ac:dyDescent="0.4">
      <c r="A25091" s="70"/>
      <c r="B25091" s="70"/>
      <c r="C25091" s="71"/>
    </row>
    <row r="25092" spans="1:3" x14ac:dyDescent="0.4">
      <c r="A25092" s="70"/>
      <c r="B25092" s="70"/>
      <c r="C25092" s="71"/>
    </row>
    <row r="25093" spans="1:3" x14ac:dyDescent="0.4">
      <c r="A25093" s="70"/>
      <c r="B25093" s="70"/>
      <c r="C25093" s="71"/>
    </row>
    <row r="25094" spans="1:3" x14ac:dyDescent="0.4">
      <c r="A25094" s="70"/>
      <c r="B25094" s="70"/>
      <c r="C25094" s="71"/>
    </row>
    <row r="25095" spans="1:3" x14ac:dyDescent="0.4">
      <c r="A25095" s="70"/>
      <c r="B25095" s="70"/>
      <c r="C25095" s="71"/>
    </row>
    <row r="25096" spans="1:3" x14ac:dyDescent="0.4">
      <c r="A25096" s="70"/>
      <c r="B25096" s="70"/>
      <c r="C25096" s="71"/>
    </row>
    <row r="25097" spans="1:3" x14ac:dyDescent="0.4">
      <c r="A25097" s="70"/>
      <c r="B25097" s="70"/>
      <c r="C25097" s="71"/>
    </row>
    <row r="25098" spans="1:3" x14ac:dyDescent="0.4">
      <c r="A25098" s="70"/>
      <c r="B25098" s="70"/>
      <c r="C25098" s="71"/>
    </row>
    <row r="25099" spans="1:3" x14ac:dyDescent="0.4">
      <c r="A25099" s="70"/>
      <c r="B25099" s="70"/>
      <c r="C25099" s="71"/>
    </row>
    <row r="25100" spans="1:3" x14ac:dyDescent="0.4">
      <c r="A25100" s="70"/>
      <c r="B25100" s="70"/>
      <c r="C25100" s="71"/>
    </row>
    <row r="25101" spans="1:3" x14ac:dyDescent="0.4">
      <c r="A25101" s="70"/>
      <c r="B25101" s="70"/>
      <c r="C25101" s="71"/>
    </row>
    <row r="25102" spans="1:3" x14ac:dyDescent="0.4">
      <c r="A25102" s="70"/>
      <c r="B25102" s="70"/>
      <c r="C25102" s="71"/>
    </row>
    <row r="25103" spans="1:3" x14ac:dyDescent="0.4">
      <c r="A25103" s="70"/>
      <c r="B25103" s="70"/>
      <c r="C25103" s="71"/>
    </row>
    <row r="25104" spans="1:3" x14ac:dyDescent="0.4">
      <c r="A25104" s="70"/>
      <c r="B25104" s="70"/>
      <c r="C25104" s="71"/>
    </row>
    <row r="25105" spans="1:3" x14ac:dyDescent="0.4">
      <c r="A25105" s="70"/>
      <c r="B25105" s="70"/>
      <c r="C25105" s="71"/>
    </row>
    <row r="25106" spans="1:3" x14ac:dyDescent="0.4">
      <c r="A25106" s="70"/>
      <c r="B25106" s="70"/>
      <c r="C25106" s="71"/>
    </row>
    <row r="25107" spans="1:3" x14ac:dyDescent="0.4">
      <c r="A25107" s="70"/>
      <c r="B25107" s="70"/>
      <c r="C25107" s="71"/>
    </row>
    <row r="25108" spans="1:3" x14ac:dyDescent="0.4">
      <c r="A25108" s="70"/>
      <c r="B25108" s="70"/>
      <c r="C25108" s="71"/>
    </row>
    <row r="25109" spans="1:3" x14ac:dyDescent="0.4">
      <c r="A25109" s="70"/>
      <c r="B25109" s="70"/>
      <c r="C25109" s="71"/>
    </row>
    <row r="25110" spans="1:3" x14ac:dyDescent="0.4">
      <c r="A25110" s="70"/>
      <c r="B25110" s="70"/>
      <c r="C25110" s="71"/>
    </row>
    <row r="25111" spans="1:3" x14ac:dyDescent="0.4">
      <c r="A25111" s="70"/>
      <c r="B25111" s="70"/>
      <c r="C25111" s="71"/>
    </row>
    <row r="25112" spans="1:3" x14ac:dyDescent="0.4">
      <c r="A25112" s="70"/>
      <c r="B25112" s="70"/>
      <c r="C25112" s="71"/>
    </row>
    <row r="25113" spans="1:3" x14ac:dyDescent="0.4">
      <c r="A25113" s="70"/>
      <c r="B25113" s="70"/>
      <c r="C25113" s="71"/>
    </row>
    <row r="25114" spans="1:3" x14ac:dyDescent="0.4">
      <c r="A25114" s="70"/>
      <c r="B25114" s="70"/>
      <c r="C25114" s="71"/>
    </row>
    <row r="25115" spans="1:3" x14ac:dyDescent="0.4">
      <c r="A25115" s="70"/>
      <c r="B25115" s="70"/>
      <c r="C25115" s="71"/>
    </row>
    <row r="25116" spans="1:3" x14ac:dyDescent="0.4">
      <c r="A25116" s="70"/>
      <c r="B25116" s="70"/>
      <c r="C25116" s="71"/>
    </row>
    <row r="25117" spans="1:3" x14ac:dyDescent="0.4">
      <c r="A25117" s="70"/>
      <c r="B25117" s="70"/>
      <c r="C25117" s="71"/>
    </row>
    <row r="25118" spans="1:3" x14ac:dyDescent="0.4">
      <c r="A25118" s="70"/>
      <c r="B25118" s="70"/>
      <c r="C25118" s="71"/>
    </row>
    <row r="25119" spans="1:3" x14ac:dyDescent="0.4">
      <c r="A25119" s="70"/>
      <c r="B25119" s="70"/>
      <c r="C25119" s="71"/>
    </row>
    <row r="25120" spans="1:3" x14ac:dyDescent="0.4">
      <c r="A25120" s="70"/>
      <c r="B25120" s="70"/>
      <c r="C25120" s="71"/>
    </row>
    <row r="25121" spans="1:3" x14ac:dyDescent="0.4">
      <c r="A25121" s="70"/>
      <c r="B25121" s="70"/>
      <c r="C25121" s="71"/>
    </row>
    <row r="25122" spans="1:3" x14ac:dyDescent="0.4">
      <c r="A25122" s="70"/>
      <c r="B25122" s="70"/>
      <c r="C25122" s="71"/>
    </row>
    <row r="25123" spans="1:3" x14ac:dyDescent="0.4">
      <c r="A25123" s="70"/>
      <c r="B25123" s="70"/>
      <c r="C25123" s="71"/>
    </row>
    <row r="25124" spans="1:3" x14ac:dyDescent="0.4">
      <c r="A25124" s="70"/>
      <c r="B25124" s="70"/>
      <c r="C25124" s="71"/>
    </row>
    <row r="25125" spans="1:3" x14ac:dyDescent="0.4">
      <c r="A25125" s="70"/>
      <c r="B25125" s="70"/>
      <c r="C25125" s="71"/>
    </row>
    <row r="25126" spans="1:3" x14ac:dyDescent="0.4">
      <c r="A25126" s="70"/>
      <c r="B25126" s="70"/>
      <c r="C25126" s="71"/>
    </row>
    <row r="25127" spans="1:3" x14ac:dyDescent="0.4">
      <c r="A25127" s="70"/>
      <c r="B25127" s="70"/>
      <c r="C25127" s="71"/>
    </row>
    <row r="25128" spans="1:3" x14ac:dyDescent="0.4">
      <c r="A25128" s="70"/>
      <c r="B25128" s="70"/>
      <c r="C25128" s="71"/>
    </row>
    <row r="25129" spans="1:3" x14ac:dyDescent="0.4">
      <c r="A25129" s="70"/>
      <c r="B25129" s="70"/>
      <c r="C25129" s="71"/>
    </row>
    <row r="25130" spans="1:3" x14ac:dyDescent="0.4">
      <c r="A25130" s="70"/>
      <c r="B25130" s="70"/>
      <c r="C25130" s="71"/>
    </row>
    <row r="25131" spans="1:3" x14ac:dyDescent="0.4">
      <c r="A25131" s="70"/>
      <c r="B25131" s="70"/>
      <c r="C25131" s="71"/>
    </row>
    <row r="25132" spans="1:3" x14ac:dyDescent="0.4">
      <c r="A25132" s="70"/>
      <c r="B25132" s="70"/>
      <c r="C25132" s="71"/>
    </row>
    <row r="25133" spans="1:3" x14ac:dyDescent="0.4">
      <c r="A25133" s="70"/>
      <c r="B25133" s="70"/>
      <c r="C25133" s="71"/>
    </row>
    <row r="25134" spans="1:3" x14ac:dyDescent="0.4">
      <c r="A25134" s="70"/>
      <c r="B25134" s="70"/>
      <c r="C25134" s="71"/>
    </row>
    <row r="25135" spans="1:3" x14ac:dyDescent="0.4">
      <c r="A25135" s="70"/>
      <c r="B25135" s="70"/>
      <c r="C25135" s="71"/>
    </row>
    <row r="25136" spans="1:3" x14ac:dyDescent="0.4">
      <c r="A25136" s="70"/>
      <c r="B25136" s="70"/>
      <c r="C25136" s="71"/>
    </row>
    <row r="25137" spans="1:3" x14ac:dyDescent="0.4">
      <c r="A25137" s="70"/>
      <c r="B25137" s="70"/>
      <c r="C25137" s="71"/>
    </row>
    <row r="25138" spans="1:3" x14ac:dyDescent="0.4">
      <c r="A25138" s="70"/>
      <c r="B25138" s="70"/>
      <c r="C25138" s="71"/>
    </row>
    <row r="25139" spans="1:3" x14ac:dyDescent="0.4">
      <c r="A25139" s="70"/>
      <c r="B25139" s="70"/>
      <c r="C25139" s="71"/>
    </row>
    <row r="25140" spans="1:3" x14ac:dyDescent="0.4">
      <c r="A25140" s="70"/>
      <c r="B25140" s="70"/>
      <c r="C25140" s="71"/>
    </row>
    <row r="25141" spans="1:3" x14ac:dyDescent="0.4">
      <c r="A25141" s="70"/>
      <c r="B25141" s="70"/>
      <c r="C25141" s="71"/>
    </row>
    <row r="25142" spans="1:3" x14ac:dyDescent="0.4">
      <c r="A25142" s="70"/>
      <c r="B25142" s="70"/>
      <c r="C25142" s="71"/>
    </row>
    <row r="25143" spans="1:3" x14ac:dyDescent="0.4">
      <c r="A25143" s="70"/>
      <c r="B25143" s="70"/>
      <c r="C25143" s="71"/>
    </row>
    <row r="25144" spans="1:3" x14ac:dyDescent="0.4">
      <c r="A25144" s="70"/>
      <c r="B25144" s="70"/>
      <c r="C25144" s="71"/>
    </row>
    <row r="25145" spans="1:3" x14ac:dyDescent="0.4">
      <c r="A25145" s="70"/>
      <c r="B25145" s="70"/>
      <c r="C25145" s="71"/>
    </row>
    <row r="25146" spans="1:3" x14ac:dyDescent="0.4">
      <c r="A25146" s="70"/>
      <c r="B25146" s="70"/>
      <c r="C25146" s="71"/>
    </row>
    <row r="25147" spans="1:3" x14ac:dyDescent="0.4">
      <c r="A25147" s="70"/>
      <c r="B25147" s="70"/>
      <c r="C25147" s="71"/>
    </row>
    <row r="25148" spans="1:3" x14ac:dyDescent="0.4">
      <c r="A25148" s="70"/>
      <c r="B25148" s="70"/>
      <c r="C25148" s="71"/>
    </row>
    <row r="25149" spans="1:3" x14ac:dyDescent="0.4">
      <c r="A25149" s="70"/>
      <c r="B25149" s="70"/>
      <c r="C25149" s="71"/>
    </row>
    <row r="25150" spans="1:3" x14ac:dyDescent="0.4">
      <c r="A25150" s="70"/>
      <c r="B25150" s="70"/>
      <c r="C25150" s="71"/>
    </row>
    <row r="25151" spans="1:3" x14ac:dyDescent="0.4">
      <c r="A25151" s="70"/>
      <c r="B25151" s="70"/>
      <c r="C25151" s="71"/>
    </row>
    <row r="25152" spans="1:3" x14ac:dyDescent="0.4">
      <c r="A25152" s="70"/>
      <c r="B25152" s="70"/>
      <c r="C25152" s="71"/>
    </row>
    <row r="25153" spans="1:3" x14ac:dyDescent="0.4">
      <c r="A25153" s="70"/>
      <c r="B25153" s="70"/>
      <c r="C25153" s="71"/>
    </row>
    <row r="25154" spans="1:3" x14ac:dyDescent="0.4">
      <c r="A25154" s="70"/>
      <c r="B25154" s="70"/>
      <c r="C25154" s="71"/>
    </row>
    <row r="25155" spans="1:3" x14ac:dyDescent="0.4">
      <c r="A25155" s="70"/>
      <c r="B25155" s="70"/>
      <c r="C25155" s="71"/>
    </row>
    <row r="25156" spans="1:3" x14ac:dyDescent="0.4">
      <c r="A25156" s="70"/>
      <c r="B25156" s="70"/>
      <c r="C25156" s="71"/>
    </row>
    <row r="25157" spans="1:3" x14ac:dyDescent="0.4">
      <c r="A25157" s="70"/>
      <c r="B25157" s="70"/>
      <c r="C25157" s="71"/>
    </row>
    <row r="25158" spans="1:3" x14ac:dyDescent="0.4">
      <c r="A25158" s="70"/>
      <c r="B25158" s="70"/>
      <c r="C25158" s="71"/>
    </row>
    <row r="25159" spans="1:3" x14ac:dyDescent="0.4">
      <c r="A25159" s="70"/>
      <c r="B25159" s="70"/>
      <c r="C25159" s="71"/>
    </row>
    <row r="25160" spans="1:3" x14ac:dyDescent="0.4">
      <c r="A25160" s="70"/>
      <c r="B25160" s="70"/>
      <c r="C25160" s="71"/>
    </row>
    <row r="25161" spans="1:3" x14ac:dyDescent="0.4">
      <c r="A25161" s="70"/>
      <c r="B25161" s="70"/>
      <c r="C25161" s="71"/>
    </row>
    <row r="25162" spans="1:3" x14ac:dyDescent="0.4">
      <c r="A25162" s="70"/>
      <c r="B25162" s="70"/>
      <c r="C25162" s="71"/>
    </row>
    <row r="25163" spans="1:3" x14ac:dyDescent="0.4">
      <c r="A25163" s="70"/>
      <c r="B25163" s="70"/>
      <c r="C25163" s="71"/>
    </row>
    <row r="25164" spans="1:3" x14ac:dyDescent="0.4">
      <c r="A25164" s="70"/>
      <c r="B25164" s="70"/>
      <c r="C25164" s="71"/>
    </row>
    <row r="25165" spans="1:3" x14ac:dyDescent="0.4">
      <c r="A25165" s="70"/>
      <c r="B25165" s="70"/>
      <c r="C25165" s="71"/>
    </row>
    <row r="25166" spans="1:3" x14ac:dyDescent="0.4">
      <c r="A25166" s="70"/>
      <c r="B25166" s="70"/>
      <c r="C25166" s="71"/>
    </row>
    <row r="25167" spans="1:3" x14ac:dyDescent="0.4">
      <c r="A25167" s="70"/>
      <c r="B25167" s="70"/>
      <c r="C25167" s="71"/>
    </row>
    <row r="25168" spans="1:3" x14ac:dyDescent="0.4">
      <c r="A25168" s="70"/>
      <c r="B25168" s="70"/>
      <c r="C25168" s="71"/>
    </row>
    <row r="25169" spans="1:3" x14ac:dyDescent="0.4">
      <c r="A25169" s="70"/>
      <c r="B25169" s="70"/>
      <c r="C25169" s="71"/>
    </row>
    <row r="25170" spans="1:3" x14ac:dyDescent="0.4">
      <c r="A25170" s="70"/>
      <c r="B25170" s="70"/>
      <c r="C25170" s="71"/>
    </row>
    <row r="25171" spans="1:3" x14ac:dyDescent="0.4">
      <c r="A25171" s="70"/>
      <c r="B25171" s="70"/>
      <c r="C25171" s="71"/>
    </row>
    <row r="25172" spans="1:3" x14ac:dyDescent="0.4">
      <c r="A25172" s="70"/>
      <c r="B25172" s="70"/>
      <c r="C25172" s="71"/>
    </row>
    <row r="25173" spans="1:3" x14ac:dyDescent="0.4">
      <c r="A25173" s="70"/>
      <c r="B25173" s="70"/>
      <c r="C25173" s="71"/>
    </row>
    <row r="25174" spans="1:3" x14ac:dyDescent="0.4">
      <c r="A25174" s="70"/>
      <c r="B25174" s="70"/>
      <c r="C25174" s="71"/>
    </row>
    <row r="25175" spans="1:3" x14ac:dyDescent="0.4">
      <c r="A25175" s="70"/>
      <c r="B25175" s="70"/>
      <c r="C25175" s="71"/>
    </row>
    <row r="25176" spans="1:3" x14ac:dyDescent="0.4">
      <c r="A25176" s="70"/>
      <c r="B25176" s="70"/>
      <c r="C25176" s="71"/>
    </row>
    <row r="25177" spans="1:3" x14ac:dyDescent="0.4">
      <c r="A25177" s="70"/>
      <c r="B25177" s="70"/>
      <c r="C25177" s="71"/>
    </row>
    <row r="25178" spans="1:3" x14ac:dyDescent="0.4">
      <c r="A25178" s="70"/>
      <c r="B25178" s="70"/>
      <c r="C25178" s="71"/>
    </row>
    <row r="25179" spans="1:3" x14ac:dyDescent="0.4">
      <c r="A25179" s="70"/>
      <c r="B25179" s="70"/>
      <c r="C25179" s="71"/>
    </row>
    <row r="25180" spans="1:3" x14ac:dyDescent="0.4">
      <c r="A25180" s="70"/>
      <c r="B25180" s="70"/>
      <c r="C25180" s="71"/>
    </row>
    <row r="25181" spans="1:3" x14ac:dyDescent="0.4">
      <c r="A25181" s="70"/>
      <c r="B25181" s="70"/>
      <c r="C25181" s="71"/>
    </row>
    <row r="25182" spans="1:3" x14ac:dyDescent="0.4">
      <c r="A25182" s="70"/>
      <c r="B25182" s="70"/>
      <c r="C25182" s="71"/>
    </row>
    <row r="25183" spans="1:3" x14ac:dyDescent="0.4">
      <c r="A25183" s="70"/>
      <c r="B25183" s="70"/>
      <c r="C25183" s="71"/>
    </row>
    <row r="25184" spans="1:3" x14ac:dyDescent="0.4">
      <c r="A25184" s="70"/>
      <c r="B25184" s="70"/>
      <c r="C25184" s="71"/>
    </row>
    <row r="25185" spans="1:3" x14ac:dyDescent="0.4">
      <c r="A25185" s="70"/>
      <c r="B25185" s="70"/>
      <c r="C25185" s="71"/>
    </row>
    <row r="25186" spans="1:3" x14ac:dyDescent="0.4">
      <c r="A25186" s="70"/>
      <c r="B25186" s="70"/>
      <c r="C25186" s="71"/>
    </row>
    <row r="25187" spans="1:3" x14ac:dyDescent="0.4">
      <c r="A25187" s="70"/>
      <c r="B25187" s="70"/>
      <c r="C25187" s="71"/>
    </row>
    <row r="25188" spans="1:3" x14ac:dyDescent="0.4">
      <c r="A25188" s="70"/>
      <c r="B25188" s="70"/>
      <c r="C25188" s="71"/>
    </row>
    <row r="25189" spans="1:3" x14ac:dyDescent="0.4">
      <c r="A25189" s="70"/>
      <c r="B25189" s="70"/>
      <c r="C25189" s="71"/>
    </row>
    <row r="25190" spans="1:3" x14ac:dyDescent="0.4">
      <c r="A25190" s="70"/>
      <c r="B25190" s="70"/>
      <c r="C25190" s="71"/>
    </row>
    <row r="25191" spans="1:3" x14ac:dyDescent="0.4">
      <c r="A25191" s="70"/>
      <c r="B25191" s="70"/>
      <c r="C25191" s="71"/>
    </row>
    <row r="25192" spans="1:3" x14ac:dyDescent="0.4">
      <c r="A25192" s="70"/>
      <c r="B25192" s="70"/>
      <c r="C25192" s="71"/>
    </row>
    <row r="25193" spans="1:3" x14ac:dyDescent="0.4">
      <c r="A25193" s="70"/>
      <c r="B25193" s="70"/>
      <c r="C25193" s="71"/>
    </row>
    <row r="25194" spans="1:3" x14ac:dyDescent="0.4">
      <c r="A25194" s="70"/>
      <c r="B25194" s="70"/>
      <c r="C25194" s="71"/>
    </row>
    <row r="25195" spans="1:3" x14ac:dyDescent="0.4">
      <c r="A25195" s="70"/>
      <c r="B25195" s="70"/>
      <c r="C25195" s="71"/>
    </row>
    <row r="25196" spans="1:3" x14ac:dyDescent="0.4">
      <c r="A25196" s="70"/>
      <c r="B25196" s="70"/>
      <c r="C25196" s="71"/>
    </row>
    <row r="25197" spans="1:3" x14ac:dyDescent="0.4">
      <c r="A25197" s="70"/>
      <c r="B25197" s="70"/>
      <c r="C25197" s="71"/>
    </row>
    <row r="25198" spans="1:3" x14ac:dyDescent="0.4">
      <c r="A25198" s="70"/>
      <c r="B25198" s="70"/>
      <c r="C25198" s="71"/>
    </row>
    <row r="25199" spans="1:3" x14ac:dyDescent="0.4">
      <c r="A25199" s="70"/>
      <c r="B25199" s="70"/>
      <c r="C25199" s="71"/>
    </row>
    <row r="25200" spans="1:3" x14ac:dyDescent="0.4">
      <c r="A25200" s="70"/>
      <c r="B25200" s="70"/>
      <c r="C25200" s="71"/>
    </row>
    <row r="25201" spans="1:3" x14ac:dyDescent="0.4">
      <c r="A25201" s="70"/>
      <c r="B25201" s="70"/>
      <c r="C25201" s="71"/>
    </row>
    <row r="25202" spans="1:3" x14ac:dyDescent="0.4">
      <c r="A25202" s="70"/>
      <c r="B25202" s="70"/>
      <c r="C25202" s="71"/>
    </row>
    <row r="25203" spans="1:3" x14ac:dyDescent="0.4">
      <c r="A25203" s="70"/>
      <c r="B25203" s="70"/>
      <c r="C25203" s="71"/>
    </row>
    <row r="25204" spans="1:3" x14ac:dyDescent="0.4">
      <c r="A25204" s="70"/>
      <c r="B25204" s="70"/>
      <c r="C25204" s="71"/>
    </row>
    <row r="25205" spans="1:3" x14ac:dyDescent="0.4">
      <c r="A25205" s="70"/>
      <c r="B25205" s="70"/>
      <c r="C25205" s="71"/>
    </row>
    <row r="25206" spans="1:3" x14ac:dyDescent="0.4">
      <c r="A25206" s="70"/>
      <c r="B25206" s="70"/>
      <c r="C25206" s="71"/>
    </row>
    <row r="25207" spans="1:3" x14ac:dyDescent="0.4">
      <c r="A25207" s="70"/>
      <c r="B25207" s="70"/>
      <c r="C25207" s="71"/>
    </row>
    <row r="25208" spans="1:3" x14ac:dyDescent="0.4">
      <c r="A25208" s="70"/>
      <c r="B25208" s="70"/>
      <c r="C25208" s="71"/>
    </row>
    <row r="25209" spans="1:3" x14ac:dyDescent="0.4">
      <c r="A25209" s="70"/>
      <c r="B25209" s="70"/>
      <c r="C25209" s="71"/>
    </row>
    <row r="25210" spans="1:3" x14ac:dyDescent="0.4">
      <c r="A25210" s="70"/>
      <c r="B25210" s="70"/>
      <c r="C25210" s="71"/>
    </row>
    <row r="25211" spans="1:3" x14ac:dyDescent="0.4">
      <c r="A25211" s="70"/>
      <c r="B25211" s="70"/>
      <c r="C25211" s="71"/>
    </row>
    <row r="25212" spans="1:3" x14ac:dyDescent="0.4">
      <c r="A25212" s="70"/>
      <c r="B25212" s="70"/>
      <c r="C25212" s="71"/>
    </row>
    <row r="25213" spans="1:3" x14ac:dyDescent="0.4">
      <c r="A25213" s="70"/>
      <c r="B25213" s="70"/>
      <c r="C25213" s="71"/>
    </row>
    <row r="25214" spans="1:3" x14ac:dyDescent="0.4">
      <c r="A25214" s="70"/>
      <c r="B25214" s="70"/>
      <c r="C25214" s="71"/>
    </row>
    <row r="25215" spans="1:3" x14ac:dyDescent="0.4">
      <c r="A25215" s="70"/>
      <c r="B25215" s="70"/>
      <c r="C25215" s="71"/>
    </row>
    <row r="25216" spans="1:3" x14ac:dyDescent="0.4">
      <c r="A25216" s="70"/>
      <c r="B25216" s="70"/>
      <c r="C25216" s="71"/>
    </row>
    <row r="25217" spans="1:3" x14ac:dyDescent="0.4">
      <c r="A25217" s="70"/>
      <c r="B25217" s="70"/>
      <c r="C25217" s="71"/>
    </row>
    <row r="25218" spans="1:3" x14ac:dyDescent="0.4">
      <c r="A25218" s="70"/>
      <c r="B25218" s="70"/>
      <c r="C25218" s="71"/>
    </row>
    <row r="25219" spans="1:3" x14ac:dyDescent="0.4">
      <c r="A25219" s="70"/>
      <c r="B25219" s="70"/>
      <c r="C25219" s="71"/>
    </row>
    <row r="25220" spans="1:3" x14ac:dyDescent="0.4">
      <c r="A25220" s="70"/>
      <c r="B25220" s="70"/>
      <c r="C25220" s="71"/>
    </row>
    <row r="25221" spans="1:3" x14ac:dyDescent="0.4">
      <c r="A25221" s="70"/>
      <c r="B25221" s="70"/>
      <c r="C25221" s="71"/>
    </row>
    <row r="25222" spans="1:3" x14ac:dyDescent="0.4">
      <c r="A25222" s="70"/>
      <c r="B25222" s="70"/>
      <c r="C25222" s="71"/>
    </row>
    <row r="25223" spans="1:3" x14ac:dyDescent="0.4">
      <c r="A25223" s="70"/>
      <c r="B25223" s="70"/>
      <c r="C25223" s="71"/>
    </row>
    <row r="25224" spans="1:3" x14ac:dyDescent="0.4">
      <c r="A25224" s="70"/>
      <c r="B25224" s="70"/>
      <c r="C25224" s="71"/>
    </row>
    <row r="25225" spans="1:3" x14ac:dyDescent="0.4">
      <c r="A25225" s="70"/>
      <c r="B25225" s="70"/>
      <c r="C25225" s="71"/>
    </row>
    <row r="25226" spans="1:3" x14ac:dyDescent="0.4">
      <c r="A25226" s="70"/>
      <c r="B25226" s="70"/>
      <c r="C25226" s="71"/>
    </row>
    <row r="25227" spans="1:3" x14ac:dyDescent="0.4">
      <c r="A25227" s="70"/>
      <c r="B25227" s="70"/>
      <c r="C25227" s="71"/>
    </row>
    <row r="25228" spans="1:3" x14ac:dyDescent="0.4">
      <c r="A25228" s="70"/>
      <c r="B25228" s="70"/>
      <c r="C25228" s="71"/>
    </row>
    <row r="25229" spans="1:3" x14ac:dyDescent="0.4">
      <c r="A25229" s="70"/>
      <c r="B25229" s="70"/>
      <c r="C25229" s="71"/>
    </row>
    <row r="25230" spans="1:3" x14ac:dyDescent="0.4">
      <c r="A25230" s="70"/>
      <c r="B25230" s="70"/>
      <c r="C25230" s="71"/>
    </row>
    <row r="25231" spans="1:3" x14ac:dyDescent="0.4">
      <c r="A25231" s="70"/>
      <c r="B25231" s="70"/>
      <c r="C25231" s="71"/>
    </row>
    <row r="25232" spans="1:3" x14ac:dyDescent="0.4">
      <c r="A25232" s="70"/>
      <c r="B25232" s="70"/>
      <c r="C25232" s="71"/>
    </row>
    <row r="25233" spans="1:3" x14ac:dyDescent="0.4">
      <c r="A25233" s="70"/>
      <c r="B25233" s="70"/>
      <c r="C25233" s="71"/>
    </row>
    <row r="25234" spans="1:3" x14ac:dyDescent="0.4">
      <c r="A25234" s="70"/>
      <c r="B25234" s="70"/>
      <c r="C25234" s="71"/>
    </row>
    <row r="25235" spans="1:3" x14ac:dyDescent="0.4">
      <c r="A25235" s="70"/>
      <c r="B25235" s="70"/>
      <c r="C25235" s="71"/>
    </row>
    <row r="25236" spans="1:3" x14ac:dyDescent="0.4">
      <c r="A25236" s="70"/>
      <c r="B25236" s="70"/>
      <c r="C25236" s="71"/>
    </row>
    <row r="25237" spans="1:3" x14ac:dyDescent="0.4">
      <c r="A25237" s="70"/>
      <c r="B25237" s="70"/>
      <c r="C25237" s="71"/>
    </row>
    <row r="25238" spans="1:3" x14ac:dyDescent="0.4">
      <c r="A25238" s="70"/>
      <c r="B25238" s="70"/>
      <c r="C25238" s="71"/>
    </row>
    <row r="25239" spans="1:3" x14ac:dyDescent="0.4">
      <c r="A25239" s="70"/>
      <c r="B25239" s="70"/>
      <c r="C25239" s="71"/>
    </row>
    <row r="25240" spans="1:3" x14ac:dyDescent="0.4">
      <c r="A25240" s="70"/>
      <c r="B25240" s="70"/>
      <c r="C25240" s="71"/>
    </row>
    <row r="25241" spans="1:3" x14ac:dyDescent="0.4">
      <c r="A25241" s="70"/>
      <c r="B25241" s="70"/>
      <c r="C25241" s="71"/>
    </row>
    <row r="25242" spans="1:3" x14ac:dyDescent="0.4">
      <c r="A25242" s="70"/>
      <c r="B25242" s="70"/>
      <c r="C25242" s="71"/>
    </row>
    <row r="25243" spans="1:3" x14ac:dyDescent="0.4">
      <c r="A25243" s="70"/>
      <c r="B25243" s="70"/>
      <c r="C25243" s="71"/>
    </row>
    <row r="25244" spans="1:3" x14ac:dyDescent="0.4">
      <c r="A25244" s="70"/>
      <c r="B25244" s="70"/>
      <c r="C25244" s="71"/>
    </row>
    <row r="25245" spans="1:3" x14ac:dyDescent="0.4">
      <c r="A25245" s="70"/>
      <c r="B25245" s="70"/>
      <c r="C25245" s="71"/>
    </row>
    <row r="25246" spans="1:3" x14ac:dyDescent="0.4">
      <c r="A25246" s="70"/>
      <c r="B25246" s="70"/>
      <c r="C25246" s="71"/>
    </row>
    <row r="25247" spans="1:3" x14ac:dyDescent="0.4">
      <c r="A25247" s="70"/>
      <c r="B25247" s="70"/>
      <c r="C25247" s="71"/>
    </row>
    <row r="25248" spans="1:3" x14ac:dyDescent="0.4">
      <c r="A25248" s="70"/>
      <c r="B25248" s="70"/>
      <c r="C25248" s="71"/>
    </row>
    <row r="25249" spans="1:3" x14ac:dyDescent="0.4">
      <c r="A25249" s="70"/>
      <c r="B25249" s="70"/>
      <c r="C25249" s="71"/>
    </row>
    <row r="25250" spans="1:3" x14ac:dyDescent="0.4">
      <c r="A25250" s="70"/>
      <c r="B25250" s="70"/>
      <c r="C25250" s="71"/>
    </row>
    <row r="25251" spans="1:3" x14ac:dyDescent="0.4">
      <c r="A25251" s="70"/>
      <c r="B25251" s="70"/>
      <c r="C25251" s="71"/>
    </row>
    <row r="25252" spans="1:3" x14ac:dyDescent="0.4">
      <c r="A25252" s="70"/>
      <c r="B25252" s="70"/>
      <c r="C25252" s="71"/>
    </row>
    <row r="25253" spans="1:3" x14ac:dyDescent="0.4">
      <c r="A25253" s="70"/>
      <c r="B25253" s="70"/>
      <c r="C25253" s="71"/>
    </row>
    <row r="25254" spans="1:3" x14ac:dyDescent="0.4">
      <c r="A25254" s="70"/>
      <c r="B25254" s="70"/>
      <c r="C25254" s="71"/>
    </row>
    <row r="25255" spans="1:3" x14ac:dyDescent="0.4">
      <c r="A25255" s="70"/>
      <c r="B25255" s="70"/>
      <c r="C25255" s="71"/>
    </row>
    <row r="25256" spans="1:3" x14ac:dyDescent="0.4">
      <c r="A25256" s="70"/>
      <c r="B25256" s="70"/>
      <c r="C25256" s="71"/>
    </row>
    <row r="25257" spans="1:3" x14ac:dyDescent="0.4">
      <c r="A25257" s="70"/>
      <c r="B25257" s="70"/>
      <c r="C25257" s="71"/>
    </row>
    <row r="25258" spans="1:3" x14ac:dyDescent="0.4">
      <c r="A25258" s="70"/>
      <c r="B25258" s="70"/>
      <c r="C25258" s="71"/>
    </row>
    <row r="25259" spans="1:3" x14ac:dyDescent="0.4">
      <c r="A25259" s="70"/>
      <c r="B25259" s="70"/>
      <c r="C25259" s="71"/>
    </row>
    <row r="25260" spans="1:3" x14ac:dyDescent="0.4">
      <c r="A25260" s="70"/>
      <c r="B25260" s="70"/>
      <c r="C25260" s="71"/>
    </row>
    <row r="25261" spans="1:3" x14ac:dyDescent="0.4">
      <c r="A25261" s="70"/>
      <c r="B25261" s="70"/>
      <c r="C25261" s="71"/>
    </row>
    <row r="25262" spans="1:3" x14ac:dyDescent="0.4">
      <c r="A25262" s="70"/>
      <c r="B25262" s="70"/>
      <c r="C25262" s="71"/>
    </row>
    <row r="25263" spans="1:3" x14ac:dyDescent="0.4">
      <c r="A25263" s="70"/>
      <c r="B25263" s="70"/>
      <c r="C25263" s="71"/>
    </row>
    <row r="25264" spans="1:3" x14ac:dyDescent="0.4">
      <c r="A25264" s="70"/>
      <c r="B25264" s="70"/>
      <c r="C25264" s="71"/>
    </row>
    <row r="25265" spans="1:3" x14ac:dyDescent="0.4">
      <c r="A25265" s="70"/>
      <c r="B25265" s="70"/>
      <c r="C25265" s="71"/>
    </row>
    <row r="25266" spans="1:3" x14ac:dyDescent="0.4">
      <c r="A25266" s="70"/>
      <c r="B25266" s="70"/>
      <c r="C25266" s="71"/>
    </row>
    <row r="25267" spans="1:3" x14ac:dyDescent="0.4">
      <c r="A25267" s="70"/>
      <c r="B25267" s="70"/>
      <c r="C25267" s="71"/>
    </row>
    <row r="25268" spans="1:3" x14ac:dyDescent="0.4">
      <c r="A25268" s="70"/>
      <c r="B25268" s="70"/>
      <c r="C25268" s="71"/>
    </row>
    <row r="25269" spans="1:3" x14ac:dyDescent="0.4">
      <c r="A25269" s="70"/>
      <c r="B25269" s="70"/>
      <c r="C25269" s="71"/>
    </row>
    <row r="25270" spans="1:3" x14ac:dyDescent="0.4">
      <c r="A25270" s="70"/>
      <c r="B25270" s="70"/>
      <c r="C25270" s="71"/>
    </row>
    <row r="25271" spans="1:3" x14ac:dyDescent="0.4">
      <c r="A25271" s="70"/>
      <c r="B25271" s="70"/>
      <c r="C25271" s="71"/>
    </row>
    <row r="25272" spans="1:3" x14ac:dyDescent="0.4">
      <c r="A25272" s="70"/>
      <c r="B25272" s="70"/>
      <c r="C25272" s="71"/>
    </row>
    <row r="25273" spans="1:3" x14ac:dyDescent="0.4">
      <c r="A25273" s="70"/>
      <c r="B25273" s="70"/>
      <c r="C25273" s="71"/>
    </row>
    <row r="25274" spans="1:3" x14ac:dyDescent="0.4">
      <c r="A25274" s="70"/>
      <c r="B25274" s="70"/>
      <c r="C25274" s="71"/>
    </row>
    <row r="25275" spans="1:3" x14ac:dyDescent="0.4">
      <c r="A25275" s="70"/>
      <c r="B25275" s="70"/>
      <c r="C25275" s="71"/>
    </row>
    <row r="25276" spans="1:3" x14ac:dyDescent="0.4">
      <c r="A25276" s="70"/>
      <c r="B25276" s="70"/>
      <c r="C25276" s="71"/>
    </row>
    <row r="25277" spans="1:3" x14ac:dyDescent="0.4">
      <c r="A25277" s="70"/>
      <c r="B25277" s="70"/>
      <c r="C25277" s="71"/>
    </row>
    <row r="25278" spans="1:3" x14ac:dyDescent="0.4">
      <c r="A25278" s="70"/>
      <c r="B25278" s="70"/>
      <c r="C25278" s="71"/>
    </row>
    <row r="25279" spans="1:3" x14ac:dyDescent="0.4">
      <c r="A25279" s="70"/>
      <c r="B25279" s="70"/>
      <c r="C25279" s="71"/>
    </row>
    <row r="25280" spans="1:3" x14ac:dyDescent="0.4">
      <c r="A25280" s="70"/>
      <c r="B25280" s="70"/>
      <c r="C25280" s="71"/>
    </row>
    <row r="25281" spans="1:3" x14ac:dyDescent="0.4">
      <c r="A25281" s="70"/>
      <c r="B25281" s="70"/>
      <c r="C25281" s="71"/>
    </row>
    <row r="25282" spans="1:3" x14ac:dyDescent="0.4">
      <c r="A25282" s="70"/>
      <c r="B25282" s="70"/>
      <c r="C25282" s="71"/>
    </row>
    <row r="25283" spans="1:3" x14ac:dyDescent="0.4">
      <c r="A25283" s="70"/>
      <c r="B25283" s="70"/>
      <c r="C25283" s="71"/>
    </row>
    <row r="25284" spans="1:3" x14ac:dyDescent="0.4">
      <c r="A25284" s="70"/>
      <c r="B25284" s="70"/>
      <c r="C25284" s="71"/>
    </row>
    <row r="25285" spans="1:3" x14ac:dyDescent="0.4">
      <c r="A25285" s="70"/>
      <c r="B25285" s="70"/>
      <c r="C25285" s="71"/>
    </row>
    <row r="25286" spans="1:3" x14ac:dyDescent="0.4">
      <c r="A25286" s="70"/>
      <c r="B25286" s="70"/>
      <c r="C25286" s="71"/>
    </row>
    <row r="25287" spans="1:3" x14ac:dyDescent="0.4">
      <c r="A25287" s="70"/>
      <c r="B25287" s="70"/>
      <c r="C25287" s="71"/>
    </row>
    <row r="25288" spans="1:3" x14ac:dyDescent="0.4">
      <c r="A25288" s="70"/>
      <c r="B25288" s="70"/>
      <c r="C25288" s="71"/>
    </row>
    <row r="25289" spans="1:3" x14ac:dyDescent="0.4">
      <c r="A25289" s="70"/>
      <c r="B25289" s="70"/>
      <c r="C25289" s="71"/>
    </row>
    <row r="25290" spans="1:3" x14ac:dyDescent="0.4">
      <c r="A25290" s="70"/>
      <c r="B25290" s="70"/>
      <c r="C25290" s="71"/>
    </row>
    <row r="25291" spans="1:3" x14ac:dyDescent="0.4">
      <c r="A25291" s="70"/>
      <c r="B25291" s="70"/>
      <c r="C25291" s="71"/>
    </row>
    <row r="25292" spans="1:3" x14ac:dyDescent="0.4">
      <c r="A25292" s="70"/>
      <c r="B25292" s="70"/>
      <c r="C25292" s="71"/>
    </row>
    <row r="25293" spans="1:3" x14ac:dyDescent="0.4">
      <c r="A25293" s="70"/>
      <c r="B25293" s="70"/>
      <c r="C25293" s="71"/>
    </row>
    <row r="25294" spans="1:3" x14ac:dyDescent="0.4">
      <c r="A25294" s="70"/>
      <c r="B25294" s="70"/>
      <c r="C25294" s="71"/>
    </row>
    <row r="25295" spans="1:3" x14ac:dyDescent="0.4">
      <c r="A25295" s="70"/>
      <c r="B25295" s="70"/>
      <c r="C25295" s="71"/>
    </row>
    <row r="25296" spans="1:3" x14ac:dyDescent="0.4">
      <c r="A25296" s="70"/>
      <c r="B25296" s="70"/>
      <c r="C25296" s="71"/>
    </row>
    <row r="25297" spans="1:3" x14ac:dyDescent="0.4">
      <c r="A25297" s="70"/>
      <c r="B25297" s="70"/>
      <c r="C25297" s="71"/>
    </row>
    <row r="25298" spans="1:3" x14ac:dyDescent="0.4">
      <c r="A25298" s="70"/>
      <c r="B25298" s="70"/>
      <c r="C25298" s="71"/>
    </row>
    <row r="25299" spans="1:3" x14ac:dyDescent="0.4">
      <c r="A25299" s="70"/>
      <c r="B25299" s="70"/>
      <c r="C25299" s="71"/>
    </row>
    <row r="25300" spans="1:3" x14ac:dyDescent="0.4">
      <c r="A25300" s="70"/>
      <c r="B25300" s="70"/>
      <c r="C25300" s="71"/>
    </row>
    <row r="25301" spans="1:3" x14ac:dyDescent="0.4">
      <c r="A25301" s="70"/>
      <c r="B25301" s="70"/>
      <c r="C25301" s="71"/>
    </row>
    <row r="25302" spans="1:3" x14ac:dyDescent="0.4">
      <c r="A25302" s="70"/>
      <c r="B25302" s="70"/>
      <c r="C25302" s="71"/>
    </row>
    <row r="25303" spans="1:3" x14ac:dyDescent="0.4">
      <c r="A25303" s="70"/>
      <c r="B25303" s="70"/>
      <c r="C25303" s="71"/>
    </row>
    <row r="25304" spans="1:3" x14ac:dyDescent="0.4">
      <c r="A25304" s="70"/>
      <c r="B25304" s="70"/>
      <c r="C25304" s="71"/>
    </row>
    <row r="25305" spans="1:3" x14ac:dyDescent="0.4">
      <c r="A25305" s="70"/>
      <c r="B25305" s="70"/>
      <c r="C25305" s="71"/>
    </row>
    <row r="25306" spans="1:3" x14ac:dyDescent="0.4">
      <c r="A25306" s="70"/>
      <c r="B25306" s="70"/>
      <c r="C25306" s="71"/>
    </row>
    <row r="25307" spans="1:3" x14ac:dyDescent="0.4">
      <c r="A25307" s="70"/>
      <c r="B25307" s="70"/>
      <c r="C25307" s="71"/>
    </row>
    <row r="25308" spans="1:3" x14ac:dyDescent="0.4">
      <c r="A25308" s="70"/>
      <c r="B25308" s="70"/>
      <c r="C25308" s="71"/>
    </row>
    <row r="25309" spans="1:3" x14ac:dyDescent="0.4">
      <c r="A25309" s="70"/>
      <c r="B25309" s="70"/>
      <c r="C25309" s="71"/>
    </row>
    <row r="25310" spans="1:3" x14ac:dyDescent="0.4">
      <c r="A25310" s="70"/>
      <c r="B25310" s="70"/>
      <c r="C25310" s="71"/>
    </row>
    <row r="25311" spans="1:3" x14ac:dyDescent="0.4">
      <c r="A25311" s="70"/>
      <c r="B25311" s="70"/>
      <c r="C25311" s="71"/>
    </row>
    <row r="25312" spans="1:3" x14ac:dyDescent="0.4">
      <c r="A25312" s="70"/>
      <c r="B25312" s="70"/>
      <c r="C25312" s="71"/>
    </row>
    <row r="25313" spans="1:3" x14ac:dyDescent="0.4">
      <c r="A25313" s="70"/>
      <c r="B25313" s="70"/>
      <c r="C25313" s="71"/>
    </row>
    <row r="25314" spans="1:3" x14ac:dyDescent="0.4">
      <c r="A25314" s="70"/>
      <c r="B25314" s="70"/>
      <c r="C25314" s="71"/>
    </row>
    <row r="25315" spans="1:3" x14ac:dyDescent="0.4">
      <c r="A25315" s="70"/>
      <c r="B25315" s="70"/>
      <c r="C25315" s="71"/>
    </row>
    <row r="25316" spans="1:3" x14ac:dyDescent="0.4">
      <c r="A25316" s="70"/>
      <c r="B25316" s="70"/>
      <c r="C25316" s="71"/>
    </row>
    <row r="25317" spans="1:3" x14ac:dyDescent="0.4">
      <c r="A25317" s="70"/>
      <c r="B25317" s="70"/>
      <c r="C25317" s="71"/>
    </row>
    <row r="25318" spans="1:3" x14ac:dyDescent="0.4">
      <c r="A25318" s="70"/>
      <c r="B25318" s="70"/>
      <c r="C25318" s="71"/>
    </row>
    <row r="25319" spans="1:3" x14ac:dyDescent="0.4">
      <c r="A25319" s="70"/>
      <c r="B25319" s="70"/>
      <c r="C25319" s="71"/>
    </row>
    <row r="25320" spans="1:3" x14ac:dyDescent="0.4">
      <c r="A25320" s="70"/>
      <c r="B25320" s="70"/>
      <c r="C25320" s="71"/>
    </row>
    <row r="25321" spans="1:3" x14ac:dyDescent="0.4">
      <c r="A25321" s="70"/>
      <c r="B25321" s="70"/>
      <c r="C25321" s="71"/>
    </row>
    <row r="25322" spans="1:3" x14ac:dyDescent="0.4">
      <c r="A25322" s="70"/>
      <c r="B25322" s="70"/>
      <c r="C25322" s="71"/>
    </row>
    <row r="25323" spans="1:3" x14ac:dyDescent="0.4">
      <c r="A25323" s="70"/>
      <c r="B25323" s="70"/>
      <c r="C25323" s="71"/>
    </row>
    <row r="25324" spans="1:3" x14ac:dyDescent="0.4">
      <c r="A25324" s="70"/>
      <c r="B25324" s="70"/>
      <c r="C25324" s="71"/>
    </row>
    <row r="25325" spans="1:3" x14ac:dyDescent="0.4">
      <c r="A25325" s="70"/>
      <c r="B25325" s="70"/>
      <c r="C25325" s="71"/>
    </row>
    <row r="25326" spans="1:3" x14ac:dyDescent="0.4">
      <c r="A25326" s="70"/>
      <c r="B25326" s="70"/>
      <c r="C25326" s="71"/>
    </row>
    <row r="25327" spans="1:3" x14ac:dyDescent="0.4">
      <c r="A25327" s="70"/>
      <c r="B25327" s="70"/>
      <c r="C25327" s="71"/>
    </row>
    <row r="25328" spans="1:3" x14ac:dyDescent="0.4">
      <c r="A25328" s="70"/>
      <c r="B25328" s="70"/>
      <c r="C25328" s="71"/>
    </row>
    <row r="25329" spans="1:3" x14ac:dyDescent="0.4">
      <c r="A25329" s="70"/>
      <c r="B25329" s="70"/>
      <c r="C25329" s="71"/>
    </row>
    <row r="25330" spans="1:3" x14ac:dyDescent="0.4">
      <c r="A25330" s="70"/>
      <c r="B25330" s="70"/>
      <c r="C25330" s="71"/>
    </row>
    <row r="25331" spans="1:3" x14ac:dyDescent="0.4">
      <c r="A25331" s="70"/>
      <c r="B25331" s="70"/>
      <c r="C25331" s="71"/>
    </row>
    <row r="25332" spans="1:3" x14ac:dyDescent="0.4">
      <c r="A25332" s="70"/>
      <c r="B25332" s="70"/>
      <c r="C25332" s="71"/>
    </row>
    <row r="25333" spans="1:3" x14ac:dyDescent="0.4">
      <c r="A25333" s="70"/>
      <c r="B25333" s="70"/>
      <c r="C25333" s="71"/>
    </row>
    <row r="25334" spans="1:3" x14ac:dyDescent="0.4">
      <c r="A25334" s="70"/>
      <c r="B25334" s="70"/>
      <c r="C25334" s="71"/>
    </row>
    <row r="25335" spans="1:3" x14ac:dyDescent="0.4">
      <c r="A25335" s="70"/>
      <c r="B25335" s="70"/>
      <c r="C25335" s="71"/>
    </row>
    <row r="25336" spans="1:3" x14ac:dyDescent="0.4">
      <c r="A25336" s="70"/>
      <c r="B25336" s="70"/>
      <c r="C25336" s="71"/>
    </row>
    <row r="25337" spans="1:3" x14ac:dyDescent="0.4">
      <c r="A25337" s="70"/>
      <c r="B25337" s="70"/>
      <c r="C25337" s="71"/>
    </row>
    <row r="25338" spans="1:3" x14ac:dyDescent="0.4">
      <c r="A25338" s="70"/>
      <c r="B25338" s="70"/>
      <c r="C25338" s="71"/>
    </row>
    <row r="25339" spans="1:3" x14ac:dyDescent="0.4">
      <c r="A25339" s="70"/>
      <c r="B25339" s="70"/>
      <c r="C25339" s="71"/>
    </row>
    <row r="25340" spans="1:3" x14ac:dyDescent="0.4">
      <c r="A25340" s="70"/>
      <c r="B25340" s="70"/>
      <c r="C25340" s="71"/>
    </row>
    <row r="25341" spans="1:3" x14ac:dyDescent="0.4">
      <c r="A25341" s="70"/>
      <c r="B25341" s="70"/>
      <c r="C25341" s="71"/>
    </row>
    <row r="25342" spans="1:3" x14ac:dyDescent="0.4">
      <c r="A25342" s="70"/>
      <c r="B25342" s="70"/>
      <c r="C25342" s="71"/>
    </row>
    <row r="25343" spans="1:3" x14ac:dyDescent="0.4">
      <c r="A25343" s="70"/>
      <c r="B25343" s="70"/>
      <c r="C25343" s="71"/>
    </row>
    <row r="25344" spans="1:3" x14ac:dyDescent="0.4">
      <c r="A25344" s="70"/>
      <c r="B25344" s="70"/>
      <c r="C25344" s="71"/>
    </row>
    <row r="25345" spans="1:3" x14ac:dyDescent="0.4">
      <c r="A25345" s="70"/>
      <c r="B25345" s="70"/>
      <c r="C25345" s="71"/>
    </row>
    <row r="25346" spans="1:3" x14ac:dyDescent="0.4">
      <c r="A25346" s="70"/>
      <c r="B25346" s="70"/>
      <c r="C25346" s="71"/>
    </row>
    <row r="25347" spans="1:3" x14ac:dyDescent="0.4">
      <c r="A25347" s="70"/>
      <c r="B25347" s="70"/>
      <c r="C25347" s="71"/>
    </row>
    <row r="25348" spans="1:3" x14ac:dyDescent="0.4">
      <c r="A25348" s="70"/>
      <c r="B25348" s="70"/>
      <c r="C25348" s="71"/>
    </row>
    <row r="25349" spans="1:3" x14ac:dyDescent="0.4">
      <c r="A25349" s="70"/>
      <c r="B25349" s="70"/>
      <c r="C25349" s="71"/>
    </row>
    <row r="25350" spans="1:3" x14ac:dyDescent="0.4">
      <c r="A25350" s="70"/>
      <c r="B25350" s="70"/>
      <c r="C25350" s="71"/>
    </row>
    <row r="25351" spans="1:3" x14ac:dyDescent="0.4">
      <c r="A25351" s="70"/>
      <c r="B25351" s="70"/>
      <c r="C25351" s="71"/>
    </row>
    <row r="25352" spans="1:3" x14ac:dyDescent="0.4">
      <c r="A25352" s="70"/>
      <c r="B25352" s="70"/>
      <c r="C25352" s="71"/>
    </row>
    <row r="25353" spans="1:3" x14ac:dyDescent="0.4">
      <c r="A25353" s="70"/>
      <c r="B25353" s="70"/>
      <c r="C25353" s="71"/>
    </row>
    <row r="25354" spans="1:3" x14ac:dyDescent="0.4">
      <c r="A25354" s="70"/>
      <c r="B25354" s="70"/>
      <c r="C25354" s="71"/>
    </row>
    <row r="25355" spans="1:3" x14ac:dyDescent="0.4">
      <c r="A25355" s="70"/>
      <c r="B25355" s="70"/>
      <c r="C25355" s="71"/>
    </row>
    <row r="25356" spans="1:3" x14ac:dyDescent="0.4">
      <c r="A25356" s="70"/>
      <c r="B25356" s="70"/>
      <c r="C25356" s="71"/>
    </row>
    <row r="25357" spans="1:3" x14ac:dyDescent="0.4">
      <c r="A25357" s="70"/>
      <c r="B25357" s="70"/>
      <c r="C25357" s="71"/>
    </row>
    <row r="25358" spans="1:3" x14ac:dyDescent="0.4">
      <c r="A25358" s="70"/>
      <c r="B25358" s="70"/>
      <c r="C25358" s="71"/>
    </row>
    <row r="25359" spans="1:3" x14ac:dyDescent="0.4">
      <c r="A25359" s="70"/>
      <c r="B25359" s="70"/>
      <c r="C25359" s="71"/>
    </row>
    <row r="25360" spans="1:3" x14ac:dyDescent="0.4">
      <c r="A25360" s="70"/>
      <c r="B25360" s="70"/>
      <c r="C25360" s="71"/>
    </row>
    <row r="25361" spans="1:3" x14ac:dyDescent="0.4">
      <c r="A25361" s="70"/>
      <c r="B25361" s="70"/>
      <c r="C25361" s="71"/>
    </row>
    <row r="25362" spans="1:3" x14ac:dyDescent="0.4">
      <c r="A25362" s="70"/>
      <c r="B25362" s="70"/>
      <c r="C25362" s="71"/>
    </row>
    <row r="25363" spans="1:3" x14ac:dyDescent="0.4">
      <c r="A25363" s="70"/>
      <c r="B25363" s="70"/>
      <c r="C25363" s="71"/>
    </row>
    <row r="25364" spans="1:3" x14ac:dyDescent="0.4">
      <c r="A25364" s="70"/>
      <c r="B25364" s="70"/>
      <c r="C25364" s="71"/>
    </row>
    <row r="25365" spans="1:3" x14ac:dyDescent="0.4">
      <c r="A25365" s="70"/>
      <c r="B25365" s="70"/>
      <c r="C25365" s="71"/>
    </row>
    <row r="25366" spans="1:3" x14ac:dyDescent="0.4">
      <c r="A25366" s="70"/>
      <c r="B25366" s="70"/>
      <c r="C25366" s="71"/>
    </row>
    <row r="25367" spans="1:3" x14ac:dyDescent="0.4">
      <c r="A25367" s="70"/>
      <c r="B25367" s="70"/>
      <c r="C25367" s="71"/>
    </row>
    <row r="25368" spans="1:3" x14ac:dyDescent="0.4">
      <c r="A25368" s="70"/>
      <c r="B25368" s="70"/>
      <c r="C25368" s="71"/>
    </row>
    <row r="25369" spans="1:3" x14ac:dyDescent="0.4">
      <c r="A25369" s="70"/>
      <c r="B25369" s="70"/>
      <c r="C25369" s="71"/>
    </row>
    <row r="25370" spans="1:3" x14ac:dyDescent="0.4">
      <c r="A25370" s="70"/>
      <c r="B25370" s="70"/>
      <c r="C25370" s="71"/>
    </row>
    <row r="25371" spans="1:3" x14ac:dyDescent="0.4">
      <c r="A25371" s="70"/>
      <c r="B25371" s="70"/>
      <c r="C25371" s="71"/>
    </row>
    <row r="25372" spans="1:3" x14ac:dyDescent="0.4">
      <c r="A25372" s="70"/>
      <c r="B25372" s="70"/>
      <c r="C25372" s="71"/>
    </row>
    <row r="25373" spans="1:3" x14ac:dyDescent="0.4">
      <c r="A25373" s="70"/>
      <c r="B25373" s="70"/>
      <c r="C25373" s="71"/>
    </row>
    <row r="25374" spans="1:3" x14ac:dyDescent="0.4">
      <c r="A25374" s="70"/>
      <c r="B25374" s="70"/>
      <c r="C25374" s="71"/>
    </row>
    <row r="25375" spans="1:3" x14ac:dyDescent="0.4">
      <c r="A25375" s="70"/>
      <c r="B25375" s="70"/>
      <c r="C25375" s="71"/>
    </row>
    <row r="25376" spans="1:3" x14ac:dyDescent="0.4">
      <c r="A25376" s="70"/>
      <c r="B25376" s="70"/>
      <c r="C25376" s="71"/>
    </row>
    <row r="25377" spans="1:3" x14ac:dyDescent="0.4">
      <c r="A25377" s="70"/>
      <c r="B25377" s="70"/>
      <c r="C25377" s="71"/>
    </row>
    <row r="25378" spans="1:3" x14ac:dyDescent="0.4">
      <c r="A25378" s="70"/>
      <c r="B25378" s="70"/>
      <c r="C25378" s="71"/>
    </row>
    <row r="25379" spans="1:3" x14ac:dyDescent="0.4">
      <c r="A25379" s="70"/>
      <c r="B25379" s="70"/>
      <c r="C25379" s="71"/>
    </row>
    <row r="25380" spans="1:3" x14ac:dyDescent="0.4">
      <c r="A25380" s="70"/>
      <c r="B25380" s="70"/>
      <c r="C25380" s="71"/>
    </row>
    <row r="25381" spans="1:3" x14ac:dyDescent="0.4">
      <c r="A25381" s="70"/>
      <c r="B25381" s="70"/>
      <c r="C25381" s="71"/>
    </row>
    <row r="25382" spans="1:3" x14ac:dyDescent="0.4">
      <c r="A25382" s="70"/>
      <c r="B25382" s="70"/>
      <c r="C25382" s="71"/>
    </row>
    <row r="25383" spans="1:3" x14ac:dyDescent="0.4">
      <c r="A25383" s="70"/>
      <c r="B25383" s="70"/>
      <c r="C25383" s="71"/>
    </row>
    <row r="25384" spans="1:3" x14ac:dyDescent="0.4">
      <c r="A25384" s="70"/>
      <c r="B25384" s="70"/>
      <c r="C25384" s="71"/>
    </row>
    <row r="25385" spans="1:3" x14ac:dyDescent="0.4">
      <c r="A25385" s="70"/>
      <c r="B25385" s="70"/>
      <c r="C25385" s="71"/>
    </row>
    <row r="25386" spans="1:3" x14ac:dyDescent="0.4">
      <c r="A25386" s="70"/>
      <c r="B25386" s="70"/>
      <c r="C25386" s="71"/>
    </row>
    <row r="25387" spans="1:3" x14ac:dyDescent="0.4">
      <c r="A25387" s="70"/>
      <c r="B25387" s="70"/>
      <c r="C25387" s="71"/>
    </row>
    <row r="25388" spans="1:3" x14ac:dyDescent="0.4">
      <c r="A25388" s="70"/>
      <c r="B25388" s="70"/>
      <c r="C25388" s="71"/>
    </row>
    <row r="25389" spans="1:3" x14ac:dyDescent="0.4">
      <c r="A25389" s="70"/>
      <c r="B25389" s="70"/>
      <c r="C25389" s="71"/>
    </row>
    <row r="25390" spans="1:3" x14ac:dyDescent="0.4">
      <c r="A25390" s="70"/>
      <c r="B25390" s="70"/>
      <c r="C25390" s="71"/>
    </row>
    <row r="25391" spans="1:3" x14ac:dyDescent="0.4">
      <c r="A25391" s="70"/>
      <c r="B25391" s="70"/>
      <c r="C25391" s="71"/>
    </row>
    <row r="25392" spans="1:3" x14ac:dyDescent="0.4">
      <c r="A25392" s="70"/>
      <c r="B25392" s="70"/>
      <c r="C25392" s="71"/>
    </row>
    <row r="25393" spans="1:3" x14ac:dyDescent="0.4">
      <c r="A25393" s="70"/>
      <c r="B25393" s="70"/>
      <c r="C25393" s="71"/>
    </row>
    <row r="25394" spans="1:3" x14ac:dyDescent="0.4">
      <c r="A25394" s="70"/>
      <c r="B25394" s="70"/>
      <c r="C25394" s="71"/>
    </row>
    <row r="25395" spans="1:3" x14ac:dyDescent="0.4">
      <c r="A25395" s="70"/>
      <c r="B25395" s="70"/>
      <c r="C25395" s="71"/>
    </row>
    <row r="25396" spans="1:3" x14ac:dyDescent="0.4">
      <c r="A25396" s="70"/>
      <c r="B25396" s="70"/>
      <c r="C25396" s="71"/>
    </row>
    <row r="25397" spans="1:3" x14ac:dyDescent="0.4">
      <c r="A25397" s="70"/>
      <c r="B25397" s="70"/>
      <c r="C25397" s="71"/>
    </row>
    <row r="25398" spans="1:3" x14ac:dyDescent="0.4">
      <c r="A25398" s="70"/>
      <c r="B25398" s="70"/>
      <c r="C25398" s="71"/>
    </row>
    <row r="25399" spans="1:3" x14ac:dyDescent="0.4">
      <c r="A25399" s="70"/>
      <c r="B25399" s="70"/>
      <c r="C25399" s="71"/>
    </row>
    <row r="25400" spans="1:3" x14ac:dyDescent="0.4">
      <c r="A25400" s="70"/>
      <c r="B25400" s="70"/>
      <c r="C25400" s="71"/>
    </row>
    <row r="25401" spans="1:3" x14ac:dyDescent="0.4">
      <c r="A25401" s="70"/>
      <c r="B25401" s="70"/>
      <c r="C25401" s="71"/>
    </row>
    <row r="25402" spans="1:3" x14ac:dyDescent="0.4">
      <c r="A25402" s="70"/>
      <c r="B25402" s="70"/>
      <c r="C25402" s="71"/>
    </row>
    <row r="25403" spans="1:3" x14ac:dyDescent="0.4">
      <c r="A25403" s="70"/>
      <c r="B25403" s="70"/>
      <c r="C25403" s="71"/>
    </row>
    <row r="25404" spans="1:3" x14ac:dyDescent="0.4">
      <c r="A25404" s="70"/>
      <c r="B25404" s="70"/>
      <c r="C25404" s="71"/>
    </row>
    <row r="25405" spans="1:3" x14ac:dyDescent="0.4">
      <c r="A25405" s="70"/>
      <c r="B25405" s="70"/>
      <c r="C25405" s="71"/>
    </row>
    <row r="25406" spans="1:3" x14ac:dyDescent="0.4">
      <c r="A25406" s="70"/>
      <c r="B25406" s="70"/>
      <c r="C25406" s="71"/>
    </row>
    <row r="25407" spans="1:3" x14ac:dyDescent="0.4">
      <c r="A25407" s="70"/>
      <c r="B25407" s="70"/>
      <c r="C25407" s="71"/>
    </row>
    <row r="25408" spans="1:3" x14ac:dyDescent="0.4">
      <c r="A25408" s="70"/>
      <c r="B25408" s="70"/>
      <c r="C25408" s="71"/>
    </row>
    <row r="25409" spans="1:3" x14ac:dyDescent="0.4">
      <c r="A25409" s="70"/>
      <c r="B25409" s="70"/>
      <c r="C25409" s="71"/>
    </row>
    <row r="25410" spans="1:3" x14ac:dyDescent="0.4">
      <c r="A25410" s="70"/>
      <c r="B25410" s="70"/>
      <c r="C25410" s="71"/>
    </row>
    <row r="25411" spans="1:3" x14ac:dyDescent="0.4">
      <c r="A25411" s="70"/>
      <c r="B25411" s="70"/>
      <c r="C25411" s="71"/>
    </row>
    <row r="25412" spans="1:3" x14ac:dyDescent="0.4">
      <c r="A25412" s="70"/>
      <c r="B25412" s="70"/>
      <c r="C25412" s="71"/>
    </row>
    <row r="25413" spans="1:3" x14ac:dyDescent="0.4">
      <c r="A25413" s="70"/>
      <c r="B25413" s="70"/>
      <c r="C25413" s="71"/>
    </row>
    <row r="25414" spans="1:3" x14ac:dyDescent="0.4">
      <c r="A25414" s="70"/>
      <c r="B25414" s="70"/>
      <c r="C25414" s="71"/>
    </row>
    <row r="25415" spans="1:3" x14ac:dyDescent="0.4">
      <c r="A25415" s="70"/>
      <c r="B25415" s="70"/>
      <c r="C25415" s="71"/>
    </row>
    <row r="25416" spans="1:3" x14ac:dyDescent="0.4">
      <c r="A25416" s="70"/>
      <c r="B25416" s="70"/>
      <c r="C25416" s="71"/>
    </row>
    <row r="25417" spans="1:3" x14ac:dyDescent="0.4">
      <c r="A25417" s="70"/>
      <c r="B25417" s="70"/>
      <c r="C25417" s="71"/>
    </row>
    <row r="25418" spans="1:3" x14ac:dyDescent="0.4">
      <c r="A25418" s="70"/>
      <c r="B25418" s="70"/>
      <c r="C25418" s="71"/>
    </row>
    <row r="25419" spans="1:3" x14ac:dyDescent="0.4">
      <c r="A25419" s="70"/>
      <c r="B25419" s="70"/>
      <c r="C25419" s="71"/>
    </row>
    <row r="25420" spans="1:3" x14ac:dyDescent="0.4">
      <c r="A25420" s="70"/>
      <c r="B25420" s="70"/>
      <c r="C25420" s="71"/>
    </row>
    <row r="25421" spans="1:3" x14ac:dyDescent="0.4">
      <c r="A25421" s="70"/>
      <c r="B25421" s="70"/>
      <c r="C25421" s="71"/>
    </row>
    <row r="25422" spans="1:3" x14ac:dyDescent="0.4">
      <c r="A25422" s="70"/>
      <c r="B25422" s="70"/>
      <c r="C25422" s="71"/>
    </row>
    <row r="25423" spans="1:3" x14ac:dyDescent="0.4">
      <c r="A25423" s="70"/>
      <c r="B25423" s="70"/>
      <c r="C25423" s="71"/>
    </row>
    <row r="25424" spans="1:3" x14ac:dyDescent="0.4">
      <c r="A25424" s="70"/>
      <c r="B25424" s="70"/>
      <c r="C25424" s="71"/>
    </row>
    <row r="25425" spans="1:3" x14ac:dyDescent="0.4">
      <c r="A25425" s="70"/>
      <c r="B25425" s="70"/>
      <c r="C25425" s="71"/>
    </row>
    <row r="25426" spans="1:3" x14ac:dyDescent="0.4">
      <c r="A25426" s="70"/>
      <c r="B25426" s="70"/>
      <c r="C25426" s="71"/>
    </row>
    <row r="25427" spans="1:3" x14ac:dyDescent="0.4">
      <c r="A25427" s="70"/>
      <c r="B25427" s="70"/>
      <c r="C25427" s="71"/>
    </row>
    <row r="25428" spans="1:3" x14ac:dyDescent="0.4">
      <c r="A25428" s="70"/>
      <c r="B25428" s="70"/>
      <c r="C25428" s="71"/>
    </row>
    <row r="25429" spans="1:3" x14ac:dyDescent="0.4">
      <c r="A25429" s="70"/>
      <c r="B25429" s="70"/>
      <c r="C25429" s="71"/>
    </row>
    <row r="25430" spans="1:3" x14ac:dyDescent="0.4">
      <c r="A25430" s="70"/>
      <c r="B25430" s="70"/>
      <c r="C25430" s="71"/>
    </row>
    <row r="25431" spans="1:3" x14ac:dyDescent="0.4">
      <c r="A25431" s="70"/>
      <c r="B25431" s="70"/>
      <c r="C25431" s="71"/>
    </row>
    <row r="25432" spans="1:3" x14ac:dyDescent="0.4">
      <c r="A25432" s="70"/>
      <c r="B25432" s="70"/>
      <c r="C25432" s="71"/>
    </row>
    <row r="25433" spans="1:3" x14ac:dyDescent="0.4">
      <c r="A25433" s="70"/>
      <c r="B25433" s="70"/>
      <c r="C25433" s="71"/>
    </row>
    <row r="25434" spans="1:3" x14ac:dyDescent="0.4">
      <c r="A25434" s="70"/>
      <c r="B25434" s="70"/>
      <c r="C25434" s="71"/>
    </row>
    <row r="25435" spans="1:3" x14ac:dyDescent="0.4">
      <c r="A25435" s="70"/>
      <c r="B25435" s="70"/>
      <c r="C25435" s="71"/>
    </row>
    <row r="25436" spans="1:3" x14ac:dyDescent="0.4">
      <c r="A25436" s="70"/>
      <c r="B25436" s="70"/>
      <c r="C25436" s="71"/>
    </row>
    <row r="25437" spans="1:3" x14ac:dyDescent="0.4">
      <c r="A25437" s="70"/>
      <c r="B25437" s="70"/>
      <c r="C25437" s="71"/>
    </row>
    <row r="25438" spans="1:3" x14ac:dyDescent="0.4">
      <c r="A25438" s="70"/>
      <c r="B25438" s="70"/>
      <c r="C25438" s="71"/>
    </row>
    <row r="25439" spans="1:3" x14ac:dyDescent="0.4">
      <c r="A25439" s="70"/>
      <c r="B25439" s="70"/>
      <c r="C25439" s="71"/>
    </row>
    <row r="25440" spans="1:3" x14ac:dyDescent="0.4">
      <c r="A25440" s="70"/>
      <c r="B25440" s="70"/>
      <c r="C25440" s="71"/>
    </row>
    <row r="25441" spans="1:3" x14ac:dyDescent="0.4">
      <c r="A25441" s="70"/>
      <c r="B25441" s="70"/>
      <c r="C25441" s="71"/>
    </row>
    <row r="25442" spans="1:3" x14ac:dyDescent="0.4">
      <c r="A25442" s="70"/>
      <c r="B25442" s="70"/>
      <c r="C25442" s="71"/>
    </row>
    <row r="25443" spans="1:3" x14ac:dyDescent="0.4">
      <c r="A25443" s="70"/>
      <c r="B25443" s="70"/>
      <c r="C25443" s="71"/>
    </row>
    <row r="25444" spans="1:3" x14ac:dyDescent="0.4">
      <c r="A25444" s="70"/>
      <c r="B25444" s="70"/>
      <c r="C25444" s="71"/>
    </row>
    <row r="25445" spans="1:3" x14ac:dyDescent="0.4">
      <c r="A25445" s="70"/>
      <c r="B25445" s="70"/>
      <c r="C25445" s="71"/>
    </row>
    <row r="25446" spans="1:3" x14ac:dyDescent="0.4">
      <c r="A25446" s="70"/>
      <c r="B25446" s="70"/>
      <c r="C25446" s="71"/>
    </row>
    <row r="25447" spans="1:3" x14ac:dyDescent="0.4">
      <c r="A25447" s="70"/>
      <c r="B25447" s="70"/>
      <c r="C25447" s="71"/>
    </row>
    <row r="25448" spans="1:3" x14ac:dyDescent="0.4">
      <c r="A25448" s="70"/>
      <c r="B25448" s="70"/>
      <c r="C25448" s="71"/>
    </row>
    <row r="25449" spans="1:3" x14ac:dyDescent="0.4">
      <c r="A25449" s="70"/>
      <c r="B25449" s="70"/>
      <c r="C25449" s="71"/>
    </row>
    <row r="25450" spans="1:3" x14ac:dyDescent="0.4">
      <c r="A25450" s="70"/>
      <c r="B25450" s="70"/>
      <c r="C25450" s="71"/>
    </row>
    <row r="25451" spans="1:3" x14ac:dyDescent="0.4">
      <c r="A25451" s="70"/>
      <c r="B25451" s="70"/>
      <c r="C25451" s="71"/>
    </row>
    <row r="25452" spans="1:3" x14ac:dyDescent="0.4">
      <c r="A25452" s="70"/>
      <c r="B25452" s="70"/>
      <c r="C25452" s="71"/>
    </row>
    <row r="25453" spans="1:3" x14ac:dyDescent="0.4">
      <c r="A25453" s="70"/>
      <c r="B25453" s="70"/>
      <c r="C25453" s="71"/>
    </row>
    <row r="25454" spans="1:3" x14ac:dyDescent="0.4">
      <c r="A25454" s="70"/>
      <c r="B25454" s="70"/>
      <c r="C25454" s="71"/>
    </row>
    <row r="25455" spans="1:3" x14ac:dyDescent="0.4">
      <c r="A25455" s="70"/>
      <c r="B25455" s="70"/>
      <c r="C25455" s="71"/>
    </row>
    <row r="25456" spans="1:3" x14ac:dyDescent="0.4">
      <c r="A25456" s="70"/>
      <c r="B25456" s="70"/>
      <c r="C25456" s="71"/>
    </row>
    <row r="25457" spans="1:3" x14ac:dyDescent="0.4">
      <c r="A25457" s="70"/>
      <c r="B25457" s="70"/>
      <c r="C25457" s="71"/>
    </row>
    <row r="25458" spans="1:3" x14ac:dyDescent="0.4">
      <c r="A25458" s="70"/>
      <c r="B25458" s="70"/>
      <c r="C25458" s="71"/>
    </row>
    <row r="25459" spans="1:3" x14ac:dyDescent="0.4">
      <c r="A25459" s="70"/>
      <c r="B25459" s="70"/>
      <c r="C25459" s="71"/>
    </row>
    <row r="25460" spans="1:3" x14ac:dyDescent="0.4">
      <c r="A25460" s="70"/>
      <c r="B25460" s="70"/>
      <c r="C25460" s="71"/>
    </row>
    <row r="25461" spans="1:3" x14ac:dyDescent="0.4">
      <c r="A25461" s="70"/>
      <c r="B25461" s="70"/>
      <c r="C25461" s="71"/>
    </row>
    <row r="25462" spans="1:3" x14ac:dyDescent="0.4">
      <c r="A25462" s="70"/>
      <c r="B25462" s="70"/>
      <c r="C25462" s="71"/>
    </row>
    <row r="25463" spans="1:3" x14ac:dyDescent="0.4">
      <c r="A25463" s="70"/>
      <c r="B25463" s="70"/>
      <c r="C25463" s="71"/>
    </row>
    <row r="25464" spans="1:3" x14ac:dyDescent="0.4">
      <c r="A25464" s="70"/>
      <c r="B25464" s="70"/>
      <c r="C25464" s="71"/>
    </row>
    <row r="25465" spans="1:3" x14ac:dyDescent="0.4">
      <c r="A25465" s="70"/>
      <c r="B25465" s="70"/>
      <c r="C25465" s="71"/>
    </row>
    <row r="25466" spans="1:3" x14ac:dyDescent="0.4">
      <c r="A25466" s="70"/>
      <c r="B25466" s="70"/>
      <c r="C25466" s="71"/>
    </row>
    <row r="25467" spans="1:3" x14ac:dyDescent="0.4">
      <c r="A25467" s="70"/>
      <c r="B25467" s="70"/>
      <c r="C25467" s="71"/>
    </row>
    <row r="25468" spans="1:3" x14ac:dyDescent="0.4">
      <c r="A25468" s="70"/>
      <c r="B25468" s="70"/>
      <c r="C25468" s="71"/>
    </row>
    <row r="25469" spans="1:3" x14ac:dyDescent="0.4">
      <c r="A25469" s="70"/>
      <c r="B25469" s="70"/>
      <c r="C25469" s="71"/>
    </row>
    <row r="25470" spans="1:3" x14ac:dyDescent="0.4">
      <c r="A25470" s="70"/>
      <c r="B25470" s="70"/>
      <c r="C25470" s="71"/>
    </row>
    <row r="25471" spans="1:3" x14ac:dyDescent="0.4">
      <c r="A25471" s="70"/>
      <c r="B25471" s="70"/>
      <c r="C25471" s="71"/>
    </row>
    <row r="25472" spans="1:3" x14ac:dyDescent="0.4">
      <c r="A25472" s="70"/>
      <c r="B25472" s="70"/>
      <c r="C25472" s="71"/>
    </row>
    <row r="25473" spans="1:3" x14ac:dyDescent="0.4">
      <c r="A25473" s="70"/>
      <c r="B25473" s="70"/>
      <c r="C25473" s="71"/>
    </row>
    <row r="25474" spans="1:3" x14ac:dyDescent="0.4">
      <c r="A25474" s="70"/>
      <c r="B25474" s="70"/>
      <c r="C25474" s="71"/>
    </row>
    <row r="25475" spans="1:3" x14ac:dyDescent="0.4">
      <c r="A25475" s="70"/>
      <c r="B25475" s="70"/>
      <c r="C25475" s="71"/>
    </row>
    <row r="25476" spans="1:3" x14ac:dyDescent="0.4">
      <c r="A25476" s="70"/>
      <c r="B25476" s="70"/>
      <c r="C25476" s="71"/>
    </row>
    <row r="25477" spans="1:3" x14ac:dyDescent="0.4">
      <c r="A25477" s="70"/>
      <c r="B25477" s="70"/>
      <c r="C25477" s="71"/>
    </row>
    <row r="25478" spans="1:3" x14ac:dyDescent="0.4">
      <c r="A25478" s="70"/>
      <c r="B25478" s="70"/>
      <c r="C25478" s="71"/>
    </row>
    <row r="25479" spans="1:3" x14ac:dyDescent="0.4">
      <c r="A25479" s="70"/>
      <c r="B25479" s="70"/>
      <c r="C25479" s="71"/>
    </row>
    <row r="25480" spans="1:3" x14ac:dyDescent="0.4">
      <c r="A25480" s="70"/>
      <c r="B25480" s="70"/>
      <c r="C25480" s="71"/>
    </row>
    <row r="25481" spans="1:3" x14ac:dyDescent="0.4">
      <c r="A25481" s="70"/>
      <c r="B25481" s="70"/>
      <c r="C25481" s="71"/>
    </row>
    <row r="25482" spans="1:3" x14ac:dyDescent="0.4">
      <c r="A25482" s="70"/>
      <c r="B25482" s="70"/>
      <c r="C25482" s="71"/>
    </row>
    <row r="25483" spans="1:3" x14ac:dyDescent="0.4">
      <c r="A25483" s="70"/>
      <c r="B25483" s="70"/>
      <c r="C25483" s="71"/>
    </row>
    <row r="25484" spans="1:3" x14ac:dyDescent="0.4">
      <c r="A25484" s="70"/>
      <c r="B25484" s="70"/>
      <c r="C25484" s="71"/>
    </row>
    <row r="25485" spans="1:3" x14ac:dyDescent="0.4">
      <c r="A25485" s="70"/>
      <c r="B25485" s="70"/>
      <c r="C25485" s="71"/>
    </row>
    <row r="25486" spans="1:3" x14ac:dyDescent="0.4">
      <c r="A25486" s="70"/>
      <c r="B25486" s="70"/>
      <c r="C25486" s="71"/>
    </row>
    <row r="25487" spans="1:3" x14ac:dyDescent="0.4">
      <c r="A25487" s="70"/>
      <c r="B25487" s="70"/>
      <c r="C25487" s="71"/>
    </row>
    <row r="25488" spans="1:3" x14ac:dyDescent="0.4">
      <c r="A25488" s="70"/>
      <c r="B25488" s="70"/>
      <c r="C25488" s="71"/>
    </row>
    <row r="25489" spans="1:3" x14ac:dyDescent="0.4">
      <c r="A25489" s="70"/>
      <c r="B25489" s="70"/>
      <c r="C25489" s="71"/>
    </row>
    <row r="25490" spans="1:3" x14ac:dyDescent="0.4">
      <c r="A25490" s="70"/>
      <c r="B25490" s="70"/>
      <c r="C25490" s="71"/>
    </row>
    <row r="25491" spans="1:3" x14ac:dyDescent="0.4">
      <c r="A25491" s="70"/>
      <c r="B25491" s="70"/>
      <c r="C25491" s="71"/>
    </row>
    <row r="25492" spans="1:3" x14ac:dyDescent="0.4">
      <c r="A25492" s="70"/>
      <c r="B25492" s="70"/>
      <c r="C25492" s="71"/>
    </row>
    <row r="25493" spans="1:3" x14ac:dyDescent="0.4">
      <c r="A25493" s="70"/>
      <c r="B25493" s="70"/>
      <c r="C25493" s="71"/>
    </row>
    <row r="25494" spans="1:3" x14ac:dyDescent="0.4">
      <c r="A25494" s="70"/>
      <c r="B25494" s="70"/>
      <c r="C25494" s="71"/>
    </row>
    <row r="25495" spans="1:3" x14ac:dyDescent="0.4">
      <c r="A25495" s="70"/>
      <c r="B25495" s="70"/>
      <c r="C25495" s="71"/>
    </row>
    <row r="25496" spans="1:3" x14ac:dyDescent="0.4">
      <c r="A25496" s="70"/>
      <c r="B25496" s="70"/>
      <c r="C25496" s="71"/>
    </row>
    <row r="25497" spans="1:3" x14ac:dyDescent="0.4">
      <c r="A25497" s="70"/>
      <c r="B25497" s="70"/>
      <c r="C25497" s="71"/>
    </row>
    <row r="25498" spans="1:3" x14ac:dyDescent="0.4">
      <c r="A25498" s="70"/>
      <c r="B25498" s="70"/>
      <c r="C25498" s="71"/>
    </row>
    <row r="25499" spans="1:3" x14ac:dyDescent="0.4">
      <c r="A25499" s="70"/>
      <c r="B25499" s="70"/>
      <c r="C25499" s="71"/>
    </row>
    <row r="25500" spans="1:3" x14ac:dyDescent="0.4">
      <c r="A25500" s="70"/>
      <c r="B25500" s="70"/>
      <c r="C25500" s="71"/>
    </row>
    <row r="25501" spans="1:3" x14ac:dyDescent="0.4">
      <c r="A25501" s="70"/>
      <c r="B25501" s="70"/>
      <c r="C25501" s="71"/>
    </row>
    <row r="25502" spans="1:3" x14ac:dyDescent="0.4">
      <c r="A25502" s="70"/>
      <c r="B25502" s="70"/>
      <c r="C25502" s="71"/>
    </row>
    <row r="25503" spans="1:3" x14ac:dyDescent="0.4">
      <c r="A25503" s="70"/>
      <c r="B25503" s="70"/>
      <c r="C25503" s="71"/>
    </row>
    <row r="25504" spans="1:3" x14ac:dyDescent="0.4">
      <c r="A25504" s="70"/>
      <c r="B25504" s="70"/>
      <c r="C25504" s="71"/>
    </row>
    <row r="25505" spans="1:3" x14ac:dyDescent="0.4">
      <c r="A25505" s="70"/>
      <c r="B25505" s="70"/>
      <c r="C25505" s="71"/>
    </row>
    <row r="25506" spans="1:3" x14ac:dyDescent="0.4">
      <c r="A25506" s="70"/>
      <c r="B25506" s="70"/>
      <c r="C25506" s="71"/>
    </row>
    <row r="25507" spans="1:3" x14ac:dyDescent="0.4">
      <c r="A25507" s="70"/>
      <c r="B25507" s="70"/>
      <c r="C25507" s="71"/>
    </row>
    <row r="25508" spans="1:3" x14ac:dyDescent="0.4">
      <c r="A25508" s="70"/>
      <c r="B25508" s="70"/>
      <c r="C25508" s="71"/>
    </row>
    <row r="25509" spans="1:3" x14ac:dyDescent="0.4">
      <c r="A25509" s="70"/>
      <c r="B25509" s="70"/>
      <c r="C25509" s="71"/>
    </row>
    <row r="25510" spans="1:3" x14ac:dyDescent="0.4">
      <c r="A25510" s="70"/>
      <c r="B25510" s="70"/>
      <c r="C25510" s="71"/>
    </row>
    <row r="25511" spans="1:3" x14ac:dyDescent="0.4">
      <c r="A25511" s="70"/>
      <c r="B25511" s="70"/>
      <c r="C25511" s="71"/>
    </row>
    <row r="25512" spans="1:3" x14ac:dyDescent="0.4">
      <c r="A25512" s="70"/>
      <c r="B25512" s="70"/>
      <c r="C25512" s="71"/>
    </row>
    <row r="25513" spans="1:3" x14ac:dyDescent="0.4">
      <c r="A25513" s="70"/>
      <c r="B25513" s="70"/>
      <c r="C25513" s="71"/>
    </row>
    <row r="25514" spans="1:3" x14ac:dyDescent="0.4">
      <c r="A25514" s="70"/>
      <c r="B25514" s="70"/>
      <c r="C25514" s="71"/>
    </row>
    <row r="25515" spans="1:3" x14ac:dyDescent="0.4">
      <c r="A25515" s="70"/>
      <c r="B25515" s="70"/>
      <c r="C25515" s="71"/>
    </row>
    <row r="25516" spans="1:3" x14ac:dyDescent="0.4">
      <c r="A25516" s="70"/>
      <c r="B25516" s="70"/>
      <c r="C25516" s="71"/>
    </row>
    <row r="25517" spans="1:3" x14ac:dyDescent="0.4">
      <c r="A25517" s="70"/>
      <c r="B25517" s="70"/>
      <c r="C25517" s="71"/>
    </row>
    <row r="25518" spans="1:3" x14ac:dyDescent="0.4">
      <c r="A25518" s="70"/>
      <c r="B25518" s="70"/>
      <c r="C25518" s="71"/>
    </row>
    <row r="25519" spans="1:3" x14ac:dyDescent="0.4">
      <c r="A25519" s="70"/>
      <c r="B25519" s="70"/>
      <c r="C25519" s="71"/>
    </row>
    <row r="25520" spans="1:3" x14ac:dyDescent="0.4">
      <c r="A25520" s="70"/>
      <c r="B25520" s="70"/>
      <c r="C25520" s="71"/>
    </row>
    <row r="25521" spans="1:3" x14ac:dyDescent="0.4">
      <c r="A25521" s="70"/>
      <c r="B25521" s="70"/>
      <c r="C25521" s="71"/>
    </row>
    <row r="25522" spans="1:3" x14ac:dyDescent="0.4">
      <c r="A25522" s="70"/>
      <c r="B25522" s="70"/>
      <c r="C25522" s="71"/>
    </row>
    <row r="25523" spans="1:3" x14ac:dyDescent="0.4">
      <c r="A25523" s="70"/>
      <c r="B25523" s="70"/>
      <c r="C25523" s="71"/>
    </row>
    <row r="25524" spans="1:3" x14ac:dyDescent="0.4">
      <c r="A25524" s="70"/>
      <c r="B25524" s="70"/>
      <c r="C25524" s="71"/>
    </row>
    <row r="25525" spans="1:3" x14ac:dyDescent="0.4">
      <c r="A25525" s="70"/>
      <c r="B25525" s="70"/>
      <c r="C25525" s="71"/>
    </row>
    <row r="25526" spans="1:3" x14ac:dyDescent="0.4">
      <c r="A25526" s="70"/>
      <c r="B25526" s="70"/>
      <c r="C25526" s="71"/>
    </row>
    <row r="25527" spans="1:3" x14ac:dyDescent="0.4">
      <c r="A25527" s="70"/>
      <c r="B25527" s="70"/>
      <c r="C25527" s="71"/>
    </row>
    <row r="25528" spans="1:3" x14ac:dyDescent="0.4">
      <c r="A25528" s="70"/>
      <c r="B25528" s="70"/>
      <c r="C25528" s="71"/>
    </row>
    <row r="25529" spans="1:3" x14ac:dyDescent="0.4">
      <c r="A25529" s="70"/>
      <c r="B25529" s="70"/>
      <c r="C25529" s="71"/>
    </row>
    <row r="25530" spans="1:3" x14ac:dyDescent="0.4">
      <c r="A25530" s="70"/>
      <c r="B25530" s="70"/>
      <c r="C25530" s="71"/>
    </row>
    <row r="25531" spans="1:3" x14ac:dyDescent="0.4">
      <c r="A25531" s="70"/>
      <c r="B25531" s="70"/>
      <c r="C25531" s="71"/>
    </row>
    <row r="25532" spans="1:3" x14ac:dyDescent="0.4">
      <c r="A25532" s="70"/>
      <c r="B25532" s="70"/>
      <c r="C25532" s="71"/>
    </row>
    <row r="25533" spans="1:3" x14ac:dyDescent="0.4">
      <c r="A25533" s="70"/>
      <c r="B25533" s="70"/>
      <c r="C25533" s="71"/>
    </row>
    <row r="25534" spans="1:3" x14ac:dyDescent="0.4">
      <c r="A25534" s="70"/>
      <c r="B25534" s="70"/>
      <c r="C25534" s="71"/>
    </row>
    <row r="25535" spans="1:3" x14ac:dyDescent="0.4">
      <c r="A25535" s="70"/>
      <c r="B25535" s="70"/>
      <c r="C25535" s="71"/>
    </row>
    <row r="25536" spans="1:3" x14ac:dyDescent="0.4">
      <c r="A25536" s="70"/>
      <c r="B25536" s="70"/>
      <c r="C25536" s="71"/>
    </row>
    <row r="25537" spans="1:3" x14ac:dyDescent="0.4">
      <c r="A25537" s="70"/>
      <c r="B25537" s="70"/>
      <c r="C25537" s="71"/>
    </row>
    <row r="25538" spans="1:3" x14ac:dyDescent="0.4">
      <c r="A25538" s="70"/>
      <c r="B25538" s="70"/>
      <c r="C25538" s="71"/>
    </row>
    <row r="25539" spans="1:3" x14ac:dyDescent="0.4">
      <c r="A25539" s="70"/>
      <c r="B25539" s="70"/>
      <c r="C25539" s="71"/>
    </row>
    <row r="25540" spans="1:3" x14ac:dyDescent="0.4">
      <c r="A25540" s="70"/>
      <c r="B25540" s="70"/>
      <c r="C25540" s="71"/>
    </row>
    <row r="25541" spans="1:3" x14ac:dyDescent="0.4">
      <c r="A25541" s="70"/>
      <c r="B25541" s="70"/>
      <c r="C25541" s="71"/>
    </row>
    <row r="25542" spans="1:3" x14ac:dyDescent="0.4">
      <c r="A25542" s="70"/>
      <c r="B25542" s="70"/>
      <c r="C25542" s="71"/>
    </row>
    <row r="25543" spans="1:3" x14ac:dyDescent="0.4">
      <c r="A25543" s="70"/>
      <c r="B25543" s="70"/>
      <c r="C25543" s="71"/>
    </row>
    <row r="25544" spans="1:3" x14ac:dyDescent="0.4">
      <c r="A25544" s="70"/>
      <c r="B25544" s="70"/>
      <c r="C25544" s="71"/>
    </row>
    <row r="25545" spans="1:3" x14ac:dyDescent="0.4">
      <c r="A25545" s="70"/>
      <c r="B25545" s="70"/>
      <c r="C25545" s="71"/>
    </row>
    <row r="25546" spans="1:3" x14ac:dyDescent="0.4">
      <c r="A25546" s="70"/>
      <c r="B25546" s="70"/>
      <c r="C25546" s="71"/>
    </row>
    <row r="25547" spans="1:3" x14ac:dyDescent="0.4">
      <c r="A25547" s="70"/>
      <c r="B25547" s="70"/>
      <c r="C25547" s="71"/>
    </row>
    <row r="25548" spans="1:3" x14ac:dyDescent="0.4">
      <c r="A25548" s="70"/>
      <c r="B25548" s="70"/>
      <c r="C25548" s="71"/>
    </row>
    <row r="25549" spans="1:3" x14ac:dyDescent="0.4">
      <c r="A25549" s="70"/>
      <c r="B25549" s="70"/>
      <c r="C25549" s="71"/>
    </row>
    <row r="25550" spans="1:3" x14ac:dyDescent="0.4">
      <c r="A25550" s="70"/>
      <c r="B25550" s="70"/>
      <c r="C25550" s="71"/>
    </row>
    <row r="25551" spans="1:3" x14ac:dyDescent="0.4">
      <c r="A25551" s="70"/>
      <c r="B25551" s="70"/>
      <c r="C25551" s="71"/>
    </row>
    <row r="25552" spans="1:3" x14ac:dyDescent="0.4">
      <c r="A25552" s="70"/>
      <c r="B25552" s="70"/>
      <c r="C25552" s="71"/>
    </row>
    <row r="25553" spans="1:3" x14ac:dyDescent="0.4">
      <c r="A25553" s="70"/>
      <c r="B25553" s="70"/>
      <c r="C25553" s="71"/>
    </row>
    <row r="25554" spans="1:3" x14ac:dyDescent="0.4">
      <c r="A25554" s="70"/>
      <c r="B25554" s="70"/>
      <c r="C25554" s="71"/>
    </row>
    <row r="25555" spans="1:3" x14ac:dyDescent="0.4">
      <c r="A25555" s="70"/>
      <c r="B25555" s="70"/>
      <c r="C25555" s="71"/>
    </row>
    <row r="25556" spans="1:3" x14ac:dyDescent="0.4">
      <c r="A25556" s="70"/>
      <c r="B25556" s="70"/>
      <c r="C25556" s="71"/>
    </row>
    <row r="25557" spans="1:3" x14ac:dyDescent="0.4">
      <c r="A25557" s="70"/>
      <c r="B25557" s="70"/>
      <c r="C25557" s="71"/>
    </row>
    <row r="25558" spans="1:3" x14ac:dyDescent="0.4">
      <c r="A25558" s="70"/>
      <c r="B25558" s="70"/>
      <c r="C25558" s="71"/>
    </row>
    <row r="25559" spans="1:3" x14ac:dyDescent="0.4">
      <c r="A25559" s="70"/>
      <c r="B25559" s="70"/>
      <c r="C25559" s="71"/>
    </row>
    <row r="25560" spans="1:3" x14ac:dyDescent="0.4">
      <c r="A25560" s="70"/>
      <c r="B25560" s="70"/>
      <c r="C25560" s="71"/>
    </row>
    <row r="25561" spans="1:3" x14ac:dyDescent="0.4">
      <c r="A25561" s="70"/>
      <c r="B25561" s="70"/>
      <c r="C25561" s="71"/>
    </row>
    <row r="25562" spans="1:3" x14ac:dyDescent="0.4">
      <c r="A25562" s="70"/>
      <c r="B25562" s="70"/>
      <c r="C25562" s="71"/>
    </row>
    <row r="25563" spans="1:3" x14ac:dyDescent="0.4">
      <c r="A25563" s="70"/>
      <c r="B25563" s="70"/>
      <c r="C25563" s="71"/>
    </row>
    <row r="25564" spans="1:3" x14ac:dyDescent="0.4">
      <c r="A25564" s="70"/>
      <c r="B25564" s="70"/>
      <c r="C25564" s="71"/>
    </row>
    <row r="25565" spans="1:3" x14ac:dyDescent="0.4">
      <c r="A25565" s="70"/>
      <c r="B25565" s="70"/>
      <c r="C25565" s="71"/>
    </row>
    <row r="25566" spans="1:3" x14ac:dyDescent="0.4">
      <c r="A25566" s="70"/>
      <c r="B25566" s="70"/>
      <c r="C25566" s="71"/>
    </row>
    <row r="25567" spans="1:3" x14ac:dyDescent="0.4">
      <c r="A25567" s="70"/>
      <c r="B25567" s="70"/>
      <c r="C25567" s="71"/>
    </row>
    <row r="25568" spans="1:3" x14ac:dyDescent="0.4">
      <c r="A25568" s="70"/>
      <c r="B25568" s="70"/>
      <c r="C25568" s="71"/>
    </row>
    <row r="25569" spans="1:3" x14ac:dyDescent="0.4">
      <c r="A25569" s="70"/>
      <c r="B25569" s="70"/>
      <c r="C25569" s="71"/>
    </row>
    <row r="25570" spans="1:3" x14ac:dyDescent="0.4">
      <c r="A25570" s="70"/>
      <c r="B25570" s="70"/>
      <c r="C25570" s="71"/>
    </row>
    <row r="25571" spans="1:3" x14ac:dyDescent="0.4">
      <c r="A25571" s="70"/>
      <c r="B25571" s="70"/>
      <c r="C25571" s="71"/>
    </row>
    <row r="25572" spans="1:3" x14ac:dyDescent="0.4">
      <c r="A25572" s="70"/>
      <c r="B25572" s="70"/>
      <c r="C25572" s="71"/>
    </row>
    <row r="25573" spans="1:3" x14ac:dyDescent="0.4">
      <c r="A25573" s="70"/>
      <c r="B25573" s="70"/>
      <c r="C25573" s="71"/>
    </row>
    <row r="25574" spans="1:3" x14ac:dyDescent="0.4">
      <c r="A25574" s="70"/>
      <c r="B25574" s="70"/>
      <c r="C25574" s="71"/>
    </row>
    <row r="25575" spans="1:3" x14ac:dyDescent="0.4">
      <c r="A25575" s="70"/>
      <c r="B25575" s="70"/>
      <c r="C25575" s="71"/>
    </row>
    <row r="25576" spans="1:3" x14ac:dyDescent="0.4">
      <c r="A25576" s="70"/>
      <c r="B25576" s="70"/>
      <c r="C25576" s="71"/>
    </row>
    <row r="25577" spans="1:3" x14ac:dyDescent="0.4">
      <c r="A25577" s="70"/>
      <c r="B25577" s="70"/>
      <c r="C25577" s="71"/>
    </row>
    <row r="25578" spans="1:3" x14ac:dyDescent="0.4">
      <c r="A25578" s="70"/>
      <c r="B25578" s="70"/>
      <c r="C25578" s="71"/>
    </row>
    <row r="25579" spans="1:3" x14ac:dyDescent="0.4">
      <c r="A25579" s="70"/>
      <c r="B25579" s="70"/>
      <c r="C25579" s="71"/>
    </row>
    <row r="25580" spans="1:3" x14ac:dyDescent="0.4">
      <c r="A25580" s="70"/>
      <c r="B25580" s="70"/>
      <c r="C25580" s="71"/>
    </row>
    <row r="25581" spans="1:3" x14ac:dyDescent="0.4">
      <c r="A25581" s="70"/>
      <c r="B25581" s="70"/>
      <c r="C25581" s="71"/>
    </row>
    <row r="25582" spans="1:3" x14ac:dyDescent="0.4">
      <c r="A25582" s="70"/>
      <c r="B25582" s="70"/>
      <c r="C25582" s="71"/>
    </row>
    <row r="25583" spans="1:3" x14ac:dyDescent="0.4">
      <c r="A25583" s="70"/>
      <c r="B25583" s="70"/>
      <c r="C25583" s="71"/>
    </row>
    <row r="25584" spans="1:3" x14ac:dyDescent="0.4">
      <c r="A25584" s="70"/>
      <c r="B25584" s="70"/>
      <c r="C25584" s="71"/>
    </row>
    <row r="25585" spans="1:3" x14ac:dyDescent="0.4">
      <c r="A25585" s="70"/>
      <c r="B25585" s="70"/>
      <c r="C25585" s="71"/>
    </row>
    <row r="25586" spans="1:3" x14ac:dyDescent="0.4">
      <c r="A25586" s="70"/>
      <c r="B25586" s="70"/>
      <c r="C25586" s="71"/>
    </row>
    <row r="25587" spans="1:3" x14ac:dyDescent="0.4">
      <c r="A25587" s="70"/>
      <c r="B25587" s="70"/>
      <c r="C25587" s="71"/>
    </row>
    <row r="25588" spans="1:3" x14ac:dyDescent="0.4">
      <c r="A25588" s="70"/>
      <c r="B25588" s="70"/>
      <c r="C25588" s="71"/>
    </row>
    <row r="25589" spans="1:3" x14ac:dyDescent="0.4">
      <c r="A25589" s="70"/>
      <c r="B25589" s="70"/>
      <c r="C25589" s="71"/>
    </row>
    <row r="25590" spans="1:3" x14ac:dyDescent="0.4">
      <c r="A25590" s="70"/>
      <c r="B25590" s="70"/>
      <c r="C25590" s="71"/>
    </row>
    <row r="25591" spans="1:3" x14ac:dyDescent="0.4">
      <c r="A25591" s="70"/>
      <c r="B25591" s="70"/>
      <c r="C25591" s="71"/>
    </row>
    <row r="25592" spans="1:3" x14ac:dyDescent="0.4">
      <c r="A25592" s="70"/>
      <c r="B25592" s="70"/>
      <c r="C25592" s="71"/>
    </row>
    <row r="25593" spans="1:3" x14ac:dyDescent="0.4">
      <c r="A25593" s="70"/>
      <c r="B25593" s="70"/>
      <c r="C25593" s="71"/>
    </row>
    <row r="25594" spans="1:3" x14ac:dyDescent="0.4">
      <c r="A25594" s="70"/>
      <c r="B25594" s="70"/>
      <c r="C25594" s="71"/>
    </row>
    <row r="25595" spans="1:3" x14ac:dyDescent="0.4">
      <c r="A25595" s="70"/>
      <c r="B25595" s="70"/>
      <c r="C25595" s="71"/>
    </row>
    <row r="25596" spans="1:3" x14ac:dyDescent="0.4">
      <c r="A25596" s="70"/>
      <c r="B25596" s="70"/>
      <c r="C25596" s="71"/>
    </row>
    <row r="25597" spans="1:3" x14ac:dyDescent="0.4">
      <c r="A25597" s="70"/>
      <c r="B25597" s="70"/>
      <c r="C25597" s="71"/>
    </row>
    <row r="25598" spans="1:3" x14ac:dyDescent="0.4">
      <c r="A25598" s="70"/>
      <c r="B25598" s="70"/>
      <c r="C25598" s="71"/>
    </row>
    <row r="25599" spans="1:3" x14ac:dyDescent="0.4">
      <c r="A25599" s="70"/>
      <c r="B25599" s="70"/>
      <c r="C25599" s="71"/>
    </row>
    <row r="25600" spans="1:3" x14ac:dyDescent="0.4">
      <c r="A25600" s="70"/>
      <c r="B25600" s="70"/>
      <c r="C25600" s="71"/>
    </row>
    <row r="25601" spans="1:3" x14ac:dyDescent="0.4">
      <c r="A25601" s="70"/>
      <c r="B25601" s="70"/>
      <c r="C25601" s="71"/>
    </row>
    <row r="25602" spans="1:3" x14ac:dyDescent="0.4">
      <c r="A25602" s="70"/>
      <c r="B25602" s="70"/>
      <c r="C25602" s="71"/>
    </row>
    <row r="25603" spans="1:3" x14ac:dyDescent="0.4">
      <c r="A25603" s="70"/>
      <c r="B25603" s="70"/>
      <c r="C25603" s="71"/>
    </row>
    <row r="25604" spans="1:3" x14ac:dyDescent="0.4">
      <c r="A25604" s="70"/>
      <c r="B25604" s="70"/>
      <c r="C25604" s="71"/>
    </row>
    <row r="25605" spans="1:3" x14ac:dyDescent="0.4">
      <c r="A25605" s="70"/>
      <c r="B25605" s="70"/>
      <c r="C25605" s="71"/>
    </row>
    <row r="25606" spans="1:3" x14ac:dyDescent="0.4">
      <c r="A25606" s="70"/>
      <c r="B25606" s="70"/>
      <c r="C25606" s="71"/>
    </row>
    <row r="25607" spans="1:3" x14ac:dyDescent="0.4">
      <c r="A25607" s="70"/>
      <c r="B25607" s="70"/>
      <c r="C25607" s="71"/>
    </row>
    <row r="25608" spans="1:3" x14ac:dyDescent="0.4">
      <c r="A25608" s="70"/>
      <c r="B25608" s="70"/>
      <c r="C25608" s="71"/>
    </row>
    <row r="25609" spans="1:3" x14ac:dyDescent="0.4">
      <c r="A25609" s="70"/>
      <c r="B25609" s="70"/>
      <c r="C25609" s="71"/>
    </row>
    <row r="25610" spans="1:3" x14ac:dyDescent="0.4">
      <c r="A25610" s="70"/>
      <c r="B25610" s="70"/>
      <c r="C25610" s="71"/>
    </row>
    <row r="25611" spans="1:3" x14ac:dyDescent="0.4">
      <c r="A25611" s="70"/>
      <c r="B25611" s="70"/>
      <c r="C25611" s="71"/>
    </row>
    <row r="25612" spans="1:3" x14ac:dyDescent="0.4">
      <c r="A25612" s="70"/>
      <c r="B25612" s="70"/>
      <c r="C25612" s="71"/>
    </row>
    <row r="25613" spans="1:3" x14ac:dyDescent="0.4">
      <c r="A25613" s="70"/>
      <c r="B25613" s="70"/>
      <c r="C25613" s="71"/>
    </row>
    <row r="25614" spans="1:3" x14ac:dyDescent="0.4">
      <c r="A25614" s="70"/>
      <c r="B25614" s="70"/>
      <c r="C25614" s="71"/>
    </row>
    <row r="25615" spans="1:3" x14ac:dyDescent="0.4">
      <c r="A25615" s="70"/>
      <c r="B25615" s="70"/>
      <c r="C25615" s="71"/>
    </row>
    <row r="25616" spans="1:3" x14ac:dyDescent="0.4">
      <c r="A25616" s="70"/>
      <c r="B25616" s="70"/>
      <c r="C25616" s="71"/>
    </row>
    <row r="25617" spans="1:3" x14ac:dyDescent="0.4">
      <c r="A25617" s="70"/>
      <c r="B25617" s="70"/>
      <c r="C25617" s="71"/>
    </row>
    <row r="25618" spans="1:3" x14ac:dyDescent="0.4">
      <c r="A25618" s="70"/>
      <c r="B25618" s="70"/>
      <c r="C25618" s="71"/>
    </row>
    <row r="25619" spans="1:3" x14ac:dyDescent="0.4">
      <c r="A25619" s="70"/>
      <c r="B25619" s="70"/>
      <c r="C25619" s="71"/>
    </row>
    <row r="25620" spans="1:3" x14ac:dyDescent="0.4">
      <c r="A25620" s="70"/>
      <c r="B25620" s="70"/>
      <c r="C25620" s="71"/>
    </row>
    <row r="25621" spans="1:3" x14ac:dyDescent="0.4">
      <c r="A25621" s="70"/>
      <c r="B25621" s="70"/>
      <c r="C25621" s="71"/>
    </row>
    <row r="25622" spans="1:3" x14ac:dyDescent="0.4">
      <c r="A25622" s="70"/>
      <c r="B25622" s="70"/>
      <c r="C25622" s="71"/>
    </row>
    <row r="25623" spans="1:3" x14ac:dyDescent="0.4">
      <c r="A25623" s="70"/>
      <c r="B25623" s="70"/>
      <c r="C25623" s="71"/>
    </row>
    <row r="25624" spans="1:3" x14ac:dyDescent="0.4">
      <c r="A25624" s="70"/>
      <c r="B25624" s="70"/>
      <c r="C25624" s="71"/>
    </row>
    <row r="25625" spans="1:3" x14ac:dyDescent="0.4">
      <c r="A25625" s="70"/>
      <c r="B25625" s="70"/>
      <c r="C25625" s="71"/>
    </row>
    <row r="25626" spans="1:3" x14ac:dyDescent="0.4">
      <c r="A25626" s="70"/>
      <c r="B25626" s="70"/>
      <c r="C25626" s="71"/>
    </row>
    <row r="25627" spans="1:3" x14ac:dyDescent="0.4">
      <c r="A25627" s="70"/>
      <c r="B25627" s="70"/>
      <c r="C25627" s="71"/>
    </row>
    <row r="25628" spans="1:3" x14ac:dyDescent="0.4">
      <c r="A25628" s="70"/>
      <c r="B25628" s="70"/>
      <c r="C25628" s="71"/>
    </row>
    <row r="25629" spans="1:3" x14ac:dyDescent="0.4">
      <c r="A25629" s="70"/>
      <c r="B25629" s="70"/>
      <c r="C25629" s="71"/>
    </row>
    <row r="25630" spans="1:3" x14ac:dyDescent="0.4">
      <c r="A25630" s="70"/>
      <c r="B25630" s="70"/>
      <c r="C25630" s="71"/>
    </row>
    <row r="25631" spans="1:3" x14ac:dyDescent="0.4">
      <c r="A25631" s="70"/>
      <c r="B25631" s="70"/>
      <c r="C25631" s="71"/>
    </row>
    <row r="25632" spans="1:3" x14ac:dyDescent="0.4">
      <c r="A25632" s="70"/>
      <c r="B25632" s="70"/>
      <c r="C25632" s="71"/>
    </row>
    <row r="25633" spans="1:3" x14ac:dyDescent="0.4">
      <c r="A25633" s="70"/>
      <c r="B25633" s="70"/>
      <c r="C25633" s="71"/>
    </row>
    <row r="25634" spans="1:3" x14ac:dyDescent="0.4">
      <c r="A25634" s="70"/>
      <c r="B25634" s="70"/>
      <c r="C25634" s="71"/>
    </row>
    <row r="25635" spans="1:3" x14ac:dyDescent="0.4">
      <c r="A25635" s="70"/>
      <c r="B25635" s="70"/>
      <c r="C25635" s="71"/>
    </row>
    <row r="25636" spans="1:3" x14ac:dyDescent="0.4">
      <c r="A25636" s="70"/>
      <c r="B25636" s="70"/>
      <c r="C25636" s="71"/>
    </row>
    <row r="25637" spans="1:3" x14ac:dyDescent="0.4">
      <c r="A25637" s="70"/>
      <c r="B25637" s="70"/>
      <c r="C25637" s="71"/>
    </row>
    <row r="25638" spans="1:3" x14ac:dyDescent="0.4">
      <c r="A25638" s="70"/>
      <c r="B25638" s="70"/>
      <c r="C25638" s="71"/>
    </row>
    <row r="25639" spans="1:3" x14ac:dyDescent="0.4">
      <c r="A25639" s="70"/>
      <c r="B25639" s="70"/>
      <c r="C25639" s="71"/>
    </row>
    <row r="25640" spans="1:3" x14ac:dyDescent="0.4">
      <c r="A25640" s="70"/>
      <c r="B25640" s="70"/>
      <c r="C25640" s="71"/>
    </row>
    <row r="25641" spans="1:3" x14ac:dyDescent="0.4">
      <c r="A25641" s="70"/>
      <c r="B25641" s="70"/>
      <c r="C25641" s="71"/>
    </row>
    <row r="25642" spans="1:3" x14ac:dyDescent="0.4">
      <c r="A25642" s="70"/>
      <c r="B25642" s="70"/>
      <c r="C25642" s="71"/>
    </row>
    <row r="25643" spans="1:3" x14ac:dyDescent="0.4">
      <c r="A25643" s="70"/>
      <c r="B25643" s="70"/>
      <c r="C25643" s="71"/>
    </row>
    <row r="25644" spans="1:3" x14ac:dyDescent="0.4">
      <c r="A25644" s="70"/>
      <c r="B25644" s="70"/>
      <c r="C25644" s="71"/>
    </row>
    <row r="25645" spans="1:3" x14ac:dyDescent="0.4">
      <c r="A25645" s="70"/>
      <c r="B25645" s="70"/>
      <c r="C25645" s="71"/>
    </row>
    <row r="25646" spans="1:3" x14ac:dyDescent="0.4">
      <c r="A25646" s="70"/>
      <c r="B25646" s="70"/>
      <c r="C25646" s="71"/>
    </row>
    <row r="25647" spans="1:3" x14ac:dyDescent="0.4">
      <c r="A25647" s="70"/>
      <c r="B25647" s="70"/>
      <c r="C25647" s="71"/>
    </row>
    <row r="25648" spans="1:3" x14ac:dyDescent="0.4">
      <c r="A25648" s="70"/>
      <c r="B25648" s="70"/>
      <c r="C25648" s="71"/>
    </row>
    <row r="25649" spans="1:3" x14ac:dyDescent="0.4">
      <c r="A25649" s="70"/>
      <c r="B25649" s="70"/>
      <c r="C25649" s="71"/>
    </row>
    <row r="25650" spans="1:3" x14ac:dyDescent="0.4">
      <c r="A25650" s="70"/>
      <c r="B25650" s="70"/>
      <c r="C25650" s="71"/>
    </row>
    <row r="25651" spans="1:3" x14ac:dyDescent="0.4">
      <c r="A25651" s="70"/>
      <c r="B25651" s="70"/>
      <c r="C25651" s="71"/>
    </row>
    <row r="25652" spans="1:3" x14ac:dyDescent="0.4">
      <c r="A25652" s="70"/>
      <c r="B25652" s="70"/>
      <c r="C25652" s="71"/>
    </row>
    <row r="25653" spans="1:3" x14ac:dyDescent="0.4">
      <c r="A25653" s="70"/>
      <c r="B25653" s="70"/>
      <c r="C25653" s="71"/>
    </row>
    <row r="25654" spans="1:3" x14ac:dyDescent="0.4">
      <c r="A25654" s="70"/>
      <c r="B25654" s="70"/>
      <c r="C25654" s="71"/>
    </row>
    <row r="25655" spans="1:3" x14ac:dyDescent="0.4">
      <c r="A25655" s="70"/>
      <c r="B25655" s="70"/>
      <c r="C25655" s="71"/>
    </row>
    <row r="25656" spans="1:3" x14ac:dyDescent="0.4">
      <c r="A25656" s="70"/>
      <c r="B25656" s="70"/>
      <c r="C25656" s="71"/>
    </row>
    <row r="25657" spans="1:3" x14ac:dyDescent="0.4">
      <c r="A25657" s="70"/>
      <c r="B25657" s="70"/>
      <c r="C25657" s="71"/>
    </row>
    <row r="25658" spans="1:3" x14ac:dyDescent="0.4">
      <c r="A25658" s="70"/>
      <c r="B25658" s="70"/>
      <c r="C25658" s="71"/>
    </row>
    <row r="25659" spans="1:3" x14ac:dyDescent="0.4">
      <c r="A25659" s="70"/>
      <c r="B25659" s="70"/>
      <c r="C25659" s="71"/>
    </row>
    <row r="25660" spans="1:3" x14ac:dyDescent="0.4">
      <c r="A25660" s="70"/>
      <c r="B25660" s="70"/>
      <c r="C25660" s="71"/>
    </row>
    <row r="25661" spans="1:3" x14ac:dyDescent="0.4">
      <c r="A25661" s="70"/>
      <c r="B25661" s="70"/>
      <c r="C25661" s="71"/>
    </row>
    <row r="25662" spans="1:3" x14ac:dyDescent="0.4">
      <c r="A25662" s="70"/>
      <c r="B25662" s="70"/>
      <c r="C25662" s="71"/>
    </row>
    <row r="25663" spans="1:3" x14ac:dyDescent="0.4">
      <c r="A25663" s="70"/>
      <c r="B25663" s="70"/>
      <c r="C25663" s="71"/>
    </row>
    <row r="25664" spans="1:3" x14ac:dyDescent="0.4">
      <c r="A25664" s="70"/>
      <c r="B25664" s="70"/>
      <c r="C25664" s="71"/>
    </row>
    <row r="25665" spans="1:3" x14ac:dyDescent="0.4">
      <c r="A25665" s="70"/>
      <c r="B25665" s="70"/>
      <c r="C25665" s="71"/>
    </row>
    <row r="25666" spans="1:3" x14ac:dyDescent="0.4">
      <c r="A25666" s="70"/>
      <c r="B25666" s="70"/>
      <c r="C25666" s="71"/>
    </row>
    <row r="25667" spans="1:3" x14ac:dyDescent="0.4">
      <c r="A25667" s="70"/>
      <c r="B25667" s="70"/>
      <c r="C25667" s="71"/>
    </row>
    <row r="25668" spans="1:3" x14ac:dyDescent="0.4">
      <c r="A25668" s="70"/>
      <c r="B25668" s="70"/>
      <c r="C25668" s="71"/>
    </row>
    <row r="25669" spans="1:3" x14ac:dyDescent="0.4">
      <c r="A25669" s="70"/>
      <c r="B25669" s="70"/>
      <c r="C25669" s="71"/>
    </row>
    <row r="25670" spans="1:3" x14ac:dyDescent="0.4">
      <c r="A25670" s="70"/>
      <c r="B25670" s="70"/>
      <c r="C25670" s="71"/>
    </row>
    <row r="25671" spans="1:3" x14ac:dyDescent="0.4">
      <c r="A25671" s="70"/>
      <c r="B25671" s="70"/>
      <c r="C25671" s="71"/>
    </row>
    <row r="25672" spans="1:3" x14ac:dyDescent="0.4">
      <c r="A25672" s="70"/>
      <c r="B25672" s="70"/>
      <c r="C25672" s="71"/>
    </row>
    <row r="25673" spans="1:3" x14ac:dyDescent="0.4">
      <c r="A25673" s="70"/>
      <c r="B25673" s="70"/>
      <c r="C25673" s="71"/>
    </row>
    <row r="25674" spans="1:3" x14ac:dyDescent="0.4">
      <c r="A25674" s="70"/>
      <c r="B25674" s="70"/>
      <c r="C25674" s="71"/>
    </row>
    <row r="25675" spans="1:3" x14ac:dyDescent="0.4">
      <c r="A25675" s="70"/>
      <c r="B25675" s="70"/>
      <c r="C25675" s="71"/>
    </row>
    <row r="25676" spans="1:3" x14ac:dyDescent="0.4">
      <c r="A25676" s="70"/>
      <c r="B25676" s="70"/>
      <c r="C25676" s="71"/>
    </row>
    <row r="25677" spans="1:3" x14ac:dyDescent="0.4">
      <c r="A25677" s="70"/>
      <c r="B25677" s="70"/>
      <c r="C25677" s="71"/>
    </row>
    <row r="25678" spans="1:3" x14ac:dyDescent="0.4">
      <c r="A25678" s="70"/>
      <c r="B25678" s="70"/>
      <c r="C25678" s="71"/>
    </row>
    <row r="25679" spans="1:3" x14ac:dyDescent="0.4">
      <c r="A25679" s="70"/>
      <c r="B25679" s="70"/>
      <c r="C25679" s="71"/>
    </row>
    <row r="25680" spans="1:3" x14ac:dyDescent="0.4">
      <c r="A25680" s="70"/>
      <c r="B25680" s="70"/>
      <c r="C25680" s="71"/>
    </row>
    <row r="25681" spans="1:3" x14ac:dyDescent="0.4">
      <c r="A25681" s="70"/>
      <c r="B25681" s="70"/>
      <c r="C25681" s="71"/>
    </row>
    <row r="25682" spans="1:3" x14ac:dyDescent="0.4">
      <c r="A25682" s="70"/>
      <c r="B25682" s="70"/>
      <c r="C25682" s="71"/>
    </row>
    <row r="25683" spans="1:3" x14ac:dyDescent="0.4">
      <c r="A25683" s="70"/>
      <c r="B25683" s="70"/>
      <c r="C25683" s="71"/>
    </row>
    <row r="25684" spans="1:3" x14ac:dyDescent="0.4">
      <c r="A25684" s="70"/>
      <c r="B25684" s="70"/>
      <c r="C25684" s="71"/>
    </row>
    <row r="25685" spans="1:3" x14ac:dyDescent="0.4">
      <c r="A25685" s="70"/>
      <c r="B25685" s="70"/>
      <c r="C25685" s="71"/>
    </row>
    <row r="25686" spans="1:3" x14ac:dyDescent="0.4">
      <c r="A25686" s="70"/>
      <c r="B25686" s="70"/>
      <c r="C25686" s="71"/>
    </row>
    <row r="25687" spans="1:3" x14ac:dyDescent="0.4">
      <c r="A25687" s="70"/>
      <c r="B25687" s="70"/>
      <c r="C25687" s="71"/>
    </row>
    <row r="25688" spans="1:3" x14ac:dyDescent="0.4">
      <c r="A25688" s="70"/>
      <c r="B25688" s="70"/>
      <c r="C25688" s="71"/>
    </row>
    <row r="25689" spans="1:3" x14ac:dyDescent="0.4">
      <c r="A25689" s="70"/>
      <c r="B25689" s="70"/>
      <c r="C25689" s="71"/>
    </row>
    <row r="25690" spans="1:3" x14ac:dyDescent="0.4">
      <c r="A25690" s="70"/>
      <c r="B25690" s="70"/>
      <c r="C25690" s="71"/>
    </row>
    <row r="25691" spans="1:3" x14ac:dyDescent="0.4">
      <c r="A25691" s="70"/>
      <c r="B25691" s="70"/>
      <c r="C25691" s="71"/>
    </row>
    <row r="25692" spans="1:3" x14ac:dyDescent="0.4">
      <c r="A25692" s="70"/>
      <c r="B25692" s="70"/>
      <c r="C25692" s="71"/>
    </row>
    <row r="25693" spans="1:3" x14ac:dyDescent="0.4">
      <c r="A25693" s="70"/>
      <c r="B25693" s="70"/>
      <c r="C25693" s="71"/>
    </row>
    <row r="25694" spans="1:3" x14ac:dyDescent="0.4">
      <c r="A25694" s="70"/>
      <c r="B25694" s="70"/>
      <c r="C25694" s="71"/>
    </row>
    <row r="25695" spans="1:3" x14ac:dyDescent="0.4">
      <c r="A25695" s="70"/>
      <c r="B25695" s="70"/>
      <c r="C25695" s="71"/>
    </row>
    <row r="25696" spans="1:3" x14ac:dyDescent="0.4">
      <c r="A25696" s="70"/>
      <c r="B25696" s="70"/>
      <c r="C25696" s="71"/>
    </row>
    <row r="25697" spans="1:3" x14ac:dyDescent="0.4">
      <c r="A25697" s="70"/>
      <c r="B25697" s="70"/>
      <c r="C25697" s="71"/>
    </row>
    <row r="25698" spans="1:3" x14ac:dyDescent="0.4">
      <c r="A25698" s="70"/>
      <c r="B25698" s="70"/>
      <c r="C25698" s="71"/>
    </row>
    <row r="25699" spans="1:3" x14ac:dyDescent="0.4">
      <c r="A25699" s="70"/>
      <c r="B25699" s="70"/>
      <c r="C25699" s="71"/>
    </row>
    <row r="25700" spans="1:3" x14ac:dyDescent="0.4">
      <c r="A25700" s="70"/>
      <c r="B25700" s="70"/>
      <c r="C25700" s="71"/>
    </row>
    <row r="25701" spans="1:3" x14ac:dyDescent="0.4">
      <c r="A25701" s="70"/>
      <c r="B25701" s="70"/>
      <c r="C25701" s="71"/>
    </row>
    <row r="25702" spans="1:3" x14ac:dyDescent="0.4">
      <c r="A25702" s="70"/>
      <c r="B25702" s="70"/>
      <c r="C25702" s="71"/>
    </row>
    <row r="25703" spans="1:3" x14ac:dyDescent="0.4">
      <c r="A25703" s="70"/>
      <c r="B25703" s="70"/>
      <c r="C25703" s="71"/>
    </row>
    <row r="25704" spans="1:3" x14ac:dyDescent="0.4">
      <c r="A25704" s="70"/>
      <c r="B25704" s="70"/>
      <c r="C25704" s="71"/>
    </row>
    <row r="25705" spans="1:3" x14ac:dyDescent="0.4">
      <c r="A25705" s="70"/>
      <c r="B25705" s="70"/>
      <c r="C25705" s="71"/>
    </row>
    <row r="25706" spans="1:3" x14ac:dyDescent="0.4">
      <c r="A25706" s="70"/>
      <c r="B25706" s="70"/>
      <c r="C25706" s="71"/>
    </row>
    <row r="25707" spans="1:3" x14ac:dyDescent="0.4">
      <c r="A25707" s="70"/>
      <c r="B25707" s="70"/>
      <c r="C25707" s="71"/>
    </row>
    <row r="25708" spans="1:3" x14ac:dyDescent="0.4">
      <c r="A25708" s="70"/>
      <c r="B25708" s="70"/>
      <c r="C25708" s="71"/>
    </row>
    <row r="25709" spans="1:3" x14ac:dyDescent="0.4">
      <c r="A25709" s="70"/>
      <c r="B25709" s="70"/>
      <c r="C25709" s="71"/>
    </row>
    <row r="25710" spans="1:3" x14ac:dyDescent="0.4">
      <c r="A25710" s="70"/>
      <c r="B25710" s="70"/>
      <c r="C25710" s="71"/>
    </row>
    <row r="25711" spans="1:3" x14ac:dyDescent="0.4">
      <c r="A25711" s="70"/>
      <c r="B25711" s="70"/>
      <c r="C25711" s="71"/>
    </row>
    <row r="25712" spans="1:3" x14ac:dyDescent="0.4">
      <c r="A25712" s="70"/>
      <c r="B25712" s="70"/>
      <c r="C25712" s="71"/>
    </row>
    <row r="25713" spans="1:3" x14ac:dyDescent="0.4">
      <c r="A25713" s="70"/>
      <c r="B25713" s="70"/>
      <c r="C25713" s="71"/>
    </row>
    <row r="25714" spans="1:3" x14ac:dyDescent="0.4">
      <c r="A25714" s="70"/>
      <c r="B25714" s="70"/>
      <c r="C25714" s="71"/>
    </row>
    <row r="25715" spans="1:3" x14ac:dyDescent="0.4">
      <c r="A25715" s="70"/>
      <c r="B25715" s="70"/>
      <c r="C25715" s="71"/>
    </row>
    <row r="25716" spans="1:3" x14ac:dyDescent="0.4">
      <c r="A25716" s="70"/>
      <c r="B25716" s="70"/>
      <c r="C25716" s="71"/>
    </row>
    <row r="25717" spans="1:3" x14ac:dyDescent="0.4">
      <c r="A25717" s="70"/>
      <c r="B25717" s="70"/>
      <c r="C25717" s="71"/>
    </row>
    <row r="25718" spans="1:3" x14ac:dyDescent="0.4">
      <c r="A25718" s="70"/>
      <c r="B25718" s="70"/>
      <c r="C25718" s="71"/>
    </row>
    <row r="25719" spans="1:3" x14ac:dyDescent="0.4">
      <c r="A25719" s="70"/>
      <c r="B25719" s="70"/>
      <c r="C25719" s="71"/>
    </row>
    <row r="25720" spans="1:3" x14ac:dyDescent="0.4">
      <c r="A25720" s="70"/>
      <c r="B25720" s="70"/>
      <c r="C25720" s="71"/>
    </row>
    <row r="25721" spans="1:3" x14ac:dyDescent="0.4">
      <c r="A25721" s="70"/>
      <c r="B25721" s="70"/>
      <c r="C25721" s="71"/>
    </row>
    <row r="25722" spans="1:3" x14ac:dyDescent="0.4">
      <c r="A25722" s="70"/>
      <c r="B25722" s="70"/>
      <c r="C25722" s="71"/>
    </row>
    <row r="25723" spans="1:3" x14ac:dyDescent="0.4">
      <c r="A25723" s="70"/>
      <c r="B25723" s="70"/>
      <c r="C25723" s="71"/>
    </row>
    <row r="25724" spans="1:3" x14ac:dyDescent="0.4">
      <c r="A25724" s="70"/>
      <c r="B25724" s="70"/>
      <c r="C25724" s="71"/>
    </row>
    <row r="25725" spans="1:3" x14ac:dyDescent="0.4">
      <c r="A25725" s="70"/>
      <c r="B25725" s="70"/>
      <c r="C25725" s="71"/>
    </row>
    <row r="25726" spans="1:3" x14ac:dyDescent="0.4">
      <c r="A25726" s="70"/>
      <c r="B25726" s="70"/>
      <c r="C25726" s="71"/>
    </row>
    <row r="25727" spans="1:3" x14ac:dyDescent="0.4">
      <c r="A25727" s="70"/>
      <c r="B25727" s="70"/>
      <c r="C25727" s="71"/>
    </row>
    <row r="25728" spans="1:3" x14ac:dyDescent="0.4">
      <c r="A25728" s="70"/>
      <c r="B25728" s="70"/>
      <c r="C25728" s="71"/>
    </row>
    <row r="25729" spans="1:3" x14ac:dyDescent="0.4">
      <c r="A25729" s="70"/>
      <c r="B25729" s="70"/>
      <c r="C25729" s="71"/>
    </row>
    <row r="25730" spans="1:3" x14ac:dyDescent="0.4">
      <c r="A25730" s="70"/>
      <c r="B25730" s="70"/>
      <c r="C25730" s="71"/>
    </row>
    <row r="25731" spans="1:3" x14ac:dyDescent="0.4">
      <c r="A25731" s="70"/>
      <c r="B25731" s="70"/>
      <c r="C25731" s="71"/>
    </row>
    <row r="25732" spans="1:3" x14ac:dyDescent="0.4">
      <c r="A25732" s="70"/>
      <c r="B25732" s="70"/>
      <c r="C25732" s="71"/>
    </row>
    <row r="25733" spans="1:3" x14ac:dyDescent="0.4">
      <c r="A25733" s="70"/>
      <c r="B25733" s="70"/>
      <c r="C25733" s="71"/>
    </row>
    <row r="25734" spans="1:3" x14ac:dyDescent="0.4">
      <c r="A25734" s="70"/>
      <c r="B25734" s="70"/>
      <c r="C25734" s="71"/>
    </row>
    <row r="25735" spans="1:3" x14ac:dyDescent="0.4">
      <c r="A25735" s="70"/>
      <c r="B25735" s="70"/>
      <c r="C25735" s="71"/>
    </row>
    <row r="25736" spans="1:3" x14ac:dyDescent="0.4">
      <c r="A25736" s="70"/>
      <c r="B25736" s="70"/>
      <c r="C25736" s="71"/>
    </row>
    <row r="25737" spans="1:3" x14ac:dyDescent="0.4">
      <c r="A25737" s="70"/>
      <c r="B25737" s="70"/>
      <c r="C25737" s="71"/>
    </row>
    <row r="25738" spans="1:3" x14ac:dyDescent="0.4">
      <c r="A25738" s="70"/>
      <c r="B25738" s="70"/>
      <c r="C25738" s="71"/>
    </row>
    <row r="25739" spans="1:3" x14ac:dyDescent="0.4">
      <c r="A25739" s="70"/>
      <c r="B25739" s="70"/>
      <c r="C25739" s="71"/>
    </row>
    <row r="25740" spans="1:3" x14ac:dyDescent="0.4">
      <c r="A25740" s="70"/>
      <c r="B25740" s="70"/>
      <c r="C25740" s="71"/>
    </row>
    <row r="25741" spans="1:3" x14ac:dyDescent="0.4">
      <c r="A25741" s="70"/>
      <c r="B25741" s="70"/>
      <c r="C25741" s="71"/>
    </row>
    <row r="25742" spans="1:3" x14ac:dyDescent="0.4">
      <c r="A25742" s="70"/>
      <c r="B25742" s="70"/>
      <c r="C25742" s="71"/>
    </row>
    <row r="25743" spans="1:3" x14ac:dyDescent="0.4">
      <c r="A25743" s="70"/>
      <c r="B25743" s="70"/>
      <c r="C25743" s="71"/>
    </row>
    <row r="25744" spans="1:3" x14ac:dyDescent="0.4">
      <c r="A25744" s="70"/>
      <c r="B25744" s="70"/>
      <c r="C25744" s="71"/>
    </row>
    <row r="25745" spans="1:3" x14ac:dyDescent="0.4">
      <c r="A25745" s="70"/>
      <c r="B25745" s="70"/>
      <c r="C25745" s="71"/>
    </row>
    <row r="25746" spans="1:3" x14ac:dyDescent="0.4">
      <c r="A25746" s="70"/>
      <c r="B25746" s="70"/>
      <c r="C25746" s="71"/>
    </row>
    <row r="25747" spans="1:3" x14ac:dyDescent="0.4">
      <c r="A25747" s="70"/>
      <c r="B25747" s="70"/>
      <c r="C25747" s="71"/>
    </row>
    <row r="25748" spans="1:3" x14ac:dyDescent="0.4">
      <c r="A25748" s="70"/>
      <c r="B25748" s="70"/>
      <c r="C25748" s="71"/>
    </row>
    <row r="25749" spans="1:3" x14ac:dyDescent="0.4">
      <c r="A25749" s="70"/>
      <c r="B25749" s="70"/>
      <c r="C25749" s="71"/>
    </row>
    <row r="25750" spans="1:3" x14ac:dyDescent="0.4">
      <c r="A25750" s="70"/>
      <c r="B25750" s="70"/>
      <c r="C25750" s="71"/>
    </row>
    <row r="25751" spans="1:3" x14ac:dyDescent="0.4">
      <c r="A25751" s="70"/>
      <c r="B25751" s="70"/>
      <c r="C25751" s="71"/>
    </row>
    <row r="25752" spans="1:3" x14ac:dyDescent="0.4">
      <c r="A25752" s="70"/>
      <c r="B25752" s="70"/>
      <c r="C25752" s="71"/>
    </row>
    <row r="25753" spans="1:3" x14ac:dyDescent="0.4">
      <c r="A25753" s="70"/>
      <c r="B25753" s="70"/>
      <c r="C25753" s="71"/>
    </row>
    <row r="25754" spans="1:3" x14ac:dyDescent="0.4">
      <c r="A25754" s="70"/>
      <c r="B25754" s="70"/>
      <c r="C25754" s="71"/>
    </row>
    <row r="25755" spans="1:3" x14ac:dyDescent="0.4">
      <c r="A25755" s="70"/>
      <c r="B25755" s="70"/>
      <c r="C25755" s="71"/>
    </row>
    <row r="25756" spans="1:3" x14ac:dyDescent="0.4">
      <c r="A25756" s="70"/>
      <c r="B25756" s="70"/>
      <c r="C25756" s="71"/>
    </row>
    <row r="25757" spans="1:3" x14ac:dyDescent="0.4">
      <c r="A25757" s="70"/>
      <c r="B25757" s="70"/>
      <c r="C25757" s="71"/>
    </row>
    <row r="25758" spans="1:3" x14ac:dyDescent="0.4">
      <c r="A25758" s="70"/>
      <c r="B25758" s="70"/>
      <c r="C25758" s="71"/>
    </row>
    <row r="25759" spans="1:3" x14ac:dyDescent="0.4">
      <c r="A25759" s="70"/>
      <c r="B25759" s="70"/>
      <c r="C25759" s="71"/>
    </row>
    <row r="25760" spans="1:3" x14ac:dyDescent="0.4">
      <c r="A25760" s="70"/>
      <c r="B25760" s="70"/>
      <c r="C25760" s="71"/>
    </row>
    <row r="25761" spans="1:3" x14ac:dyDescent="0.4">
      <c r="A25761" s="70"/>
      <c r="B25761" s="70"/>
      <c r="C25761" s="71"/>
    </row>
    <row r="25762" spans="1:3" x14ac:dyDescent="0.4">
      <c r="A25762" s="70"/>
      <c r="B25762" s="70"/>
      <c r="C25762" s="71"/>
    </row>
    <row r="25763" spans="1:3" x14ac:dyDescent="0.4">
      <c r="A25763" s="70"/>
      <c r="B25763" s="70"/>
      <c r="C25763" s="71"/>
    </row>
    <row r="25764" spans="1:3" x14ac:dyDescent="0.4">
      <c r="A25764" s="70"/>
      <c r="B25764" s="70"/>
      <c r="C25764" s="71"/>
    </row>
    <row r="25765" spans="1:3" x14ac:dyDescent="0.4">
      <c r="A25765" s="70"/>
      <c r="B25765" s="70"/>
      <c r="C25765" s="71"/>
    </row>
    <row r="25766" spans="1:3" x14ac:dyDescent="0.4">
      <c r="A25766" s="70"/>
      <c r="B25766" s="70"/>
      <c r="C25766" s="71"/>
    </row>
    <row r="25767" spans="1:3" x14ac:dyDescent="0.4">
      <c r="A25767" s="70"/>
      <c r="B25767" s="70"/>
      <c r="C25767" s="71"/>
    </row>
    <row r="25768" spans="1:3" x14ac:dyDescent="0.4">
      <c r="A25768" s="70"/>
      <c r="B25768" s="70"/>
      <c r="C25768" s="71"/>
    </row>
    <row r="25769" spans="1:3" x14ac:dyDescent="0.4">
      <c r="A25769" s="70"/>
      <c r="B25769" s="70"/>
      <c r="C25769" s="71"/>
    </row>
    <row r="25770" spans="1:3" x14ac:dyDescent="0.4">
      <c r="A25770" s="70"/>
      <c r="B25770" s="70"/>
      <c r="C25770" s="71"/>
    </row>
    <row r="25771" spans="1:3" x14ac:dyDescent="0.4">
      <c r="A25771" s="70"/>
      <c r="B25771" s="70"/>
      <c r="C25771" s="71"/>
    </row>
    <row r="25772" spans="1:3" x14ac:dyDescent="0.4">
      <c r="A25772" s="70"/>
      <c r="B25772" s="70"/>
      <c r="C25772" s="71"/>
    </row>
    <row r="25773" spans="1:3" x14ac:dyDescent="0.4">
      <c r="A25773" s="70"/>
      <c r="B25773" s="70"/>
      <c r="C25773" s="71"/>
    </row>
    <row r="25774" spans="1:3" x14ac:dyDescent="0.4">
      <c r="A25774" s="70"/>
      <c r="B25774" s="70"/>
      <c r="C25774" s="71"/>
    </row>
    <row r="25775" spans="1:3" x14ac:dyDescent="0.4">
      <c r="A25775" s="70"/>
      <c r="B25775" s="70"/>
      <c r="C25775" s="71"/>
    </row>
    <row r="25776" spans="1:3" x14ac:dyDescent="0.4">
      <c r="A25776" s="70"/>
      <c r="B25776" s="70"/>
      <c r="C25776" s="71"/>
    </row>
    <row r="25777" spans="1:3" x14ac:dyDescent="0.4">
      <c r="A25777" s="70"/>
      <c r="B25777" s="70"/>
      <c r="C25777" s="71"/>
    </row>
    <row r="25778" spans="1:3" x14ac:dyDescent="0.4">
      <c r="A25778" s="70"/>
      <c r="B25778" s="70"/>
      <c r="C25778" s="71"/>
    </row>
    <row r="25779" spans="1:3" x14ac:dyDescent="0.4">
      <c r="A25779" s="70"/>
      <c r="B25779" s="70"/>
      <c r="C25779" s="71"/>
    </row>
    <row r="25780" spans="1:3" x14ac:dyDescent="0.4">
      <c r="A25780" s="70"/>
      <c r="B25780" s="70"/>
      <c r="C25780" s="71"/>
    </row>
    <row r="25781" spans="1:3" x14ac:dyDescent="0.4">
      <c r="A25781" s="70"/>
      <c r="B25781" s="70"/>
      <c r="C25781" s="71"/>
    </row>
    <row r="25782" spans="1:3" x14ac:dyDescent="0.4">
      <c r="A25782" s="70"/>
      <c r="B25782" s="70"/>
      <c r="C25782" s="71"/>
    </row>
    <row r="25783" spans="1:3" x14ac:dyDescent="0.4">
      <c r="A25783" s="70"/>
      <c r="B25783" s="70"/>
      <c r="C25783" s="71"/>
    </row>
    <row r="25784" spans="1:3" x14ac:dyDescent="0.4">
      <c r="A25784" s="70"/>
      <c r="B25784" s="70"/>
      <c r="C25784" s="71"/>
    </row>
    <row r="25785" spans="1:3" x14ac:dyDescent="0.4">
      <c r="A25785" s="70"/>
      <c r="B25785" s="70"/>
      <c r="C25785" s="71"/>
    </row>
    <row r="25786" spans="1:3" x14ac:dyDescent="0.4">
      <c r="A25786" s="70"/>
      <c r="B25786" s="70"/>
      <c r="C25786" s="71"/>
    </row>
    <row r="25787" spans="1:3" x14ac:dyDescent="0.4">
      <c r="A25787" s="70"/>
      <c r="B25787" s="70"/>
      <c r="C25787" s="71"/>
    </row>
    <row r="25788" spans="1:3" x14ac:dyDescent="0.4">
      <c r="A25788" s="70"/>
      <c r="B25788" s="70"/>
      <c r="C25788" s="71"/>
    </row>
    <row r="25789" spans="1:3" x14ac:dyDescent="0.4">
      <c r="A25789" s="70"/>
      <c r="B25789" s="70"/>
      <c r="C25789" s="71"/>
    </row>
    <row r="25790" spans="1:3" x14ac:dyDescent="0.4">
      <c r="A25790" s="70"/>
      <c r="B25790" s="70"/>
      <c r="C25790" s="71"/>
    </row>
    <row r="25791" spans="1:3" x14ac:dyDescent="0.4">
      <c r="A25791" s="70"/>
      <c r="B25791" s="70"/>
      <c r="C25791" s="71"/>
    </row>
    <row r="25792" spans="1:3" x14ac:dyDescent="0.4">
      <c r="A25792" s="70"/>
      <c r="B25792" s="70"/>
      <c r="C25792" s="71"/>
    </row>
    <row r="25793" spans="1:3" x14ac:dyDescent="0.4">
      <c r="A25793" s="70"/>
      <c r="B25793" s="70"/>
      <c r="C25793" s="71"/>
    </row>
    <row r="25794" spans="1:3" x14ac:dyDescent="0.4">
      <c r="A25794" s="70"/>
      <c r="B25794" s="70"/>
      <c r="C25794" s="71"/>
    </row>
    <row r="25795" spans="1:3" x14ac:dyDescent="0.4">
      <c r="A25795" s="70"/>
      <c r="B25795" s="70"/>
      <c r="C25795" s="71"/>
    </row>
    <row r="25796" spans="1:3" x14ac:dyDescent="0.4">
      <c r="A25796" s="70"/>
      <c r="B25796" s="70"/>
      <c r="C25796" s="71"/>
    </row>
    <row r="25797" spans="1:3" x14ac:dyDescent="0.4">
      <c r="A25797" s="70"/>
      <c r="B25797" s="70"/>
      <c r="C25797" s="71"/>
    </row>
    <row r="25798" spans="1:3" x14ac:dyDescent="0.4">
      <c r="A25798" s="70"/>
      <c r="B25798" s="70"/>
      <c r="C25798" s="71"/>
    </row>
    <row r="25799" spans="1:3" x14ac:dyDescent="0.4">
      <c r="A25799" s="70"/>
      <c r="B25799" s="70"/>
      <c r="C25799" s="71"/>
    </row>
    <row r="25800" spans="1:3" x14ac:dyDescent="0.4">
      <c r="A25800" s="70"/>
      <c r="B25800" s="70"/>
      <c r="C25800" s="71"/>
    </row>
    <row r="25801" spans="1:3" x14ac:dyDescent="0.4">
      <c r="A25801" s="70"/>
      <c r="B25801" s="70"/>
      <c r="C25801" s="71"/>
    </row>
    <row r="25802" spans="1:3" x14ac:dyDescent="0.4">
      <c r="A25802" s="70"/>
      <c r="B25802" s="70"/>
      <c r="C25802" s="71"/>
    </row>
    <row r="25803" spans="1:3" x14ac:dyDescent="0.4">
      <c r="A25803" s="70"/>
      <c r="B25803" s="70"/>
      <c r="C25803" s="71"/>
    </row>
    <row r="25804" spans="1:3" x14ac:dyDescent="0.4">
      <c r="A25804" s="70"/>
      <c r="B25804" s="70"/>
      <c r="C25804" s="71"/>
    </row>
    <row r="25805" spans="1:3" x14ac:dyDescent="0.4">
      <c r="A25805" s="70"/>
      <c r="B25805" s="70"/>
      <c r="C25805" s="71"/>
    </row>
    <row r="25806" spans="1:3" x14ac:dyDescent="0.4">
      <c r="A25806" s="70"/>
      <c r="B25806" s="70"/>
      <c r="C25806" s="71"/>
    </row>
    <row r="25807" spans="1:3" x14ac:dyDescent="0.4">
      <c r="A25807" s="70"/>
      <c r="B25807" s="70"/>
      <c r="C25807" s="71"/>
    </row>
    <row r="25808" spans="1:3" x14ac:dyDescent="0.4">
      <c r="A25808" s="70"/>
      <c r="B25808" s="70"/>
      <c r="C25808" s="71"/>
    </row>
    <row r="25809" spans="1:3" x14ac:dyDescent="0.4">
      <c r="A25809" s="70"/>
      <c r="B25809" s="70"/>
      <c r="C25809" s="71"/>
    </row>
    <row r="25810" spans="1:3" x14ac:dyDescent="0.4">
      <c r="A25810" s="70"/>
      <c r="B25810" s="70"/>
      <c r="C25810" s="71"/>
    </row>
    <row r="25811" spans="1:3" x14ac:dyDescent="0.4">
      <c r="A25811" s="70"/>
      <c r="B25811" s="70"/>
      <c r="C25811" s="71"/>
    </row>
    <row r="25812" spans="1:3" x14ac:dyDescent="0.4">
      <c r="A25812" s="70"/>
      <c r="B25812" s="70"/>
      <c r="C25812" s="71"/>
    </row>
    <row r="25813" spans="1:3" x14ac:dyDescent="0.4">
      <c r="A25813" s="70"/>
      <c r="B25813" s="70"/>
      <c r="C25813" s="71"/>
    </row>
    <row r="25814" spans="1:3" x14ac:dyDescent="0.4">
      <c r="A25814" s="70"/>
      <c r="B25814" s="70"/>
      <c r="C25814" s="71"/>
    </row>
    <row r="25815" spans="1:3" x14ac:dyDescent="0.4">
      <c r="A25815" s="70"/>
      <c r="B25815" s="70"/>
      <c r="C25815" s="71"/>
    </row>
    <row r="25816" spans="1:3" x14ac:dyDescent="0.4">
      <c r="A25816" s="70"/>
      <c r="B25816" s="70"/>
      <c r="C25816" s="71"/>
    </row>
    <row r="25817" spans="1:3" x14ac:dyDescent="0.4">
      <c r="A25817" s="70"/>
      <c r="B25817" s="70"/>
      <c r="C25817" s="71"/>
    </row>
    <row r="25818" spans="1:3" x14ac:dyDescent="0.4">
      <c r="A25818" s="70"/>
      <c r="B25818" s="70"/>
      <c r="C25818" s="71"/>
    </row>
    <row r="25819" spans="1:3" x14ac:dyDescent="0.4">
      <c r="A25819" s="70"/>
      <c r="B25819" s="70"/>
      <c r="C25819" s="71"/>
    </row>
    <row r="25820" spans="1:3" x14ac:dyDescent="0.4">
      <c r="A25820" s="70"/>
      <c r="B25820" s="70"/>
      <c r="C25820" s="71"/>
    </row>
    <row r="25821" spans="1:3" x14ac:dyDescent="0.4">
      <c r="A25821" s="70"/>
      <c r="B25821" s="70"/>
      <c r="C25821" s="71"/>
    </row>
    <row r="25822" spans="1:3" x14ac:dyDescent="0.4">
      <c r="A25822" s="70"/>
      <c r="B25822" s="70"/>
      <c r="C25822" s="71"/>
    </row>
    <row r="25823" spans="1:3" x14ac:dyDescent="0.4">
      <c r="A25823" s="70"/>
      <c r="B25823" s="70"/>
      <c r="C25823" s="71"/>
    </row>
    <row r="25824" spans="1:3" x14ac:dyDescent="0.4">
      <c r="A25824" s="70"/>
      <c r="B25824" s="70"/>
      <c r="C25824" s="71"/>
    </row>
    <row r="25825" spans="1:3" x14ac:dyDescent="0.4">
      <c r="A25825" s="70"/>
      <c r="B25825" s="70"/>
      <c r="C25825" s="71"/>
    </row>
    <row r="25826" spans="1:3" x14ac:dyDescent="0.4">
      <c r="A25826" s="70"/>
      <c r="B25826" s="70"/>
      <c r="C25826" s="71"/>
    </row>
    <row r="25827" spans="1:3" x14ac:dyDescent="0.4">
      <c r="A25827" s="70"/>
      <c r="B25827" s="70"/>
      <c r="C25827" s="71"/>
    </row>
    <row r="25828" spans="1:3" x14ac:dyDescent="0.4">
      <c r="A25828" s="70"/>
      <c r="B25828" s="70"/>
      <c r="C25828" s="71"/>
    </row>
    <row r="25829" spans="1:3" x14ac:dyDescent="0.4">
      <c r="A25829" s="70"/>
      <c r="B25829" s="70"/>
      <c r="C25829" s="71"/>
    </row>
    <row r="25830" spans="1:3" x14ac:dyDescent="0.4">
      <c r="A25830" s="70"/>
      <c r="B25830" s="70"/>
      <c r="C25830" s="71"/>
    </row>
    <row r="25831" spans="1:3" x14ac:dyDescent="0.4">
      <c r="A25831" s="70"/>
      <c r="B25831" s="70"/>
      <c r="C25831" s="71"/>
    </row>
    <row r="25832" spans="1:3" x14ac:dyDescent="0.4">
      <c r="A25832" s="70"/>
      <c r="B25832" s="70"/>
      <c r="C25832" s="71"/>
    </row>
    <row r="25833" spans="1:3" x14ac:dyDescent="0.4">
      <c r="A25833" s="70"/>
      <c r="B25833" s="70"/>
      <c r="C25833" s="71"/>
    </row>
    <row r="25834" spans="1:3" x14ac:dyDescent="0.4">
      <c r="A25834" s="70"/>
      <c r="B25834" s="70"/>
      <c r="C25834" s="71"/>
    </row>
    <row r="25835" spans="1:3" x14ac:dyDescent="0.4">
      <c r="A25835" s="70"/>
      <c r="B25835" s="70"/>
      <c r="C25835" s="71"/>
    </row>
    <row r="25836" spans="1:3" x14ac:dyDescent="0.4">
      <c r="A25836" s="70"/>
      <c r="B25836" s="70"/>
      <c r="C25836" s="71"/>
    </row>
    <row r="25837" spans="1:3" x14ac:dyDescent="0.4">
      <c r="A25837" s="70"/>
      <c r="B25837" s="70"/>
      <c r="C25837" s="71"/>
    </row>
    <row r="25838" spans="1:3" x14ac:dyDescent="0.4">
      <c r="A25838" s="70"/>
      <c r="B25838" s="70"/>
      <c r="C25838" s="71"/>
    </row>
    <row r="25839" spans="1:3" x14ac:dyDescent="0.4">
      <c r="A25839" s="70"/>
      <c r="B25839" s="70"/>
      <c r="C25839" s="71"/>
    </row>
    <row r="25840" spans="1:3" x14ac:dyDescent="0.4">
      <c r="A25840" s="70"/>
      <c r="B25840" s="70"/>
      <c r="C25840" s="71"/>
    </row>
    <row r="25841" spans="1:3" x14ac:dyDescent="0.4">
      <c r="A25841" s="70"/>
      <c r="B25841" s="70"/>
      <c r="C25841" s="71"/>
    </row>
    <row r="25842" spans="1:3" x14ac:dyDescent="0.4">
      <c r="A25842" s="70"/>
      <c r="B25842" s="70"/>
      <c r="C25842" s="71"/>
    </row>
    <row r="25843" spans="1:3" x14ac:dyDescent="0.4">
      <c r="A25843" s="70"/>
      <c r="B25843" s="70"/>
      <c r="C25843" s="71"/>
    </row>
    <row r="25844" spans="1:3" x14ac:dyDescent="0.4">
      <c r="A25844" s="70"/>
      <c r="B25844" s="70"/>
      <c r="C25844" s="71"/>
    </row>
    <row r="25845" spans="1:3" x14ac:dyDescent="0.4">
      <c r="A25845" s="70"/>
      <c r="B25845" s="70"/>
      <c r="C25845" s="71"/>
    </row>
    <row r="25846" spans="1:3" x14ac:dyDescent="0.4">
      <c r="A25846" s="70"/>
      <c r="B25846" s="70"/>
      <c r="C25846" s="71"/>
    </row>
    <row r="25847" spans="1:3" x14ac:dyDescent="0.4">
      <c r="A25847" s="70"/>
      <c r="B25847" s="70"/>
      <c r="C25847" s="71"/>
    </row>
    <row r="25848" spans="1:3" x14ac:dyDescent="0.4">
      <c r="A25848" s="70"/>
      <c r="B25848" s="70"/>
      <c r="C25848" s="71"/>
    </row>
    <row r="25849" spans="1:3" x14ac:dyDescent="0.4">
      <c r="A25849" s="70"/>
      <c r="B25849" s="70"/>
      <c r="C25849" s="71"/>
    </row>
    <row r="25850" spans="1:3" x14ac:dyDescent="0.4">
      <c r="A25850" s="70"/>
      <c r="B25850" s="70"/>
      <c r="C25850" s="71"/>
    </row>
    <row r="25851" spans="1:3" x14ac:dyDescent="0.4">
      <c r="A25851" s="70"/>
      <c r="B25851" s="70"/>
      <c r="C25851" s="71"/>
    </row>
    <row r="25852" spans="1:3" x14ac:dyDescent="0.4">
      <c r="A25852" s="70"/>
      <c r="B25852" s="70"/>
      <c r="C25852" s="71"/>
    </row>
    <row r="25853" spans="1:3" x14ac:dyDescent="0.4">
      <c r="A25853" s="70"/>
      <c r="B25853" s="70"/>
      <c r="C25853" s="71"/>
    </row>
    <row r="25854" spans="1:3" x14ac:dyDescent="0.4">
      <c r="A25854" s="70"/>
      <c r="B25854" s="70"/>
      <c r="C25854" s="71"/>
    </row>
    <row r="25855" spans="1:3" x14ac:dyDescent="0.4">
      <c r="A25855" s="70"/>
      <c r="B25855" s="70"/>
      <c r="C25855" s="71"/>
    </row>
    <row r="25856" spans="1:3" x14ac:dyDescent="0.4">
      <c r="A25856" s="70"/>
      <c r="B25856" s="70"/>
      <c r="C25856" s="71"/>
    </row>
    <row r="25857" spans="1:3" x14ac:dyDescent="0.4">
      <c r="A25857" s="70"/>
      <c r="B25857" s="70"/>
      <c r="C25857" s="71"/>
    </row>
    <row r="25858" spans="1:3" x14ac:dyDescent="0.4">
      <c r="A25858" s="70"/>
      <c r="B25858" s="70"/>
      <c r="C25858" s="71"/>
    </row>
    <row r="25859" spans="1:3" x14ac:dyDescent="0.4">
      <c r="A25859" s="70"/>
      <c r="B25859" s="70"/>
      <c r="C25859" s="71"/>
    </row>
    <row r="25860" spans="1:3" x14ac:dyDescent="0.4">
      <c r="A25860" s="70"/>
      <c r="B25860" s="70"/>
      <c r="C25860" s="71"/>
    </row>
    <row r="25861" spans="1:3" x14ac:dyDescent="0.4">
      <c r="A25861" s="70"/>
      <c r="B25861" s="70"/>
      <c r="C25861" s="71"/>
    </row>
    <row r="25862" spans="1:3" x14ac:dyDescent="0.4">
      <c r="A25862" s="70"/>
      <c r="B25862" s="70"/>
      <c r="C25862" s="71"/>
    </row>
    <row r="25863" spans="1:3" x14ac:dyDescent="0.4">
      <c r="A25863" s="70"/>
      <c r="B25863" s="70"/>
      <c r="C25863" s="71"/>
    </row>
    <row r="25864" spans="1:3" x14ac:dyDescent="0.4">
      <c r="A25864" s="70"/>
      <c r="B25864" s="70"/>
      <c r="C25864" s="71"/>
    </row>
    <row r="25865" spans="1:3" x14ac:dyDescent="0.4">
      <c r="A25865" s="70"/>
      <c r="B25865" s="70"/>
      <c r="C25865" s="71"/>
    </row>
    <row r="25866" spans="1:3" x14ac:dyDescent="0.4">
      <c r="A25866" s="70"/>
      <c r="B25866" s="70"/>
      <c r="C25866" s="71"/>
    </row>
    <row r="25867" spans="1:3" x14ac:dyDescent="0.4">
      <c r="A25867" s="70"/>
      <c r="B25867" s="70"/>
      <c r="C25867" s="71"/>
    </row>
    <row r="25868" spans="1:3" x14ac:dyDescent="0.4">
      <c r="A25868" s="70"/>
      <c r="B25868" s="70"/>
      <c r="C25868" s="71"/>
    </row>
    <row r="25869" spans="1:3" x14ac:dyDescent="0.4">
      <c r="A25869" s="70"/>
      <c r="B25869" s="70"/>
      <c r="C25869" s="71"/>
    </row>
    <row r="25870" spans="1:3" x14ac:dyDescent="0.4">
      <c r="A25870" s="70"/>
      <c r="B25870" s="70"/>
      <c r="C25870" s="71"/>
    </row>
    <row r="25871" spans="1:3" x14ac:dyDescent="0.4">
      <c r="A25871" s="70"/>
      <c r="B25871" s="70"/>
      <c r="C25871" s="71"/>
    </row>
    <row r="25872" spans="1:3" x14ac:dyDescent="0.4">
      <c r="A25872" s="70"/>
      <c r="B25872" s="70"/>
      <c r="C25872" s="71"/>
    </row>
    <row r="25873" spans="1:3" x14ac:dyDescent="0.4">
      <c r="A25873" s="70"/>
      <c r="B25873" s="70"/>
      <c r="C25873" s="71"/>
    </row>
    <row r="25874" spans="1:3" x14ac:dyDescent="0.4">
      <c r="A25874" s="70"/>
      <c r="B25874" s="70"/>
      <c r="C25874" s="71"/>
    </row>
    <row r="25875" spans="1:3" x14ac:dyDescent="0.4">
      <c r="A25875" s="70"/>
      <c r="B25875" s="70"/>
      <c r="C25875" s="71"/>
    </row>
    <row r="25876" spans="1:3" x14ac:dyDescent="0.4">
      <c r="A25876" s="70"/>
      <c r="B25876" s="70"/>
      <c r="C25876" s="71"/>
    </row>
    <row r="25877" spans="1:3" x14ac:dyDescent="0.4">
      <c r="A25877" s="70"/>
      <c r="B25877" s="70"/>
      <c r="C25877" s="71"/>
    </row>
    <row r="25878" spans="1:3" x14ac:dyDescent="0.4">
      <c r="A25878" s="70"/>
      <c r="B25878" s="70"/>
      <c r="C25878" s="71"/>
    </row>
    <row r="25879" spans="1:3" x14ac:dyDescent="0.4">
      <c r="A25879" s="70"/>
      <c r="B25879" s="70"/>
      <c r="C25879" s="71"/>
    </row>
    <row r="25880" spans="1:3" x14ac:dyDescent="0.4">
      <c r="A25880" s="70"/>
      <c r="B25880" s="70"/>
      <c r="C25880" s="71"/>
    </row>
    <row r="25881" spans="1:3" x14ac:dyDescent="0.4">
      <c r="A25881" s="70"/>
      <c r="B25881" s="70"/>
      <c r="C25881" s="71"/>
    </row>
    <row r="25882" spans="1:3" x14ac:dyDescent="0.4">
      <c r="A25882" s="70"/>
      <c r="B25882" s="70"/>
      <c r="C25882" s="71"/>
    </row>
    <row r="25883" spans="1:3" x14ac:dyDescent="0.4">
      <c r="A25883" s="70"/>
      <c r="B25883" s="70"/>
      <c r="C25883" s="71"/>
    </row>
    <row r="25884" spans="1:3" x14ac:dyDescent="0.4">
      <c r="A25884" s="70"/>
      <c r="B25884" s="70"/>
      <c r="C25884" s="71"/>
    </row>
    <row r="25885" spans="1:3" x14ac:dyDescent="0.4">
      <c r="A25885" s="70"/>
      <c r="B25885" s="70"/>
      <c r="C25885" s="71"/>
    </row>
    <row r="25886" spans="1:3" x14ac:dyDescent="0.4">
      <c r="A25886" s="70"/>
      <c r="B25886" s="70"/>
      <c r="C25886" s="71"/>
    </row>
    <row r="25887" spans="1:3" x14ac:dyDescent="0.4">
      <c r="A25887" s="70"/>
      <c r="B25887" s="70"/>
      <c r="C25887" s="71"/>
    </row>
    <row r="25888" spans="1:3" x14ac:dyDescent="0.4">
      <c r="A25888" s="70"/>
      <c r="B25888" s="70"/>
      <c r="C25888" s="71"/>
    </row>
    <row r="25889" spans="1:3" x14ac:dyDescent="0.4">
      <c r="A25889" s="70"/>
      <c r="B25889" s="70"/>
      <c r="C25889" s="71"/>
    </row>
    <row r="25890" spans="1:3" x14ac:dyDescent="0.4">
      <c r="A25890" s="70"/>
      <c r="B25890" s="70"/>
      <c r="C25890" s="71"/>
    </row>
    <row r="25891" spans="1:3" x14ac:dyDescent="0.4">
      <c r="A25891" s="70"/>
      <c r="B25891" s="70"/>
      <c r="C25891" s="71"/>
    </row>
    <row r="25892" spans="1:3" x14ac:dyDescent="0.4">
      <c r="A25892" s="70"/>
      <c r="B25892" s="70"/>
      <c r="C25892" s="71"/>
    </row>
    <row r="25893" spans="1:3" x14ac:dyDescent="0.4">
      <c r="A25893" s="70"/>
      <c r="B25893" s="70"/>
      <c r="C25893" s="71"/>
    </row>
    <row r="25894" spans="1:3" x14ac:dyDescent="0.4">
      <c r="A25894" s="70"/>
      <c r="B25894" s="70"/>
      <c r="C25894" s="71"/>
    </row>
    <row r="25895" spans="1:3" x14ac:dyDescent="0.4">
      <c r="A25895" s="70"/>
      <c r="B25895" s="70"/>
      <c r="C25895" s="71"/>
    </row>
    <row r="25896" spans="1:3" x14ac:dyDescent="0.4">
      <c r="A25896" s="70"/>
      <c r="B25896" s="70"/>
      <c r="C25896" s="71"/>
    </row>
    <row r="25897" spans="1:3" x14ac:dyDescent="0.4">
      <c r="A25897" s="70"/>
      <c r="B25897" s="70"/>
      <c r="C25897" s="71"/>
    </row>
    <row r="25898" spans="1:3" x14ac:dyDescent="0.4">
      <c r="A25898" s="70"/>
      <c r="B25898" s="70"/>
      <c r="C25898" s="71"/>
    </row>
    <row r="25899" spans="1:3" x14ac:dyDescent="0.4">
      <c r="A25899" s="70"/>
      <c r="B25899" s="70"/>
      <c r="C25899" s="71"/>
    </row>
    <row r="25900" spans="1:3" x14ac:dyDescent="0.4">
      <c r="A25900" s="70"/>
      <c r="B25900" s="70"/>
      <c r="C25900" s="71"/>
    </row>
    <row r="25901" spans="1:3" x14ac:dyDescent="0.4">
      <c r="A25901" s="70"/>
      <c r="B25901" s="70"/>
      <c r="C25901" s="71"/>
    </row>
    <row r="25902" spans="1:3" x14ac:dyDescent="0.4">
      <c r="A25902" s="70"/>
      <c r="B25902" s="70"/>
      <c r="C25902" s="71"/>
    </row>
    <row r="25903" spans="1:3" x14ac:dyDescent="0.4">
      <c r="A25903" s="70"/>
      <c r="B25903" s="70"/>
      <c r="C25903" s="71"/>
    </row>
    <row r="25904" spans="1:3" x14ac:dyDescent="0.4">
      <c r="A25904" s="70"/>
      <c r="B25904" s="70"/>
      <c r="C25904" s="71"/>
    </row>
    <row r="25905" spans="1:3" x14ac:dyDescent="0.4">
      <c r="A25905" s="70"/>
      <c r="B25905" s="70"/>
      <c r="C25905" s="71"/>
    </row>
    <row r="25906" spans="1:3" x14ac:dyDescent="0.4">
      <c r="A25906" s="70"/>
      <c r="B25906" s="70"/>
      <c r="C25906" s="71"/>
    </row>
    <row r="25907" spans="1:3" x14ac:dyDescent="0.4">
      <c r="A25907" s="70"/>
      <c r="B25907" s="70"/>
      <c r="C25907" s="71"/>
    </row>
    <row r="25908" spans="1:3" x14ac:dyDescent="0.4">
      <c r="A25908" s="70"/>
      <c r="B25908" s="70"/>
      <c r="C25908" s="71"/>
    </row>
    <row r="25909" spans="1:3" x14ac:dyDescent="0.4">
      <c r="A25909" s="70"/>
      <c r="B25909" s="70"/>
      <c r="C25909" s="71"/>
    </row>
    <row r="25910" spans="1:3" x14ac:dyDescent="0.4">
      <c r="A25910" s="70"/>
      <c r="B25910" s="70"/>
      <c r="C25910" s="71"/>
    </row>
    <row r="25911" spans="1:3" x14ac:dyDescent="0.4">
      <c r="A25911" s="70"/>
      <c r="B25911" s="70"/>
      <c r="C25911" s="71"/>
    </row>
    <row r="25912" spans="1:3" x14ac:dyDescent="0.4">
      <c r="A25912" s="70"/>
      <c r="B25912" s="70"/>
      <c r="C25912" s="71"/>
    </row>
    <row r="25913" spans="1:3" x14ac:dyDescent="0.4">
      <c r="A25913" s="70"/>
      <c r="B25913" s="70"/>
      <c r="C25913" s="71"/>
    </row>
    <row r="25914" spans="1:3" x14ac:dyDescent="0.4">
      <c r="A25914" s="70"/>
      <c r="B25914" s="70"/>
      <c r="C25914" s="71"/>
    </row>
    <row r="25915" spans="1:3" x14ac:dyDescent="0.4">
      <c r="A25915" s="70"/>
      <c r="B25915" s="70"/>
      <c r="C25915" s="71"/>
    </row>
    <row r="25916" spans="1:3" x14ac:dyDescent="0.4">
      <c r="A25916" s="70"/>
      <c r="B25916" s="70"/>
      <c r="C25916" s="71"/>
    </row>
    <row r="25917" spans="1:3" x14ac:dyDescent="0.4">
      <c r="A25917" s="70"/>
      <c r="B25917" s="70"/>
      <c r="C25917" s="71"/>
    </row>
    <row r="25918" spans="1:3" x14ac:dyDescent="0.4">
      <c r="A25918" s="70"/>
      <c r="B25918" s="70"/>
      <c r="C25918" s="71"/>
    </row>
    <row r="25919" spans="1:3" x14ac:dyDescent="0.4">
      <c r="A25919" s="70"/>
      <c r="B25919" s="70"/>
      <c r="C25919" s="71"/>
    </row>
    <row r="25920" spans="1:3" x14ac:dyDescent="0.4">
      <c r="A25920" s="70"/>
      <c r="B25920" s="70"/>
      <c r="C25920" s="71"/>
    </row>
    <row r="25921" spans="1:3" x14ac:dyDescent="0.4">
      <c r="A25921" s="70"/>
      <c r="B25921" s="70"/>
      <c r="C25921" s="71"/>
    </row>
    <row r="25922" spans="1:3" x14ac:dyDescent="0.4">
      <c r="A25922" s="70"/>
      <c r="B25922" s="70"/>
      <c r="C25922" s="71"/>
    </row>
    <row r="25923" spans="1:3" x14ac:dyDescent="0.4">
      <c r="A25923" s="70"/>
      <c r="B25923" s="70"/>
      <c r="C25923" s="71"/>
    </row>
    <row r="25924" spans="1:3" x14ac:dyDescent="0.4">
      <c r="A25924" s="70"/>
      <c r="B25924" s="70"/>
      <c r="C25924" s="71"/>
    </row>
    <row r="25925" spans="1:3" x14ac:dyDescent="0.4">
      <c r="A25925" s="70"/>
      <c r="B25925" s="70"/>
      <c r="C25925" s="71"/>
    </row>
    <row r="25926" spans="1:3" x14ac:dyDescent="0.4">
      <c r="A25926" s="70"/>
      <c r="B25926" s="70"/>
      <c r="C25926" s="71"/>
    </row>
    <row r="25927" spans="1:3" x14ac:dyDescent="0.4">
      <c r="A25927" s="70"/>
      <c r="B25927" s="70"/>
      <c r="C25927" s="71"/>
    </row>
    <row r="25928" spans="1:3" x14ac:dyDescent="0.4">
      <c r="A25928" s="70"/>
      <c r="B25928" s="70"/>
      <c r="C25928" s="71"/>
    </row>
    <row r="25929" spans="1:3" x14ac:dyDescent="0.4">
      <c r="A25929" s="70"/>
      <c r="B25929" s="70"/>
      <c r="C25929" s="71"/>
    </row>
    <row r="25930" spans="1:3" x14ac:dyDescent="0.4">
      <c r="A25930" s="70"/>
      <c r="B25930" s="70"/>
      <c r="C25930" s="71"/>
    </row>
    <row r="25931" spans="1:3" x14ac:dyDescent="0.4">
      <c r="A25931" s="70"/>
      <c r="B25931" s="70"/>
      <c r="C25931" s="71"/>
    </row>
    <row r="25932" spans="1:3" x14ac:dyDescent="0.4">
      <c r="A25932" s="70"/>
      <c r="B25932" s="70"/>
      <c r="C25932" s="71"/>
    </row>
    <row r="25933" spans="1:3" x14ac:dyDescent="0.4">
      <c r="A25933" s="70"/>
      <c r="B25933" s="70"/>
      <c r="C25933" s="71"/>
    </row>
    <row r="25934" spans="1:3" x14ac:dyDescent="0.4">
      <c r="A25934" s="70"/>
      <c r="B25934" s="70"/>
      <c r="C25934" s="71"/>
    </row>
    <row r="25935" spans="1:3" x14ac:dyDescent="0.4">
      <c r="A25935" s="70"/>
      <c r="B25935" s="70"/>
      <c r="C25935" s="71"/>
    </row>
    <row r="25936" spans="1:3" x14ac:dyDescent="0.4">
      <c r="A25936" s="70"/>
      <c r="B25936" s="70"/>
      <c r="C25936" s="71"/>
    </row>
    <row r="25937" spans="1:3" x14ac:dyDescent="0.4">
      <c r="A25937" s="70"/>
      <c r="B25937" s="70"/>
      <c r="C25937" s="71"/>
    </row>
    <row r="25938" spans="1:3" x14ac:dyDescent="0.4">
      <c r="A25938" s="70"/>
      <c r="B25938" s="70"/>
      <c r="C25938" s="71"/>
    </row>
    <row r="25939" spans="1:3" x14ac:dyDescent="0.4">
      <c r="A25939" s="70"/>
      <c r="B25939" s="70"/>
      <c r="C25939" s="71"/>
    </row>
    <row r="25940" spans="1:3" x14ac:dyDescent="0.4">
      <c r="A25940" s="70"/>
      <c r="B25940" s="70"/>
      <c r="C25940" s="71"/>
    </row>
    <row r="25941" spans="1:3" x14ac:dyDescent="0.4">
      <c r="A25941" s="70"/>
      <c r="B25941" s="70"/>
      <c r="C25941" s="71"/>
    </row>
    <row r="25942" spans="1:3" x14ac:dyDescent="0.4">
      <c r="A25942" s="70"/>
      <c r="B25942" s="70"/>
      <c r="C25942" s="71"/>
    </row>
    <row r="25943" spans="1:3" x14ac:dyDescent="0.4">
      <c r="A25943" s="70"/>
      <c r="B25943" s="70"/>
      <c r="C25943" s="71"/>
    </row>
    <row r="25944" spans="1:3" x14ac:dyDescent="0.4">
      <c r="A25944" s="70"/>
      <c r="B25944" s="70"/>
      <c r="C25944" s="71"/>
    </row>
    <row r="25945" spans="1:3" x14ac:dyDescent="0.4">
      <c r="A25945" s="70"/>
      <c r="B25945" s="70"/>
      <c r="C25945" s="71"/>
    </row>
    <row r="25946" spans="1:3" x14ac:dyDescent="0.4">
      <c r="A25946" s="70"/>
      <c r="B25946" s="70"/>
      <c r="C25946" s="71"/>
    </row>
    <row r="25947" spans="1:3" x14ac:dyDescent="0.4">
      <c r="A25947" s="70"/>
      <c r="B25947" s="70"/>
      <c r="C25947" s="71"/>
    </row>
    <row r="25948" spans="1:3" x14ac:dyDescent="0.4">
      <c r="A25948" s="70"/>
      <c r="B25948" s="70"/>
      <c r="C25948" s="71"/>
    </row>
    <row r="25949" spans="1:3" x14ac:dyDescent="0.4">
      <c r="A25949" s="70"/>
      <c r="B25949" s="70"/>
      <c r="C25949" s="71"/>
    </row>
    <row r="25950" spans="1:3" x14ac:dyDescent="0.4">
      <c r="A25950" s="70"/>
      <c r="B25950" s="70"/>
      <c r="C25950" s="71"/>
    </row>
    <row r="25951" spans="1:3" x14ac:dyDescent="0.4">
      <c r="A25951" s="70"/>
      <c r="B25951" s="70"/>
      <c r="C25951" s="71"/>
    </row>
    <row r="25952" spans="1:3" x14ac:dyDescent="0.4">
      <c r="A25952" s="70"/>
      <c r="B25952" s="70"/>
      <c r="C25952" s="71"/>
    </row>
    <row r="25953" spans="1:3" x14ac:dyDescent="0.4">
      <c r="A25953" s="70"/>
      <c r="B25953" s="70"/>
      <c r="C25953" s="71"/>
    </row>
    <row r="25954" spans="1:3" x14ac:dyDescent="0.4">
      <c r="A25954" s="70"/>
      <c r="B25954" s="70"/>
      <c r="C25954" s="71"/>
    </row>
    <row r="25955" spans="1:3" x14ac:dyDescent="0.4">
      <c r="A25955" s="70"/>
      <c r="B25955" s="70"/>
      <c r="C25955" s="71"/>
    </row>
    <row r="25956" spans="1:3" x14ac:dyDescent="0.4">
      <c r="A25956" s="70"/>
      <c r="B25956" s="70"/>
      <c r="C25956" s="71"/>
    </row>
    <row r="25957" spans="1:3" x14ac:dyDescent="0.4">
      <c r="A25957" s="70"/>
      <c r="B25957" s="70"/>
      <c r="C25957" s="71"/>
    </row>
    <row r="25958" spans="1:3" x14ac:dyDescent="0.4">
      <c r="A25958" s="70"/>
      <c r="B25958" s="70"/>
      <c r="C25958" s="71"/>
    </row>
    <row r="25959" spans="1:3" x14ac:dyDescent="0.4">
      <c r="A25959" s="70"/>
      <c r="B25959" s="70"/>
      <c r="C25959" s="71"/>
    </row>
    <row r="25960" spans="1:3" x14ac:dyDescent="0.4">
      <c r="A25960" s="70"/>
      <c r="B25960" s="70"/>
      <c r="C25960" s="71"/>
    </row>
    <row r="25961" spans="1:3" x14ac:dyDescent="0.4">
      <c r="A25961" s="70"/>
      <c r="B25961" s="70"/>
      <c r="C25961" s="71"/>
    </row>
    <row r="25962" spans="1:3" x14ac:dyDescent="0.4">
      <c r="A25962" s="70"/>
      <c r="B25962" s="70"/>
      <c r="C25962" s="71"/>
    </row>
    <row r="25963" spans="1:3" x14ac:dyDescent="0.4">
      <c r="A25963" s="70"/>
      <c r="B25963" s="70"/>
      <c r="C25963" s="71"/>
    </row>
    <row r="25964" spans="1:3" x14ac:dyDescent="0.4">
      <c r="A25964" s="70"/>
      <c r="B25964" s="70"/>
      <c r="C25964" s="71"/>
    </row>
    <row r="25965" spans="1:3" x14ac:dyDescent="0.4">
      <c r="A25965" s="70"/>
      <c r="B25965" s="70"/>
      <c r="C25965" s="71"/>
    </row>
    <row r="25966" spans="1:3" x14ac:dyDescent="0.4">
      <c r="A25966" s="70"/>
      <c r="B25966" s="70"/>
      <c r="C25966" s="71"/>
    </row>
    <row r="25967" spans="1:3" x14ac:dyDescent="0.4">
      <c r="A25967" s="70"/>
      <c r="B25967" s="70"/>
      <c r="C25967" s="71"/>
    </row>
    <row r="25968" spans="1:3" x14ac:dyDescent="0.4">
      <c r="A25968" s="70"/>
      <c r="B25968" s="70"/>
      <c r="C25968" s="71"/>
    </row>
    <row r="25969" spans="1:3" x14ac:dyDescent="0.4">
      <c r="A25969" s="70"/>
      <c r="B25969" s="70"/>
      <c r="C25969" s="71"/>
    </row>
    <row r="25970" spans="1:3" x14ac:dyDescent="0.4">
      <c r="A25970" s="70"/>
      <c r="B25970" s="70"/>
      <c r="C25970" s="71"/>
    </row>
    <row r="25971" spans="1:3" x14ac:dyDescent="0.4">
      <c r="A25971" s="70"/>
      <c r="B25971" s="70"/>
      <c r="C25971" s="71"/>
    </row>
    <row r="25972" spans="1:3" x14ac:dyDescent="0.4">
      <c r="A25972" s="70"/>
      <c r="B25972" s="70"/>
      <c r="C25972" s="71"/>
    </row>
    <row r="25973" spans="1:3" x14ac:dyDescent="0.4">
      <c r="A25973" s="70"/>
      <c r="B25973" s="70"/>
      <c r="C25973" s="71"/>
    </row>
    <row r="25974" spans="1:3" x14ac:dyDescent="0.4">
      <c r="A25974" s="70"/>
      <c r="B25974" s="70"/>
      <c r="C25974" s="71"/>
    </row>
    <row r="25975" spans="1:3" x14ac:dyDescent="0.4">
      <c r="A25975" s="70"/>
      <c r="B25975" s="70"/>
      <c r="C25975" s="71"/>
    </row>
    <row r="25976" spans="1:3" x14ac:dyDescent="0.4">
      <c r="A25976" s="70"/>
      <c r="B25976" s="70"/>
      <c r="C25976" s="71"/>
    </row>
    <row r="25977" spans="1:3" x14ac:dyDescent="0.4">
      <c r="A25977" s="70"/>
      <c r="B25977" s="70"/>
      <c r="C25977" s="71"/>
    </row>
    <row r="25978" spans="1:3" x14ac:dyDescent="0.4">
      <c r="A25978" s="70"/>
      <c r="B25978" s="70"/>
      <c r="C25978" s="71"/>
    </row>
    <row r="25979" spans="1:3" x14ac:dyDescent="0.4">
      <c r="A25979" s="70"/>
      <c r="B25979" s="70"/>
      <c r="C25979" s="71"/>
    </row>
    <row r="25980" spans="1:3" x14ac:dyDescent="0.4">
      <c r="A25980" s="70"/>
      <c r="B25980" s="70"/>
      <c r="C25980" s="71"/>
    </row>
    <row r="25981" spans="1:3" x14ac:dyDescent="0.4">
      <c r="A25981" s="70"/>
      <c r="B25981" s="70"/>
      <c r="C25981" s="71"/>
    </row>
    <row r="25982" spans="1:3" x14ac:dyDescent="0.4">
      <c r="A25982" s="70"/>
      <c r="B25982" s="70"/>
      <c r="C25982" s="71"/>
    </row>
    <row r="25983" spans="1:3" x14ac:dyDescent="0.4">
      <c r="A25983" s="70"/>
      <c r="B25983" s="70"/>
      <c r="C25983" s="71"/>
    </row>
    <row r="25984" spans="1:3" x14ac:dyDescent="0.4">
      <c r="A25984" s="70"/>
      <c r="B25984" s="70"/>
      <c r="C25984" s="71"/>
    </row>
    <row r="25985" spans="1:3" x14ac:dyDescent="0.4">
      <c r="A25985" s="70"/>
      <c r="B25985" s="70"/>
      <c r="C25985" s="71"/>
    </row>
    <row r="25986" spans="1:3" x14ac:dyDescent="0.4">
      <c r="A25986" s="70"/>
      <c r="B25986" s="70"/>
      <c r="C25986" s="71"/>
    </row>
    <row r="25987" spans="1:3" x14ac:dyDescent="0.4">
      <c r="A25987" s="70"/>
      <c r="B25987" s="70"/>
      <c r="C25987" s="71"/>
    </row>
    <row r="25988" spans="1:3" x14ac:dyDescent="0.4">
      <c r="A25988" s="70"/>
      <c r="B25988" s="70"/>
      <c r="C25988" s="71"/>
    </row>
    <row r="25989" spans="1:3" x14ac:dyDescent="0.4">
      <c r="A25989" s="70"/>
      <c r="B25989" s="70"/>
      <c r="C25989" s="71"/>
    </row>
    <row r="25990" spans="1:3" x14ac:dyDescent="0.4">
      <c r="A25990" s="70"/>
      <c r="B25990" s="70"/>
      <c r="C25990" s="71"/>
    </row>
    <row r="25991" spans="1:3" x14ac:dyDescent="0.4">
      <c r="A25991" s="70"/>
      <c r="B25991" s="70"/>
      <c r="C25991" s="71"/>
    </row>
    <row r="25992" spans="1:3" x14ac:dyDescent="0.4">
      <c r="A25992" s="70"/>
      <c r="B25992" s="70"/>
      <c r="C25992" s="71"/>
    </row>
    <row r="25993" spans="1:3" x14ac:dyDescent="0.4">
      <c r="A25993" s="70"/>
      <c r="B25993" s="70"/>
      <c r="C25993" s="71"/>
    </row>
    <row r="25994" spans="1:3" x14ac:dyDescent="0.4">
      <c r="A25994" s="70"/>
      <c r="B25994" s="70"/>
      <c r="C25994" s="71"/>
    </row>
    <row r="25995" spans="1:3" x14ac:dyDescent="0.4">
      <c r="A25995" s="70"/>
      <c r="B25995" s="70"/>
      <c r="C25995" s="71"/>
    </row>
    <row r="25996" spans="1:3" x14ac:dyDescent="0.4">
      <c r="A25996" s="70"/>
      <c r="B25996" s="70"/>
      <c r="C25996" s="71"/>
    </row>
    <row r="25997" spans="1:3" x14ac:dyDescent="0.4">
      <c r="A25997" s="70"/>
      <c r="B25997" s="70"/>
      <c r="C25997" s="71"/>
    </row>
    <row r="25998" spans="1:3" x14ac:dyDescent="0.4">
      <c r="A25998" s="70"/>
      <c r="B25998" s="70"/>
      <c r="C25998" s="71"/>
    </row>
    <row r="25999" spans="1:3" x14ac:dyDescent="0.4">
      <c r="A25999" s="70"/>
      <c r="B25999" s="70"/>
      <c r="C25999" s="71"/>
    </row>
    <row r="26000" spans="1:3" x14ac:dyDescent="0.4">
      <c r="A26000" s="70"/>
      <c r="B26000" s="70"/>
      <c r="C26000" s="71"/>
    </row>
    <row r="26001" spans="1:3" x14ac:dyDescent="0.4">
      <c r="A26001" s="70"/>
      <c r="B26001" s="70"/>
      <c r="C26001" s="71"/>
    </row>
    <row r="26002" spans="1:3" x14ac:dyDescent="0.4">
      <c r="A26002" s="70"/>
      <c r="B26002" s="70"/>
      <c r="C26002" s="71"/>
    </row>
    <row r="26003" spans="1:3" x14ac:dyDescent="0.4">
      <c r="A26003" s="70"/>
      <c r="B26003" s="70"/>
      <c r="C26003" s="71"/>
    </row>
    <row r="26004" spans="1:3" x14ac:dyDescent="0.4">
      <c r="A26004" s="70"/>
      <c r="B26004" s="70"/>
      <c r="C26004" s="71"/>
    </row>
    <row r="26005" spans="1:3" x14ac:dyDescent="0.4">
      <c r="A26005" s="70"/>
      <c r="B26005" s="70"/>
      <c r="C26005" s="71"/>
    </row>
    <row r="26006" spans="1:3" x14ac:dyDescent="0.4">
      <c r="A26006" s="70"/>
      <c r="B26006" s="70"/>
      <c r="C26006" s="71"/>
    </row>
    <row r="26007" spans="1:3" x14ac:dyDescent="0.4">
      <c r="A26007" s="70"/>
      <c r="B26007" s="70"/>
      <c r="C26007" s="71"/>
    </row>
    <row r="26008" spans="1:3" x14ac:dyDescent="0.4">
      <c r="A26008" s="70"/>
      <c r="B26008" s="70"/>
      <c r="C26008" s="71"/>
    </row>
    <row r="26009" spans="1:3" x14ac:dyDescent="0.4">
      <c r="A26009" s="70"/>
      <c r="B26009" s="70"/>
      <c r="C26009" s="71"/>
    </row>
    <row r="26010" spans="1:3" x14ac:dyDescent="0.4">
      <c r="A26010" s="70"/>
      <c r="B26010" s="70"/>
      <c r="C26010" s="71"/>
    </row>
    <row r="26011" spans="1:3" x14ac:dyDescent="0.4">
      <c r="A26011" s="70"/>
      <c r="B26011" s="70"/>
      <c r="C26011" s="71"/>
    </row>
    <row r="26012" spans="1:3" x14ac:dyDescent="0.4">
      <c r="A26012" s="70"/>
      <c r="B26012" s="70"/>
      <c r="C26012" s="71"/>
    </row>
    <row r="26013" spans="1:3" x14ac:dyDescent="0.4">
      <c r="A26013" s="70"/>
      <c r="B26013" s="70"/>
      <c r="C26013" s="71"/>
    </row>
    <row r="26014" spans="1:3" x14ac:dyDescent="0.4">
      <c r="A26014" s="70"/>
      <c r="B26014" s="70"/>
      <c r="C26014" s="71"/>
    </row>
    <row r="26015" spans="1:3" x14ac:dyDescent="0.4">
      <c r="A26015" s="70"/>
      <c r="B26015" s="70"/>
      <c r="C26015" s="71"/>
    </row>
    <row r="26016" spans="1:3" x14ac:dyDescent="0.4">
      <c r="A26016" s="70"/>
      <c r="B26016" s="70"/>
      <c r="C26016" s="71"/>
    </row>
    <row r="26017" spans="1:3" x14ac:dyDescent="0.4">
      <c r="A26017" s="70"/>
      <c r="B26017" s="70"/>
      <c r="C26017" s="71"/>
    </row>
    <row r="26018" spans="1:3" x14ac:dyDescent="0.4">
      <c r="A26018" s="70"/>
      <c r="B26018" s="70"/>
      <c r="C26018" s="71"/>
    </row>
    <row r="26019" spans="1:3" x14ac:dyDescent="0.4">
      <c r="A26019" s="70"/>
      <c r="B26019" s="70"/>
      <c r="C26019" s="71"/>
    </row>
    <row r="26020" spans="1:3" x14ac:dyDescent="0.4">
      <c r="A26020" s="70"/>
      <c r="B26020" s="70"/>
      <c r="C26020" s="71"/>
    </row>
    <row r="26021" spans="1:3" x14ac:dyDescent="0.4">
      <c r="A26021" s="70"/>
      <c r="B26021" s="70"/>
      <c r="C26021" s="71"/>
    </row>
    <row r="26022" spans="1:3" x14ac:dyDescent="0.4">
      <c r="A26022" s="70"/>
      <c r="B26022" s="70"/>
      <c r="C26022" s="71"/>
    </row>
    <row r="26023" spans="1:3" x14ac:dyDescent="0.4">
      <c r="A26023" s="70"/>
      <c r="B26023" s="70"/>
      <c r="C26023" s="71"/>
    </row>
    <row r="26024" spans="1:3" x14ac:dyDescent="0.4">
      <c r="A26024" s="70"/>
      <c r="B26024" s="70"/>
      <c r="C26024" s="71"/>
    </row>
    <row r="26025" spans="1:3" x14ac:dyDescent="0.4">
      <c r="A26025" s="70"/>
      <c r="B26025" s="70"/>
      <c r="C26025" s="71"/>
    </row>
    <row r="26026" spans="1:3" x14ac:dyDescent="0.4">
      <c r="A26026" s="70"/>
      <c r="B26026" s="70"/>
      <c r="C26026" s="71"/>
    </row>
    <row r="26027" spans="1:3" x14ac:dyDescent="0.4">
      <c r="A26027" s="70"/>
      <c r="B26027" s="70"/>
      <c r="C26027" s="71"/>
    </row>
    <row r="26028" spans="1:3" x14ac:dyDescent="0.4">
      <c r="A26028" s="70"/>
      <c r="B26028" s="70"/>
      <c r="C26028" s="71"/>
    </row>
    <row r="26029" spans="1:3" x14ac:dyDescent="0.4">
      <c r="A26029" s="70"/>
      <c r="B26029" s="70"/>
      <c r="C26029" s="71"/>
    </row>
    <row r="26030" spans="1:3" x14ac:dyDescent="0.4">
      <c r="A26030" s="70"/>
      <c r="B26030" s="70"/>
      <c r="C26030" s="71"/>
    </row>
    <row r="26031" spans="1:3" x14ac:dyDescent="0.4">
      <c r="A26031" s="70"/>
      <c r="B26031" s="70"/>
      <c r="C26031" s="71"/>
    </row>
    <row r="26032" spans="1:3" x14ac:dyDescent="0.4">
      <c r="A26032" s="70"/>
      <c r="B26032" s="70"/>
      <c r="C26032" s="71"/>
    </row>
    <row r="26033" spans="1:3" x14ac:dyDescent="0.4">
      <c r="A26033" s="70"/>
      <c r="B26033" s="70"/>
      <c r="C26033" s="71"/>
    </row>
    <row r="26034" spans="1:3" x14ac:dyDescent="0.4">
      <c r="A26034" s="70"/>
      <c r="B26034" s="70"/>
      <c r="C26034" s="71"/>
    </row>
    <row r="26035" spans="1:3" x14ac:dyDescent="0.4">
      <c r="A26035" s="70"/>
      <c r="B26035" s="70"/>
      <c r="C26035" s="71"/>
    </row>
    <row r="26036" spans="1:3" x14ac:dyDescent="0.4">
      <c r="A26036" s="70"/>
      <c r="B26036" s="70"/>
      <c r="C26036" s="71"/>
    </row>
    <row r="26037" spans="1:3" x14ac:dyDescent="0.4">
      <c r="A26037" s="70"/>
      <c r="B26037" s="70"/>
      <c r="C26037" s="71"/>
    </row>
    <row r="26038" spans="1:3" x14ac:dyDescent="0.4">
      <c r="A26038" s="70"/>
      <c r="B26038" s="70"/>
      <c r="C26038" s="71"/>
    </row>
    <row r="26039" spans="1:3" x14ac:dyDescent="0.4">
      <c r="A26039" s="70"/>
      <c r="B26039" s="70"/>
      <c r="C26039" s="71"/>
    </row>
    <row r="26040" spans="1:3" x14ac:dyDescent="0.4">
      <c r="A26040" s="70"/>
      <c r="B26040" s="70"/>
      <c r="C26040" s="71"/>
    </row>
    <row r="26041" spans="1:3" x14ac:dyDescent="0.4">
      <c r="A26041" s="70"/>
      <c r="B26041" s="70"/>
      <c r="C26041" s="71"/>
    </row>
    <row r="26042" spans="1:3" x14ac:dyDescent="0.4">
      <c r="A26042" s="70"/>
      <c r="B26042" s="70"/>
      <c r="C26042" s="71"/>
    </row>
    <row r="26043" spans="1:3" x14ac:dyDescent="0.4">
      <c r="A26043" s="70"/>
      <c r="B26043" s="70"/>
      <c r="C26043" s="71"/>
    </row>
    <row r="26044" spans="1:3" x14ac:dyDescent="0.4">
      <c r="A26044" s="70"/>
      <c r="B26044" s="70"/>
      <c r="C26044" s="71"/>
    </row>
    <row r="26045" spans="1:3" x14ac:dyDescent="0.4">
      <c r="A26045" s="70"/>
      <c r="B26045" s="70"/>
      <c r="C26045" s="71"/>
    </row>
    <row r="26046" spans="1:3" x14ac:dyDescent="0.4">
      <c r="A26046" s="70"/>
      <c r="B26046" s="70"/>
      <c r="C26046" s="71"/>
    </row>
    <row r="26047" spans="1:3" x14ac:dyDescent="0.4">
      <c r="A26047" s="70"/>
      <c r="B26047" s="70"/>
      <c r="C26047" s="71"/>
    </row>
    <row r="26048" spans="1:3" x14ac:dyDescent="0.4">
      <c r="A26048" s="70"/>
      <c r="B26048" s="70"/>
      <c r="C26048" s="71"/>
    </row>
    <row r="26049" spans="1:3" x14ac:dyDescent="0.4">
      <c r="A26049" s="70"/>
      <c r="B26049" s="70"/>
      <c r="C26049" s="71"/>
    </row>
    <row r="26050" spans="1:3" x14ac:dyDescent="0.4">
      <c r="A26050" s="70"/>
      <c r="B26050" s="70"/>
      <c r="C26050" s="71"/>
    </row>
    <row r="26051" spans="1:3" x14ac:dyDescent="0.4">
      <c r="A26051" s="70"/>
      <c r="B26051" s="70"/>
      <c r="C26051" s="71"/>
    </row>
    <row r="26052" spans="1:3" x14ac:dyDescent="0.4">
      <c r="A26052" s="70"/>
      <c r="B26052" s="70"/>
      <c r="C26052" s="71"/>
    </row>
    <row r="26053" spans="1:3" x14ac:dyDescent="0.4">
      <c r="A26053" s="70"/>
      <c r="B26053" s="70"/>
      <c r="C26053" s="71"/>
    </row>
    <row r="26054" spans="1:3" x14ac:dyDescent="0.4">
      <c r="A26054" s="70"/>
      <c r="B26054" s="70"/>
      <c r="C26054" s="71"/>
    </row>
    <row r="26055" spans="1:3" x14ac:dyDescent="0.4">
      <c r="A26055" s="70"/>
      <c r="B26055" s="70"/>
      <c r="C26055" s="71"/>
    </row>
    <row r="26056" spans="1:3" x14ac:dyDescent="0.4">
      <c r="A26056" s="70"/>
      <c r="B26056" s="70"/>
      <c r="C26056" s="71"/>
    </row>
    <row r="26057" spans="1:3" x14ac:dyDescent="0.4">
      <c r="A26057" s="70"/>
      <c r="B26057" s="70"/>
      <c r="C26057" s="71"/>
    </row>
    <row r="26058" spans="1:3" x14ac:dyDescent="0.4">
      <c r="A26058" s="70"/>
      <c r="B26058" s="70"/>
      <c r="C26058" s="71"/>
    </row>
    <row r="26059" spans="1:3" x14ac:dyDescent="0.4">
      <c r="A26059" s="70"/>
      <c r="B26059" s="70"/>
      <c r="C26059" s="71"/>
    </row>
    <row r="26060" spans="1:3" x14ac:dyDescent="0.4">
      <c r="A26060" s="70"/>
      <c r="B26060" s="70"/>
      <c r="C26060" s="71"/>
    </row>
    <row r="26061" spans="1:3" x14ac:dyDescent="0.4">
      <c r="A26061" s="70"/>
      <c r="B26061" s="70"/>
      <c r="C26061" s="71"/>
    </row>
    <row r="26062" spans="1:3" x14ac:dyDescent="0.4">
      <c r="A26062" s="70"/>
      <c r="B26062" s="70"/>
      <c r="C26062" s="71"/>
    </row>
    <row r="26063" spans="1:3" x14ac:dyDescent="0.4">
      <c r="A26063" s="70"/>
      <c r="B26063" s="70"/>
      <c r="C26063" s="71"/>
    </row>
    <row r="26064" spans="1:3" x14ac:dyDescent="0.4">
      <c r="A26064" s="70"/>
      <c r="B26064" s="70"/>
      <c r="C26064" s="71"/>
    </row>
    <row r="26065" spans="1:3" x14ac:dyDescent="0.4">
      <c r="A26065" s="70"/>
      <c r="B26065" s="70"/>
      <c r="C26065" s="71"/>
    </row>
    <row r="26066" spans="1:3" x14ac:dyDescent="0.4">
      <c r="A26066" s="70"/>
      <c r="B26066" s="70"/>
      <c r="C26066" s="71"/>
    </row>
    <row r="26067" spans="1:3" x14ac:dyDescent="0.4">
      <c r="A26067" s="70"/>
      <c r="B26067" s="70"/>
      <c r="C26067" s="71"/>
    </row>
    <row r="26068" spans="1:3" x14ac:dyDescent="0.4">
      <c r="A26068" s="70"/>
      <c r="B26068" s="70"/>
      <c r="C26068" s="71"/>
    </row>
    <row r="26069" spans="1:3" x14ac:dyDescent="0.4">
      <c r="A26069" s="70"/>
      <c r="B26069" s="70"/>
      <c r="C26069" s="71"/>
    </row>
    <row r="26070" spans="1:3" x14ac:dyDescent="0.4">
      <c r="A26070" s="70"/>
      <c r="B26070" s="70"/>
      <c r="C26070" s="71"/>
    </row>
    <row r="26071" spans="1:3" x14ac:dyDescent="0.4">
      <c r="A26071" s="70"/>
      <c r="B26071" s="70"/>
      <c r="C26071" s="71"/>
    </row>
    <row r="26072" spans="1:3" x14ac:dyDescent="0.4">
      <c r="A26072" s="70"/>
      <c r="B26072" s="70"/>
      <c r="C26072" s="71"/>
    </row>
    <row r="26073" spans="1:3" x14ac:dyDescent="0.4">
      <c r="A26073" s="70"/>
      <c r="B26073" s="70"/>
      <c r="C26073" s="71"/>
    </row>
    <row r="26074" spans="1:3" x14ac:dyDescent="0.4">
      <c r="A26074" s="70"/>
      <c r="B26074" s="70"/>
      <c r="C26074" s="71"/>
    </row>
    <row r="26075" spans="1:3" x14ac:dyDescent="0.4">
      <c r="A26075" s="70"/>
      <c r="B26075" s="70"/>
      <c r="C26075" s="71"/>
    </row>
    <row r="26076" spans="1:3" x14ac:dyDescent="0.4">
      <c r="A26076" s="70"/>
      <c r="B26076" s="70"/>
      <c r="C26076" s="71"/>
    </row>
    <row r="26077" spans="1:3" x14ac:dyDescent="0.4">
      <c r="A26077" s="70"/>
      <c r="B26077" s="70"/>
      <c r="C26077" s="71"/>
    </row>
    <row r="26078" spans="1:3" x14ac:dyDescent="0.4">
      <c r="A26078" s="70"/>
      <c r="B26078" s="70"/>
      <c r="C26078" s="71"/>
    </row>
    <row r="26079" spans="1:3" x14ac:dyDescent="0.4">
      <c r="A26079" s="70"/>
      <c r="B26079" s="70"/>
      <c r="C26079" s="71"/>
    </row>
    <row r="26080" spans="1:3" x14ac:dyDescent="0.4">
      <c r="A26080" s="70"/>
      <c r="B26080" s="70"/>
      <c r="C26080" s="71"/>
    </row>
    <row r="26081" spans="1:3" x14ac:dyDescent="0.4">
      <c r="A26081" s="70"/>
      <c r="B26081" s="70"/>
      <c r="C26081" s="71"/>
    </row>
    <row r="26082" spans="1:3" x14ac:dyDescent="0.4">
      <c r="A26082" s="70"/>
      <c r="B26082" s="70"/>
      <c r="C26082" s="71"/>
    </row>
    <row r="26083" spans="1:3" x14ac:dyDescent="0.4">
      <c r="A26083" s="70"/>
      <c r="B26083" s="70"/>
      <c r="C26083" s="71"/>
    </row>
    <row r="26084" spans="1:3" x14ac:dyDescent="0.4">
      <c r="A26084" s="70"/>
      <c r="B26084" s="70"/>
      <c r="C26084" s="71"/>
    </row>
    <row r="26085" spans="1:3" x14ac:dyDescent="0.4">
      <c r="A26085" s="70"/>
      <c r="B26085" s="70"/>
      <c r="C26085" s="71"/>
    </row>
    <row r="26086" spans="1:3" x14ac:dyDescent="0.4">
      <c r="A26086" s="70"/>
      <c r="B26086" s="70"/>
      <c r="C26086" s="71"/>
    </row>
    <row r="26087" spans="1:3" x14ac:dyDescent="0.4">
      <c r="A26087" s="70"/>
      <c r="B26087" s="70"/>
      <c r="C26087" s="71"/>
    </row>
    <row r="26088" spans="1:3" x14ac:dyDescent="0.4">
      <c r="A26088" s="70"/>
      <c r="B26088" s="70"/>
      <c r="C26088" s="71"/>
    </row>
    <row r="26089" spans="1:3" x14ac:dyDescent="0.4">
      <c r="A26089" s="70"/>
      <c r="B26089" s="70"/>
      <c r="C26089" s="71"/>
    </row>
    <row r="26090" spans="1:3" x14ac:dyDescent="0.4">
      <c r="A26090" s="70"/>
      <c r="B26090" s="70"/>
      <c r="C26090" s="71"/>
    </row>
    <row r="26091" spans="1:3" x14ac:dyDescent="0.4">
      <c r="A26091" s="70"/>
      <c r="B26091" s="70"/>
      <c r="C26091" s="71"/>
    </row>
    <row r="26092" spans="1:3" x14ac:dyDescent="0.4">
      <c r="A26092" s="70"/>
      <c r="B26092" s="70"/>
      <c r="C26092" s="71"/>
    </row>
    <row r="26093" spans="1:3" x14ac:dyDescent="0.4">
      <c r="A26093" s="70"/>
      <c r="B26093" s="70"/>
      <c r="C26093" s="71"/>
    </row>
    <row r="26094" spans="1:3" x14ac:dyDescent="0.4">
      <c r="A26094" s="70"/>
      <c r="B26094" s="70"/>
      <c r="C26094" s="71"/>
    </row>
    <row r="26095" spans="1:3" x14ac:dyDescent="0.4">
      <c r="A26095" s="70"/>
      <c r="B26095" s="70"/>
      <c r="C26095" s="71"/>
    </row>
    <row r="26096" spans="1:3" x14ac:dyDescent="0.4">
      <c r="A26096" s="70"/>
      <c r="B26096" s="70"/>
      <c r="C26096" s="71"/>
    </row>
    <row r="26097" spans="1:3" x14ac:dyDescent="0.4">
      <c r="A26097" s="70"/>
      <c r="B26097" s="70"/>
      <c r="C26097" s="71"/>
    </row>
    <row r="26098" spans="1:3" x14ac:dyDescent="0.4">
      <c r="A26098" s="70"/>
      <c r="B26098" s="70"/>
      <c r="C26098" s="71"/>
    </row>
    <row r="26099" spans="1:3" x14ac:dyDescent="0.4">
      <c r="A26099" s="70"/>
      <c r="B26099" s="70"/>
      <c r="C26099" s="71"/>
    </row>
    <row r="26100" spans="1:3" x14ac:dyDescent="0.4">
      <c r="A26100" s="70"/>
      <c r="B26100" s="70"/>
      <c r="C26100" s="71"/>
    </row>
    <row r="26101" spans="1:3" x14ac:dyDescent="0.4">
      <c r="A26101" s="70"/>
      <c r="B26101" s="70"/>
      <c r="C26101" s="71"/>
    </row>
    <row r="26102" spans="1:3" x14ac:dyDescent="0.4">
      <c r="A26102" s="70"/>
      <c r="B26102" s="70"/>
      <c r="C26102" s="71"/>
    </row>
    <row r="26103" spans="1:3" x14ac:dyDescent="0.4">
      <c r="A26103" s="70"/>
      <c r="B26103" s="70"/>
      <c r="C26103" s="71"/>
    </row>
    <row r="26104" spans="1:3" x14ac:dyDescent="0.4">
      <c r="A26104" s="70"/>
      <c r="B26104" s="70"/>
      <c r="C26104" s="71"/>
    </row>
    <row r="26105" spans="1:3" x14ac:dyDescent="0.4">
      <c r="A26105" s="70"/>
      <c r="B26105" s="70"/>
      <c r="C26105" s="71"/>
    </row>
    <row r="26106" spans="1:3" x14ac:dyDescent="0.4">
      <c r="A26106" s="70"/>
      <c r="B26106" s="70"/>
      <c r="C26106" s="71"/>
    </row>
    <row r="26107" spans="1:3" x14ac:dyDescent="0.4">
      <c r="A26107" s="70"/>
      <c r="B26107" s="70"/>
      <c r="C26107" s="71"/>
    </row>
    <row r="26108" spans="1:3" x14ac:dyDescent="0.4">
      <c r="A26108" s="70"/>
      <c r="B26108" s="70"/>
      <c r="C26108" s="71"/>
    </row>
    <row r="26109" spans="1:3" x14ac:dyDescent="0.4">
      <c r="A26109" s="70"/>
      <c r="B26109" s="70"/>
      <c r="C26109" s="71"/>
    </row>
    <row r="26110" spans="1:3" x14ac:dyDescent="0.4">
      <c r="A26110" s="70"/>
      <c r="B26110" s="70"/>
      <c r="C26110" s="71"/>
    </row>
    <row r="26111" spans="1:3" x14ac:dyDescent="0.4">
      <c r="A26111" s="70"/>
      <c r="B26111" s="70"/>
      <c r="C26111" s="71"/>
    </row>
    <row r="26112" spans="1:3" x14ac:dyDescent="0.4">
      <c r="A26112" s="70"/>
      <c r="B26112" s="70"/>
      <c r="C26112" s="71"/>
    </row>
    <row r="26113" spans="1:3" x14ac:dyDescent="0.4">
      <c r="A26113" s="70"/>
      <c r="B26113" s="70"/>
      <c r="C26113" s="71"/>
    </row>
    <row r="26114" spans="1:3" x14ac:dyDescent="0.4">
      <c r="A26114" s="70"/>
      <c r="B26114" s="70"/>
      <c r="C26114" s="71"/>
    </row>
    <row r="26115" spans="1:3" x14ac:dyDescent="0.4">
      <c r="A26115" s="70"/>
      <c r="B26115" s="70"/>
      <c r="C26115" s="71"/>
    </row>
    <row r="26116" spans="1:3" x14ac:dyDescent="0.4">
      <c r="A26116" s="70"/>
      <c r="B26116" s="70"/>
      <c r="C26116" s="71"/>
    </row>
    <row r="26117" spans="1:3" x14ac:dyDescent="0.4">
      <c r="A26117" s="70"/>
      <c r="B26117" s="70"/>
      <c r="C26117" s="71"/>
    </row>
    <row r="26118" spans="1:3" x14ac:dyDescent="0.4">
      <c r="A26118" s="70"/>
      <c r="B26118" s="70"/>
      <c r="C26118" s="71"/>
    </row>
    <row r="26119" spans="1:3" x14ac:dyDescent="0.4">
      <c r="A26119" s="70"/>
      <c r="B26119" s="70"/>
      <c r="C26119" s="71"/>
    </row>
    <row r="26120" spans="1:3" x14ac:dyDescent="0.4">
      <c r="A26120" s="70"/>
      <c r="B26120" s="70"/>
      <c r="C26120" s="71"/>
    </row>
    <row r="26121" spans="1:3" x14ac:dyDescent="0.4">
      <c r="A26121" s="70"/>
      <c r="B26121" s="70"/>
      <c r="C26121" s="71"/>
    </row>
    <row r="26122" spans="1:3" x14ac:dyDescent="0.4">
      <c r="A26122" s="70"/>
      <c r="B26122" s="70"/>
      <c r="C26122" s="71"/>
    </row>
    <row r="26123" spans="1:3" x14ac:dyDescent="0.4">
      <c r="A26123" s="70"/>
      <c r="B26123" s="70"/>
      <c r="C26123" s="71"/>
    </row>
    <row r="26124" spans="1:3" x14ac:dyDescent="0.4">
      <c r="A26124" s="70"/>
      <c r="B26124" s="70"/>
      <c r="C26124" s="71"/>
    </row>
    <row r="26125" spans="1:3" x14ac:dyDescent="0.4">
      <c r="A26125" s="70"/>
      <c r="B26125" s="70"/>
      <c r="C26125" s="71"/>
    </row>
    <row r="26126" spans="1:3" x14ac:dyDescent="0.4">
      <c r="A26126" s="70"/>
      <c r="B26126" s="70"/>
      <c r="C26126" s="71"/>
    </row>
    <row r="26127" spans="1:3" x14ac:dyDescent="0.4">
      <c r="A26127" s="70"/>
      <c r="B26127" s="70"/>
      <c r="C26127" s="71"/>
    </row>
    <row r="26128" spans="1:3" x14ac:dyDescent="0.4">
      <c r="A26128" s="70"/>
      <c r="B26128" s="70"/>
      <c r="C26128" s="71"/>
    </row>
    <row r="26129" spans="1:3" x14ac:dyDescent="0.4">
      <c r="A26129" s="70"/>
      <c r="B26129" s="70"/>
      <c r="C26129" s="71"/>
    </row>
    <row r="26130" spans="1:3" x14ac:dyDescent="0.4">
      <c r="A26130" s="70"/>
      <c r="B26130" s="70"/>
      <c r="C26130" s="71"/>
    </row>
    <row r="26131" spans="1:3" x14ac:dyDescent="0.4">
      <c r="A26131" s="70"/>
      <c r="B26131" s="70"/>
      <c r="C26131" s="71"/>
    </row>
    <row r="26132" spans="1:3" x14ac:dyDescent="0.4">
      <c r="A26132" s="70"/>
      <c r="B26132" s="70"/>
      <c r="C26132" s="71"/>
    </row>
    <row r="26133" spans="1:3" x14ac:dyDescent="0.4">
      <c r="A26133" s="70"/>
      <c r="B26133" s="70"/>
      <c r="C26133" s="71"/>
    </row>
    <row r="26134" spans="1:3" x14ac:dyDescent="0.4">
      <c r="A26134" s="70"/>
      <c r="B26134" s="70"/>
      <c r="C26134" s="71"/>
    </row>
    <row r="26135" spans="1:3" x14ac:dyDescent="0.4">
      <c r="A26135" s="70"/>
      <c r="B26135" s="70"/>
      <c r="C26135" s="71"/>
    </row>
    <row r="26136" spans="1:3" x14ac:dyDescent="0.4">
      <c r="A26136" s="70"/>
      <c r="B26136" s="70"/>
      <c r="C26136" s="71"/>
    </row>
    <row r="26137" spans="1:3" x14ac:dyDescent="0.4">
      <c r="A26137" s="70"/>
      <c r="B26137" s="70"/>
      <c r="C26137" s="71"/>
    </row>
    <row r="26138" spans="1:3" x14ac:dyDescent="0.4">
      <c r="A26138" s="70"/>
      <c r="B26138" s="70"/>
      <c r="C26138" s="71"/>
    </row>
    <row r="26139" spans="1:3" x14ac:dyDescent="0.4">
      <c r="A26139" s="70"/>
      <c r="B26139" s="70"/>
      <c r="C26139" s="71"/>
    </row>
    <row r="26140" spans="1:3" x14ac:dyDescent="0.4">
      <c r="A26140" s="70"/>
      <c r="B26140" s="70"/>
      <c r="C26140" s="71"/>
    </row>
    <row r="26141" spans="1:3" x14ac:dyDescent="0.4">
      <c r="A26141" s="70"/>
      <c r="B26141" s="70"/>
      <c r="C26141" s="71"/>
    </row>
    <row r="26142" spans="1:3" x14ac:dyDescent="0.4">
      <c r="A26142" s="70"/>
      <c r="B26142" s="70"/>
      <c r="C26142" s="71"/>
    </row>
    <row r="26143" spans="1:3" x14ac:dyDescent="0.4">
      <c r="A26143" s="70"/>
      <c r="B26143" s="70"/>
      <c r="C26143" s="71"/>
    </row>
    <row r="26144" spans="1:3" x14ac:dyDescent="0.4">
      <c r="A26144" s="70"/>
      <c r="B26144" s="70"/>
      <c r="C26144" s="71"/>
    </row>
    <row r="26145" spans="1:3" x14ac:dyDescent="0.4">
      <c r="A26145" s="70"/>
      <c r="B26145" s="70"/>
      <c r="C26145" s="71"/>
    </row>
    <row r="26146" spans="1:3" x14ac:dyDescent="0.4">
      <c r="A26146" s="70"/>
      <c r="B26146" s="70"/>
      <c r="C26146" s="71"/>
    </row>
    <row r="26147" spans="1:3" x14ac:dyDescent="0.4">
      <c r="A26147" s="70"/>
      <c r="B26147" s="70"/>
      <c r="C26147" s="71"/>
    </row>
    <row r="26148" spans="1:3" x14ac:dyDescent="0.4">
      <c r="A26148" s="70"/>
      <c r="B26148" s="70"/>
      <c r="C26148" s="71"/>
    </row>
    <row r="26149" spans="1:3" x14ac:dyDescent="0.4">
      <c r="A26149" s="70"/>
      <c r="B26149" s="70"/>
      <c r="C26149" s="71"/>
    </row>
    <row r="26150" spans="1:3" x14ac:dyDescent="0.4">
      <c r="A26150" s="70"/>
      <c r="B26150" s="70"/>
      <c r="C26150" s="71"/>
    </row>
    <row r="26151" spans="1:3" x14ac:dyDescent="0.4">
      <c r="A26151" s="70"/>
      <c r="B26151" s="70"/>
      <c r="C26151" s="71"/>
    </row>
    <row r="26152" spans="1:3" x14ac:dyDescent="0.4">
      <c r="A26152" s="70"/>
      <c r="B26152" s="70"/>
      <c r="C26152" s="71"/>
    </row>
    <row r="26153" spans="1:3" x14ac:dyDescent="0.4">
      <c r="A26153" s="70"/>
      <c r="B26153" s="70"/>
      <c r="C26153" s="71"/>
    </row>
    <row r="26154" spans="1:3" x14ac:dyDescent="0.4">
      <c r="A26154" s="70"/>
      <c r="B26154" s="70"/>
      <c r="C26154" s="71"/>
    </row>
    <row r="26155" spans="1:3" x14ac:dyDescent="0.4">
      <c r="A26155" s="70"/>
      <c r="B26155" s="70"/>
      <c r="C26155" s="71"/>
    </row>
    <row r="26156" spans="1:3" x14ac:dyDescent="0.4">
      <c r="A26156" s="70"/>
      <c r="B26156" s="70"/>
      <c r="C26156" s="71"/>
    </row>
    <row r="26157" spans="1:3" x14ac:dyDescent="0.4">
      <c r="A26157" s="70"/>
      <c r="B26157" s="70"/>
      <c r="C26157" s="71"/>
    </row>
    <row r="26158" spans="1:3" x14ac:dyDescent="0.4">
      <c r="A26158" s="70"/>
      <c r="B26158" s="70"/>
      <c r="C26158" s="71"/>
    </row>
    <row r="26159" spans="1:3" x14ac:dyDescent="0.4">
      <c r="A26159" s="70"/>
      <c r="B26159" s="70"/>
      <c r="C26159" s="71"/>
    </row>
    <row r="26160" spans="1:3" x14ac:dyDescent="0.4">
      <c r="A26160" s="70"/>
      <c r="B26160" s="70"/>
      <c r="C26160" s="71"/>
    </row>
    <row r="26161" spans="1:3" x14ac:dyDescent="0.4">
      <c r="A26161" s="70"/>
      <c r="B26161" s="70"/>
      <c r="C26161" s="71"/>
    </row>
    <row r="26162" spans="1:3" x14ac:dyDescent="0.4">
      <c r="A26162" s="70"/>
      <c r="B26162" s="70"/>
      <c r="C26162" s="71"/>
    </row>
    <row r="26163" spans="1:3" x14ac:dyDescent="0.4">
      <c r="A26163" s="70"/>
      <c r="B26163" s="70"/>
      <c r="C26163" s="71"/>
    </row>
    <row r="26164" spans="1:3" x14ac:dyDescent="0.4">
      <c r="A26164" s="70"/>
      <c r="B26164" s="70"/>
      <c r="C26164" s="71"/>
    </row>
    <row r="26165" spans="1:3" x14ac:dyDescent="0.4">
      <c r="A26165" s="70"/>
      <c r="B26165" s="70"/>
      <c r="C26165" s="71"/>
    </row>
    <row r="26166" spans="1:3" x14ac:dyDescent="0.4">
      <c r="A26166" s="70"/>
      <c r="B26166" s="70"/>
      <c r="C26166" s="71"/>
    </row>
    <row r="26167" spans="1:3" x14ac:dyDescent="0.4">
      <c r="A26167" s="70"/>
      <c r="B26167" s="70"/>
      <c r="C26167" s="71"/>
    </row>
    <row r="26168" spans="1:3" x14ac:dyDescent="0.4">
      <c r="A26168" s="70"/>
      <c r="B26168" s="70"/>
      <c r="C26168" s="71"/>
    </row>
    <row r="26169" spans="1:3" x14ac:dyDescent="0.4">
      <c r="A26169" s="70"/>
      <c r="B26169" s="70"/>
      <c r="C26169" s="71"/>
    </row>
    <row r="26170" spans="1:3" x14ac:dyDescent="0.4">
      <c r="A26170" s="70"/>
      <c r="B26170" s="70"/>
      <c r="C26170" s="71"/>
    </row>
    <row r="26171" spans="1:3" x14ac:dyDescent="0.4">
      <c r="A26171" s="70"/>
      <c r="B26171" s="70"/>
      <c r="C26171" s="71"/>
    </row>
    <row r="26172" spans="1:3" x14ac:dyDescent="0.4">
      <c r="A26172" s="70"/>
      <c r="B26172" s="70"/>
      <c r="C26172" s="71"/>
    </row>
    <row r="26173" spans="1:3" x14ac:dyDescent="0.4">
      <c r="A26173" s="70"/>
      <c r="B26173" s="70"/>
      <c r="C26173" s="71"/>
    </row>
    <row r="26174" spans="1:3" x14ac:dyDescent="0.4">
      <c r="A26174" s="70"/>
      <c r="B26174" s="70"/>
      <c r="C26174" s="71"/>
    </row>
    <row r="26175" spans="1:3" x14ac:dyDescent="0.4">
      <c r="A26175" s="70"/>
      <c r="B26175" s="70"/>
      <c r="C26175" s="71"/>
    </row>
    <row r="26176" spans="1:3" x14ac:dyDescent="0.4">
      <c r="A26176" s="70"/>
      <c r="B26176" s="70"/>
      <c r="C26176" s="71"/>
    </row>
    <row r="26177" spans="1:3" x14ac:dyDescent="0.4">
      <c r="A26177" s="70"/>
      <c r="B26177" s="70"/>
      <c r="C26177" s="71"/>
    </row>
    <row r="26178" spans="1:3" x14ac:dyDescent="0.4">
      <c r="A26178" s="70"/>
      <c r="B26178" s="70"/>
      <c r="C26178" s="71"/>
    </row>
    <row r="26179" spans="1:3" x14ac:dyDescent="0.4">
      <c r="A26179" s="70"/>
      <c r="B26179" s="70"/>
      <c r="C26179" s="71"/>
    </row>
    <row r="26180" spans="1:3" x14ac:dyDescent="0.4">
      <c r="A26180" s="70"/>
      <c r="B26180" s="70"/>
      <c r="C26180" s="71"/>
    </row>
    <row r="26181" spans="1:3" x14ac:dyDescent="0.4">
      <c r="A26181" s="70"/>
      <c r="B26181" s="70"/>
      <c r="C26181" s="71"/>
    </row>
    <row r="26182" spans="1:3" x14ac:dyDescent="0.4">
      <c r="A26182" s="70"/>
      <c r="B26182" s="70"/>
      <c r="C26182" s="71"/>
    </row>
    <row r="26183" spans="1:3" x14ac:dyDescent="0.4">
      <c r="A26183" s="70"/>
      <c r="B26183" s="70"/>
      <c r="C26183" s="71"/>
    </row>
    <row r="26184" spans="1:3" x14ac:dyDescent="0.4">
      <c r="A26184" s="70"/>
      <c r="B26184" s="70"/>
      <c r="C26184" s="71"/>
    </row>
    <row r="26185" spans="1:3" x14ac:dyDescent="0.4">
      <c r="A26185" s="70"/>
      <c r="B26185" s="70"/>
      <c r="C26185" s="71"/>
    </row>
    <row r="26186" spans="1:3" x14ac:dyDescent="0.4">
      <c r="A26186" s="70"/>
      <c r="B26186" s="70"/>
      <c r="C26186" s="71"/>
    </row>
    <row r="26187" spans="1:3" x14ac:dyDescent="0.4">
      <c r="A26187" s="70"/>
      <c r="B26187" s="70"/>
      <c r="C26187" s="71"/>
    </row>
    <row r="26188" spans="1:3" x14ac:dyDescent="0.4">
      <c r="A26188" s="70"/>
      <c r="B26188" s="70"/>
      <c r="C26188" s="71"/>
    </row>
    <row r="26189" spans="1:3" x14ac:dyDescent="0.4">
      <c r="A26189" s="70"/>
      <c r="B26189" s="70"/>
      <c r="C26189" s="71"/>
    </row>
    <row r="26190" spans="1:3" x14ac:dyDescent="0.4">
      <c r="A26190" s="70"/>
      <c r="B26190" s="70"/>
      <c r="C26190" s="71"/>
    </row>
    <row r="26191" spans="1:3" x14ac:dyDescent="0.4">
      <c r="A26191" s="70"/>
      <c r="B26191" s="70"/>
      <c r="C26191" s="71"/>
    </row>
    <row r="26192" spans="1:3" x14ac:dyDescent="0.4">
      <c r="A26192" s="70"/>
      <c r="B26192" s="70"/>
      <c r="C26192" s="71"/>
    </row>
    <row r="26193" spans="1:3" x14ac:dyDescent="0.4">
      <c r="A26193" s="70"/>
      <c r="B26193" s="70"/>
      <c r="C26193" s="71"/>
    </row>
    <row r="26194" spans="1:3" x14ac:dyDescent="0.4">
      <c r="A26194" s="70"/>
      <c r="B26194" s="70"/>
      <c r="C26194" s="71"/>
    </row>
    <row r="26195" spans="1:3" x14ac:dyDescent="0.4">
      <c r="A26195" s="70"/>
      <c r="B26195" s="70"/>
      <c r="C26195" s="71"/>
    </row>
    <row r="26196" spans="1:3" x14ac:dyDescent="0.4">
      <c r="A26196" s="70"/>
      <c r="B26196" s="70"/>
      <c r="C26196" s="71"/>
    </row>
    <row r="26197" spans="1:3" x14ac:dyDescent="0.4">
      <c r="A26197" s="70"/>
      <c r="B26197" s="70"/>
      <c r="C26197" s="71"/>
    </row>
    <row r="26198" spans="1:3" x14ac:dyDescent="0.4">
      <c r="A26198" s="70"/>
      <c r="B26198" s="70"/>
      <c r="C26198" s="71"/>
    </row>
    <row r="26199" spans="1:3" x14ac:dyDescent="0.4">
      <c r="A26199" s="70"/>
      <c r="B26199" s="70"/>
      <c r="C26199" s="71"/>
    </row>
    <row r="26200" spans="1:3" x14ac:dyDescent="0.4">
      <c r="A26200" s="70"/>
      <c r="B26200" s="70"/>
      <c r="C26200" s="71"/>
    </row>
    <row r="26201" spans="1:3" x14ac:dyDescent="0.4">
      <c r="A26201" s="70"/>
      <c r="B26201" s="70"/>
      <c r="C26201" s="71"/>
    </row>
    <row r="26202" spans="1:3" x14ac:dyDescent="0.4">
      <c r="A26202" s="70"/>
      <c r="B26202" s="70"/>
      <c r="C26202" s="71"/>
    </row>
    <row r="26203" spans="1:3" x14ac:dyDescent="0.4">
      <c r="A26203" s="70"/>
      <c r="B26203" s="70"/>
      <c r="C26203" s="71"/>
    </row>
    <row r="26204" spans="1:3" x14ac:dyDescent="0.4">
      <c r="A26204" s="70"/>
      <c r="B26204" s="70"/>
      <c r="C26204" s="71"/>
    </row>
    <row r="26205" spans="1:3" x14ac:dyDescent="0.4">
      <c r="A26205" s="70"/>
      <c r="B26205" s="70"/>
      <c r="C26205" s="71"/>
    </row>
    <row r="26206" spans="1:3" x14ac:dyDescent="0.4">
      <c r="A26206" s="70"/>
      <c r="B26206" s="70"/>
      <c r="C26206" s="71"/>
    </row>
    <row r="26207" spans="1:3" x14ac:dyDescent="0.4">
      <c r="A26207" s="70"/>
      <c r="B26207" s="70"/>
      <c r="C26207" s="71"/>
    </row>
    <row r="26208" spans="1:3" x14ac:dyDescent="0.4">
      <c r="A26208" s="70"/>
      <c r="B26208" s="70"/>
      <c r="C26208" s="71"/>
    </row>
    <row r="26209" spans="1:3" x14ac:dyDescent="0.4">
      <c r="A26209" s="70"/>
      <c r="B26209" s="70"/>
      <c r="C26209" s="71"/>
    </row>
    <row r="26210" spans="1:3" x14ac:dyDescent="0.4">
      <c r="A26210" s="70"/>
      <c r="B26210" s="70"/>
      <c r="C26210" s="71"/>
    </row>
    <row r="26211" spans="1:3" x14ac:dyDescent="0.4">
      <c r="A26211" s="70"/>
      <c r="B26211" s="70"/>
      <c r="C26211" s="71"/>
    </row>
    <row r="26212" spans="1:3" x14ac:dyDescent="0.4">
      <c r="A26212" s="70"/>
      <c r="B26212" s="70"/>
      <c r="C26212" s="71"/>
    </row>
    <row r="26213" spans="1:3" x14ac:dyDescent="0.4">
      <c r="A26213" s="70"/>
      <c r="B26213" s="70"/>
      <c r="C26213" s="71"/>
    </row>
    <row r="26214" spans="1:3" x14ac:dyDescent="0.4">
      <c r="A26214" s="70"/>
      <c r="B26214" s="70"/>
      <c r="C26214" s="71"/>
    </row>
    <row r="26215" spans="1:3" x14ac:dyDescent="0.4">
      <c r="A26215" s="70"/>
      <c r="B26215" s="70"/>
      <c r="C26215" s="71"/>
    </row>
    <row r="26216" spans="1:3" x14ac:dyDescent="0.4">
      <c r="A26216" s="70"/>
      <c r="B26216" s="70"/>
      <c r="C26216" s="71"/>
    </row>
    <row r="26217" spans="1:3" x14ac:dyDescent="0.4">
      <c r="A26217" s="70"/>
      <c r="B26217" s="70"/>
      <c r="C26217" s="71"/>
    </row>
    <row r="26218" spans="1:3" x14ac:dyDescent="0.4">
      <c r="A26218" s="70"/>
      <c r="B26218" s="70"/>
      <c r="C26218" s="71"/>
    </row>
    <row r="26219" spans="1:3" x14ac:dyDescent="0.4">
      <c r="A26219" s="70"/>
      <c r="B26219" s="70"/>
      <c r="C26219" s="71"/>
    </row>
    <row r="26220" spans="1:3" x14ac:dyDescent="0.4">
      <c r="A26220" s="70"/>
      <c r="B26220" s="70"/>
      <c r="C26220" s="71"/>
    </row>
    <row r="26221" spans="1:3" x14ac:dyDescent="0.4">
      <c r="A26221" s="70"/>
      <c r="B26221" s="70"/>
      <c r="C26221" s="71"/>
    </row>
    <row r="26222" spans="1:3" x14ac:dyDescent="0.4">
      <c r="A26222" s="70"/>
      <c r="B26222" s="70"/>
      <c r="C26222" s="71"/>
    </row>
    <row r="26223" spans="1:3" x14ac:dyDescent="0.4">
      <c r="A26223" s="70"/>
      <c r="B26223" s="70"/>
      <c r="C26223" s="71"/>
    </row>
    <row r="26224" spans="1:3" x14ac:dyDescent="0.4">
      <c r="A26224" s="70"/>
      <c r="B26224" s="70"/>
      <c r="C26224" s="71"/>
    </row>
    <row r="26225" spans="1:3" x14ac:dyDescent="0.4">
      <c r="A26225" s="70"/>
      <c r="B26225" s="70"/>
      <c r="C26225" s="71"/>
    </row>
    <row r="26226" spans="1:3" x14ac:dyDescent="0.4">
      <c r="A26226" s="70"/>
      <c r="B26226" s="70"/>
      <c r="C26226" s="71"/>
    </row>
    <row r="26227" spans="1:3" x14ac:dyDescent="0.4">
      <c r="A26227" s="70"/>
      <c r="B26227" s="70"/>
      <c r="C26227" s="71"/>
    </row>
    <row r="26228" spans="1:3" x14ac:dyDescent="0.4">
      <c r="A26228" s="70"/>
      <c r="B26228" s="70"/>
      <c r="C26228" s="71"/>
    </row>
    <row r="26229" spans="1:3" x14ac:dyDescent="0.4">
      <c r="A26229" s="70"/>
      <c r="B26229" s="70"/>
      <c r="C26229" s="71"/>
    </row>
    <row r="26230" spans="1:3" x14ac:dyDescent="0.4">
      <c r="A26230" s="70"/>
      <c r="B26230" s="70"/>
      <c r="C26230" s="71"/>
    </row>
    <row r="26231" spans="1:3" x14ac:dyDescent="0.4">
      <c r="A26231" s="70"/>
      <c r="B26231" s="70"/>
      <c r="C26231" s="71"/>
    </row>
    <row r="26232" spans="1:3" x14ac:dyDescent="0.4">
      <c r="A26232" s="70"/>
      <c r="B26232" s="70"/>
      <c r="C26232" s="71"/>
    </row>
    <row r="26233" spans="1:3" x14ac:dyDescent="0.4">
      <c r="A26233" s="70"/>
      <c r="B26233" s="70"/>
      <c r="C26233" s="71"/>
    </row>
    <row r="26234" spans="1:3" x14ac:dyDescent="0.4">
      <c r="A26234" s="70"/>
      <c r="B26234" s="70"/>
      <c r="C26234" s="71"/>
    </row>
    <row r="26235" spans="1:3" x14ac:dyDescent="0.4">
      <c r="A26235" s="70"/>
      <c r="B26235" s="70"/>
      <c r="C26235" s="71"/>
    </row>
    <row r="26236" spans="1:3" x14ac:dyDescent="0.4">
      <c r="A26236" s="70"/>
      <c r="B26236" s="70"/>
      <c r="C26236" s="71"/>
    </row>
    <row r="26237" spans="1:3" x14ac:dyDescent="0.4">
      <c r="A26237" s="70"/>
      <c r="B26237" s="70"/>
      <c r="C26237" s="71"/>
    </row>
    <row r="26238" spans="1:3" x14ac:dyDescent="0.4">
      <c r="A26238" s="70"/>
      <c r="B26238" s="70"/>
      <c r="C26238" s="71"/>
    </row>
    <row r="26239" spans="1:3" x14ac:dyDescent="0.4">
      <c r="A26239" s="70"/>
      <c r="B26239" s="70"/>
      <c r="C26239" s="71"/>
    </row>
    <row r="26240" spans="1:3" x14ac:dyDescent="0.4">
      <c r="A26240" s="70"/>
      <c r="B26240" s="70"/>
      <c r="C26240" s="71"/>
    </row>
    <row r="26241" spans="1:3" x14ac:dyDescent="0.4">
      <c r="A26241" s="70"/>
      <c r="B26241" s="70"/>
      <c r="C26241" s="71"/>
    </row>
    <row r="26242" spans="1:3" x14ac:dyDescent="0.4">
      <c r="A26242" s="70"/>
      <c r="B26242" s="70"/>
      <c r="C26242" s="71"/>
    </row>
    <row r="26243" spans="1:3" x14ac:dyDescent="0.4">
      <c r="A26243" s="70"/>
      <c r="B26243" s="70"/>
      <c r="C26243" s="71"/>
    </row>
    <row r="26244" spans="1:3" x14ac:dyDescent="0.4">
      <c r="A26244" s="70"/>
      <c r="B26244" s="70"/>
      <c r="C26244" s="71"/>
    </row>
    <row r="26245" spans="1:3" x14ac:dyDescent="0.4">
      <c r="A26245" s="70"/>
      <c r="B26245" s="70"/>
      <c r="C26245" s="71"/>
    </row>
    <row r="26246" spans="1:3" x14ac:dyDescent="0.4">
      <c r="A26246" s="70"/>
      <c r="B26246" s="70"/>
      <c r="C26246" s="71"/>
    </row>
    <row r="26247" spans="1:3" x14ac:dyDescent="0.4">
      <c r="A26247" s="70"/>
      <c r="B26247" s="70"/>
      <c r="C26247" s="71"/>
    </row>
    <row r="26248" spans="1:3" x14ac:dyDescent="0.4">
      <c r="A26248" s="70"/>
      <c r="B26248" s="70"/>
      <c r="C26248" s="71"/>
    </row>
    <row r="26249" spans="1:3" x14ac:dyDescent="0.4">
      <c r="A26249" s="70"/>
      <c r="B26249" s="70"/>
      <c r="C26249" s="71"/>
    </row>
    <row r="26250" spans="1:3" x14ac:dyDescent="0.4">
      <c r="A26250" s="70"/>
      <c r="B26250" s="70"/>
      <c r="C26250" s="71"/>
    </row>
    <row r="26251" spans="1:3" x14ac:dyDescent="0.4">
      <c r="A26251" s="70"/>
      <c r="B26251" s="70"/>
      <c r="C26251" s="71"/>
    </row>
    <row r="26252" spans="1:3" x14ac:dyDescent="0.4">
      <c r="A26252" s="70"/>
      <c r="B26252" s="70"/>
      <c r="C26252" s="71"/>
    </row>
    <row r="26253" spans="1:3" x14ac:dyDescent="0.4">
      <c r="A26253" s="70"/>
      <c r="B26253" s="70"/>
      <c r="C26253" s="71"/>
    </row>
    <row r="26254" spans="1:3" x14ac:dyDescent="0.4">
      <c r="A26254" s="70"/>
      <c r="B26254" s="70"/>
      <c r="C26254" s="71"/>
    </row>
    <row r="26255" spans="1:3" x14ac:dyDescent="0.4">
      <c r="A26255" s="70"/>
      <c r="B26255" s="70"/>
      <c r="C26255" s="71"/>
    </row>
    <row r="26256" spans="1:3" x14ac:dyDescent="0.4">
      <c r="A26256" s="70"/>
      <c r="B26256" s="70"/>
      <c r="C26256" s="71"/>
    </row>
    <row r="26257" spans="1:3" x14ac:dyDescent="0.4">
      <c r="A26257" s="70"/>
      <c r="B26257" s="70"/>
      <c r="C26257" s="71"/>
    </row>
    <row r="26258" spans="1:3" x14ac:dyDescent="0.4">
      <c r="A26258" s="70"/>
      <c r="B26258" s="70"/>
      <c r="C26258" s="71"/>
    </row>
    <row r="26259" spans="1:3" x14ac:dyDescent="0.4">
      <c r="A26259" s="70"/>
      <c r="B26259" s="70"/>
      <c r="C26259" s="71"/>
    </row>
    <row r="26260" spans="1:3" x14ac:dyDescent="0.4">
      <c r="A26260" s="70"/>
      <c r="B26260" s="70"/>
      <c r="C26260" s="71"/>
    </row>
    <row r="26261" spans="1:3" x14ac:dyDescent="0.4">
      <c r="A26261" s="70"/>
      <c r="B26261" s="70"/>
      <c r="C26261" s="71"/>
    </row>
    <row r="26262" spans="1:3" x14ac:dyDescent="0.4">
      <c r="A26262" s="70"/>
      <c r="B26262" s="70"/>
      <c r="C26262" s="71"/>
    </row>
    <row r="26263" spans="1:3" x14ac:dyDescent="0.4">
      <c r="A26263" s="70"/>
      <c r="B26263" s="70"/>
      <c r="C26263" s="71"/>
    </row>
    <row r="26264" spans="1:3" x14ac:dyDescent="0.4">
      <c r="A26264" s="70"/>
      <c r="B26264" s="70"/>
      <c r="C26264" s="71"/>
    </row>
    <row r="26265" spans="1:3" x14ac:dyDescent="0.4">
      <c r="A26265" s="70"/>
      <c r="B26265" s="70"/>
      <c r="C26265" s="71"/>
    </row>
    <row r="26266" spans="1:3" x14ac:dyDescent="0.4">
      <c r="A26266" s="70"/>
      <c r="B26266" s="70"/>
      <c r="C26266" s="71"/>
    </row>
    <row r="26267" spans="1:3" x14ac:dyDescent="0.4">
      <c r="A26267" s="70"/>
      <c r="B26267" s="70"/>
      <c r="C26267" s="71"/>
    </row>
    <row r="26268" spans="1:3" x14ac:dyDescent="0.4">
      <c r="A26268" s="70"/>
      <c r="B26268" s="70"/>
      <c r="C26268" s="71"/>
    </row>
    <row r="26269" spans="1:3" x14ac:dyDescent="0.4">
      <c r="A26269" s="70"/>
      <c r="B26269" s="70"/>
      <c r="C26269" s="71"/>
    </row>
    <row r="26270" spans="1:3" x14ac:dyDescent="0.4">
      <c r="A26270" s="70"/>
      <c r="B26270" s="70"/>
      <c r="C26270" s="71"/>
    </row>
    <row r="26271" spans="1:3" x14ac:dyDescent="0.4">
      <c r="A26271" s="70"/>
      <c r="B26271" s="70"/>
      <c r="C26271" s="71"/>
    </row>
    <row r="26272" spans="1:3" x14ac:dyDescent="0.4">
      <c r="A26272" s="70"/>
      <c r="B26272" s="70"/>
      <c r="C26272" s="71"/>
    </row>
    <row r="26273" spans="1:3" x14ac:dyDescent="0.4">
      <c r="A26273" s="70"/>
      <c r="B26273" s="70"/>
      <c r="C26273" s="71"/>
    </row>
    <row r="26274" spans="1:3" x14ac:dyDescent="0.4">
      <c r="A26274" s="70"/>
      <c r="B26274" s="70"/>
      <c r="C26274" s="71"/>
    </row>
    <row r="26275" spans="1:3" x14ac:dyDescent="0.4">
      <c r="A26275" s="70"/>
      <c r="B26275" s="70"/>
      <c r="C26275" s="71"/>
    </row>
    <row r="26276" spans="1:3" x14ac:dyDescent="0.4">
      <c r="A26276" s="70"/>
      <c r="B26276" s="70"/>
      <c r="C26276" s="71"/>
    </row>
    <row r="26277" spans="1:3" x14ac:dyDescent="0.4">
      <c r="A26277" s="70"/>
      <c r="B26277" s="70"/>
      <c r="C26277" s="71"/>
    </row>
    <row r="26278" spans="1:3" x14ac:dyDescent="0.4">
      <c r="A26278" s="70"/>
      <c r="B26278" s="70"/>
      <c r="C26278" s="71"/>
    </row>
    <row r="26279" spans="1:3" x14ac:dyDescent="0.4">
      <c r="A26279" s="70"/>
      <c r="B26279" s="70"/>
      <c r="C26279" s="71"/>
    </row>
    <row r="26280" spans="1:3" x14ac:dyDescent="0.4">
      <c r="A26280" s="70"/>
      <c r="B26280" s="70"/>
      <c r="C26280" s="71"/>
    </row>
    <row r="26281" spans="1:3" x14ac:dyDescent="0.4">
      <c r="A26281" s="70"/>
      <c r="B26281" s="70"/>
      <c r="C26281" s="71"/>
    </row>
    <row r="26282" spans="1:3" x14ac:dyDescent="0.4">
      <c r="A26282" s="70"/>
      <c r="B26282" s="70"/>
      <c r="C26282" s="71"/>
    </row>
    <row r="26283" spans="1:3" x14ac:dyDescent="0.4">
      <c r="A26283" s="70"/>
      <c r="B26283" s="70"/>
      <c r="C26283" s="71"/>
    </row>
    <row r="26284" spans="1:3" x14ac:dyDescent="0.4">
      <c r="A26284" s="70"/>
      <c r="B26284" s="70"/>
      <c r="C26284" s="71"/>
    </row>
    <row r="26285" spans="1:3" x14ac:dyDescent="0.4">
      <c r="A26285" s="70"/>
      <c r="B26285" s="70"/>
      <c r="C26285" s="71"/>
    </row>
    <row r="26286" spans="1:3" x14ac:dyDescent="0.4">
      <c r="A26286" s="70"/>
      <c r="B26286" s="70"/>
      <c r="C26286" s="71"/>
    </row>
    <row r="26287" spans="1:3" x14ac:dyDescent="0.4">
      <c r="A26287" s="70"/>
      <c r="B26287" s="70"/>
      <c r="C26287" s="71"/>
    </row>
    <row r="26288" spans="1:3" x14ac:dyDescent="0.4">
      <c r="A26288" s="70"/>
      <c r="B26288" s="70"/>
      <c r="C26288" s="71"/>
    </row>
    <row r="26289" spans="1:3" x14ac:dyDescent="0.4">
      <c r="A26289" s="70"/>
      <c r="B26289" s="70"/>
      <c r="C26289" s="71"/>
    </row>
    <row r="26290" spans="1:3" x14ac:dyDescent="0.4">
      <c r="A26290" s="70"/>
      <c r="B26290" s="70"/>
      <c r="C26290" s="71"/>
    </row>
    <row r="26291" spans="1:3" x14ac:dyDescent="0.4">
      <c r="A26291" s="70"/>
      <c r="B26291" s="70"/>
      <c r="C26291" s="71"/>
    </row>
    <row r="26292" spans="1:3" x14ac:dyDescent="0.4">
      <c r="A26292" s="70"/>
      <c r="B26292" s="70"/>
      <c r="C26292" s="71"/>
    </row>
    <row r="26293" spans="1:3" x14ac:dyDescent="0.4">
      <c r="A26293" s="70"/>
      <c r="B26293" s="70"/>
      <c r="C26293" s="71"/>
    </row>
    <row r="26294" spans="1:3" x14ac:dyDescent="0.4">
      <c r="A26294" s="70"/>
      <c r="B26294" s="70"/>
      <c r="C26294" s="71"/>
    </row>
    <row r="26295" spans="1:3" x14ac:dyDescent="0.4">
      <c r="A26295" s="70"/>
      <c r="B26295" s="70"/>
      <c r="C26295" s="71"/>
    </row>
    <row r="26296" spans="1:3" x14ac:dyDescent="0.4">
      <c r="A26296" s="70"/>
      <c r="B26296" s="70"/>
      <c r="C26296" s="71"/>
    </row>
    <row r="26297" spans="1:3" x14ac:dyDescent="0.4">
      <c r="A26297" s="70"/>
      <c r="B26297" s="70"/>
      <c r="C26297" s="71"/>
    </row>
    <row r="26298" spans="1:3" x14ac:dyDescent="0.4">
      <c r="A26298" s="70"/>
      <c r="B26298" s="70"/>
      <c r="C26298" s="71"/>
    </row>
    <row r="26299" spans="1:3" x14ac:dyDescent="0.4">
      <c r="A26299" s="70"/>
      <c r="B26299" s="70"/>
      <c r="C26299" s="71"/>
    </row>
    <row r="26300" spans="1:3" x14ac:dyDescent="0.4">
      <c r="A26300" s="70"/>
      <c r="B26300" s="70"/>
      <c r="C26300" s="71"/>
    </row>
    <row r="26301" spans="1:3" x14ac:dyDescent="0.4">
      <c r="A26301" s="70"/>
      <c r="B26301" s="70"/>
      <c r="C26301" s="71"/>
    </row>
    <row r="26302" spans="1:3" x14ac:dyDescent="0.4">
      <c r="A26302" s="70"/>
      <c r="B26302" s="70"/>
      <c r="C26302" s="71"/>
    </row>
    <row r="26303" spans="1:3" x14ac:dyDescent="0.4">
      <c r="A26303" s="70"/>
      <c r="B26303" s="70"/>
      <c r="C26303" s="71"/>
    </row>
    <row r="26304" spans="1:3" x14ac:dyDescent="0.4">
      <c r="A26304" s="70"/>
      <c r="B26304" s="70"/>
      <c r="C26304" s="71"/>
    </row>
    <row r="26305" spans="1:3" x14ac:dyDescent="0.4">
      <c r="A26305" s="70"/>
      <c r="B26305" s="70"/>
      <c r="C26305" s="71"/>
    </row>
    <row r="26306" spans="1:3" x14ac:dyDescent="0.4">
      <c r="A26306" s="70"/>
      <c r="B26306" s="70"/>
      <c r="C26306" s="71"/>
    </row>
    <row r="26307" spans="1:3" x14ac:dyDescent="0.4">
      <c r="A26307" s="70"/>
      <c r="B26307" s="70"/>
      <c r="C26307" s="71"/>
    </row>
    <row r="26308" spans="1:3" x14ac:dyDescent="0.4">
      <c r="A26308" s="70"/>
      <c r="B26308" s="70"/>
      <c r="C26308" s="71"/>
    </row>
    <row r="26309" spans="1:3" x14ac:dyDescent="0.4">
      <c r="A26309" s="70"/>
      <c r="B26309" s="70"/>
      <c r="C26309" s="71"/>
    </row>
    <row r="26310" spans="1:3" x14ac:dyDescent="0.4">
      <c r="A26310" s="70"/>
      <c r="B26310" s="70"/>
      <c r="C26310" s="71"/>
    </row>
    <row r="26311" spans="1:3" x14ac:dyDescent="0.4">
      <c r="A26311" s="70"/>
      <c r="B26311" s="70"/>
      <c r="C26311" s="71"/>
    </row>
    <row r="26312" spans="1:3" x14ac:dyDescent="0.4">
      <c r="A26312" s="70"/>
      <c r="B26312" s="70"/>
      <c r="C26312" s="71"/>
    </row>
    <row r="26313" spans="1:3" x14ac:dyDescent="0.4">
      <c r="A26313" s="70"/>
      <c r="B26313" s="70"/>
      <c r="C26313" s="71"/>
    </row>
    <row r="26314" spans="1:3" x14ac:dyDescent="0.4">
      <c r="A26314" s="70"/>
      <c r="B26314" s="70"/>
      <c r="C26314" s="71"/>
    </row>
    <row r="26315" spans="1:3" x14ac:dyDescent="0.4">
      <c r="A26315" s="70"/>
      <c r="B26315" s="70"/>
      <c r="C26315" s="71"/>
    </row>
    <row r="26316" spans="1:3" x14ac:dyDescent="0.4">
      <c r="A26316" s="70"/>
      <c r="B26316" s="70"/>
      <c r="C26316" s="71"/>
    </row>
    <row r="26317" spans="1:3" x14ac:dyDescent="0.4">
      <c r="A26317" s="70"/>
      <c r="B26317" s="70"/>
      <c r="C26317" s="71"/>
    </row>
    <row r="26318" spans="1:3" x14ac:dyDescent="0.4">
      <c r="A26318" s="70"/>
      <c r="B26318" s="70"/>
      <c r="C26318" s="71"/>
    </row>
    <row r="26319" spans="1:3" x14ac:dyDescent="0.4">
      <c r="A26319" s="70"/>
      <c r="B26319" s="70"/>
      <c r="C26319" s="71"/>
    </row>
    <row r="26320" spans="1:3" x14ac:dyDescent="0.4">
      <c r="A26320" s="70"/>
      <c r="B26320" s="70"/>
      <c r="C26320" s="71"/>
    </row>
    <row r="26321" spans="1:3" x14ac:dyDescent="0.4">
      <c r="A26321" s="70"/>
      <c r="B26321" s="70"/>
      <c r="C26321" s="71"/>
    </row>
    <row r="26322" spans="1:3" x14ac:dyDescent="0.4">
      <c r="A26322" s="70"/>
      <c r="B26322" s="70"/>
      <c r="C26322" s="71"/>
    </row>
    <row r="26323" spans="1:3" x14ac:dyDescent="0.4">
      <c r="A26323" s="70"/>
      <c r="B26323" s="70"/>
      <c r="C26323" s="71"/>
    </row>
    <row r="26324" spans="1:3" x14ac:dyDescent="0.4">
      <c r="A26324" s="70"/>
      <c r="B26324" s="70"/>
      <c r="C26324" s="71"/>
    </row>
    <row r="26325" spans="1:3" x14ac:dyDescent="0.4">
      <c r="A26325" s="70"/>
      <c r="B26325" s="70"/>
      <c r="C26325" s="71"/>
    </row>
    <row r="26326" spans="1:3" x14ac:dyDescent="0.4">
      <c r="A26326" s="70"/>
      <c r="B26326" s="70"/>
      <c r="C26326" s="71"/>
    </row>
    <row r="26327" spans="1:3" x14ac:dyDescent="0.4">
      <c r="A26327" s="70"/>
      <c r="B26327" s="70"/>
      <c r="C26327" s="71"/>
    </row>
    <row r="26328" spans="1:3" x14ac:dyDescent="0.4">
      <c r="A26328" s="70"/>
      <c r="B26328" s="70"/>
      <c r="C26328" s="71"/>
    </row>
    <row r="26329" spans="1:3" x14ac:dyDescent="0.4">
      <c r="A26329" s="70"/>
      <c r="B26329" s="70"/>
      <c r="C26329" s="71"/>
    </row>
    <row r="26330" spans="1:3" x14ac:dyDescent="0.4">
      <c r="A26330" s="70"/>
      <c r="B26330" s="70"/>
      <c r="C26330" s="71"/>
    </row>
    <row r="26331" spans="1:3" x14ac:dyDescent="0.4">
      <c r="A26331" s="70"/>
      <c r="B26331" s="70"/>
      <c r="C26331" s="71"/>
    </row>
    <row r="26332" spans="1:3" x14ac:dyDescent="0.4">
      <c r="A26332" s="70"/>
      <c r="B26332" s="70"/>
      <c r="C26332" s="71"/>
    </row>
    <row r="26333" spans="1:3" x14ac:dyDescent="0.4">
      <c r="A26333" s="70"/>
      <c r="B26333" s="70"/>
      <c r="C26333" s="71"/>
    </row>
    <row r="26334" spans="1:3" x14ac:dyDescent="0.4">
      <c r="A26334" s="70"/>
      <c r="B26334" s="70"/>
      <c r="C26334" s="71"/>
    </row>
    <row r="26335" spans="1:3" x14ac:dyDescent="0.4">
      <c r="A26335" s="70"/>
      <c r="B26335" s="70"/>
      <c r="C26335" s="71"/>
    </row>
    <row r="26336" spans="1:3" x14ac:dyDescent="0.4">
      <c r="A26336" s="70"/>
      <c r="B26336" s="70"/>
      <c r="C26336" s="71"/>
    </row>
    <row r="26337" spans="1:3" x14ac:dyDescent="0.4">
      <c r="A26337" s="70"/>
      <c r="B26337" s="70"/>
      <c r="C26337" s="71"/>
    </row>
    <row r="26338" spans="1:3" x14ac:dyDescent="0.4">
      <c r="A26338" s="70"/>
      <c r="B26338" s="70"/>
      <c r="C26338" s="71"/>
    </row>
    <row r="26339" spans="1:3" x14ac:dyDescent="0.4">
      <c r="A26339" s="70"/>
      <c r="B26339" s="70"/>
      <c r="C26339" s="71"/>
    </row>
    <row r="26340" spans="1:3" x14ac:dyDescent="0.4">
      <c r="A26340" s="70"/>
      <c r="B26340" s="70"/>
      <c r="C26340" s="71"/>
    </row>
    <row r="26341" spans="1:3" x14ac:dyDescent="0.4">
      <c r="A26341" s="70"/>
      <c r="B26341" s="70"/>
      <c r="C26341" s="71"/>
    </row>
    <row r="26342" spans="1:3" x14ac:dyDescent="0.4">
      <c r="A26342" s="70"/>
      <c r="B26342" s="70"/>
      <c r="C26342" s="71"/>
    </row>
    <row r="26343" spans="1:3" x14ac:dyDescent="0.4">
      <c r="A26343" s="70"/>
      <c r="B26343" s="70"/>
      <c r="C26343" s="71"/>
    </row>
    <row r="26344" spans="1:3" x14ac:dyDescent="0.4">
      <c r="A26344" s="70"/>
      <c r="B26344" s="70"/>
      <c r="C26344" s="71"/>
    </row>
    <row r="26345" spans="1:3" x14ac:dyDescent="0.4">
      <c r="A26345" s="70"/>
      <c r="B26345" s="70"/>
      <c r="C26345" s="71"/>
    </row>
    <row r="26346" spans="1:3" x14ac:dyDescent="0.4">
      <c r="A26346" s="70"/>
      <c r="B26346" s="70"/>
      <c r="C26346" s="71"/>
    </row>
    <row r="26347" spans="1:3" x14ac:dyDescent="0.4">
      <c r="A26347" s="70"/>
      <c r="B26347" s="70"/>
      <c r="C26347" s="71"/>
    </row>
    <row r="26348" spans="1:3" x14ac:dyDescent="0.4">
      <c r="A26348" s="70"/>
      <c r="B26348" s="70"/>
      <c r="C26348" s="71"/>
    </row>
    <row r="26349" spans="1:3" x14ac:dyDescent="0.4">
      <c r="A26349" s="70"/>
      <c r="B26349" s="70"/>
      <c r="C26349" s="71"/>
    </row>
    <row r="26350" spans="1:3" x14ac:dyDescent="0.4">
      <c r="A26350" s="70"/>
      <c r="B26350" s="70"/>
      <c r="C26350" s="71"/>
    </row>
    <row r="26351" spans="1:3" x14ac:dyDescent="0.4">
      <c r="A26351" s="70"/>
      <c r="B26351" s="70"/>
      <c r="C26351" s="71"/>
    </row>
    <row r="26352" spans="1:3" x14ac:dyDescent="0.4">
      <c r="A26352" s="70"/>
      <c r="B26352" s="70"/>
      <c r="C26352" s="71"/>
    </row>
    <row r="26353" spans="1:3" x14ac:dyDescent="0.4">
      <c r="A26353" s="70"/>
      <c r="B26353" s="70"/>
      <c r="C26353" s="71"/>
    </row>
    <row r="26354" spans="1:3" x14ac:dyDescent="0.4">
      <c r="A26354" s="70"/>
      <c r="B26354" s="70"/>
      <c r="C26354" s="71"/>
    </row>
    <row r="26355" spans="1:3" x14ac:dyDescent="0.4">
      <c r="A26355" s="70"/>
      <c r="B26355" s="70"/>
      <c r="C26355" s="71"/>
    </row>
    <row r="26356" spans="1:3" x14ac:dyDescent="0.4">
      <c r="A26356" s="70"/>
      <c r="B26356" s="70"/>
      <c r="C26356" s="71"/>
    </row>
    <row r="26357" spans="1:3" x14ac:dyDescent="0.4">
      <c r="A26357" s="70"/>
      <c r="B26357" s="70"/>
      <c r="C26357" s="71"/>
    </row>
    <row r="26358" spans="1:3" x14ac:dyDescent="0.4">
      <c r="A26358" s="70"/>
      <c r="B26358" s="70"/>
      <c r="C26358" s="71"/>
    </row>
    <row r="26359" spans="1:3" x14ac:dyDescent="0.4">
      <c r="A26359" s="70"/>
      <c r="B26359" s="70"/>
      <c r="C26359" s="71"/>
    </row>
    <row r="26360" spans="1:3" x14ac:dyDescent="0.4">
      <c r="A26360" s="70"/>
      <c r="B26360" s="70"/>
      <c r="C26360" s="71"/>
    </row>
    <row r="26361" spans="1:3" x14ac:dyDescent="0.4">
      <c r="A26361" s="70"/>
      <c r="B26361" s="70"/>
      <c r="C26361" s="71"/>
    </row>
    <row r="26362" spans="1:3" x14ac:dyDescent="0.4">
      <c r="A26362" s="70"/>
      <c r="B26362" s="70"/>
      <c r="C26362" s="71"/>
    </row>
    <row r="26363" spans="1:3" x14ac:dyDescent="0.4">
      <c r="A26363" s="70"/>
      <c r="B26363" s="70"/>
      <c r="C26363" s="71"/>
    </row>
    <row r="26364" spans="1:3" x14ac:dyDescent="0.4">
      <c r="A26364" s="70"/>
      <c r="B26364" s="70"/>
      <c r="C26364" s="71"/>
    </row>
    <row r="26365" spans="1:3" x14ac:dyDescent="0.4">
      <c r="A26365" s="70"/>
      <c r="B26365" s="70"/>
      <c r="C26365" s="71"/>
    </row>
    <row r="26366" spans="1:3" x14ac:dyDescent="0.4">
      <c r="A26366" s="70"/>
      <c r="B26366" s="70"/>
      <c r="C26366" s="71"/>
    </row>
    <row r="26367" spans="1:3" x14ac:dyDescent="0.4">
      <c r="A26367" s="70"/>
      <c r="B26367" s="70"/>
      <c r="C26367" s="71"/>
    </row>
    <row r="26368" spans="1:3" x14ac:dyDescent="0.4">
      <c r="A26368" s="70"/>
      <c r="B26368" s="70"/>
      <c r="C26368" s="71"/>
    </row>
    <row r="26369" spans="1:3" x14ac:dyDescent="0.4">
      <c r="A26369" s="70"/>
      <c r="B26369" s="70"/>
      <c r="C26369" s="71"/>
    </row>
    <row r="26370" spans="1:3" x14ac:dyDescent="0.4">
      <c r="A26370" s="70"/>
      <c r="B26370" s="70"/>
      <c r="C26370" s="71"/>
    </row>
    <row r="26371" spans="1:3" x14ac:dyDescent="0.4">
      <c r="A26371" s="70"/>
      <c r="B26371" s="70"/>
      <c r="C26371" s="71"/>
    </row>
    <row r="26372" spans="1:3" x14ac:dyDescent="0.4">
      <c r="A26372" s="70"/>
      <c r="B26372" s="70"/>
      <c r="C26372" s="71"/>
    </row>
    <row r="26373" spans="1:3" x14ac:dyDescent="0.4">
      <c r="A26373" s="70"/>
      <c r="B26373" s="70"/>
      <c r="C26373" s="71"/>
    </row>
    <row r="26374" spans="1:3" x14ac:dyDescent="0.4">
      <c r="A26374" s="70"/>
      <c r="B26374" s="70"/>
      <c r="C26374" s="71"/>
    </row>
    <row r="26375" spans="1:3" x14ac:dyDescent="0.4">
      <c r="A26375" s="70"/>
      <c r="B26375" s="70"/>
      <c r="C26375" s="71"/>
    </row>
    <row r="26376" spans="1:3" x14ac:dyDescent="0.4">
      <c r="A26376" s="70"/>
      <c r="B26376" s="70"/>
      <c r="C26376" s="71"/>
    </row>
    <row r="26377" spans="1:3" x14ac:dyDescent="0.4">
      <c r="A26377" s="70"/>
      <c r="B26377" s="70"/>
      <c r="C26377" s="71"/>
    </row>
    <row r="26378" spans="1:3" x14ac:dyDescent="0.4">
      <c r="A26378" s="70"/>
      <c r="B26378" s="70"/>
      <c r="C26378" s="71"/>
    </row>
    <row r="26379" spans="1:3" x14ac:dyDescent="0.4">
      <c r="A26379" s="70"/>
      <c r="B26379" s="70"/>
      <c r="C26379" s="71"/>
    </row>
    <row r="26380" spans="1:3" x14ac:dyDescent="0.4">
      <c r="A26380" s="70"/>
      <c r="B26380" s="70"/>
      <c r="C26380" s="71"/>
    </row>
    <row r="26381" spans="1:3" x14ac:dyDescent="0.4">
      <c r="A26381" s="70"/>
      <c r="B26381" s="70"/>
      <c r="C26381" s="71"/>
    </row>
    <row r="26382" spans="1:3" x14ac:dyDescent="0.4">
      <c r="A26382" s="70"/>
      <c r="B26382" s="70"/>
      <c r="C26382" s="71"/>
    </row>
    <row r="26383" spans="1:3" x14ac:dyDescent="0.4">
      <c r="A26383" s="70"/>
      <c r="B26383" s="70"/>
      <c r="C26383" s="71"/>
    </row>
    <row r="26384" spans="1:3" x14ac:dyDescent="0.4">
      <c r="A26384" s="70"/>
      <c r="B26384" s="70"/>
      <c r="C26384" s="71"/>
    </row>
    <row r="26385" spans="1:3" x14ac:dyDescent="0.4">
      <c r="A26385" s="70"/>
      <c r="B26385" s="70"/>
      <c r="C26385" s="71"/>
    </row>
    <row r="26386" spans="1:3" x14ac:dyDescent="0.4">
      <c r="A26386" s="70"/>
      <c r="B26386" s="70"/>
      <c r="C26386" s="71"/>
    </row>
    <row r="26387" spans="1:3" x14ac:dyDescent="0.4">
      <c r="A26387" s="70"/>
      <c r="B26387" s="70"/>
      <c r="C26387" s="71"/>
    </row>
    <row r="26388" spans="1:3" x14ac:dyDescent="0.4">
      <c r="A26388" s="70"/>
      <c r="B26388" s="70"/>
      <c r="C26388" s="71"/>
    </row>
    <row r="26389" spans="1:3" x14ac:dyDescent="0.4">
      <c r="A26389" s="70"/>
      <c r="B26389" s="70"/>
      <c r="C26389" s="71"/>
    </row>
    <row r="26390" spans="1:3" x14ac:dyDescent="0.4">
      <c r="A26390" s="70"/>
      <c r="B26390" s="70"/>
      <c r="C26390" s="71"/>
    </row>
    <row r="26391" spans="1:3" x14ac:dyDescent="0.4">
      <c r="A26391" s="70"/>
      <c r="B26391" s="70"/>
      <c r="C26391" s="71"/>
    </row>
    <row r="26392" spans="1:3" x14ac:dyDescent="0.4">
      <c r="A26392" s="70"/>
      <c r="B26392" s="70"/>
      <c r="C26392" s="71"/>
    </row>
    <row r="26393" spans="1:3" x14ac:dyDescent="0.4">
      <c r="A26393" s="70"/>
      <c r="B26393" s="70"/>
      <c r="C26393" s="71"/>
    </row>
    <row r="26394" spans="1:3" x14ac:dyDescent="0.4">
      <c r="A26394" s="70"/>
      <c r="B26394" s="70"/>
      <c r="C26394" s="71"/>
    </row>
    <row r="26395" spans="1:3" x14ac:dyDescent="0.4">
      <c r="A26395" s="70"/>
      <c r="B26395" s="70"/>
      <c r="C26395" s="71"/>
    </row>
    <row r="26396" spans="1:3" x14ac:dyDescent="0.4">
      <c r="A26396" s="70"/>
      <c r="B26396" s="70"/>
      <c r="C26396" s="71"/>
    </row>
    <row r="26397" spans="1:3" x14ac:dyDescent="0.4">
      <c r="A26397" s="70"/>
      <c r="B26397" s="70"/>
      <c r="C26397" s="71"/>
    </row>
    <row r="26398" spans="1:3" x14ac:dyDescent="0.4">
      <c r="A26398" s="70"/>
      <c r="B26398" s="70"/>
      <c r="C26398" s="71"/>
    </row>
    <row r="26399" spans="1:3" x14ac:dyDescent="0.4">
      <c r="A26399" s="70"/>
      <c r="B26399" s="70"/>
      <c r="C26399" s="71"/>
    </row>
    <row r="26400" spans="1:3" x14ac:dyDescent="0.4">
      <c r="A26400" s="70"/>
      <c r="B26400" s="70"/>
      <c r="C26400" s="71"/>
    </row>
    <row r="26401" spans="1:3" x14ac:dyDescent="0.4">
      <c r="A26401" s="70"/>
      <c r="B26401" s="70"/>
      <c r="C26401" s="71"/>
    </row>
    <row r="26402" spans="1:3" x14ac:dyDescent="0.4">
      <c r="A26402" s="70"/>
      <c r="B26402" s="70"/>
      <c r="C26402" s="71"/>
    </row>
    <row r="26403" spans="1:3" x14ac:dyDescent="0.4">
      <c r="A26403" s="70"/>
      <c r="B26403" s="70"/>
      <c r="C26403" s="71"/>
    </row>
    <row r="26404" spans="1:3" x14ac:dyDescent="0.4">
      <c r="A26404" s="70"/>
      <c r="B26404" s="70"/>
      <c r="C26404" s="71"/>
    </row>
    <row r="26405" spans="1:3" x14ac:dyDescent="0.4">
      <c r="A26405" s="70"/>
      <c r="B26405" s="70"/>
      <c r="C26405" s="71"/>
    </row>
    <row r="26406" spans="1:3" x14ac:dyDescent="0.4">
      <c r="A26406" s="70"/>
      <c r="B26406" s="70"/>
      <c r="C26406" s="71"/>
    </row>
    <row r="26407" spans="1:3" x14ac:dyDescent="0.4">
      <c r="A26407" s="70"/>
      <c r="B26407" s="70"/>
      <c r="C26407" s="71"/>
    </row>
    <row r="26408" spans="1:3" x14ac:dyDescent="0.4">
      <c r="A26408" s="70"/>
      <c r="B26408" s="70"/>
      <c r="C26408" s="71"/>
    </row>
    <row r="26409" spans="1:3" x14ac:dyDescent="0.4">
      <c r="A26409" s="70"/>
      <c r="B26409" s="70"/>
      <c r="C26409" s="71"/>
    </row>
    <row r="26410" spans="1:3" x14ac:dyDescent="0.4">
      <c r="A26410" s="70"/>
      <c r="B26410" s="70"/>
      <c r="C26410" s="71"/>
    </row>
    <row r="26411" spans="1:3" x14ac:dyDescent="0.4">
      <c r="A26411" s="70"/>
      <c r="B26411" s="70"/>
      <c r="C26411" s="71"/>
    </row>
    <row r="26412" spans="1:3" x14ac:dyDescent="0.4">
      <c r="A26412" s="70"/>
      <c r="B26412" s="70"/>
      <c r="C26412" s="71"/>
    </row>
    <row r="26413" spans="1:3" x14ac:dyDescent="0.4">
      <c r="A26413" s="70"/>
      <c r="B26413" s="70"/>
      <c r="C26413" s="71"/>
    </row>
    <row r="26414" spans="1:3" x14ac:dyDescent="0.4">
      <c r="A26414" s="70"/>
      <c r="B26414" s="70"/>
      <c r="C26414" s="71"/>
    </row>
    <row r="26415" spans="1:3" x14ac:dyDescent="0.4">
      <c r="A26415" s="70"/>
      <c r="B26415" s="70"/>
      <c r="C26415" s="71"/>
    </row>
    <row r="26416" spans="1:3" x14ac:dyDescent="0.4">
      <c r="A26416" s="70"/>
      <c r="B26416" s="70"/>
      <c r="C26416" s="71"/>
    </row>
    <row r="26417" spans="1:3" x14ac:dyDescent="0.4">
      <c r="A26417" s="70"/>
      <c r="B26417" s="70"/>
      <c r="C26417" s="71"/>
    </row>
    <row r="26418" spans="1:3" x14ac:dyDescent="0.4">
      <c r="A26418" s="70"/>
      <c r="B26418" s="70"/>
      <c r="C26418" s="71"/>
    </row>
    <row r="26419" spans="1:3" x14ac:dyDescent="0.4">
      <c r="A26419" s="70"/>
      <c r="B26419" s="70"/>
      <c r="C26419" s="71"/>
    </row>
    <row r="26420" spans="1:3" x14ac:dyDescent="0.4">
      <c r="A26420" s="70"/>
      <c r="B26420" s="70"/>
      <c r="C26420" s="71"/>
    </row>
    <row r="26421" spans="1:3" x14ac:dyDescent="0.4">
      <c r="A26421" s="70"/>
      <c r="B26421" s="70"/>
      <c r="C26421" s="71"/>
    </row>
    <row r="26422" spans="1:3" x14ac:dyDescent="0.4">
      <c r="A26422" s="70"/>
      <c r="B26422" s="70"/>
      <c r="C26422" s="71"/>
    </row>
    <row r="26423" spans="1:3" x14ac:dyDescent="0.4">
      <c r="A26423" s="70"/>
      <c r="B26423" s="70"/>
      <c r="C26423" s="71"/>
    </row>
    <row r="26424" spans="1:3" x14ac:dyDescent="0.4">
      <c r="A26424" s="70"/>
      <c r="B26424" s="70"/>
      <c r="C26424" s="71"/>
    </row>
    <row r="26425" spans="1:3" x14ac:dyDescent="0.4">
      <c r="A26425" s="70"/>
      <c r="B26425" s="70"/>
      <c r="C26425" s="71"/>
    </row>
    <row r="26426" spans="1:3" x14ac:dyDescent="0.4">
      <c r="A26426" s="70"/>
      <c r="B26426" s="70"/>
      <c r="C26426" s="71"/>
    </row>
    <row r="26427" spans="1:3" x14ac:dyDescent="0.4">
      <c r="A26427" s="70"/>
      <c r="B26427" s="70"/>
      <c r="C26427" s="71"/>
    </row>
    <row r="26428" spans="1:3" x14ac:dyDescent="0.4">
      <c r="A26428" s="70"/>
      <c r="B26428" s="70"/>
      <c r="C26428" s="71"/>
    </row>
    <row r="26429" spans="1:3" x14ac:dyDescent="0.4">
      <c r="A26429" s="70"/>
      <c r="B26429" s="70"/>
      <c r="C26429" s="71"/>
    </row>
    <row r="26430" spans="1:3" x14ac:dyDescent="0.4">
      <c r="A26430" s="70"/>
      <c r="B26430" s="70"/>
      <c r="C26430" s="71"/>
    </row>
    <row r="26431" spans="1:3" x14ac:dyDescent="0.4">
      <c r="A26431" s="70"/>
      <c r="B26431" s="70"/>
      <c r="C26431" s="71"/>
    </row>
    <row r="26432" spans="1:3" x14ac:dyDescent="0.4">
      <c r="A26432" s="70"/>
      <c r="B26432" s="70"/>
      <c r="C26432" s="71"/>
    </row>
    <row r="26433" spans="1:3" x14ac:dyDescent="0.4">
      <c r="A26433" s="70"/>
      <c r="B26433" s="70"/>
      <c r="C26433" s="71"/>
    </row>
    <row r="26434" spans="1:3" x14ac:dyDescent="0.4">
      <c r="A26434" s="70"/>
      <c r="B26434" s="70"/>
      <c r="C26434" s="71"/>
    </row>
    <row r="26435" spans="1:3" x14ac:dyDescent="0.4">
      <c r="A26435" s="70"/>
      <c r="B26435" s="70"/>
      <c r="C26435" s="71"/>
    </row>
    <row r="26436" spans="1:3" x14ac:dyDescent="0.4">
      <c r="A26436" s="70"/>
      <c r="B26436" s="70"/>
      <c r="C26436" s="71"/>
    </row>
    <row r="26437" spans="1:3" x14ac:dyDescent="0.4">
      <c r="A26437" s="70"/>
      <c r="B26437" s="70"/>
      <c r="C26437" s="71"/>
    </row>
    <row r="26438" spans="1:3" x14ac:dyDescent="0.4">
      <c r="A26438" s="70"/>
      <c r="B26438" s="70"/>
      <c r="C26438" s="71"/>
    </row>
    <row r="26439" spans="1:3" x14ac:dyDescent="0.4">
      <c r="A26439" s="70"/>
      <c r="B26439" s="70"/>
      <c r="C26439" s="71"/>
    </row>
    <row r="26440" spans="1:3" x14ac:dyDescent="0.4">
      <c r="A26440" s="70"/>
      <c r="B26440" s="70"/>
      <c r="C26440" s="71"/>
    </row>
    <row r="26441" spans="1:3" x14ac:dyDescent="0.4">
      <c r="A26441" s="70"/>
      <c r="B26441" s="70"/>
      <c r="C26441" s="71"/>
    </row>
    <row r="26442" spans="1:3" x14ac:dyDescent="0.4">
      <c r="A26442" s="70"/>
      <c r="B26442" s="70"/>
      <c r="C26442" s="71"/>
    </row>
    <row r="26443" spans="1:3" x14ac:dyDescent="0.4">
      <c r="A26443" s="70"/>
      <c r="B26443" s="70"/>
      <c r="C26443" s="71"/>
    </row>
    <row r="26444" spans="1:3" x14ac:dyDescent="0.4">
      <c r="A26444" s="70"/>
      <c r="B26444" s="70"/>
      <c r="C26444" s="71"/>
    </row>
    <row r="26445" spans="1:3" x14ac:dyDescent="0.4">
      <c r="A26445" s="70"/>
      <c r="B26445" s="70"/>
      <c r="C26445" s="71"/>
    </row>
    <row r="26446" spans="1:3" x14ac:dyDescent="0.4">
      <c r="A26446" s="70"/>
      <c r="B26446" s="70"/>
      <c r="C26446" s="71"/>
    </row>
    <row r="26447" spans="1:3" x14ac:dyDescent="0.4">
      <c r="A26447" s="70"/>
      <c r="B26447" s="70"/>
      <c r="C26447" s="71"/>
    </row>
    <row r="26448" spans="1:3" x14ac:dyDescent="0.4">
      <c r="A26448" s="70"/>
      <c r="B26448" s="70"/>
      <c r="C26448" s="71"/>
    </row>
    <row r="26449" spans="1:3" x14ac:dyDescent="0.4">
      <c r="A26449" s="70"/>
      <c r="B26449" s="70"/>
      <c r="C26449" s="71"/>
    </row>
    <row r="26450" spans="1:3" x14ac:dyDescent="0.4">
      <c r="A26450" s="70"/>
      <c r="B26450" s="70"/>
      <c r="C26450" s="71"/>
    </row>
    <row r="26451" spans="1:3" x14ac:dyDescent="0.4">
      <c r="A26451" s="70"/>
      <c r="B26451" s="70"/>
      <c r="C26451" s="71"/>
    </row>
    <row r="26452" spans="1:3" x14ac:dyDescent="0.4">
      <c r="A26452" s="70"/>
      <c r="B26452" s="70"/>
      <c r="C26452" s="71"/>
    </row>
    <row r="26453" spans="1:3" x14ac:dyDescent="0.4">
      <c r="A26453" s="70"/>
      <c r="B26453" s="70"/>
      <c r="C26453" s="71"/>
    </row>
    <row r="26454" spans="1:3" x14ac:dyDescent="0.4">
      <c r="A26454" s="70"/>
      <c r="B26454" s="70"/>
      <c r="C26454" s="71"/>
    </row>
    <row r="26455" spans="1:3" x14ac:dyDescent="0.4">
      <c r="A26455" s="70"/>
      <c r="B26455" s="70"/>
      <c r="C26455" s="71"/>
    </row>
    <row r="26456" spans="1:3" x14ac:dyDescent="0.4">
      <c r="A26456" s="70"/>
      <c r="B26456" s="70"/>
      <c r="C26456" s="71"/>
    </row>
    <row r="26457" spans="1:3" x14ac:dyDescent="0.4">
      <c r="A26457" s="70"/>
      <c r="B26457" s="70"/>
      <c r="C26457" s="71"/>
    </row>
    <row r="26458" spans="1:3" x14ac:dyDescent="0.4">
      <c r="A26458" s="70"/>
      <c r="B26458" s="70"/>
      <c r="C26458" s="71"/>
    </row>
    <row r="26459" spans="1:3" x14ac:dyDescent="0.4">
      <c r="A26459" s="70"/>
      <c r="B26459" s="70"/>
      <c r="C26459" s="71"/>
    </row>
    <row r="26460" spans="1:3" x14ac:dyDescent="0.4">
      <c r="A26460" s="70"/>
      <c r="B26460" s="70"/>
      <c r="C26460" s="71"/>
    </row>
    <row r="26461" spans="1:3" x14ac:dyDescent="0.4">
      <c r="A26461" s="70"/>
      <c r="B26461" s="70"/>
      <c r="C26461" s="71"/>
    </row>
    <row r="26462" spans="1:3" x14ac:dyDescent="0.4">
      <c r="A26462" s="70"/>
      <c r="B26462" s="70"/>
      <c r="C26462" s="71"/>
    </row>
    <row r="26463" spans="1:3" x14ac:dyDescent="0.4">
      <c r="A26463" s="70"/>
      <c r="B26463" s="70"/>
      <c r="C26463" s="71"/>
    </row>
    <row r="26464" spans="1:3" x14ac:dyDescent="0.4">
      <c r="A26464" s="70"/>
      <c r="B26464" s="70"/>
      <c r="C26464" s="71"/>
    </row>
    <row r="26465" spans="1:3" x14ac:dyDescent="0.4">
      <c r="A26465" s="70"/>
      <c r="B26465" s="70"/>
      <c r="C26465" s="71"/>
    </row>
    <row r="26466" spans="1:3" x14ac:dyDescent="0.4">
      <c r="A26466" s="70"/>
      <c r="B26466" s="70"/>
      <c r="C26466" s="71"/>
    </row>
    <row r="26467" spans="1:3" x14ac:dyDescent="0.4">
      <c r="A26467" s="70"/>
      <c r="B26467" s="70"/>
      <c r="C26467" s="71"/>
    </row>
    <row r="26468" spans="1:3" x14ac:dyDescent="0.4">
      <c r="A26468" s="70"/>
      <c r="B26468" s="70"/>
      <c r="C26468" s="71"/>
    </row>
    <row r="26469" spans="1:3" x14ac:dyDescent="0.4">
      <c r="A26469" s="70"/>
      <c r="B26469" s="70"/>
      <c r="C26469" s="71"/>
    </row>
    <row r="26470" spans="1:3" x14ac:dyDescent="0.4">
      <c r="A26470" s="70"/>
      <c r="B26470" s="70"/>
      <c r="C26470" s="71"/>
    </row>
    <row r="26471" spans="1:3" x14ac:dyDescent="0.4">
      <c r="A26471" s="70"/>
      <c r="B26471" s="70"/>
      <c r="C26471" s="71"/>
    </row>
    <row r="26472" spans="1:3" x14ac:dyDescent="0.4">
      <c r="A26472" s="70"/>
      <c r="B26472" s="70"/>
      <c r="C26472" s="71"/>
    </row>
    <row r="26473" spans="1:3" x14ac:dyDescent="0.4">
      <c r="A26473" s="70"/>
      <c r="B26473" s="70"/>
      <c r="C26473" s="71"/>
    </row>
    <row r="26474" spans="1:3" x14ac:dyDescent="0.4">
      <c r="A26474" s="70"/>
      <c r="B26474" s="70"/>
      <c r="C26474" s="71"/>
    </row>
    <row r="26475" spans="1:3" x14ac:dyDescent="0.4">
      <c r="A26475" s="70"/>
      <c r="B26475" s="70"/>
      <c r="C26475" s="71"/>
    </row>
    <row r="26476" spans="1:3" x14ac:dyDescent="0.4">
      <c r="A26476" s="70"/>
      <c r="B26476" s="70"/>
      <c r="C26476" s="71"/>
    </row>
    <row r="26477" spans="1:3" x14ac:dyDescent="0.4">
      <c r="A26477" s="70"/>
      <c r="B26477" s="70"/>
      <c r="C26477" s="71"/>
    </row>
    <row r="26478" spans="1:3" x14ac:dyDescent="0.4">
      <c r="A26478" s="70"/>
      <c r="B26478" s="70"/>
      <c r="C26478" s="71"/>
    </row>
    <row r="26479" spans="1:3" x14ac:dyDescent="0.4">
      <c r="A26479" s="70"/>
      <c r="B26479" s="70"/>
      <c r="C26479" s="71"/>
    </row>
    <row r="26480" spans="1:3" x14ac:dyDescent="0.4">
      <c r="A26480" s="70"/>
      <c r="B26480" s="70"/>
      <c r="C26480" s="71"/>
    </row>
    <row r="26481" spans="1:3" x14ac:dyDescent="0.4">
      <c r="A26481" s="70"/>
      <c r="B26481" s="70"/>
      <c r="C26481" s="71"/>
    </row>
    <row r="26482" spans="1:3" x14ac:dyDescent="0.4">
      <c r="A26482" s="70"/>
      <c r="B26482" s="70"/>
      <c r="C26482" s="71"/>
    </row>
    <row r="26483" spans="1:3" x14ac:dyDescent="0.4">
      <c r="A26483" s="70"/>
      <c r="B26483" s="70"/>
      <c r="C26483" s="71"/>
    </row>
    <row r="26484" spans="1:3" x14ac:dyDescent="0.4">
      <c r="A26484" s="70"/>
      <c r="B26484" s="70"/>
      <c r="C26484" s="71"/>
    </row>
    <row r="26485" spans="1:3" x14ac:dyDescent="0.4">
      <c r="A26485" s="70"/>
      <c r="B26485" s="70"/>
      <c r="C26485" s="71"/>
    </row>
    <row r="26486" spans="1:3" x14ac:dyDescent="0.4">
      <c r="A26486" s="70"/>
      <c r="B26486" s="70"/>
      <c r="C26486" s="71"/>
    </row>
    <row r="26487" spans="1:3" x14ac:dyDescent="0.4">
      <c r="A26487" s="70"/>
      <c r="B26487" s="70"/>
      <c r="C26487" s="71"/>
    </row>
    <row r="26488" spans="1:3" x14ac:dyDescent="0.4">
      <c r="A26488" s="70"/>
      <c r="B26488" s="70"/>
      <c r="C26488" s="71"/>
    </row>
    <row r="26489" spans="1:3" x14ac:dyDescent="0.4">
      <c r="A26489" s="70"/>
      <c r="B26489" s="70"/>
      <c r="C26489" s="71"/>
    </row>
    <row r="26490" spans="1:3" x14ac:dyDescent="0.4">
      <c r="A26490" s="70"/>
      <c r="B26490" s="70"/>
      <c r="C26490" s="71"/>
    </row>
    <row r="26491" spans="1:3" x14ac:dyDescent="0.4">
      <c r="A26491" s="70"/>
      <c r="B26491" s="70"/>
      <c r="C26491" s="71"/>
    </row>
    <row r="26492" spans="1:3" x14ac:dyDescent="0.4">
      <c r="A26492" s="70"/>
      <c r="B26492" s="70"/>
      <c r="C26492" s="71"/>
    </row>
    <row r="26493" spans="1:3" x14ac:dyDescent="0.4">
      <c r="A26493" s="70"/>
      <c r="B26493" s="70"/>
      <c r="C26493" s="71"/>
    </row>
    <row r="26494" spans="1:3" x14ac:dyDescent="0.4">
      <c r="A26494" s="70"/>
      <c r="B26494" s="70"/>
      <c r="C26494" s="71"/>
    </row>
    <row r="26495" spans="1:3" x14ac:dyDescent="0.4">
      <c r="A26495" s="70"/>
      <c r="B26495" s="70"/>
      <c r="C26495" s="71"/>
    </row>
    <row r="26496" spans="1:3" x14ac:dyDescent="0.4">
      <c r="A26496" s="70"/>
      <c r="B26496" s="70"/>
      <c r="C26496" s="71"/>
    </row>
    <row r="26497" spans="1:3" x14ac:dyDescent="0.4">
      <c r="A26497" s="70"/>
      <c r="B26497" s="70"/>
      <c r="C26497" s="71"/>
    </row>
    <row r="26498" spans="1:3" x14ac:dyDescent="0.4">
      <c r="A26498" s="70"/>
      <c r="B26498" s="70"/>
      <c r="C26498" s="71"/>
    </row>
    <row r="26499" spans="1:3" x14ac:dyDescent="0.4">
      <c r="A26499" s="70"/>
      <c r="B26499" s="70"/>
      <c r="C26499" s="71"/>
    </row>
    <row r="26500" spans="1:3" x14ac:dyDescent="0.4">
      <c r="A26500" s="70"/>
      <c r="B26500" s="70"/>
      <c r="C26500" s="71"/>
    </row>
    <row r="26501" spans="1:3" x14ac:dyDescent="0.4">
      <c r="A26501" s="70"/>
      <c r="B26501" s="70"/>
      <c r="C26501" s="71"/>
    </row>
    <row r="26502" spans="1:3" x14ac:dyDescent="0.4">
      <c r="A26502" s="70"/>
      <c r="B26502" s="70"/>
      <c r="C26502" s="71"/>
    </row>
    <row r="26503" spans="1:3" x14ac:dyDescent="0.4">
      <c r="A26503" s="70"/>
      <c r="B26503" s="70"/>
      <c r="C26503" s="71"/>
    </row>
    <row r="26504" spans="1:3" x14ac:dyDescent="0.4">
      <c r="A26504" s="70"/>
      <c r="B26504" s="70"/>
      <c r="C26504" s="71"/>
    </row>
    <row r="26505" spans="1:3" x14ac:dyDescent="0.4">
      <c r="A26505" s="70"/>
      <c r="B26505" s="70"/>
      <c r="C26505" s="71"/>
    </row>
    <row r="26506" spans="1:3" x14ac:dyDescent="0.4">
      <c r="A26506" s="70"/>
      <c r="B26506" s="70"/>
      <c r="C26506" s="71"/>
    </row>
    <row r="26507" spans="1:3" x14ac:dyDescent="0.4">
      <c r="A26507" s="70"/>
      <c r="B26507" s="70"/>
      <c r="C26507" s="71"/>
    </row>
    <row r="26508" spans="1:3" x14ac:dyDescent="0.4">
      <c r="A26508" s="70"/>
      <c r="B26508" s="70"/>
      <c r="C26508" s="71"/>
    </row>
    <row r="26509" spans="1:3" x14ac:dyDescent="0.4">
      <c r="A26509" s="70"/>
      <c r="B26509" s="70"/>
      <c r="C26509" s="71"/>
    </row>
    <row r="26510" spans="1:3" x14ac:dyDescent="0.4">
      <c r="A26510" s="70"/>
      <c r="B26510" s="70"/>
      <c r="C26510" s="71"/>
    </row>
    <row r="26511" spans="1:3" x14ac:dyDescent="0.4">
      <c r="A26511" s="70"/>
      <c r="B26511" s="70"/>
      <c r="C26511" s="71"/>
    </row>
    <row r="26512" spans="1:3" x14ac:dyDescent="0.4">
      <c r="A26512" s="70"/>
      <c r="B26512" s="70"/>
      <c r="C26512" s="71"/>
    </row>
    <row r="26513" spans="1:3" x14ac:dyDescent="0.4">
      <c r="A26513" s="70"/>
      <c r="B26513" s="70"/>
      <c r="C26513" s="71"/>
    </row>
    <row r="26514" spans="1:3" x14ac:dyDescent="0.4">
      <c r="A26514" s="70"/>
      <c r="B26514" s="70"/>
      <c r="C26514" s="71"/>
    </row>
    <row r="26515" spans="1:3" x14ac:dyDescent="0.4">
      <c r="A26515" s="70"/>
      <c r="B26515" s="70"/>
      <c r="C26515" s="71"/>
    </row>
    <row r="26516" spans="1:3" x14ac:dyDescent="0.4">
      <c r="A26516" s="70"/>
      <c r="B26516" s="70"/>
      <c r="C26516" s="71"/>
    </row>
    <row r="26517" spans="1:3" x14ac:dyDescent="0.4">
      <c r="A26517" s="70"/>
      <c r="B26517" s="70"/>
      <c r="C26517" s="71"/>
    </row>
    <row r="26518" spans="1:3" x14ac:dyDescent="0.4">
      <c r="A26518" s="70"/>
      <c r="B26518" s="70"/>
      <c r="C26518" s="71"/>
    </row>
    <row r="26519" spans="1:3" x14ac:dyDescent="0.4">
      <c r="A26519" s="70"/>
      <c r="B26519" s="70"/>
      <c r="C26519" s="71"/>
    </row>
    <row r="26520" spans="1:3" x14ac:dyDescent="0.4">
      <c r="A26520" s="70"/>
      <c r="B26520" s="70"/>
      <c r="C26520" s="71"/>
    </row>
    <row r="26521" spans="1:3" x14ac:dyDescent="0.4">
      <c r="A26521" s="70"/>
      <c r="B26521" s="70"/>
      <c r="C26521" s="71"/>
    </row>
    <row r="26522" spans="1:3" x14ac:dyDescent="0.4">
      <c r="A26522" s="70"/>
      <c r="B26522" s="70"/>
      <c r="C26522" s="71"/>
    </row>
    <row r="26523" spans="1:3" x14ac:dyDescent="0.4">
      <c r="A26523" s="70"/>
      <c r="B26523" s="70"/>
      <c r="C26523" s="71"/>
    </row>
    <row r="26524" spans="1:3" x14ac:dyDescent="0.4">
      <c r="A26524" s="70"/>
      <c r="B26524" s="70"/>
      <c r="C26524" s="71"/>
    </row>
    <row r="26525" spans="1:3" x14ac:dyDescent="0.4">
      <c r="A26525" s="70"/>
      <c r="B26525" s="70"/>
      <c r="C26525" s="71"/>
    </row>
    <row r="26526" spans="1:3" x14ac:dyDescent="0.4">
      <c r="A26526" s="70"/>
      <c r="B26526" s="70"/>
      <c r="C26526" s="71"/>
    </row>
    <row r="26527" spans="1:3" x14ac:dyDescent="0.4">
      <c r="A26527" s="70"/>
      <c r="B26527" s="70"/>
      <c r="C26527" s="71"/>
    </row>
    <row r="26528" spans="1:3" x14ac:dyDescent="0.4">
      <c r="A26528" s="70"/>
      <c r="B26528" s="70"/>
      <c r="C26528" s="71"/>
    </row>
    <row r="26529" spans="1:3" x14ac:dyDescent="0.4">
      <c r="A26529" s="70"/>
      <c r="B26529" s="70"/>
      <c r="C26529" s="71"/>
    </row>
    <row r="26530" spans="1:3" x14ac:dyDescent="0.4">
      <c r="A26530" s="70"/>
      <c r="B26530" s="70"/>
      <c r="C26530" s="71"/>
    </row>
    <row r="26531" spans="1:3" x14ac:dyDescent="0.4">
      <c r="A26531" s="70"/>
      <c r="B26531" s="70"/>
      <c r="C26531" s="71"/>
    </row>
    <row r="26532" spans="1:3" x14ac:dyDescent="0.4">
      <c r="A26532" s="70"/>
      <c r="B26532" s="70"/>
      <c r="C26532" s="71"/>
    </row>
    <row r="26533" spans="1:3" x14ac:dyDescent="0.4">
      <c r="A26533" s="70"/>
      <c r="B26533" s="70"/>
      <c r="C26533" s="71"/>
    </row>
    <row r="26534" spans="1:3" x14ac:dyDescent="0.4">
      <c r="A26534" s="70"/>
      <c r="B26534" s="70"/>
      <c r="C26534" s="71"/>
    </row>
    <row r="26535" spans="1:3" x14ac:dyDescent="0.4">
      <c r="A26535" s="70"/>
      <c r="B26535" s="70"/>
      <c r="C26535" s="71"/>
    </row>
    <row r="26536" spans="1:3" x14ac:dyDescent="0.4">
      <c r="A26536" s="70"/>
      <c r="B26536" s="70"/>
      <c r="C26536" s="71"/>
    </row>
    <row r="26537" spans="1:3" x14ac:dyDescent="0.4">
      <c r="A26537" s="70"/>
      <c r="B26537" s="70"/>
      <c r="C26537" s="71"/>
    </row>
    <row r="26538" spans="1:3" x14ac:dyDescent="0.4">
      <c r="A26538" s="70"/>
      <c r="B26538" s="70"/>
      <c r="C26538" s="71"/>
    </row>
    <row r="26539" spans="1:3" x14ac:dyDescent="0.4">
      <c r="A26539" s="70"/>
      <c r="B26539" s="70"/>
      <c r="C26539" s="71"/>
    </row>
    <row r="26540" spans="1:3" x14ac:dyDescent="0.4">
      <c r="A26540" s="70"/>
      <c r="B26540" s="70"/>
      <c r="C26540" s="71"/>
    </row>
    <row r="26541" spans="1:3" x14ac:dyDescent="0.4">
      <c r="A26541" s="70"/>
      <c r="B26541" s="70"/>
      <c r="C26541" s="71"/>
    </row>
    <row r="26542" spans="1:3" x14ac:dyDescent="0.4">
      <c r="A26542" s="70"/>
      <c r="B26542" s="70"/>
      <c r="C26542" s="71"/>
    </row>
    <row r="26543" spans="1:3" x14ac:dyDescent="0.4">
      <c r="A26543" s="70"/>
      <c r="B26543" s="70"/>
      <c r="C26543" s="71"/>
    </row>
    <row r="26544" spans="1:3" x14ac:dyDescent="0.4">
      <c r="A26544" s="70"/>
      <c r="B26544" s="70"/>
      <c r="C26544" s="71"/>
    </row>
    <row r="26545" spans="1:3" x14ac:dyDescent="0.4">
      <c r="A26545" s="70"/>
      <c r="B26545" s="70"/>
      <c r="C26545" s="71"/>
    </row>
    <row r="26546" spans="1:3" x14ac:dyDescent="0.4">
      <c r="A26546" s="70"/>
      <c r="B26546" s="70"/>
      <c r="C26546" s="71"/>
    </row>
    <row r="26547" spans="1:3" x14ac:dyDescent="0.4">
      <c r="A26547" s="70"/>
      <c r="B26547" s="70"/>
      <c r="C26547" s="71"/>
    </row>
    <row r="26548" spans="1:3" x14ac:dyDescent="0.4">
      <c r="A26548" s="70"/>
      <c r="B26548" s="70"/>
      <c r="C26548" s="71"/>
    </row>
    <row r="26549" spans="1:3" x14ac:dyDescent="0.4">
      <c r="A26549" s="70"/>
      <c r="B26549" s="70"/>
      <c r="C26549" s="71"/>
    </row>
    <row r="26550" spans="1:3" x14ac:dyDescent="0.4">
      <c r="A26550" s="70"/>
      <c r="B26550" s="70"/>
      <c r="C26550" s="71"/>
    </row>
    <row r="26551" spans="1:3" x14ac:dyDescent="0.4">
      <c r="A26551" s="70"/>
      <c r="B26551" s="70"/>
      <c r="C26551" s="71"/>
    </row>
    <row r="26552" spans="1:3" x14ac:dyDescent="0.4">
      <c r="A26552" s="70"/>
      <c r="B26552" s="70"/>
      <c r="C26552" s="71"/>
    </row>
    <row r="26553" spans="1:3" x14ac:dyDescent="0.4">
      <c r="A26553" s="70"/>
      <c r="B26553" s="70"/>
      <c r="C26553" s="71"/>
    </row>
    <row r="26554" spans="1:3" x14ac:dyDescent="0.4">
      <c r="A26554" s="70"/>
      <c r="B26554" s="70"/>
      <c r="C26554" s="71"/>
    </row>
    <row r="26555" spans="1:3" x14ac:dyDescent="0.4">
      <c r="A26555" s="70"/>
      <c r="B26555" s="70"/>
      <c r="C26555" s="71"/>
    </row>
    <row r="26556" spans="1:3" x14ac:dyDescent="0.4">
      <c r="A26556" s="70"/>
      <c r="B26556" s="70"/>
      <c r="C26556" s="71"/>
    </row>
    <row r="26557" spans="1:3" x14ac:dyDescent="0.4">
      <c r="A26557" s="70"/>
      <c r="B26557" s="70"/>
      <c r="C26557" s="71"/>
    </row>
    <row r="26558" spans="1:3" x14ac:dyDescent="0.4">
      <c r="A26558" s="70"/>
      <c r="B26558" s="70"/>
      <c r="C26558" s="71"/>
    </row>
    <row r="26559" spans="1:3" x14ac:dyDescent="0.4">
      <c r="A26559" s="70"/>
      <c r="B26559" s="70"/>
      <c r="C26559" s="71"/>
    </row>
    <row r="26560" spans="1:3" x14ac:dyDescent="0.4">
      <c r="A26560" s="70"/>
      <c r="B26560" s="70"/>
      <c r="C26560" s="71"/>
    </row>
    <row r="26561" spans="1:3" x14ac:dyDescent="0.4">
      <c r="A26561" s="70"/>
      <c r="B26561" s="70"/>
      <c r="C26561" s="71"/>
    </row>
    <row r="26562" spans="1:3" x14ac:dyDescent="0.4">
      <c r="A26562" s="70"/>
      <c r="B26562" s="70"/>
      <c r="C26562" s="71"/>
    </row>
    <row r="26563" spans="1:3" x14ac:dyDescent="0.4">
      <c r="A26563" s="70"/>
      <c r="B26563" s="70"/>
      <c r="C26563" s="71"/>
    </row>
    <row r="26564" spans="1:3" x14ac:dyDescent="0.4">
      <c r="A26564" s="70"/>
      <c r="B26564" s="70"/>
      <c r="C26564" s="71"/>
    </row>
    <row r="26565" spans="1:3" x14ac:dyDescent="0.4">
      <c r="A26565" s="70"/>
      <c r="B26565" s="70"/>
      <c r="C26565" s="71"/>
    </row>
    <row r="26566" spans="1:3" x14ac:dyDescent="0.4">
      <c r="A26566" s="70"/>
      <c r="B26566" s="70"/>
      <c r="C26566" s="71"/>
    </row>
    <row r="26567" spans="1:3" x14ac:dyDescent="0.4">
      <c r="A26567" s="70"/>
      <c r="B26567" s="70"/>
      <c r="C26567" s="71"/>
    </row>
    <row r="26568" spans="1:3" x14ac:dyDescent="0.4">
      <c r="A26568" s="70"/>
      <c r="B26568" s="70"/>
      <c r="C26568" s="71"/>
    </row>
    <row r="26569" spans="1:3" x14ac:dyDescent="0.4">
      <c r="A26569" s="70"/>
      <c r="B26569" s="70"/>
      <c r="C26569" s="71"/>
    </row>
    <row r="26570" spans="1:3" x14ac:dyDescent="0.4">
      <c r="A26570" s="70"/>
      <c r="B26570" s="70"/>
      <c r="C26570" s="71"/>
    </row>
    <row r="26571" spans="1:3" x14ac:dyDescent="0.4">
      <c r="A26571" s="70"/>
      <c r="B26571" s="70"/>
      <c r="C26571" s="71"/>
    </row>
    <row r="26572" spans="1:3" x14ac:dyDescent="0.4">
      <c r="A26572" s="70"/>
      <c r="B26572" s="70"/>
      <c r="C26572" s="71"/>
    </row>
    <row r="26573" spans="1:3" x14ac:dyDescent="0.4">
      <c r="A26573" s="70"/>
      <c r="B26573" s="70"/>
      <c r="C26573" s="71"/>
    </row>
    <row r="26574" spans="1:3" x14ac:dyDescent="0.4">
      <c r="A26574" s="70"/>
      <c r="B26574" s="70"/>
      <c r="C26574" s="71"/>
    </row>
    <row r="26575" spans="1:3" x14ac:dyDescent="0.4">
      <c r="A26575" s="70"/>
      <c r="B26575" s="70"/>
      <c r="C26575" s="71"/>
    </row>
    <row r="26576" spans="1:3" x14ac:dyDescent="0.4">
      <c r="A26576" s="70"/>
      <c r="B26576" s="70"/>
      <c r="C26576" s="71"/>
    </row>
    <row r="26577" spans="1:3" x14ac:dyDescent="0.4">
      <c r="A26577" s="70"/>
      <c r="B26577" s="70"/>
      <c r="C26577" s="71"/>
    </row>
    <row r="26578" spans="1:3" x14ac:dyDescent="0.4">
      <c r="A26578" s="70"/>
      <c r="B26578" s="70"/>
      <c r="C26578" s="71"/>
    </row>
    <row r="26579" spans="1:3" x14ac:dyDescent="0.4">
      <c r="A26579" s="70"/>
      <c r="B26579" s="70"/>
      <c r="C26579" s="71"/>
    </row>
    <row r="26580" spans="1:3" x14ac:dyDescent="0.4">
      <c r="A26580" s="70"/>
      <c r="B26580" s="70"/>
      <c r="C26580" s="71"/>
    </row>
    <row r="26581" spans="1:3" x14ac:dyDescent="0.4">
      <c r="A26581" s="70"/>
      <c r="B26581" s="70"/>
      <c r="C26581" s="71"/>
    </row>
    <row r="26582" spans="1:3" x14ac:dyDescent="0.4">
      <c r="A26582" s="70"/>
      <c r="B26582" s="70"/>
      <c r="C26582" s="71"/>
    </row>
    <row r="26583" spans="1:3" x14ac:dyDescent="0.4">
      <c r="A26583" s="70"/>
      <c r="B26583" s="70"/>
      <c r="C26583" s="71"/>
    </row>
    <row r="26584" spans="1:3" x14ac:dyDescent="0.4">
      <c r="A26584" s="70"/>
      <c r="B26584" s="70"/>
      <c r="C26584" s="71"/>
    </row>
    <row r="26585" spans="1:3" x14ac:dyDescent="0.4">
      <c r="A26585" s="70"/>
      <c r="B26585" s="70"/>
      <c r="C26585" s="71"/>
    </row>
    <row r="26586" spans="1:3" x14ac:dyDescent="0.4">
      <c r="A26586" s="70"/>
      <c r="B26586" s="70"/>
      <c r="C26586" s="71"/>
    </row>
    <row r="26587" spans="1:3" x14ac:dyDescent="0.4">
      <c r="A26587" s="70"/>
      <c r="B26587" s="70"/>
      <c r="C26587" s="71"/>
    </row>
    <row r="26588" spans="1:3" x14ac:dyDescent="0.4">
      <c r="A26588" s="70"/>
      <c r="B26588" s="70"/>
      <c r="C26588" s="71"/>
    </row>
    <row r="26589" spans="1:3" x14ac:dyDescent="0.4">
      <c r="A26589" s="70"/>
      <c r="B26589" s="70"/>
      <c r="C26589" s="71"/>
    </row>
    <row r="26590" spans="1:3" x14ac:dyDescent="0.4">
      <c r="A26590" s="70"/>
      <c r="B26590" s="70"/>
      <c r="C26590" s="71"/>
    </row>
    <row r="26591" spans="1:3" x14ac:dyDescent="0.4">
      <c r="A26591" s="70"/>
      <c r="B26591" s="70"/>
      <c r="C26591" s="71"/>
    </row>
    <row r="26592" spans="1:3" x14ac:dyDescent="0.4">
      <c r="A26592" s="70"/>
      <c r="B26592" s="70"/>
      <c r="C26592" s="71"/>
    </row>
    <row r="26593" spans="1:3" x14ac:dyDescent="0.4">
      <c r="A26593" s="70"/>
      <c r="B26593" s="70"/>
      <c r="C26593" s="71"/>
    </row>
    <row r="26594" spans="1:3" x14ac:dyDescent="0.4">
      <c r="A26594" s="70"/>
      <c r="B26594" s="70"/>
      <c r="C26594" s="71"/>
    </row>
    <row r="26595" spans="1:3" x14ac:dyDescent="0.4">
      <c r="A26595" s="70"/>
      <c r="B26595" s="70"/>
      <c r="C26595" s="71"/>
    </row>
    <row r="26596" spans="1:3" x14ac:dyDescent="0.4">
      <c r="A26596" s="70"/>
      <c r="B26596" s="70"/>
      <c r="C26596" s="71"/>
    </row>
    <row r="26597" spans="1:3" x14ac:dyDescent="0.4">
      <c r="A26597" s="70"/>
      <c r="B26597" s="70"/>
      <c r="C26597" s="71"/>
    </row>
    <row r="26598" spans="1:3" x14ac:dyDescent="0.4">
      <c r="A26598" s="70"/>
      <c r="B26598" s="70"/>
      <c r="C26598" s="71"/>
    </row>
    <row r="26599" spans="1:3" x14ac:dyDescent="0.4">
      <c r="A26599" s="70"/>
      <c r="B26599" s="70"/>
      <c r="C26599" s="71"/>
    </row>
    <row r="26600" spans="1:3" x14ac:dyDescent="0.4">
      <c r="A26600" s="70"/>
      <c r="B26600" s="70"/>
      <c r="C26600" s="71"/>
    </row>
    <row r="26601" spans="1:3" x14ac:dyDescent="0.4">
      <c r="A26601" s="70"/>
      <c r="B26601" s="70"/>
      <c r="C26601" s="71"/>
    </row>
    <row r="26602" spans="1:3" x14ac:dyDescent="0.4">
      <c r="A26602" s="70"/>
      <c r="B26602" s="70"/>
      <c r="C26602" s="71"/>
    </row>
    <row r="26603" spans="1:3" x14ac:dyDescent="0.4">
      <c r="A26603" s="70"/>
      <c r="B26603" s="70"/>
      <c r="C26603" s="71"/>
    </row>
    <row r="26604" spans="1:3" x14ac:dyDescent="0.4">
      <c r="A26604" s="70"/>
      <c r="B26604" s="70"/>
      <c r="C26604" s="71"/>
    </row>
    <row r="26605" spans="1:3" x14ac:dyDescent="0.4">
      <c r="A26605" s="70"/>
      <c r="B26605" s="70"/>
      <c r="C26605" s="71"/>
    </row>
    <row r="26606" spans="1:3" x14ac:dyDescent="0.4">
      <c r="A26606" s="70"/>
      <c r="B26606" s="70"/>
      <c r="C26606" s="71"/>
    </row>
    <row r="26607" spans="1:3" x14ac:dyDescent="0.4">
      <c r="A26607" s="70"/>
      <c r="B26607" s="70"/>
      <c r="C26607" s="71"/>
    </row>
    <row r="26608" spans="1:3" x14ac:dyDescent="0.4">
      <c r="A26608" s="70"/>
      <c r="B26608" s="70"/>
      <c r="C26608" s="71"/>
    </row>
    <row r="26609" spans="1:3" x14ac:dyDescent="0.4">
      <c r="A26609" s="70"/>
      <c r="B26609" s="70"/>
      <c r="C26609" s="71"/>
    </row>
    <row r="26610" spans="1:3" x14ac:dyDescent="0.4">
      <c r="A26610" s="70"/>
      <c r="B26610" s="70"/>
      <c r="C26610" s="71"/>
    </row>
    <row r="26611" spans="1:3" x14ac:dyDescent="0.4">
      <c r="A26611" s="70"/>
      <c r="B26611" s="70"/>
      <c r="C26611" s="71"/>
    </row>
    <row r="26612" spans="1:3" x14ac:dyDescent="0.4">
      <c r="A26612" s="70"/>
      <c r="B26612" s="70"/>
      <c r="C26612" s="71"/>
    </row>
    <row r="26613" spans="1:3" x14ac:dyDescent="0.4">
      <c r="A26613" s="70"/>
      <c r="B26613" s="70"/>
      <c r="C26613" s="71"/>
    </row>
    <row r="26614" spans="1:3" x14ac:dyDescent="0.4">
      <c r="A26614" s="70"/>
      <c r="B26614" s="70"/>
      <c r="C26614" s="71"/>
    </row>
    <row r="26615" spans="1:3" x14ac:dyDescent="0.4">
      <c r="A26615" s="70"/>
      <c r="B26615" s="70"/>
      <c r="C26615" s="71"/>
    </row>
    <row r="26616" spans="1:3" x14ac:dyDescent="0.4">
      <c r="A26616" s="70"/>
      <c r="B26616" s="70"/>
      <c r="C26616" s="71"/>
    </row>
    <row r="26617" spans="1:3" x14ac:dyDescent="0.4">
      <c r="A26617" s="70"/>
      <c r="B26617" s="70"/>
      <c r="C26617" s="71"/>
    </row>
    <row r="26618" spans="1:3" x14ac:dyDescent="0.4">
      <c r="A26618" s="70"/>
      <c r="B26618" s="70"/>
      <c r="C26618" s="71"/>
    </row>
    <row r="26619" spans="1:3" x14ac:dyDescent="0.4">
      <c r="A26619" s="70"/>
      <c r="B26619" s="70"/>
      <c r="C26619" s="71"/>
    </row>
    <row r="26620" spans="1:3" x14ac:dyDescent="0.4">
      <c r="A26620" s="70"/>
      <c r="B26620" s="70"/>
      <c r="C26620" s="71"/>
    </row>
    <row r="26621" spans="1:3" x14ac:dyDescent="0.4">
      <c r="A26621" s="70"/>
      <c r="B26621" s="70"/>
      <c r="C26621" s="71"/>
    </row>
    <row r="26622" spans="1:3" x14ac:dyDescent="0.4">
      <c r="A26622" s="70"/>
      <c r="B26622" s="70"/>
      <c r="C26622" s="71"/>
    </row>
    <row r="26623" spans="1:3" x14ac:dyDescent="0.4">
      <c r="A26623" s="70"/>
      <c r="B26623" s="70"/>
      <c r="C26623" s="71"/>
    </row>
    <row r="26624" spans="1:3" x14ac:dyDescent="0.4">
      <c r="A26624" s="70"/>
      <c r="B26624" s="70"/>
      <c r="C26624" s="71"/>
    </row>
    <row r="26625" spans="1:3" x14ac:dyDescent="0.4">
      <c r="A26625" s="70"/>
      <c r="B26625" s="70"/>
      <c r="C26625" s="71"/>
    </row>
    <row r="26626" spans="1:3" x14ac:dyDescent="0.4">
      <c r="A26626" s="70"/>
      <c r="B26626" s="70"/>
      <c r="C26626" s="71"/>
    </row>
    <row r="26627" spans="1:3" x14ac:dyDescent="0.4">
      <c r="A26627" s="70"/>
      <c r="B26627" s="70"/>
      <c r="C26627" s="71"/>
    </row>
    <row r="26628" spans="1:3" x14ac:dyDescent="0.4">
      <c r="A26628" s="70"/>
      <c r="B26628" s="70"/>
      <c r="C26628" s="71"/>
    </row>
    <row r="26629" spans="1:3" x14ac:dyDescent="0.4">
      <c r="A26629" s="70"/>
      <c r="B26629" s="70"/>
      <c r="C26629" s="71"/>
    </row>
    <row r="26630" spans="1:3" x14ac:dyDescent="0.4">
      <c r="A26630" s="70"/>
      <c r="B26630" s="70"/>
      <c r="C26630" s="71"/>
    </row>
    <row r="26631" spans="1:3" x14ac:dyDescent="0.4">
      <c r="A26631" s="70"/>
      <c r="B26631" s="70"/>
      <c r="C26631" s="71"/>
    </row>
    <row r="26632" spans="1:3" x14ac:dyDescent="0.4">
      <c r="A26632" s="70"/>
      <c r="B26632" s="70"/>
      <c r="C26632" s="71"/>
    </row>
    <row r="26633" spans="1:3" x14ac:dyDescent="0.4">
      <c r="A26633" s="70"/>
      <c r="B26633" s="70"/>
      <c r="C26633" s="71"/>
    </row>
    <row r="26634" spans="1:3" x14ac:dyDescent="0.4">
      <c r="A26634" s="70"/>
      <c r="B26634" s="70"/>
      <c r="C26634" s="71"/>
    </row>
    <row r="26635" spans="1:3" x14ac:dyDescent="0.4">
      <c r="A26635" s="70"/>
      <c r="B26635" s="70"/>
      <c r="C26635" s="71"/>
    </row>
    <row r="26636" spans="1:3" x14ac:dyDescent="0.4">
      <c r="A26636" s="70"/>
      <c r="B26636" s="70"/>
      <c r="C26636" s="71"/>
    </row>
    <row r="26637" spans="1:3" x14ac:dyDescent="0.4">
      <c r="A26637" s="70"/>
      <c r="B26637" s="70"/>
      <c r="C26637" s="71"/>
    </row>
    <row r="26638" spans="1:3" x14ac:dyDescent="0.4">
      <c r="A26638" s="70"/>
      <c r="B26638" s="70"/>
      <c r="C26638" s="71"/>
    </row>
    <row r="26639" spans="1:3" x14ac:dyDescent="0.4">
      <c r="A26639" s="70"/>
      <c r="B26639" s="70"/>
      <c r="C26639" s="71"/>
    </row>
    <row r="26640" spans="1:3" x14ac:dyDescent="0.4">
      <c r="A26640" s="70"/>
      <c r="B26640" s="70"/>
      <c r="C26640" s="71"/>
    </row>
    <row r="26641" spans="1:3" x14ac:dyDescent="0.4">
      <c r="A26641" s="70"/>
      <c r="B26641" s="70"/>
      <c r="C26641" s="71"/>
    </row>
    <row r="26642" spans="1:3" x14ac:dyDescent="0.4">
      <c r="A26642" s="70"/>
      <c r="B26642" s="70"/>
      <c r="C26642" s="71"/>
    </row>
    <row r="26643" spans="1:3" x14ac:dyDescent="0.4">
      <c r="A26643" s="70"/>
      <c r="B26643" s="70"/>
      <c r="C26643" s="71"/>
    </row>
    <row r="26644" spans="1:3" x14ac:dyDescent="0.4">
      <c r="A26644" s="70"/>
      <c r="B26644" s="70"/>
      <c r="C26644" s="71"/>
    </row>
    <row r="26645" spans="1:3" x14ac:dyDescent="0.4">
      <c r="A26645" s="70"/>
      <c r="B26645" s="70"/>
      <c r="C26645" s="71"/>
    </row>
    <row r="26646" spans="1:3" x14ac:dyDescent="0.4">
      <c r="A26646" s="70"/>
      <c r="B26646" s="70"/>
      <c r="C26646" s="71"/>
    </row>
    <row r="26647" spans="1:3" x14ac:dyDescent="0.4">
      <c r="A26647" s="70"/>
      <c r="B26647" s="70"/>
      <c r="C26647" s="71"/>
    </row>
    <row r="26648" spans="1:3" x14ac:dyDescent="0.4">
      <c r="A26648" s="70"/>
      <c r="B26648" s="70"/>
      <c r="C26648" s="71"/>
    </row>
    <row r="26649" spans="1:3" x14ac:dyDescent="0.4">
      <c r="A26649" s="70"/>
      <c r="B26649" s="70"/>
      <c r="C26649" s="71"/>
    </row>
    <row r="26650" spans="1:3" x14ac:dyDescent="0.4">
      <c r="A26650" s="70"/>
      <c r="B26650" s="70"/>
      <c r="C26650" s="71"/>
    </row>
    <row r="26651" spans="1:3" x14ac:dyDescent="0.4">
      <c r="A26651" s="70"/>
      <c r="B26651" s="70"/>
      <c r="C26651" s="71"/>
    </row>
    <row r="26652" spans="1:3" x14ac:dyDescent="0.4">
      <c r="A26652" s="70"/>
      <c r="B26652" s="70"/>
      <c r="C26652" s="71"/>
    </row>
    <row r="26653" spans="1:3" x14ac:dyDescent="0.4">
      <c r="A26653" s="70"/>
      <c r="B26653" s="70"/>
      <c r="C26653" s="71"/>
    </row>
    <row r="26654" spans="1:3" x14ac:dyDescent="0.4">
      <c r="A26654" s="70"/>
      <c r="B26654" s="70"/>
      <c r="C26654" s="71"/>
    </row>
    <row r="26655" spans="1:3" x14ac:dyDescent="0.4">
      <c r="A26655" s="70"/>
      <c r="B26655" s="70"/>
      <c r="C26655" s="71"/>
    </row>
    <row r="26656" spans="1:3" x14ac:dyDescent="0.4">
      <c r="A26656" s="70"/>
      <c r="B26656" s="70"/>
      <c r="C26656" s="71"/>
    </row>
    <row r="26657" spans="1:3" x14ac:dyDescent="0.4">
      <c r="A26657" s="70"/>
      <c r="B26657" s="70"/>
      <c r="C26657" s="71"/>
    </row>
    <row r="26658" spans="1:3" x14ac:dyDescent="0.4">
      <c r="A26658" s="70"/>
      <c r="B26658" s="70"/>
      <c r="C26658" s="71"/>
    </row>
    <row r="26659" spans="1:3" x14ac:dyDescent="0.4">
      <c r="A26659" s="70"/>
      <c r="B26659" s="70"/>
      <c r="C26659" s="71"/>
    </row>
    <row r="26660" spans="1:3" x14ac:dyDescent="0.4">
      <c r="A26660" s="70"/>
      <c r="B26660" s="70"/>
      <c r="C26660" s="71"/>
    </row>
    <row r="26661" spans="1:3" x14ac:dyDescent="0.4">
      <c r="A26661" s="70"/>
      <c r="B26661" s="70"/>
      <c r="C26661" s="71"/>
    </row>
    <row r="26662" spans="1:3" x14ac:dyDescent="0.4">
      <c r="A26662" s="70"/>
      <c r="B26662" s="70"/>
      <c r="C26662" s="71"/>
    </row>
    <row r="26663" spans="1:3" x14ac:dyDescent="0.4">
      <c r="A26663" s="70"/>
      <c r="B26663" s="70"/>
      <c r="C26663" s="71"/>
    </row>
    <row r="26664" spans="1:3" x14ac:dyDescent="0.4">
      <c r="A26664" s="70"/>
      <c r="B26664" s="70"/>
      <c r="C26664" s="71"/>
    </row>
    <row r="26665" spans="1:3" x14ac:dyDescent="0.4">
      <c r="A26665" s="70"/>
      <c r="B26665" s="70"/>
      <c r="C26665" s="71"/>
    </row>
    <row r="26666" spans="1:3" x14ac:dyDescent="0.4">
      <c r="A26666" s="70"/>
      <c r="B26666" s="70"/>
      <c r="C26666" s="71"/>
    </row>
    <row r="26667" spans="1:3" x14ac:dyDescent="0.4">
      <c r="A26667" s="70"/>
      <c r="B26667" s="70"/>
      <c r="C26667" s="71"/>
    </row>
    <row r="26668" spans="1:3" x14ac:dyDescent="0.4">
      <c r="A26668" s="70"/>
      <c r="B26668" s="70"/>
      <c r="C26668" s="71"/>
    </row>
    <row r="26669" spans="1:3" x14ac:dyDescent="0.4">
      <c r="A26669" s="70"/>
      <c r="B26669" s="70"/>
      <c r="C26669" s="71"/>
    </row>
    <row r="26670" spans="1:3" x14ac:dyDescent="0.4">
      <c r="A26670" s="70"/>
      <c r="B26670" s="70"/>
      <c r="C26670" s="71"/>
    </row>
    <row r="26671" spans="1:3" x14ac:dyDescent="0.4">
      <c r="A26671" s="70"/>
      <c r="B26671" s="70"/>
      <c r="C26671" s="71"/>
    </row>
    <row r="26672" spans="1:3" x14ac:dyDescent="0.4">
      <c r="A26672" s="70"/>
      <c r="B26672" s="70"/>
      <c r="C26672" s="71"/>
    </row>
    <row r="26673" spans="1:3" x14ac:dyDescent="0.4">
      <c r="A26673" s="70"/>
      <c r="B26673" s="70"/>
      <c r="C26673" s="71"/>
    </row>
    <row r="26674" spans="1:3" x14ac:dyDescent="0.4">
      <c r="A26674" s="70"/>
      <c r="B26674" s="70"/>
      <c r="C26674" s="71"/>
    </row>
    <row r="26675" spans="1:3" x14ac:dyDescent="0.4">
      <c r="A26675" s="70"/>
      <c r="B26675" s="70"/>
      <c r="C26675" s="71"/>
    </row>
    <row r="26676" spans="1:3" x14ac:dyDescent="0.4">
      <c r="A26676" s="70"/>
      <c r="B26676" s="70"/>
      <c r="C26676" s="71"/>
    </row>
    <row r="26677" spans="1:3" x14ac:dyDescent="0.4">
      <c r="A26677" s="70"/>
      <c r="B26677" s="70"/>
      <c r="C26677" s="71"/>
    </row>
    <row r="26678" spans="1:3" x14ac:dyDescent="0.4">
      <c r="A26678" s="70"/>
      <c r="B26678" s="70"/>
      <c r="C26678" s="71"/>
    </row>
    <row r="26679" spans="1:3" x14ac:dyDescent="0.4">
      <c r="A26679" s="70"/>
      <c r="B26679" s="70"/>
      <c r="C26679" s="71"/>
    </row>
    <row r="26680" spans="1:3" x14ac:dyDescent="0.4">
      <c r="A26680" s="70"/>
      <c r="B26680" s="70"/>
      <c r="C26680" s="71"/>
    </row>
    <row r="26681" spans="1:3" x14ac:dyDescent="0.4">
      <c r="A26681" s="70"/>
      <c r="B26681" s="70"/>
      <c r="C26681" s="71"/>
    </row>
    <row r="26682" spans="1:3" x14ac:dyDescent="0.4">
      <c r="A26682" s="70"/>
      <c r="B26682" s="70"/>
      <c r="C26682" s="71"/>
    </row>
    <row r="26683" spans="1:3" x14ac:dyDescent="0.4">
      <c r="A26683" s="70"/>
      <c r="B26683" s="70"/>
      <c r="C26683" s="71"/>
    </row>
    <row r="26684" spans="1:3" x14ac:dyDescent="0.4">
      <c r="A26684" s="70"/>
      <c r="B26684" s="70"/>
      <c r="C26684" s="71"/>
    </row>
    <row r="26685" spans="1:3" x14ac:dyDescent="0.4">
      <c r="A26685" s="70"/>
      <c r="B26685" s="70"/>
      <c r="C26685" s="71"/>
    </row>
    <row r="26686" spans="1:3" x14ac:dyDescent="0.4">
      <c r="A26686" s="70"/>
      <c r="B26686" s="70"/>
      <c r="C26686" s="71"/>
    </row>
    <row r="26687" spans="1:3" x14ac:dyDescent="0.4">
      <c r="A26687" s="70"/>
      <c r="B26687" s="70"/>
      <c r="C26687" s="71"/>
    </row>
    <row r="26688" spans="1:3" x14ac:dyDescent="0.4">
      <c r="A26688" s="70"/>
      <c r="B26688" s="70"/>
      <c r="C26688" s="71"/>
    </row>
    <row r="26689" spans="1:3" x14ac:dyDescent="0.4">
      <c r="A26689" s="70"/>
      <c r="B26689" s="70"/>
      <c r="C26689" s="71"/>
    </row>
    <row r="26690" spans="1:3" x14ac:dyDescent="0.4">
      <c r="A26690" s="70"/>
      <c r="B26690" s="70"/>
      <c r="C26690" s="71"/>
    </row>
    <row r="26691" spans="1:3" x14ac:dyDescent="0.4">
      <c r="A26691" s="70"/>
      <c r="B26691" s="70"/>
      <c r="C26691" s="71"/>
    </row>
    <row r="26692" spans="1:3" x14ac:dyDescent="0.4">
      <c r="A26692" s="70"/>
      <c r="B26692" s="70"/>
      <c r="C26692" s="71"/>
    </row>
    <row r="26693" spans="1:3" x14ac:dyDescent="0.4">
      <c r="A26693" s="70"/>
      <c r="B26693" s="70"/>
      <c r="C26693" s="71"/>
    </row>
    <row r="26694" spans="1:3" x14ac:dyDescent="0.4">
      <c r="A26694" s="70"/>
      <c r="B26694" s="70"/>
      <c r="C26694" s="71"/>
    </row>
    <row r="26695" spans="1:3" x14ac:dyDescent="0.4">
      <c r="A26695" s="70"/>
      <c r="B26695" s="70"/>
      <c r="C26695" s="71"/>
    </row>
    <row r="26696" spans="1:3" x14ac:dyDescent="0.4">
      <c r="A26696" s="70"/>
      <c r="B26696" s="70"/>
      <c r="C26696" s="71"/>
    </row>
    <row r="26697" spans="1:3" x14ac:dyDescent="0.4">
      <c r="A26697" s="70"/>
      <c r="B26697" s="70"/>
      <c r="C26697" s="71"/>
    </row>
    <row r="26698" spans="1:3" x14ac:dyDescent="0.4">
      <c r="A26698" s="70"/>
      <c r="B26698" s="70"/>
      <c r="C26698" s="71"/>
    </row>
    <row r="26699" spans="1:3" x14ac:dyDescent="0.4">
      <c r="A26699" s="70"/>
      <c r="B26699" s="70"/>
      <c r="C26699" s="71"/>
    </row>
    <row r="26700" spans="1:3" x14ac:dyDescent="0.4">
      <c r="A26700" s="70"/>
      <c r="B26700" s="70"/>
      <c r="C26700" s="71"/>
    </row>
    <row r="26701" spans="1:3" x14ac:dyDescent="0.4">
      <c r="A26701" s="70"/>
      <c r="B26701" s="70"/>
      <c r="C26701" s="71"/>
    </row>
    <row r="26702" spans="1:3" x14ac:dyDescent="0.4">
      <c r="A26702" s="70"/>
      <c r="B26702" s="70"/>
      <c r="C26702" s="71"/>
    </row>
    <row r="26703" spans="1:3" x14ac:dyDescent="0.4">
      <c r="A26703" s="70"/>
      <c r="B26703" s="70"/>
      <c r="C26703" s="71"/>
    </row>
    <row r="26704" spans="1:3" x14ac:dyDescent="0.4">
      <c r="A26704" s="70"/>
      <c r="B26704" s="70"/>
      <c r="C26704" s="71"/>
    </row>
    <row r="26705" spans="1:3" x14ac:dyDescent="0.4">
      <c r="A26705" s="70"/>
      <c r="B26705" s="70"/>
      <c r="C26705" s="71"/>
    </row>
    <row r="26706" spans="1:3" x14ac:dyDescent="0.4">
      <c r="A26706" s="70"/>
      <c r="B26706" s="70"/>
      <c r="C26706" s="71"/>
    </row>
    <row r="26707" spans="1:3" x14ac:dyDescent="0.4">
      <c r="A26707" s="70"/>
      <c r="B26707" s="70"/>
      <c r="C26707" s="71"/>
    </row>
    <row r="26708" spans="1:3" x14ac:dyDescent="0.4">
      <c r="A26708" s="70"/>
      <c r="B26708" s="70"/>
      <c r="C26708" s="71"/>
    </row>
    <row r="26709" spans="1:3" x14ac:dyDescent="0.4">
      <c r="A26709" s="70"/>
      <c r="B26709" s="70"/>
      <c r="C26709" s="71"/>
    </row>
    <row r="26710" spans="1:3" x14ac:dyDescent="0.4">
      <c r="A26710" s="70"/>
      <c r="B26710" s="70"/>
      <c r="C26710" s="71"/>
    </row>
    <row r="26711" spans="1:3" x14ac:dyDescent="0.4">
      <c r="A26711" s="70"/>
      <c r="B26711" s="70"/>
      <c r="C26711" s="71"/>
    </row>
    <row r="26712" spans="1:3" x14ac:dyDescent="0.4">
      <c r="A26712" s="70"/>
      <c r="B26712" s="70"/>
      <c r="C26712" s="71"/>
    </row>
    <row r="26713" spans="1:3" x14ac:dyDescent="0.4">
      <c r="A26713" s="70"/>
      <c r="B26713" s="70"/>
      <c r="C26713" s="71"/>
    </row>
    <row r="26714" spans="1:3" x14ac:dyDescent="0.4">
      <c r="A26714" s="70"/>
      <c r="B26714" s="70"/>
      <c r="C26714" s="71"/>
    </row>
    <row r="26715" spans="1:3" x14ac:dyDescent="0.4">
      <c r="A26715" s="70"/>
      <c r="B26715" s="70"/>
      <c r="C26715" s="71"/>
    </row>
    <row r="26716" spans="1:3" x14ac:dyDescent="0.4">
      <c r="A26716" s="70"/>
      <c r="B26716" s="70"/>
      <c r="C26716" s="71"/>
    </row>
    <row r="26717" spans="1:3" x14ac:dyDescent="0.4">
      <c r="A26717" s="70"/>
      <c r="B26717" s="70"/>
      <c r="C26717" s="71"/>
    </row>
    <row r="26718" spans="1:3" x14ac:dyDescent="0.4">
      <c r="A26718" s="70"/>
      <c r="B26718" s="70"/>
      <c r="C26718" s="71"/>
    </row>
    <row r="26719" spans="1:3" x14ac:dyDescent="0.4">
      <c r="A26719" s="70"/>
      <c r="B26719" s="70"/>
      <c r="C26719" s="71"/>
    </row>
    <row r="26720" spans="1:3" x14ac:dyDescent="0.4">
      <c r="A26720" s="70"/>
      <c r="B26720" s="70"/>
      <c r="C26720" s="71"/>
    </row>
    <row r="26721" spans="1:3" x14ac:dyDescent="0.4">
      <c r="A26721" s="70"/>
      <c r="B26721" s="70"/>
      <c r="C26721" s="71"/>
    </row>
    <row r="26722" spans="1:3" x14ac:dyDescent="0.4">
      <c r="A26722" s="70"/>
      <c r="B26722" s="70"/>
      <c r="C26722" s="71"/>
    </row>
    <row r="26723" spans="1:3" x14ac:dyDescent="0.4">
      <c r="A26723" s="70"/>
      <c r="B26723" s="70"/>
      <c r="C26723" s="71"/>
    </row>
    <row r="26724" spans="1:3" x14ac:dyDescent="0.4">
      <c r="A26724" s="70"/>
      <c r="B26724" s="70"/>
      <c r="C26724" s="71"/>
    </row>
    <row r="26725" spans="1:3" x14ac:dyDescent="0.4">
      <c r="A26725" s="70"/>
      <c r="B26725" s="70"/>
      <c r="C26725" s="71"/>
    </row>
    <row r="26726" spans="1:3" x14ac:dyDescent="0.4">
      <c r="A26726" s="70"/>
      <c r="B26726" s="70"/>
      <c r="C26726" s="71"/>
    </row>
    <row r="26727" spans="1:3" x14ac:dyDescent="0.4">
      <c r="A26727" s="70"/>
      <c r="B26727" s="70"/>
      <c r="C26727" s="71"/>
    </row>
    <row r="26728" spans="1:3" x14ac:dyDescent="0.4">
      <c r="A26728" s="70"/>
      <c r="B26728" s="70"/>
      <c r="C26728" s="71"/>
    </row>
    <row r="26729" spans="1:3" x14ac:dyDescent="0.4">
      <c r="A26729" s="70"/>
      <c r="B26729" s="70"/>
      <c r="C26729" s="71"/>
    </row>
    <row r="26730" spans="1:3" x14ac:dyDescent="0.4">
      <c r="A26730" s="70"/>
      <c r="B26730" s="70"/>
      <c r="C26730" s="71"/>
    </row>
    <row r="26731" spans="1:3" x14ac:dyDescent="0.4">
      <c r="A26731" s="70"/>
      <c r="B26731" s="70"/>
      <c r="C26731" s="71"/>
    </row>
    <row r="26732" spans="1:3" x14ac:dyDescent="0.4">
      <c r="A26732" s="70"/>
      <c r="B26732" s="70"/>
      <c r="C26732" s="71"/>
    </row>
    <row r="26733" spans="1:3" x14ac:dyDescent="0.4">
      <c r="A26733" s="70"/>
      <c r="B26733" s="70"/>
      <c r="C26733" s="71"/>
    </row>
    <row r="26734" spans="1:3" x14ac:dyDescent="0.4">
      <c r="A26734" s="70"/>
      <c r="B26734" s="70"/>
      <c r="C26734" s="71"/>
    </row>
    <row r="26735" spans="1:3" x14ac:dyDescent="0.4">
      <c r="A26735" s="70"/>
      <c r="B26735" s="70"/>
      <c r="C26735" s="71"/>
    </row>
    <row r="26736" spans="1:3" x14ac:dyDescent="0.4">
      <c r="A26736" s="70"/>
      <c r="B26736" s="70"/>
      <c r="C26736" s="71"/>
    </row>
    <row r="26737" spans="1:3" x14ac:dyDescent="0.4">
      <c r="A26737" s="70"/>
      <c r="B26737" s="70"/>
      <c r="C26737" s="71"/>
    </row>
    <row r="26738" spans="1:3" x14ac:dyDescent="0.4">
      <c r="A26738" s="70"/>
      <c r="B26738" s="70"/>
      <c r="C26738" s="71"/>
    </row>
    <row r="26739" spans="1:3" x14ac:dyDescent="0.4">
      <c r="A26739" s="70"/>
      <c r="B26739" s="70"/>
      <c r="C26739" s="71"/>
    </row>
    <row r="26740" spans="1:3" x14ac:dyDescent="0.4">
      <c r="A26740" s="70"/>
      <c r="B26740" s="70"/>
      <c r="C26740" s="71"/>
    </row>
    <row r="26741" spans="1:3" x14ac:dyDescent="0.4">
      <c r="A26741" s="70"/>
      <c r="B26741" s="70"/>
      <c r="C26741" s="71"/>
    </row>
    <row r="26742" spans="1:3" x14ac:dyDescent="0.4">
      <c r="A26742" s="70"/>
      <c r="B26742" s="70"/>
      <c r="C26742" s="71"/>
    </row>
    <row r="26743" spans="1:3" x14ac:dyDescent="0.4">
      <c r="A26743" s="70"/>
      <c r="B26743" s="70"/>
      <c r="C26743" s="71"/>
    </row>
    <row r="26744" spans="1:3" x14ac:dyDescent="0.4">
      <c r="A26744" s="70"/>
      <c r="B26744" s="70"/>
      <c r="C26744" s="71"/>
    </row>
    <row r="26745" spans="1:3" x14ac:dyDescent="0.4">
      <c r="A26745" s="70"/>
      <c r="B26745" s="70"/>
      <c r="C26745" s="71"/>
    </row>
    <row r="26746" spans="1:3" x14ac:dyDescent="0.4">
      <c r="A26746" s="70"/>
      <c r="B26746" s="70"/>
      <c r="C26746" s="71"/>
    </row>
    <row r="26747" spans="1:3" x14ac:dyDescent="0.4">
      <c r="A26747" s="70"/>
      <c r="B26747" s="70"/>
      <c r="C26747" s="71"/>
    </row>
    <row r="26748" spans="1:3" x14ac:dyDescent="0.4">
      <c r="A26748" s="70"/>
      <c r="B26748" s="70"/>
      <c r="C26748" s="71"/>
    </row>
    <row r="26749" spans="1:3" x14ac:dyDescent="0.4">
      <c r="A26749" s="70"/>
      <c r="B26749" s="70"/>
      <c r="C26749" s="71"/>
    </row>
    <row r="26750" spans="1:3" x14ac:dyDescent="0.4">
      <c r="A26750" s="70"/>
      <c r="B26750" s="70"/>
      <c r="C26750" s="71"/>
    </row>
    <row r="26751" spans="1:3" x14ac:dyDescent="0.4">
      <c r="A26751" s="70"/>
      <c r="B26751" s="70"/>
      <c r="C26751" s="71"/>
    </row>
    <row r="26752" spans="1:3" x14ac:dyDescent="0.4">
      <c r="A26752" s="70"/>
      <c r="B26752" s="70"/>
      <c r="C26752" s="71"/>
    </row>
    <row r="26753" spans="1:3" x14ac:dyDescent="0.4">
      <c r="A26753" s="70"/>
      <c r="B26753" s="70"/>
      <c r="C26753" s="71"/>
    </row>
    <row r="26754" spans="1:3" x14ac:dyDescent="0.4">
      <c r="A26754" s="70"/>
      <c r="B26754" s="70"/>
      <c r="C26754" s="71"/>
    </row>
    <row r="26755" spans="1:3" x14ac:dyDescent="0.4">
      <c r="A26755" s="70"/>
      <c r="B26755" s="70"/>
      <c r="C26755" s="71"/>
    </row>
    <row r="26756" spans="1:3" x14ac:dyDescent="0.4">
      <c r="A26756" s="70"/>
      <c r="B26756" s="70"/>
      <c r="C26756" s="71"/>
    </row>
    <row r="26757" spans="1:3" x14ac:dyDescent="0.4">
      <c r="A26757" s="70"/>
      <c r="B26757" s="70"/>
      <c r="C26757" s="71"/>
    </row>
    <row r="26758" spans="1:3" x14ac:dyDescent="0.4">
      <c r="A26758" s="70"/>
      <c r="B26758" s="70"/>
      <c r="C26758" s="71"/>
    </row>
    <row r="26759" spans="1:3" x14ac:dyDescent="0.4">
      <c r="A26759" s="70"/>
      <c r="B26759" s="70"/>
      <c r="C26759" s="71"/>
    </row>
    <row r="26760" spans="1:3" x14ac:dyDescent="0.4">
      <c r="A26760" s="70"/>
      <c r="B26760" s="70"/>
      <c r="C26760" s="71"/>
    </row>
    <row r="26761" spans="1:3" x14ac:dyDescent="0.4">
      <c r="A26761" s="70"/>
      <c r="B26761" s="70"/>
      <c r="C26761" s="71"/>
    </row>
    <row r="26762" spans="1:3" x14ac:dyDescent="0.4">
      <c r="A26762" s="70"/>
      <c r="B26762" s="70"/>
      <c r="C26762" s="71"/>
    </row>
    <row r="26763" spans="1:3" x14ac:dyDescent="0.4">
      <c r="A26763" s="70"/>
      <c r="B26763" s="70"/>
      <c r="C26763" s="71"/>
    </row>
    <row r="26764" spans="1:3" x14ac:dyDescent="0.4">
      <c r="A26764" s="70"/>
      <c r="B26764" s="70"/>
      <c r="C26764" s="71"/>
    </row>
    <row r="26765" spans="1:3" x14ac:dyDescent="0.4">
      <c r="A26765" s="70"/>
      <c r="B26765" s="70"/>
      <c r="C26765" s="71"/>
    </row>
    <row r="26766" spans="1:3" x14ac:dyDescent="0.4">
      <c r="A26766" s="70"/>
      <c r="B26766" s="70"/>
      <c r="C26766" s="71"/>
    </row>
    <row r="26767" spans="1:3" x14ac:dyDescent="0.4">
      <c r="A26767" s="70"/>
      <c r="B26767" s="70"/>
      <c r="C26767" s="71"/>
    </row>
    <row r="26768" spans="1:3" x14ac:dyDescent="0.4">
      <c r="A26768" s="70"/>
      <c r="B26768" s="70"/>
      <c r="C26768" s="71"/>
    </row>
    <row r="26769" spans="1:3" x14ac:dyDescent="0.4">
      <c r="A26769" s="70"/>
      <c r="B26769" s="70"/>
      <c r="C26769" s="71"/>
    </row>
    <row r="26770" spans="1:3" x14ac:dyDescent="0.4">
      <c r="A26770" s="70"/>
      <c r="B26770" s="70"/>
      <c r="C26770" s="71"/>
    </row>
    <row r="26771" spans="1:3" x14ac:dyDescent="0.4">
      <c r="A26771" s="70"/>
      <c r="B26771" s="70"/>
      <c r="C26771" s="71"/>
    </row>
    <row r="26772" spans="1:3" x14ac:dyDescent="0.4">
      <c r="A26772" s="70"/>
      <c r="B26772" s="70"/>
      <c r="C26772" s="71"/>
    </row>
    <row r="26773" spans="1:3" x14ac:dyDescent="0.4">
      <c r="A26773" s="70"/>
      <c r="B26773" s="70"/>
      <c r="C26773" s="71"/>
    </row>
    <row r="26774" spans="1:3" x14ac:dyDescent="0.4">
      <c r="A26774" s="70"/>
      <c r="B26774" s="70"/>
      <c r="C26774" s="71"/>
    </row>
    <row r="26775" spans="1:3" x14ac:dyDescent="0.4">
      <c r="A26775" s="70"/>
      <c r="B26775" s="70"/>
      <c r="C26775" s="71"/>
    </row>
    <row r="26776" spans="1:3" x14ac:dyDescent="0.4">
      <c r="A26776" s="70"/>
      <c r="B26776" s="70"/>
      <c r="C26776" s="71"/>
    </row>
    <row r="26777" spans="1:3" x14ac:dyDescent="0.4">
      <c r="A26777" s="70"/>
      <c r="B26777" s="70"/>
      <c r="C26777" s="71"/>
    </row>
    <row r="26778" spans="1:3" x14ac:dyDescent="0.4">
      <c r="A26778" s="70"/>
      <c r="B26778" s="70"/>
      <c r="C26778" s="71"/>
    </row>
    <row r="26779" spans="1:3" x14ac:dyDescent="0.4">
      <c r="A26779" s="70"/>
      <c r="B26779" s="70"/>
      <c r="C26779" s="71"/>
    </row>
    <row r="26780" spans="1:3" x14ac:dyDescent="0.4">
      <c r="A26780" s="70"/>
      <c r="B26780" s="70"/>
      <c r="C26780" s="71"/>
    </row>
    <row r="26781" spans="1:3" x14ac:dyDescent="0.4">
      <c r="A26781" s="70"/>
      <c r="B26781" s="70"/>
      <c r="C26781" s="71"/>
    </row>
    <row r="26782" spans="1:3" x14ac:dyDescent="0.4">
      <c r="A26782" s="70"/>
      <c r="B26782" s="70"/>
      <c r="C26782" s="71"/>
    </row>
    <row r="26783" spans="1:3" x14ac:dyDescent="0.4">
      <c r="A26783" s="70"/>
      <c r="B26783" s="70"/>
      <c r="C26783" s="71"/>
    </row>
    <row r="26784" spans="1:3" x14ac:dyDescent="0.4">
      <c r="A26784" s="70"/>
      <c r="B26784" s="70"/>
      <c r="C26784" s="71"/>
    </row>
    <row r="26785" spans="1:3" x14ac:dyDescent="0.4">
      <c r="A26785" s="70"/>
      <c r="B26785" s="70"/>
      <c r="C26785" s="71"/>
    </row>
    <row r="26786" spans="1:3" x14ac:dyDescent="0.4">
      <c r="A26786" s="70"/>
      <c r="B26786" s="70"/>
      <c r="C26786" s="71"/>
    </row>
    <row r="26787" spans="1:3" x14ac:dyDescent="0.4">
      <c r="A26787" s="70"/>
      <c r="B26787" s="70"/>
      <c r="C26787" s="71"/>
    </row>
    <row r="26788" spans="1:3" x14ac:dyDescent="0.4">
      <c r="A26788" s="70"/>
      <c r="B26788" s="70"/>
      <c r="C26788" s="71"/>
    </row>
    <row r="26789" spans="1:3" x14ac:dyDescent="0.4">
      <c r="A26789" s="70"/>
      <c r="B26789" s="70"/>
      <c r="C26789" s="71"/>
    </row>
    <row r="26790" spans="1:3" x14ac:dyDescent="0.4">
      <c r="A26790" s="70"/>
      <c r="B26790" s="70"/>
      <c r="C26790" s="71"/>
    </row>
    <row r="26791" spans="1:3" x14ac:dyDescent="0.4">
      <c r="A26791" s="70"/>
      <c r="B26791" s="70"/>
      <c r="C26791" s="71"/>
    </row>
    <row r="26792" spans="1:3" x14ac:dyDescent="0.4">
      <c r="A26792" s="70"/>
      <c r="B26792" s="70"/>
      <c r="C26792" s="71"/>
    </row>
    <row r="26793" spans="1:3" x14ac:dyDescent="0.4">
      <c r="A26793" s="70"/>
      <c r="B26793" s="70"/>
      <c r="C26793" s="71"/>
    </row>
    <row r="26794" spans="1:3" x14ac:dyDescent="0.4">
      <c r="A26794" s="70"/>
      <c r="B26794" s="70"/>
      <c r="C26794" s="71"/>
    </row>
    <row r="26795" spans="1:3" x14ac:dyDescent="0.4">
      <c r="A26795" s="70"/>
      <c r="B26795" s="70"/>
      <c r="C26795" s="71"/>
    </row>
    <row r="26796" spans="1:3" x14ac:dyDescent="0.4">
      <c r="A26796" s="70"/>
      <c r="B26796" s="70"/>
      <c r="C26796" s="71"/>
    </row>
    <row r="26797" spans="1:3" x14ac:dyDescent="0.4">
      <c r="A26797" s="70"/>
      <c r="B26797" s="70"/>
      <c r="C26797" s="71"/>
    </row>
    <row r="26798" spans="1:3" x14ac:dyDescent="0.4">
      <c r="A26798" s="70"/>
      <c r="B26798" s="70"/>
      <c r="C26798" s="71"/>
    </row>
    <row r="26799" spans="1:3" x14ac:dyDescent="0.4">
      <c r="A26799" s="70"/>
      <c r="B26799" s="70"/>
      <c r="C26799" s="71"/>
    </row>
    <row r="26800" spans="1:3" x14ac:dyDescent="0.4">
      <c r="A26800" s="70"/>
      <c r="B26800" s="70"/>
      <c r="C26800" s="71"/>
    </row>
    <row r="26801" spans="1:3" x14ac:dyDescent="0.4">
      <c r="A26801" s="70"/>
      <c r="B26801" s="70"/>
      <c r="C26801" s="71"/>
    </row>
    <row r="26802" spans="1:3" x14ac:dyDescent="0.4">
      <c r="A26802" s="70"/>
      <c r="B26802" s="70"/>
      <c r="C26802" s="71"/>
    </row>
    <row r="26803" spans="1:3" x14ac:dyDescent="0.4">
      <c r="A26803" s="70"/>
      <c r="B26803" s="70"/>
      <c r="C26803" s="71"/>
    </row>
    <row r="26804" spans="1:3" x14ac:dyDescent="0.4">
      <c r="A26804" s="70"/>
      <c r="B26804" s="70"/>
      <c r="C26804" s="71"/>
    </row>
    <row r="26805" spans="1:3" x14ac:dyDescent="0.4">
      <c r="A26805" s="70"/>
      <c r="B26805" s="70"/>
      <c r="C26805" s="71"/>
    </row>
    <row r="26806" spans="1:3" x14ac:dyDescent="0.4">
      <c r="A26806" s="70"/>
      <c r="B26806" s="70"/>
      <c r="C26806" s="71"/>
    </row>
    <row r="26807" spans="1:3" x14ac:dyDescent="0.4">
      <c r="A26807" s="70"/>
      <c r="B26807" s="70"/>
      <c r="C26807" s="71"/>
    </row>
    <row r="26808" spans="1:3" x14ac:dyDescent="0.4">
      <c r="A26808" s="70"/>
      <c r="B26808" s="70"/>
      <c r="C26808" s="71"/>
    </row>
    <row r="26809" spans="1:3" x14ac:dyDescent="0.4">
      <c r="A26809" s="70"/>
      <c r="B26809" s="70"/>
      <c r="C26809" s="71"/>
    </row>
    <row r="26810" spans="1:3" x14ac:dyDescent="0.4">
      <c r="A26810" s="70"/>
      <c r="B26810" s="70"/>
      <c r="C26810" s="71"/>
    </row>
    <row r="26811" spans="1:3" x14ac:dyDescent="0.4">
      <c r="A26811" s="70"/>
      <c r="B26811" s="70"/>
      <c r="C26811" s="71"/>
    </row>
    <row r="26812" spans="1:3" x14ac:dyDescent="0.4">
      <c r="A26812" s="70"/>
      <c r="B26812" s="70"/>
      <c r="C26812" s="71"/>
    </row>
    <row r="26813" spans="1:3" x14ac:dyDescent="0.4">
      <c r="A26813" s="70"/>
      <c r="B26813" s="70"/>
      <c r="C26813" s="71"/>
    </row>
    <row r="26814" spans="1:3" x14ac:dyDescent="0.4">
      <c r="A26814" s="70"/>
      <c r="B26814" s="70"/>
      <c r="C26814" s="71"/>
    </row>
    <row r="26815" spans="1:3" x14ac:dyDescent="0.4">
      <c r="A26815" s="70"/>
      <c r="B26815" s="70"/>
      <c r="C26815" s="71"/>
    </row>
    <row r="26816" spans="1:3" x14ac:dyDescent="0.4">
      <c r="A26816" s="70"/>
      <c r="B26816" s="70"/>
      <c r="C26816" s="71"/>
    </row>
    <row r="26817" spans="1:3" x14ac:dyDescent="0.4">
      <c r="A26817" s="70"/>
      <c r="B26817" s="70"/>
      <c r="C26817" s="71"/>
    </row>
    <row r="26818" spans="1:3" x14ac:dyDescent="0.4">
      <c r="A26818" s="70"/>
      <c r="B26818" s="70"/>
      <c r="C26818" s="71"/>
    </row>
    <row r="26819" spans="1:3" x14ac:dyDescent="0.4">
      <c r="A26819" s="70"/>
      <c r="B26819" s="70"/>
      <c r="C26819" s="71"/>
    </row>
    <row r="26820" spans="1:3" x14ac:dyDescent="0.4">
      <c r="A26820" s="70"/>
      <c r="B26820" s="70"/>
      <c r="C26820" s="71"/>
    </row>
    <row r="26821" spans="1:3" x14ac:dyDescent="0.4">
      <c r="A26821" s="70"/>
      <c r="B26821" s="70"/>
      <c r="C26821" s="71"/>
    </row>
    <row r="26822" spans="1:3" x14ac:dyDescent="0.4">
      <c r="A26822" s="70"/>
      <c r="B26822" s="70"/>
      <c r="C26822" s="71"/>
    </row>
    <row r="26823" spans="1:3" x14ac:dyDescent="0.4">
      <c r="A26823" s="70"/>
      <c r="B26823" s="70"/>
      <c r="C26823" s="71"/>
    </row>
    <row r="26824" spans="1:3" x14ac:dyDescent="0.4">
      <c r="A26824" s="70"/>
      <c r="B26824" s="70"/>
      <c r="C26824" s="71"/>
    </row>
    <row r="26825" spans="1:3" x14ac:dyDescent="0.4">
      <c r="A26825" s="70"/>
      <c r="B26825" s="70"/>
      <c r="C26825" s="71"/>
    </row>
    <row r="26826" spans="1:3" x14ac:dyDescent="0.4">
      <c r="A26826" s="70"/>
      <c r="B26826" s="70"/>
      <c r="C26826" s="71"/>
    </row>
    <row r="26827" spans="1:3" x14ac:dyDescent="0.4">
      <c r="A26827" s="70"/>
      <c r="B26827" s="70"/>
      <c r="C26827" s="71"/>
    </row>
    <row r="26828" spans="1:3" x14ac:dyDescent="0.4">
      <c r="A26828" s="70"/>
      <c r="B26828" s="70"/>
      <c r="C26828" s="71"/>
    </row>
    <row r="26829" spans="1:3" x14ac:dyDescent="0.4">
      <c r="A26829" s="70"/>
      <c r="B26829" s="70"/>
      <c r="C26829" s="71"/>
    </row>
    <row r="26830" spans="1:3" x14ac:dyDescent="0.4">
      <c r="A26830" s="70"/>
      <c r="B26830" s="70"/>
      <c r="C26830" s="71"/>
    </row>
    <row r="26831" spans="1:3" x14ac:dyDescent="0.4">
      <c r="A26831" s="70"/>
      <c r="B26831" s="70"/>
      <c r="C26831" s="71"/>
    </row>
    <row r="26832" spans="1:3" x14ac:dyDescent="0.4">
      <c r="A26832" s="70"/>
      <c r="B26832" s="70"/>
      <c r="C26832" s="71"/>
    </row>
    <row r="26833" spans="1:3" x14ac:dyDescent="0.4">
      <c r="A26833" s="70"/>
      <c r="B26833" s="70"/>
      <c r="C26833" s="71"/>
    </row>
    <row r="26834" spans="1:3" x14ac:dyDescent="0.4">
      <c r="A26834" s="70"/>
      <c r="B26834" s="70"/>
      <c r="C26834" s="71"/>
    </row>
    <row r="26835" spans="1:3" x14ac:dyDescent="0.4">
      <c r="A26835" s="70"/>
      <c r="B26835" s="70"/>
      <c r="C26835" s="71"/>
    </row>
    <row r="26836" spans="1:3" x14ac:dyDescent="0.4">
      <c r="A26836" s="70"/>
      <c r="B26836" s="70"/>
      <c r="C26836" s="71"/>
    </row>
    <row r="26837" spans="1:3" x14ac:dyDescent="0.4">
      <c r="A26837" s="70"/>
      <c r="B26837" s="70"/>
      <c r="C26837" s="71"/>
    </row>
    <row r="26838" spans="1:3" x14ac:dyDescent="0.4">
      <c r="A26838" s="70"/>
      <c r="B26838" s="70"/>
      <c r="C26838" s="71"/>
    </row>
    <row r="26839" spans="1:3" x14ac:dyDescent="0.4">
      <c r="A26839" s="70"/>
      <c r="B26839" s="70"/>
      <c r="C26839" s="71"/>
    </row>
    <row r="26840" spans="1:3" x14ac:dyDescent="0.4">
      <c r="A26840" s="70"/>
      <c r="B26840" s="70"/>
      <c r="C26840" s="71"/>
    </row>
    <row r="26841" spans="1:3" x14ac:dyDescent="0.4">
      <c r="A26841" s="70"/>
      <c r="B26841" s="70"/>
      <c r="C26841" s="71"/>
    </row>
    <row r="26842" spans="1:3" x14ac:dyDescent="0.4">
      <c r="A26842" s="70"/>
      <c r="B26842" s="70"/>
      <c r="C26842" s="71"/>
    </row>
    <row r="26843" spans="1:3" x14ac:dyDescent="0.4">
      <c r="A26843" s="70"/>
      <c r="B26843" s="70"/>
      <c r="C26843" s="71"/>
    </row>
    <row r="26844" spans="1:3" x14ac:dyDescent="0.4">
      <c r="A26844" s="70"/>
      <c r="B26844" s="70"/>
      <c r="C26844" s="71"/>
    </row>
    <row r="26845" spans="1:3" x14ac:dyDescent="0.4">
      <c r="A26845" s="70"/>
      <c r="B26845" s="70"/>
      <c r="C26845" s="71"/>
    </row>
    <row r="26846" spans="1:3" x14ac:dyDescent="0.4">
      <c r="A26846" s="70"/>
      <c r="B26846" s="70"/>
      <c r="C26846" s="71"/>
    </row>
    <row r="26847" spans="1:3" x14ac:dyDescent="0.4">
      <c r="A26847" s="70"/>
      <c r="B26847" s="70"/>
      <c r="C26847" s="71"/>
    </row>
    <row r="26848" spans="1:3" x14ac:dyDescent="0.4">
      <c r="A26848" s="70"/>
      <c r="B26848" s="70"/>
      <c r="C26848" s="71"/>
    </row>
    <row r="26849" spans="1:3" x14ac:dyDescent="0.4">
      <c r="A26849" s="70"/>
      <c r="B26849" s="70"/>
      <c r="C26849" s="71"/>
    </row>
    <row r="26850" spans="1:3" x14ac:dyDescent="0.4">
      <c r="A26850" s="70"/>
      <c r="B26850" s="70"/>
      <c r="C26850" s="71"/>
    </row>
    <row r="26851" spans="1:3" x14ac:dyDescent="0.4">
      <c r="A26851" s="70"/>
      <c r="B26851" s="70"/>
      <c r="C26851" s="71"/>
    </row>
    <row r="26852" spans="1:3" x14ac:dyDescent="0.4">
      <c r="A26852" s="70"/>
      <c r="B26852" s="70"/>
      <c r="C26852" s="71"/>
    </row>
    <row r="26853" spans="1:3" x14ac:dyDescent="0.4">
      <c r="A26853" s="70"/>
      <c r="B26853" s="70"/>
      <c r="C26853" s="71"/>
    </row>
    <row r="26854" spans="1:3" x14ac:dyDescent="0.4">
      <c r="A26854" s="70"/>
      <c r="B26854" s="70"/>
      <c r="C26854" s="71"/>
    </row>
    <row r="26855" spans="1:3" x14ac:dyDescent="0.4">
      <c r="A26855" s="70"/>
      <c r="B26855" s="70"/>
      <c r="C26855" s="71"/>
    </row>
    <row r="26856" spans="1:3" x14ac:dyDescent="0.4">
      <c r="A26856" s="70"/>
      <c r="B26856" s="70"/>
      <c r="C26856" s="71"/>
    </row>
    <row r="26857" spans="1:3" x14ac:dyDescent="0.4">
      <c r="A26857" s="70"/>
      <c r="B26857" s="70"/>
      <c r="C26857" s="71"/>
    </row>
    <row r="26858" spans="1:3" x14ac:dyDescent="0.4">
      <c r="A26858" s="70"/>
      <c r="B26858" s="70"/>
      <c r="C26858" s="71"/>
    </row>
    <row r="26859" spans="1:3" x14ac:dyDescent="0.4">
      <c r="A26859" s="70"/>
      <c r="B26859" s="70"/>
      <c r="C26859" s="71"/>
    </row>
    <row r="26860" spans="1:3" x14ac:dyDescent="0.4">
      <c r="A26860" s="70"/>
      <c r="B26860" s="70"/>
      <c r="C26860" s="71"/>
    </row>
    <row r="26861" spans="1:3" x14ac:dyDescent="0.4">
      <c r="A26861" s="70"/>
      <c r="B26861" s="70"/>
      <c r="C26861" s="71"/>
    </row>
    <row r="26862" spans="1:3" x14ac:dyDescent="0.4">
      <c r="A26862" s="70"/>
      <c r="B26862" s="70"/>
      <c r="C26862" s="71"/>
    </row>
    <row r="26863" spans="1:3" x14ac:dyDescent="0.4">
      <c r="A26863" s="70"/>
      <c r="B26863" s="70"/>
      <c r="C26863" s="71"/>
    </row>
    <row r="26864" spans="1:3" x14ac:dyDescent="0.4">
      <c r="A26864" s="70"/>
      <c r="B26864" s="70"/>
      <c r="C26864" s="71"/>
    </row>
    <row r="26865" spans="1:3" x14ac:dyDescent="0.4">
      <c r="A26865" s="70"/>
      <c r="B26865" s="70"/>
      <c r="C26865" s="71"/>
    </row>
    <row r="26866" spans="1:3" x14ac:dyDescent="0.4">
      <c r="A26866" s="70"/>
      <c r="B26866" s="70"/>
      <c r="C26866" s="71"/>
    </row>
    <row r="26867" spans="1:3" x14ac:dyDescent="0.4">
      <c r="A26867" s="70"/>
      <c r="B26867" s="70"/>
      <c r="C26867" s="71"/>
    </row>
    <row r="26868" spans="1:3" x14ac:dyDescent="0.4">
      <c r="A26868" s="70"/>
      <c r="B26868" s="70"/>
      <c r="C26868" s="71"/>
    </row>
    <row r="26869" spans="1:3" x14ac:dyDescent="0.4">
      <c r="A26869" s="70"/>
      <c r="B26869" s="70"/>
      <c r="C26869" s="71"/>
    </row>
    <row r="26870" spans="1:3" x14ac:dyDescent="0.4">
      <c r="A26870" s="70"/>
      <c r="B26870" s="70"/>
      <c r="C26870" s="71"/>
    </row>
    <row r="26871" spans="1:3" x14ac:dyDescent="0.4">
      <c r="A26871" s="70"/>
      <c r="B26871" s="70"/>
      <c r="C26871" s="71"/>
    </row>
    <row r="26872" spans="1:3" x14ac:dyDescent="0.4">
      <c r="A26872" s="70"/>
      <c r="B26872" s="70"/>
      <c r="C26872" s="71"/>
    </row>
    <row r="26873" spans="1:3" x14ac:dyDescent="0.4">
      <c r="A26873" s="70"/>
      <c r="B26873" s="70"/>
      <c r="C26873" s="71"/>
    </row>
    <row r="26874" spans="1:3" x14ac:dyDescent="0.4">
      <c r="A26874" s="70"/>
      <c r="B26874" s="70"/>
      <c r="C26874" s="71"/>
    </row>
    <row r="26875" spans="1:3" x14ac:dyDescent="0.4">
      <c r="A26875" s="70"/>
      <c r="B26875" s="70"/>
      <c r="C26875" s="71"/>
    </row>
    <row r="26876" spans="1:3" x14ac:dyDescent="0.4">
      <c r="A26876" s="70"/>
      <c r="B26876" s="70"/>
      <c r="C26876" s="71"/>
    </row>
    <row r="26877" spans="1:3" x14ac:dyDescent="0.4">
      <c r="A26877" s="70"/>
      <c r="B26877" s="70"/>
      <c r="C26877" s="71"/>
    </row>
    <row r="26878" spans="1:3" x14ac:dyDescent="0.4">
      <c r="A26878" s="70"/>
      <c r="B26878" s="70"/>
      <c r="C26878" s="71"/>
    </row>
    <row r="26879" spans="1:3" x14ac:dyDescent="0.4">
      <c r="A26879" s="70"/>
      <c r="B26879" s="70"/>
      <c r="C26879" s="71"/>
    </row>
    <row r="26880" spans="1:3" x14ac:dyDescent="0.4">
      <c r="A26880" s="70"/>
      <c r="B26880" s="70"/>
      <c r="C26880" s="71"/>
    </row>
    <row r="26881" spans="1:3" x14ac:dyDescent="0.4">
      <c r="A26881" s="70"/>
      <c r="B26881" s="70"/>
      <c r="C26881" s="71"/>
    </row>
    <row r="26882" spans="1:3" x14ac:dyDescent="0.4">
      <c r="A26882" s="70"/>
      <c r="B26882" s="70"/>
      <c r="C26882" s="71"/>
    </row>
    <row r="26883" spans="1:3" x14ac:dyDescent="0.4">
      <c r="A26883" s="70"/>
      <c r="B26883" s="70"/>
      <c r="C26883" s="71"/>
    </row>
    <row r="26884" spans="1:3" x14ac:dyDescent="0.4">
      <c r="A26884" s="70"/>
      <c r="B26884" s="70"/>
      <c r="C26884" s="71"/>
    </row>
    <row r="26885" spans="1:3" x14ac:dyDescent="0.4">
      <c r="A26885" s="70"/>
      <c r="B26885" s="70"/>
      <c r="C26885" s="71"/>
    </row>
    <row r="26886" spans="1:3" x14ac:dyDescent="0.4">
      <c r="A26886" s="70"/>
      <c r="B26886" s="70"/>
      <c r="C26886" s="71"/>
    </row>
    <row r="26887" spans="1:3" x14ac:dyDescent="0.4">
      <c r="A26887" s="70"/>
      <c r="B26887" s="70"/>
      <c r="C26887" s="71"/>
    </row>
    <row r="26888" spans="1:3" x14ac:dyDescent="0.4">
      <c r="A26888" s="70"/>
      <c r="B26888" s="70"/>
      <c r="C26888" s="71"/>
    </row>
    <row r="26889" spans="1:3" x14ac:dyDescent="0.4">
      <c r="A26889" s="70"/>
      <c r="B26889" s="70"/>
      <c r="C26889" s="71"/>
    </row>
    <row r="26890" spans="1:3" x14ac:dyDescent="0.4">
      <c r="A26890" s="70"/>
      <c r="B26890" s="70"/>
      <c r="C26890" s="71"/>
    </row>
    <row r="26891" spans="1:3" x14ac:dyDescent="0.4">
      <c r="A26891" s="70"/>
      <c r="B26891" s="70"/>
      <c r="C26891" s="71"/>
    </row>
    <row r="26892" spans="1:3" x14ac:dyDescent="0.4">
      <c r="A26892" s="70"/>
      <c r="B26892" s="70"/>
      <c r="C26892" s="71"/>
    </row>
    <row r="26893" spans="1:3" x14ac:dyDescent="0.4">
      <c r="A26893" s="70"/>
      <c r="B26893" s="70"/>
      <c r="C26893" s="71"/>
    </row>
    <row r="26894" spans="1:3" x14ac:dyDescent="0.4">
      <c r="A26894" s="70"/>
      <c r="B26894" s="70"/>
      <c r="C26894" s="71"/>
    </row>
    <row r="26895" spans="1:3" x14ac:dyDescent="0.4">
      <c r="A26895" s="70"/>
      <c r="B26895" s="70"/>
      <c r="C26895" s="71"/>
    </row>
    <row r="26896" spans="1:3" x14ac:dyDescent="0.4">
      <c r="A26896" s="70"/>
      <c r="B26896" s="70"/>
      <c r="C26896" s="71"/>
    </row>
    <row r="26897" spans="1:3" x14ac:dyDescent="0.4">
      <c r="A26897" s="70"/>
      <c r="B26897" s="70"/>
      <c r="C26897" s="71"/>
    </row>
    <row r="26898" spans="1:3" x14ac:dyDescent="0.4">
      <c r="A26898" s="70"/>
      <c r="B26898" s="70"/>
      <c r="C26898" s="71"/>
    </row>
    <row r="26899" spans="1:3" x14ac:dyDescent="0.4">
      <c r="A26899" s="70"/>
      <c r="B26899" s="70"/>
      <c r="C26899" s="71"/>
    </row>
    <row r="26900" spans="1:3" x14ac:dyDescent="0.4">
      <c r="A26900" s="70"/>
      <c r="B26900" s="70"/>
      <c r="C26900" s="71"/>
    </row>
    <row r="26901" spans="1:3" x14ac:dyDescent="0.4">
      <c r="A26901" s="70"/>
      <c r="B26901" s="70"/>
      <c r="C26901" s="71"/>
    </row>
    <row r="26902" spans="1:3" x14ac:dyDescent="0.4">
      <c r="A26902" s="70"/>
      <c r="B26902" s="70"/>
      <c r="C26902" s="71"/>
    </row>
    <row r="26903" spans="1:3" x14ac:dyDescent="0.4">
      <c r="A26903" s="70"/>
      <c r="B26903" s="70"/>
      <c r="C26903" s="71"/>
    </row>
    <row r="26904" spans="1:3" x14ac:dyDescent="0.4">
      <c r="A26904" s="70"/>
      <c r="B26904" s="70"/>
      <c r="C26904" s="71"/>
    </row>
    <row r="26905" spans="1:3" x14ac:dyDescent="0.4">
      <c r="A26905" s="70"/>
      <c r="B26905" s="70"/>
      <c r="C26905" s="71"/>
    </row>
    <row r="26906" spans="1:3" x14ac:dyDescent="0.4">
      <c r="A26906" s="70"/>
      <c r="B26906" s="70"/>
      <c r="C26906" s="71"/>
    </row>
    <row r="26907" spans="1:3" x14ac:dyDescent="0.4">
      <c r="A26907" s="70"/>
      <c r="B26907" s="70"/>
      <c r="C26907" s="71"/>
    </row>
    <row r="26908" spans="1:3" x14ac:dyDescent="0.4">
      <c r="A26908" s="70"/>
      <c r="B26908" s="70"/>
      <c r="C26908" s="71"/>
    </row>
    <row r="26909" spans="1:3" x14ac:dyDescent="0.4">
      <c r="A26909" s="70"/>
      <c r="B26909" s="70"/>
      <c r="C26909" s="71"/>
    </row>
    <row r="26910" spans="1:3" x14ac:dyDescent="0.4">
      <c r="A26910" s="70"/>
      <c r="B26910" s="70"/>
      <c r="C26910" s="71"/>
    </row>
    <row r="26911" spans="1:3" x14ac:dyDescent="0.4">
      <c r="A26911" s="70"/>
      <c r="B26911" s="70"/>
      <c r="C26911" s="71"/>
    </row>
    <row r="26912" spans="1:3" x14ac:dyDescent="0.4">
      <c r="A26912" s="70"/>
      <c r="B26912" s="70"/>
      <c r="C26912" s="71"/>
    </row>
    <row r="26913" spans="1:3" x14ac:dyDescent="0.4">
      <c r="A26913" s="70"/>
      <c r="B26913" s="70"/>
      <c r="C26913" s="71"/>
    </row>
    <row r="26914" spans="1:3" x14ac:dyDescent="0.4">
      <c r="A26914" s="70"/>
      <c r="B26914" s="70"/>
      <c r="C26914" s="71"/>
    </row>
    <row r="26915" spans="1:3" x14ac:dyDescent="0.4">
      <c r="A26915" s="70"/>
      <c r="B26915" s="70"/>
      <c r="C26915" s="71"/>
    </row>
    <row r="26916" spans="1:3" x14ac:dyDescent="0.4">
      <c r="A26916" s="70"/>
      <c r="B26916" s="70"/>
      <c r="C26916" s="71"/>
    </row>
    <row r="26917" spans="1:3" x14ac:dyDescent="0.4">
      <c r="A26917" s="70"/>
      <c r="B26917" s="70"/>
      <c r="C26917" s="71"/>
    </row>
    <row r="26918" spans="1:3" x14ac:dyDescent="0.4">
      <c r="A26918" s="70"/>
      <c r="B26918" s="70"/>
      <c r="C26918" s="71"/>
    </row>
    <row r="26919" spans="1:3" x14ac:dyDescent="0.4">
      <c r="A26919" s="70"/>
      <c r="B26919" s="70"/>
      <c r="C26919" s="71"/>
    </row>
    <row r="26920" spans="1:3" x14ac:dyDescent="0.4">
      <c r="A26920" s="70"/>
      <c r="B26920" s="70"/>
      <c r="C26920" s="71"/>
    </row>
    <row r="26921" spans="1:3" x14ac:dyDescent="0.4">
      <c r="A26921" s="70"/>
      <c r="B26921" s="70"/>
      <c r="C26921" s="71"/>
    </row>
    <row r="26922" spans="1:3" x14ac:dyDescent="0.4">
      <c r="A26922" s="70"/>
      <c r="B26922" s="70"/>
      <c r="C26922" s="71"/>
    </row>
    <row r="26923" spans="1:3" x14ac:dyDescent="0.4">
      <c r="A26923" s="70"/>
      <c r="B26923" s="70"/>
      <c r="C26923" s="71"/>
    </row>
    <row r="26924" spans="1:3" x14ac:dyDescent="0.4">
      <c r="A26924" s="70"/>
      <c r="B26924" s="70"/>
      <c r="C26924" s="71"/>
    </row>
    <row r="26925" spans="1:3" x14ac:dyDescent="0.4">
      <c r="A26925" s="70"/>
      <c r="B26925" s="70"/>
      <c r="C26925" s="71"/>
    </row>
    <row r="26926" spans="1:3" x14ac:dyDescent="0.4">
      <c r="A26926" s="70"/>
      <c r="B26926" s="70"/>
      <c r="C26926" s="71"/>
    </row>
    <row r="26927" spans="1:3" x14ac:dyDescent="0.4">
      <c r="A26927" s="70"/>
      <c r="B26927" s="70"/>
      <c r="C26927" s="71"/>
    </row>
    <row r="26928" spans="1:3" x14ac:dyDescent="0.4">
      <c r="A26928" s="70"/>
      <c r="B26928" s="70"/>
      <c r="C26928" s="71"/>
    </row>
    <row r="26929" spans="1:3" x14ac:dyDescent="0.4">
      <c r="A26929" s="70"/>
      <c r="B26929" s="70"/>
      <c r="C26929" s="71"/>
    </row>
    <row r="26930" spans="1:3" x14ac:dyDescent="0.4">
      <c r="A26930" s="70"/>
      <c r="B26930" s="70"/>
      <c r="C26930" s="71"/>
    </row>
    <row r="26931" spans="1:3" x14ac:dyDescent="0.4">
      <c r="A26931" s="70"/>
      <c r="B26931" s="70"/>
      <c r="C26931" s="71"/>
    </row>
    <row r="26932" spans="1:3" x14ac:dyDescent="0.4">
      <c r="A26932" s="70"/>
      <c r="B26932" s="70"/>
      <c r="C26932" s="71"/>
    </row>
    <row r="26933" spans="1:3" x14ac:dyDescent="0.4">
      <c r="A26933" s="70"/>
      <c r="B26933" s="70"/>
      <c r="C26933" s="71"/>
    </row>
    <row r="26934" spans="1:3" x14ac:dyDescent="0.4">
      <c r="A26934" s="70"/>
      <c r="B26934" s="70"/>
      <c r="C26934" s="71"/>
    </row>
    <row r="26935" spans="1:3" x14ac:dyDescent="0.4">
      <c r="A26935" s="70"/>
      <c r="B26935" s="70"/>
      <c r="C26935" s="71"/>
    </row>
    <row r="26936" spans="1:3" x14ac:dyDescent="0.4">
      <c r="A26936" s="70"/>
      <c r="B26936" s="70"/>
      <c r="C26936" s="71"/>
    </row>
    <row r="26937" spans="1:3" x14ac:dyDescent="0.4">
      <c r="A26937" s="70"/>
      <c r="B26937" s="70"/>
      <c r="C26937" s="71"/>
    </row>
    <row r="26938" spans="1:3" x14ac:dyDescent="0.4">
      <c r="A26938" s="70"/>
      <c r="B26938" s="70"/>
      <c r="C26938" s="71"/>
    </row>
    <row r="26939" spans="1:3" x14ac:dyDescent="0.4">
      <c r="A26939" s="70"/>
      <c r="B26939" s="70"/>
      <c r="C26939" s="71"/>
    </row>
    <row r="26940" spans="1:3" x14ac:dyDescent="0.4">
      <c r="A26940" s="70"/>
      <c r="B26940" s="70"/>
      <c r="C26940" s="71"/>
    </row>
    <row r="26941" spans="1:3" x14ac:dyDescent="0.4">
      <c r="A26941" s="70"/>
      <c r="B26941" s="70"/>
      <c r="C26941" s="71"/>
    </row>
    <row r="26942" spans="1:3" x14ac:dyDescent="0.4">
      <c r="A26942" s="70"/>
      <c r="B26942" s="70"/>
      <c r="C26942" s="71"/>
    </row>
    <row r="26943" spans="1:3" x14ac:dyDescent="0.4">
      <c r="A26943" s="70"/>
      <c r="B26943" s="70"/>
      <c r="C26943" s="71"/>
    </row>
    <row r="26944" spans="1:3" x14ac:dyDescent="0.4">
      <c r="A26944" s="70"/>
      <c r="B26944" s="70"/>
      <c r="C26944" s="71"/>
    </row>
    <row r="26945" spans="1:3" x14ac:dyDescent="0.4">
      <c r="A26945" s="70"/>
      <c r="B26945" s="70"/>
      <c r="C26945" s="71"/>
    </row>
    <row r="26946" spans="1:3" x14ac:dyDescent="0.4">
      <c r="A26946" s="70"/>
      <c r="B26946" s="70"/>
      <c r="C26946" s="71"/>
    </row>
    <row r="26947" spans="1:3" x14ac:dyDescent="0.4">
      <c r="A26947" s="70"/>
      <c r="B26947" s="70"/>
      <c r="C26947" s="71"/>
    </row>
    <row r="26948" spans="1:3" x14ac:dyDescent="0.4">
      <c r="A26948" s="70"/>
      <c r="B26948" s="70"/>
      <c r="C26948" s="71"/>
    </row>
    <row r="26949" spans="1:3" x14ac:dyDescent="0.4">
      <c r="A26949" s="70"/>
      <c r="B26949" s="70"/>
      <c r="C26949" s="71"/>
    </row>
    <row r="26950" spans="1:3" x14ac:dyDescent="0.4">
      <c r="A26950" s="70"/>
      <c r="B26950" s="70"/>
      <c r="C26950" s="71"/>
    </row>
    <row r="26951" spans="1:3" x14ac:dyDescent="0.4">
      <c r="A26951" s="70"/>
      <c r="B26951" s="70"/>
      <c r="C26951" s="71"/>
    </row>
    <row r="26952" spans="1:3" x14ac:dyDescent="0.4">
      <c r="A26952" s="70"/>
      <c r="B26952" s="70"/>
      <c r="C26952" s="71"/>
    </row>
    <row r="26953" spans="1:3" x14ac:dyDescent="0.4">
      <c r="A26953" s="70"/>
      <c r="B26953" s="70"/>
      <c r="C26953" s="71"/>
    </row>
    <row r="26954" spans="1:3" x14ac:dyDescent="0.4">
      <c r="A26954" s="70"/>
      <c r="B26954" s="70"/>
      <c r="C26954" s="71"/>
    </row>
    <row r="26955" spans="1:3" x14ac:dyDescent="0.4">
      <c r="A26955" s="70"/>
      <c r="B26955" s="70"/>
      <c r="C26955" s="71"/>
    </row>
    <row r="26956" spans="1:3" x14ac:dyDescent="0.4">
      <c r="A26956" s="70"/>
      <c r="B26956" s="70"/>
      <c r="C26956" s="71"/>
    </row>
    <row r="26957" spans="1:3" x14ac:dyDescent="0.4">
      <c r="A26957" s="70"/>
      <c r="B26957" s="70"/>
      <c r="C26957" s="71"/>
    </row>
    <row r="26958" spans="1:3" x14ac:dyDescent="0.4">
      <c r="A26958" s="70"/>
      <c r="B26958" s="70"/>
      <c r="C26958" s="71"/>
    </row>
    <row r="26959" spans="1:3" x14ac:dyDescent="0.4">
      <c r="A26959" s="70"/>
      <c r="B26959" s="70"/>
      <c r="C26959" s="71"/>
    </row>
    <row r="26960" spans="1:3" x14ac:dyDescent="0.4">
      <c r="A26960" s="70"/>
      <c r="B26960" s="70"/>
      <c r="C26960" s="71"/>
    </row>
    <row r="26961" spans="1:3" x14ac:dyDescent="0.4">
      <c r="A26961" s="70"/>
      <c r="B26961" s="70"/>
      <c r="C26961" s="71"/>
    </row>
    <row r="26962" spans="1:3" x14ac:dyDescent="0.4">
      <c r="A26962" s="70"/>
      <c r="B26962" s="70"/>
      <c r="C26962" s="71"/>
    </row>
    <row r="26963" spans="1:3" x14ac:dyDescent="0.4">
      <c r="A26963" s="70"/>
      <c r="B26963" s="70"/>
      <c r="C26963" s="71"/>
    </row>
    <row r="26964" spans="1:3" x14ac:dyDescent="0.4">
      <c r="A26964" s="70"/>
      <c r="B26964" s="70"/>
      <c r="C26964" s="71"/>
    </row>
    <row r="26965" spans="1:3" x14ac:dyDescent="0.4">
      <c r="A26965" s="70"/>
      <c r="B26965" s="70"/>
      <c r="C26965" s="71"/>
    </row>
    <row r="26966" spans="1:3" x14ac:dyDescent="0.4">
      <c r="A26966" s="70"/>
      <c r="B26966" s="70"/>
      <c r="C26966" s="71"/>
    </row>
    <row r="26967" spans="1:3" x14ac:dyDescent="0.4">
      <c r="A26967" s="70"/>
      <c r="B26967" s="70"/>
      <c r="C26967" s="71"/>
    </row>
    <row r="26968" spans="1:3" x14ac:dyDescent="0.4">
      <c r="A26968" s="70"/>
      <c r="B26968" s="70"/>
      <c r="C26968" s="71"/>
    </row>
    <row r="26969" spans="1:3" x14ac:dyDescent="0.4">
      <c r="A26969" s="70"/>
      <c r="B26969" s="70"/>
      <c r="C26969" s="71"/>
    </row>
    <row r="26970" spans="1:3" x14ac:dyDescent="0.4">
      <c r="A26970" s="70"/>
      <c r="B26970" s="70"/>
      <c r="C26970" s="71"/>
    </row>
    <row r="26971" spans="1:3" x14ac:dyDescent="0.4">
      <c r="A26971" s="70"/>
      <c r="B26971" s="70"/>
      <c r="C26971" s="71"/>
    </row>
    <row r="26972" spans="1:3" x14ac:dyDescent="0.4">
      <c r="A26972" s="70"/>
      <c r="B26972" s="70"/>
      <c r="C26972" s="71"/>
    </row>
    <row r="26973" spans="1:3" x14ac:dyDescent="0.4">
      <c r="A26973" s="70"/>
      <c r="B26973" s="70"/>
      <c r="C26973" s="71"/>
    </row>
    <row r="26974" spans="1:3" x14ac:dyDescent="0.4">
      <c r="A26974" s="70"/>
      <c r="B26974" s="70"/>
      <c r="C26974" s="71"/>
    </row>
    <row r="26975" spans="1:3" x14ac:dyDescent="0.4">
      <c r="A26975" s="70"/>
      <c r="B26975" s="70"/>
      <c r="C26975" s="71"/>
    </row>
    <row r="26976" spans="1:3" x14ac:dyDescent="0.4">
      <c r="A26976" s="70"/>
      <c r="B26976" s="70"/>
      <c r="C26976" s="71"/>
    </row>
    <row r="26977" spans="1:3" x14ac:dyDescent="0.4">
      <c r="A26977" s="70"/>
      <c r="B26977" s="70"/>
      <c r="C26977" s="71"/>
    </row>
    <row r="26978" spans="1:3" x14ac:dyDescent="0.4">
      <c r="A26978" s="70"/>
      <c r="B26978" s="70"/>
      <c r="C26978" s="71"/>
    </row>
    <row r="26979" spans="1:3" x14ac:dyDescent="0.4">
      <c r="A26979" s="70"/>
      <c r="B26979" s="70"/>
      <c r="C26979" s="71"/>
    </row>
    <row r="26980" spans="1:3" x14ac:dyDescent="0.4">
      <c r="A26980" s="70"/>
      <c r="B26980" s="70"/>
      <c r="C26980" s="71"/>
    </row>
    <row r="26981" spans="1:3" x14ac:dyDescent="0.4">
      <c r="A26981" s="70"/>
      <c r="B26981" s="70"/>
      <c r="C26981" s="71"/>
    </row>
    <row r="26982" spans="1:3" x14ac:dyDescent="0.4">
      <c r="A26982" s="70"/>
      <c r="B26982" s="70"/>
      <c r="C26982" s="71"/>
    </row>
    <row r="26983" spans="1:3" x14ac:dyDescent="0.4">
      <c r="A26983" s="70"/>
      <c r="B26983" s="70"/>
      <c r="C26983" s="71"/>
    </row>
    <row r="26984" spans="1:3" x14ac:dyDescent="0.4">
      <c r="A26984" s="70"/>
      <c r="B26984" s="70"/>
      <c r="C26984" s="71"/>
    </row>
    <row r="26985" spans="1:3" x14ac:dyDescent="0.4">
      <c r="A26985" s="70"/>
      <c r="B26985" s="70"/>
      <c r="C26985" s="71"/>
    </row>
    <row r="26986" spans="1:3" x14ac:dyDescent="0.4">
      <c r="A26986" s="70"/>
      <c r="B26986" s="70"/>
      <c r="C26986" s="71"/>
    </row>
    <row r="26987" spans="1:3" x14ac:dyDescent="0.4">
      <c r="A26987" s="70"/>
      <c r="B26987" s="70"/>
      <c r="C26987" s="71"/>
    </row>
    <row r="26988" spans="1:3" x14ac:dyDescent="0.4">
      <c r="A26988" s="70"/>
      <c r="B26988" s="70"/>
      <c r="C26988" s="71"/>
    </row>
    <row r="26989" spans="1:3" x14ac:dyDescent="0.4">
      <c r="A26989" s="70"/>
      <c r="B26989" s="70"/>
      <c r="C26989" s="71"/>
    </row>
    <row r="26990" spans="1:3" x14ac:dyDescent="0.4">
      <c r="A26990" s="70"/>
      <c r="B26990" s="70"/>
      <c r="C26990" s="71"/>
    </row>
    <row r="26991" spans="1:3" x14ac:dyDescent="0.4">
      <c r="A26991" s="70"/>
      <c r="B26991" s="70"/>
      <c r="C26991" s="71"/>
    </row>
    <row r="26992" spans="1:3" x14ac:dyDescent="0.4">
      <c r="A26992" s="70"/>
      <c r="B26992" s="70"/>
      <c r="C26992" s="71"/>
    </row>
    <row r="26993" spans="1:3" x14ac:dyDescent="0.4">
      <c r="A26993" s="70"/>
      <c r="B26993" s="70"/>
      <c r="C26993" s="71"/>
    </row>
    <row r="26994" spans="1:3" x14ac:dyDescent="0.4">
      <c r="A26994" s="70"/>
      <c r="B26994" s="70"/>
      <c r="C26994" s="71"/>
    </row>
    <row r="26995" spans="1:3" x14ac:dyDescent="0.4">
      <c r="A26995" s="70"/>
      <c r="B26995" s="70"/>
      <c r="C26995" s="71"/>
    </row>
    <row r="26996" spans="1:3" x14ac:dyDescent="0.4">
      <c r="A26996" s="70"/>
      <c r="B26996" s="70"/>
      <c r="C26996" s="71"/>
    </row>
    <row r="26997" spans="1:3" x14ac:dyDescent="0.4">
      <c r="A26997" s="70"/>
      <c r="B26997" s="70"/>
      <c r="C26997" s="71"/>
    </row>
    <row r="26998" spans="1:3" x14ac:dyDescent="0.4">
      <c r="A26998" s="70"/>
      <c r="B26998" s="70"/>
      <c r="C26998" s="71"/>
    </row>
    <row r="26999" spans="1:3" x14ac:dyDescent="0.4">
      <c r="A26999" s="70"/>
      <c r="B26999" s="70"/>
      <c r="C26999" s="71"/>
    </row>
    <row r="27000" spans="1:3" x14ac:dyDescent="0.4">
      <c r="A27000" s="70"/>
      <c r="B27000" s="70"/>
      <c r="C27000" s="71"/>
    </row>
    <row r="27001" spans="1:3" x14ac:dyDescent="0.4">
      <c r="A27001" s="70"/>
      <c r="B27001" s="70"/>
      <c r="C27001" s="71"/>
    </row>
    <row r="27002" spans="1:3" x14ac:dyDescent="0.4">
      <c r="A27002" s="70"/>
      <c r="B27002" s="70"/>
      <c r="C27002" s="71"/>
    </row>
    <row r="27003" spans="1:3" x14ac:dyDescent="0.4">
      <c r="A27003" s="70"/>
      <c r="B27003" s="70"/>
      <c r="C27003" s="71"/>
    </row>
    <row r="27004" spans="1:3" x14ac:dyDescent="0.4">
      <c r="A27004" s="70"/>
      <c r="B27004" s="70"/>
      <c r="C27004" s="71"/>
    </row>
    <row r="27005" spans="1:3" x14ac:dyDescent="0.4">
      <c r="A27005" s="70"/>
      <c r="B27005" s="70"/>
      <c r="C27005" s="71"/>
    </row>
    <row r="27006" spans="1:3" x14ac:dyDescent="0.4">
      <c r="A27006" s="70"/>
      <c r="B27006" s="70"/>
      <c r="C27006" s="71"/>
    </row>
    <row r="27007" spans="1:3" x14ac:dyDescent="0.4">
      <c r="A27007" s="70"/>
      <c r="B27007" s="70"/>
      <c r="C27007" s="71"/>
    </row>
    <row r="27008" spans="1:3" x14ac:dyDescent="0.4">
      <c r="A27008" s="70"/>
      <c r="B27008" s="70"/>
      <c r="C27008" s="71"/>
    </row>
    <row r="27009" spans="1:3" x14ac:dyDescent="0.4">
      <c r="A27009" s="70"/>
      <c r="B27009" s="70"/>
      <c r="C27009" s="71"/>
    </row>
    <row r="27010" spans="1:3" x14ac:dyDescent="0.4">
      <c r="A27010" s="70"/>
      <c r="B27010" s="70"/>
      <c r="C27010" s="71"/>
    </row>
    <row r="27011" spans="1:3" x14ac:dyDescent="0.4">
      <c r="A27011" s="70"/>
      <c r="B27011" s="70"/>
      <c r="C27011" s="71"/>
    </row>
    <row r="27012" spans="1:3" x14ac:dyDescent="0.4">
      <c r="A27012" s="70"/>
      <c r="B27012" s="70"/>
      <c r="C27012" s="71"/>
    </row>
    <row r="27013" spans="1:3" x14ac:dyDescent="0.4">
      <c r="A27013" s="70"/>
      <c r="B27013" s="70"/>
      <c r="C27013" s="71"/>
    </row>
    <row r="27014" spans="1:3" x14ac:dyDescent="0.4">
      <c r="A27014" s="70"/>
      <c r="B27014" s="70"/>
      <c r="C27014" s="71"/>
    </row>
    <row r="27015" spans="1:3" x14ac:dyDescent="0.4">
      <c r="A27015" s="70"/>
      <c r="B27015" s="70"/>
      <c r="C27015" s="71"/>
    </row>
    <row r="27016" spans="1:3" x14ac:dyDescent="0.4">
      <c r="A27016" s="70"/>
      <c r="B27016" s="70"/>
      <c r="C27016" s="71"/>
    </row>
    <row r="27017" spans="1:3" x14ac:dyDescent="0.4">
      <c r="A27017" s="70"/>
      <c r="B27017" s="70"/>
      <c r="C27017" s="71"/>
    </row>
    <row r="27018" spans="1:3" x14ac:dyDescent="0.4">
      <c r="A27018" s="70"/>
      <c r="B27018" s="70"/>
      <c r="C27018" s="71"/>
    </row>
    <row r="27019" spans="1:3" x14ac:dyDescent="0.4">
      <c r="A27019" s="70"/>
      <c r="B27019" s="70"/>
      <c r="C27019" s="71"/>
    </row>
    <row r="27020" spans="1:3" x14ac:dyDescent="0.4">
      <c r="A27020" s="70"/>
      <c r="B27020" s="70"/>
      <c r="C27020" s="71"/>
    </row>
    <row r="27021" spans="1:3" x14ac:dyDescent="0.4">
      <c r="A27021" s="70"/>
      <c r="B27021" s="70"/>
      <c r="C27021" s="71"/>
    </row>
    <row r="27022" spans="1:3" x14ac:dyDescent="0.4">
      <c r="A27022" s="70"/>
      <c r="B27022" s="70"/>
      <c r="C27022" s="71"/>
    </row>
    <row r="27023" spans="1:3" x14ac:dyDescent="0.4">
      <c r="A27023" s="70"/>
      <c r="B27023" s="70"/>
      <c r="C27023" s="71"/>
    </row>
    <row r="27024" spans="1:3" x14ac:dyDescent="0.4">
      <c r="A27024" s="70"/>
      <c r="B27024" s="70"/>
      <c r="C27024" s="71"/>
    </row>
    <row r="27025" spans="1:3" x14ac:dyDescent="0.4">
      <c r="A27025" s="70"/>
      <c r="B27025" s="70"/>
      <c r="C27025" s="71"/>
    </row>
    <row r="27026" spans="1:3" x14ac:dyDescent="0.4">
      <c r="A27026" s="70"/>
      <c r="B27026" s="70"/>
      <c r="C27026" s="71"/>
    </row>
    <row r="27027" spans="1:3" x14ac:dyDescent="0.4">
      <c r="A27027" s="70"/>
      <c r="B27027" s="70"/>
      <c r="C27027" s="71"/>
    </row>
    <row r="27028" spans="1:3" x14ac:dyDescent="0.4">
      <c r="A27028" s="70"/>
      <c r="B27028" s="70"/>
      <c r="C27028" s="71"/>
    </row>
    <row r="27029" spans="1:3" x14ac:dyDescent="0.4">
      <c r="A27029" s="70"/>
      <c r="B27029" s="70"/>
      <c r="C27029" s="71"/>
    </row>
    <row r="27030" spans="1:3" x14ac:dyDescent="0.4">
      <c r="A27030" s="70"/>
      <c r="B27030" s="70"/>
      <c r="C27030" s="71"/>
    </row>
    <row r="27031" spans="1:3" x14ac:dyDescent="0.4">
      <c r="A27031" s="70"/>
      <c r="B27031" s="70"/>
      <c r="C27031" s="71"/>
    </row>
    <row r="27032" spans="1:3" x14ac:dyDescent="0.4">
      <c r="A27032" s="70"/>
      <c r="B27032" s="70"/>
      <c r="C27032" s="71"/>
    </row>
    <row r="27033" spans="1:3" x14ac:dyDescent="0.4">
      <c r="A27033" s="70"/>
      <c r="B27033" s="70"/>
      <c r="C27033" s="71"/>
    </row>
    <row r="27034" spans="1:3" x14ac:dyDescent="0.4">
      <c r="A27034" s="70"/>
      <c r="B27034" s="70"/>
      <c r="C27034" s="71"/>
    </row>
    <row r="27035" spans="1:3" x14ac:dyDescent="0.4">
      <c r="A27035" s="70"/>
      <c r="B27035" s="70"/>
      <c r="C27035" s="71"/>
    </row>
    <row r="27036" spans="1:3" x14ac:dyDescent="0.4">
      <c r="A27036" s="70"/>
      <c r="B27036" s="70"/>
      <c r="C27036" s="71"/>
    </row>
    <row r="27037" spans="1:3" x14ac:dyDescent="0.4">
      <c r="A27037" s="70"/>
      <c r="B27037" s="70"/>
      <c r="C27037" s="71"/>
    </row>
    <row r="27038" spans="1:3" x14ac:dyDescent="0.4">
      <c r="A27038" s="70"/>
      <c r="B27038" s="70"/>
      <c r="C27038" s="71"/>
    </row>
    <row r="27039" spans="1:3" x14ac:dyDescent="0.4">
      <c r="A27039" s="70"/>
      <c r="B27039" s="70"/>
      <c r="C27039" s="71"/>
    </row>
    <row r="27040" spans="1:3" x14ac:dyDescent="0.4">
      <c r="A27040" s="70"/>
      <c r="B27040" s="70"/>
      <c r="C27040" s="71"/>
    </row>
    <row r="27041" spans="1:3" x14ac:dyDescent="0.4">
      <c r="A27041" s="70"/>
      <c r="B27041" s="70"/>
      <c r="C27041" s="71"/>
    </row>
    <row r="27042" spans="1:3" x14ac:dyDescent="0.4">
      <c r="A27042" s="70"/>
      <c r="B27042" s="70"/>
      <c r="C27042" s="71"/>
    </row>
    <row r="27043" spans="1:3" x14ac:dyDescent="0.4">
      <c r="A27043" s="70"/>
      <c r="B27043" s="70"/>
      <c r="C27043" s="71"/>
    </row>
    <row r="27044" spans="1:3" x14ac:dyDescent="0.4">
      <c r="A27044" s="70"/>
      <c r="B27044" s="70"/>
      <c r="C27044" s="71"/>
    </row>
    <row r="27045" spans="1:3" x14ac:dyDescent="0.4">
      <c r="A27045" s="70"/>
      <c r="B27045" s="70"/>
      <c r="C27045" s="71"/>
    </row>
    <row r="27046" spans="1:3" x14ac:dyDescent="0.4">
      <c r="A27046" s="70"/>
      <c r="B27046" s="70"/>
      <c r="C27046" s="71"/>
    </row>
    <row r="27047" spans="1:3" x14ac:dyDescent="0.4">
      <c r="A27047" s="70"/>
      <c r="B27047" s="70"/>
      <c r="C27047" s="71"/>
    </row>
    <row r="27048" spans="1:3" x14ac:dyDescent="0.4">
      <c r="A27048" s="70"/>
      <c r="B27048" s="70"/>
      <c r="C27048" s="71"/>
    </row>
    <row r="27049" spans="1:3" x14ac:dyDescent="0.4">
      <c r="A27049" s="70"/>
      <c r="B27049" s="70"/>
      <c r="C27049" s="71"/>
    </row>
    <row r="27050" spans="1:3" x14ac:dyDescent="0.4">
      <c r="A27050" s="70"/>
      <c r="B27050" s="70"/>
      <c r="C27050" s="71"/>
    </row>
    <row r="27051" spans="1:3" x14ac:dyDescent="0.4">
      <c r="A27051" s="70"/>
      <c r="B27051" s="70"/>
      <c r="C27051" s="71"/>
    </row>
    <row r="27052" spans="1:3" x14ac:dyDescent="0.4">
      <c r="A27052" s="70"/>
      <c r="B27052" s="70"/>
      <c r="C27052" s="71"/>
    </row>
    <row r="27053" spans="1:3" x14ac:dyDescent="0.4">
      <c r="A27053" s="70"/>
      <c r="B27053" s="70"/>
      <c r="C27053" s="71"/>
    </row>
    <row r="27054" spans="1:3" x14ac:dyDescent="0.4">
      <c r="A27054" s="70"/>
      <c r="B27054" s="70"/>
      <c r="C27054" s="71"/>
    </row>
    <row r="27055" spans="1:3" x14ac:dyDescent="0.4">
      <c r="A27055" s="70"/>
      <c r="B27055" s="70"/>
      <c r="C27055" s="71"/>
    </row>
    <row r="27056" spans="1:3" x14ac:dyDescent="0.4">
      <c r="A27056" s="70"/>
      <c r="B27056" s="70"/>
      <c r="C27056" s="71"/>
    </row>
    <row r="27057" spans="1:3" x14ac:dyDescent="0.4">
      <c r="A27057" s="70"/>
      <c r="B27057" s="70"/>
      <c r="C27057" s="71"/>
    </row>
    <row r="27058" spans="1:3" x14ac:dyDescent="0.4">
      <c r="A27058" s="70"/>
      <c r="B27058" s="70"/>
      <c r="C27058" s="71"/>
    </row>
    <row r="27059" spans="1:3" x14ac:dyDescent="0.4">
      <c r="A27059" s="70"/>
      <c r="B27059" s="70"/>
      <c r="C27059" s="71"/>
    </row>
    <row r="27060" spans="1:3" x14ac:dyDescent="0.4">
      <c r="A27060" s="70"/>
      <c r="B27060" s="70"/>
      <c r="C27060" s="71"/>
    </row>
    <row r="27061" spans="1:3" x14ac:dyDescent="0.4">
      <c r="A27061" s="70"/>
      <c r="B27061" s="70"/>
      <c r="C27061" s="71"/>
    </row>
    <row r="27062" spans="1:3" x14ac:dyDescent="0.4">
      <c r="A27062" s="70"/>
      <c r="B27062" s="70"/>
      <c r="C27062" s="71"/>
    </row>
    <row r="27063" spans="1:3" x14ac:dyDescent="0.4">
      <c r="A27063" s="70"/>
      <c r="B27063" s="70"/>
      <c r="C27063" s="71"/>
    </row>
    <row r="27064" spans="1:3" x14ac:dyDescent="0.4">
      <c r="A27064" s="70"/>
      <c r="B27064" s="70"/>
      <c r="C27064" s="71"/>
    </row>
    <row r="27065" spans="1:3" x14ac:dyDescent="0.4">
      <c r="A27065" s="70"/>
      <c r="B27065" s="70"/>
      <c r="C27065" s="71"/>
    </row>
    <row r="27066" spans="1:3" x14ac:dyDescent="0.4">
      <c r="A27066" s="70"/>
      <c r="B27066" s="70"/>
      <c r="C27066" s="71"/>
    </row>
    <row r="27067" spans="1:3" x14ac:dyDescent="0.4">
      <c r="A27067" s="70"/>
      <c r="B27067" s="70"/>
      <c r="C27067" s="71"/>
    </row>
    <row r="27068" spans="1:3" x14ac:dyDescent="0.4">
      <c r="A27068" s="70"/>
      <c r="B27068" s="70"/>
      <c r="C27068" s="71"/>
    </row>
    <row r="27069" spans="1:3" x14ac:dyDescent="0.4">
      <c r="A27069" s="70"/>
      <c r="B27069" s="70"/>
      <c r="C27069" s="71"/>
    </row>
    <row r="27070" spans="1:3" x14ac:dyDescent="0.4">
      <c r="A27070" s="70"/>
      <c r="B27070" s="70"/>
      <c r="C27070" s="71"/>
    </row>
    <row r="27071" spans="1:3" x14ac:dyDescent="0.4">
      <c r="A27071" s="70"/>
      <c r="B27071" s="70"/>
      <c r="C27071" s="71"/>
    </row>
    <row r="27072" spans="1:3" x14ac:dyDescent="0.4">
      <c r="A27072" s="70"/>
      <c r="B27072" s="70"/>
      <c r="C27072" s="71"/>
    </row>
    <row r="27073" spans="1:3" x14ac:dyDescent="0.4">
      <c r="A27073" s="70"/>
      <c r="B27073" s="70"/>
      <c r="C27073" s="71"/>
    </row>
    <row r="27074" spans="1:3" x14ac:dyDescent="0.4">
      <c r="A27074" s="70"/>
      <c r="B27074" s="70"/>
      <c r="C27074" s="71"/>
    </row>
    <row r="27075" spans="1:3" x14ac:dyDescent="0.4">
      <c r="A27075" s="70"/>
      <c r="B27075" s="70"/>
      <c r="C27075" s="71"/>
    </row>
    <row r="27076" spans="1:3" x14ac:dyDescent="0.4">
      <c r="A27076" s="70"/>
      <c r="B27076" s="70"/>
      <c r="C27076" s="71"/>
    </row>
    <row r="27077" spans="1:3" x14ac:dyDescent="0.4">
      <c r="A27077" s="70"/>
      <c r="B27077" s="70"/>
      <c r="C27077" s="71"/>
    </row>
    <row r="27078" spans="1:3" x14ac:dyDescent="0.4">
      <c r="A27078" s="70"/>
      <c r="B27078" s="70"/>
      <c r="C27078" s="71"/>
    </row>
    <row r="27079" spans="1:3" x14ac:dyDescent="0.4">
      <c r="A27079" s="70"/>
      <c r="B27079" s="70"/>
      <c r="C27079" s="71"/>
    </row>
    <row r="27080" spans="1:3" x14ac:dyDescent="0.4">
      <c r="A27080" s="70"/>
      <c r="B27080" s="70"/>
      <c r="C27080" s="71"/>
    </row>
    <row r="27081" spans="1:3" x14ac:dyDescent="0.4">
      <c r="A27081" s="70"/>
      <c r="B27081" s="70"/>
      <c r="C27081" s="71"/>
    </row>
    <row r="27082" spans="1:3" x14ac:dyDescent="0.4">
      <c r="A27082" s="70"/>
      <c r="B27082" s="70"/>
      <c r="C27082" s="71"/>
    </row>
    <row r="27083" spans="1:3" x14ac:dyDescent="0.4">
      <c r="A27083" s="70"/>
      <c r="B27083" s="70"/>
      <c r="C27083" s="71"/>
    </row>
    <row r="27084" spans="1:3" x14ac:dyDescent="0.4">
      <c r="A27084" s="70"/>
      <c r="B27084" s="70"/>
      <c r="C27084" s="71"/>
    </row>
    <row r="27085" spans="1:3" x14ac:dyDescent="0.4">
      <c r="A27085" s="70"/>
      <c r="B27085" s="70"/>
      <c r="C27085" s="71"/>
    </row>
    <row r="27086" spans="1:3" x14ac:dyDescent="0.4">
      <c r="A27086" s="70"/>
      <c r="B27086" s="70"/>
      <c r="C27086" s="71"/>
    </row>
    <row r="27087" spans="1:3" x14ac:dyDescent="0.4">
      <c r="A27087" s="70"/>
      <c r="B27087" s="70"/>
      <c r="C27087" s="71"/>
    </row>
    <row r="27088" spans="1:3" x14ac:dyDescent="0.4">
      <c r="A27088" s="70"/>
      <c r="B27088" s="70"/>
      <c r="C27088" s="71"/>
    </row>
    <row r="27089" spans="1:3" x14ac:dyDescent="0.4">
      <c r="A27089" s="70"/>
      <c r="B27089" s="70"/>
      <c r="C27089" s="71"/>
    </row>
    <row r="27090" spans="1:3" x14ac:dyDescent="0.4">
      <c r="A27090" s="70"/>
      <c r="B27090" s="70"/>
      <c r="C27090" s="71"/>
    </row>
    <row r="27091" spans="1:3" x14ac:dyDescent="0.4">
      <c r="A27091" s="70"/>
      <c r="B27091" s="70"/>
      <c r="C27091" s="71"/>
    </row>
    <row r="27092" spans="1:3" x14ac:dyDescent="0.4">
      <c r="A27092" s="70"/>
      <c r="B27092" s="70"/>
      <c r="C27092" s="71"/>
    </row>
    <row r="27093" spans="1:3" x14ac:dyDescent="0.4">
      <c r="A27093" s="70"/>
      <c r="B27093" s="70"/>
      <c r="C27093" s="71"/>
    </row>
    <row r="27094" spans="1:3" x14ac:dyDescent="0.4">
      <c r="A27094" s="70"/>
      <c r="B27094" s="70"/>
      <c r="C27094" s="71"/>
    </row>
    <row r="27095" spans="1:3" x14ac:dyDescent="0.4">
      <c r="A27095" s="70"/>
      <c r="B27095" s="70"/>
      <c r="C27095" s="71"/>
    </row>
    <row r="27096" spans="1:3" x14ac:dyDescent="0.4">
      <c r="A27096" s="70"/>
      <c r="B27096" s="70"/>
      <c r="C27096" s="71"/>
    </row>
    <row r="27097" spans="1:3" x14ac:dyDescent="0.4">
      <c r="A27097" s="70"/>
      <c r="B27097" s="70"/>
      <c r="C27097" s="71"/>
    </row>
    <row r="27098" spans="1:3" x14ac:dyDescent="0.4">
      <c r="A27098" s="70"/>
      <c r="B27098" s="70"/>
      <c r="C27098" s="71"/>
    </row>
    <row r="27099" spans="1:3" x14ac:dyDescent="0.4">
      <c r="A27099" s="70"/>
      <c r="B27099" s="70"/>
      <c r="C27099" s="71"/>
    </row>
    <row r="27100" spans="1:3" x14ac:dyDescent="0.4">
      <c r="A27100" s="70"/>
      <c r="B27100" s="70"/>
      <c r="C27100" s="71"/>
    </row>
    <row r="27101" spans="1:3" x14ac:dyDescent="0.4">
      <c r="A27101" s="70"/>
      <c r="B27101" s="70"/>
      <c r="C27101" s="71"/>
    </row>
    <row r="27102" spans="1:3" x14ac:dyDescent="0.4">
      <c r="A27102" s="70"/>
      <c r="B27102" s="70"/>
      <c r="C27102" s="71"/>
    </row>
    <row r="27103" spans="1:3" x14ac:dyDescent="0.4">
      <c r="A27103" s="70"/>
      <c r="B27103" s="70"/>
      <c r="C27103" s="71"/>
    </row>
    <row r="27104" spans="1:3" x14ac:dyDescent="0.4">
      <c r="A27104" s="70"/>
      <c r="B27104" s="70"/>
      <c r="C27104" s="71"/>
    </row>
    <row r="27105" spans="1:3" x14ac:dyDescent="0.4">
      <c r="A27105" s="70"/>
      <c r="B27105" s="70"/>
      <c r="C27105" s="71"/>
    </row>
    <row r="27106" spans="1:3" x14ac:dyDescent="0.4">
      <c r="A27106" s="70"/>
      <c r="B27106" s="70"/>
      <c r="C27106" s="71"/>
    </row>
    <row r="27107" spans="1:3" x14ac:dyDescent="0.4">
      <c r="A27107" s="70"/>
      <c r="B27107" s="70"/>
      <c r="C27107" s="71"/>
    </row>
    <row r="27108" spans="1:3" x14ac:dyDescent="0.4">
      <c r="A27108" s="70"/>
      <c r="B27108" s="70"/>
      <c r="C27108" s="71"/>
    </row>
    <row r="27109" spans="1:3" x14ac:dyDescent="0.4">
      <c r="A27109" s="70"/>
      <c r="B27109" s="70"/>
      <c r="C27109" s="71"/>
    </row>
    <row r="27110" spans="1:3" x14ac:dyDescent="0.4">
      <c r="A27110" s="70"/>
      <c r="B27110" s="70"/>
      <c r="C27110" s="71"/>
    </row>
    <row r="27111" spans="1:3" x14ac:dyDescent="0.4">
      <c r="A27111" s="70"/>
      <c r="B27111" s="70"/>
      <c r="C27111" s="71"/>
    </row>
    <row r="27112" spans="1:3" x14ac:dyDescent="0.4">
      <c r="A27112" s="70"/>
      <c r="B27112" s="70"/>
      <c r="C27112" s="71"/>
    </row>
    <row r="27113" spans="1:3" x14ac:dyDescent="0.4">
      <c r="A27113" s="70"/>
      <c r="B27113" s="70"/>
      <c r="C27113" s="71"/>
    </row>
    <row r="27114" spans="1:3" x14ac:dyDescent="0.4">
      <c r="A27114" s="70"/>
      <c r="B27114" s="70"/>
      <c r="C27114" s="71"/>
    </row>
    <row r="27115" spans="1:3" x14ac:dyDescent="0.4">
      <c r="A27115" s="70"/>
      <c r="B27115" s="70"/>
      <c r="C27115" s="71"/>
    </row>
    <row r="27116" spans="1:3" x14ac:dyDescent="0.4">
      <c r="A27116" s="70"/>
      <c r="B27116" s="70"/>
      <c r="C27116" s="71"/>
    </row>
    <row r="27117" spans="1:3" x14ac:dyDescent="0.4">
      <c r="A27117" s="70"/>
      <c r="B27117" s="70"/>
      <c r="C27117" s="71"/>
    </row>
    <row r="27118" spans="1:3" x14ac:dyDescent="0.4">
      <c r="A27118" s="70"/>
      <c r="B27118" s="70"/>
      <c r="C27118" s="71"/>
    </row>
    <row r="27119" spans="1:3" x14ac:dyDescent="0.4">
      <c r="A27119" s="70"/>
      <c r="B27119" s="70"/>
      <c r="C27119" s="71"/>
    </row>
    <row r="27120" spans="1:3" x14ac:dyDescent="0.4">
      <c r="A27120" s="70"/>
      <c r="B27120" s="70"/>
      <c r="C27120" s="71"/>
    </row>
    <row r="27121" spans="1:3" x14ac:dyDescent="0.4">
      <c r="A27121" s="70"/>
      <c r="B27121" s="70"/>
      <c r="C27121" s="71"/>
    </row>
    <row r="27122" spans="1:3" x14ac:dyDescent="0.4">
      <c r="A27122" s="70"/>
      <c r="B27122" s="70"/>
      <c r="C27122" s="71"/>
    </row>
    <row r="27123" spans="1:3" x14ac:dyDescent="0.4">
      <c r="A27123" s="70"/>
      <c r="B27123" s="70"/>
      <c r="C27123" s="71"/>
    </row>
    <row r="27124" spans="1:3" x14ac:dyDescent="0.4">
      <c r="A27124" s="70"/>
      <c r="B27124" s="70"/>
      <c r="C27124" s="71"/>
    </row>
    <row r="27125" spans="1:3" x14ac:dyDescent="0.4">
      <c r="A27125" s="70"/>
      <c r="B27125" s="70"/>
      <c r="C27125" s="71"/>
    </row>
    <row r="27126" spans="1:3" x14ac:dyDescent="0.4">
      <c r="A27126" s="70"/>
      <c r="B27126" s="70"/>
      <c r="C27126" s="71"/>
    </row>
    <row r="27127" spans="1:3" x14ac:dyDescent="0.4">
      <c r="A27127" s="70"/>
      <c r="B27127" s="70"/>
      <c r="C27127" s="71"/>
    </row>
    <row r="27128" spans="1:3" x14ac:dyDescent="0.4">
      <c r="A27128" s="70"/>
      <c r="B27128" s="70"/>
      <c r="C27128" s="71"/>
    </row>
    <row r="27129" spans="1:3" x14ac:dyDescent="0.4">
      <c r="A27129" s="70"/>
      <c r="B27129" s="70"/>
      <c r="C27129" s="71"/>
    </row>
    <row r="27130" spans="1:3" x14ac:dyDescent="0.4">
      <c r="A27130" s="70"/>
      <c r="B27130" s="70"/>
      <c r="C27130" s="71"/>
    </row>
    <row r="27131" spans="1:3" x14ac:dyDescent="0.4">
      <c r="A27131" s="70"/>
      <c r="B27131" s="70"/>
      <c r="C27131" s="71"/>
    </row>
    <row r="27132" spans="1:3" x14ac:dyDescent="0.4">
      <c r="A27132" s="70"/>
      <c r="B27132" s="70"/>
      <c r="C27132" s="71"/>
    </row>
    <row r="27133" spans="1:3" x14ac:dyDescent="0.4">
      <c r="A27133" s="70"/>
      <c r="B27133" s="70"/>
      <c r="C27133" s="71"/>
    </row>
    <row r="27134" spans="1:3" x14ac:dyDescent="0.4">
      <c r="A27134" s="70"/>
      <c r="B27134" s="70"/>
      <c r="C27134" s="71"/>
    </row>
    <row r="27135" spans="1:3" x14ac:dyDescent="0.4">
      <c r="A27135" s="70"/>
      <c r="B27135" s="70"/>
      <c r="C27135" s="71"/>
    </row>
    <row r="27136" spans="1:3" x14ac:dyDescent="0.4">
      <c r="A27136" s="70"/>
      <c r="B27136" s="70"/>
      <c r="C27136" s="71"/>
    </row>
    <row r="27137" spans="1:3" x14ac:dyDescent="0.4">
      <c r="A27137" s="70"/>
      <c r="B27137" s="70"/>
      <c r="C27137" s="71"/>
    </row>
    <row r="27138" spans="1:3" x14ac:dyDescent="0.4">
      <c r="A27138" s="70"/>
      <c r="B27138" s="70"/>
      <c r="C27138" s="71"/>
    </row>
    <row r="27139" spans="1:3" x14ac:dyDescent="0.4">
      <c r="A27139" s="70"/>
      <c r="B27139" s="70"/>
      <c r="C27139" s="71"/>
    </row>
    <row r="27140" spans="1:3" x14ac:dyDescent="0.4">
      <c r="A27140" s="70"/>
      <c r="B27140" s="70"/>
      <c r="C27140" s="71"/>
    </row>
    <row r="27141" spans="1:3" x14ac:dyDescent="0.4">
      <c r="A27141" s="70"/>
      <c r="B27141" s="70"/>
      <c r="C27141" s="71"/>
    </row>
    <row r="27142" spans="1:3" x14ac:dyDescent="0.4">
      <c r="A27142" s="70"/>
      <c r="B27142" s="70"/>
      <c r="C27142" s="71"/>
    </row>
    <row r="27143" spans="1:3" x14ac:dyDescent="0.4">
      <c r="A27143" s="70"/>
      <c r="B27143" s="70"/>
      <c r="C27143" s="71"/>
    </row>
    <row r="27144" spans="1:3" x14ac:dyDescent="0.4">
      <c r="A27144" s="70"/>
      <c r="B27144" s="70"/>
      <c r="C27144" s="71"/>
    </row>
    <row r="27145" spans="1:3" x14ac:dyDescent="0.4">
      <c r="A27145" s="70"/>
      <c r="B27145" s="70"/>
      <c r="C27145" s="71"/>
    </row>
    <row r="27146" spans="1:3" x14ac:dyDescent="0.4">
      <c r="A27146" s="70"/>
      <c r="B27146" s="70"/>
      <c r="C27146" s="71"/>
    </row>
    <row r="27147" spans="1:3" x14ac:dyDescent="0.4">
      <c r="A27147" s="70"/>
      <c r="B27147" s="70"/>
      <c r="C27147" s="71"/>
    </row>
    <row r="27148" spans="1:3" x14ac:dyDescent="0.4">
      <c r="A27148" s="70"/>
      <c r="B27148" s="70"/>
      <c r="C27148" s="71"/>
    </row>
    <row r="27149" spans="1:3" x14ac:dyDescent="0.4">
      <c r="A27149" s="70"/>
      <c r="B27149" s="70"/>
      <c r="C27149" s="71"/>
    </row>
    <row r="27150" spans="1:3" x14ac:dyDescent="0.4">
      <c r="A27150" s="70"/>
      <c r="B27150" s="70"/>
      <c r="C27150" s="71"/>
    </row>
    <row r="27151" spans="1:3" x14ac:dyDescent="0.4">
      <c r="A27151" s="70"/>
      <c r="B27151" s="70"/>
      <c r="C27151" s="71"/>
    </row>
    <row r="27152" spans="1:3" x14ac:dyDescent="0.4">
      <c r="A27152" s="70"/>
      <c r="B27152" s="70"/>
      <c r="C27152" s="71"/>
    </row>
    <row r="27153" spans="1:3" x14ac:dyDescent="0.4">
      <c r="A27153" s="70"/>
      <c r="B27153" s="70"/>
      <c r="C27153" s="71"/>
    </row>
    <row r="27154" spans="1:3" x14ac:dyDescent="0.4">
      <c r="A27154" s="70"/>
      <c r="B27154" s="70"/>
      <c r="C27154" s="71"/>
    </row>
    <row r="27155" spans="1:3" x14ac:dyDescent="0.4">
      <c r="A27155" s="70"/>
      <c r="B27155" s="70"/>
      <c r="C27155" s="71"/>
    </row>
    <row r="27156" spans="1:3" x14ac:dyDescent="0.4">
      <c r="A27156" s="70"/>
      <c r="B27156" s="70"/>
      <c r="C27156" s="71"/>
    </row>
    <row r="27157" spans="1:3" x14ac:dyDescent="0.4">
      <c r="A27157" s="70"/>
      <c r="B27157" s="70"/>
      <c r="C27157" s="71"/>
    </row>
    <row r="27158" spans="1:3" x14ac:dyDescent="0.4">
      <c r="A27158" s="70"/>
      <c r="B27158" s="70"/>
      <c r="C27158" s="71"/>
    </row>
    <row r="27159" spans="1:3" x14ac:dyDescent="0.4">
      <c r="A27159" s="70"/>
      <c r="B27159" s="70"/>
      <c r="C27159" s="71"/>
    </row>
    <row r="27160" spans="1:3" x14ac:dyDescent="0.4">
      <c r="A27160" s="70"/>
      <c r="B27160" s="70"/>
      <c r="C27160" s="71"/>
    </row>
    <row r="27161" spans="1:3" x14ac:dyDescent="0.4">
      <c r="A27161" s="70"/>
      <c r="B27161" s="70"/>
      <c r="C27161" s="71"/>
    </row>
    <row r="27162" spans="1:3" x14ac:dyDescent="0.4">
      <c r="A27162" s="70"/>
      <c r="B27162" s="70"/>
      <c r="C27162" s="71"/>
    </row>
    <row r="27163" spans="1:3" x14ac:dyDescent="0.4">
      <c r="A27163" s="70"/>
      <c r="B27163" s="70"/>
      <c r="C27163" s="71"/>
    </row>
    <row r="27164" spans="1:3" x14ac:dyDescent="0.4">
      <c r="A27164" s="70"/>
      <c r="B27164" s="70"/>
      <c r="C27164" s="71"/>
    </row>
    <row r="27165" spans="1:3" x14ac:dyDescent="0.4">
      <c r="A27165" s="70"/>
      <c r="B27165" s="70"/>
      <c r="C27165" s="71"/>
    </row>
    <row r="27166" spans="1:3" x14ac:dyDescent="0.4">
      <c r="A27166" s="70"/>
      <c r="B27166" s="70"/>
      <c r="C27166" s="71"/>
    </row>
    <row r="27167" spans="1:3" x14ac:dyDescent="0.4">
      <c r="A27167" s="70"/>
      <c r="B27167" s="70"/>
      <c r="C27167" s="71"/>
    </row>
    <row r="27168" spans="1:3" x14ac:dyDescent="0.4">
      <c r="A27168" s="70"/>
      <c r="B27168" s="70"/>
      <c r="C27168" s="71"/>
    </row>
    <row r="27169" spans="1:3" x14ac:dyDescent="0.4">
      <c r="A27169" s="70"/>
      <c r="B27169" s="70"/>
      <c r="C27169" s="71"/>
    </row>
    <row r="27170" spans="1:3" x14ac:dyDescent="0.4">
      <c r="A27170" s="70"/>
      <c r="B27170" s="70"/>
      <c r="C27170" s="71"/>
    </row>
    <row r="27171" spans="1:3" x14ac:dyDescent="0.4">
      <c r="A27171" s="70"/>
      <c r="B27171" s="70"/>
      <c r="C27171" s="71"/>
    </row>
    <row r="27172" spans="1:3" x14ac:dyDescent="0.4">
      <c r="A27172" s="70"/>
      <c r="B27172" s="70"/>
      <c r="C27172" s="71"/>
    </row>
    <row r="27173" spans="1:3" x14ac:dyDescent="0.4">
      <c r="A27173" s="70"/>
      <c r="B27173" s="70"/>
      <c r="C27173" s="71"/>
    </row>
    <row r="27174" spans="1:3" x14ac:dyDescent="0.4">
      <c r="A27174" s="70"/>
      <c r="B27174" s="70"/>
      <c r="C27174" s="71"/>
    </row>
    <row r="27175" spans="1:3" x14ac:dyDescent="0.4">
      <c r="A27175" s="70"/>
      <c r="B27175" s="70"/>
      <c r="C27175" s="71"/>
    </row>
    <row r="27176" spans="1:3" x14ac:dyDescent="0.4">
      <c r="A27176" s="70"/>
      <c r="B27176" s="70"/>
      <c r="C27176" s="71"/>
    </row>
    <row r="27177" spans="1:3" x14ac:dyDescent="0.4">
      <c r="A27177" s="70"/>
      <c r="B27177" s="70"/>
      <c r="C27177" s="71"/>
    </row>
    <row r="27178" spans="1:3" x14ac:dyDescent="0.4">
      <c r="A27178" s="70"/>
      <c r="B27178" s="70"/>
      <c r="C27178" s="71"/>
    </row>
    <row r="27179" spans="1:3" x14ac:dyDescent="0.4">
      <c r="A27179" s="70"/>
      <c r="B27179" s="70"/>
      <c r="C27179" s="71"/>
    </row>
    <row r="27180" spans="1:3" x14ac:dyDescent="0.4">
      <c r="A27180" s="70"/>
      <c r="B27180" s="70"/>
      <c r="C27180" s="71"/>
    </row>
    <row r="27181" spans="1:3" x14ac:dyDescent="0.4">
      <c r="A27181" s="70"/>
      <c r="B27181" s="70"/>
      <c r="C27181" s="71"/>
    </row>
    <row r="27182" spans="1:3" x14ac:dyDescent="0.4">
      <c r="A27182" s="70"/>
      <c r="B27182" s="70"/>
      <c r="C27182" s="71"/>
    </row>
    <row r="27183" spans="1:3" x14ac:dyDescent="0.4">
      <c r="A27183" s="70"/>
      <c r="B27183" s="70"/>
      <c r="C27183" s="71"/>
    </row>
    <row r="27184" spans="1:3" x14ac:dyDescent="0.4">
      <c r="A27184" s="70"/>
      <c r="B27184" s="70"/>
      <c r="C27184" s="71"/>
    </row>
    <row r="27185" spans="1:3" x14ac:dyDescent="0.4">
      <c r="A27185" s="70"/>
      <c r="B27185" s="70"/>
      <c r="C27185" s="71"/>
    </row>
    <row r="27186" spans="1:3" x14ac:dyDescent="0.4">
      <c r="A27186" s="70"/>
      <c r="B27186" s="70"/>
      <c r="C27186" s="71"/>
    </row>
    <row r="27187" spans="1:3" x14ac:dyDescent="0.4">
      <c r="A27187" s="70"/>
      <c r="B27187" s="70"/>
      <c r="C27187" s="71"/>
    </row>
    <row r="27188" spans="1:3" x14ac:dyDescent="0.4">
      <c r="A27188" s="70"/>
      <c r="B27188" s="70"/>
      <c r="C27188" s="71"/>
    </row>
    <row r="27189" spans="1:3" x14ac:dyDescent="0.4">
      <c r="A27189" s="70"/>
      <c r="B27189" s="70"/>
      <c r="C27189" s="71"/>
    </row>
    <row r="27190" spans="1:3" x14ac:dyDescent="0.4">
      <c r="A27190" s="70"/>
      <c r="B27190" s="70"/>
      <c r="C27190" s="71"/>
    </row>
    <row r="27191" spans="1:3" x14ac:dyDescent="0.4">
      <c r="A27191" s="70"/>
      <c r="B27191" s="70"/>
      <c r="C27191" s="71"/>
    </row>
    <row r="27192" spans="1:3" x14ac:dyDescent="0.4">
      <c r="A27192" s="70"/>
      <c r="B27192" s="70"/>
      <c r="C27192" s="71"/>
    </row>
    <row r="27193" spans="1:3" x14ac:dyDescent="0.4">
      <c r="A27193" s="70"/>
      <c r="B27193" s="70"/>
      <c r="C27193" s="71"/>
    </row>
    <row r="27194" spans="1:3" x14ac:dyDescent="0.4">
      <c r="A27194" s="70"/>
      <c r="B27194" s="70"/>
      <c r="C27194" s="71"/>
    </row>
    <row r="27195" spans="1:3" x14ac:dyDescent="0.4">
      <c r="A27195" s="70"/>
      <c r="B27195" s="70"/>
      <c r="C27195" s="71"/>
    </row>
    <row r="27196" spans="1:3" x14ac:dyDescent="0.4">
      <c r="A27196" s="70"/>
      <c r="B27196" s="70"/>
      <c r="C27196" s="71"/>
    </row>
    <row r="27197" spans="1:3" x14ac:dyDescent="0.4">
      <c r="A27197" s="70"/>
      <c r="B27197" s="70"/>
      <c r="C27197" s="71"/>
    </row>
    <row r="27198" spans="1:3" x14ac:dyDescent="0.4">
      <c r="A27198" s="70"/>
      <c r="B27198" s="70"/>
      <c r="C27198" s="71"/>
    </row>
    <row r="27199" spans="1:3" x14ac:dyDescent="0.4">
      <c r="A27199" s="70"/>
      <c r="B27199" s="70"/>
      <c r="C27199" s="71"/>
    </row>
    <row r="27200" spans="1:3" x14ac:dyDescent="0.4">
      <c r="A27200" s="70"/>
      <c r="B27200" s="70"/>
      <c r="C27200" s="71"/>
    </row>
    <row r="27201" spans="1:3" x14ac:dyDescent="0.4">
      <c r="A27201" s="70"/>
      <c r="B27201" s="70"/>
      <c r="C27201" s="71"/>
    </row>
    <row r="27202" spans="1:3" x14ac:dyDescent="0.4">
      <c r="A27202" s="70"/>
      <c r="B27202" s="70"/>
      <c r="C27202" s="71"/>
    </row>
    <row r="27203" spans="1:3" x14ac:dyDescent="0.4">
      <c r="A27203" s="70"/>
      <c r="B27203" s="70"/>
      <c r="C27203" s="71"/>
    </row>
    <row r="27204" spans="1:3" x14ac:dyDescent="0.4">
      <c r="A27204" s="70"/>
      <c r="B27204" s="70"/>
      <c r="C27204" s="71"/>
    </row>
    <row r="27205" spans="1:3" x14ac:dyDescent="0.4">
      <c r="A27205" s="70"/>
      <c r="B27205" s="70"/>
      <c r="C27205" s="71"/>
    </row>
    <row r="27206" spans="1:3" x14ac:dyDescent="0.4">
      <c r="A27206" s="70"/>
      <c r="B27206" s="70"/>
      <c r="C27206" s="71"/>
    </row>
    <row r="27207" spans="1:3" x14ac:dyDescent="0.4">
      <c r="A27207" s="70"/>
      <c r="B27207" s="70"/>
      <c r="C27207" s="71"/>
    </row>
    <row r="27208" spans="1:3" x14ac:dyDescent="0.4">
      <c r="A27208" s="70"/>
      <c r="B27208" s="70"/>
      <c r="C27208" s="71"/>
    </row>
    <row r="27209" spans="1:3" x14ac:dyDescent="0.4">
      <c r="A27209" s="70"/>
      <c r="B27209" s="70"/>
      <c r="C27209" s="71"/>
    </row>
    <row r="27210" spans="1:3" x14ac:dyDescent="0.4">
      <c r="A27210" s="70"/>
      <c r="B27210" s="70"/>
      <c r="C27210" s="71"/>
    </row>
    <row r="27211" spans="1:3" x14ac:dyDescent="0.4">
      <c r="A27211" s="70"/>
      <c r="B27211" s="70"/>
      <c r="C27211" s="71"/>
    </row>
    <row r="27212" spans="1:3" x14ac:dyDescent="0.4">
      <c r="A27212" s="70"/>
      <c r="B27212" s="70"/>
      <c r="C27212" s="71"/>
    </row>
    <row r="27213" spans="1:3" x14ac:dyDescent="0.4">
      <c r="A27213" s="70"/>
      <c r="B27213" s="70"/>
      <c r="C27213" s="71"/>
    </row>
    <row r="27214" spans="1:3" x14ac:dyDescent="0.4">
      <c r="A27214" s="70"/>
      <c r="B27214" s="70"/>
      <c r="C27214" s="71"/>
    </row>
    <row r="27215" spans="1:3" x14ac:dyDescent="0.4">
      <c r="A27215" s="70"/>
      <c r="B27215" s="70"/>
      <c r="C27215" s="71"/>
    </row>
    <row r="27216" spans="1:3" x14ac:dyDescent="0.4">
      <c r="A27216" s="70"/>
      <c r="B27216" s="70"/>
      <c r="C27216" s="71"/>
    </row>
    <row r="27217" spans="1:3" x14ac:dyDescent="0.4">
      <c r="A27217" s="70"/>
      <c r="B27217" s="70"/>
      <c r="C27217" s="71"/>
    </row>
    <row r="27218" spans="1:3" x14ac:dyDescent="0.4">
      <c r="A27218" s="70"/>
      <c r="B27218" s="70"/>
      <c r="C27218" s="71"/>
    </row>
    <row r="27219" spans="1:3" x14ac:dyDescent="0.4">
      <c r="A27219" s="70"/>
      <c r="B27219" s="70"/>
      <c r="C27219" s="71"/>
    </row>
    <row r="27220" spans="1:3" x14ac:dyDescent="0.4">
      <c r="A27220" s="70"/>
      <c r="B27220" s="70"/>
      <c r="C27220" s="71"/>
    </row>
    <row r="27221" spans="1:3" x14ac:dyDescent="0.4">
      <c r="A27221" s="70"/>
      <c r="B27221" s="70"/>
      <c r="C27221" s="71"/>
    </row>
    <row r="27222" spans="1:3" x14ac:dyDescent="0.4">
      <c r="A27222" s="70"/>
      <c r="B27222" s="70"/>
      <c r="C27222" s="71"/>
    </row>
    <row r="27223" spans="1:3" x14ac:dyDescent="0.4">
      <c r="A27223" s="70"/>
      <c r="B27223" s="70"/>
      <c r="C27223" s="71"/>
    </row>
    <row r="27224" spans="1:3" x14ac:dyDescent="0.4">
      <c r="A27224" s="70"/>
      <c r="B27224" s="70"/>
      <c r="C27224" s="71"/>
    </row>
    <row r="27225" spans="1:3" x14ac:dyDescent="0.4">
      <c r="A27225" s="70"/>
      <c r="B27225" s="70"/>
      <c r="C27225" s="71"/>
    </row>
    <row r="27226" spans="1:3" x14ac:dyDescent="0.4">
      <c r="A27226" s="70"/>
      <c r="B27226" s="70"/>
      <c r="C27226" s="71"/>
    </row>
    <row r="27227" spans="1:3" x14ac:dyDescent="0.4">
      <c r="A27227" s="70"/>
      <c r="B27227" s="70"/>
      <c r="C27227" s="71"/>
    </row>
    <row r="27228" spans="1:3" x14ac:dyDescent="0.4">
      <c r="A27228" s="70"/>
      <c r="B27228" s="70"/>
      <c r="C27228" s="71"/>
    </row>
    <row r="27229" spans="1:3" x14ac:dyDescent="0.4">
      <c r="A27229" s="70"/>
      <c r="B27229" s="70"/>
      <c r="C27229" s="71"/>
    </row>
    <row r="27230" spans="1:3" x14ac:dyDescent="0.4">
      <c r="A27230" s="70"/>
      <c r="B27230" s="70"/>
      <c r="C27230" s="71"/>
    </row>
    <row r="27231" spans="1:3" x14ac:dyDescent="0.4">
      <c r="A27231" s="70"/>
      <c r="B27231" s="70"/>
      <c r="C27231" s="71"/>
    </row>
    <row r="27232" spans="1:3" x14ac:dyDescent="0.4">
      <c r="A27232" s="70"/>
      <c r="B27232" s="70"/>
      <c r="C27232" s="71"/>
    </row>
    <row r="27233" spans="1:3" x14ac:dyDescent="0.4">
      <c r="A27233" s="70"/>
      <c r="B27233" s="70"/>
      <c r="C27233" s="71"/>
    </row>
    <row r="27234" spans="1:3" x14ac:dyDescent="0.4">
      <c r="A27234" s="70"/>
      <c r="B27234" s="70"/>
      <c r="C27234" s="71"/>
    </row>
    <row r="27235" spans="1:3" x14ac:dyDescent="0.4">
      <c r="A27235" s="70"/>
      <c r="B27235" s="70"/>
      <c r="C27235" s="71"/>
    </row>
    <row r="27236" spans="1:3" x14ac:dyDescent="0.4">
      <c r="A27236" s="70"/>
      <c r="B27236" s="70"/>
      <c r="C27236" s="71"/>
    </row>
    <row r="27237" spans="1:3" x14ac:dyDescent="0.4">
      <c r="A27237" s="70"/>
      <c r="B27237" s="70"/>
      <c r="C27237" s="71"/>
    </row>
    <row r="27238" spans="1:3" x14ac:dyDescent="0.4">
      <c r="A27238" s="70"/>
      <c r="B27238" s="70"/>
      <c r="C27238" s="71"/>
    </row>
    <row r="27239" spans="1:3" x14ac:dyDescent="0.4">
      <c r="A27239" s="70"/>
      <c r="B27239" s="70"/>
      <c r="C27239" s="71"/>
    </row>
    <row r="27240" spans="1:3" x14ac:dyDescent="0.4">
      <c r="A27240" s="70"/>
      <c r="B27240" s="70"/>
      <c r="C27240" s="71"/>
    </row>
    <row r="27241" spans="1:3" x14ac:dyDescent="0.4">
      <c r="A27241" s="70"/>
      <c r="B27241" s="70"/>
      <c r="C27241" s="71"/>
    </row>
    <row r="27242" spans="1:3" x14ac:dyDescent="0.4">
      <c r="A27242" s="70"/>
      <c r="B27242" s="70"/>
      <c r="C27242" s="71"/>
    </row>
    <row r="27243" spans="1:3" x14ac:dyDescent="0.4">
      <c r="A27243" s="70"/>
      <c r="B27243" s="70"/>
      <c r="C27243" s="71"/>
    </row>
    <row r="27244" spans="1:3" x14ac:dyDescent="0.4">
      <c r="A27244" s="70"/>
      <c r="B27244" s="70"/>
      <c r="C27244" s="71"/>
    </row>
    <row r="27245" spans="1:3" x14ac:dyDescent="0.4">
      <c r="A27245" s="70"/>
      <c r="B27245" s="70"/>
      <c r="C27245" s="71"/>
    </row>
    <row r="27246" spans="1:3" x14ac:dyDescent="0.4">
      <c r="A27246" s="70"/>
      <c r="B27246" s="70"/>
      <c r="C27246" s="71"/>
    </row>
    <row r="27247" spans="1:3" x14ac:dyDescent="0.4">
      <c r="A27247" s="70"/>
      <c r="B27247" s="70"/>
      <c r="C27247" s="71"/>
    </row>
    <row r="27248" spans="1:3" x14ac:dyDescent="0.4">
      <c r="A27248" s="70"/>
      <c r="B27248" s="70"/>
      <c r="C27248" s="71"/>
    </row>
    <row r="27249" spans="1:3" x14ac:dyDescent="0.4">
      <c r="A27249" s="70"/>
      <c r="B27249" s="70"/>
      <c r="C27249" s="71"/>
    </row>
    <row r="27250" spans="1:3" x14ac:dyDescent="0.4">
      <c r="A27250" s="70"/>
      <c r="B27250" s="70"/>
      <c r="C27250" s="71"/>
    </row>
    <row r="27251" spans="1:3" x14ac:dyDescent="0.4">
      <c r="A27251" s="70"/>
      <c r="B27251" s="70"/>
      <c r="C27251" s="71"/>
    </row>
    <row r="27252" spans="1:3" x14ac:dyDescent="0.4">
      <c r="A27252" s="70"/>
      <c r="B27252" s="70"/>
      <c r="C27252" s="71"/>
    </row>
    <row r="27253" spans="1:3" x14ac:dyDescent="0.4">
      <c r="A27253" s="70"/>
      <c r="B27253" s="70"/>
      <c r="C27253" s="71"/>
    </row>
    <row r="27254" spans="1:3" x14ac:dyDescent="0.4">
      <c r="A27254" s="70"/>
      <c r="B27254" s="70"/>
      <c r="C27254" s="71"/>
    </row>
    <row r="27255" spans="1:3" x14ac:dyDescent="0.4">
      <c r="A27255" s="70"/>
      <c r="B27255" s="70"/>
      <c r="C27255" s="71"/>
    </row>
    <row r="27256" spans="1:3" x14ac:dyDescent="0.4">
      <c r="A27256" s="70"/>
      <c r="B27256" s="70"/>
      <c r="C27256" s="71"/>
    </row>
    <row r="27257" spans="1:3" x14ac:dyDescent="0.4">
      <c r="A27257" s="70"/>
      <c r="B27257" s="70"/>
      <c r="C27257" s="71"/>
    </row>
    <row r="27258" spans="1:3" x14ac:dyDescent="0.4">
      <c r="A27258" s="70"/>
      <c r="B27258" s="70"/>
      <c r="C27258" s="71"/>
    </row>
    <row r="27259" spans="1:3" x14ac:dyDescent="0.4">
      <c r="A27259" s="70"/>
      <c r="B27259" s="70"/>
      <c r="C27259" s="71"/>
    </row>
    <row r="27260" spans="1:3" x14ac:dyDescent="0.4">
      <c r="A27260" s="70"/>
      <c r="B27260" s="70"/>
      <c r="C27260" s="71"/>
    </row>
    <row r="27261" spans="1:3" x14ac:dyDescent="0.4">
      <c r="A27261" s="70"/>
      <c r="B27261" s="70"/>
      <c r="C27261" s="71"/>
    </row>
    <row r="27262" spans="1:3" x14ac:dyDescent="0.4">
      <c r="A27262" s="70"/>
      <c r="B27262" s="70"/>
      <c r="C27262" s="71"/>
    </row>
    <row r="27263" spans="1:3" x14ac:dyDescent="0.4">
      <c r="A27263" s="70"/>
      <c r="B27263" s="70"/>
      <c r="C27263" s="71"/>
    </row>
    <row r="27264" spans="1:3" x14ac:dyDescent="0.4">
      <c r="A27264" s="70"/>
      <c r="B27264" s="70"/>
      <c r="C27264" s="71"/>
    </row>
    <row r="27265" spans="1:3" x14ac:dyDescent="0.4">
      <c r="A27265" s="70"/>
      <c r="B27265" s="70"/>
      <c r="C27265" s="71"/>
    </row>
    <row r="27266" spans="1:3" x14ac:dyDescent="0.4">
      <c r="A27266" s="70"/>
      <c r="B27266" s="70"/>
      <c r="C27266" s="71"/>
    </row>
    <row r="27267" spans="1:3" x14ac:dyDescent="0.4">
      <c r="A27267" s="70"/>
      <c r="B27267" s="70"/>
      <c r="C27267" s="71"/>
    </row>
    <row r="27268" spans="1:3" x14ac:dyDescent="0.4">
      <c r="A27268" s="70"/>
      <c r="B27268" s="70"/>
      <c r="C27268" s="71"/>
    </row>
    <row r="27269" spans="1:3" x14ac:dyDescent="0.4">
      <c r="A27269" s="70"/>
      <c r="B27269" s="70"/>
      <c r="C27269" s="71"/>
    </row>
    <row r="27270" spans="1:3" x14ac:dyDescent="0.4">
      <c r="A27270" s="70"/>
      <c r="B27270" s="70"/>
      <c r="C27270" s="71"/>
    </row>
    <row r="27271" spans="1:3" x14ac:dyDescent="0.4">
      <c r="A27271" s="70"/>
      <c r="B27271" s="70"/>
      <c r="C27271" s="71"/>
    </row>
    <row r="27272" spans="1:3" x14ac:dyDescent="0.4">
      <c r="A27272" s="70"/>
      <c r="B27272" s="70"/>
      <c r="C27272" s="71"/>
    </row>
    <row r="27273" spans="1:3" x14ac:dyDescent="0.4">
      <c r="A27273" s="70"/>
      <c r="B27273" s="70"/>
      <c r="C27273" s="71"/>
    </row>
    <row r="27274" spans="1:3" x14ac:dyDescent="0.4">
      <c r="A27274" s="70"/>
      <c r="B27274" s="70"/>
      <c r="C27274" s="71"/>
    </row>
    <row r="27275" spans="1:3" x14ac:dyDescent="0.4">
      <c r="A27275" s="70"/>
      <c r="B27275" s="70"/>
      <c r="C27275" s="71"/>
    </row>
    <row r="27276" spans="1:3" x14ac:dyDescent="0.4">
      <c r="A27276" s="70"/>
      <c r="B27276" s="70"/>
      <c r="C27276" s="71"/>
    </row>
    <row r="27277" spans="1:3" x14ac:dyDescent="0.4">
      <c r="A27277" s="70"/>
      <c r="B27277" s="70"/>
      <c r="C27277" s="71"/>
    </row>
    <row r="27278" spans="1:3" x14ac:dyDescent="0.4">
      <c r="A27278" s="70"/>
      <c r="B27278" s="70"/>
      <c r="C27278" s="71"/>
    </row>
    <row r="27279" spans="1:3" x14ac:dyDescent="0.4">
      <c r="A27279" s="70"/>
      <c r="B27279" s="70"/>
      <c r="C27279" s="71"/>
    </row>
    <row r="27280" spans="1:3" x14ac:dyDescent="0.4">
      <c r="A27280" s="70"/>
      <c r="B27280" s="70"/>
      <c r="C27280" s="71"/>
    </row>
    <row r="27281" spans="1:3" x14ac:dyDescent="0.4">
      <c r="A27281" s="70"/>
      <c r="B27281" s="70"/>
      <c r="C27281" s="71"/>
    </row>
    <row r="27282" spans="1:3" x14ac:dyDescent="0.4">
      <c r="A27282" s="70"/>
      <c r="B27282" s="70"/>
      <c r="C27282" s="71"/>
    </row>
    <row r="27283" spans="1:3" x14ac:dyDescent="0.4">
      <c r="A27283" s="70"/>
      <c r="B27283" s="70"/>
      <c r="C27283" s="71"/>
    </row>
    <row r="27284" spans="1:3" x14ac:dyDescent="0.4">
      <c r="A27284" s="70"/>
      <c r="B27284" s="70"/>
      <c r="C27284" s="71"/>
    </row>
    <row r="27285" spans="1:3" x14ac:dyDescent="0.4">
      <c r="A27285" s="70"/>
      <c r="B27285" s="70"/>
      <c r="C27285" s="71"/>
    </row>
    <row r="27286" spans="1:3" x14ac:dyDescent="0.4">
      <c r="A27286" s="70"/>
      <c r="B27286" s="70"/>
      <c r="C27286" s="71"/>
    </row>
    <row r="27287" spans="1:3" x14ac:dyDescent="0.4">
      <c r="A27287" s="70"/>
      <c r="B27287" s="70"/>
      <c r="C27287" s="71"/>
    </row>
    <row r="27288" spans="1:3" x14ac:dyDescent="0.4">
      <c r="A27288" s="70"/>
      <c r="B27288" s="70"/>
      <c r="C27288" s="71"/>
    </row>
    <row r="27289" spans="1:3" x14ac:dyDescent="0.4">
      <c r="A27289" s="70"/>
      <c r="B27289" s="70"/>
      <c r="C27289" s="71"/>
    </row>
    <row r="27290" spans="1:3" x14ac:dyDescent="0.4">
      <c r="A27290" s="70"/>
      <c r="B27290" s="70"/>
      <c r="C27290" s="71"/>
    </row>
    <row r="27291" spans="1:3" x14ac:dyDescent="0.4">
      <c r="A27291" s="70"/>
      <c r="B27291" s="70"/>
      <c r="C27291" s="71"/>
    </row>
    <row r="27292" spans="1:3" x14ac:dyDescent="0.4">
      <c r="A27292" s="70"/>
      <c r="B27292" s="70"/>
      <c r="C27292" s="71"/>
    </row>
    <row r="27293" spans="1:3" x14ac:dyDescent="0.4">
      <c r="A27293" s="70"/>
      <c r="B27293" s="70"/>
      <c r="C27293" s="71"/>
    </row>
    <row r="27294" spans="1:3" x14ac:dyDescent="0.4">
      <c r="A27294" s="70"/>
      <c r="B27294" s="70"/>
      <c r="C27294" s="71"/>
    </row>
    <row r="27295" spans="1:3" x14ac:dyDescent="0.4">
      <c r="A27295" s="70"/>
      <c r="B27295" s="70"/>
      <c r="C27295" s="71"/>
    </row>
    <row r="27296" spans="1:3" x14ac:dyDescent="0.4">
      <c r="A27296" s="70"/>
      <c r="B27296" s="70"/>
      <c r="C27296" s="71"/>
    </row>
    <row r="27297" spans="1:3" x14ac:dyDescent="0.4">
      <c r="A27297" s="70"/>
      <c r="B27297" s="70"/>
      <c r="C27297" s="71"/>
    </row>
    <row r="27298" spans="1:3" x14ac:dyDescent="0.4">
      <c r="A27298" s="70"/>
      <c r="B27298" s="70"/>
      <c r="C27298" s="71"/>
    </row>
    <row r="27299" spans="1:3" x14ac:dyDescent="0.4">
      <c r="A27299" s="70"/>
      <c r="B27299" s="70"/>
      <c r="C27299" s="71"/>
    </row>
    <row r="27300" spans="1:3" x14ac:dyDescent="0.4">
      <c r="A27300" s="70"/>
      <c r="B27300" s="70"/>
      <c r="C27300" s="71"/>
    </row>
    <row r="27301" spans="1:3" x14ac:dyDescent="0.4">
      <c r="A27301" s="70"/>
      <c r="B27301" s="70"/>
      <c r="C27301" s="71"/>
    </row>
    <row r="27302" spans="1:3" x14ac:dyDescent="0.4">
      <c r="A27302" s="70"/>
      <c r="B27302" s="70"/>
      <c r="C27302" s="71"/>
    </row>
    <row r="27303" spans="1:3" x14ac:dyDescent="0.4">
      <c r="A27303" s="70"/>
      <c r="B27303" s="70"/>
      <c r="C27303" s="71"/>
    </row>
    <row r="27304" spans="1:3" x14ac:dyDescent="0.4">
      <c r="A27304" s="70"/>
      <c r="B27304" s="70"/>
      <c r="C27304" s="71"/>
    </row>
    <row r="27305" spans="1:3" x14ac:dyDescent="0.4">
      <c r="A27305" s="70"/>
      <c r="B27305" s="70"/>
      <c r="C27305" s="71"/>
    </row>
    <row r="27306" spans="1:3" x14ac:dyDescent="0.4">
      <c r="A27306" s="70"/>
      <c r="B27306" s="70"/>
      <c r="C27306" s="71"/>
    </row>
    <row r="27307" spans="1:3" x14ac:dyDescent="0.4">
      <c r="A27307" s="70"/>
      <c r="B27307" s="70"/>
      <c r="C27307" s="71"/>
    </row>
    <row r="27308" spans="1:3" x14ac:dyDescent="0.4">
      <c r="A27308" s="70"/>
      <c r="B27308" s="70"/>
      <c r="C27308" s="71"/>
    </row>
    <row r="27309" spans="1:3" x14ac:dyDescent="0.4">
      <c r="A27309" s="70"/>
      <c r="B27309" s="70"/>
      <c r="C27309" s="71"/>
    </row>
    <row r="27310" spans="1:3" x14ac:dyDescent="0.4">
      <c r="A27310" s="70"/>
      <c r="B27310" s="70"/>
      <c r="C27310" s="71"/>
    </row>
    <row r="27311" spans="1:3" x14ac:dyDescent="0.4">
      <c r="A27311" s="70"/>
      <c r="B27311" s="70"/>
      <c r="C27311" s="71"/>
    </row>
    <row r="27312" spans="1:3" x14ac:dyDescent="0.4">
      <c r="A27312" s="70"/>
      <c r="B27312" s="70"/>
      <c r="C27312" s="71"/>
    </row>
    <row r="27313" spans="1:3" x14ac:dyDescent="0.4">
      <c r="A27313" s="70"/>
      <c r="B27313" s="70"/>
      <c r="C27313" s="71"/>
    </row>
    <row r="27314" spans="1:3" x14ac:dyDescent="0.4">
      <c r="A27314" s="70"/>
      <c r="B27314" s="70"/>
      <c r="C27314" s="71"/>
    </row>
    <row r="27315" spans="1:3" x14ac:dyDescent="0.4">
      <c r="A27315" s="70"/>
      <c r="B27315" s="70"/>
      <c r="C27315" s="71"/>
    </row>
    <row r="27316" spans="1:3" x14ac:dyDescent="0.4">
      <c r="A27316" s="70"/>
      <c r="B27316" s="70"/>
      <c r="C27316" s="71"/>
    </row>
    <row r="27317" spans="1:3" x14ac:dyDescent="0.4">
      <c r="A27317" s="70"/>
      <c r="B27317" s="70"/>
      <c r="C27317" s="71"/>
    </row>
    <row r="27318" spans="1:3" x14ac:dyDescent="0.4">
      <c r="A27318" s="70"/>
      <c r="B27318" s="70"/>
      <c r="C27318" s="71"/>
    </row>
    <row r="27319" spans="1:3" x14ac:dyDescent="0.4">
      <c r="A27319" s="70"/>
      <c r="B27319" s="70"/>
      <c r="C27319" s="71"/>
    </row>
    <row r="27320" spans="1:3" x14ac:dyDescent="0.4">
      <c r="A27320" s="70"/>
      <c r="B27320" s="70"/>
      <c r="C27320" s="71"/>
    </row>
    <row r="27321" spans="1:3" x14ac:dyDescent="0.4">
      <c r="A27321" s="70"/>
      <c r="B27321" s="70"/>
      <c r="C27321" s="71"/>
    </row>
    <row r="27322" spans="1:3" x14ac:dyDescent="0.4">
      <c r="A27322" s="70"/>
      <c r="B27322" s="70"/>
      <c r="C27322" s="71"/>
    </row>
    <row r="27323" spans="1:3" x14ac:dyDescent="0.4">
      <c r="A27323" s="70"/>
      <c r="B27323" s="70"/>
      <c r="C27323" s="71"/>
    </row>
    <row r="27324" spans="1:3" x14ac:dyDescent="0.4">
      <c r="A27324" s="70"/>
      <c r="B27324" s="70"/>
      <c r="C27324" s="71"/>
    </row>
    <row r="27325" spans="1:3" x14ac:dyDescent="0.4">
      <c r="A27325" s="70"/>
      <c r="B27325" s="70"/>
      <c r="C27325" s="71"/>
    </row>
    <row r="27326" spans="1:3" x14ac:dyDescent="0.4">
      <c r="A27326" s="70"/>
      <c r="B27326" s="70"/>
      <c r="C27326" s="71"/>
    </row>
    <row r="27327" spans="1:3" x14ac:dyDescent="0.4">
      <c r="A27327" s="70"/>
      <c r="B27327" s="70"/>
      <c r="C27327" s="71"/>
    </row>
    <row r="27328" spans="1:3" x14ac:dyDescent="0.4">
      <c r="A27328" s="70"/>
      <c r="B27328" s="70"/>
      <c r="C27328" s="71"/>
    </row>
    <row r="27329" spans="1:3" x14ac:dyDescent="0.4">
      <c r="A27329" s="70"/>
      <c r="B27329" s="70"/>
      <c r="C27329" s="71"/>
    </row>
    <row r="27330" spans="1:3" x14ac:dyDescent="0.4">
      <c r="A27330" s="70"/>
      <c r="B27330" s="70"/>
      <c r="C27330" s="71"/>
    </row>
    <row r="27331" spans="1:3" x14ac:dyDescent="0.4">
      <c r="A27331" s="70"/>
      <c r="B27331" s="70"/>
      <c r="C27331" s="71"/>
    </row>
    <row r="27332" spans="1:3" x14ac:dyDescent="0.4">
      <c r="A27332" s="70"/>
      <c r="B27332" s="70"/>
      <c r="C27332" s="71"/>
    </row>
    <row r="27333" spans="1:3" x14ac:dyDescent="0.4">
      <c r="A27333" s="70"/>
      <c r="B27333" s="70"/>
      <c r="C27333" s="71"/>
    </row>
    <row r="27334" spans="1:3" x14ac:dyDescent="0.4">
      <c r="A27334" s="70"/>
      <c r="B27334" s="70"/>
      <c r="C27334" s="71"/>
    </row>
    <row r="27335" spans="1:3" x14ac:dyDescent="0.4">
      <c r="A27335" s="70"/>
      <c r="B27335" s="70"/>
      <c r="C27335" s="71"/>
    </row>
    <row r="27336" spans="1:3" x14ac:dyDescent="0.4">
      <c r="A27336" s="70"/>
      <c r="B27336" s="70"/>
      <c r="C27336" s="71"/>
    </row>
    <row r="27337" spans="1:3" x14ac:dyDescent="0.4">
      <c r="A27337" s="70"/>
      <c r="B27337" s="70"/>
      <c r="C27337" s="71"/>
    </row>
    <row r="27338" spans="1:3" x14ac:dyDescent="0.4">
      <c r="A27338" s="70"/>
      <c r="B27338" s="70"/>
      <c r="C27338" s="71"/>
    </row>
    <row r="27339" spans="1:3" x14ac:dyDescent="0.4">
      <c r="A27339" s="70"/>
      <c r="B27339" s="70"/>
      <c r="C27339" s="71"/>
    </row>
    <row r="27340" spans="1:3" x14ac:dyDescent="0.4">
      <c r="A27340" s="70"/>
      <c r="B27340" s="70"/>
      <c r="C27340" s="71"/>
    </row>
    <row r="27341" spans="1:3" x14ac:dyDescent="0.4">
      <c r="A27341" s="70"/>
      <c r="B27341" s="70"/>
      <c r="C27341" s="71"/>
    </row>
    <row r="27342" spans="1:3" x14ac:dyDescent="0.4">
      <c r="A27342" s="70"/>
      <c r="B27342" s="70"/>
      <c r="C27342" s="71"/>
    </row>
    <row r="27343" spans="1:3" x14ac:dyDescent="0.4">
      <c r="A27343" s="70"/>
      <c r="B27343" s="70"/>
      <c r="C27343" s="71"/>
    </row>
    <row r="27344" spans="1:3" x14ac:dyDescent="0.4">
      <c r="A27344" s="70"/>
      <c r="B27344" s="70"/>
      <c r="C27344" s="71"/>
    </row>
    <row r="27345" spans="1:3" x14ac:dyDescent="0.4">
      <c r="A27345" s="70"/>
      <c r="B27345" s="70"/>
      <c r="C27345" s="71"/>
    </row>
    <row r="27346" spans="1:3" x14ac:dyDescent="0.4">
      <c r="A27346" s="70"/>
      <c r="B27346" s="70"/>
      <c r="C27346" s="71"/>
    </row>
    <row r="27347" spans="1:3" x14ac:dyDescent="0.4">
      <c r="A27347" s="70"/>
      <c r="B27347" s="70"/>
      <c r="C27347" s="71"/>
    </row>
    <row r="27348" spans="1:3" x14ac:dyDescent="0.4">
      <c r="A27348" s="70"/>
      <c r="B27348" s="70"/>
      <c r="C27348" s="71"/>
    </row>
    <row r="27349" spans="1:3" x14ac:dyDescent="0.4">
      <c r="A27349" s="70"/>
      <c r="B27349" s="70"/>
      <c r="C27349" s="71"/>
    </row>
    <row r="27350" spans="1:3" x14ac:dyDescent="0.4">
      <c r="A27350" s="70"/>
      <c r="B27350" s="70"/>
      <c r="C27350" s="71"/>
    </row>
    <row r="27351" spans="1:3" x14ac:dyDescent="0.4">
      <c r="A27351" s="70"/>
      <c r="B27351" s="70"/>
      <c r="C27351" s="71"/>
    </row>
    <row r="27352" spans="1:3" x14ac:dyDescent="0.4">
      <c r="A27352" s="70"/>
      <c r="B27352" s="70"/>
      <c r="C27352" s="71"/>
    </row>
    <row r="27353" spans="1:3" x14ac:dyDescent="0.4">
      <c r="A27353" s="70"/>
      <c r="B27353" s="70"/>
      <c r="C27353" s="71"/>
    </row>
    <row r="27354" spans="1:3" x14ac:dyDescent="0.4">
      <c r="A27354" s="70"/>
      <c r="B27354" s="70"/>
      <c r="C27354" s="71"/>
    </row>
    <row r="27355" spans="1:3" x14ac:dyDescent="0.4">
      <c r="A27355" s="70"/>
      <c r="B27355" s="70"/>
      <c r="C27355" s="71"/>
    </row>
    <row r="27356" spans="1:3" x14ac:dyDescent="0.4">
      <c r="A27356" s="70"/>
      <c r="B27356" s="70"/>
      <c r="C27356" s="71"/>
    </row>
    <row r="27357" spans="1:3" x14ac:dyDescent="0.4">
      <c r="A27357" s="70"/>
      <c r="B27357" s="70"/>
      <c r="C27357" s="71"/>
    </row>
    <row r="27358" spans="1:3" x14ac:dyDescent="0.4">
      <c r="A27358" s="70"/>
      <c r="B27358" s="70"/>
      <c r="C27358" s="71"/>
    </row>
    <row r="27359" spans="1:3" x14ac:dyDescent="0.4">
      <c r="A27359" s="70"/>
      <c r="B27359" s="70"/>
      <c r="C27359" s="71"/>
    </row>
    <row r="27360" spans="1:3" x14ac:dyDescent="0.4">
      <c r="A27360" s="70"/>
      <c r="B27360" s="70"/>
      <c r="C27360" s="71"/>
    </row>
    <row r="27361" spans="1:3" x14ac:dyDescent="0.4">
      <c r="A27361" s="70"/>
      <c r="B27361" s="70"/>
      <c r="C27361" s="71"/>
    </row>
    <row r="27362" spans="1:3" x14ac:dyDescent="0.4">
      <c r="A27362" s="70"/>
      <c r="B27362" s="70"/>
      <c r="C27362" s="71"/>
    </row>
    <row r="27363" spans="1:3" x14ac:dyDescent="0.4">
      <c r="A27363" s="70"/>
      <c r="B27363" s="70"/>
      <c r="C27363" s="71"/>
    </row>
    <row r="27364" spans="1:3" x14ac:dyDescent="0.4">
      <c r="A27364" s="70"/>
      <c r="B27364" s="70"/>
      <c r="C27364" s="71"/>
    </row>
    <row r="27365" spans="1:3" x14ac:dyDescent="0.4">
      <c r="A27365" s="70"/>
      <c r="B27365" s="70"/>
      <c r="C27365" s="71"/>
    </row>
    <row r="27366" spans="1:3" x14ac:dyDescent="0.4">
      <c r="A27366" s="70"/>
      <c r="B27366" s="70"/>
      <c r="C27366" s="71"/>
    </row>
    <row r="27367" spans="1:3" x14ac:dyDescent="0.4">
      <c r="A27367" s="70"/>
      <c r="B27367" s="70"/>
      <c r="C27367" s="71"/>
    </row>
    <row r="27368" spans="1:3" x14ac:dyDescent="0.4">
      <c r="A27368" s="70"/>
      <c r="B27368" s="70"/>
      <c r="C27368" s="71"/>
    </row>
    <row r="27369" spans="1:3" x14ac:dyDescent="0.4">
      <c r="A27369" s="70"/>
      <c r="B27369" s="70"/>
      <c r="C27369" s="71"/>
    </row>
    <row r="27370" spans="1:3" x14ac:dyDescent="0.4">
      <c r="A27370" s="70"/>
      <c r="B27370" s="70"/>
      <c r="C27370" s="71"/>
    </row>
    <row r="27371" spans="1:3" x14ac:dyDescent="0.4">
      <c r="A27371" s="70"/>
      <c r="B27371" s="70"/>
      <c r="C27371" s="71"/>
    </row>
    <row r="27372" spans="1:3" x14ac:dyDescent="0.4">
      <c r="A27372" s="70"/>
      <c r="B27372" s="70"/>
      <c r="C27372" s="71"/>
    </row>
    <row r="27373" spans="1:3" x14ac:dyDescent="0.4">
      <c r="A27373" s="70"/>
      <c r="B27373" s="70"/>
      <c r="C27373" s="71"/>
    </row>
    <row r="27374" spans="1:3" x14ac:dyDescent="0.4">
      <c r="A27374" s="70"/>
      <c r="B27374" s="70"/>
      <c r="C27374" s="71"/>
    </row>
    <row r="27375" spans="1:3" x14ac:dyDescent="0.4">
      <c r="A27375" s="70"/>
      <c r="B27375" s="70"/>
      <c r="C27375" s="71"/>
    </row>
    <row r="27376" spans="1:3" x14ac:dyDescent="0.4">
      <c r="A27376" s="70"/>
      <c r="B27376" s="70"/>
      <c r="C27376" s="71"/>
    </row>
    <row r="27377" spans="1:3" x14ac:dyDescent="0.4">
      <c r="A27377" s="70"/>
      <c r="B27377" s="70"/>
      <c r="C27377" s="71"/>
    </row>
    <row r="27378" spans="1:3" x14ac:dyDescent="0.4">
      <c r="A27378" s="70"/>
      <c r="B27378" s="70"/>
      <c r="C27378" s="71"/>
    </row>
    <row r="27379" spans="1:3" x14ac:dyDescent="0.4">
      <c r="A27379" s="70"/>
      <c r="B27379" s="70"/>
      <c r="C27379" s="71"/>
    </row>
    <row r="27380" spans="1:3" x14ac:dyDescent="0.4">
      <c r="A27380" s="70"/>
      <c r="B27380" s="70"/>
      <c r="C27380" s="71"/>
    </row>
    <row r="27381" spans="1:3" x14ac:dyDescent="0.4">
      <c r="A27381" s="70"/>
      <c r="B27381" s="70"/>
      <c r="C27381" s="71"/>
    </row>
    <row r="27382" spans="1:3" x14ac:dyDescent="0.4">
      <c r="A27382" s="70"/>
      <c r="B27382" s="70"/>
      <c r="C27382" s="71"/>
    </row>
    <row r="27383" spans="1:3" x14ac:dyDescent="0.4">
      <c r="A27383" s="70"/>
      <c r="B27383" s="70"/>
      <c r="C27383" s="71"/>
    </row>
    <row r="27384" spans="1:3" x14ac:dyDescent="0.4">
      <c r="A27384" s="70"/>
      <c r="B27384" s="70"/>
      <c r="C27384" s="71"/>
    </row>
    <row r="27385" spans="1:3" x14ac:dyDescent="0.4">
      <c r="A27385" s="70"/>
      <c r="B27385" s="70"/>
      <c r="C27385" s="71"/>
    </row>
    <row r="27386" spans="1:3" x14ac:dyDescent="0.4">
      <c r="A27386" s="70"/>
      <c r="B27386" s="70"/>
      <c r="C27386" s="71"/>
    </row>
    <row r="27387" spans="1:3" x14ac:dyDescent="0.4">
      <c r="A27387" s="70"/>
      <c r="B27387" s="70"/>
      <c r="C27387" s="71"/>
    </row>
    <row r="27388" spans="1:3" x14ac:dyDescent="0.4">
      <c r="A27388" s="70"/>
      <c r="B27388" s="70"/>
      <c r="C27388" s="71"/>
    </row>
    <row r="27389" spans="1:3" x14ac:dyDescent="0.4">
      <c r="A27389" s="70"/>
      <c r="B27389" s="70"/>
      <c r="C27389" s="71"/>
    </row>
    <row r="27390" spans="1:3" x14ac:dyDescent="0.4">
      <c r="A27390" s="70"/>
      <c r="B27390" s="70"/>
      <c r="C27390" s="71"/>
    </row>
    <row r="27391" spans="1:3" x14ac:dyDescent="0.4">
      <c r="A27391" s="70"/>
      <c r="B27391" s="70"/>
      <c r="C27391" s="71"/>
    </row>
    <row r="27392" spans="1:3" x14ac:dyDescent="0.4">
      <c r="A27392" s="70"/>
      <c r="B27392" s="70"/>
      <c r="C27392" s="71"/>
    </row>
    <row r="27393" spans="1:3" x14ac:dyDescent="0.4">
      <c r="A27393" s="70"/>
      <c r="B27393" s="70"/>
      <c r="C27393" s="71"/>
    </row>
    <row r="27394" spans="1:3" x14ac:dyDescent="0.4">
      <c r="A27394" s="70"/>
      <c r="B27394" s="70"/>
      <c r="C27394" s="71"/>
    </row>
    <row r="27395" spans="1:3" x14ac:dyDescent="0.4">
      <c r="A27395" s="70"/>
      <c r="B27395" s="70"/>
      <c r="C27395" s="71"/>
    </row>
    <row r="27396" spans="1:3" x14ac:dyDescent="0.4">
      <c r="A27396" s="70"/>
      <c r="B27396" s="70"/>
      <c r="C27396" s="71"/>
    </row>
    <row r="27397" spans="1:3" x14ac:dyDescent="0.4">
      <c r="A27397" s="70"/>
      <c r="B27397" s="70"/>
      <c r="C27397" s="71"/>
    </row>
    <row r="27398" spans="1:3" x14ac:dyDescent="0.4">
      <c r="A27398" s="70"/>
      <c r="B27398" s="70"/>
      <c r="C27398" s="71"/>
    </row>
    <row r="27399" spans="1:3" x14ac:dyDescent="0.4">
      <c r="A27399" s="70"/>
      <c r="B27399" s="70"/>
      <c r="C27399" s="71"/>
    </row>
    <row r="27400" spans="1:3" x14ac:dyDescent="0.4">
      <c r="A27400" s="70"/>
      <c r="B27400" s="70"/>
      <c r="C27400" s="71"/>
    </row>
    <row r="27401" spans="1:3" x14ac:dyDescent="0.4">
      <c r="A27401" s="70"/>
      <c r="B27401" s="70"/>
      <c r="C27401" s="71"/>
    </row>
    <row r="27402" spans="1:3" x14ac:dyDescent="0.4">
      <c r="A27402" s="70"/>
      <c r="B27402" s="70"/>
      <c r="C27402" s="71"/>
    </row>
    <row r="27403" spans="1:3" x14ac:dyDescent="0.4">
      <c r="A27403" s="70"/>
      <c r="B27403" s="70"/>
      <c r="C27403" s="71"/>
    </row>
    <row r="27404" spans="1:3" x14ac:dyDescent="0.4">
      <c r="A27404" s="70"/>
      <c r="B27404" s="70"/>
      <c r="C27404" s="71"/>
    </row>
    <row r="27405" spans="1:3" x14ac:dyDescent="0.4">
      <c r="A27405" s="70"/>
      <c r="B27405" s="70"/>
      <c r="C27405" s="71"/>
    </row>
    <row r="27406" spans="1:3" x14ac:dyDescent="0.4">
      <c r="A27406" s="70"/>
      <c r="B27406" s="70"/>
      <c r="C27406" s="71"/>
    </row>
    <row r="27407" spans="1:3" x14ac:dyDescent="0.4">
      <c r="A27407" s="70"/>
      <c r="B27407" s="70"/>
      <c r="C27407" s="71"/>
    </row>
    <row r="27408" spans="1:3" x14ac:dyDescent="0.4">
      <c r="A27408" s="70"/>
      <c r="B27408" s="70"/>
      <c r="C27408" s="71"/>
    </row>
    <row r="27409" spans="1:3" x14ac:dyDescent="0.4">
      <c r="A27409" s="70"/>
      <c r="B27409" s="70"/>
      <c r="C27409" s="71"/>
    </row>
    <row r="27410" spans="1:3" x14ac:dyDescent="0.4">
      <c r="A27410" s="70"/>
      <c r="B27410" s="70"/>
      <c r="C27410" s="71"/>
    </row>
    <row r="27411" spans="1:3" x14ac:dyDescent="0.4">
      <c r="A27411" s="70"/>
      <c r="B27411" s="70"/>
      <c r="C27411" s="71"/>
    </row>
    <row r="27412" spans="1:3" x14ac:dyDescent="0.4">
      <c r="A27412" s="70"/>
      <c r="B27412" s="70"/>
      <c r="C27412" s="71"/>
    </row>
    <row r="27413" spans="1:3" x14ac:dyDescent="0.4">
      <c r="A27413" s="70"/>
      <c r="B27413" s="70"/>
      <c r="C27413" s="71"/>
    </row>
    <row r="27414" spans="1:3" x14ac:dyDescent="0.4">
      <c r="A27414" s="70"/>
      <c r="B27414" s="70"/>
      <c r="C27414" s="71"/>
    </row>
    <row r="27415" spans="1:3" x14ac:dyDescent="0.4">
      <c r="A27415" s="70"/>
      <c r="B27415" s="70"/>
      <c r="C27415" s="71"/>
    </row>
    <row r="27416" spans="1:3" x14ac:dyDescent="0.4">
      <c r="A27416" s="70"/>
      <c r="B27416" s="70"/>
      <c r="C27416" s="71"/>
    </row>
    <row r="27417" spans="1:3" x14ac:dyDescent="0.4">
      <c r="A27417" s="70"/>
      <c r="B27417" s="70"/>
      <c r="C27417" s="71"/>
    </row>
    <row r="27418" spans="1:3" x14ac:dyDescent="0.4">
      <c r="A27418" s="70"/>
      <c r="B27418" s="70"/>
      <c r="C27418" s="71"/>
    </row>
    <row r="27419" spans="1:3" x14ac:dyDescent="0.4">
      <c r="A27419" s="70"/>
      <c r="B27419" s="70"/>
      <c r="C27419" s="71"/>
    </row>
    <row r="27420" spans="1:3" x14ac:dyDescent="0.4">
      <c r="A27420" s="70"/>
      <c r="B27420" s="70"/>
      <c r="C27420" s="71"/>
    </row>
    <row r="27421" spans="1:3" x14ac:dyDescent="0.4">
      <c r="A27421" s="70"/>
      <c r="B27421" s="70"/>
      <c r="C27421" s="71"/>
    </row>
    <row r="27422" spans="1:3" x14ac:dyDescent="0.4">
      <c r="A27422" s="70"/>
      <c r="B27422" s="70"/>
      <c r="C27422" s="71"/>
    </row>
    <row r="27423" spans="1:3" x14ac:dyDescent="0.4">
      <c r="A27423" s="70"/>
      <c r="B27423" s="70"/>
      <c r="C27423" s="71"/>
    </row>
    <row r="27424" spans="1:3" x14ac:dyDescent="0.4">
      <c r="A27424" s="70"/>
      <c r="B27424" s="70"/>
      <c r="C27424" s="71"/>
    </row>
    <row r="27425" spans="1:3" x14ac:dyDescent="0.4">
      <c r="A27425" s="70"/>
      <c r="B27425" s="70"/>
      <c r="C27425" s="71"/>
    </row>
    <row r="27426" spans="1:3" x14ac:dyDescent="0.4">
      <c r="A27426" s="70"/>
      <c r="B27426" s="70"/>
      <c r="C27426" s="71"/>
    </row>
    <row r="27427" spans="1:3" x14ac:dyDescent="0.4">
      <c r="A27427" s="70"/>
      <c r="B27427" s="70"/>
      <c r="C27427" s="71"/>
    </row>
    <row r="27428" spans="1:3" x14ac:dyDescent="0.4">
      <c r="A27428" s="70"/>
      <c r="B27428" s="70"/>
      <c r="C27428" s="71"/>
    </row>
    <row r="27429" spans="1:3" x14ac:dyDescent="0.4">
      <c r="A27429" s="70"/>
      <c r="B27429" s="70"/>
      <c r="C27429" s="71"/>
    </row>
    <row r="27430" spans="1:3" x14ac:dyDescent="0.4">
      <c r="A27430" s="70"/>
      <c r="B27430" s="70"/>
      <c r="C27430" s="71"/>
    </row>
    <row r="27431" spans="1:3" x14ac:dyDescent="0.4">
      <c r="A27431" s="70"/>
      <c r="B27431" s="70"/>
      <c r="C27431" s="71"/>
    </row>
    <row r="27432" spans="1:3" x14ac:dyDescent="0.4">
      <c r="A27432" s="70"/>
      <c r="B27432" s="70"/>
      <c r="C27432" s="71"/>
    </row>
    <row r="27433" spans="1:3" x14ac:dyDescent="0.4">
      <c r="A27433" s="70"/>
      <c r="B27433" s="70"/>
      <c r="C27433" s="71"/>
    </row>
    <row r="27434" spans="1:3" x14ac:dyDescent="0.4">
      <c r="A27434" s="70"/>
      <c r="B27434" s="70"/>
      <c r="C27434" s="71"/>
    </row>
    <row r="27435" spans="1:3" x14ac:dyDescent="0.4">
      <c r="A27435" s="70"/>
      <c r="B27435" s="70"/>
      <c r="C27435" s="71"/>
    </row>
    <row r="27436" spans="1:3" x14ac:dyDescent="0.4">
      <c r="A27436" s="70"/>
      <c r="B27436" s="70"/>
      <c r="C27436" s="71"/>
    </row>
    <row r="27437" spans="1:3" x14ac:dyDescent="0.4">
      <c r="A27437" s="70"/>
      <c r="B27437" s="70"/>
      <c r="C27437" s="71"/>
    </row>
    <row r="27438" spans="1:3" x14ac:dyDescent="0.4">
      <c r="A27438" s="70"/>
      <c r="B27438" s="70"/>
      <c r="C27438" s="71"/>
    </row>
    <row r="27439" spans="1:3" x14ac:dyDescent="0.4">
      <c r="A27439" s="70"/>
      <c r="B27439" s="70"/>
      <c r="C27439" s="71"/>
    </row>
    <row r="27440" spans="1:3" x14ac:dyDescent="0.4">
      <c r="A27440" s="70"/>
      <c r="B27440" s="70"/>
      <c r="C27440" s="71"/>
    </row>
    <row r="27441" spans="1:3" x14ac:dyDescent="0.4">
      <c r="A27441" s="70"/>
      <c r="B27441" s="70"/>
      <c r="C27441" s="71"/>
    </row>
    <row r="27442" spans="1:3" x14ac:dyDescent="0.4">
      <c r="A27442" s="70"/>
      <c r="B27442" s="70"/>
      <c r="C27442" s="71"/>
    </row>
    <row r="27443" spans="1:3" x14ac:dyDescent="0.4">
      <c r="A27443" s="70"/>
      <c r="B27443" s="70"/>
      <c r="C27443" s="71"/>
    </row>
    <row r="27444" spans="1:3" x14ac:dyDescent="0.4">
      <c r="A27444" s="70"/>
      <c r="B27444" s="70"/>
      <c r="C27444" s="71"/>
    </row>
    <row r="27445" spans="1:3" x14ac:dyDescent="0.4">
      <c r="A27445" s="70"/>
      <c r="B27445" s="70"/>
      <c r="C27445" s="71"/>
    </row>
    <row r="27446" spans="1:3" x14ac:dyDescent="0.4">
      <c r="A27446" s="70"/>
      <c r="B27446" s="70"/>
      <c r="C27446" s="71"/>
    </row>
    <row r="27447" spans="1:3" x14ac:dyDescent="0.4">
      <c r="A27447" s="70"/>
      <c r="B27447" s="70"/>
      <c r="C27447" s="71"/>
    </row>
    <row r="27448" spans="1:3" x14ac:dyDescent="0.4">
      <c r="A27448" s="70"/>
      <c r="B27448" s="70"/>
      <c r="C27448" s="71"/>
    </row>
    <row r="27449" spans="1:3" x14ac:dyDescent="0.4">
      <c r="A27449" s="70"/>
      <c r="B27449" s="70"/>
      <c r="C27449" s="71"/>
    </row>
    <row r="27450" spans="1:3" x14ac:dyDescent="0.4">
      <c r="A27450" s="70"/>
      <c r="B27450" s="70"/>
      <c r="C27450" s="71"/>
    </row>
    <row r="27451" spans="1:3" x14ac:dyDescent="0.4">
      <c r="A27451" s="70"/>
      <c r="B27451" s="70"/>
      <c r="C27451" s="71"/>
    </row>
    <row r="27452" spans="1:3" x14ac:dyDescent="0.4">
      <c r="A27452" s="70"/>
      <c r="B27452" s="70"/>
      <c r="C27452" s="71"/>
    </row>
    <row r="27453" spans="1:3" x14ac:dyDescent="0.4">
      <c r="A27453" s="70"/>
      <c r="B27453" s="70"/>
      <c r="C27453" s="71"/>
    </row>
    <row r="27454" spans="1:3" x14ac:dyDescent="0.4">
      <c r="A27454" s="70"/>
      <c r="B27454" s="70"/>
      <c r="C27454" s="71"/>
    </row>
    <row r="27455" spans="1:3" x14ac:dyDescent="0.4">
      <c r="A27455" s="70"/>
      <c r="B27455" s="70"/>
      <c r="C27455" s="71"/>
    </row>
    <row r="27456" spans="1:3" x14ac:dyDescent="0.4">
      <c r="A27456" s="70"/>
      <c r="B27456" s="70"/>
      <c r="C27456" s="71"/>
    </row>
    <row r="27457" spans="1:3" x14ac:dyDescent="0.4">
      <c r="A27457" s="70"/>
      <c r="B27457" s="70"/>
      <c r="C27457" s="71"/>
    </row>
    <row r="27458" spans="1:3" x14ac:dyDescent="0.4">
      <c r="A27458" s="70"/>
      <c r="B27458" s="70"/>
      <c r="C27458" s="71"/>
    </row>
    <row r="27459" spans="1:3" x14ac:dyDescent="0.4">
      <c r="A27459" s="70"/>
      <c r="B27459" s="70"/>
      <c r="C27459" s="71"/>
    </row>
    <row r="27460" spans="1:3" x14ac:dyDescent="0.4">
      <c r="A27460" s="70"/>
      <c r="B27460" s="70"/>
      <c r="C27460" s="71"/>
    </row>
    <row r="27461" spans="1:3" x14ac:dyDescent="0.4">
      <c r="A27461" s="70"/>
      <c r="B27461" s="70"/>
      <c r="C27461" s="71"/>
    </row>
    <row r="27462" spans="1:3" x14ac:dyDescent="0.4">
      <c r="A27462" s="70"/>
      <c r="B27462" s="70"/>
      <c r="C27462" s="71"/>
    </row>
    <row r="27463" spans="1:3" x14ac:dyDescent="0.4">
      <c r="A27463" s="70"/>
      <c r="B27463" s="70"/>
      <c r="C27463" s="71"/>
    </row>
    <row r="27464" spans="1:3" x14ac:dyDescent="0.4">
      <c r="A27464" s="70"/>
      <c r="B27464" s="70"/>
      <c r="C27464" s="71"/>
    </row>
    <row r="27465" spans="1:3" x14ac:dyDescent="0.4">
      <c r="A27465" s="70"/>
      <c r="B27465" s="70"/>
      <c r="C27465" s="71"/>
    </row>
    <row r="27466" spans="1:3" x14ac:dyDescent="0.4">
      <c r="A27466" s="70"/>
      <c r="B27466" s="70"/>
      <c r="C27466" s="71"/>
    </row>
    <row r="27467" spans="1:3" x14ac:dyDescent="0.4">
      <c r="A27467" s="70"/>
      <c r="B27467" s="70"/>
      <c r="C27467" s="71"/>
    </row>
    <row r="27468" spans="1:3" x14ac:dyDescent="0.4">
      <c r="A27468" s="70"/>
      <c r="B27468" s="70"/>
      <c r="C27468" s="71"/>
    </row>
    <row r="27469" spans="1:3" x14ac:dyDescent="0.4">
      <c r="A27469" s="70"/>
      <c r="B27469" s="70"/>
      <c r="C27469" s="71"/>
    </row>
    <row r="27470" spans="1:3" x14ac:dyDescent="0.4">
      <c r="A27470" s="70"/>
      <c r="B27470" s="70"/>
      <c r="C27470" s="71"/>
    </row>
    <row r="27471" spans="1:3" x14ac:dyDescent="0.4">
      <c r="A27471" s="70"/>
      <c r="B27471" s="70"/>
      <c r="C27471" s="71"/>
    </row>
    <row r="27472" spans="1:3" x14ac:dyDescent="0.4">
      <c r="A27472" s="70"/>
      <c r="B27472" s="70"/>
      <c r="C27472" s="71"/>
    </row>
    <row r="27473" spans="1:3" x14ac:dyDescent="0.4">
      <c r="A27473" s="70"/>
      <c r="B27473" s="70"/>
      <c r="C27473" s="71"/>
    </row>
    <row r="27474" spans="1:3" x14ac:dyDescent="0.4">
      <c r="A27474" s="70"/>
      <c r="B27474" s="70"/>
      <c r="C27474" s="71"/>
    </row>
    <row r="27475" spans="1:3" x14ac:dyDescent="0.4">
      <c r="A27475" s="70"/>
      <c r="B27475" s="70"/>
      <c r="C27475" s="71"/>
    </row>
    <row r="27476" spans="1:3" x14ac:dyDescent="0.4">
      <c r="A27476" s="70"/>
      <c r="B27476" s="70"/>
      <c r="C27476" s="71"/>
    </row>
    <row r="27477" spans="1:3" x14ac:dyDescent="0.4">
      <c r="A27477" s="70"/>
      <c r="B27477" s="70"/>
      <c r="C27477" s="71"/>
    </row>
    <row r="27478" spans="1:3" x14ac:dyDescent="0.4">
      <c r="A27478" s="70"/>
      <c r="B27478" s="70"/>
      <c r="C27478" s="71"/>
    </row>
    <row r="27479" spans="1:3" x14ac:dyDescent="0.4">
      <c r="A27479" s="70"/>
      <c r="B27479" s="70"/>
      <c r="C27479" s="71"/>
    </row>
    <row r="27480" spans="1:3" x14ac:dyDescent="0.4">
      <c r="A27480" s="70"/>
      <c r="B27480" s="70"/>
      <c r="C27480" s="71"/>
    </row>
    <row r="27481" spans="1:3" x14ac:dyDescent="0.4">
      <c r="A27481" s="70"/>
      <c r="B27481" s="70"/>
      <c r="C27481" s="71"/>
    </row>
    <row r="27482" spans="1:3" x14ac:dyDescent="0.4">
      <c r="A27482" s="70"/>
      <c r="B27482" s="70"/>
      <c r="C27482" s="71"/>
    </row>
    <row r="27483" spans="1:3" x14ac:dyDescent="0.4">
      <c r="A27483" s="70"/>
      <c r="B27483" s="70"/>
      <c r="C27483" s="71"/>
    </row>
    <row r="27484" spans="1:3" x14ac:dyDescent="0.4">
      <c r="A27484" s="70"/>
      <c r="B27484" s="70"/>
      <c r="C27484" s="71"/>
    </row>
    <row r="27485" spans="1:3" x14ac:dyDescent="0.4">
      <c r="A27485" s="70"/>
      <c r="B27485" s="70"/>
      <c r="C27485" s="71"/>
    </row>
    <row r="27486" spans="1:3" x14ac:dyDescent="0.4">
      <c r="A27486" s="70"/>
      <c r="B27486" s="70"/>
      <c r="C27486" s="71"/>
    </row>
    <row r="27487" spans="1:3" x14ac:dyDescent="0.4">
      <c r="A27487" s="70"/>
      <c r="B27487" s="70"/>
      <c r="C27487" s="71"/>
    </row>
    <row r="27488" spans="1:3" x14ac:dyDescent="0.4">
      <c r="A27488" s="70"/>
      <c r="B27488" s="70"/>
      <c r="C27488" s="71"/>
    </row>
    <row r="27489" spans="1:3" x14ac:dyDescent="0.4">
      <c r="A27489" s="70"/>
      <c r="B27489" s="70"/>
      <c r="C27489" s="71"/>
    </row>
    <row r="27490" spans="1:3" x14ac:dyDescent="0.4">
      <c r="A27490" s="70"/>
      <c r="B27490" s="70"/>
      <c r="C27490" s="71"/>
    </row>
    <row r="27491" spans="1:3" x14ac:dyDescent="0.4">
      <c r="A27491" s="70"/>
      <c r="B27491" s="70"/>
      <c r="C27491" s="71"/>
    </row>
    <row r="27492" spans="1:3" x14ac:dyDescent="0.4">
      <c r="A27492" s="70"/>
      <c r="B27492" s="70"/>
      <c r="C27492" s="71"/>
    </row>
    <row r="27493" spans="1:3" x14ac:dyDescent="0.4">
      <c r="A27493" s="70"/>
      <c r="B27493" s="70"/>
      <c r="C27493" s="71"/>
    </row>
    <row r="27494" spans="1:3" x14ac:dyDescent="0.4">
      <c r="A27494" s="70"/>
      <c r="B27494" s="70"/>
      <c r="C27494" s="71"/>
    </row>
    <row r="27495" spans="1:3" x14ac:dyDescent="0.4">
      <c r="A27495" s="70"/>
      <c r="B27495" s="70"/>
      <c r="C27495" s="71"/>
    </row>
    <row r="27496" spans="1:3" x14ac:dyDescent="0.4">
      <c r="A27496" s="70"/>
      <c r="B27496" s="70"/>
      <c r="C27496" s="71"/>
    </row>
    <row r="27497" spans="1:3" x14ac:dyDescent="0.4">
      <c r="A27497" s="70"/>
      <c r="B27497" s="70"/>
      <c r="C27497" s="71"/>
    </row>
    <row r="27498" spans="1:3" x14ac:dyDescent="0.4">
      <c r="A27498" s="70"/>
      <c r="B27498" s="70"/>
      <c r="C27498" s="71"/>
    </row>
    <row r="27499" spans="1:3" x14ac:dyDescent="0.4">
      <c r="A27499" s="70"/>
      <c r="B27499" s="70"/>
      <c r="C27499" s="71"/>
    </row>
    <row r="27500" spans="1:3" x14ac:dyDescent="0.4">
      <c r="A27500" s="70"/>
      <c r="B27500" s="70"/>
      <c r="C27500" s="71"/>
    </row>
    <row r="27501" spans="1:3" x14ac:dyDescent="0.4">
      <c r="A27501" s="70"/>
      <c r="B27501" s="70"/>
      <c r="C27501" s="71"/>
    </row>
    <row r="27502" spans="1:3" x14ac:dyDescent="0.4">
      <c r="A27502" s="70"/>
      <c r="B27502" s="70"/>
      <c r="C27502" s="71"/>
    </row>
    <row r="27503" spans="1:3" x14ac:dyDescent="0.4">
      <c r="A27503" s="70"/>
      <c r="B27503" s="70"/>
      <c r="C27503" s="71"/>
    </row>
    <row r="27504" spans="1:3" x14ac:dyDescent="0.4">
      <c r="A27504" s="70"/>
      <c r="B27504" s="70"/>
      <c r="C27504" s="71"/>
    </row>
    <row r="27505" spans="1:3" x14ac:dyDescent="0.4">
      <c r="A27505" s="70"/>
      <c r="B27505" s="70"/>
      <c r="C27505" s="71"/>
    </row>
    <row r="27506" spans="1:3" x14ac:dyDescent="0.4">
      <c r="A27506" s="70"/>
      <c r="B27506" s="70"/>
      <c r="C27506" s="71"/>
    </row>
    <row r="27507" spans="1:3" x14ac:dyDescent="0.4">
      <c r="A27507" s="70"/>
      <c r="B27507" s="70"/>
      <c r="C27507" s="71"/>
    </row>
    <row r="27508" spans="1:3" x14ac:dyDescent="0.4">
      <c r="A27508" s="70"/>
      <c r="B27508" s="70"/>
      <c r="C27508" s="71"/>
    </row>
    <row r="27509" spans="1:3" x14ac:dyDescent="0.4">
      <c r="A27509" s="70"/>
      <c r="B27509" s="70"/>
      <c r="C27509" s="71"/>
    </row>
    <row r="27510" spans="1:3" x14ac:dyDescent="0.4">
      <c r="A27510" s="70"/>
      <c r="B27510" s="70"/>
      <c r="C27510" s="71"/>
    </row>
    <row r="27511" spans="1:3" x14ac:dyDescent="0.4">
      <c r="A27511" s="70"/>
      <c r="B27511" s="70"/>
      <c r="C27511" s="71"/>
    </row>
    <row r="27512" spans="1:3" x14ac:dyDescent="0.4">
      <c r="A27512" s="70"/>
      <c r="B27512" s="70"/>
      <c r="C27512" s="71"/>
    </row>
    <row r="27513" spans="1:3" x14ac:dyDescent="0.4">
      <c r="A27513" s="70"/>
      <c r="B27513" s="70"/>
      <c r="C27513" s="71"/>
    </row>
    <row r="27514" spans="1:3" x14ac:dyDescent="0.4">
      <c r="A27514" s="70"/>
      <c r="B27514" s="70"/>
      <c r="C27514" s="71"/>
    </row>
    <row r="27515" spans="1:3" x14ac:dyDescent="0.4">
      <c r="A27515" s="70"/>
      <c r="B27515" s="70"/>
      <c r="C27515" s="71"/>
    </row>
    <row r="27516" spans="1:3" x14ac:dyDescent="0.4">
      <c r="A27516" s="70"/>
      <c r="B27516" s="70"/>
      <c r="C27516" s="71"/>
    </row>
    <row r="27517" spans="1:3" x14ac:dyDescent="0.4">
      <c r="A27517" s="70"/>
      <c r="B27517" s="70"/>
      <c r="C27517" s="71"/>
    </row>
    <row r="27518" spans="1:3" x14ac:dyDescent="0.4">
      <c r="A27518" s="70"/>
      <c r="B27518" s="70"/>
      <c r="C27518" s="71"/>
    </row>
    <row r="27519" spans="1:3" x14ac:dyDescent="0.4">
      <c r="A27519" s="70"/>
      <c r="B27519" s="70"/>
      <c r="C27519" s="71"/>
    </row>
    <row r="27520" spans="1:3" x14ac:dyDescent="0.4">
      <c r="A27520" s="70"/>
      <c r="B27520" s="70"/>
      <c r="C27520" s="71"/>
    </row>
    <row r="27521" spans="1:3" x14ac:dyDescent="0.4">
      <c r="A27521" s="70"/>
      <c r="B27521" s="70"/>
      <c r="C27521" s="71"/>
    </row>
    <row r="27522" spans="1:3" x14ac:dyDescent="0.4">
      <c r="A27522" s="70"/>
      <c r="B27522" s="70"/>
      <c r="C27522" s="71"/>
    </row>
    <row r="27523" spans="1:3" x14ac:dyDescent="0.4">
      <c r="A27523" s="70"/>
      <c r="B27523" s="70"/>
      <c r="C27523" s="71"/>
    </row>
    <row r="27524" spans="1:3" x14ac:dyDescent="0.4">
      <c r="A27524" s="70"/>
      <c r="B27524" s="70"/>
      <c r="C27524" s="71"/>
    </row>
    <row r="27525" spans="1:3" x14ac:dyDescent="0.4">
      <c r="A27525" s="70"/>
      <c r="B27525" s="70"/>
      <c r="C27525" s="71"/>
    </row>
    <row r="27526" spans="1:3" x14ac:dyDescent="0.4">
      <c r="A27526" s="70"/>
      <c r="B27526" s="70"/>
      <c r="C27526" s="71"/>
    </row>
    <row r="27527" spans="1:3" x14ac:dyDescent="0.4">
      <c r="A27527" s="70"/>
      <c r="B27527" s="70"/>
      <c r="C27527" s="71"/>
    </row>
    <row r="27528" spans="1:3" x14ac:dyDescent="0.4">
      <c r="A27528" s="70"/>
      <c r="B27528" s="70"/>
      <c r="C27528" s="71"/>
    </row>
    <row r="27529" spans="1:3" x14ac:dyDescent="0.4">
      <c r="A27529" s="70"/>
      <c r="B27529" s="70"/>
      <c r="C27529" s="71"/>
    </row>
    <row r="27530" spans="1:3" x14ac:dyDescent="0.4">
      <c r="A27530" s="70"/>
      <c r="B27530" s="70"/>
      <c r="C27530" s="71"/>
    </row>
    <row r="27531" spans="1:3" x14ac:dyDescent="0.4">
      <c r="A27531" s="70"/>
      <c r="B27531" s="70"/>
      <c r="C27531" s="71"/>
    </row>
    <row r="27532" spans="1:3" x14ac:dyDescent="0.4">
      <c r="A27532" s="70"/>
      <c r="B27532" s="70"/>
      <c r="C27532" s="71"/>
    </row>
    <row r="27533" spans="1:3" x14ac:dyDescent="0.4">
      <c r="A27533" s="70"/>
      <c r="B27533" s="70"/>
      <c r="C27533" s="71"/>
    </row>
    <row r="27534" spans="1:3" x14ac:dyDescent="0.4">
      <c r="A27534" s="70"/>
      <c r="B27534" s="70"/>
      <c r="C27534" s="71"/>
    </row>
    <row r="27535" spans="1:3" x14ac:dyDescent="0.4">
      <c r="A27535" s="70"/>
      <c r="B27535" s="70"/>
      <c r="C27535" s="71"/>
    </row>
    <row r="27536" spans="1:3" x14ac:dyDescent="0.4">
      <c r="A27536" s="70"/>
      <c r="B27536" s="70"/>
      <c r="C27536" s="71"/>
    </row>
    <row r="27537" spans="1:3" x14ac:dyDescent="0.4">
      <c r="A27537" s="70"/>
      <c r="B27537" s="70"/>
      <c r="C27537" s="71"/>
    </row>
    <row r="27538" spans="1:3" x14ac:dyDescent="0.4">
      <c r="A27538" s="70"/>
      <c r="B27538" s="70"/>
      <c r="C27538" s="71"/>
    </row>
    <row r="27539" spans="1:3" x14ac:dyDescent="0.4">
      <c r="A27539" s="70"/>
      <c r="B27539" s="70"/>
      <c r="C27539" s="71"/>
    </row>
    <row r="27540" spans="1:3" x14ac:dyDescent="0.4">
      <c r="A27540" s="70"/>
      <c r="B27540" s="70"/>
      <c r="C27540" s="71"/>
    </row>
    <row r="27541" spans="1:3" x14ac:dyDescent="0.4">
      <c r="A27541" s="70"/>
      <c r="B27541" s="70"/>
      <c r="C27541" s="71"/>
    </row>
    <row r="27542" spans="1:3" x14ac:dyDescent="0.4">
      <c r="A27542" s="70"/>
      <c r="B27542" s="70"/>
      <c r="C27542" s="71"/>
    </row>
    <row r="27543" spans="1:3" x14ac:dyDescent="0.4">
      <c r="A27543" s="70"/>
      <c r="B27543" s="70"/>
      <c r="C27543" s="71"/>
    </row>
    <row r="27544" spans="1:3" x14ac:dyDescent="0.4">
      <c r="A27544" s="70"/>
      <c r="B27544" s="70"/>
      <c r="C27544" s="71"/>
    </row>
    <row r="27545" spans="1:3" x14ac:dyDescent="0.4">
      <c r="A27545" s="70"/>
      <c r="B27545" s="70"/>
      <c r="C27545" s="71"/>
    </row>
    <row r="27546" spans="1:3" x14ac:dyDescent="0.4">
      <c r="A27546" s="70"/>
      <c r="B27546" s="70"/>
      <c r="C27546" s="71"/>
    </row>
    <row r="27547" spans="1:3" x14ac:dyDescent="0.4">
      <c r="A27547" s="70"/>
      <c r="B27547" s="70"/>
      <c r="C27547" s="71"/>
    </row>
    <row r="27548" spans="1:3" x14ac:dyDescent="0.4">
      <c r="A27548" s="70"/>
      <c r="B27548" s="70"/>
      <c r="C27548" s="71"/>
    </row>
    <row r="27549" spans="1:3" x14ac:dyDescent="0.4">
      <c r="A27549" s="70"/>
      <c r="B27549" s="70"/>
      <c r="C27549" s="71"/>
    </row>
    <row r="27550" spans="1:3" x14ac:dyDescent="0.4">
      <c r="A27550" s="70"/>
      <c r="B27550" s="70"/>
      <c r="C27550" s="71"/>
    </row>
    <row r="27551" spans="1:3" x14ac:dyDescent="0.4">
      <c r="A27551" s="70"/>
      <c r="B27551" s="70"/>
      <c r="C27551" s="71"/>
    </row>
    <row r="27552" spans="1:3" x14ac:dyDescent="0.4">
      <c r="A27552" s="70"/>
      <c r="B27552" s="70"/>
      <c r="C27552" s="71"/>
    </row>
    <row r="27553" spans="1:3" x14ac:dyDescent="0.4">
      <c r="A27553" s="70"/>
      <c r="B27553" s="70"/>
      <c r="C27553" s="71"/>
    </row>
    <row r="27554" spans="1:3" x14ac:dyDescent="0.4">
      <c r="A27554" s="70"/>
      <c r="B27554" s="70"/>
      <c r="C27554" s="71"/>
    </row>
    <row r="27555" spans="1:3" x14ac:dyDescent="0.4">
      <c r="A27555" s="70"/>
      <c r="B27555" s="70"/>
      <c r="C27555" s="71"/>
    </row>
    <row r="27556" spans="1:3" x14ac:dyDescent="0.4">
      <c r="A27556" s="70"/>
      <c r="B27556" s="70"/>
      <c r="C27556" s="71"/>
    </row>
    <row r="27557" spans="1:3" x14ac:dyDescent="0.4">
      <c r="A27557" s="70"/>
      <c r="B27557" s="70"/>
      <c r="C27557" s="71"/>
    </row>
    <row r="27558" spans="1:3" x14ac:dyDescent="0.4">
      <c r="A27558" s="70"/>
      <c r="B27558" s="70"/>
      <c r="C27558" s="71"/>
    </row>
    <row r="27559" spans="1:3" x14ac:dyDescent="0.4">
      <c r="A27559" s="70"/>
      <c r="B27559" s="70"/>
      <c r="C27559" s="71"/>
    </row>
    <row r="27560" spans="1:3" x14ac:dyDescent="0.4">
      <c r="A27560" s="70"/>
      <c r="B27560" s="70"/>
      <c r="C27560" s="71"/>
    </row>
    <row r="27561" spans="1:3" x14ac:dyDescent="0.4">
      <c r="A27561" s="70"/>
      <c r="B27561" s="70"/>
      <c r="C27561" s="71"/>
    </row>
    <row r="27562" spans="1:3" x14ac:dyDescent="0.4">
      <c r="A27562" s="70"/>
      <c r="B27562" s="70"/>
      <c r="C27562" s="71"/>
    </row>
    <row r="27563" spans="1:3" x14ac:dyDescent="0.4">
      <c r="A27563" s="70"/>
      <c r="B27563" s="70"/>
      <c r="C27563" s="71"/>
    </row>
    <row r="27564" spans="1:3" x14ac:dyDescent="0.4">
      <c r="A27564" s="70"/>
      <c r="B27564" s="70"/>
      <c r="C27564" s="71"/>
    </row>
    <row r="27565" spans="1:3" x14ac:dyDescent="0.4">
      <c r="A27565" s="70"/>
      <c r="B27565" s="70"/>
      <c r="C27565" s="71"/>
    </row>
    <row r="27566" spans="1:3" x14ac:dyDescent="0.4">
      <c r="A27566" s="70"/>
      <c r="B27566" s="70"/>
      <c r="C27566" s="71"/>
    </row>
    <row r="27567" spans="1:3" x14ac:dyDescent="0.4">
      <c r="A27567" s="70"/>
      <c r="B27567" s="70"/>
      <c r="C27567" s="71"/>
    </row>
    <row r="27568" spans="1:3" x14ac:dyDescent="0.4">
      <c r="A27568" s="70"/>
      <c r="B27568" s="70"/>
      <c r="C27568" s="71"/>
    </row>
    <row r="27569" spans="1:3" x14ac:dyDescent="0.4">
      <c r="A27569" s="70"/>
      <c r="B27569" s="70"/>
      <c r="C27569" s="71"/>
    </row>
    <row r="27570" spans="1:3" x14ac:dyDescent="0.4">
      <c r="A27570" s="70"/>
      <c r="B27570" s="70"/>
      <c r="C27570" s="71"/>
    </row>
    <row r="27571" spans="1:3" x14ac:dyDescent="0.4">
      <c r="A27571" s="70"/>
      <c r="B27571" s="70"/>
      <c r="C27571" s="71"/>
    </row>
    <row r="27572" spans="1:3" x14ac:dyDescent="0.4">
      <c r="A27572" s="70"/>
      <c r="B27572" s="70"/>
      <c r="C27572" s="71"/>
    </row>
    <row r="27573" spans="1:3" x14ac:dyDescent="0.4">
      <c r="A27573" s="70"/>
      <c r="B27573" s="70"/>
      <c r="C27573" s="71"/>
    </row>
    <row r="27574" spans="1:3" x14ac:dyDescent="0.4">
      <c r="A27574" s="70"/>
      <c r="B27574" s="70"/>
      <c r="C27574" s="71"/>
    </row>
    <row r="27575" spans="1:3" x14ac:dyDescent="0.4">
      <c r="A27575" s="70"/>
      <c r="B27575" s="70"/>
      <c r="C27575" s="71"/>
    </row>
    <row r="27576" spans="1:3" x14ac:dyDescent="0.4">
      <c r="A27576" s="70"/>
      <c r="B27576" s="70"/>
      <c r="C27576" s="71"/>
    </row>
    <row r="27577" spans="1:3" x14ac:dyDescent="0.4">
      <c r="A27577" s="70"/>
      <c r="B27577" s="70"/>
      <c r="C27577" s="71"/>
    </row>
    <row r="27578" spans="1:3" x14ac:dyDescent="0.4">
      <c r="A27578" s="70"/>
      <c r="B27578" s="70"/>
      <c r="C27578" s="71"/>
    </row>
    <row r="27579" spans="1:3" x14ac:dyDescent="0.4">
      <c r="A27579" s="70"/>
      <c r="B27579" s="70"/>
      <c r="C27579" s="71"/>
    </row>
    <row r="27580" spans="1:3" x14ac:dyDescent="0.4">
      <c r="A27580" s="70"/>
      <c r="B27580" s="70"/>
      <c r="C27580" s="71"/>
    </row>
    <row r="27581" spans="1:3" x14ac:dyDescent="0.4">
      <c r="A27581" s="70"/>
      <c r="B27581" s="70"/>
      <c r="C27581" s="71"/>
    </row>
    <row r="27582" spans="1:3" x14ac:dyDescent="0.4">
      <c r="A27582" s="70"/>
      <c r="B27582" s="70"/>
      <c r="C27582" s="71"/>
    </row>
    <row r="27583" spans="1:3" x14ac:dyDescent="0.4">
      <c r="A27583" s="70"/>
      <c r="B27583" s="70"/>
      <c r="C27583" s="71"/>
    </row>
    <row r="27584" spans="1:3" x14ac:dyDescent="0.4">
      <c r="A27584" s="70"/>
      <c r="B27584" s="70"/>
      <c r="C27584" s="71"/>
    </row>
    <row r="27585" spans="1:3" x14ac:dyDescent="0.4">
      <c r="A27585" s="70"/>
      <c r="B27585" s="70"/>
      <c r="C27585" s="71"/>
    </row>
    <row r="27586" spans="1:3" x14ac:dyDescent="0.4">
      <c r="A27586" s="70"/>
      <c r="B27586" s="70"/>
      <c r="C27586" s="71"/>
    </row>
    <row r="27587" spans="1:3" x14ac:dyDescent="0.4">
      <c r="A27587" s="70"/>
      <c r="B27587" s="70"/>
      <c r="C27587" s="71"/>
    </row>
    <row r="27588" spans="1:3" x14ac:dyDescent="0.4">
      <c r="A27588" s="70"/>
      <c r="B27588" s="70"/>
      <c r="C27588" s="71"/>
    </row>
    <row r="27589" spans="1:3" x14ac:dyDescent="0.4">
      <c r="A27589" s="70"/>
      <c r="B27589" s="70"/>
      <c r="C27589" s="71"/>
    </row>
    <row r="27590" spans="1:3" x14ac:dyDescent="0.4">
      <c r="A27590" s="70"/>
      <c r="B27590" s="70"/>
      <c r="C27590" s="71"/>
    </row>
    <row r="27591" spans="1:3" x14ac:dyDescent="0.4">
      <c r="A27591" s="70"/>
      <c r="B27591" s="70"/>
      <c r="C27591" s="71"/>
    </row>
    <row r="27592" spans="1:3" x14ac:dyDescent="0.4">
      <c r="A27592" s="70"/>
      <c r="B27592" s="70"/>
      <c r="C27592" s="71"/>
    </row>
    <row r="27593" spans="1:3" x14ac:dyDescent="0.4">
      <c r="A27593" s="70"/>
      <c r="B27593" s="70"/>
      <c r="C27593" s="71"/>
    </row>
    <row r="27594" spans="1:3" x14ac:dyDescent="0.4">
      <c r="A27594" s="70"/>
      <c r="B27594" s="70"/>
      <c r="C27594" s="71"/>
    </row>
    <row r="27595" spans="1:3" x14ac:dyDescent="0.4">
      <c r="A27595" s="70"/>
      <c r="B27595" s="70"/>
      <c r="C27595" s="71"/>
    </row>
    <row r="27596" spans="1:3" x14ac:dyDescent="0.4">
      <c r="A27596" s="70"/>
      <c r="B27596" s="70"/>
      <c r="C27596" s="71"/>
    </row>
    <row r="27597" spans="1:3" x14ac:dyDescent="0.4">
      <c r="A27597" s="70"/>
      <c r="B27597" s="70"/>
      <c r="C27597" s="71"/>
    </row>
    <row r="27598" spans="1:3" x14ac:dyDescent="0.4">
      <c r="A27598" s="70"/>
      <c r="B27598" s="70"/>
      <c r="C27598" s="71"/>
    </row>
    <row r="27599" spans="1:3" x14ac:dyDescent="0.4">
      <c r="A27599" s="70"/>
      <c r="B27599" s="70"/>
      <c r="C27599" s="71"/>
    </row>
    <row r="27600" spans="1:3" x14ac:dyDescent="0.4">
      <c r="A27600" s="70"/>
      <c r="B27600" s="70"/>
      <c r="C27600" s="71"/>
    </row>
    <row r="27601" spans="1:3" x14ac:dyDescent="0.4">
      <c r="A27601" s="70"/>
      <c r="B27601" s="70"/>
      <c r="C27601" s="71"/>
    </row>
    <row r="27602" spans="1:3" x14ac:dyDescent="0.4">
      <c r="A27602" s="70"/>
      <c r="B27602" s="70"/>
      <c r="C27602" s="71"/>
    </row>
    <row r="27603" spans="1:3" x14ac:dyDescent="0.4">
      <c r="A27603" s="70"/>
      <c r="B27603" s="70"/>
      <c r="C27603" s="71"/>
    </row>
    <row r="27604" spans="1:3" x14ac:dyDescent="0.4">
      <c r="A27604" s="70"/>
      <c r="B27604" s="70"/>
      <c r="C27604" s="71"/>
    </row>
    <row r="27605" spans="1:3" x14ac:dyDescent="0.4">
      <c r="A27605" s="70"/>
      <c r="B27605" s="70"/>
      <c r="C27605" s="71"/>
    </row>
    <row r="27606" spans="1:3" x14ac:dyDescent="0.4">
      <c r="A27606" s="70"/>
      <c r="B27606" s="70"/>
      <c r="C27606" s="71"/>
    </row>
    <row r="27607" spans="1:3" x14ac:dyDescent="0.4">
      <c r="A27607" s="70"/>
      <c r="B27607" s="70"/>
      <c r="C27607" s="71"/>
    </row>
    <row r="27608" spans="1:3" x14ac:dyDescent="0.4">
      <c r="A27608" s="70"/>
      <c r="B27608" s="70"/>
      <c r="C27608" s="71"/>
    </row>
    <row r="27609" spans="1:3" x14ac:dyDescent="0.4">
      <c r="A27609" s="70"/>
      <c r="B27609" s="70"/>
      <c r="C27609" s="71"/>
    </row>
    <row r="27610" spans="1:3" x14ac:dyDescent="0.4">
      <c r="A27610" s="70"/>
      <c r="B27610" s="70"/>
      <c r="C27610" s="71"/>
    </row>
    <row r="27611" spans="1:3" x14ac:dyDescent="0.4">
      <c r="A27611" s="70"/>
      <c r="B27611" s="70"/>
      <c r="C27611" s="71"/>
    </row>
    <row r="27612" spans="1:3" x14ac:dyDescent="0.4">
      <c r="A27612" s="70"/>
      <c r="B27612" s="70"/>
      <c r="C27612" s="71"/>
    </row>
    <row r="27613" spans="1:3" x14ac:dyDescent="0.4">
      <c r="A27613" s="70"/>
      <c r="B27613" s="70"/>
      <c r="C27613" s="71"/>
    </row>
    <row r="27614" spans="1:3" x14ac:dyDescent="0.4">
      <c r="A27614" s="70"/>
      <c r="B27614" s="70"/>
      <c r="C27614" s="71"/>
    </row>
    <row r="27615" spans="1:3" x14ac:dyDescent="0.4">
      <c r="A27615" s="70"/>
      <c r="B27615" s="70"/>
      <c r="C27615" s="71"/>
    </row>
    <row r="27616" spans="1:3" x14ac:dyDescent="0.4">
      <c r="A27616" s="70"/>
      <c r="B27616" s="70"/>
      <c r="C27616" s="71"/>
    </row>
    <row r="27617" spans="1:3" x14ac:dyDescent="0.4">
      <c r="A27617" s="70"/>
      <c r="B27617" s="70"/>
      <c r="C27617" s="71"/>
    </row>
    <row r="27618" spans="1:3" x14ac:dyDescent="0.4">
      <c r="A27618" s="70"/>
      <c r="B27618" s="70"/>
      <c r="C27618" s="71"/>
    </row>
    <row r="27619" spans="1:3" x14ac:dyDescent="0.4">
      <c r="A27619" s="70"/>
      <c r="B27619" s="70"/>
      <c r="C27619" s="71"/>
    </row>
    <row r="27620" spans="1:3" x14ac:dyDescent="0.4">
      <c r="A27620" s="70"/>
      <c r="B27620" s="70"/>
      <c r="C27620" s="71"/>
    </row>
    <row r="27621" spans="1:3" x14ac:dyDescent="0.4">
      <c r="A27621" s="70"/>
      <c r="B27621" s="70"/>
      <c r="C27621" s="71"/>
    </row>
    <row r="27622" spans="1:3" x14ac:dyDescent="0.4">
      <c r="A27622" s="70"/>
      <c r="B27622" s="70"/>
      <c r="C27622" s="71"/>
    </row>
    <row r="27623" spans="1:3" x14ac:dyDescent="0.4">
      <c r="A27623" s="70"/>
      <c r="B27623" s="70"/>
      <c r="C27623" s="71"/>
    </row>
    <row r="27624" spans="1:3" x14ac:dyDescent="0.4">
      <c r="A27624" s="70"/>
      <c r="B27624" s="70"/>
      <c r="C27624" s="71"/>
    </row>
    <row r="27625" spans="1:3" x14ac:dyDescent="0.4">
      <c r="A27625" s="70"/>
      <c r="B27625" s="70"/>
      <c r="C27625" s="71"/>
    </row>
    <row r="27626" spans="1:3" x14ac:dyDescent="0.4">
      <c r="A27626" s="70"/>
      <c r="B27626" s="70"/>
      <c r="C27626" s="71"/>
    </row>
    <row r="27627" spans="1:3" x14ac:dyDescent="0.4">
      <c r="A27627" s="70"/>
      <c r="B27627" s="70"/>
      <c r="C27627" s="71"/>
    </row>
    <row r="27628" spans="1:3" x14ac:dyDescent="0.4">
      <c r="A27628" s="70"/>
      <c r="B27628" s="70"/>
      <c r="C27628" s="71"/>
    </row>
    <row r="27629" spans="1:3" x14ac:dyDescent="0.4">
      <c r="A27629" s="70"/>
      <c r="B27629" s="70"/>
      <c r="C27629" s="71"/>
    </row>
    <row r="27630" spans="1:3" x14ac:dyDescent="0.4">
      <c r="A27630" s="70"/>
      <c r="B27630" s="70"/>
      <c r="C27630" s="71"/>
    </row>
    <row r="27631" spans="1:3" x14ac:dyDescent="0.4">
      <c r="A27631" s="70"/>
      <c r="B27631" s="70"/>
      <c r="C27631" s="71"/>
    </row>
    <row r="27632" spans="1:3" x14ac:dyDescent="0.4">
      <c r="A27632" s="70"/>
      <c r="B27632" s="70"/>
      <c r="C27632" s="71"/>
    </row>
    <row r="27633" spans="1:3" x14ac:dyDescent="0.4">
      <c r="A27633" s="70"/>
      <c r="B27633" s="70"/>
      <c r="C27633" s="71"/>
    </row>
    <row r="27634" spans="1:3" x14ac:dyDescent="0.4">
      <c r="A27634" s="70"/>
      <c r="B27634" s="70"/>
      <c r="C27634" s="71"/>
    </row>
    <row r="27635" spans="1:3" x14ac:dyDescent="0.4">
      <c r="A27635" s="70"/>
      <c r="B27635" s="70"/>
      <c r="C27635" s="71"/>
    </row>
    <row r="27636" spans="1:3" x14ac:dyDescent="0.4">
      <c r="A27636" s="70"/>
      <c r="B27636" s="70"/>
      <c r="C27636" s="71"/>
    </row>
    <row r="27637" spans="1:3" x14ac:dyDescent="0.4">
      <c r="A27637" s="70"/>
      <c r="B27637" s="70"/>
      <c r="C27637" s="71"/>
    </row>
    <row r="27638" spans="1:3" x14ac:dyDescent="0.4">
      <c r="A27638" s="70"/>
      <c r="B27638" s="70"/>
      <c r="C27638" s="71"/>
    </row>
    <row r="27639" spans="1:3" x14ac:dyDescent="0.4">
      <c r="A27639" s="70"/>
      <c r="B27639" s="70"/>
      <c r="C27639" s="71"/>
    </row>
    <row r="27640" spans="1:3" x14ac:dyDescent="0.4">
      <c r="A27640" s="70"/>
      <c r="B27640" s="70"/>
      <c r="C27640" s="71"/>
    </row>
    <row r="27641" spans="1:3" x14ac:dyDescent="0.4">
      <c r="A27641" s="70"/>
      <c r="B27641" s="70"/>
      <c r="C27641" s="71"/>
    </row>
    <row r="27642" spans="1:3" x14ac:dyDescent="0.4">
      <c r="A27642" s="70"/>
      <c r="B27642" s="70"/>
      <c r="C27642" s="71"/>
    </row>
    <row r="27643" spans="1:3" x14ac:dyDescent="0.4">
      <c r="A27643" s="70"/>
      <c r="B27643" s="70"/>
      <c r="C27643" s="71"/>
    </row>
    <row r="27644" spans="1:3" x14ac:dyDescent="0.4">
      <c r="A27644" s="70"/>
      <c r="B27644" s="70"/>
      <c r="C27644" s="71"/>
    </row>
    <row r="27645" spans="1:3" x14ac:dyDescent="0.4">
      <c r="A27645" s="70"/>
      <c r="B27645" s="70"/>
      <c r="C27645" s="71"/>
    </row>
    <row r="27646" spans="1:3" x14ac:dyDescent="0.4">
      <c r="A27646" s="70"/>
      <c r="B27646" s="70"/>
      <c r="C27646" s="71"/>
    </row>
    <row r="27647" spans="1:3" x14ac:dyDescent="0.4">
      <c r="A27647" s="70"/>
      <c r="B27647" s="70"/>
      <c r="C27647" s="71"/>
    </row>
    <row r="27648" spans="1:3" x14ac:dyDescent="0.4">
      <c r="A27648" s="70"/>
      <c r="B27648" s="70"/>
      <c r="C27648" s="71"/>
    </row>
    <row r="27649" spans="1:3" x14ac:dyDescent="0.4">
      <c r="A27649" s="70"/>
      <c r="B27649" s="70"/>
      <c r="C27649" s="71"/>
    </row>
    <row r="27650" spans="1:3" x14ac:dyDescent="0.4">
      <c r="A27650" s="70"/>
      <c r="B27650" s="70"/>
      <c r="C27650" s="71"/>
    </row>
    <row r="27651" spans="1:3" x14ac:dyDescent="0.4">
      <c r="A27651" s="70"/>
      <c r="B27651" s="70"/>
      <c r="C27651" s="71"/>
    </row>
    <row r="27652" spans="1:3" x14ac:dyDescent="0.4">
      <c r="A27652" s="70"/>
      <c r="B27652" s="70"/>
      <c r="C27652" s="71"/>
    </row>
    <row r="27653" spans="1:3" x14ac:dyDescent="0.4">
      <c r="A27653" s="70"/>
      <c r="B27653" s="70"/>
      <c r="C27653" s="71"/>
    </row>
    <row r="27654" spans="1:3" x14ac:dyDescent="0.4">
      <c r="A27654" s="70"/>
      <c r="B27654" s="70"/>
      <c r="C27654" s="71"/>
    </row>
    <row r="27655" spans="1:3" x14ac:dyDescent="0.4">
      <c r="A27655" s="70"/>
      <c r="B27655" s="70"/>
      <c r="C27655" s="71"/>
    </row>
    <row r="27656" spans="1:3" x14ac:dyDescent="0.4">
      <c r="A27656" s="70"/>
      <c r="B27656" s="70"/>
      <c r="C27656" s="71"/>
    </row>
    <row r="27657" spans="1:3" x14ac:dyDescent="0.4">
      <c r="A27657" s="70"/>
      <c r="B27657" s="70"/>
      <c r="C27657" s="71"/>
    </row>
    <row r="27658" spans="1:3" x14ac:dyDescent="0.4">
      <c r="A27658" s="70"/>
      <c r="B27658" s="70"/>
      <c r="C27658" s="71"/>
    </row>
    <row r="27659" spans="1:3" x14ac:dyDescent="0.4">
      <c r="A27659" s="70"/>
      <c r="B27659" s="70"/>
      <c r="C27659" s="71"/>
    </row>
    <row r="27660" spans="1:3" x14ac:dyDescent="0.4">
      <c r="A27660" s="70"/>
      <c r="B27660" s="70"/>
      <c r="C27660" s="71"/>
    </row>
    <row r="27661" spans="1:3" x14ac:dyDescent="0.4">
      <c r="A27661" s="70"/>
      <c r="B27661" s="70"/>
      <c r="C27661" s="71"/>
    </row>
    <row r="27662" spans="1:3" x14ac:dyDescent="0.4">
      <c r="A27662" s="70"/>
      <c r="B27662" s="70"/>
      <c r="C27662" s="71"/>
    </row>
    <row r="27663" spans="1:3" x14ac:dyDescent="0.4">
      <c r="A27663" s="70"/>
      <c r="B27663" s="70"/>
      <c r="C27663" s="71"/>
    </row>
    <row r="27664" spans="1:3" x14ac:dyDescent="0.4">
      <c r="A27664" s="70"/>
      <c r="B27664" s="70"/>
      <c r="C27664" s="71"/>
    </row>
    <row r="27665" spans="1:3" x14ac:dyDescent="0.4">
      <c r="A27665" s="70"/>
      <c r="B27665" s="70"/>
      <c r="C27665" s="71"/>
    </row>
    <row r="27666" spans="1:3" x14ac:dyDescent="0.4">
      <c r="A27666" s="70"/>
      <c r="B27666" s="70"/>
      <c r="C27666" s="71"/>
    </row>
    <row r="27667" spans="1:3" x14ac:dyDescent="0.4">
      <c r="A27667" s="70"/>
      <c r="B27667" s="70"/>
      <c r="C27667" s="71"/>
    </row>
    <row r="27668" spans="1:3" x14ac:dyDescent="0.4">
      <c r="A27668" s="70"/>
      <c r="B27668" s="70"/>
      <c r="C27668" s="71"/>
    </row>
    <row r="27669" spans="1:3" x14ac:dyDescent="0.4">
      <c r="A27669" s="70"/>
      <c r="B27669" s="70"/>
      <c r="C27669" s="71"/>
    </row>
    <row r="27670" spans="1:3" x14ac:dyDescent="0.4">
      <c r="A27670" s="70"/>
      <c r="B27670" s="70"/>
      <c r="C27670" s="71"/>
    </row>
    <row r="27671" spans="1:3" x14ac:dyDescent="0.4">
      <c r="A27671" s="70"/>
      <c r="B27671" s="70"/>
      <c r="C27671" s="71"/>
    </row>
    <row r="27672" spans="1:3" x14ac:dyDescent="0.4">
      <c r="A27672" s="70"/>
      <c r="B27672" s="70"/>
      <c r="C27672" s="71"/>
    </row>
    <row r="27673" spans="1:3" x14ac:dyDescent="0.4">
      <c r="A27673" s="70"/>
      <c r="B27673" s="70"/>
      <c r="C27673" s="71"/>
    </row>
    <row r="27674" spans="1:3" x14ac:dyDescent="0.4">
      <c r="A27674" s="70"/>
      <c r="B27674" s="70"/>
      <c r="C27674" s="71"/>
    </row>
    <row r="27675" spans="1:3" x14ac:dyDescent="0.4">
      <c r="A27675" s="70"/>
      <c r="B27675" s="70"/>
      <c r="C27675" s="71"/>
    </row>
    <row r="27676" spans="1:3" x14ac:dyDescent="0.4">
      <c r="A27676" s="70"/>
      <c r="B27676" s="70"/>
      <c r="C27676" s="71"/>
    </row>
    <row r="27677" spans="1:3" x14ac:dyDescent="0.4">
      <c r="A27677" s="70"/>
      <c r="B27677" s="70"/>
      <c r="C27677" s="71"/>
    </row>
    <row r="27678" spans="1:3" x14ac:dyDescent="0.4">
      <c r="A27678" s="70"/>
      <c r="B27678" s="70"/>
      <c r="C27678" s="71"/>
    </row>
    <row r="27679" spans="1:3" x14ac:dyDescent="0.4">
      <c r="A27679" s="70"/>
      <c r="B27679" s="70"/>
      <c r="C27679" s="71"/>
    </row>
    <row r="27680" spans="1:3" x14ac:dyDescent="0.4">
      <c r="A27680" s="70"/>
      <c r="B27680" s="70"/>
      <c r="C27680" s="71"/>
    </row>
    <row r="27681" spans="1:3" x14ac:dyDescent="0.4">
      <c r="A27681" s="70"/>
      <c r="B27681" s="70"/>
      <c r="C27681" s="71"/>
    </row>
    <row r="27682" spans="1:3" x14ac:dyDescent="0.4">
      <c r="A27682" s="70"/>
      <c r="B27682" s="70"/>
      <c r="C27682" s="71"/>
    </row>
    <row r="27683" spans="1:3" x14ac:dyDescent="0.4">
      <c r="A27683" s="70"/>
      <c r="B27683" s="70"/>
      <c r="C27683" s="71"/>
    </row>
    <row r="27684" spans="1:3" x14ac:dyDescent="0.4">
      <c r="A27684" s="70"/>
      <c r="B27684" s="70"/>
      <c r="C27684" s="71"/>
    </row>
    <row r="27685" spans="1:3" x14ac:dyDescent="0.4">
      <c r="A27685" s="70"/>
      <c r="B27685" s="70"/>
      <c r="C27685" s="71"/>
    </row>
    <row r="27686" spans="1:3" x14ac:dyDescent="0.4">
      <c r="A27686" s="70"/>
      <c r="B27686" s="70"/>
      <c r="C27686" s="71"/>
    </row>
    <row r="27687" spans="1:3" x14ac:dyDescent="0.4">
      <c r="A27687" s="70"/>
      <c r="B27687" s="70"/>
      <c r="C27687" s="71"/>
    </row>
    <row r="27688" spans="1:3" x14ac:dyDescent="0.4">
      <c r="A27688" s="70"/>
      <c r="B27688" s="70"/>
      <c r="C27688" s="71"/>
    </row>
    <row r="27689" spans="1:3" x14ac:dyDescent="0.4">
      <c r="A27689" s="70"/>
      <c r="B27689" s="70"/>
      <c r="C27689" s="71"/>
    </row>
    <row r="27690" spans="1:3" x14ac:dyDescent="0.4">
      <c r="A27690" s="70"/>
      <c r="B27690" s="70"/>
      <c r="C27690" s="71"/>
    </row>
    <row r="27691" spans="1:3" x14ac:dyDescent="0.4">
      <c r="A27691" s="70"/>
      <c r="B27691" s="70"/>
      <c r="C27691" s="71"/>
    </row>
    <row r="27692" spans="1:3" x14ac:dyDescent="0.4">
      <c r="A27692" s="70"/>
      <c r="B27692" s="70"/>
      <c r="C27692" s="71"/>
    </row>
    <row r="27693" spans="1:3" x14ac:dyDescent="0.4">
      <c r="A27693" s="70"/>
      <c r="B27693" s="70"/>
      <c r="C27693" s="71"/>
    </row>
    <row r="27694" spans="1:3" x14ac:dyDescent="0.4">
      <c r="A27694" s="70"/>
      <c r="B27694" s="70"/>
      <c r="C27694" s="71"/>
    </row>
    <row r="27695" spans="1:3" x14ac:dyDescent="0.4">
      <c r="A27695" s="70"/>
      <c r="B27695" s="70"/>
      <c r="C27695" s="71"/>
    </row>
    <row r="27696" spans="1:3" x14ac:dyDescent="0.4">
      <c r="A27696" s="70"/>
      <c r="B27696" s="70"/>
      <c r="C27696" s="71"/>
    </row>
    <row r="27697" spans="1:3" x14ac:dyDescent="0.4">
      <c r="A27697" s="70"/>
      <c r="B27697" s="70"/>
      <c r="C27697" s="71"/>
    </row>
    <row r="27698" spans="1:3" x14ac:dyDescent="0.4">
      <c r="A27698" s="70"/>
      <c r="B27698" s="70"/>
      <c r="C27698" s="71"/>
    </row>
    <row r="27699" spans="1:3" x14ac:dyDescent="0.4">
      <c r="A27699" s="70"/>
      <c r="B27699" s="70"/>
      <c r="C27699" s="71"/>
    </row>
    <row r="27700" spans="1:3" x14ac:dyDescent="0.4">
      <c r="A27700" s="70"/>
      <c r="B27700" s="70"/>
      <c r="C27700" s="71"/>
    </row>
    <row r="27701" spans="1:3" x14ac:dyDescent="0.4">
      <c r="A27701" s="70"/>
      <c r="B27701" s="70"/>
      <c r="C27701" s="71"/>
    </row>
    <row r="27702" spans="1:3" x14ac:dyDescent="0.4">
      <c r="A27702" s="70"/>
      <c r="B27702" s="70"/>
      <c r="C27702" s="71"/>
    </row>
    <row r="27703" spans="1:3" x14ac:dyDescent="0.4">
      <c r="A27703" s="70"/>
      <c r="B27703" s="70"/>
      <c r="C27703" s="71"/>
    </row>
    <row r="27704" spans="1:3" x14ac:dyDescent="0.4">
      <c r="A27704" s="70"/>
      <c r="B27704" s="70"/>
      <c r="C27704" s="71"/>
    </row>
    <row r="27705" spans="1:3" x14ac:dyDescent="0.4">
      <c r="A27705" s="70"/>
      <c r="B27705" s="70"/>
      <c r="C27705" s="71"/>
    </row>
    <row r="27706" spans="1:3" x14ac:dyDescent="0.4">
      <c r="A27706" s="70"/>
      <c r="B27706" s="70"/>
      <c r="C27706" s="71"/>
    </row>
    <row r="27707" spans="1:3" x14ac:dyDescent="0.4">
      <c r="A27707" s="70"/>
      <c r="B27707" s="70"/>
      <c r="C27707" s="71"/>
    </row>
    <row r="27708" spans="1:3" x14ac:dyDescent="0.4">
      <c r="A27708" s="70"/>
      <c r="B27708" s="70"/>
      <c r="C27708" s="71"/>
    </row>
    <row r="27709" spans="1:3" x14ac:dyDescent="0.4">
      <c r="A27709" s="70"/>
      <c r="B27709" s="70"/>
      <c r="C27709" s="71"/>
    </row>
    <row r="27710" spans="1:3" x14ac:dyDescent="0.4">
      <c r="A27710" s="70"/>
      <c r="B27710" s="70"/>
      <c r="C27710" s="71"/>
    </row>
    <row r="27711" spans="1:3" x14ac:dyDescent="0.4">
      <c r="A27711" s="70"/>
      <c r="B27711" s="70"/>
      <c r="C27711" s="71"/>
    </row>
    <row r="27712" spans="1:3" x14ac:dyDescent="0.4">
      <c r="A27712" s="70"/>
      <c r="B27712" s="70"/>
      <c r="C27712" s="71"/>
    </row>
    <row r="27713" spans="1:3" x14ac:dyDescent="0.4">
      <c r="A27713" s="70"/>
      <c r="B27713" s="70"/>
      <c r="C27713" s="71"/>
    </row>
    <row r="27714" spans="1:3" x14ac:dyDescent="0.4">
      <c r="A27714" s="70"/>
      <c r="B27714" s="70"/>
      <c r="C27714" s="71"/>
    </row>
    <row r="27715" spans="1:3" x14ac:dyDescent="0.4">
      <c r="A27715" s="70"/>
      <c r="B27715" s="70"/>
      <c r="C27715" s="71"/>
    </row>
    <row r="27716" spans="1:3" x14ac:dyDescent="0.4">
      <c r="A27716" s="70"/>
      <c r="B27716" s="70"/>
      <c r="C27716" s="71"/>
    </row>
    <row r="27717" spans="1:3" x14ac:dyDescent="0.4">
      <c r="A27717" s="70"/>
      <c r="B27717" s="70"/>
      <c r="C27717" s="71"/>
    </row>
    <row r="27718" spans="1:3" x14ac:dyDescent="0.4">
      <c r="A27718" s="70"/>
      <c r="B27718" s="70"/>
      <c r="C27718" s="71"/>
    </row>
    <row r="27719" spans="1:3" x14ac:dyDescent="0.4">
      <c r="A27719" s="70"/>
      <c r="B27719" s="70"/>
      <c r="C27719" s="71"/>
    </row>
    <row r="27720" spans="1:3" x14ac:dyDescent="0.4">
      <c r="A27720" s="70"/>
      <c r="B27720" s="70"/>
      <c r="C27720" s="71"/>
    </row>
    <row r="27721" spans="1:3" x14ac:dyDescent="0.4">
      <c r="A27721" s="70"/>
      <c r="B27721" s="70"/>
      <c r="C27721" s="71"/>
    </row>
    <row r="27722" spans="1:3" x14ac:dyDescent="0.4">
      <c r="A27722" s="70"/>
      <c r="B27722" s="70"/>
      <c r="C27722" s="71"/>
    </row>
    <row r="27723" spans="1:3" x14ac:dyDescent="0.4">
      <c r="A27723" s="70"/>
      <c r="B27723" s="70"/>
      <c r="C27723" s="71"/>
    </row>
    <row r="27724" spans="1:3" x14ac:dyDescent="0.4">
      <c r="A27724" s="70"/>
      <c r="B27724" s="70"/>
      <c r="C27724" s="71"/>
    </row>
    <row r="27725" spans="1:3" x14ac:dyDescent="0.4">
      <c r="A27725" s="70"/>
      <c r="B27725" s="70"/>
      <c r="C27725" s="71"/>
    </row>
    <row r="27726" spans="1:3" x14ac:dyDescent="0.4">
      <c r="A27726" s="70"/>
      <c r="B27726" s="70"/>
      <c r="C27726" s="71"/>
    </row>
    <row r="27727" spans="1:3" x14ac:dyDescent="0.4">
      <c r="A27727" s="70"/>
      <c r="B27727" s="70"/>
      <c r="C27727" s="71"/>
    </row>
    <row r="27728" spans="1:3" x14ac:dyDescent="0.4">
      <c r="A27728" s="70"/>
      <c r="B27728" s="70"/>
      <c r="C27728" s="71"/>
    </row>
    <row r="27729" spans="1:3" x14ac:dyDescent="0.4">
      <c r="A27729" s="70"/>
      <c r="B27729" s="70"/>
      <c r="C27729" s="71"/>
    </row>
    <row r="27730" spans="1:3" x14ac:dyDescent="0.4">
      <c r="A27730" s="70"/>
      <c r="B27730" s="70"/>
      <c r="C27730" s="71"/>
    </row>
    <row r="27731" spans="1:3" x14ac:dyDescent="0.4">
      <c r="A27731" s="70"/>
      <c r="B27731" s="70"/>
      <c r="C27731" s="71"/>
    </row>
    <row r="27732" spans="1:3" x14ac:dyDescent="0.4">
      <c r="A27732" s="70"/>
      <c r="B27732" s="70"/>
      <c r="C27732" s="71"/>
    </row>
    <row r="27733" spans="1:3" x14ac:dyDescent="0.4">
      <c r="A27733" s="70"/>
      <c r="B27733" s="70"/>
      <c r="C27733" s="71"/>
    </row>
    <row r="27734" spans="1:3" x14ac:dyDescent="0.4">
      <c r="A27734" s="70"/>
      <c r="B27734" s="70"/>
      <c r="C27734" s="71"/>
    </row>
    <row r="27735" spans="1:3" x14ac:dyDescent="0.4">
      <c r="A27735" s="70"/>
      <c r="B27735" s="70"/>
      <c r="C27735" s="71"/>
    </row>
    <row r="27736" spans="1:3" x14ac:dyDescent="0.4">
      <c r="A27736" s="70"/>
      <c r="B27736" s="70"/>
      <c r="C27736" s="71"/>
    </row>
    <row r="27737" spans="1:3" x14ac:dyDescent="0.4">
      <c r="A27737" s="70"/>
      <c r="B27737" s="70"/>
      <c r="C27737" s="71"/>
    </row>
    <row r="27738" spans="1:3" x14ac:dyDescent="0.4">
      <c r="A27738" s="70"/>
      <c r="B27738" s="70"/>
      <c r="C27738" s="71"/>
    </row>
    <row r="27739" spans="1:3" x14ac:dyDescent="0.4">
      <c r="A27739" s="70"/>
      <c r="B27739" s="70"/>
      <c r="C27739" s="71"/>
    </row>
    <row r="27740" spans="1:3" x14ac:dyDescent="0.4">
      <c r="A27740" s="70"/>
      <c r="B27740" s="70"/>
      <c r="C27740" s="71"/>
    </row>
    <row r="27741" spans="1:3" x14ac:dyDescent="0.4">
      <c r="A27741" s="70"/>
      <c r="B27741" s="70"/>
      <c r="C27741" s="71"/>
    </row>
    <row r="27742" spans="1:3" x14ac:dyDescent="0.4">
      <c r="A27742" s="70"/>
      <c r="B27742" s="70"/>
      <c r="C27742" s="71"/>
    </row>
    <row r="27743" spans="1:3" x14ac:dyDescent="0.4">
      <c r="A27743" s="70"/>
      <c r="B27743" s="70"/>
      <c r="C27743" s="71"/>
    </row>
    <row r="27744" spans="1:3" x14ac:dyDescent="0.4">
      <c r="A27744" s="70"/>
      <c r="B27744" s="70"/>
      <c r="C27744" s="71"/>
    </row>
    <row r="27745" spans="1:3" x14ac:dyDescent="0.4">
      <c r="A27745" s="70"/>
      <c r="B27745" s="70"/>
      <c r="C27745" s="71"/>
    </row>
    <row r="27746" spans="1:3" x14ac:dyDescent="0.4">
      <c r="A27746" s="70"/>
      <c r="B27746" s="70"/>
      <c r="C27746" s="71"/>
    </row>
    <row r="27747" spans="1:3" x14ac:dyDescent="0.4">
      <c r="A27747" s="70"/>
      <c r="B27747" s="70"/>
      <c r="C27747" s="71"/>
    </row>
    <row r="27748" spans="1:3" x14ac:dyDescent="0.4">
      <c r="A27748" s="70"/>
      <c r="B27748" s="70"/>
      <c r="C27748" s="71"/>
    </row>
    <row r="27749" spans="1:3" x14ac:dyDescent="0.4">
      <c r="A27749" s="70"/>
      <c r="B27749" s="70"/>
      <c r="C27749" s="71"/>
    </row>
    <row r="27750" spans="1:3" x14ac:dyDescent="0.4">
      <c r="A27750" s="70"/>
      <c r="B27750" s="70"/>
      <c r="C27750" s="71"/>
    </row>
    <row r="27751" spans="1:3" x14ac:dyDescent="0.4">
      <c r="A27751" s="70"/>
      <c r="B27751" s="70"/>
      <c r="C27751" s="71"/>
    </row>
    <row r="27752" spans="1:3" x14ac:dyDescent="0.4">
      <c r="A27752" s="70"/>
      <c r="B27752" s="70"/>
      <c r="C27752" s="71"/>
    </row>
    <row r="27753" spans="1:3" x14ac:dyDescent="0.4">
      <c r="A27753" s="70"/>
      <c r="B27753" s="70"/>
      <c r="C27753" s="71"/>
    </row>
    <row r="27754" spans="1:3" x14ac:dyDescent="0.4">
      <c r="A27754" s="70"/>
      <c r="B27754" s="70"/>
      <c r="C27754" s="71"/>
    </row>
    <row r="27755" spans="1:3" x14ac:dyDescent="0.4">
      <c r="A27755" s="70"/>
      <c r="B27755" s="70"/>
      <c r="C27755" s="71"/>
    </row>
    <row r="27756" spans="1:3" x14ac:dyDescent="0.4">
      <c r="A27756" s="70"/>
      <c r="B27756" s="70"/>
      <c r="C27756" s="71"/>
    </row>
    <row r="27757" spans="1:3" x14ac:dyDescent="0.4">
      <c r="A27757" s="70"/>
      <c r="B27757" s="70"/>
      <c r="C27757" s="71"/>
    </row>
    <row r="27758" spans="1:3" x14ac:dyDescent="0.4">
      <c r="A27758" s="70"/>
      <c r="B27758" s="70"/>
      <c r="C27758" s="71"/>
    </row>
    <row r="27759" spans="1:3" x14ac:dyDescent="0.4">
      <c r="A27759" s="70"/>
      <c r="B27759" s="70"/>
      <c r="C27759" s="71"/>
    </row>
    <row r="27760" spans="1:3" x14ac:dyDescent="0.4">
      <c r="A27760" s="70"/>
      <c r="B27760" s="70"/>
      <c r="C27760" s="71"/>
    </row>
    <row r="27761" spans="1:3" x14ac:dyDescent="0.4">
      <c r="A27761" s="70"/>
      <c r="B27761" s="70"/>
      <c r="C27761" s="71"/>
    </row>
    <row r="27762" spans="1:3" x14ac:dyDescent="0.4">
      <c r="A27762" s="70"/>
      <c r="B27762" s="70"/>
      <c r="C27762" s="71"/>
    </row>
    <row r="27763" spans="1:3" x14ac:dyDescent="0.4">
      <c r="A27763" s="70"/>
      <c r="B27763" s="70"/>
      <c r="C27763" s="71"/>
    </row>
    <row r="27764" spans="1:3" x14ac:dyDescent="0.4">
      <c r="A27764" s="70"/>
      <c r="B27764" s="70"/>
      <c r="C27764" s="71"/>
    </row>
    <row r="27765" spans="1:3" x14ac:dyDescent="0.4">
      <c r="A27765" s="70"/>
      <c r="B27765" s="70"/>
      <c r="C27765" s="71"/>
    </row>
    <row r="27766" spans="1:3" x14ac:dyDescent="0.4">
      <c r="A27766" s="70"/>
      <c r="B27766" s="70"/>
      <c r="C27766" s="71"/>
    </row>
    <row r="27767" spans="1:3" x14ac:dyDescent="0.4">
      <c r="A27767" s="70"/>
      <c r="B27767" s="70"/>
      <c r="C27767" s="71"/>
    </row>
    <row r="27768" spans="1:3" x14ac:dyDescent="0.4">
      <c r="A27768" s="70"/>
      <c r="B27768" s="70"/>
      <c r="C27768" s="71"/>
    </row>
    <row r="27769" spans="1:3" x14ac:dyDescent="0.4">
      <c r="A27769" s="70"/>
      <c r="B27769" s="70"/>
      <c r="C27769" s="71"/>
    </row>
    <row r="27770" spans="1:3" x14ac:dyDescent="0.4">
      <c r="A27770" s="70"/>
      <c r="B27770" s="70"/>
      <c r="C27770" s="71"/>
    </row>
    <row r="27771" spans="1:3" x14ac:dyDescent="0.4">
      <c r="A27771" s="70"/>
      <c r="B27771" s="70"/>
      <c r="C27771" s="71"/>
    </row>
    <row r="27772" spans="1:3" x14ac:dyDescent="0.4">
      <c r="A27772" s="70"/>
      <c r="B27772" s="70"/>
      <c r="C27772" s="71"/>
    </row>
    <row r="27773" spans="1:3" x14ac:dyDescent="0.4">
      <c r="A27773" s="70"/>
      <c r="B27773" s="70"/>
      <c r="C27773" s="71"/>
    </row>
    <row r="27774" spans="1:3" x14ac:dyDescent="0.4">
      <c r="A27774" s="70"/>
      <c r="B27774" s="70"/>
      <c r="C27774" s="71"/>
    </row>
    <row r="27775" spans="1:3" x14ac:dyDescent="0.4">
      <c r="A27775" s="70"/>
      <c r="B27775" s="70"/>
      <c r="C27775" s="71"/>
    </row>
    <row r="27776" spans="1:3" x14ac:dyDescent="0.4">
      <c r="A27776" s="70"/>
      <c r="B27776" s="70"/>
      <c r="C27776" s="71"/>
    </row>
    <row r="27777" spans="1:3" x14ac:dyDescent="0.4">
      <c r="A27777" s="70"/>
      <c r="B27777" s="70"/>
      <c r="C27777" s="71"/>
    </row>
    <row r="27778" spans="1:3" x14ac:dyDescent="0.4">
      <c r="A27778" s="70"/>
      <c r="B27778" s="70"/>
      <c r="C27778" s="71"/>
    </row>
    <row r="27779" spans="1:3" x14ac:dyDescent="0.4">
      <c r="A27779" s="70"/>
      <c r="B27779" s="70"/>
      <c r="C27779" s="71"/>
    </row>
    <row r="27780" spans="1:3" x14ac:dyDescent="0.4">
      <c r="A27780" s="70"/>
      <c r="B27780" s="70"/>
      <c r="C27780" s="71"/>
    </row>
    <row r="27781" spans="1:3" x14ac:dyDescent="0.4">
      <c r="A27781" s="70"/>
      <c r="B27781" s="70"/>
      <c r="C27781" s="71"/>
    </row>
    <row r="27782" spans="1:3" x14ac:dyDescent="0.4">
      <c r="A27782" s="70"/>
      <c r="B27782" s="70"/>
      <c r="C27782" s="71"/>
    </row>
    <row r="27783" spans="1:3" x14ac:dyDescent="0.4">
      <c r="A27783" s="70"/>
      <c r="B27783" s="70"/>
      <c r="C27783" s="71"/>
    </row>
    <row r="27784" spans="1:3" x14ac:dyDescent="0.4">
      <c r="A27784" s="70"/>
      <c r="B27784" s="70"/>
      <c r="C27784" s="71"/>
    </row>
    <row r="27785" spans="1:3" x14ac:dyDescent="0.4">
      <c r="A27785" s="70"/>
      <c r="B27785" s="70"/>
      <c r="C27785" s="71"/>
    </row>
    <row r="27786" spans="1:3" x14ac:dyDescent="0.4">
      <c r="A27786" s="70"/>
      <c r="B27786" s="70"/>
      <c r="C27786" s="71"/>
    </row>
    <row r="27787" spans="1:3" x14ac:dyDescent="0.4">
      <c r="A27787" s="70"/>
      <c r="B27787" s="70"/>
      <c r="C27787" s="71"/>
    </row>
    <row r="27788" spans="1:3" x14ac:dyDescent="0.4">
      <c r="A27788" s="70"/>
      <c r="B27788" s="70"/>
      <c r="C27788" s="71"/>
    </row>
    <row r="27789" spans="1:3" x14ac:dyDescent="0.4">
      <c r="A27789" s="70"/>
      <c r="B27789" s="70"/>
      <c r="C27789" s="71"/>
    </row>
    <row r="27790" spans="1:3" x14ac:dyDescent="0.4">
      <c r="A27790" s="70"/>
      <c r="B27790" s="70"/>
      <c r="C27790" s="71"/>
    </row>
    <row r="27791" spans="1:3" x14ac:dyDescent="0.4">
      <c r="A27791" s="70"/>
      <c r="B27791" s="70"/>
      <c r="C27791" s="71"/>
    </row>
    <row r="27792" spans="1:3" x14ac:dyDescent="0.4">
      <c r="A27792" s="70"/>
      <c r="B27792" s="70"/>
      <c r="C27792" s="71"/>
    </row>
    <row r="27793" spans="1:3" x14ac:dyDescent="0.4">
      <c r="A27793" s="70"/>
      <c r="B27793" s="70"/>
      <c r="C27793" s="71"/>
    </row>
    <row r="27794" spans="1:3" x14ac:dyDescent="0.4">
      <c r="A27794" s="70"/>
      <c r="B27794" s="70"/>
      <c r="C27794" s="71"/>
    </row>
    <row r="27795" spans="1:3" x14ac:dyDescent="0.4">
      <c r="A27795" s="70"/>
      <c r="B27795" s="70"/>
      <c r="C27795" s="71"/>
    </row>
    <row r="27796" spans="1:3" x14ac:dyDescent="0.4">
      <c r="A27796" s="70"/>
      <c r="B27796" s="70"/>
      <c r="C27796" s="71"/>
    </row>
    <row r="27797" spans="1:3" x14ac:dyDescent="0.4">
      <c r="A27797" s="70"/>
      <c r="B27797" s="70"/>
      <c r="C27797" s="71"/>
    </row>
    <row r="27798" spans="1:3" x14ac:dyDescent="0.4">
      <c r="A27798" s="70"/>
      <c r="B27798" s="70"/>
      <c r="C27798" s="71"/>
    </row>
    <row r="27799" spans="1:3" x14ac:dyDescent="0.4">
      <c r="A27799" s="70"/>
      <c r="B27799" s="70"/>
      <c r="C27799" s="71"/>
    </row>
    <row r="27800" spans="1:3" x14ac:dyDescent="0.4">
      <c r="A27800" s="70"/>
      <c r="B27800" s="70"/>
      <c r="C27800" s="71"/>
    </row>
    <row r="27801" spans="1:3" x14ac:dyDescent="0.4">
      <c r="A27801" s="70"/>
      <c r="B27801" s="70"/>
      <c r="C27801" s="71"/>
    </row>
    <row r="27802" spans="1:3" x14ac:dyDescent="0.4">
      <c r="A27802" s="70"/>
      <c r="B27802" s="70"/>
      <c r="C27802" s="71"/>
    </row>
    <row r="27803" spans="1:3" x14ac:dyDescent="0.4">
      <c r="A27803" s="70"/>
      <c r="B27803" s="70"/>
      <c r="C27803" s="71"/>
    </row>
    <row r="27804" spans="1:3" x14ac:dyDescent="0.4">
      <c r="A27804" s="70"/>
      <c r="B27804" s="70"/>
      <c r="C27804" s="71"/>
    </row>
    <row r="27805" spans="1:3" x14ac:dyDescent="0.4">
      <c r="A27805" s="70"/>
      <c r="B27805" s="70"/>
      <c r="C27805" s="71"/>
    </row>
    <row r="27806" spans="1:3" x14ac:dyDescent="0.4">
      <c r="A27806" s="70"/>
      <c r="B27806" s="70"/>
      <c r="C27806" s="71"/>
    </row>
    <row r="27807" spans="1:3" x14ac:dyDescent="0.4">
      <c r="A27807" s="70"/>
      <c r="B27807" s="70"/>
      <c r="C27807" s="71"/>
    </row>
    <row r="27808" spans="1:3" x14ac:dyDescent="0.4">
      <c r="A27808" s="70"/>
      <c r="B27808" s="70"/>
      <c r="C27808" s="71"/>
    </row>
    <row r="27809" spans="1:3" x14ac:dyDescent="0.4">
      <c r="A27809" s="70"/>
      <c r="B27809" s="70"/>
      <c r="C27809" s="71"/>
    </row>
    <row r="27810" spans="1:3" x14ac:dyDescent="0.4">
      <c r="A27810" s="70"/>
      <c r="B27810" s="70"/>
      <c r="C27810" s="71"/>
    </row>
    <row r="27811" spans="1:3" x14ac:dyDescent="0.4">
      <c r="A27811" s="70"/>
      <c r="B27811" s="70"/>
      <c r="C27811" s="71"/>
    </row>
    <row r="27812" spans="1:3" x14ac:dyDescent="0.4">
      <c r="A27812" s="70"/>
      <c r="B27812" s="70"/>
      <c r="C27812" s="71"/>
    </row>
    <row r="27813" spans="1:3" x14ac:dyDescent="0.4">
      <c r="A27813" s="70"/>
      <c r="B27813" s="70"/>
      <c r="C27813" s="71"/>
    </row>
    <row r="27814" spans="1:3" x14ac:dyDescent="0.4">
      <c r="A27814" s="70"/>
      <c r="B27814" s="70"/>
      <c r="C27814" s="71"/>
    </row>
    <row r="27815" spans="1:3" x14ac:dyDescent="0.4">
      <c r="A27815" s="70"/>
      <c r="B27815" s="70"/>
      <c r="C27815" s="71"/>
    </row>
    <row r="27816" spans="1:3" x14ac:dyDescent="0.4">
      <c r="A27816" s="70"/>
      <c r="B27816" s="70"/>
      <c r="C27816" s="71"/>
    </row>
    <row r="27817" spans="1:3" x14ac:dyDescent="0.4">
      <c r="A27817" s="70"/>
      <c r="B27817" s="70"/>
      <c r="C27817" s="71"/>
    </row>
    <row r="27818" spans="1:3" x14ac:dyDescent="0.4">
      <c r="A27818" s="70"/>
      <c r="B27818" s="70"/>
      <c r="C27818" s="71"/>
    </row>
    <row r="27819" spans="1:3" x14ac:dyDescent="0.4">
      <c r="A27819" s="70"/>
      <c r="B27819" s="70"/>
      <c r="C27819" s="71"/>
    </row>
    <row r="27820" spans="1:3" x14ac:dyDescent="0.4">
      <c r="A27820" s="70"/>
      <c r="B27820" s="70"/>
      <c r="C27820" s="71"/>
    </row>
    <row r="27821" spans="1:3" x14ac:dyDescent="0.4">
      <c r="A27821" s="70"/>
      <c r="B27821" s="70"/>
      <c r="C27821" s="71"/>
    </row>
    <row r="27822" spans="1:3" x14ac:dyDescent="0.4">
      <c r="A27822" s="70"/>
      <c r="B27822" s="70"/>
      <c r="C27822" s="71"/>
    </row>
    <row r="27823" spans="1:3" x14ac:dyDescent="0.4">
      <c r="A27823" s="70"/>
      <c r="B27823" s="70"/>
      <c r="C27823" s="71"/>
    </row>
    <row r="27824" spans="1:3" x14ac:dyDescent="0.4">
      <c r="A27824" s="70"/>
      <c r="B27824" s="70"/>
      <c r="C27824" s="71"/>
    </row>
    <row r="27825" spans="1:3" x14ac:dyDescent="0.4">
      <c r="A27825" s="70"/>
      <c r="B27825" s="70"/>
      <c r="C27825" s="71"/>
    </row>
    <row r="27826" spans="1:3" x14ac:dyDescent="0.4">
      <c r="A27826" s="70"/>
      <c r="B27826" s="70"/>
      <c r="C27826" s="71"/>
    </row>
    <row r="27827" spans="1:3" x14ac:dyDescent="0.4">
      <c r="A27827" s="70"/>
      <c r="B27827" s="70"/>
      <c r="C27827" s="71"/>
    </row>
    <row r="27828" spans="1:3" x14ac:dyDescent="0.4">
      <c r="A27828" s="70"/>
      <c r="B27828" s="70"/>
      <c r="C27828" s="71"/>
    </row>
    <row r="27829" spans="1:3" x14ac:dyDescent="0.4">
      <c r="A27829" s="70"/>
      <c r="B27829" s="70"/>
      <c r="C27829" s="71"/>
    </row>
    <row r="27830" spans="1:3" x14ac:dyDescent="0.4">
      <c r="A27830" s="70"/>
      <c r="B27830" s="70"/>
      <c r="C27830" s="71"/>
    </row>
    <row r="27831" spans="1:3" x14ac:dyDescent="0.4">
      <c r="A27831" s="70"/>
      <c r="B27831" s="70"/>
      <c r="C27831" s="71"/>
    </row>
    <row r="27832" spans="1:3" x14ac:dyDescent="0.4">
      <c r="A27832" s="70"/>
      <c r="B27832" s="70"/>
      <c r="C27832" s="71"/>
    </row>
    <row r="27833" spans="1:3" x14ac:dyDescent="0.4">
      <c r="A27833" s="70"/>
      <c r="B27833" s="70"/>
      <c r="C27833" s="71"/>
    </row>
    <row r="27834" spans="1:3" x14ac:dyDescent="0.4">
      <c r="A27834" s="70"/>
      <c r="B27834" s="70"/>
      <c r="C27834" s="71"/>
    </row>
    <row r="27835" spans="1:3" x14ac:dyDescent="0.4">
      <c r="A27835" s="70"/>
      <c r="B27835" s="70"/>
      <c r="C27835" s="71"/>
    </row>
    <row r="27836" spans="1:3" x14ac:dyDescent="0.4">
      <c r="A27836" s="70"/>
      <c r="B27836" s="70"/>
      <c r="C27836" s="71"/>
    </row>
    <row r="27837" spans="1:3" x14ac:dyDescent="0.4">
      <c r="A27837" s="70"/>
      <c r="B27837" s="70"/>
      <c r="C27837" s="71"/>
    </row>
    <row r="27838" spans="1:3" x14ac:dyDescent="0.4">
      <c r="A27838" s="70"/>
      <c r="B27838" s="70"/>
      <c r="C27838" s="71"/>
    </row>
    <row r="27839" spans="1:3" x14ac:dyDescent="0.4">
      <c r="A27839" s="70"/>
      <c r="B27839" s="70"/>
      <c r="C27839" s="71"/>
    </row>
    <row r="27840" spans="1:3" x14ac:dyDescent="0.4">
      <c r="A27840" s="70"/>
      <c r="B27840" s="70"/>
      <c r="C27840" s="71"/>
    </row>
    <row r="27841" spans="1:3" x14ac:dyDescent="0.4">
      <c r="A27841" s="70"/>
      <c r="B27841" s="70"/>
      <c r="C27841" s="71"/>
    </row>
    <row r="27842" spans="1:3" x14ac:dyDescent="0.4">
      <c r="A27842" s="70"/>
      <c r="B27842" s="70"/>
      <c r="C27842" s="71"/>
    </row>
    <row r="27843" spans="1:3" x14ac:dyDescent="0.4">
      <c r="A27843" s="70"/>
      <c r="B27843" s="70"/>
      <c r="C27843" s="71"/>
    </row>
    <row r="27844" spans="1:3" x14ac:dyDescent="0.4">
      <c r="A27844" s="70"/>
      <c r="B27844" s="70"/>
      <c r="C27844" s="71"/>
    </row>
    <row r="27845" spans="1:3" x14ac:dyDescent="0.4">
      <c r="A27845" s="70"/>
      <c r="B27845" s="70"/>
      <c r="C27845" s="71"/>
    </row>
    <row r="27846" spans="1:3" x14ac:dyDescent="0.4">
      <c r="A27846" s="70"/>
      <c r="B27846" s="70"/>
      <c r="C27846" s="71"/>
    </row>
    <row r="27847" spans="1:3" x14ac:dyDescent="0.4">
      <c r="A27847" s="70"/>
      <c r="B27847" s="70"/>
      <c r="C27847" s="71"/>
    </row>
    <row r="27848" spans="1:3" x14ac:dyDescent="0.4">
      <c r="A27848" s="70"/>
      <c r="B27848" s="70"/>
      <c r="C27848" s="71"/>
    </row>
    <row r="27849" spans="1:3" x14ac:dyDescent="0.4">
      <c r="A27849" s="70"/>
      <c r="B27849" s="70"/>
      <c r="C27849" s="71"/>
    </row>
    <row r="27850" spans="1:3" x14ac:dyDescent="0.4">
      <c r="A27850" s="70"/>
      <c r="B27850" s="70"/>
      <c r="C27850" s="71"/>
    </row>
    <row r="27851" spans="1:3" x14ac:dyDescent="0.4">
      <c r="A27851" s="70"/>
      <c r="B27851" s="70"/>
      <c r="C27851" s="71"/>
    </row>
    <row r="27852" spans="1:3" x14ac:dyDescent="0.4">
      <c r="A27852" s="70"/>
      <c r="B27852" s="70"/>
      <c r="C27852" s="71"/>
    </row>
    <row r="27853" spans="1:3" x14ac:dyDescent="0.4">
      <c r="A27853" s="70"/>
      <c r="B27853" s="70"/>
      <c r="C27853" s="71"/>
    </row>
    <row r="27854" spans="1:3" x14ac:dyDescent="0.4">
      <c r="A27854" s="70"/>
      <c r="B27854" s="70"/>
      <c r="C27854" s="71"/>
    </row>
    <row r="27855" spans="1:3" x14ac:dyDescent="0.4">
      <c r="A27855" s="70"/>
      <c r="B27855" s="70"/>
      <c r="C27855" s="71"/>
    </row>
    <row r="27856" spans="1:3" x14ac:dyDescent="0.4">
      <c r="A27856" s="70"/>
      <c r="B27856" s="70"/>
      <c r="C27856" s="71"/>
    </row>
    <row r="27857" spans="1:3" x14ac:dyDescent="0.4">
      <c r="A27857" s="70"/>
      <c r="B27857" s="70"/>
      <c r="C27857" s="71"/>
    </row>
    <row r="27858" spans="1:3" x14ac:dyDescent="0.4">
      <c r="A27858" s="70"/>
      <c r="B27858" s="70"/>
      <c r="C27858" s="71"/>
    </row>
    <row r="27859" spans="1:3" x14ac:dyDescent="0.4">
      <c r="A27859" s="70"/>
      <c r="B27859" s="70"/>
      <c r="C27859" s="71"/>
    </row>
    <row r="27860" spans="1:3" x14ac:dyDescent="0.4">
      <c r="A27860" s="70"/>
      <c r="B27860" s="70"/>
      <c r="C27860" s="71"/>
    </row>
    <row r="27861" spans="1:3" x14ac:dyDescent="0.4">
      <c r="A27861" s="70"/>
      <c r="B27861" s="70"/>
      <c r="C27861" s="71"/>
    </row>
    <row r="27862" spans="1:3" x14ac:dyDescent="0.4">
      <c r="A27862" s="70"/>
      <c r="B27862" s="70"/>
      <c r="C27862" s="71"/>
    </row>
    <row r="27863" spans="1:3" x14ac:dyDescent="0.4">
      <c r="A27863" s="70"/>
      <c r="B27863" s="70"/>
      <c r="C27863" s="71"/>
    </row>
    <row r="27864" spans="1:3" x14ac:dyDescent="0.4">
      <c r="A27864" s="70"/>
      <c r="B27864" s="70"/>
      <c r="C27864" s="71"/>
    </row>
    <row r="27865" spans="1:3" x14ac:dyDescent="0.4">
      <c r="A27865" s="70"/>
      <c r="B27865" s="70"/>
      <c r="C27865" s="71"/>
    </row>
    <row r="27866" spans="1:3" x14ac:dyDescent="0.4">
      <c r="A27866" s="70"/>
      <c r="B27866" s="70"/>
      <c r="C27866" s="71"/>
    </row>
    <row r="27867" spans="1:3" x14ac:dyDescent="0.4">
      <c r="A27867" s="70"/>
      <c r="B27867" s="70"/>
      <c r="C27867" s="71"/>
    </row>
    <row r="27868" spans="1:3" x14ac:dyDescent="0.4">
      <c r="A27868" s="70"/>
      <c r="B27868" s="70"/>
      <c r="C27868" s="71"/>
    </row>
    <row r="27869" spans="1:3" x14ac:dyDescent="0.4">
      <c r="A27869" s="70"/>
      <c r="B27869" s="70"/>
      <c r="C27869" s="71"/>
    </row>
    <row r="27870" spans="1:3" x14ac:dyDescent="0.4">
      <c r="A27870" s="70"/>
      <c r="B27870" s="70"/>
      <c r="C27870" s="71"/>
    </row>
    <row r="27871" spans="1:3" x14ac:dyDescent="0.4">
      <c r="A27871" s="70"/>
      <c r="B27871" s="70"/>
      <c r="C27871" s="71"/>
    </row>
    <row r="27872" spans="1:3" x14ac:dyDescent="0.4">
      <c r="A27872" s="70"/>
      <c r="B27872" s="70"/>
      <c r="C27872" s="71"/>
    </row>
    <row r="27873" spans="1:3" x14ac:dyDescent="0.4">
      <c r="A27873" s="70"/>
      <c r="B27873" s="70"/>
      <c r="C27873" s="71"/>
    </row>
    <row r="27874" spans="1:3" x14ac:dyDescent="0.4">
      <c r="A27874" s="70"/>
      <c r="B27874" s="70"/>
      <c r="C27874" s="71"/>
    </row>
    <row r="27875" spans="1:3" x14ac:dyDescent="0.4">
      <c r="A27875" s="70"/>
      <c r="B27875" s="70"/>
      <c r="C27875" s="71"/>
    </row>
    <row r="27876" spans="1:3" x14ac:dyDescent="0.4">
      <c r="A27876" s="70"/>
      <c r="B27876" s="70"/>
      <c r="C27876" s="71"/>
    </row>
    <row r="27877" spans="1:3" x14ac:dyDescent="0.4">
      <c r="A27877" s="70"/>
      <c r="B27877" s="70"/>
      <c r="C27877" s="71"/>
    </row>
    <row r="27878" spans="1:3" x14ac:dyDescent="0.4">
      <c r="A27878" s="70"/>
      <c r="B27878" s="70"/>
      <c r="C27878" s="71"/>
    </row>
    <row r="27879" spans="1:3" x14ac:dyDescent="0.4">
      <c r="A27879" s="70"/>
      <c r="B27879" s="70"/>
      <c r="C27879" s="71"/>
    </row>
    <row r="27880" spans="1:3" x14ac:dyDescent="0.4">
      <c r="A27880" s="70"/>
      <c r="B27880" s="70"/>
      <c r="C27880" s="71"/>
    </row>
    <row r="27881" spans="1:3" x14ac:dyDescent="0.4">
      <c r="A27881" s="70"/>
      <c r="B27881" s="70"/>
      <c r="C27881" s="71"/>
    </row>
    <row r="27882" spans="1:3" x14ac:dyDescent="0.4">
      <c r="A27882" s="70"/>
      <c r="B27882" s="70"/>
      <c r="C27882" s="71"/>
    </row>
    <row r="27883" spans="1:3" x14ac:dyDescent="0.4">
      <c r="A27883" s="70"/>
      <c r="B27883" s="70"/>
      <c r="C27883" s="71"/>
    </row>
    <row r="27884" spans="1:3" x14ac:dyDescent="0.4">
      <c r="A27884" s="70"/>
      <c r="B27884" s="70"/>
      <c r="C27884" s="71"/>
    </row>
    <row r="27885" spans="1:3" x14ac:dyDescent="0.4">
      <c r="A27885" s="70"/>
      <c r="B27885" s="70"/>
      <c r="C27885" s="71"/>
    </row>
    <row r="27886" spans="1:3" x14ac:dyDescent="0.4">
      <c r="A27886" s="70"/>
      <c r="B27886" s="70"/>
      <c r="C27886" s="71"/>
    </row>
    <row r="27887" spans="1:3" x14ac:dyDescent="0.4">
      <c r="A27887" s="70"/>
      <c r="B27887" s="70"/>
      <c r="C27887" s="71"/>
    </row>
    <row r="27888" spans="1:3" x14ac:dyDescent="0.4">
      <c r="A27888" s="70"/>
      <c r="B27888" s="70"/>
      <c r="C27888" s="71"/>
    </row>
    <row r="27889" spans="1:3" x14ac:dyDescent="0.4">
      <c r="A27889" s="70"/>
      <c r="B27889" s="70"/>
      <c r="C27889" s="71"/>
    </row>
    <row r="27890" spans="1:3" x14ac:dyDescent="0.4">
      <c r="A27890" s="70"/>
      <c r="B27890" s="70"/>
      <c r="C27890" s="71"/>
    </row>
    <row r="27891" spans="1:3" x14ac:dyDescent="0.4">
      <c r="A27891" s="70"/>
      <c r="B27891" s="70"/>
      <c r="C27891" s="71"/>
    </row>
    <row r="27892" spans="1:3" x14ac:dyDescent="0.4">
      <c r="A27892" s="70"/>
      <c r="B27892" s="70"/>
      <c r="C27892" s="71"/>
    </row>
    <row r="27893" spans="1:3" x14ac:dyDescent="0.4">
      <c r="A27893" s="70"/>
      <c r="B27893" s="70"/>
      <c r="C27893" s="71"/>
    </row>
    <row r="27894" spans="1:3" x14ac:dyDescent="0.4">
      <c r="A27894" s="70"/>
      <c r="B27894" s="70"/>
      <c r="C27894" s="71"/>
    </row>
    <row r="27895" spans="1:3" x14ac:dyDescent="0.4">
      <c r="A27895" s="70"/>
      <c r="B27895" s="70"/>
      <c r="C27895" s="71"/>
    </row>
    <row r="27896" spans="1:3" x14ac:dyDescent="0.4">
      <c r="A27896" s="70"/>
      <c r="B27896" s="70"/>
      <c r="C27896" s="71"/>
    </row>
    <row r="27897" spans="1:3" x14ac:dyDescent="0.4">
      <c r="A27897" s="70"/>
      <c r="B27897" s="70"/>
      <c r="C27897" s="71"/>
    </row>
    <row r="27898" spans="1:3" x14ac:dyDescent="0.4">
      <c r="A27898" s="70"/>
      <c r="B27898" s="70"/>
      <c r="C27898" s="71"/>
    </row>
    <row r="27899" spans="1:3" x14ac:dyDescent="0.4">
      <c r="A27899" s="70"/>
      <c r="B27899" s="70"/>
      <c r="C27899" s="71"/>
    </row>
    <row r="27900" spans="1:3" x14ac:dyDescent="0.4">
      <c r="A27900" s="70"/>
      <c r="B27900" s="70"/>
      <c r="C27900" s="71"/>
    </row>
    <row r="27901" spans="1:3" x14ac:dyDescent="0.4">
      <c r="A27901" s="70"/>
      <c r="B27901" s="70"/>
      <c r="C27901" s="71"/>
    </row>
    <row r="27902" spans="1:3" x14ac:dyDescent="0.4">
      <c r="A27902" s="70"/>
      <c r="B27902" s="70"/>
      <c r="C27902" s="71"/>
    </row>
    <row r="27903" spans="1:3" x14ac:dyDescent="0.4">
      <c r="A27903" s="70"/>
      <c r="B27903" s="70"/>
      <c r="C27903" s="71"/>
    </row>
    <row r="27904" spans="1:3" x14ac:dyDescent="0.4">
      <c r="A27904" s="70"/>
      <c r="B27904" s="70"/>
      <c r="C27904" s="71"/>
    </row>
    <row r="27905" spans="1:3" x14ac:dyDescent="0.4">
      <c r="A27905" s="70"/>
      <c r="B27905" s="70"/>
      <c r="C27905" s="71"/>
    </row>
    <row r="27906" spans="1:3" x14ac:dyDescent="0.4">
      <c r="A27906" s="70"/>
      <c r="B27906" s="70"/>
      <c r="C27906" s="71"/>
    </row>
    <row r="27907" spans="1:3" x14ac:dyDescent="0.4">
      <c r="A27907" s="70"/>
      <c r="B27907" s="70"/>
      <c r="C27907" s="71"/>
    </row>
    <row r="27908" spans="1:3" x14ac:dyDescent="0.4">
      <c r="A27908" s="70"/>
      <c r="B27908" s="70"/>
      <c r="C27908" s="71"/>
    </row>
    <row r="27909" spans="1:3" x14ac:dyDescent="0.4">
      <c r="A27909" s="70"/>
      <c r="B27909" s="70"/>
      <c r="C27909" s="71"/>
    </row>
    <row r="27910" spans="1:3" x14ac:dyDescent="0.4">
      <c r="A27910" s="70"/>
      <c r="B27910" s="70"/>
      <c r="C27910" s="71"/>
    </row>
    <row r="27911" spans="1:3" x14ac:dyDescent="0.4">
      <c r="A27911" s="70"/>
      <c r="B27911" s="70"/>
      <c r="C27911" s="71"/>
    </row>
    <row r="27912" spans="1:3" x14ac:dyDescent="0.4">
      <c r="A27912" s="70"/>
      <c r="B27912" s="70"/>
      <c r="C27912" s="71"/>
    </row>
    <row r="27913" spans="1:3" x14ac:dyDescent="0.4">
      <c r="A27913" s="70"/>
      <c r="B27913" s="70"/>
      <c r="C27913" s="71"/>
    </row>
    <row r="27914" spans="1:3" x14ac:dyDescent="0.4">
      <c r="A27914" s="70"/>
      <c r="B27914" s="70"/>
      <c r="C27914" s="71"/>
    </row>
    <row r="27915" spans="1:3" x14ac:dyDescent="0.4">
      <c r="A27915" s="70"/>
      <c r="B27915" s="70"/>
      <c r="C27915" s="71"/>
    </row>
    <row r="27916" spans="1:3" x14ac:dyDescent="0.4">
      <c r="A27916" s="70"/>
      <c r="B27916" s="70"/>
      <c r="C27916" s="71"/>
    </row>
    <row r="27917" spans="1:3" x14ac:dyDescent="0.4">
      <c r="A27917" s="70"/>
      <c r="B27917" s="70"/>
      <c r="C27917" s="71"/>
    </row>
    <row r="27918" spans="1:3" x14ac:dyDescent="0.4">
      <c r="A27918" s="70"/>
      <c r="B27918" s="70"/>
      <c r="C27918" s="71"/>
    </row>
    <row r="27919" spans="1:3" x14ac:dyDescent="0.4">
      <c r="A27919" s="70"/>
      <c r="B27919" s="70"/>
      <c r="C27919" s="71"/>
    </row>
    <row r="27920" spans="1:3" x14ac:dyDescent="0.4">
      <c r="A27920" s="70"/>
      <c r="B27920" s="70"/>
      <c r="C27920" s="71"/>
    </row>
    <row r="27921" spans="1:3" x14ac:dyDescent="0.4">
      <c r="A27921" s="70"/>
      <c r="B27921" s="70"/>
      <c r="C27921" s="71"/>
    </row>
    <row r="27922" spans="1:3" x14ac:dyDescent="0.4">
      <c r="A27922" s="70"/>
      <c r="B27922" s="70"/>
      <c r="C27922" s="71"/>
    </row>
    <row r="27923" spans="1:3" x14ac:dyDescent="0.4">
      <c r="A27923" s="70"/>
      <c r="B27923" s="70"/>
      <c r="C27923" s="71"/>
    </row>
    <row r="27924" spans="1:3" x14ac:dyDescent="0.4">
      <c r="A27924" s="70"/>
      <c r="B27924" s="70"/>
      <c r="C27924" s="71"/>
    </row>
    <row r="27925" spans="1:3" x14ac:dyDescent="0.4">
      <c r="A27925" s="70"/>
      <c r="B27925" s="70"/>
      <c r="C27925" s="71"/>
    </row>
    <row r="27926" spans="1:3" x14ac:dyDescent="0.4">
      <c r="A27926" s="70"/>
      <c r="B27926" s="70"/>
      <c r="C27926" s="71"/>
    </row>
    <row r="27927" spans="1:3" x14ac:dyDescent="0.4">
      <c r="A27927" s="70"/>
      <c r="B27927" s="70"/>
      <c r="C27927" s="71"/>
    </row>
    <row r="27928" spans="1:3" x14ac:dyDescent="0.4">
      <c r="A27928" s="70"/>
      <c r="B27928" s="70"/>
      <c r="C27928" s="71"/>
    </row>
    <row r="27929" spans="1:3" x14ac:dyDescent="0.4">
      <c r="A27929" s="70"/>
      <c r="B27929" s="70"/>
      <c r="C27929" s="71"/>
    </row>
    <row r="27930" spans="1:3" x14ac:dyDescent="0.4">
      <c r="A27930" s="70"/>
      <c r="B27930" s="70"/>
      <c r="C27930" s="71"/>
    </row>
    <row r="27931" spans="1:3" x14ac:dyDescent="0.4">
      <c r="A27931" s="70"/>
      <c r="B27931" s="70"/>
      <c r="C27931" s="71"/>
    </row>
    <row r="27932" spans="1:3" x14ac:dyDescent="0.4">
      <c r="A27932" s="70"/>
      <c r="B27932" s="70"/>
      <c r="C27932" s="71"/>
    </row>
    <row r="27933" spans="1:3" x14ac:dyDescent="0.4">
      <c r="A27933" s="70"/>
      <c r="B27933" s="70"/>
      <c r="C27933" s="71"/>
    </row>
    <row r="27934" spans="1:3" x14ac:dyDescent="0.4">
      <c r="A27934" s="70"/>
      <c r="B27934" s="70"/>
      <c r="C27934" s="71"/>
    </row>
    <row r="27935" spans="1:3" x14ac:dyDescent="0.4">
      <c r="A27935" s="70"/>
      <c r="B27935" s="70"/>
      <c r="C27935" s="71"/>
    </row>
    <row r="27936" spans="1:3" x14ac:dyDescent="0.4">
      <c r="A27936" s="70"/>
      <c r="B27936" s="70"/>
      <c r="C27936" s="71"/>
    </row>
    <row r="27937" spans="1:3" x14ac:dyDescent="0.4">
      <c r="A27937" s="70"/>
      <c r="B27937" s="70"/>
      <c r="C27937" s="71"/>
    </row>
    <row r="27938" spans="1:3" x14ac:dyDescent="0.4">
      <c r="A27938" s="70"/>
      <c r="B27938" s="70"/>
      <c r="C27938" s="71"/>
    </row>
    <row r="27939" spans="1:3" x14ac:dyDescent="0.4">
      <c r="A27939" s="70"/>
      <c r="B27939" s="70"/>
      <c r="C27939" s="71"/>
    </row>
    <row r="27940" spans="1:3" x14ac:dyDescent="0.4">
      <c r="A27940" s="70"/>
      <c r="B27940" s="70"/>
      <c r="C27940" s="71"/>
    </row>
    <row r="27941" spans="1:3" x14ac:dyDescent="0.4">
      <c r="A27941" s="70"/>
      <c r="B27941" s="70"/>
      <c r="C27941" s="71"/>
    </row>
    <row r="27942" spans="1:3" x14ac:dyDescent="0.4">
      <c r="A27942" s="70"/>
      <c r="B27942" s="70"/>
      <c r="C27942" s="71"/>
    </row>
    <row r="27943" spans="1:3" x14ac:dyDescent="0.4">
      <c r="A27943" s="70"/>
      <c r="B27943" s="70"/>
      <c r="C27943" s="71"/>
    </row>
    <row r="27944" spans="1:3" x14ac:dyDescent="0.4">
      <c r="A27944" s="70"/>
      <c r="B27944" s="70"/>
      <c r="C27944" s="71"/>
    </row>
    <row r="27945" spans="1:3" x14ac:dyDescent="0.4">
      <c r="A27945" s="70"/>
      <c r="B27945" s="70"/>
      <c r="C27945" s="71"/>
    </row>
    <row r="27946" spans="1:3" x14ac:dyDescent="0.4">
      <c r="A27946" s="70"/>
      <c r="B27946" s="70"/>
      <c r="C27946" s="71"/>
    </row>
    <row r="27947" spans="1:3" x14ac:dyDescent="0.4">
      <c r="A27947" s="70"/>
      <c r="B27947" s="70"/>
      <c r="C27947" s="71"/>
    </row>
    <row r="27948" spans="1:3" x14ac:dyDescent="0.4">
      <c r="A27948" s="70"/>
      <c r="B27948" s="70"/>
      <c r="C27948" s="71"/>
    </row>
    <row r="27949" spans="1:3" x14ac:dyDescent="0.4">
      <c r="A27949" s="70"/>
      <c r="B27949" s="70"/>
      <c r="C27949" s="71"/>
    </row>
    <row r="27950" spans="1:3" x14ac:dyDescent="0.4">
      <c r="A27950" s="70"/>
      <c r="B27950" s="70"/>
      <c r="C27950" s="71"/>
    </row>
    <row r="27951" spans="1:3" x14ac:dyDescent="0.4">
      <c r="A27951" s="70"/>
      <c r="B27951" s="70"/>
      <c r="C27951" s="71"/>
    </row>
    <row r="27952" spans="1:3" x14ac:dyDescent="0.4">
      <c r="A27952" s="70"/>
      <c r="B27952" s="70"/>
      <c r="C27952" s="71"/>
    </row>
    <row r="27953" spans="1:3" x14ac:dyDescent="0.4">
      <c r="A27953" s="70"/>
      <c r="B27953" s="70"/>
      <c r="C27953" s="71"/>
    </row>
    <row r="27954" spans="1:3" x14ac:dyDescent="0.4">
      <c r="A27954" s="70"/>
      <c r="B27954" s="70"/>
      <c r="C27954" s="71"/>
    </row>
    <row r="27955" spans="1:3" x14ac:dyDescent="0.4">
      <c r="A27955" s="70"/>
      <c r="B27955" s="70"/>
      <c r="C27955" s="71"/>
    </row>
    <row r="27956" spans="1:3" x14ac:dyDescent="0.4">
      <c r="A27956" s="70"/>
      <c r="B27956" s="70"/>
      <c r="C27956" s="71"/>
    </row>
    <row r="27957" spans="1:3" x14ac:dyDescent="0.4">
      <c r="A27957" s="70"/>
      <c r="B27957" s="70"/>
      <c r="C27957" s="71"/>
    </row>
    <row r="27958" spans="1:3" x14ac:dyDescent="0.4">
      <c r="A27958" s="70"/>
      <c r="B27958" s="70"/>
      <c r="C27958" s="71"/>
    </row>
    <row r="27959" spans="1:3" x14ac:dyDescent="0.4">
      <c r="A27959" s="70"/>
      <c r="B27959" s="70"/>
      <c r="C27959" s="71"/>
    </row>
    <row r="27960" spans="1:3" x14ac:dyDescent="0.4">
      <c r="A27960" s="70"/>
      <c r="B27960" s="70"/>
      <c r="C27960" s="71"/>
    </row>
    <row r="27961" spans="1:3" x14ac:dyDescent="0.4">
      <c r="A27961" s="70"/>
      <c r="B27961" s="70"/>
      <c r="C27961" s="71"/>
    </row>
    <row r="27962" spans="1:3" x14ac:dyDescent="0.4">
      <c r="A27962" s="70"/>
      <c r="B27962" s="70"/>
      <c r="C27962" s="71"/>
    </row>
    <row r="27963" spans="1:3" x14ac:dyDescent="0.4">
      <c r="A27963" s="70"/>
      <c r="B27963" s="70"/>
      <c r="C27963" s="71"/>
    </row>
    <row r="27964" spans="1:3" x14ac:dyDescent="0.4">
      <c r="A27964" s="70"/>
      <c r="B27964" s="70"/>
      <c r="C27964" s="71"/>
    </row>
    <row r="27965" spans="1:3" x14ac:dyDescent="0.4">
      <c r="A27965" s="70"/>
      <c r="B27965" s="70"/>
      <c r="C27965" s="71"/>
    </row>
    <row r="27966" spans="1:3" x14ac:dyDescent="0.4">
      <c r="A27966" s="70"/>
      <c r="B27966" s="70"/>
      <c r="C27966" s="71"/>
    </row>
    <row r="27967" spans="1:3" x14ac:dyDescent="0.4">
      <c r="A27967" s="70"/>
      <c r="B27967" s="70"/>
      <c r="C27967" s="71"/>
    </row>
    <row r="27968" spans="1:3" x14ac:dyDescent="0.4">
      <c r="A27968" s="70"/>
      <c r="B27968" s="70"/>
      <c r="C27968" s="71"/>
    </row>
    <row r="27969" spans="1:3" x14ac:dyDescent="0.4">
      <c r="A27969" s="70"/>
      <c r="B27969" s="70"/>
      <c r="C27969" s="71"/>
    </row>
    <row r="27970" spans="1:3" x14ac:dyDescent="0.4">
      <c r="A27970" s="70"/>
      <c r="B27970" s="70"/>
      <c r="C27970" s="71"/>
    </row>
    <row r="27971" spans="1:3" x14ac:dyDescent="0.4">
      <c r="A27971" s="70"/>
      <c r="B27971" s="70"/>
      <c r="C27971" s="71"/>
    </row>
    <row r="27972" spans="1:3" x14ac:dyDescent="0.4">
      <c r="A27972" s="70"/>
      <c r="B27972" s="70"/>
      <c r="C27972" s="71"/>
    </row>
    <row r="27973" spans="1:3" x14ac:dyDescent="0.4">
      <c r="A27973" s="70"/>
      <c r="B27973" s="70"/>
      <c r="C27973" s="71"/>
    </row>
    <row r="27974" spans="1:3" x14ac:dyDescent="0.4">
      <c r="A27974" s="70"/>
      <c r="B27974" s="70"/>
      <c r="C27974" s="71"/>
    </row>
    <row r="27975" spans="1:3" x14ac:dyDescent="0.4">
      <c r="A27975" s="70"/>
      <c r="B27975" s="70"/>
      <c r="C27975" s="71"/>
    </row>
    <row r="27976" spans="1:3" x14ac:dyDescent="0.4">
      <c r="A27976" s="70"/>
      <c r="B27976" s="70"/>
      <c r="C27976" s="71"/>
    </row>
    <row r="27977" spans="1:3" x14ac:dyDescent="0.4">
      <c r="A27977" s="70"/>
      <c r="B27977" s="70"/>
      <c r="C27977" s="71"/>
    </row>
    <row r="27978" spans="1:3" x14ac:dyDescent="0.4">
      <c r="A27978" s="70"/>
      <c r="B27978" s="70"/>
      <c r="C27978" s="71"/>
    </row>
    <row r="27979" spans="1:3" x14ac:dyDescent="0.4">
      <c r="A27979" s="70"/>
      <c r="B27979" s="70"/>
      <c r="C27979" s="71"/>
    </row>
    <row r="27980" spans="1:3" x14ac:dyDescent="0.4">
      <c r="A27980" s="70"/>
      <c r="B27980" s="70"/>
      <c r="C27980" s="71"/>
    </row>
    <row r="27981" spans="1:3" x14ac:dyDescent="0.4">
      <c r="A27981" s="70"/>
      <c r="B27981" s="70"/>
      <c r="C27981" s="71"/>
    </row>
    <row r="27982" spans="1:3" x14ac:dyDescent="0.4">
      <c r="A27982" s="70"/>
      <c r="B27982" s="70"/>
      <c r="C27982" s="71"/>
    </row>
    <row r="27983" spans="1:3" x14ac:dyDescent="0.4">
      <c r="A27983" s="70"/>
      <c r="B27983" s="70"/>
      <c r="C27983" s="71"/>
    </row>
    <row r="27984" spans="1:3" x14ac:dyDescent="0.4">
      <c r="A27984" s="70"/>
      <c r="B27984" s="70"/>
      <c r="C27984" s="71"/>
    </row>
    <row r="27985" spans="1:3" x14ac:dyDescent="0.4">
      <c r="A27985" s="70"/>
      <c r="B27985" s="70"/>
      <c r="C27985" s="71"/>
    </row>
    <row r="27986" spans="1:3" x14ac:dyDescent="0.4">
      <c r="A27986" s="70"/>
      <c r="B27986" s="70"/>
      <c r="C27986" s="71"/>
    </row>
    <row r="27987" spans="1:3" x14ac:dyDescent="0.4">
      <c r="A27987" s="70"/>
      <c r="B27987" s="70"/>
      <c r="C27987" s="71"/>
    </row>
    <row r="27988" spans="1:3" x14ac:dyDescent="0.4">
      <c r="A27988" s="70"/>
      <c r="B27988" s="70"/>
      <c r="C27988" s="71"/>
    </row>
    <row r="27989" spans="1:3" x14ac:dyDescent="0.4">
      <c r="A27989" s="70"/>
      <c r="B27989" s="70"/>
      <c r="C27989" s="71"/>
    </row>
    <row r="27990" spans="1:3" x14ac:dyDescent="0.4">
      <c r="A27990" s="70"/>
      <c r="B27990" s="70"/>
      <c r="C27990" s="71"/>
    </row>
    <row r="27991" spans="1:3" x14ac:dyDescent="0.4">
      <c r="A27991" s="70"/>
      <c r="B27991" s="70"/>
      <c r="C27991" s="71"/>
    </row>
    <row r="27992" spans="1:3" x14ac:dyDescent="0.4">
      <c r="A27992" s="70"/>
      <c r="B27992" s="70"/>
      <c r="C27992" s="71"/>
    </row>
    <row r="27993" spans="1:3" x14ac:dyDescent="0.4">
      <c r="A27993" s="70"/>
      <c r="B27993" s="70"/>
      <c r="C27993" s="71"/>
    </row>
    <row r="27994" spans="1:3" x14ac:dyDescent="0.4">
      <c r="A27994" s="70"/>
      <c r="B27994" s="70"/>
      <c r="C27994" s="71"/>
    </row>
    <row r="27995" spans="1:3" x14ac:dyDescent="0.4">
      <c r="A27995" s="70"/>
      <c r="B27995" s="70"/>
      <c r="C27995" s="71"/>
    </row>
    <row r="27996" spans="1:3" x14ac:dyDescent="0.4">
      <c r="A27996" s="70"/>
      <c r="B27996" s="70"/>
      <c r="C27996" s="71"/>
    </row>
    <row r="27997" spans="1:3" x14ac:dyDescent="0.4">
      <c r="A27997" s="70"/>
      <c r="B27997" s="70"/>
      <c r="C27997" s="71"/>
    </row>
    <row r="27998" spans="1:3" x14ac:dyDescent="0.4">
      <c r="A27998" s="70"/>
      <c r="B27998" s="70"/>
      <c r="C27998" s="71"/>
    </row>
    <row r="27999" spans="1:3" x14ac:dyDescent="0.4">
      <c r="A27999" s="70"/>
      <c r="B27999" s="70"/>
      <c r="C27999" s="71"/>
    </row>
    <row r="28000" spans="1:3" x14ac:dyDescent="0.4">
      <c r="A28000" s="70"/>
      <c r="B28000" s="70"/>
      <c r="C28000" s="71"/>
    </row>
    <row r="28001" spans="1:3" x14ac:dyDescent="0.4">
      <c r="A28001" s="70"/>
      <c r="B28001" s="70"/>
      <c r="C28001" s="71"/>
    </row>
    <row r="28002" spans="1:3" x14ac:dyDescent="0.4">
      <c r="A28002" s="70"/>
      <c r="B28002" s="70"/>
      <c r="C28002" s="71"/>
    </row>
    <row r="28003" spans="1:3" x14ac:dyDescent="0.4">
      <c r="A28003" s="70"/>
      <c r="B28003" s="70"/>
      <c r="C28003" s="71"/>
    </row>
    <row r="28004" spans="1:3" x14ac:dyDescent="0.4">
      <c r="A28004" s="70"/>
      <c r="B28004" s="70"/>
      <c r="C28004" s="71"/>
    </row>
    <row r="28005" spans="1:3" x14ac:dyDescent="0.4">
      <c r="A28005" s="70"/>
      <c r="B28005" s="70"/>
      <c r="C28005" s="71"/>
    </row>
    <row r="28006" spans="1:3" x14ac:dyDescent="0.4">
      <c r="A28006" s="70"/>
      <c r="B28006" s="70"/>
      <c r="C28006" s="71"/>
    </row>
    <row r="28007" spans="1:3" x14ac:dyDescent="0.4">
      <c r="A28007" s="70"/>
      <c r="B28007" s="70"/>
      <c r="C28007" s="71"/>
    </row>
    <row r="28008" spans="1:3" x14ac:dyDescent="0.4">
      <c r="A28008" s="70"/>
      <c r="B28008" s="70"/>
      <c r="C28008" s="71"/>
    </row>
    <row r="28009" spans="1:3" x14ac:dyDescent="0.4">
      <c r="A28009" s="70"/>
      <c r="B28009" s="70"/>
      <c r="C28009" s="71"/>
    </row>
    <row r="28010" spans="1:3" x14ac:dyDescent="0.4">
      <c r="A28010" s="70"/>
      <c r="B28010" s="70"/>
      <c r="C28010" s="71"/>
    </row>
    <row r="28011" spans="1:3" x14ac:dyDescent="0.4">
      <c r="A28011" s="70"/>
      <c r="B28011" s="70"/>
      <c r="C28011" s="71"/>
    </row>
    <row r="28012" spans="1:3" x14ac:dyDescent="0.4">
      <c r="A28012" s="70"/>
      <c r="B28012" s="70"/>
      <c r="C28012" s="71"/>
    </row>
    <row r="28013" spans="1:3" x14ac:dyDescent="0.4">
      <c r="A28013" s="70"/>
      <c r="B28013" s="70"/>
      <c r="C28013" s="71"/>
    </row>
    <row r="28014" spans="1:3" x14ac:dyDescent="0.4">
      <c r="A28014" s="70"/>
      <c r="B28014" s="70"/>
      <c r="C28014" s="71"/>
    </row>
    <row r="28015" spans="1:3" x14ac:dyDescent="0.4">
      <c r="A28015" s="70"/>
      <c r="B28015" s="70"/>
      <c r="C28015" s="71"/>
    </row>
    <row r="28016" spans="1:3" x14ac:dyDescent="0.4">
      <c r="A28016" s="70"/>
      <c r="B28016" s="70"/>
      <c r="C28016" s="71"/>
    </row>
    <row r="28017" spans="1:3" x14ac:dyDescent="0.4">
      <c r="A28017" s="70"/>
      <c r="B28017" s="70"/>
      <c r="C28017" s="71"/>
    </row>
    <row r="28018" spans="1:3" x14ac:dyDescent="0.4">
      <c r="A28018" s="70"/>
      <c r="B28018" s="70"/>
      <c r="C28018" s="71"/>
    </row>
    <row r="28019" spans="1:3" x14ac:dyDescent="0.4">
      <c r="A28019" s="70"/>
      <c r="B28019" s="70"/>
      <c r="C28019" s="71"/>
    </row>
    <row r="28020" spans="1:3" x14ac:dyDescent="0.4">
      <c r="A28020" s="70"/>
      <c r="B28020" s="70"/>
      <c r="C28020" s="71"/>
    </row>
    <row r="28021" spans="1:3" x14ac:dyDescent="0.4">
      <c r="A28021" s="70"/>
      <c r="B28021" s="70"/>
      <c r="C28021" s="71"/>
    </row>
    <row r="28022" spans="1:3" x14ac:dyDescent="0.4">
      <c r="A28022" s="70"/>
      <c r="B28022" s="70"/>
      <c r="C28022" s="71"/>
    </row>
    <row r="28023" spans="1:3" x14ac:dyDescent="0.4">
      <c r="A28023" s="70"/>
      <c r="B28023" s="70"/>
      <c r="C28023" s="71"/>
    </row>
    <row r="28024" spans="1:3" x14ac:dyDescent="0.4">
      <c r="A28024" s="70"/>
      <c r="B28024" s="70"/>
      <c r="C28024" s="71"/>
    </row>
    <row r="28025" spans="1:3" x14ac:dyDescent="0.4">
      <c r="A28025" s="70"/>
      <c r="B28025" s="70"/>
      <c r="C28025" s="71"/>
    </row>
    <row r="28026" spans="1:3" x14ac:dyDescent="0.4">
      <c r="A28026" s="70"/>
      <c r="B28026" s="70"/>
      <c r="C28026" s="71"/>
    </row>
    <row r="28027" spans="1:3" x14ac:dyDescent="0.4">
      <c r="A28027" s="70"/>
      <c r="B28027" s="70"/>
      <c r="C28027" s="71"/>
    </row>
    <row r="28028" spans="1:3" x14ac:dyDescent="0.4">
      <c r="A28028" s="70"/>
      <c r="B28028" s="70"/>
      <c r="C28028" s="71"/>
    </row>
    <row r="28029" spans="1:3" x14ac:dyDescent="0.4">
      <c r="A28029" s="70"/>
      <c r="B28029" s="70"/>
      <c r="C28029" s="71"/>
    </row>
    <row r="28030" spans="1:3" x14ac:dyDescent="0.4">
      <c r="A28030" s="70"/>
      <c r="B28030" s="70"/>
      <c r="C28030" s="71"/>
    </row>
    <row r="28031" spans="1:3" x14ac:dyDescent="0.4">
      <c r="A28031" s="70"/>
      <c r="B28031" s="70"/>
      <c r="C28031" s="71"/>
    </row>
    <row r="28032" spans="1:3" x14ac:dyDescent="0.4">
      <c r="A28032" s="70"/>
      <c r="B28032" s="70"/>
      <c r="C28032" s="71"/>
    </row>
    <row r="28033" spans="1:3" x14ac:dyDescent="0.4">
      <c r="A28033" s="70"/>
      <c r="B28033" s="70"/>
      <c r="C28033" s="71"/>
    </row>
    <row r="28034" spans="1:3" x14ac:dyDescent="0.4">
      <c r="A28034" s="70"/>
      <c r="B28034" s="70"/>
      <c r="C28034" s="71"/>
    </row>
    <row r="28035" spans="1:3" x14ac:dyDescent="0.4">
      <c r="A28035" s="70"/>
      <c r="B28035" s="70"/>
      <c r="C28035" s="71"/>
    </row>
    <row r="28036" spans="1:3" x14ac:dyDescent="0.4">
      <c r="A28036" s="70"/>
      <c r="B28036" s="70"/>
      <c r="C28036" s="71"/>
    </row>
    <row r="28037" spans="1:3" x14ac:dyDescent="0.4">
      <c r="A28037" s="70"/>
      <c r="B28037" s="70"/>
      <c r="C28037" s="71"/>
    </row>
    <row r="28038" spans="1:3" x14ac:dyDescent="0.4">
      <c r="A28038" s="70"/>
      <c r="B28038" s="70"/>
      <c r="C28038" s="71"/>
    </row>
    <row r="28039" spans="1:3" x14ac:dyDescent="0.4">
      <c r="A28039" s="70"/>
      <c r="B28039" s="70"/>
      <c r="C28039" s="71"/>
    </row>
    <row r="28040" spans="1:3" x14ac:dyDescent="0.4">
      <c r="A28040" s="70"/>
      <c r="B28040" s="70"/>
      <c r="C28040" s="71"/>
    </row>
    <row r="28041" spans="1:3" x14ac:dyDescent="0.4">
      <c r="A28041" s="70"/>
      <c r="B28041" s="70"/>
      <c r="C28041" s="71"/>
    </row>
    <row r="28042" spans="1:3" x14ac:dyDescent="0.4">
      <c r="A28042" s="70"/>
      <c r="B28042" s="70"/>
      <c r="C28042" s="71"/>
    </row>
    <row r="28043" spans="1:3" x14ac:dyDescent="0.4">
      <c r="A28043" s="70"/>
      <c r="B28043" s="70"/>
      <c r="C28043" s="71"/>
    </row>
    <row r="28044" spans="1:3" x14ac:dyDescent="0.4">
      <c r="A28044" s="70"/>
      <c r="B28044" s="70"/>
      <c r="C28044" s="71"/>
    </row>
    <row r="28045" spans="1:3" x14ac:dyDescent="0.4">
      <c r="A28045" s="70"/>
      <c r="B28045" s="70"/>
      <c r="C28045" s="71"/>
    </row>
    <row r="28046" spans="1:3" x14ac:dyDescent="0.4">
      <c r="A28046" s="70"/>
      <c r="B28046" s="70"/>
      <c r="C28046" s="71"/>
    </row>
    <row r="28047" spans="1:3" x14ac:dyDescent="0.4">
      <c r="A28047" s="70"/>
      <c r="B28047" s="70"/>
      <c r="C28047" s="71"/>
    </row>
    <row r="28048" spans="1:3" x14ac:dyDescent="0.4">
      <c r="A28048" s="70"/>
      <c r="B28048" s="70"/>
      <c r="C28048" s="71"/>
    </row>
    <row r="28049" spans="1:3" x14ac:dyDescent="0.4">
      <c r="A28049" s="70"/>
      <c r="B28049" s="70"/>
      <c r="C28049" s="71"/>
    </row>
    <row r="28050" spans="1:3" x14ac:dyDescent="0.4">
      <c r="A28050" s="70"/>
      <c r="B28050" s="70"/>
      <c r="C28050" s="71"/>
    </row>
    <row r="28051" spans="1:3" x14ac:dyDescent="0.4">
      <c r="A28051" s="70"/>
      <c r="B28051" s="70"/>
      <c r="C28051" s="71"/>
    </row>
    <row r="28052" spans="1:3" x14ac:dyDescent="0.4">
      <c r="A28052" s="70"/>
      <c r="B28052" s="70"/>
      <c r="C28052" s="71"/>
    </row>
    <row r="28053" spans="1:3" x14ac:dyDescent="0.4">
      <c r="A28053" s="70"/>
      <c r="B28053" s="70"/>
      <c r="C28053" s="71"/>
    </row>
    <row r="28054" spans="1:3" x14ac:dyDescent="0.4">
      <c r="A28054" s="70"/>
      <c r="B28054" s="70"/>
      <c r="C28054" s="71"/>
    </row>
    <row r="28055" spans="1:3" x14ac:dyDescent="0.4">
      <c r="A28055" s="70"/>
      <c r="B28055" s="70"/>
      <c r="C28055" s="71"/>
    </row>
    <row r="28056" spans="1:3" x14ac:dyDescent="0.4">
      <c r="A28056" s="70"/>
      <c r="B28056" s="70"/>
      <c r="C28056" s="71"/>
    </row>
    <row r="28057" spans="1:3" x14ac:dyDescent="0.4">
      <c r="A28057" s="70"/>
      <c r="B28057" s="70"/>
      <c r="C28057" s="71"/>
    </row>
    <row r="28058" spans="1:3" x14ac:dyDescent="0.4">
      <c r="A28058" s="70"/>
      <c r="B28058" s="70"/>
      <c r="C28058" s="71"/>
    </row>
    <row r="28059" spans="1:3" x14ac:dyDescent="0.4">
      <c r="A28059" s="70"/>
      <c r="B28059" s="70"/>
      <c r="C28059" s="71"/>
    </row>
    <row r="28060" spans="1:3" x14ac:dyDescent="0.4">
      <c r="A28060" s="70"/>
      <c r="B28060" s="70"/>
      <c r="C28060" s="71"/>
    </row>
    <row r="28061" spans="1:3" x14ac:dyDescent="0.4">
      <c r="A28061" s="70"/>
      <c r="B28061" s="70"/>
      <c r="C28061" s="71"/>
    </row>
    <row r="28062" spans="1:3" x14ac:dyDescent="0.4">
      <c r="A28062" s="70"/>
      <c r="B28062" s="70"/>
      <c r="C28062" s="71"/>
    </row>
    <row r="28063" spans="1:3" x14ac:dyDescent="0.4">
      <c r="A28063" s="70"/>
      <c r="B28063" s="70"/>
      <c r="C28063" s="71"/>
    </row>
    <row r="28064" spans="1:3" x14ac:dyDescent="0.4">
      <c r="A28064" s="70"/>
      <c r="B28064" s="70"/>
      <c r="C28064" s="71"/>
    </row>
    <row r="28065" spans="1:3" x14ac:dyDescent="0.4">
      <c r="A28065" s="70"/>
      <c r="B28065" s="70"/>
      <c r="C28065" s="71"/>
    </row>
    <row r="28066" spans="1:3" x14ac:dyDescent="0.4">
      <c r="A28066" s="70"/>
      <c r="B28066" s="70"/>
      <c r="C28066" s="71"/>
    </row>
    <row r="28067" spans="1:3" x14ac:dyDescent="0.4">
      <c r="A28067" s="70"/>
      <c r="B28067" s="70"/>
      <c r="C28067" s="71"/>
    </row>
    <row r="28068" spans="1:3" x14ac:dyDescent="0.4">
      <c r="A28068" s="70"/>
      <c r="B28068" s="70"/>
      <c r="C28068" s="71"/>
    </row>
    <row r="28069" spans="1:3" x14ac:dyDescent="0.4">
      <c r="A28069" s="70"/>
      <c r="B28069" s="70"/>
      <c r="C28069" s="71"/>
    </row>
    <row r="28070" spans="1:3" x14ac:dyDescent="0.4">
      <c r="A28070" s="70"/>
      <c r="B28070" s="70"/>
      <c r="C28070" s="71"/>
    </row>
    <row r="28071" spans="1:3" x14ac:dyDescent="0.4">
      <c r="A28071" s="70"/>
      <c r="B28071" s="70"/>
      <c r="C28071" s="71"/>
    </row>
    <row r="28072" spans="1:3" x14ac:dyDescent="0.4">
      <c r="A28072" s="70"/>
      <c r="B28072" s="70"/>
      <c r="C28072" s="71"/>
    </row>
    <row r="28073" spans="1:3" x14ac:dyDescent="0.4">
      <c r="A28073" s="70"/>
      <c r="B28073" s="70"/>
      <c r="C28073" s="71"/>
    </row>
    <row r="28074" spans="1:3" x14ac:dyDescent="0.4">
      <c r="A28074" s="70"/>
      <c r="B28074" s="70"/>
      <c r="C28074" s="71"/>
    </row>
    <row r="28075" spans="1:3" x14ac:dyDescent="0.4">
      <c r="A28075" s="70"/>
      <c r="B28075" s="70"/>
      <c r="C28075" s="71"/>
    </row>
    <row r="28076" spans="1:3" x14ac:dyDescent="0.4">
      <c r="A28076" s="70"/>
      <c r="B28076" s="70"/>
      <c r="C28076" s="71"/>
    </row>
    <row r="28077" spans="1:3" x14ac:dyDescent="0.4">
      <c r="A28077" s="70"/>
      <c r="B28077" s="70"/>
      <c r="C28077" s="71"/>
    </row>
    <row r="28078" spans="1:3" x14ac:dyDescent="0.4">
      <c r="A28078" s="70"/>
      <c r="B28078" s="70"/>
      <c r="C28078" s="71"/>
    </row>
    <row r="28079" spans="1:3" x14ac:dyDescent="0.4">
      <c r="A28079" s="70"/>
      <c r="B28079" s="70"/>
      <c r="C28079" s="71"/>
    </row>
    <row r="28080" spans="1:3" x14ac:dyDescent="0.4">
      <c r="A28080" s="70"/>
      <c r="B28080" s="70"/>
      <c r="C28080" s="71"/>
    </row>
    <row r="28081" spans="1:3" x14ac:dyDescent="0.4">
      <c r="A28081" s="70"/>
      <c r="B28081" s="70"/>
      <c r="C28081" s="71"/>
    </row>
    <row r="28082" spans="1:3" x14ac:dyDescent="0.4">
      <c r="A28082" s="70"/>
      <c r="B28082" s="70"/>
      <c r="C28082" s="71"/>
    </row>
    <row r="28083" spans="1:3" x14ac:dyDescent="0.4">
      <c r="A28083" s="70"/>
      <c r="B28083" s="70"/>
      <c r="C28083" s="71"/>
    </row>
    <row r="28084" spans="1:3" x14ac:dyDescent="0.4">
      <c r="A28084" s="70"/>
      <c r="B28084" s="70"/>
      <c r="C28084" s="71"/>
    </row>
    <row r="28085" spans="1:3" x14ac:dyDescent="0.4">
      <c r="A28085" s="70"/>
      <c r="B28085" s="70"/>
      <c r="C28085" s="71"/>
    </row>
    <row r="28086" spans="1:3" x14ac:dyDescent="0.4">
      <c r="A28086" s="70"/>
      <c r="B28086" s="70"/>
      <c r="C28086" s="71"/>
    </row>
    <row r="28087" spans="1:3" x14ac:dyDescent="0.4">
      <c r="A28087" s="70"/>
      <c r="B28087" s="70"/>
      <c r="C28087" s="71"/>
    </row>
    <row r="28088" spans="1:3" x14ac:dyDescent="0.4">
      <c r="A28088" s="70"/>
      <c r="B28088" s="70"/>
      <c r="C28088" s="71"/>
    </row>
    <row r="28089" spans="1:3" x14ac:dyDescent="0.4">
      <c r="A28089" s="70"/>
      <c r="B28089" s="70"/>
      <c r="C28089" s="71"/>
    </row>
    <row r="28090" spans="1:3" x14ac:dyDescent="0.4">
      <c r="A28090" s="70"/>
      <c r="B28090" s="70"/>
      <c r="C28090" s="71"/>
    </row>
    <row r="28091" spans="1:3" x14ac:dyDescent="0.4">
      <c r="A28091" s="70"/>
      <c r="B28091" s="70"/>
      <c r="C28091" s="71"/>
    </row>
    <row r="28092" spans="1:3" x14ac:dyDescent="0.4">
      <c r="A28092" s="70"/>
      <c r="B28092" s="70"/>
      <c r="C28092" s="71"/>
    </row>
    <row r="28093" spans="1:3" x14ac:dyDescent="0.4">
      <c r="A28093" s="70"/>
      <c r="B28093" s="70"/>
      <c r="C28093" s="71"/>
    </row>
    <row r="28094" spans="1:3" x14ac:dyDescent="0.4">
      <c r="A28094" s="70"/>
      <c r="B28094" s="70"/>
      <c r="C28094" s="71"/>
    </row>
    <row r="28095" spans="1:3" x14ac:dyDescent="0.4">
      <c r="A28095" s="70"/>
      <c r="B28095" s="70"/>
      <c r="C28095" s="71"/>
    </row>
    <row r="28096" spans="1:3" x14ac:dyDescent="0.4">
      <c r="A28096" s="70"/>
      <c r="B28096" s="70"/>
      <c r="C28096" s="71"/>
    </row>
    <row r="28097" spans="1:3" x14ac:dyDescent="0.4">
      <c r="A28097" s="70"/>
      <c r="B28097" s="70"/>
      <c r="C28097" s="71"/>
    </row>
    <row r="28098" spans="1:3" x14ac:dyDescent="0.4">
      <c r="A28098" s="70"/>
      <c r="B28098" s="70"/>
      <c r="C28098" s="71"/>
    </row>
    <row r="28099" spans="1:3" x14ac:dyDescent="0.4">
      <c r="A28099" s="70"/>
      <c r="B28099" s="70"/>
      <c r="C28099" s="71"/>
    </row>
    <row r="28100" spans="1:3" x14ac:dyDescent="0.4">
      <c r="A28100" s="70"/>
      <c r="B28100" s="70"/>
      <c r="C28100" s="71"/>
    </row>
    <row r="28101" spans="1:3" x14ac:dyDescent="0.4">
      <c r="A28101" s="70"/>
      <c r="B28101" s="70"/>
      <c r="C28101" s="71"/>
    </row>
    <row r="28102" spans="1:3" x14ac:dyDescent="0.4">
      <c r="A28102" s="70"/>
      <c r="B28102" s="70"/>
      <c r="C28102" s="71"/>
    </row>
    <row r="28103" spans="1:3" x14ac:dyDescent="0.4">
      <c r="A28103" s="70"/>
      <c r="B28103" s="70"/>
      <c r="C28103" s="71"/>
    </row>
    <row r="28104" spans="1:3" x14ac:dyDescent="0.4">
      <c r="A28104" s="70"/>
      <c r="B28104" s="70"/>
      <c r="C28104" s="71"/>
    </row>
    <row r="28105" spans="1:3" x14ac:dyDescent="0.4">
      <c r="A28105" s="70"/>
      <c r="B28105" s="70"/>
      <c r="C28105" s="71"/>
    </row>
    <row r="28106" spans="1:3" x14ac:dyDescent="0.4">
      <c r="A28106" s="70"/>
      <c r="B28106" s="70"/>
      <c r="C28106" s="71"/>
    </row>
    <row r="28107" spans="1:3" x14ac:dyDescent="0.4">
      <c r="A28107" s="70"/>
      <c r="B28107" s="70"/>
      <c r="C28107" s="71"/>
    </row>
    <row r="28108" spans="1:3" x14ac:dyDescent="0.4">
      <c r="A28108" s="70"/>
      <c r="B28108" s="70"/>
      <c r="C28108" s="71"/>
    </row>
    <row r="28109" spans="1:3" x14ac:dyDescent="0.4">
      <c r="A28109" s="70"/>
      <c r="B28109" s="70"/>
      <c r="C28109" s="71"/>
    </row>
    <row r="28110" spans="1:3" x14ac:dyDescent="0.4">
      <c r="A28110" s="70"/>
      <c r="B28110" s="70"/>
      <c r="C28110" s="71"/>
    </row>
    <row r="28111" spans="1:3" x14ac:dyDescent="0.4">
      <c r="A28111" s="70"/>
      <c r="B28111" s="70"/>
      <c r="C28111" s="71"/>
    </row>
    <row r="28112" spans="1:3" x14ac:dyDescent="0.4">
      <c r="A28112" s="70"/>
      <c r="B28112" s="70"/>
      <c r="C28112" s="71"/>
    </row>
    <row r="28113" spans="1:3" x14ac:dyDescent="0.4">
      <c r="A28113" s="70"/>
      <c r="B28113" s="70"/>
      <c r="C28113" s="71"/>
    </row>
    <row r="28114" spans="1:3" x14ac:dyDescent="0.4">
      <c r="A28114" s="70"/>
      <c r="B28114" s="70"/>
      <c r="C28114" s="71"/>
    </row>
    <row r="28115" spans="1:3" x14ac:dyDescent="0.4">
      <c r="A28115" s="70"/>
      <c r="B28115" s="70"/>
      <c r="C28115" s="71"/>
    </row>
    <row r="28116" spans="1:3" x14ac:dyDescent="0.4">
      <c r="A28116" s="70"/>
      <c r="B28116" s="70"/>
      <c r="C28116" s="71"/>
    </row>
    <row r="28117" spans="1:3" x14ac:dyDescent="0.4">
      <c r="A28117" s="70"/>
      <c r="B28117" s="70"/>
      <c r="C28117" s="71"/>
    </row>
    <row r="28118" spans="1:3" x14ac:dyDescent="0.4">
      <c r="A28118" s="70"/>
      <c r="B28118" s="70"/>
      <c r="C28118" s="71"/>
    </row>
    <row r="28119" spans="1:3" x14ac:dyDescent="0.4">
      <c r="A28119" s="70"/>
      <c r="B28119" s="70"/>
      <c r="C28119" s="71"/>
    </row>
    <row r="28120" spans="1:3" x14ac:dyDescent="0.4">
      <c r="A28120" s="70"/>
      <c r="B28120" s="70"/>
      <c r="C28120" s="71"/>
    </row>
    <row r="28121" spans="1:3" x14ac:dyDescent="0.4">
      <c r="A28121" s="70"/>
      <c r="B28121" s="70"/>
      <c r="C28121" s="71"/>
    </row>
    <row r="28122" spans="1:3" x14ac:dyDescent="0.4">
      <c r="A28122" s="70"/>
      <c r="B28122" s="70"/>
      <c r="C28122" s="71"/>
    </row>
    <row r="28123" spans="1:3" x14ac:dyDescent="0.4">
      <c r="A28123" s="70"/>
      <c r="B28123" s="70"/>
      <c r="C28123" s="71"/>
    </row>
    <row r="28124" spans="1:3" x14ac:dyDescent="0.4">
      <c r="A28124" s="70"/>
      <c r="B28124" s="70"/>
      <c r="C28124" s="71"/>
    </row>
    <row r="28125" spans="1:3" x14ac:dyDescent="0.4">
      <c r="A28125" s="70"/>
      <c r="B28125" s="70"/>
      <c r="C28125" s="71"/>
    </row>
    <row r="28126" spans="1:3" x14ac:dyDescent="0.4">
      <c r="A28126" s="70"/>
      <c r="B28126" s="70"/>
      <c r="C28126" s="71"/>
    </row>
    <row r="28127" spans="1:3" x14ac:dyDescent="0.4">
      <c r="A28127" s="70"/>
      <c r="B28127" s="70"/>
      <c r="C28127" s="71"/>
    </row>
    <row r="28128" spans="1:3" x14ac:dyDescent="0.4">
      <c r="A28128" s="70"/>
      <c r="B28128" s="70"/>
      <c r="C28128" s="71"/>
    </row>
    <row r="28129" spans="1:3" x14ac:dyDescent="0.4">
      <c r="A28129" s="70"/>
      <c r="B28129" s="70"/>
      <c r="C28129" s="71"/>
    </row>
    <row r="28130" spans="1:3" x14ac:dyDescent="0.4">
      <c r="A28130" s="70"/>
      <c r="B28130" s="70"/>
      <c r="C28130" s="71"/>
    </row>
    <row r="28131" spans="1:3" x14ac:dyDescent="0.4">
      <c r="A28131" s="70"/>
      <c r="B28131" s="70"/>
      <c r="C28131" s="71"/>
    </row>
    <row r="28132" spans="1:3" x14ac:dyDescent="0.4">
      <c r="A28132" s="70"/>
      <c r="B28132" s="70"/>
      <c r="C28132" s="71"/>
    </row>
    <row r="28133" spans="1:3" x14ac:dyDescent="0.4">
      <c r="A28133" s="70"/>
      <c r="B28133" s="70"/>
      <c r="C28133" s="71"/>
    </row>
    <row r="28134" spans="1:3" x14ac:dyDescent="0.4">
      <c r="A28134" s="70"/>
      <c r="B28134" s="70"/>
      <c r="C28134" s="71"/>
    </row>
    <row r="28135" spans="1:3" x14ac:dyDescent="0.4">
      <c r="A28135" s="70"/>
      <c r="B28135" s="70"/>
      <c r="C28135" s="71"/>
    </row>
    <row r="28136" spans="1:3" x14ac:dyDescent="0.4">
      <c r="A28136" s="70"/>
      <c r="B28136" s="70"/>
      <c r="C28136" s="71"/>
    </row>
    <row r="28137" spans="1:3" x14ac:dyDescent="0.4">
      <c r="A28137" s="70"/>
      <c r="B28137" s="70"/>
      <c r="C28137" s="71"/>
    </row>
    <row r="28138" spans="1:3" x14ac:dyDescent="0.4">
      <c r="A28138" s="70"/>
      <c r="B28138" s="70"/>
      <c r="C28138" s="71"/>
    </row>
    <row r="28139" spans="1:3" x14ac:dyDescent="0.4">
      <c r="A28139" s="70"/>
      <c r="B28139" s="70"/>
      <c r="C28139" s="71"/>
    </row>
    <row r="28140" spans="1:3" x14ac:dyDescent="0.4">
      <c r="A28140" s="70"/>
      <c r="B28140" s="70"/>
      <c r="C28140" s="71"/>
    </row>
    <row r="28141" spans="1:3" x14ac:dyDescent="0.4">
      <c r="A28141" s="70"/>
      <c r="B28141" s="70"/>
      <c r="C28141" s="71"/>
    </row>
    <row r="28142" spans="1:3" x14ac:dyDescent="0.4">
      <c r="A28142" s="70"/>
      <c r="B28142" s="70"/>
      <c r="C28142" s="71"/>
    </row>
    <row r="28143" spans="1:3" x14ac:dyDescent="0.4">
      <c r="A28143" s="70"/>
      <c r="B28143" s="70"/>
      <c r="C28143" s="71"/>
    </row>
    <row r="28144" spans="1:3" x14ac:dyDescent="0.4">
      <c r="A28144" s="70"/>
      <c r="B28144" s="70"/>
      <c r="C28144" s="71"/>
    </row>
    <row r="28145" spans="1:3" x14ac:dyDescent="0.4">
      <c r="A28145" s="70"/>
      <c r="B28145" s="70"/>
      <c r="C28145" s="71"/>
    </row>
    <row r="28146" spans="1:3" x14ac:dyDescent="0.4">
      <c r="A28146" s="70"/>
      <c r="B28146" s="70"/>
      <c r="C28146" s="71"/>
    </row>
    <row r="28147" spans="1:3" x14ac:dyDescent="0.4">
      <c r="A28147" s="70"/>
      <c r="B28147" s="70"/>
      <c r="C28147" s="71"/>
    </row>
    <row r="28148" spans="1:3" x14ac:dyDescent="0.4">
      <c r="A28148" s="70"/>
      <c r="B28148" s="70"/>
      <c r="C28148" s="71"/>
    </row>
    <row r="28149" spans="1:3" x14ac:dyDescent="0.4">
      <c r="A28149" s="70"/>
      <c r="B28149" s="70"/>
      <c r="C28149" s="71"/>
    </row>
    <row r="28150" spans="1:3" x14ac:dyDescent="0.4">
      <c r="A28150" s="70"/>
      <c r="B28150" s="70"/>
      <c r="C28150" s="71"/>
    </row>
    <row r="28151" spans="1:3" x14ac:dyDescent="0.4">
      <c r="A28151" s="70"/>
      <c r="B28151" s="70"/>
      <c r="C28151" s="71"/>
    </row>
    <row r="28152" spans="1:3" x14ac:dyDescent="0.4">
      <c r="A28152" s="70"/>
      <c r="B28152" s="70"/>
      <c r="C28152" s="71"/>
    </row>
    <row r="28153" spans="1:3" x14ac:dyDescent="0.4">
      <c r="A28153" s="70"/>
      <c r="B28153" s="70"/>
      <c r="C28153" s="71"/>
    </row>
    <row r="28154" spans="1:3" x14ac:dyDescent="0.4">
      <c r="A28154" s="70"/>
      <c r="B28154" s="70"/>
      <c r="C28154" s="71"/>
    </row>
    <row r="28155" spans="1:3" x14ac:dyDescent="0.4">
      <c r="A28155" s="70"/>
      <c r="B28155" s="70"/>
      <c r="C28155" s="71"/>
    </row>
    <row r="28156" spans="1:3" x14ac:dyDescent="0.4">
      <c r="A28156" s="70"/>
      <c r="B28156" s="70"/>
      <c r="C28156" s="71"/>
    </row>
    <row r="28157" spans="1:3" x14ac:dyDescent="0.4">
      <c r="A28157" s="70"/>
      <c r="B28157" s="70"/>
      <c r="C28157" s="71"/>
    </row>
    <row r="28158" spans="1:3" x14ac:dyDescent="0.4">
      <c r="A28158" s="70"/>
      <c r="B28158" s="70"/>
      <c r="C28158" s="71"/>
    </row>
    <row r="28159" spans="1:3" x14ac:dyDescent="0.4">
      <c r="A28159" s="70"/>
      <c r="B28159" s="70"/>
      <c r="C28159" s="71"/>
    </row>
    <row r="28160" spans="1:3" x14ac:dyDescent="0.4">
      <c r="A28160" s="70"/>
      <c r="B28160" s="70"/>
      <c r="C28160" s="71"/>
    </row>
    <row r="28161" spans="1:3" x14ac:dyDescent="0.4">
      <c r="A28161" s="70"/>
      <c r="B28161" s="70"/>
      <c r="C28161" s="71"/>
    </row>
    <row r="28162" spans="1:3" x14ac:dyDescent="0.4">
      <c r="A28162" s="70"/>
      <c r="B28162" s="70"/>
      <c r="C28162" s="71"/>
    </row>
    <row r="28163" spans="1:3" x14ac:dyDescent="0.4">
      <c r="A28163" s="70"/>
      <c r="B28163" s="70"/>
      <c r="C28163" s="71"/>
    </row>
    <row r="28164" spans="1:3" x14ac:dyDescent="0.4">
      <c r="A28164" s="70"/>
      <c r="B28164" s="70"/>
      <c r="C28164" s="71"/>
    </row>
    <row r="28165" spans="1:3" x14ac:dyDescent="0.4">
      <c r="A28165" s="70"/>
      <c r="B28165" s="70"/>
      <c r="C28165" s="71"/>
    </row>
    <row r="28166" spans="1:3" x14ac:dyDescent="0.4">
      <c r="A28166" s="70"/>
      <c r="B28166" s="70"/>
      <c r="C28166" s="71"/>
    </row>
    <row r="28167" spans="1:3" x14ac:dyDescent="0.4">
      <c r="A28167" s="70"/>
      <c r="B28167" s="70"/>
      <c r="C28167" s="71"/>
    </row>
    <row r="28168" spans="1:3" x14ac:dyDescent="0.4">
      <c r="A28168" s="70"/>
      <c r="B28168" s="70"/>
      <c r="C28168" s="71"/>
    </row>
    <row r="28169" spans="1:3" x14ac:dyDescent="0.4">
      <c r="A28169" s="70"/>
      <c r="B28169" s="70"/>
      <c r="C28169" s="71"/>
    </row>
    <row r="28170" spans="1:3" x14ac:dyDescent="0.4">
      <c r="A28170" s="70"/>
      <c r="B28170" s="70"/>
      <c r="C28170" s="71"/>
    </row>
    <row r="28171" spans="1:3" x14ac:dyDescent="0.4">
      <c r="A28171" s="70"/>
      <c r="B28171" s="70"/>
      <c r="C28171" s="71"/>
    </row>
    <row r="28172" spans="1:3" x14ac:dyDescent="0.4">
      <c r="A28172" s="70"/>
      <c r="B28172" s="70"/>
      <c r="C28172" s="71"/>
    </row>
    <row r="28173" spans="1:3" x14ac:dyDescent="0.4">
      <c r="A28173" s="70"/>
      <c r="B28173" s="70"/>
      <c r="C28173" s="71"/>
    </row>
    <row r="28174" spans="1:3" x14ac:dyDescent="0.4">
      <c r="A28174" s="70"/>
      <c r="B28174" s="70"/>
      <c r="C28174" s="71"/>
    </row>
    <row r="28175" spans="1:3" x14ac:dyDescent="0.4">
      <c r="A28175" s="70"/>
      <c r="B28175" s="70"/>
      <c r="C28175" s="71"/>
    </row>
    <row r="28176" spans="1:3" x14ac:dyDescent="0.4">
      <c r="A28176" s="70"/>
      <c r="B28176" s="70"/>
      <c r="C28176" s="71"/>
    </row>
    <row r="28177" spans="1:3" x14ac:dyDescent="0.4">
      <c r="A28177" s="70"/>
      <c r="B28177" s="70"/>
      <c r="C28177" s="71"/>
    </row>
    <row r="28178" spans="1:3" x14ac:dyDescent="0.4">
      <c r="A28178" s="70"/>
      <c r="B28178" s="70"/>
      <c r="C28178" s="71"/>
    </row>
    <row r="28179" spans="1:3" x14ac:dyDescent="0.4">
      <c r="A28179" s="70"/>
      <c r="B28179" s="70"/>
      <c r="C28179" s="71"/>
    </row>
    <row r="28180" spans="1:3" x14ac:dyDescent="0.4">
      <c r="A28180" s="70"/>
      <c r="B28180" s="70"/>
      <c r="C28180" s="71"/>
    </row>
    <row r="28181" spans="1:3" x14ac:dyDescent="0.4">
      <c r="A28181" s="70"/>
      <c r="B28181" s="70"/>
      <c r="C28181" s="71"/>
    </row>
    <row r="28182" spans="1:3" x14ac:dyDescent="0.4">
      <c r="A28182" s="70"/>
      <c r="B28182" s="70"/>
      <c r="C28182" s="71"/>
    </row>
    <row r="28183" spans="1:3" x14ac:dyDescent="0.4">
      <c r="A28183" s="70"/>
      <c r="B28183" s="70"/>
      <c r="C28183" s="71"/>
    </row>
    <row r="28184" spans="1:3" x14ac:dyDescent="0.4">
      <c r="A28184" s="70"/>
      <c r="B28184" s="70"/>
      <c r="C28184" s="71"/>
    </row>
    <row r="28185" spans="1:3" x14ac:dyDescent="0.4">
      <c r="A28185" s="70"/>
      <c r="B28185" s="70"/>
      <c r="C28185" s="71"/>
    </row>
    <row r="28186" spans="1:3" x14ac:dyDescent="0.4">
      <c r="A28186" s="70"/>
      <c r="B28186" s="70"/>
      <c r="C28186" s="71"/>
    </row>
    <row r="28187" spans="1:3" x14ac:dyDescent="0.4">
      <c r="A28187" s="70"/>
      <c r="B28187" s="70"/>
      <c r="C28187" s="71"/>
    </row>
    <row r="28188" spans="1:3" x14ac:dyDescent="0.4">
      <c r="A28188" s="70"/>
      <c r="B28188" s="70"/>
      <c r="C28188" s="71"/>
    </row>
    <row r="28189" spans="1:3" x14ac:dyDescent="0.4">
      <c r="A28189" s="70"/>
      <c r="B28189" s="70"/>
      <c r="C28189" s="71"/>
    </row>
    <row r="28190" spans="1:3" x14ac:dyDescent="0.4">
      <c r="A28190" s="70"/>
      <c r="B28190" s="70"/>
      <c r="C28190" s="71"/>
    </row>
    <row r="28191" spans="1:3" x14ac:dyDescent="0.4">
      <c r="A28191" s="70"/>
      <c r="B28191" s="70"/>
      <c r="C28191" s="71"/>
    </row>
    <row r="28192" spans="1:3" x14ac:dyDescent="0.4">
      <c r="A28192" s="70"/>
      <c r="B28192" s="70"/>
      <c r="C28192" s="71"/>
    </row>
    <row r="28193" spans="1:3" x14ac:dyDescent="0.4">
      <c r="A28193" s="70"/>
      <c r="B28193" s="70"/>
      <c r="C28193" s="71"/>
    </row>
    <row r="28194" spans="1:3" x14ac:dyDescent="0.4">
      <c r="A28194" s="70"/>
      <c r="B28194" s="70"/>
      <c r="C28194" s="71"/>
    </row>
    <row r="28195" spans="1:3" x14ac:dyDescent="0.4">
      <c r="A28195" s="70"/>
      <c r="B28195" s="70"/>
      <c r="C28195" s="71"/>
    </row>
    <row r="28196" spans="1:3" x14ac:dyDescent="0.4">
      <c r="A28196" s="70"/>
      <c r="B28196" s="70"/>
      <c r="C28196" s="71"/>
    </row>
    <row r="28197" spans="1:3" x14ac:dyDescent="0.4">
      <c r="A28197" s="70"/>
      <c r="B28197" s="70"/>
      <c r="C28197" s="71"/>
    </row>
    <row r="28198" spans="1:3" x14ac:dyDescent="0.4">
      <c r="A28198" s="70"/>
      <c r="B28198" s="70"/>
      <c r="C28198" s="71"/>
    </row>
    <row r="28199" spans="1:3" x14ac:dyDescent="0.4">
      <c r="A28199" s="70"/>
      <c r="B28199" s="70"/>
      <c r="C28199" s="71"/>
    </row>
    <row r="28200" spans="1:3" x14ac:dyDescent="0.4">
      <c r="A28200" s="70"/>
      <c r="B28200" s="70"/>
      <c r="C28200" s="71"/>
    </row>
    <row r="28201" spans="1:3" x14ac:dyDescent="0.4">
      <c r="A28201" s="70"/>
      <c r="B28201" s="70"/>
      <c r="C28201" s="71"/>
    </row>
    <row r="28202" spans="1:3" x14ac:dyDescent="0.4">
      <c r="A28202" s="70"/>
      <c r="B28202" s="70"/>
      <c r="C28202" s="71"/>
    </row>
    <row r="28203" spans="1:3" x14ac:dyDescent="0.4">
      <c r="A28203" s="70"/>
      <c r="B28203" s="70"/>
      <c r="C28203" s="71"/>
    </row>
    <row r="28204" spans="1:3" x14ac:dyDescent="0.4">
      <c r="A28204" s="70"/>
      <c r="B28204" s="70"/>
      <c r="C28204" s="71"/>
    </row>
    <row r="28205" spans="1:3" x14ac:dyDescent="0.4">
      <c r="A28205" s="70"/>
      <c r="B28205" s="70"/>
      <c r="C28205" s="71"/>
    </row>
    <row r="28206" spans="1:3" x14ac:dyDescent="0.4">
      <c r="A28206" s="70"/>
      <c r="B28206" s="70"/>
      <c r="C28206" s="71"/>
    </row>
    <row r="28207" spans="1:3" x14ac:dyDescent="0.4">
      <c r="A28207" s="70"/>
      <c r="B28207" s="70"/>
      <c r="C28207" s="71"/>
    </row>
    <row r="28208" spans="1:3" x14ac:dyDescent="0.4">
      <c r="A28208" s="70"/>
      <c r="B28208" s="70"/>
      <c r="C28208" s="71"/>
    </row>
    <row r="28209" spans="1:3" x14ac:dyDescent="0.4">
      <c r="A28209" s="70"/>
      <c r="B28209" s="70"/>
      <c r="C28209" s="71"/>
    </row>
    <row r="28210" spans="1:3" x14ac:dyDescent="0.4">
      <c r="A28210" s="70"/>
      <c r="B28210" s="70"/>
      <c r="C28210" s="71"/>
    </row>
    <row r="28211" spans="1:3" x14ac:dyDescent="0.4">
      <c r="A28211" s="70"/>
      <c r="B28211" s="70"/>
      <c r="C28211" s="71"/>
    </row>
    <row r="28212" spans="1:3" x14ac:dyDescent="0.4">
      <c r="A28212" s="70"/>
      <c r="B28212" s="70"/>
      <c r="C28212" s="71"/>
    </row>
    <row r="28213" spans="1:3" x14ac:dyDescent="0.4">
      <c r="A28213" s="70"/>
      <c r="B28213" s="70"/>
      <c r="C28213" s="71"/>
    </row>
    <row r="28214" spans="1:3" x14ac:dyDescent="0.4">
      <c r="A28214" s="70"/>
      <c r="B28214" s="70"/>
      <c r="C28214" s="71"/>
    </row>
    <row r="28215" spans="1:3" x14ac:dyDescent="0.4">
      <c r="A28215" s="70"/>
      <c r="B28215" s="70"/>
      <c r="C28215" s="71"/>
    </row>
    <row r="28216" spans="1:3" x14ac:dyDescent="0.4">
      <c r="A28216" s="70"/>
      <c r="B28216" s="70"/>
      <c r="C28216" s="71"/>
    </row>
    <row r="28217" spans="1:3" x14ac:dyDescent="0.4">
      <c r="A28217" s="70"/>
      <c r="B28217" s="70"/>
      <c r="C28217" s="71"/>
    </row>
    <row r="28218" spans="1:3" x14ac:dyDescent="0.4">
      <c r="A28218" s="70"/>
      <c r="B28218" s="70"/>
      <c r="C28218" s="71"/>
    </row>
    <row r="28219" spans="1:3" x14ac:dyDescent="0.4">
      <c r="A28219" s="70"/>
      <c r="B28219" s="70"/>
      <c r="C28219" s="71"/>
    </row>
    <row r="28220" spans="1:3" x14ac:dyDescent="0.4">
      <c r="A28220" s="70"/>
      <c r="B28220" s="70"/>
      <c r="C28220" s="71"/>
    </row>
    <row r="28221" spans="1:3" x14ac:dyDescent="0.4">
      <c r="A28221" s="70"/>
      <c r="B28221" s="70"/>
      <c r="C28221" s="71"/>
    </row>
    <row r="28222" spans="1:3" x14ac:dyDescent="0.4">
      <c r="A28222" s="70"/>
      <c r="B28222" s="70"/>
      <c r="C28222" s="71"/>
    </row>
    <row r="28223" spans="1:3" x14ac:dyDescent="0.4">
      <c r="A28223" s="70"/>
      <c r="B28223" s="70"/>
      <c r="C28223" s="71"/>
    </row>
    <row r="28224" spans="1:3" x14ac:dyDescent="0.4">
      <c r="A28224" s="70"/>
      <c r="B28224" s="70"/>
      <c r="C28224" s="71"/>
    </row>
    <row r="28225" spans="1:3" x14ac:dyDescent="0.4">
      <c r="A28225" s="70"/>
      <c r="B28225" s="70"/>
      <c r="C28225" s="71"/>
    </row>
    <row r="28226" spans="1:3" x14ac:dyDescent="0.4">
      <c r="A28226" s="70"/>
      <c r="B28226" s="70"/>
      <c r="C28226" s="71"/>
    </row>
    <row r="28227" spans="1:3" x14ac:dyDescent="0.4">
      <c r="A28227" s="70"/>
      <c r="B28227" s="70"/>
      <c r="C28227" s="71"/>
    </row>
    <row r="28228" spans="1:3" x14ac:dyDescent="0.4">
      <c r="A28228" s="70"/>
      <c r="B28228" s="70"/>
      <c r="C28228" s="71"/>
    </row>
    <row r="28229" spans="1:3" x14ac:dyDescent="0.4">
      <c r="A28229" s="70"/>
      <c r="B28229" s="70"/>
      <c r="C28229" s="71"/>
    </row>
    <row r="28230" spans="1:3" x14ac:dyDescent="0.4">
      <c r="A28230" s="70"/>
      <c r="B28230" s="70"/>
      <c r="C28230" s="71"/>
    </row>
    <row r="28231" spans="1:3" x14ac:dyDescent="0.4">
      <c r="A28231" s="70"/>
      <c r="B28231" s="70"/>
      <c r="C28231" s="71"/>
    </row>
    <row r="28232" spans="1:3" x14ac:dyDescent="0.4">
      <c r="A28232" s="70"/>
      <c r="B28232" s="70"/>
      <c r="C28232" s="71"/>
    </row>
    <row r="28233" spans="1:3" x14ac:dyDescent="0.4">
      <c r="A28233" s="70"/>
      <c r="B28233" s="70"/>
      <c r="C28233" s="71"/>
    </row>
    <row r="28234" spans="1:3" x14ac:dyDescent="0.4">
      <c r="A28234" s="70"/>
      <c r="B28234" s="70"/>
      <c r="C28234" s="71"/>
    </row>
    <row r="28235" spans="1:3" x14ac:dyDescent="0.4">
      <c r="A28235" s="70"/>
      <c r="B28235" s="70"/>
      <c r="C28235" s="71"/>
    </row>
    <row r="28236" spans="1:3" x14ac:dyDescent="0.4">
      <c r="A28236" s="70"/>
      <c r="B28236" s="70"/>
      <c r="C28236" s="71"/>
    </row>
    <row r="28237" spans="1:3" x14ac:dyDescent="0.4">
      <c r="A28237" s="70"/>
      <c r="B28237" s="70"/>
      <c r="C28237" s="71"/>
    </row>
    <row r="28238" spans="1:3" x14ac:dyDescent="0.4">
      <c r="A28238" s="70"/>
      <c r="B28238" s="70"/>
      <c r="C28238" s="71"/>
    </row>
    <row r="28239" spans="1:3" x14ac:dyDescent="0.4">
      <c r="A28239" s="70"/>
      <c r="B28239" s="70"/>
      <c r="C28239" s="71"/>
    </row>
    <row r="28240" spans="1:3" x14ac:dyDescent="0.4">
      <c r="A28240" s="70"/>
      <c r="B28240" s="70"/>
      <c r="C28240" s="71"/>
    </row>
    <row r="28241" spans="1:3" x14ac:dyDescent="0.4">
      <c r="A28241" s="70"/>
      <c r="B28241" s="70"/>
      <c r="C28241" s="71"/>
    </row>
    <row r="28242" spans="1:3" x14ac:dyDescent="0.4">
      <c r="A28242" s="70"/>
      <c r="B28242" s="70"/>
      <c r="C28242" s="71"/>
    </row>
    <row r="28243" spans="1:3" x14ac:dyDescent="0.4">
      <c r="A28243" s="70"/>
      <c r="B28243" s="70"/>
      <c r="C28243" s="71"/>
    </row>
    <row r="28244" spans="1:3" x14ac:dyDescent="0.4">
      <c r="A28244" s="70"/>
      <c r="B28244" s="70"/>
      <c r="C28244" s="71"/>
    </row>
    <row r="28245" spans="1:3" x14ac:dyDescent="0.4">
      <c r="A28245" s="70"/>
      <c r="B28245" s="70"/>
      <c r="C28245" s="71"/>
    </row>
    <row r="28246" spans="1:3" x14ac:dyDescent="0.4">
      <c r="A28246" s="70"/>
      <c r="B28246" s="70"/>
      <c r="C28246" s="71"/>
    </row>
    <row r="28247" spans="1:3" x14ac:dyDescent="0.4">
      <c r="A28247" s="70"/>
      <c r="B28247" s="70"/>
      <c r="C28247" s="71"/>
    </row>
    <row r="28248" spans="1:3" x14ac:dyDescent="0.4">
      <c r="A28248" s="70"/>
      <c r="B28248" s="70"/>
      <c r="C28248" s="71"/>
    </row>
    <row r="28249" spans="1:3" x14ac:dyDescent="0.4">
      <c r="A28249" s="70"/>
      <c r="B28249" s="70"/>
      <c r="C28249" s="71"/>
    </row>
    <row r="28250" spans="1:3" x14ac:dyDescent="0.4">
      <c r="A28250" s="70"/>
      <c r="B28250" s="70"/>
      <c r="C28250" s="71"/>
    </row>
    <row r="28251" spans="1:3" x14ac:dyDescent="0.4">
      <c r="A28251" s="70"/>
      <c r="B28251" s="70"/>
      <c r="C28251" s="71"/>
    </row>
    <row r="28252" spans="1:3" x14ac:dyDescent="0.4">
      <c r="A28252" s="70"/>
      <c r="B28252" s="70"/>
      <c r="C28252" s="71"/>
    </row>
    <row r="28253" spans="1:3" x14ac:dyDescent="0.4">
      <c r="A28253" s="70"/>
      <c r="B28253" s="70"/>
      <c r="C28253" s="71"/>
    </row>
    <row r="28254" spans="1:3" x14ac:dyDescent="0.4">
      <c r="A28254" s="70"/>
      <c r="B28254" s="70"/>
      <c r="C28254" s="71"/>
    </row>
    <row r="28255" spans="1:3" x14ac:dyDescent="0.4">
      <c r="A28255" s="70"/>
      <c r="B28255" s="70"/>
      <c r="C28255" s="71"/>
    </row>
    <row r="28256" spans="1:3" x14ac:dyDescent="0.4">
      <c r="A28256" s="70"/>
      <c r="B28256" s="70"/>
      <c r="C28256" s="71"/>
    </row>
    <row r="28257" spans="1:3" x14ac:dyDescent="0.4">
      <c r="A28257" s="70"/>
      <c r="B28257" s="70"/>
      <c r="C28257" s="71"/>
    </row>
    <row r="28258" spans="1:3" x14ac:dyDescent="0.4">
      <c r="A28258" s="70"/>
      <c r="B28258" s="70"/>
      <c r="C28258" s="71"/>
    </row>
    <row r="28259" spans="1:3" x14ac:dyDescent="0.4">
      <c r="A28259" s="70"/>
      <c r="B28259" s="70"/>
      <c r="C28259" s="71"/>
    </row>
    <row r="28260" spans="1:3" x14ac:dyDescent="0.4">
      <c r="A28260" s="70"/>
      <c r="B28260" s="70"/>
      <c r="C28260" s="71"/>
    </row>
    <row r="28261" spans="1:3" x14ac:dyDescent="0.4">
      <c r="A28261" s="70"/>
      <c r="B28261" s="70"/>
      <c r="C28261" s="71"/>
    </row>
    <row r="28262" spans="1:3" x14ac:dyDescent="0.4">
      <c r="A28262" s="70"/>
      <c r="B28262" s="70"/>
      <c r="C28262" s="71"/>
    </row>
    <row r="28263" spans="1:3" x14ac:dyDescent="0.4">
      <c r="A28263" s="70"/>
      <c r="B28263" s="70"/>
      <c r="C28263" s="71"/>
    </row>
    <row r="28264" spans="1:3" x14ac:dyDescent="0.4">
      <c r="A28264" s="70"/>
      <c r="B28264" s="70"/>
      <c r="C28264" s="71"/>
    </row>
    <row r="28265" spans="1:3" x14ac:dyDescent="0.4">
      <c r="A28265" s="70"/>
      <c r="B28265" s="70"/>
      <c r="C28265" s="71"/>
    </row>
    <row r="28266" spans="1:3" x14ac:dyDescent="0.4">
      <c r="A28266" s="70"/>
      <c r="B28266" s="70"/>
      <c r="C28266" s="71"/>
    </row>
    <row r="28267" spans="1:3" x14ac:dyDescent="0.4">
      <c r="A28267" s="70"/>
      <c r="B28267" s="70"/>
      <c r="C28267" s="71"/>
    </row>
    <row r="28268" spans="1:3" x14ac:dyDescent="0.4">
      <c r="A28268" s="70"/>
      <c r="B28268" s="70"/>
      <c r="C28268" s="71"/>
    </row>
    <row r="28269" spans="1:3" x14ac:dyDescent="0.4">
      <c r="A28269" s="70"/>
      <c r="B28269" s="70"/>
      <c r="C28269" s="71"/>
    </row>
    <row r="28270" spans="1:3" x14ac:dyDescent="0.4">
      <c r="A28270" s="70"/>
      <c r="B28270" s="70"/>
      <c r="C28270" s="71"/>
    </row>
    <row r="28271" spans="1:3" x14ac:dyDescent="0.4">
      <c r="A28271" s="70"/>
      <c r="B28271" s="70"/>
      <c r="C28271" s="71"/>
    </row>
    <row r="28272" spans="1:3" x14ac:dyDescent="0.4">
      <c r="A28272" s="70"/>
      <c r="B28272" s="70"/>
      <c r="C28272" s="71"/>
    </row>
    <row r="28273" spans="1:3" x14ac:dyDescent="0.4">
      <c r="A28273" s="70"/>
      <c r="B28273" s="70"/>
      <c r="C28273" s="71"/>
    </row>
    <row r="28274" spans="1:3" x14ac:dyDescent="0.4">
      <c r="A28274" s="70"/>
      <c r="B28274" s="70"/>
      <c r="C28274" s="71"/>
    </row>
    <row r="28275" spans="1:3" x14ac:dyDescent="0.4">
      <c r="A28275" s="70"/>
      <c r="B28275" s="70"/>
      <c r="C28275" s="71"/>
    </row>
    <row r="28276" spans="1:3" x14ac:dyDescent="0.4">
      <c r="A28276" s="70"/>
      <c r="B28276" s="70"/>
      <c r="C28276" s="71"/>
    </row>
    <row r="28277" spans="1:3" x14ac:dyDescent="0.4">
      <c r="A28277" s="70"/>
      <c r="B28277" s="70"/>
      <c r="C28277" s="71"/>
    </row>
    <row r="28278" spans="1:3" x14ac:dyDescent="0.4">
      <c r="A28278" s="70"/>
      <c r="B28278" s="70"/>
      <c r="C28278" s="71"/>
    </row>
    <row r="28279" spans="1:3" x14ac:dyDescent="0.4">
      <c r="A28279" s="70"/>
      <c r="B28279" s="70"/>
      <c r="C28279" s="71"/>
    </row>
    <row r="28280" spans="1:3" x14ac:dyDescent="0.4">
      <c r="A28280" s="70"/>
      <c r="B28280" s="70"/>
      <c r="C28280" s="71"/>
    </row>
    <row r="28281" spans="1:3" x14ac:dyDescent="0.4">
      <c r="A28281" s="70"/>
      <c r="B28281" s="70"/>
      <c r="C28281" s="71"/>
    </row>
    <row r="28282" spans="1:3" x14ac:dyDescent="0.4">
      <c r="A28282" s="70"/>
      <c r="B28282" s="70"/>
      <c r="C28282" s="71"/>
    </row>
    <row r="28283" spans="1:3" x14ac:dyDescent="0.4">
      <c r="A28283" s="70"/>
      <c r="B28283" s="70"/>
      <c r="C28283" s="71"/>
    </row>
    <row r="28284" spans="1:3" x14ac:dyDescent="0.4">
      <c r="A28284" s="70"/>
      <c r="B28284" s="70"/>
      <c r="C28284" s="71"/>
    </row>
    <row r="28285" spans="1:3" x14ac:dyDescent="0.4">
      <c r="A28285" s="70"/>
      <c r="B28285" s="70"/>
      <c r="C28285" s="71"/>
    </row>
    <row r="28286" spans="1:3" x14ac:dyDescent="0.4">
      <c r="A28286" s="70"/>
      <c r="B28286" s="70"/>
      <c r="C28286" s="71"/>
    </row>
    <row r="28287" spans="1:3" x14ac:dyDescent="0.4">
      <c r="A28287" s="70"/>
      <c r="B28287" s="70"/>
      <c r="C28287" s="71"/>
    </row>
    <row r="28288" spans="1:3" x14ac:dyDescent="0.4">
      <c r="A28288" s="70"/>
      <c r="B28288" s="70"/>
      <c r="C28288" s="71"/>
    </row>
    <row r="28289" spans="1:3" x14ac:dyDescent="0.4">
      <c r="A28289" s="70"/>
      <c r="B28289" s="70"/>
      <c r="C28289" s="71"/>
    </row>
    <row r="28290" spans="1:3" x14ac:dyDescent="0.4">
      <c r="A28290" s="70"/>
      <c r="B28290" s="70"/>
      <c r="C28290" s="71"/>
    </row>
    <row r="28291" spans="1:3" x14ac:dyDescent="0.4">
      <c r="A28291" s="70"/>
      <c r="B28291" s="70"/>
      <c r="C28291" s="71"/>
    </row>
    <row r="28292" spans="1:3" x14ac:dyDescent="0.4">
      <c r="A28292" s="70"/>
      <c r="B28292" s="70"/>
      <c r="C28292" s="71"/>
    </row>
    <row r="28293" spans="1:3" x14ac:dyDescent="0.4">
      <c r="A28293" s="70"/>
      <c r="B28293" s="70"/>
      <c r="C28293" s="71"/>
    </row>
    <row r="28294" spans="1:3" x14ac:dyDescent="0.4">
      <c r="A28294" s="70"/>
      <c r="B28294" s="70"/>
      <c r="C28294" s="71"/>
    </row>
    <row r="28295" spans="1:3" x14ac:dyDescent="0.4">
      <c r="A28295" s="70"/>
      <c r="B28295" s="70"/>
      <c r="C28295" s="71"/>
    </row>
    <row r="28296" spans="1:3" x14ac:dyDescent="0.4">
      <c r="A28296" s="70"/>
      <c r="B28296" s="70"/>
      <c r="C28296" s="71"/>
    </row>
    <row r="28297" spans="1:3" x14ac:dyDescent="0.4">
      <c r="A28297" s="70"/>
      <c r="B28297" s="70"/>
      <c r="C28297" s="71"/>
    </row>
    <row r="28298" spans="1:3" x14ac:dyDescent="0.4">
      <c r="A28298" s="70"/>
      <c r="B28298" s="70"/>
      <c r="C28298" s="71"/>
    </row>
    <row r="28299" spans="1:3" x14ac:dyDescent="0.4">
      <c r="A28299" s="70"/>
      <c r="B28299" s="70"/>
      <c r="C28299" s="71"/>
    </row>
    <row r="28300" spans="1:3" x14ac:dyDescent="0.4">
      <c r="A28300" s="70"/>
      <c r="B28300" s="70"/>
      <c r="C28300" s="71"/>
    </row>
    <row r="28301" spans="1:3" x14ac:dyDescent="0.4">
      <c r="A28301" s="70"/>
      <c r="B28301" s="70"/>
      <c r="C28301" s="71"/>
    </row>
    <row r="28302" spans="1:3" x14ac:dyDescent="0.4">
      <c r="A28302" s="70"/>
      <c r="B28302" s="70"/>
      <c r="C28302" s="71"/>
    </row>
    <row r="28303" spans="1:3" x14ac:dyDescent="0.4">
      <c r="A28303" s="70"/>
      <c r="B28303" s="70"/>
      <c r="C28303" s="71"/>
    </row>
    <row r="28304" spans="1:3" x14ac:dyDescent="0.4">
      <c r="A28304" s="70"/>
      <c r="B28304" s="70"/>
      <c r="C28304" s="71"/>
    </row>
    <row r="28305" spans="1:3" x14ac:dyDescent="0.4">
      <c r="A28305" s="70"/>
      <c r="B28305" s="70"/>
      <c r="C28305" s="71"/>
    </row>
    <row r="28306" spans="1:3" x14ac:dyDescent="0.4">
      <c r="A28306" s="70"/>
      <c r="B28306" s="70"/>
      <c r="C28306" s="71"/>
    </row>
    <row r="28307" spans="1:3" x14ac:dyDescent="0.4">
      <c r="A28307" s="70"/>
      <c r="B28307" s="70"/>
      <c r="C28307" s="71"/>
    </row>
    <row r="28308" spans="1:3" x14ac:dyDescent="0.4">
      <c r="A28308" s="70"/>
      <c r="B28308" s="70"/>
      <c r="C28308" s="71"/>
    </row>
    <row r="28309" spans="1:3" x14ac:dyDescent="0.4">
      <c r="A28309" s="70"/>
      <c r="B28309" s="70"/>
      <c r="C28309" s="71"/>
    </row>
    <row r="28310" spans="1:3" x14ac:dyDescent="0.4">
      <c r="A28310" s="70"/>
      <c r="B28310" s="70"/>
      <c r="C28310" s="71"/>
    </row>
    <row r="28311" spans="1:3" x14ac:dyDescent="0.4">
      <c r="A28311" s="70"/>
      <c r="B28311" s="70"/>
      <c r="C28311" s="71"/>
    </row>
    <row r="28312" spans="1:3" x14ac:dyDescent="0.4">
      <c r="A28312" s="70"/>
      <c r="B28312" s="70"/>
      <c r="C28312" s="71"/>
    </row>
    <row r="28313" spans="1:3" x14ac:dyDescent="0.4">
      <c r="A28313" s="70"/>
      <c r="B28313" s="70"/>
      <c r="C28313" s="71"/>
    </row>
    <row r="28314" spans="1:3" x14ac:dyDescent="0.4">
      <c r="A28314" s="70"/>
      <c r="B28314" s="70"/>
      <c r="C28314" s="71"/>
    </row>
    <row r="28315" spans="1:3" x14ac:dyDescent="0.4">
      <c r="A28315" s="70"/>
      <c r="B28315" s="70"/>
      <c r="C28315" s="71"/>
    </row>
    <row r="28316" spans="1:3" x14ac:dyDescent="0.4">
      <c r="A28316" s="70"/>
      <c r="B28316" s="70"/>
      <c r="C28316" s="71"/>
    </row>
    <row r="28317" spans="1:3" x14ac:dyDescent="0.4">
      <c r="A28317" s="70"/>
      <c r="B28317" s="70"/>
      <c r="C28317" s="71"/>
    </row>
    <row r="28318" spans="1:3" x14ac:dyDescent="0.4">
      <c r="A28318" s="70"/>
      <c r="B28318" s="70"/>
      <c r="C28318" s="71"/>
    </row>
    <row r="28319" spans="1:3" x14ac:dyDescent="0.4">
      <c r="A28319" s="70"/>
      <c r="B28319" s="70"/>
      <c r="C28319" s="71"/>
    </row>
    <row r="28320" spans="1:3" x14ac:dyDescent="0.4">
      <c r="A28320" s="70"/>
      <c r="B28320" s="70"/>
      <c r="C28320" s="71"/>
    </row>
    <row r="28321" spans="1:3" x14ac:dyDescent="0.4">
      <c r="A28321" s="70"/>
      <c r="B28321" s="70"/>
      <c r="C28321" s="71"/>
    </row>
    <row r="28322" spans="1:3" x14ac:dyDescent="0.4">
      <c r="A28322" s="70"/>
      <c r="B28322" s="70"/>
      <c r="C28322" s="71"/>
    </row>
    <row r="28323" spans="1:3" x14ac:dyDescent="0.4">
      <c r="A28323" s="70"/>
      <c r="B28323" s="70"/>
      <c r="C28323" s="71"/>
    </row>
    <row r="28324" spans="1:3" x14ac:dyDescent="0.4">
      <c r="A28324" s="70"/>
      <c r="B28324" s="70"/>
      <c r="C28324" s="71"/>
    </row>
    <row r="28325" spans="1:3" x14ac:dyDescent="0.4">
      <c r="A28325" s="70"/>
      <c r="B28325" s="70"/>
      <c r="C28325" s="71"/>
    </row>
    <row r="28326" spans="1:3" x14ac:dyDescent="0.4">
      <c r="A28326" s="70"/>
      <c r="B28326" s="70"/>
      <c r="C28326" s="71"/>
    </row>
    <row r="28327" spans="1:3" x14ac:dyDescent="0.4">
      <c r="A28327" s="70"/>
      <c r="B28327" s="70"/>
      <c r="C28327" s="71"/>
    </row>
    <row r="28328" spans="1:3" x14ac:dyDescent="0.4">
      <c r="A28328" s="70"/>
      <c r="B28328" s="70"/>
      <c r="C28328" s="71"/>
    </row>
    <row r="28329" spans="1:3" x14ac:dyDescent="0.4">
      <c r="A28329" s="70"/>
      <c r="B28329" s="70"/>
      <c r="C28329" s="71"/>
    </row>
    <row r="28330" spans="1:3" x14ac:dyDescent="0.4">
      <c r="A28330" s="70"/>
      <c r="B28330" s="70"/>
      <c r="C28330" s="71"/>
    </row>
    <row r="28331" spans="1:3" x14ac:dyDescent="0.4">
      <c r="A28331" s="70"/>
      <c r="B28331" s="70"/>
      <c r="C28331" s="71"/>
    </row>
    <row r="28332" spans="1:3" x14ac:dyDescent="0.4">
      <c r="A28332" s="70"/>
      <c r="B28332" s="70"/>
      <c r="C28332" s="71"/>
    </row>
    <row r="28333" spans="1:3" x14ac:dyDescent="0.4">
      <c r="A28333" s="70"/>
      <c r="B28333" s="70"/>
      <c r="C28333" s="71"/>
    </row>
    <row r="28334" spans="1:3" x14ac:dyDescent="0.4">
      <c r="A28334" s="70"/>
      <c r="B28334" s="70"/>
      <c r="C28334" s="71"/>
    </row>
    <row r="28335" spans="1:3" x14ac:dyDescent="0.4">
      <c r="A28335" s="70"/>
      <c r="B28335" s="70"/>
      <c r="C28335" s="71"/>
    </row>
    <row r="28336" spans="1:3" x14ac:dyDescent="0.4">
      <c r="A28336" s="70"/>
      <c r="B28336" s="70"/>
      <c r="C28336" s="71"/>
    </row>
    <row r="28337" spans="1:3" x14ac:dyDescent="0.4">
      <c r="A28337" s="70"/>
      <c r="B28337" s="70"/>
      <c r="C28337" s="71"/>
    </row>
    <row r="28338" spans="1:3" x14ac:dyDescent="0.4">
      <c r="A28338" s="70"/>
      <c r="B28338" s="70"/>
      <c r="C28338" s="71"/>
    </row>
    <row r="28339" spans="1:3" x14ac:dyDescent="0.4">
      <c r="A28339" s="70"/>
      <c r="B28339" s="70"/>
      <c r="C28339" s="71"/>
    </row>
    <row r="28340" spans="1:3" x14ac:dyDescent="0.4">
      <c r="A28340" s="70"/>
      <c r="B28340" s="70"/>
      <c r="C28340" s="71"/>
    </row>
    <row r="28341" spans="1:3" x14ac:dyDescent="0.4">
      <c r="A28341" s="70"/>
      <c r="B28341" s="70"/>
      <c r="C28341" s="71"/>
    </row>
    <row r="28342" spans="1:3" x14ac:dyDescent="0.4">
      <c r="A28342" s="70"/>
      <c r="B28342" s="70"/>
      <c r="C28342" s="71"/>
    </row>
    <row r="28343" spans="1:3" x14ac:dyDescent="0.4">
      <c r="A28343" s="70"/>
      <c r="B28343" s="70"/>
      <c r="C28343" s="71"/>
    </row>
    <row r="28344" spans="1:3" x14ac:dyDescent="0.4">
      <c r="A28344" s="70"/>
      <c r="B28344" s="70"/>
      <c r="C28344" s="71"/>
    </row>
    <row r="28345" spans="1:3" x14ac:dyDescent="0.4">
      <c r="A28345" s="70"/>
      <c r="B28345" s="70"/>
      <c r="C28345" s="71"/>
    </row>
    <row r="28346" spans="1:3" x14ac:dyDescent="0.4">
      <c r="A28346" s="70"/>
      <c r="B28346" s="70"/>
      <c r="C28346" s="71"/>
    </row>
    <row r="28347" spans="1:3" x14ac:dyDescent="0.4">
      <c r="A28347" s="70"/>
      <c r="B28347" s="70"/>
      <c r="C28347" s="71"/>
    </row>
    <row r="28348" spans="1:3" x14ac:dyDescent="0.4">
      <c r="A28348" s="70"/>
      <c r="B28348" s="70"/>
      <c r="C28348" s="71"/>
    </row>
    <row r="28349" spans="1:3" x14ac:dyDescent="0.4">
      <c r="A28349" s="70"/>
      <c r="B28349" s="70"/>
      <c r="C28349" s="71"/>
    </row>
    <row r="28350" spans="1:3" x14ac:dyDescent="0.4">
      <c r="A28350" s="70"/>
      <c r="B28350" s="70"/>
      <c r="C28350" s="71"/>
    </row>
    <row r="28351" spans="1:3" x14ac:dyDescent="0.4">
      <c r="A28351" s="70"/>
      <c r="B28351" s="70"/>
      <c r="C28351" s="71"/>
    </row>
    <row r="28352" spans="1:3" x14ac:dyDescent="0.4">
      <c r="A28352" s="70"/>
      <c r="B28352" s="70"/>
      <c r="C28352" s="71"/>
    </row>
    <row r="28353" spans="1:3" x14ac:dyDescent="0.4">
      <c r="A28353" s="70"/>
      <c r="B28353" s="70"/>
      <c r="C28353" s="71"/>
    </row>
    <row r="28354" spans="1:3" x14ac:dyDescent="0.4">
      <c r="A28354" s="70"/>
      <c r="B28354" s="70"/>
      <c r="C28354" s="71"/>
    </row>
    <row r="28355" spans="1:3" x14ac:dyDescent="0.4">
      <c r="A28355" s="70"/>
      <c r="B28355" s="70"/>
      <c r="C28355" s="71"/>
    </row>
    <row r="28356" spans="1:3" x14ac:dyDescent="0.4">
      <c r="A28356" s="70"/>
      <c r="B28356" s="70"/>
      <c r="C28356" s="71"/>
    </row>
    <row r="28357" spans="1:3" x14ac:dyDescent="0.4">
      <c r="A28357" s="70"/>
      <c r="B28357" s="70"/>
      <c r="C28357" s="71"/>
    </row>
    <row r="28358" spans="1:3" x14ac:dyDescent="0.4">
      <c r="A28358" s="70"/>
      <c r="B28358" s="70"/>
      <c r="C28358" s="71"/>
    </row>
    <row r="28359" spans="1:3" x14ac:dyDescent="0.4">
      <c r="A28359" s="70"/>
      <c r="B28359" s="70"/>
      <c r="C28359" s="71"/>
    </row>
    <row r="28360" spans="1:3" x14ac:dyDescent="0.4">
      <c r="A28360" s="70"/>
      <c r="B28360" s="70"/>
      <c r="C28360" s="71"/>
    </row>
    <row r="28361" spans="1:3" x14ac:dyDescent="0.4">
      <c r="A28361" s="70"/>
      <c r="B28361" s="70"/>
      <c r="C28361" s="71"/>
    </row>
    <row r="28362" spans="1:3" x14ac:dyDescent="0.4">
      <c r="A28362" s="70"/>
      <c r="B28362" s="70"/>
      <c r="C28362" s="71"/>
    </row>
    <row r="28363" spans="1:3" x14ac:dyDescent="0.4">
      <c r="A28363" s="70"/>
      <c r="B28363" s="70"/>
      <c r="C28363" s="71"/>
    </row>
    <row r="28364" spans="1:3" x14ac:dyDescent="0.4">
      <c r="A28364" s="70"/>
      <c r="B28364" s="70"/>
      <c r="C28364" s="71"/>
    </row>
    <row r="28365" spans="1:3" x14ac:dyDescent="0.4">
      <c r="A28365" s="70"/>
      <c r="B28365" s="70"/>
      <c r="C28365" s="71"/>
    </row>
    <row r="28366" spans="1:3" x14ac:dyDescent="0.4">
      <c r="A28366" s="70"/>
      <c r="B28366" s="70"/>
      <c r="C28366" s="71"/>
    </row>
    <row r="28367" spans="1:3" x14ac:dyDescent="0.4">
      <c r="A28367" s="70"/>
      <c r="B28367" s="70"/>
      <c r="C28367" s="71"/>
    </row>
    <row r="28368" spans="1:3" x14ac:dyDescent="0.4">
      <c r="A28368" s="70"/>
      <c r="B28368" s="70"/>
      <c r="C28368" s="71"/>
    </row>
    <row r="28369" spans="1:3" x14ac:dyDescent="0.4">
      <c r="A28369" s="70"/>
      <c r="B28369" s="70"/>
      <c r="C28369" s="71"/>
    </row>
    <row r="28370" spans="1:3" x14ac:dyDescent="0.4">
      <c r="A28370" s="70"/>
      <c r="B28370" s="70"/>
      <c r="C28370" s="71"/>
    </row>
    <row r="28371" spans="1:3" x14ac:dyDescent="0.4">
      <c r="A28371" s="70"/>
      <c r="B28371" s="70"/>
      <c r="C28371" s="71"/>
    </row>
    <row r="28372" spans="1:3" x14ac:dyDescent="0.4">
      <c r="A28372" s="70"/>
      <c r="B28372" s="70"/>
      <c r="C28372" s="71"/>
    </row>
    <row r="28373" spans="1:3" x14ac:dyDescent="0.4">
      <c r="A28373" s="70"/>
      <c r="B28373" s="70"/>
      <c r="C28373" s="71"/>
    </row>
    <row r="28374" spans="1:3" x14ac:dyDescent="0.4">
      <c r="A28374" s="70"/>
      <c r="B28374" s="70"/>
      <c r="C28374" s="71"/>
    </row>
    <row r="28375" spans="1:3" x14ac:dyDescent="0.4">
      <c r="A28375" s="70"/>
      <c r="B28375" s="70"/>
      <c r="C28375" s="71"/>
    </row>
    <row r="28376" spans="1:3" x14ac:dyDescent="0.4">
      <c r="A28376" s="70"/>
      <c r="B28376" s="70"/>
      <c r="C28376" s="71"/>
    </row>
    <row r="28377" spans="1:3" x14ac:dyDescent="0.4">
      <c r="A28377" s="70"/>
      <c r="B28377" s="70"/>
      <c r="C28377" s="71"/>
    </row>
    <row r="28378" spans="1:3" x14ac:dyDescent="0.4">
      <c r="A28378" s="70"/>
      <c r="B28378" s="70"/>
      <c r="C28378" s="71"/>
    </row>
    <row r="28379" spans="1:3" x14ac:dyDescent="0.4">
      <c r="A28379" s="70"/>
      <c r="B28379" s="70"/>
      <c r="C28379" s="71"/>
    </row>
    <row r="28380" spans="1:3" x14ac:dyDescent="0.4">
      <c r="A28380" s="70"/>
      <c r="B28380" s="70"/>
      <c r="C28380" s="71"/>
    </row>
    <row r="28381" spans="1:3" x14ac:dyDescent="0.4">
      <c r="A28381" s="70"/>
      <c r="B28381" s="70"/>
      <c r="C28381" s="71"/>
    </row>
    <row r="28382" spans="1:3" x14ac:dyDescent="0.4">
      <c r="A28382" s="70"/>
      <c r="B28382" s="70"/>
      <c r="C28382" s="71"/>
    </row>
    <row r="28383" spans="1:3" x14ac:dyDescent="0.4">
      <c r="A28383" s="70"/>
      <c r="B28383" s="70"/>
      <c r="C28383" s="71"/>
    </row>
    <row r="28384" spans="1:3" x14ac:dyDescent="0.4">
      <c r="A28384" s="70"/>
      <c r="B28384" s="70"/>
      <c r="C28384" s="71"/>
    </row>
    <row r="28385" spans="1:3" x14ac:dyDescent="0.4">
      <c r="A28385" s="70"/>
      <c r="B28385" s="70"/>
      <c r="C28385" s="71"/>
    </row>
    <row r="28386" spans="1:3" x14ac:dyDescent="0.4">
      <c r="A28386" s="70"/>
      <c r="B28386" s="70"/>
      <c r="C28386" s="71"/>
    </row>
    <row r="28387" spans="1:3" x14ac:dyDescent="0.4">
      <c r="A28387" s="70"/>
      <c r="B28387" s="70"/>
      <c r="C28387" s="71"/>
    </row>
    <row r="28388" spans="1:3" x14ac:dyDescent="0.4">
      <c r="A28388" s="70"/>
      <c r="B28388" s="70"/>
      <c r="C28388" s="71"/>
    </row>
    <row r="28389" spans="1:3" x14ac:dyDescent="0.4">
      <c r="A28389" s="70"/>
      <c r="B28389" s="70"/>
      <c r="C28389" s="71"/>
    </row>
    <row r="28390" spans="1:3" x14ac:dyDescent="0.4">
      <c r="A28390" s="70"/>
      <c r="B28390" s="70"/>
      <c r="C28390" s="71"/>
    </row>
    <row r="28391" spans="1:3" x14ac:dyDescent="0.4">
      <c r="A28391" s="70"/>
      <c r="B28391" s="70"/>
      <c r="C28391" s="71"/>
    </row>
    <row r="28392" spans="1:3" x14ac:dyDescent="0.4">
      <c r="A28392" s="70"/>
      <c r="B28392" s="70"/>
      <c r="C28392" s="71"/>
    </row>
    <row r="28393" spans="1:3" x14ac:dyDescent="0.4">
      <c r="A28393" s="70"/>
      <c r="B28393" s="70"/>
      <c r="C28393" s="71"/>
    </row>
    <row r="28394" spans="1:3" x14ac:dyDescent="0.4">
      <c r="A28394" s="70"/>
      <c r="B28394" s="70"/>
      <c r="C28394" s="71"/>
    </row>
    <row r="28395" spans="1:3" x14ac:dyDescent="0.4">
      <c r="A28395" s="70"/>
      <c r="B28395" s="70"/>
      <c r="C28395" s="71"/>
    </row>
    <row r="28396" spans="1:3" x14ac:dyDescent="0.4">
      <c r="A28396" s="70"/>
      <c r="B28396" s="70"/>
      <c r="C28396" s="71"/>
    </row>
    <row r="28397" spans="1:3" x14ac:dyDescent="0.4">
      <c r="A28397" s="70"/>
      <c r="B28397" s="70"/>
      <c r="C28397" s="71"/>
    </row>
    <row r="28398" spans="1:3" x14ac:dyDescent="0.4">
      <c r="A28398" s="70"/>
      <c r="B28398" s="70"/>
      <c r="C28398" s="71"/>
    </row>
    <row r="28399" spans="1:3" x14ac:dyDescent="0.4">
      <c r="A28399" s="70"/>
      <c r="B28399" s="70"/>
      <c r="C28399" s="71"/>
    </row>
    <row r="28400" spans="1:3" x14ac:dyDescent="0.4">
      <c r="A28400" s="70"/>
      <c r="B28400" s="70"/>
      <c r="C28400" s="71"/>
    </row>
    <row r="28401" spans="1:3" x14ac:dyDescent="0.4">
      <c r="A28401" s="70"/>
      <c r="B28401" s="70"/>
      <c r="C28401" s="71"/>
    </row>
    <row r="28402" spans="1:3" x14ac:dyDescent="0.4">
      <c r="A28402" s="70"/>
      <c r="B28402" s="70"/>
      <c r="C28402" s="71"/>
    </row>
    <row r="28403" spans="1:3" x14ac:dyDescent="0.4">
      <c r="A28403" s="70"/>
      <c r="B28403" s="70"/>
      <c r="C28403" s="71"/>
    </row>
    <row r="28404" spans="1:3" x14ac:dyDescent="0.4">
      <c r="A28404" s="70"/>
      <c r="B28404" s="70"/>
      <c r="C28404" s="71"/>
    </row>
    <row r="28405" spans="1:3" x14ac:dyDescent="0.4">
      <c r="A28405" s="70"/>
      <c r="B28405" s="70"/>
      <c r="C28405" s="71"/>
    </row>
    <row r="28406" spans="1:3" x14ac:dyDescent="0.4">
      <c r="A28406" s="70"/>
      <c r="B28406" s="70"/>
      <c r="C28406" s="71"/>
    </row>
    <row r="28407" spans="1:3" x14ac:dyDescent="0.4">
      <c r="A28407" s="70"/>
      <c r="B28407" s="70"/>
      <c r="C28407" s="71"/>
    </row>
    <row r="28408" spans="1:3" x14ac:dyDescent="0.4">
      <c r="A28408" s="70"/>
      <c r="B28408" s="70"/>
      <c r="C28408" s="71"/>
    </row>
    <row r="28409" spans="1:3" x14ac:dyDescent="0.4">
      <c r="A28409" s="70"/>
      <c r="B28409" s="70"/>
      <c r="C28409" s="71"/>
    </row>
    <row r="28410" spans="1:3" x14ac:dyDescent="0.4">
      <c r="A28410" s="70"/>
      <c r="B28410" s="70"/>
      <c r="C28410" s="71"/>
    </row>
    <row r="28411" spans="1:3" x14ac:dyDescent="0.4">
      <c r="A28411" s="70"/>
      <c r="B28411" s="70"/>
      <c r="C28411" s="71"/>
    </row>
    <row r="28412" spans="1:3" x14ac:dyDescent="0.4">
      <c r="A28412" s="70"/>
      <c r="B28412" s="70"/>
      <c r="C28412" s="71"/>
    </row>
    <row r="28413" spans="1:3" x14ac:dyDescent="0.4">
      <c r="A28413" s="70"/>
      <c r="B28413" s="70"/>
      <c r="C28413" s="71"/>
    </row>
    <row r="28414" spans="1:3" x14ac:dyDescent="0.4">
      <c r="A28414" s="70"/>
      <c r="B28414" s="70"/>
      <c r="C28414" s="71"/>
    </row>
    <row r="28415" spans="1:3" x14ac:dyDescent="0.4">
      <c r="A28415" s="70"/>
      <c r="B28415" s="70"/>
      <c r="C28415" s="71"/>
    </row>
    <row r="28416" spans="1:3" x14ac:dyDescent="0.4">
      <c r="A28416" s="70"/>
      <c r="B28416" s="70"/>
      <c r="C28416" s="71"/>
    </row>
    <row r="28417" spans="1:3" x14ac:dyDescent="0.4">
      <c r="A28417" s="70"/>
      <c r="B28417" s="70"/>
      <c r="C28417" s="71"/>
    </row>
    <row r="28418" spans="1:3" x14ac:dyDescent="0.4">
      <c r="A28418" s="70"/>
      <c r="B28418" s="70"/>
      <c r="C28418" s="71"/>
    </row>
    <row r="28419" spans="1:3" x14ac:dyDescent="0.4">
      <c r="A28419" s="70"/>
      <c r="B28419" s="70"/>
      <c r="C28419" s="71"/>
    </row>
    <row r="28420" spans="1:3" x14ac:dyDescent="0.4">
      <c r="A28420" s="70"/>
      <c r="B28420" s="70"/>
      <c r="C28420" s="71"/>
    </row>
    <row r="28421" spans="1:3" x14ac:dyDescent="0.4">
      <c r="A28421" s="70"/>
      <c r="B28421" s="70"/>
      <c r="C28421" s="71"/>
    </row>
    <row r="28422" spans="1:3" x14ac:dyDescent="0.4">
      <c r="A28422" s="70"/>
      <c r="B28422" s="70"/>
      <c r="C28422" s="71"/>
    </row>
    <row r="28423" spans="1:3" x14ac:dyDescent="0.4">
      <c r="A28423" s="70"/>
      <c r="B28423" s="70"/>
      <c r="C28423" s="71"/>
    </row>
    <row r="28424" spans="1:3" x14ac:dyDescent="0.4">
      <c r="A28424" s="70"/>
      <c r="B28424" s="70"/>
      <c r="C28424" s="71"/>
    </row>
    <row r="28425" spans="1:3" x14ac:dyDescent="0.4">
      <c r="A28425" s="70"/>
      <c r="B28425" s="70"/>
      <c r="C28425" s="71"/>
    </row>
    <row r="28426" spans="1:3" x14ac:dyDescent="0.4">
      <c r="A28426" s="70"/>
      <c r="B28426" s="70"/>
      <c r="C28426" s="71"/>
    </row>
    <row r="28427" spans="1:3" x14ac:dyDescent="0.4">
      <c r="A28427" s="70"/>
      <c r="B28427" s="70"/>
      <c r="C28427" s="71"/>
    </row>
    <row r="28428" spans="1:3" x14ac:dyDescent="0.4">
      <c r="A28428" s="70"/>
      <c r="B28428" s="70"/>
      <c r="C28428" s="71"/>
    </row>
    <row r="28429" spans="1:3" x14ac:dyDescent="0.4">
      <c r="A28429" s="70"/>
      <c r="B28429" s="70"/>
      <c r="C28429" s="71"/>
    </row>
    <row r="28430" spans="1:3" x14ac:dyDescent="0.4">
      <c r="A28430" s="70"/>
      <c r="B28430" s="70"/>
      <c r="C28430" s="71"/>
    </row>
    <row r="28431" spans="1:3" x14ac:dyDescent="0.4">
      <c r="A28431" s="70"/>
      <c r="B28431" s="70"/>
      <c r="C28431" s="71"/>
    </row>
    <row r="28432" spans="1:3" x14ac:dyDescent="0.4">
      <c r="A28432" s="70"/>
      <c r="B28432" s="70"/>
      <c r="C28432" s="71"/>
    </row>
    <row r="28433" spans="1:3" x14ac:dyDescent="0.4">
      <c r="A28433" s="70"/>
      <c r="B28433" s="70"/>
      <c r="C28433" s="71"/>
    </row>
    <row r="28434" spans="1:3" x14ac:dyDescent="0.4">
      <c r="A28434" s="70"/>
      <c r="B28434" s="70"/>
      <c r="C28434" s="71"/>
    </row>
    <row r="28435" spans="1:3" x14ac:dyDescent="0.4">
      <c r="A28435" s="70"/>
      <c r="B28435" s="70"/>
      <c r="C28435" s="71"/>
    </row>
    <row r="28436" spans="1:3" x14ac:dyDescent="0.4">
      <c r="A28436" s="70"/>
      <c r="B28436" s="70"/>
      <c r="C28436" s="71"/>
    </row>
    <row r="28437" spans="1:3" x14ac:dyDescent="0.4">
      <c r="A28437" s="70"/>
      <c r="B28437" s="70"/>
      <c r="C28437" s="71"/>
    </row>
    <row r="28438" spans="1:3" x14ac:dyDescent="0.4">
      <c r="A28438" s="70"/>
      <c r="B28438" s="70"/>
      <c r="C28438" s="71"/>
    </row>
    <row r="28439" spans="1:3" x14ac:dyDescent="0.4">
      <c r="A28439" s="70"/>
      <c r="B28439" s="70"/>
      <c r="C28439" s="71"/>
    </row>
    <row r="28440" spans="1:3" x14ac:dyDescent="0.4">
      <c r="A28440" s="70"/>
      <c r="B28440" s="70"/>
      <c r="C28440" s="71"/>
    </row>
    <row r="28441" spans="1:3" x14ac:dyDescent="0.4">
      <c r="A28441" s="70"/>
      <c r="B28441" s="70"/>
      <c r="C28441" s="71"/>
    </row>
    <row r="28442" spans="1:3" x14ac:dyDescent="0.4">
      <c r="A28442" s="70"/>
      <c r="B28442" s="70"/>
      <c r="C28442" s="71"/>
    </row>
    <row r="28443" spans="1:3" x14ac:dyDescent="0.4">
      <c r="A28443" s="70"/>
      <c r="B28443" s="70"/>
      <c r="C28443" s="71"/>
    </row>
    <row r="28444" spans="1:3" x14ac:dyDescent="0.4">
      <c r="A28444" s="70"/>
      <c r="B28444" s="70"/>
      <c r="C28444" s="71"/>
    </row>
    <row r="28445" spans="1:3" x14ac:dyDescent="0.4">
      <c r="A28445" s="70"/>
      <c r="B28445" s="70"/>
      <c r="C28445" s="71"/>
    </row>
    <row r="28446" spans="1:3" x14ac:dyDescent="0.4">
      <c r="A28446" s="70"/>
      <c r="B28446" s="70"/>
      <c r="C28446" s="71"/>
    </row>
    <row r="28447" spans="1:3" x14ac:dyDescent="0.4">
      <c r="A28447" s="70"/>
      <c r="B28447" s="70"/>
      <c r="C28447" s="71"/>
    </row>
    <row r="28448" spans="1:3" x14ac:dyDescent="0.4">
      <c r="A28448" s="70"/>
      <c r="B28448" s="70"/>
      <c r="C28448" s="71"/>
    </row>
    <row r="28449" spans="1:3" x14ac:dyDescent="0.4">
      <c r="A28449" s="70"/>
      <c r="B28449" s="70"/>
      <c r="C28449" s="71"/>
    </row>
    <row r="28450" spans="1:3" x14ac:dyDescent="0.4">
      <c r="A28450" s="70"/>
      <c r="B28450" s="70"/>
      <c r="C28450" s="71"/>
    </row>
    <row r="28451" spans="1:3" x14ac:dyDescent="0.4">
      <c r="A28451" s="70"/>
      <c r="B28451" s="70"/>
      <c r="C28451" s="71"/>
    </row>
    <row r="28452" spans="1:3" x14ac:dyDescent="0.4">
      <c r="A28452" s="70"/>
      <c r="B28452" s="70"/>
      <c r="C28452" s="71"/>
    </row>
    <row r="28453" spans="1:3" x14ac:dyDescent="0.4">
      <c r="A28453" s="70"/>
      <c r="B28453" s="70"/>
      <c r="C28453" s="71"/>
    </row>
    <row r="28454" spans="1:3" x14ac:dyDescent="0.4">
      <c r="A28454" s="70"/>
      <c r="B28454" s="70"/>
      <c r="C28454" s="71"/>
    </row>
    <row r="28455" spans="1:3" x14ac:dyDescent="0.4">
      <c r="A28455" s="70"/>
      <c r="B28455" s="70"/>
      <c r="C28455" s="71"/>
    </row>
    <row r="28456" spans="1:3" x14ac:dyDescent="0.4">
      <c r="A28456" s="70"/>
      <c r="B28456" s="70"/>
      <c r="C28456" s="71"/>
    </row>
    <row r="28457" spans="1:3" x14ac:dyDescent="0.4">
      <c r="A28457" s="70"/>
      <c r="B28457" s="70"/>
      <c r="C28457" s="71"/>
    </row>
    <row r="28458" spans="1:3" x14ac:dyDescent="0.4">
      <c r="A28458" s="70"/>
      <c r="B28458" s="70"/>
      <c r="C28458" s="71"/>
    </row>
    <row r="28459" spans="1:3" x14ac:dyDescent="0.4">
      <c r="A28459" s="70"/>
      <c r="B28459" s="70"/>
      <c r="C28459" s="71"/>
    </row>
    <row r="28460" spans="1:3" x14ac:dyDescent="0.4">
      <c r="A28460" s="70"/>
      <c r="B28460" s="70"/>
      <c r="C28460" s="71"/>
    </row>
    <row r="28461" spans="1:3" x14ac:dyDescent="0.4">
      <c r="A28461" s="70"/>
      <c r="B28461" s="70"/>
      <c r="C28461" s="71"/>
    </row>
    <row r="28462" spans="1:3" x14ac:dyDescent="0.4">
      <c r="A28462" s="70"/>
      <c r="B28462" s="70"/>
      <c r="C28462" s="71"/>
    </row>
    <row r="28463" spans="1:3" x14ac:dyDescent="0.4">
      <c r="A28463" s="70"/>
      <c r="B28463" s="70"/>
      <c r="C28463" s="71"/>
    </row>
    <row r="28464" spans="1:3" x14ac:dyDescent="0.4">
      <c r="A28464" s="70"/>
      <c r="B28464" s="70"/>
      <c r="C28464" s="71"/>
    </row>
    <row r="28465" spans="1:3" x14ac:dyDescent="0.4">
      <c r="A28465" s="70"/>
      <c r="B28465" s="70"/>
      <c r="C28465" s="71"/>
    </row>
    <row r="28466" spans="1:3" x14ac:dyDescent="0.4">
      <c r="A28466" s="70"/>
      <c r="B28466" s="70"/>
      <c r="C28466" s="71"/>
    </row>
    <row r="28467" spans="1:3" x14ac:dyDescent="0.4">
      <c r="A28467" s="70"/>
      <c r="B28467" s="70"/>
      <c r="C28467" s="71"/>
    </row>
    <row r="28468" spans="1:3" x14ac:dyDescent="0.4">
      <c r="A28468" s="70"/>
      <c r="B28468" s="70"/>
      <c r="C28468" s="71"/>
    </row>
    <row r="28469" spans="1:3" x14ac:dyDescent="0.4">
      <c r="A28469" s="70"/>
      <c r="B28469" s="70"/>
      <c r="C28469" s="71"/>
    </row>
    <row r="28470" spans="1:3" x14ac:dyDescent="0.4">
      <c r="A28470" s="70"/>
      <c r="B28470" s="70"/>
      <c r="C28470" s="71"/>
    </row>
    <row r="28471" spans="1:3" x14ac:dyDescent="0.4">
      <c r="A28471" s="70"/>
      <c r="B28471" s="70"/>
      <c r="C28471" s="71"/>
    </row>
    <row r="28472" spans="1:3" x14ac:dyDescent="0.4">
      <c r="A28472" s="70"/>
      <c r="B28472" s="70"/>
      <c r="C28472" s="71"/>
    </row>
    <row r="28473" spans="1:3" x14ac:dyDescent="0.4">
      <c r="A28473" s="70"/>
      <c r="B28473" s="70"/>
      <c r="C28473" s="71"/>
    </row>
    <row r="28474" spans="1:3" x14ac:dyDescent="0.4">
      <c r="A28474" s="70"/>
      <c r="B28474" s="70"/>
      <c r="C28474" s="71"/>
    </row>
    <row r="28475" spans="1:3" x14ac:dyDescent="0.4">
      <c r="A28475" s="70"/>
      <c r="B28475" s="70"/>
      <c r="C28475" s="71"/>
    </row>
    <row r="28476" spans="1:3" x14ac:dyDescent="0.4">
      <c r="A28476" s="70"/>
      <c r="B28476" s="70"/>
      <c r="C28476" s="71"/>
    </row>
    <row r="28477" spans="1:3" x14ac:dyDescent="0.4">
      <c r="A28477" s="70"/>
      <c r="B28477" s="70"/>
      <c r="C28477" s="71"/>
    </row>
    <row r="28478" spans="1:3" x14ac:dyDescent="0.4">
      <c r="A28478" s="70"/>
      <c r="B28478" s="70"/>
      <c r="C28478" s="71"/>
    </row>
    <row r="28479" spans="1:3" x14ac:dyDescent="0.4">
      <c r="A28479" s="70"/>
      <c r="B28479" s="70"/>
      <c r="C28479" s="71"/>
    </row>
    <row r="28480" spans="1:3" x14ac:dyDescent="0.4">
      <c r="A28480" s="70"/>
      <c r="B28480" s="70"/>
      <c r="C28480" s="71"/>
    </row>
    <row r="28481" spans="1:3" x14ac:dyDescent="0.4">
      <c r="A28481" s="70"/>
      <c r="B28481" s="70"/>
      <c r="C28481" s="71"/>
    </row>
    <row r="28482" spans="1:3" x14ac:dyDescent="0.4">
      <c r="A28482" s="70"/>
      <c r="B28482" s="70"/>
      <c r="C28482" s="71"/>
    </row>
    <row r="28483" spans="1:3" x14ac:dyDescent="0.4">
      <c r="A28483" s="70"/>
      <c r="B28483" s="70"/>
      <c r="C28483" s="71"/>
    </row>
    <row r="28484" spans="1:3" x14ac:dyDescent="0.4">
      <c r="A28484" s="70"/>
      <c r="B28484" s="70"/>
      <c r="C28484" s="71"/>
    </row>
    <row r="28485" spans="1:3" x14ac:dyDescent="0.4">
      <c r="A28485" s="70"/>
      <c r="B28485" s="70"/>
      <c r="C28485" s="71"/>
    </row>
    <row r="28486" spans="1:3" x14ac:dyDescent="0.4">
      <c r="A28486" s="70"/>
      <c r="B28486" s="70"/>
      <c r="C28486" s="71"/>
    </row>
    <row r="28487" spans="1:3" x14ac:dyDescent="0.4">
      <c r="A28487" s="70"/>
      <c r="B28487" s="70"/>
      <c r="C28487" s="71"/>
    </row>
    <row r="28488" spans="1:3" x14ac:dyDescent="0.4">
      <c r="A28488" s="70"/>
      <c r="B28488" s="70"/>
      <c r="C28488" s="71"/>
    </row>
    <row r="28489" spans="1:3" x14ac:dyDescent="0.4">
      <c r="A28489" s="70"/>
      <c r="B28489" s="70"/>
      <c r="C28489" s="71"/>
    </row>
    <row r="28490" spans="1:3" x14ac:dyDescent="0.4">
      <c r="A28490" s="70"/>
      <c r="B28490" s="70"/>
      <c r="C28490" s="71"/>
    </row>
    <row r="28491" spans="1:3" x14ac:dyDescent="0.4">
      <c r="A28491" s="70"/>
      <c r="B28491" s="70"/>
      <c r="C28491" s="71"/>
    </row>
    <row r="28492" spans="1:3" x14ac:dyDescent="0.4">
      <c r="A28492" s="70"/>
      <c r="B28492" s="70"/>
      <c r="C28492" s="71"/>
    </row>
    <row r="28493" spans="1:3" x14ac:dyDescent="0.4">
      <c r="A28493" s="70"/>
      <c r="B28493" s="70"/>
      <c r="C28493" s="71"/>
    </row>
    <row r="28494" spans="1:3" x14ac:dyDescent="0.4">
      <c r="A28494" s="70"/>
      <c r="B28494" s="70"/>
      <c r="C28494" s="71"/>
    </row>
    <row r="28495" spans="1:3" x14ac:dyDescent="0.4">
      <c r="A28495" s="70"/>
      <c r="B28495" s="70"/>
      <c r="C28495" s="71"/>
    </row>
    <row r="28496" spans="1:3" x14ac:dyDescent="0.4">
      <c r="A28496" s="70"/>
      <c r="B28496" s="70"/>
      <c r="C28496" s="71"/>
    </row>
    <row r="28497" spans="1:3" x14ac:dyDescent="0.4">
      <c r="A28497" s="70"/>
      <c r="B28497" s="70"/>
      <c r="C28497" s="71"/>
    </row>
    <row r="28498" spans="1:3" x14ac:dyDescent="0.4">
      <c r="A28498" s="70"/>
      <c r="B28498" s="70"/>
      <c r="C28498" s="71"/>
    </row>
    <row r="28499" spans="1:3" x14ac:dyDescent="0.4">
      <c r="A28499" s="70"/>
      <c r="B28499" s="70"/>
      <c r="C28499" s="71"/>
    </row>
    <row r="28500" spans="1:3" x14ac:dyDescent="0.4">
      <c r="A28500" s="70"/>
      <c r="B28500" s="70"/>
      <c r="C28500" s="71"/>
    </row>
    <row r="28501" spans="1:3" x14ac:dyDescent="0.4">
      <c r="A28501" s="70"/>
      <c r="B28501" s="70"/>
      <c r="C28501" s="71"/>
    </row>
    <row r="28502" spans="1:3" x14ac:dyDescent="0.4">
      <c r="A28502" s="70"/>
      <c r="B28502" s="70"/>
      <c r="C28502" s="71"/>
    </row>
    <row r="28503" spans="1:3" x14ac:dyDescent="0.4">
      <c r="A28503" s="70"/>
      <c r="B28503" s="70"/>
      <c r="C28503" s="71"/>
    </row>
    <row r="28504" spans="1:3" x14ac:dyDescent="0.4">
      <c r="A28504" s="70"/>
      <c r="B28504" s="70"/>
      <c r="C28504" s="71"/>
    </row>
    <row r="28505" spans="1:3" x14ac:dyDescent="0.4">
      <c r="A28505" s="70"/>
      <c r="B28505" s="70"/>
      <c r="C28505" s="71"/>
    </row>
    <row r="28506" spans="1:3" x14ac:dyDescent="0.4">
      <c r="A28506" s="70"/>
      <c r="B28506" s="70"/>
      <c r="C28506" s="71"/>
    </row>
    <row r="28507" spans="1:3" x14ac:dyDescent="0.4">
      <c r="A28507" s="70"/>
      <c r="B28507" s="70"/>
      <c r="C28507" s="71"/>
    </row>
    <row r="28508" spans="1:3" x14ac:dyDescent="0.4">
      <c r="A28508" s="70"/>
      <c r="B28508" s="70"/>
      <c r="C28508" s="71"/>
    </row>
    <row r="28509" spans="1:3" x14ac:dyDescent="0.4">
      <c r="A28509" s="70"/>
      <c r="B28509" s="70"/>
      <c r="C28509" s="71"/>
    </row>
    <row r="28510" spans="1:3" x14ac:dyDescent="0.4">
      <c r="A28510" s="70"/>
      <c r="B28510" s="70"/>
      <c r="C28510" s="71"/>
    </row>
    <row r="28511" spans="1:3" x14ac:dyDescent="0.4">
      <c r="A28511" s="70"/>
      <c r="B28511" s="70"/>
      <c r="C28511" s="71"/>
    </row>
    <row r="28512" spans="1:3" x14ac:dyDescent="0.4">
      <c r="A28512" s="70"/>
      <c r="B28512" s="70"/>
      <c r="C28512" s="71"/>
    </row>
    <row r="28513" spans="1:3" x14ac:dyDescent="0.4">
      <c r="A28513" s="70"/>
      <c r="B28513" s="70"/>
      <c r="C28513" s="71"/>
    </row>
    <row r="28514" spans="1:3" x14ac:dyDescent="0.4">
      <c r="A28514" s="70"/>
      <c r="B28514" s="70"/>
      <c r="C28514" s="71"/>
    </row>
    <row r="28515" spans="1:3" x14ac:dyDescent="0.4">
      <c r="A28515" s="70"/>
      <c r="B28515" s="70"/>
      <c r="C28515" s="71"/>
    </row>
    <row r="28516" spans="1:3" x14ac:dyDescent="0.4">
      <c r="A28516" s="70"/>
      <c r="B28516" s="70"/>
      <c r="C28516" s="71"/>
    </row>
    <row r="28517" spans="1:3" x14ac:dyDescent="0.4">
      <c r="A28517" s="70"/>
      <c r="B28517" s="70"/>
      <c r="C28517" s="71"/>
    </row>
    <row r="28518" spans="1:3" x14ac:dyDescent="0.4">
      <c r="A28518" s="70"/>
      <c r="B28518" s="70"/>
      <c r="C28518" s="71"/>
    </row>
    <row r="28519" spans="1:3" x14ac:dyDescent="0.4">
      <c r="A28519" s="70"/>
      <c r="B28519" s="70"/>
      <c r="C28519" s="71"/>
    </row>
    <row r="28520" spans="1:3" x14ac:dyDescent="0.4">
      <c r="A28520" s="70"/>
      <c r="B28520" s="70"/>
      <c r="C28520" s="71"/>
    </row>
    <row r="28521" spans="1:3" x14ac:dyDescent="0.4">
      <c r="A28521" s="70"/>
      <c r="B28521" s="70"/>
      <c r="C28521" s="71"/>
    </row>
    <row r="28522" spans="1:3" x14ac:dyDescent="0.4">
      <c r="A28522" s="70"/>
      <c r="B28522" s="70"/>
      <c r="C28522" s="71"/>
    </row>
    <row r="28523" spans="1:3" x14ac:dyDescent="0.4">
      <c r="A28523" s="70"/>
      <c r="B28523" s="70"/>
      <c r="C28523" s="71"/>
    </row>
    <row r="28524" spans="1:3" x14ac:dyDescent="0.4">
      <c r="A28524" s="70"/>
      <c r="B28524" s="70"/>
      <c r="C28524" s="71"/>
    </row>
    <row r="28525" spans="1:3" x14ac:dyDescent="0.4">
      <c r="A28525" s="70"/>
      <c r="B28525" s="70"/>
      <c r="C28525" s="71"/>
    </row>
    <row r="28526" spans="1:3" x14ac:dyDescent="0.4">
      <c r="A28526" s="70"/>
      <c r="B28526" s="70"/>
      <c r="C28526" s="71"/>
    </row>
    <row r="28527" spans="1:3" x14ac:dyDescent="0.4">
      <c r="A28527" s="70"/>
      <c r="B28527" s="70"/>
      <c r="C28527" s="71"/>
    </row>
    <row r="28528" spans="1:3" x14ac:dyDescent="0.4">
      <c r="A28528" s="70"/>
      <c r="B28528" s="70"/>
      <c r="C28528" s="71"/>
    </row>
    <row r="28529" spans="1:3" x14ac:dyDescent="0.4">
      <c r="A28529" s="70"/>
      <c r="B28529" s="70"/>
      <c r="C28529" s="71"/>
    </row>
    <row r="28530" spans="1:3" x14ac:dyDescent="0.4">
      <c r="A28530" s="70"/>
      <c r="B28530" s="70"/>
      <c r="C28530" s="71"/>
    </row>
    <row r="28531" spans="1:3" x14ac:dyDescent="0.4">
      <c r="A28531" s="70"/>
      <c r="B28531" s="70"/>
      <c r="C28531" s="71"/>
    </row>
    <row r="28532" spans="1:3" x14ac:dyDescent="0.4">
      <c r="A28532" s="70"/>
      <c r="B28532" s="70"/>
      <c r="C28532" s="71"/>
    </row>
    <row r="28533" spans="1:3" x14ac:dyDescent="0.4">
      <c r="A28533" s="70"/>
      <c r="B28533" s="70"/>
      <c r="C28533" s="71"/>
    </row>
    <row r="28534" spans="1:3" x14ac:dyDescent="0.4">
      <c r="A28534" s="70"/>
      <c r="B28534" s="70"/>
      <c r="C28534" s="71"/>
    </row>
    <row r="28535" spans="1:3" x14ac:dyDescent="0.4">
      <c r="A28535" s="70"/>
      <c r="B28535" s="70"/>
      <c r="C28535" s="71"/>
    </row>
    <row r="28536" spans="1:3" x14ac:dyDescent="0.4">
      <c r="A28536" s="70"/>
      <c r="B28536" s="70"/>
      <c r="C28536" s="71"/>
    </row>
    <row r="28537" spans="1:3" x14ac:dyDescent="0.4">
      <c r="A28537" s="70"/>
      <c r="B28537" s="70"/>
      <c r="C28537" s="71"/>
    </row>
    <row r="28538" spans="1:3" x14ac:dyDescent="0.4">
      <c r="A28538" s="70"/>
      <c r="B28538" s="70"/>
      <c r="C28538" s="71"/>
    </row>
    <row r="28539" spans="1:3" x14ac:dyDescent="0.4">
      <c r="A28539" s="70"/>
      <c r="B28539" s="70"/>
      <c r="C28539" s="71"/>
    </row>
    <row r="28540" spans="1:3" x14ac:dyDescent="0.4">
      <c r="A28540" s="70"/>
      <c r="B28540" s="70"/>
      <c r="C28540" s="71"/>
    </row>
    <row r="28541" spans="1:3" x14ac:dyDescent="0.4">
      <c r="A28541" s="70"/>
      <c r="B28541" s="70"/>
      <c r="C28541" s="71"/>
    </row>
    <row r="28542" spans="1:3" x14ac:dyDescent="0.4">
      <c r="A28542" s="70"/>
      <c r="B28542" s="70"/>
      <c r="C28542" s="71"/>
    </row>
    <row r="28543" spans="1:3" x14ac:dyDescent="0.4">
      <c r="A28543" s="70"/>
      <c r="B28543" s="70"/>
      <c r="C28543" s="71"/>
    </row>
    <row r="28544" spans="1:3" x14ac:dyDescent="0.4">
      <c r="A28544" s="70"/>
      <c r="B28544" s="70"/>
      <c r="C28544" s="71"/>
    </row>
    <row r="28545" spans="1:3" x14ac:dyDescent="0.4">
      <c r="A28545" s="70"/>
      <c r="B28545" s="70"/>
      <c r="C28545" s="71"/>
    </row>
    <row r="28546" spans="1:3" x14ac:dyDescent="0.4">
      <c r="A28546" s="70"/>
      <c r="B28546" s="70"/>
      <c r="C28546" s="71"/>
    </row>
    <row r="28547" spans="1:3" x14ac:dyDescent="0.4">
      <c r="A28547" s="70"/>
      <c r="B28547" s="70"/>
      <c r="C28547" s="71"/>
    </row>
    <row r="28548" spans="1:3" x14ac:dyDescent="0.4">
      <c r="A28548" s="70"/>
      <c r="B28548" s="70"/>
      <c r="C28548" s="71"/>
    </row>
    <row r="28549" spans="1:3" x14ac:dyDescent="0.4">
      <c r="A28549" s="70"/>
      <c r="B28549" s="70"/>
      <c r="C28549" s="71"/>
    </row>
    <row r="28550" spans="1:3" x14ac:dyDescent="0.4">
      <c r="A28550" s="70"/>
      <c r="B28550" s="70"/>
      <c r="C28550" s="71"/>
    </row>
    <row r="28551" spans="1:3" x14ac:dyDescent="0.4">
      <c r="A28551" s="70"/>
      <c r="B28551" s="70"/>
      <c r="C28551" s="71"/>
    </row>
    <row r="28552" spans="1:3" x14ac:dyDescent="0.4">
      <c r="A28552" s="70"/>
      <c r="B28552" s="70"/>
      <c r="C28552" s="71"/>
    </row>
    <row r="28553" spans="1:3" x14ac:dyDescent="0.4">
      <c r="A28553" s="70"/>
      <c r="B28553" s="70"/>
      <c r="C28553" s="71"/>
    </row>
    <row r="28554" spans="1:3" x14ac:dyDescent="0.4">
      <c r="A28554" s="70"/>
      <c r="B28554" s="70"/>
      <c r="C28554" s="71"/>
    </row>
    <row r="28555" spans="1:3" x14ac:dyDescent="0.4">
      <c r="A28555" s="70"/>
      <c r="B28555" s="70"/>
      <c r="C28555" s="71"/>
    </row>
    <row r="28556" spans="1:3" x14ac:dyDescent="0.4">
      <c r="A28556" s="70"/>
      <c r="B28556" s="70"/>
      <c r="C28556" s="71"/>
    </row>
    <row r="28557" spans="1:3" x14ac:dyDescent="0.4">
      <c r="A28557" s="70"/>
      <c r="B28557" s="70"/>
      <c r="C28557" s="71"/>
    </row>
    <row r="28558" spans="1:3" x14ac:dyDescent="0.4">
      <c r="A28558" s="70"/>
      <c r="B28558" s="70"/>
      <c r="C28558" s="71"/>
    </row>
    <row r="28559" spans="1:3" x14ac:dyDescent="0.4">
      <c r="A28559" s="70"/>
      <c r="B28559" s="70"/>
      <c r="C28559" s="71"/>
    </row>
    <row r="28560" spans="1:3" x14ac:dyDescent="0.4">
      <c r="A28560" s="70"/>
      <c r="B28560" s="70"/>
      <c r="C28560" s="71"/>
    </row>
    <row r="28561" spans="1:3" x14ac:dyDescent="0.4">
      <c r="A28561" s="70"/>
      <c r="B28561" s="70"/>
      <c r="C28561" s="71"/>
    </row>
    <row r="28562" spans="1:3" x14ac:dyDescent="0.4">
      <c r="A28562" s="70"/>
      <c r="B28562" s="70"/>
      <c r="C28562" s="71"/>
    </row>
    <row r="28563" spans="1:3" x14ac:dyDescent="0.4">
      <c r="A28563" s="70"/>
      <c r="B28563" s="70"/>
      <c r="C28563" s="71"/>
    </row>
    <row r="28564" spans="1:3" x14ac:dyDescent="0.4">
      <c r="A28564" s="70"/>
      <c r="B28564" s="70"/>
      <c r="C28564" s="71"/>
    </row>
    <row r="28565" spans="1:3" x14ac:dyDescent="0.4">
      <c r="A28565" s="70"/>
      <c r="B28565" s="70"/>
      <c r="C28565" s="71"/>
    </row>
    <row r="28566" spans="1:3" x14ac:dyDescent="0.4">
      <c r="A28566" s="70"/>
      <c r="B28566" s="70"/>
      <c r="C28566" s="71"/>
    </row>
    <row r="28567" spans="1:3" x14ac:dyDescent="0.4">
      <c r="A28567" s="70"/>
      <c r="B28567" s="70"/>
      <c r="C28567" s="71"/>
    </row>
    <row r="28568" spans="1:3" x14ac:dyDescent="0.4">
      <c r="A28568" s="70"/>
      <c r="B28568" s="70"/>
      <c r="C28568" s="71"/>
    </row>
    <row r="28569" spans="1:3" x14ac:dyDescent="0.4">
      <c r="A28569" s="70"/>
      <c r="B28569" s="70"/>
      <c r="C28569" s="71"/>
    </row>
    <row r="28570" spans="1:3" x14ac:dyDescent="0.4">
      <c r="A28570" s="70"/>
      <c r="B28570" s="70"/>
      <c r="C28570" s="71"/>
    </row>
    <row r="28571" spans="1:3" x14ac:dyDescent="0.4">
      <c r="A28571" s="70"/>
      <c r="B28571" s="70"/>
      <c r="C28571" s="71"/>
    </row>
    <row r="28572" spans="1:3" x14ac:dyDescent="0.4">
      <c r="A28572" s="70"/>
      <c r="B28572" s="70"/>
      <c r="C28572" s="71"/>
    </row>
    <row r="28573" spans="1:3" x14ac:dyDescent="0.4">
      <c r="A28573" s="70"/>
      <c r="B28573" s="70"/>
      <c r="C28573" s="71"/>
    </row>
    <row r="28574" spans="1:3" x14ac:dyDescent="0.4">
      <c r="A28574" s="70"/>
      <c r="B28574" s="70"/>
      <c r="C28574" s="71"/>
    </row>
    <row r="28575" spans="1:3" x14ac:dyDescent="0.4">
      <c r="A28575" s="70"/>
      <c r="B28575" s="70"/>
      <c r="C28575" s="71"/>
    </row>
    <row r="28576" spans="1:3" x14ac:dyDescent="0.4">
      <c r="A28576" s="70"/>
      <c r="B28576" s="70"/>
      <c r="C28576" s="71"/>
    </row>
    <row r="28577" spans="1:3" x14ac:dyDescent="0.4">
      <c r="A28577" s="70"/>
      <c r="B28577" s="70"/>
      <c r="C28577" s="71"/>
    </row>
    <row r="28578" spans="1:3" x14ac:dyDescent="0.4">
      <c r="A28578" s="70"/>
      <c r="B28578" s="70"/>
      <c r="C28578" s="71"/>
    </row>
    <row r="28579" spans="1:3" x14ac:dyDescent="0.4">
      <c r="A28579" s="70"/>
      <c r="B28579" s="70"/>
      <c r="C28579" s="71"/>
    </row>
    <row r="28580" spans="1:3" x14ac:dyDescent="0.4">
      <c r="A28580" s="70"/>
      <c r="B28580" s="70"/>
      <c r="C28580" s="71"/>
    </row>
    <row r="28581" spans="1:3" x14ac:dyDescent="0.4">
      <c r="A28581" s="70"/>
      <c r="B28581" s="70"/>
      <c r="C28581" s="71"/>
    </row>
    <row r="28582" spans="1:3" x14ac:dyDescent="0.4">
      <c r="A28582" s="70"/>
      <c r="B28582" s="70"/>
      <c r="C28582" s="71"/>
    </row>
    <row r="28583" spans="1:3" x14ac:dyDescent="0.4">
      <c r="A28583" s="70"/>
      <c r="B28583" s="70"/>
      <c r="C28583" s="71"/>
    </row>
    <row r="28584" spans="1:3" x14ac:dyDescent="0.4">
      <c r="A28584" s="70"/>
      <c r="B28584" s="70"/>
      <c r="C28584" s="71"/>
    </row>
    <row r="28585" spans="1:3" x14ac:dyDescent="0.4">
      <c r="A28585" s="70"/>
      <c r="B28585" s="70"/>
      <c r="C28585" s="71"/>
    </row>
    <row r="28586" spans="1:3" x14ac:dyDescent="0.4">
      <c r="A28586" s="70"/>
      <c r="B28586" s="70"/>
      <c r="C28586" s="71"/>
    </row>
    <row r="28587" spans="1:3" x14ac:dyDescent="0.4">
      <c r="A28587" s="70"/>
      <c r="B28587" s="70"/>
      <c r="C28587" s="71"/>
    </row>
    <row r="28588" spans="1:3" x14ac:dyDescent="0.4">
      <c r="A28588" s="70"/>
      <c r="B28588" s="70"/>
      <c r="C28588" s="71"/>
    </row>
    <row r="28589" spans="1:3" x14ac:dyDescent="0.4">
      <c r="A28589" s="70"/>
      <c r="B28589" s="70"/>
      <c r="C28589" s="71"/>
    </row>
    <row r="28590" spans="1:3" x14ac:dyDescent="0.4">
      <c r="A28590" s="70"/>
      <c r="B28590" s="70"/>
      <c r="C28590" s="71"/>
    </row>
    <row r="28591" spans="1:3" x14ac:dyDescent="0.4">
      <c r="A28591" s="70"/>
      <c r="B28591" s="70"/>
      <c r="C28591" s="71"/>
    </row>
    <row r="28592" spans="1:3" x14ac:dyDescent="0.4">
      <c r="A28592" s="70"/>
      <c r="B28592" s="70"/>
      <c r="C28592" s="71"/>
    </row>
    <row r="28593" spans="1:3" x14ac:dyDescent="0.4">
      <c r="A28593" s="70"/>
      <c r="B28593" s="70"/>
      <c r="C28593" s="71"/>
    </row>
    <row r="28594" spans="1:3" x14ac:dyDescent="0.4">
      <c r="A28594" s="70"/>
      <c r="B28594" s="70"/>
      <c r="C28594" s="71"/>
    </row>
    <row r="28595" spans="1:3" x14ac:dyDescent="0.4">
      <c r="A28595" s="70"/>
      <c r="B28595" s="70"/>
      <c r="C28595" s="71"/>
    </row>
    <row r="28596" spans="1:3" x14ac:dyDescent="0.4">
      <c r="A28596" s="70"/>
      <c r="B28596" s="70"/>
      <c r="C28596" s="71"/>
    </row>
    <row r="28597" spans="1:3" x14ac:dyDescent="0.4">
      <c r="A28597" s="70"/>
      <c r="B28597" s="70"/>
      <c r="C28597" s="71"/>
    </row>
    <row r="28598" spans="1:3" x14ac:dyDescent="0.4">
      <c r="A28598" s="70"/>
      <c r="B28598" s="70"/>
      <c r="C28598" s="71"/>
    </row>
    <row r="28599" spans="1:3" x14ac:dyDescent="0.4">
      <c r="A28599" s="70"/>
      <c r="B28599" s="70"/>
      <c r="C28599" s="71"/>
    </row>
    <row r="28600" spans="1:3" x14ac:dyDescent="0.4">
      <c r="A28600" s="70"/>
      <c r="B28600" s="70"/>
      <c r="C28600" s="71"/>
    </row>
    <row r="28601" spans="1:3" x14ac:dyDescent="0.4">
      <c r="A28601" s="70"/>
      <c r="B28601" s="70"/>
      <c r="C28601" s="71"/>
    </row>
    <row r="28602" spans="1:3" x14ac:dyDescent="0.4">
      <c r="A28602" s="70"/>
      <c r="B28602" s="70"/>
      <c r="C28602" s="71"/>
    </row>
    <row r="28603" spans="1:3" x14ac:dyDescent="0.4">
      <c r="A28603" s="70"/>
      <c r="B28603" s="70"/>
      <c r="C28603" s="71"/>
    </row>
    <row r="28604" spans="1:3" x14ac:dyDescent="0.4">
      <c r="A28604" s="70"/>
      <c r="B28604" s="70"/>
      <c r="C28604" s="71"/>
    </row>
    <row r="28605" spans="1:3" x14ac:dyDescent="0.4">
      <c r="A28605" s="70"/>
      <c r="B28605" s="70"/>
      <c r="C28605" s="71"/>
    </row>
    <row r="28606" spans="1:3" x14ac:dyDescent="0.4">
      <c r="A28606" s="70"/>
      <c r="B28606" s="70"/>
      <c r="C28606" s="71"/>
    </row>
    <row r="28607" spans="1:3" x14ac:dyDescent="0.4">
      <c r="A28607" s="70"/>
      <c r="B28607" s="70"/>
      <c r="C28607" s="71"/>
    </row>
    <row r="28608" spans="1:3" x14ac:dyDescent="0.4">
      <c r="A28608" s="70"/>
      <c r="B28608" s="70"/>
      <c r="C28608" s="71"/>
    </row>
    <row r="28609" spans="1:3" x14ac:dyDescent="0.4">
      <c r="A28609" s="70"/>
      <c r="B28609" s="70"/>
      <c r="C28609" s="71"/>
    </row>
    <row r="28610" spans="1:3" x14ac:dyDescent="0.4">
      <c r="A28610" s="70"/>
      <c r="B28610" s="70"/>
      <c r="C28610" s="71"/>
    </row>
    <row r="28611" spans="1:3" x14ac:dyDescent="0.4">
      <c r="A28611" s="70"/>
      <c r="B28611" s="70"/>
      <c r="C28611" s="71"/>
    </row>
    <row r="28612" spans="1:3" x14ac:dyDescent="0.4">
      <c r="A28612" s="70"/>
      <c r="B28612" s="70"/>
      <c r="C28612" s="71"/>
    </row>
    <row r="28613" spans="1:3" x14ac:dyDescent="0.4">
      <c r="A28613" s="70"/>
      <c r="B28613" s="70"/>
      <c r="C28613" s="71"/>
    </row>
    <row r="28614" spans="1:3" x14ac:dyDescent="0.4">
      <c r="A28614" s="70"/>
      <c r="B28614" s="70"/>
      <c r="C28614" s="71"/>
    </row>
    <row r="28615" spans="1:3" x14ac:dyDescent="0.4">
      <c r="A28615" s="70"/>
      <c r="B28615" s="70"/>
      <c r="C28615" s="71"/>
    </row>
    <row r="28616" spans="1:3" x14ac:dyDescent="0.4">
      <c r="A28616" s="70"/>
      <c r="B28616" s="70"/>
      <c r="C28616" s="71"/>
    </row>
    <row r="28617" spans="1:3" x14ac:dyDescent="0.4">
      <c r="A28617" s="70"/>
      <c r="B28617" s="70"/>
      <c r="C28617" s="71"/>
    </row>
    <row r="28618" spans="1:3" x14ac:dyDescent="0.4">
      <c r="A28618" s="70"/>
      <c r="B28618" s="70"/>
      <c r="C28618" s="71"/>
    </row>
    <row r="28619" spans="1:3" x14ac:dyDescent="0.4">
      <c r="A28619" s="70"/>
      <c r="B28619" s="70"/>
      <c r="C28619" s="71"/>
    </row>
    <row r="28620" spans="1:3" x14ac:dyDescent="0.4">
      <c r="A28620" s="70"/>
      <c r="B28620" s="70"/>
      <c r="C28620" s="71"/>
    </row>
    <row r="28621" spans="1:3" x14ac:dyDescent="0.4">
      <c r="A28621" s="70"/>
      <c r="B28621" s="70"/>
      <c r="C28621" s="71"/>
    </row>
    <row r="28622" spans="1:3" x14ac:dyDescent="0.4">
      <c r="A28622" s="70"/>
      <c r="B28622" s="70"/>
      <c r="C28622" s="71"/>
    </row>
    <row r="28623" spans="1:3" x14ac:dyDescent="0.4">
      <c r="A28623" s="70"/>
      <c r="B28623" s="70"/>
      <c r="C28623" s="71"/>
    </row>
    <row r="28624" spans="1:3" x14ac:dyDescent="0.4">
      <c r="A28624" s="70"/>
      <c r="B28624" s="70"/>
      <c r="C28624" s="71"/>
    </row>
    <row r="28625" spans="1:3" x14ac:dyDescent="0.4">
      <c r="A28625" s="70"/>
      <c r="B28625" s="70"/>
      <c r="C28625" s="71"/>
    </row>
    <row r="28626" spans="1:3" x14ac:dyDescent="0.4">
      <c r="A28626" s="70"/>
      <c r="B28626" s="70"/>
      <c r="C28626" s="71"/>
    </row>
    <row r="28627" spans="1:3" x14ac:dyDescent="0.4">
      <c r="A28627" s="70"/>
      <c r="B28627" s="70"/>
      <c r="C28627" s="71"/>
    </row>
    <row r="28628" spans="1:3" x14ac:dyDescent="0.4">
      <c r="A28628" s="70"/>
      <c r="B28628" s="70"/>
      <c r="C28628" s="71"/>
    </row>
    <row r="28629" spans="1:3" x14ac:dyDescent="0.4">
      <c r="A28629" s="70"/>
      <c r="B28629" s="70"/>
      <c r="C28629" s="71"/>
    </row>
    <row r="28630" spans="1:3" x14ac:dyDescent="0.4">
      <c r="A28630" s="70"/>
      <c r="B28630" s="70"/>
      <c r="C28630" s="71"/>
    </row>
    <row r="28631" spans="1:3" x14ac:dyDescent="0.4">
      <c r="A28631" s="70"/>
      <c r="B28631" s="70"/>
      <c r="C28631" s="71"/>
    </row>
    <row r="28632" spans="1:3" x14ac:dyDescent="0.4">
      <c r="A28632" s="70"/>
      <c r="B28632" s="70"/>
      <c r="C28632" s="71"/>
    </row>
    <row r="28633" spans="1:3" x14ac:dyDescent="0.4">
      <c r="A28633" s="70"/>
      <c r="B28633" s="70"/>
      <c r="C28633" s="71"/>
    </row>
    <row r="28634" spans="1:3" x14ac:dyDescent="0.4">
      <c r="A28634" s="70"/>
      <c r="B28634" s="70"/>
      <c r="C28634" s="71"/>
    </row>
    <row r="28635" spans="1:3" x14ac:dyDescent="0.4">
      <c r="A28635" s="70"/>
      <c r="B28635" s="70"/>
      <c r="C28635" s="71"/>
    </row>
    <row r="28636" spans="1:3" x14ac:dyDescent="0.4">
      <c r="A28636" s="70"/>
      <c r="B28636" s="70"/>
      <c r="C28636" s="71"/>
    </row>
    <row r="28637" spans="1:3" x14ac:dyDescent="0.4">
      <c r="A28637" s="70"/>
      <c r="B28637" s="70"/>
      <c r="C28637" s="71"/>
    </row>
    <row r="28638" spans="1:3" x14ac:dyDescent="0.4">
      <c r="A28638" s="70"/>
      <c r="B28638" s="70"/>
      <c r="C28638" s="71"/>
    </row>
    <row r="28639" spans="1:3" x14ac:dyDescent="0.4">
      <c r="A28639" s="70"/>
      <c r="B28639" s="70"/>
      <c r="C28639" s="71"/>
    </row>
    <row r="28640" spans="1:3" x14ac:dyDescent="0.4">
      <c r="A28640" s="70"/>
      <c r="B28640" s="70"/>
      <c r="C28640" s="71"/>
    </row>
    <row r="28641" spans="1:3" x14ac:dyDescent="0.4">
      <c r="A28641" s="70"/>
      <c r="B28641" s="70"/>
      <c r="C28641" s="71"/>
    </row>
    <row r="28642" spans="1:3" x14ac:dyDescent="0.4">
      <c r="A28642" s="70"/>
      <c r="B28642" s="70"/>
      <c r="C28642" s="71"/>
    </row>
    <row r="28643" spans="1:3" x14ac:dyDescent="0.4">
      <c r="A28643" s="70"/>
      <c r="B28643" s="70"/>
      <c r="C28643" s="71"/>
    </row>
    <row r="28644" spans="1:3" x14ac:dyDescent="0.4">
      <c r="A28644" s="70"/>
      <c r="B28644" s="70"/>
      <c r="C28644" s="71"/>
    </row>
    <row r="28645" spans="1:3" x14ac:dyDescent="0.4">
      <c r="A28645" s="70"/>
      <c r="B28645" s="70"/>
      <c r="C28645" s="71"/>
    </row>
    <row r="28646" spans="1:3" x14ac:dyDescent="0.4">
      <c r="A28646" s="70"/>
      <c r="B28646" s="70"/>
      <c r="C28646" s="71"/>
    </row>
    <row r="28647" spans="1:3" x14ac:dyDescent="0.4">
      <c r="A28647" s="70"/>
      <c r="B28647" s="70"/>
      <c r="C28647" s="71"/>
    </row>
    <row r="28648" spans="1:3" x14ac:dyDescent="0.4">
      <c r="A28648" s="70"/>
      <c r="B28648" s="70"/>
      <c r="C28648" s="71"/>
    </row>
    <row r="28649" spans="1:3" x14ac:dyDescent="0.4">
      <c r="A28649" s="70"/>
      <c r="B28649" s="70"/>
      <c r="C28649" s="71"/>
    </row>
    <row r="28650" spans="1:3" x14ac:dyDescent="0.4">
      <c r="A28650" s="70"/>
      <c r="B28650" s="70"/>
      <c r="C28650" s="71"/>
    </row>
    <row r="28651" spans="1:3" x14ac:dyDescent="0.4">
      <c r="A28651" s="70"/>
      <c r="B28651" s="70"/>
      <c r="C28651" s="71"/>
    </row>
    <row r="28652" spans="1:3" x14ac:dyDescent="0.4">
      <c r="A28652" s="70"/>
      <c r="B28652" s="70"/>
      <c r="C28652" s="71"/>
    </row>
    <row r="28653" spans="1:3" x14ac:dyDescent="0.4">
      <c r="A28653" s="70"/>
      <c r="B28653" s="70"/>
      <c r="C28653" s="71"/>
    </row>
    <row r="28654" spans="1:3" x14ac:dyDescent="0.4">
      <c r="A28654" s="70"/>
      <c r="B28654" s="70"/>
      <c r="C28654" s="71"/>
    </row>
    <row r="28655" spans="1:3" x14ac:dyDescent="0.4">
      <c r="A28655" s="70"/>
      <c r="B28655" s="70"/>
      <c r="C28655" s="71"/>
    </row>
    <row r="28656" spans="1:3" x14ac:dyDescent="0.4">
      <c r="A28656" s="70"/>
      <c r="B28656" s="70"/>
      <c r="C28656" s="71"/>
    </row>
    <row r="28657" spans="1:3" x14ac:dyDescent="0.4">
      <c r="A28657" s="70"/>
      <c r="B28657" s="70"/>
      <c r="C28657" s="71"/>
    </row>
    <row r="28658" spans="1:3" x14ac:dyDescent="0.4">
      <c r="A28658" s="70"/>
      <c r="B28658" s="70"/>
      <c r="C28658" s="71"/>
    </row>
    <row r="28659" spans="1:3" x14ac:dyDescent="0.4">
      <c r="A28659" s="70"/>
      <c r="B28659" s="70"/>
      <c r="C28659" s="71"/>
    </row>
    <row r="28660" spans="1:3" x14ac:dyDescent="0.4">
      <c r="A28660" s="70"/>
      <c r="B28660" s="70"/>
      <c r="C28660" s="71"/>
    </row>
    <row r="28661" spans="1:3" x14ac:dyDescent="0.4">
      <c r="A28661" s="70"/>
      <c r="B28661" s="70"/>
      <c r="C28661" s="71"/>
    </row>
    <row r="28662" spans="1:3" x14ac:dyDescent="0.4">
      <c r="A28662" s="70"/>
      <c r="B28662" s="70"/>
      <c r="C28662" s="71"/>
    </row>
    <row r="28663" spans="1:3" x14ac:dyDescent="0.4">
      <c r="A28663" s="70"/>
      <c r="B28663" s="70"/>
      <c r="C28663" s="71"/>
    </row>
    <row r="28664" spans="1:3" x14ac:dyDescent="0.4">
      <c r="A28664" s="70"/>
      <c r="B28664" s="70"/>
      <c r="C28664" s="71"/>
    </row>
    <row r="28665" spans="1:3" x14ac:dyDescent="0.4">
      <c r="A28665" s="70"/>
      <c r="B28665" s="70"/>
      <c r="C28665" s="71"/>
    </row>
    <row r="28666" spans="1:3" x14ac:dyDescent="0.4">
      <c r="A28666" s="70"/>
      <c r="B28666" s="70"/>
      <c r="C28666" s="71"/>
    </row>
    <row r="28667" spans="1:3" x14ac:dyDescent="0.4">
      <c r="A28667" s="70"/>
      <c r="B28667" s="70"/>
      <c r="C28667" s="71"/>
    </row>
    <row r="28668" spans="1:3" x14ac:dyDescent="0.4">
      <c r="A28668" s="70"/>
      <c r="B28668" s="70"/>
      <c r="C28668" s="71"/>
    </row>
    <row r="28669" spans="1:3" x14ac:dyDescent="0.4">
      <c r="A28669" s="70"/>
      <c r="B28669" s="70"/>
      <c r="C28669" s="71"/>
    </row>
    <row r="28670" spans="1:3" x14ac:dyDescent="0.4">
      <c r="A28670" s="70"/>
      <c r="B28670" s="70"/>
      <c r="C28670" s="71"/>
    </row>
    <row r="28671" spans="1:3" x14ac:dyDescent="0.4">
      <c r="A28671" s="70"/>
      <c r="B28671" s="70"/>
      <c r="C28671" s="71"/>
    </row>
    <row r="28672" spans="1:3" x14ac:dyDescent="0.4">
      <c r="A28672" s="70"/>
      <c r="B28672" s="70"/>
      <c r="C28672" s="71"/>
    </row>
    <row r="28673" spans="1:3" x14ac:dyDescent="0.4">
      <c r="A28673" s="70"/>
      <c r="B28673" s="70"/>
      <c r="C28673" s="71"/>
    </row>
    <row r="28674" spans="1:3" x14ac:dyDescent="0.4">
      <c r="A28674" s="70"/>
      <c r="B28674" s="70"/>
      <c r="C28674" s="71"/>
    </row>
    <row r="28675" spans="1:3" x14ac:dyDescent="0.4">
      <c r="A28675" s="70"/>
      <c r="B28675" s="70"/>
      <c r="C28675" s="71"/>
    </row>
    <row r="28676" spans="1:3" x14ac:dyDescent="0.4">
      <c r="A28676" s="70"/>
      <c r="B28676" s="70"/>
      <c r="C28676" s="71"/>
    </row>
    <row r="28677" spans="1:3" x14ac:dyDescent="0.4">
      <c r="A28677" s="70"/>
      <c r="B28677" s="70"/>
      <c r="C28677" s="71"/>
    </row>
    <row r="28678" spans="1:3" x14ac:dyDescent="0.4">
      <c r="A28678" s="70"/>
      <c r="B28678" s="70"/>
      <c r="C28678" s="71"/>
    </row>
    <row r="28679" spans="1:3" x14ac:dyDescent="0.4">
      <c r="A28679" s="70"/>
      <c r="B28679" s="70"/>
      <c r="C28679" s="71"/>
    </row>
    <row r="28680" spans="1:3" x14ac:dyDescent="0.4">
      <c r="A28680" s="70"/>
      <c r="B28680" s="70"/>
      <c r="C28680" s="71"/>
    </row>
    <row r="28681" spans="1:3" x14ac:dyDescent="0.4">
      <c r="A28681" s="70"/>
      <c r="B28681" s="70"/>
      <c r="C28681" s="71"/>
    </row>
    <row r="28682" spans="1:3" x14ac:dyDescent="0.4">
      <c r="A28682" s="70"/>
      <c r="B28682" s="70"/>
      <c r="C28682" s="71"/>
    </row>
    <row r="28683" spans="1:3" x14ac:dyDescent="0.4">
      <c r="A28683" s="70"/>
      <c r="B28683" s="70"/>
      <c r="C28683" s="71"/>
    </row>
    <row r="28684" spans="1:3" x14ac:dyDescent="0.4">
      <c r="A28684" s="70"/>
      <c r="B28684" s="70"/>
      <c r="C28684" s="71"/>
    </row>
    <row r="28685" spans="1:3" x14ac:dyDescent="0.4">
      <c r="A28685" s="70"/>
      <c r="B28685" s="70"/>
      <c r="C28685" s="71"/>
    </row>
    <row r="28686" spans="1:3" x14ac:dyDescent="0.4">
      <c r="A28686" s="70"/>
      <c r="B28686" s="70"/>
      <c r="C28686" s="71"/>
    </row>
    <row r="28687" spans="1:3" x14ac:dyDescent="0.4">
      <c r="A28687" s="70"/>
      <c r="B28687" s="70"/>
      <c r="C28687" s="71"/>
    </row>
    <row r="28688" spans="1:3" x14ac:dyDescent="0.4">
      <c r="A28688" s="70"/>
      <c r="B28688" s="70"/>
      <c r="C28688" s="71"/>
    </row>
    <row r="28689" spans="1:3" x14ac:dyDescent="0.4">
      <c r="A28689" s="70"/>
      <c r="B28689" s="70"/>
      <c r="C28689" s="71"/>
    </row>
    <row r="28690" spans="1:3" x14ac:dyDescent="0.4">
      <c r="A28690" s="70"/>
      <c r="B28690" s="70"/>
      <c r="C28690" s="71"/>
    </row>
    <row r="28691" spans="1:3" x14ac:dyDescent="0.4">
      <c r="A28691" s="70"/>
      <c r="B28691" s="70"/>
      <c r="C28691" s="71"/>
    </row>
    <row r="28692" spans="1:3" x14ac:dyDescent="0.4">
      <c r="A28692" s="70"/>
      <c r="B28692" s="70"/>
      <c r="C28692" s="71"/>
    </row>
    <row r="28693" spans="1:3" x14ac:dyDescent="0.4">
      <c r="A28693" s="70"/>
      <c r="B28693" s="70"/>
      <c r="C28693" s="71"/>
    </row>
    <row r="28694" spans="1:3" x14ac:dyDescent="0.4">
      <c r="A28694" s="70"/>
      <c r="B28694" s="70"/>
      <c r="C28694" s="71"/>
    </row>
    <row r="28695" spans="1:3" x14ac:dyDescent="0.4">
      <c r="A28695" s="70"/>
      <c r="B28695" s="70"/>
      <c r="C28695" s="71"/>
    </row>
    <row r="28696" spans="1:3" x14ac:dyDescent="0.4">
      <c r="A28696" s="70"/>
      <c r="B28696" s="70"/>
      <c r="C28696" s="71"/>
    </row>
    <row r="28697" spans="1:3" x14ac:dyDescent="0.4">
      <c r="A28697" s="70"/>
      <c r="B28697" s="70"/>
      <c r="C28697" s="71"/>
    </row>
    <row r="28698" spans="1:3" x14ac:dyDescent="0.4">
      <c r="A28698" s="70"/>
      <c r="B28698" s="70"/>
      <c r="C28698" s="71"/>
    </row>
    <row r="28699" spans="1:3" x14ac:dyDescent="0.4">
      <c r="A28699" s="70"/>
      <c r="B28699" s="70"/>
      <c r="C28699" s="71"/>
    </row>
    <row r="28700" spans="1:3" x14ac:dyDescent="0.4">
      <c r="A28700" s="70"/>
      <c r="B28700" s="70"/>
      <c r="C28700" s="71"/>
    </row>
    <row r="28701" spans="1:3" x14ac:dyDescent="0.4">
      <c r="A28701" s="70"/>
      <c r="B28701" s="70"/>
      <c r="C28701" s="71"/>
    </row>
    <row r="28702" spans="1:3" x14ac:dyDescent="0.4">
      <c r="A28702" s="70"/>
      <c r="B28702" s="70"/>
      <c r="C28702" s="71"/>
    </row>
    <row r="28703" spans="1:3" x14ac:dyDescent="0.4">
      <c r="A28703" s="70"/>
      <c r="B28703" s="70"/>
      <c r="C28703" s="71"/>
    </row>
    <row r="28704" spans="1:3" x14ac:dyDescent="0.4">
      <c r="A28704" s="70"/>
      <c r="B28704" s="70"/>
      <c r="C28704" s="71"/>
    </row>
    <row r="28705" spans="1:3" x14ac:dyDescent="0.4">
      <c r="A28705" s="70"/>
      <c r="B28705" s="70"/>
      <c r="C28705" s="71"/>
    </row>
    <row r="28706" spans="1:3" x14ac:dyDescent="0.4">
      <c r="A28706" s="70"/>
      <c r="B28706" s="70"/>
      <c r="C28706" s="71"/>
    </row>
    <row r="28707" spans="1:3" x14ac:dyDescent="0.4">
      <c r="A28707" s="70"/>
      <c r="B28707" s="70"/>
      <c r="C28707" s="71"/>
    </row>
    <row r="28708" spans="1:3" x14ac:dyDescent="0.4">
      <c r="A28708" s="70"/>
      <c r="B28708" s="70"/>
      <c r="C28708" s="71"/>
    </row>
    <row r="28709" spans="1:3" x14ac:dyDescent="0.4">
      <c r="A28709" s="70"/>
      <c r="B28709" s="70"/>
      <c r="C28709" s="71"/>
    </row>
    <row r="28710" spans="1:3" x14ac:dyDescent="0.4">
      <c r="A28710" s="70"/>
      <c r="B28710" s="70"/>
      <c r="C28710" s="71"/>
    </row>
    <row r="28711" spans="1:3" x14ac:dyDescent="0.4">
      <c r="A28711" s="70"/>
      <c r="B28711" s="70"/>
      <c r="C28711" s="71"/>
    </row>
    <row r="28712" spans="1:3" x14ac:dyDescent="0.4">
      <c r="A28712" s="70"/>
      <c r="B28712" s="70"/>
      <c r="C28712" s="71"/>
    </row>
    <row r="28713" spans="1:3" x14ac:dyDescent="0.4">
      <c r="A28713" s="70"/>
      <c r="B28713" s="70"/>
      <c r="C28713" s="71"/>
    </row>
    <row r="28714" spans="1:3" x14ac:dyDescent="0.4">
      <c r="A28714" s="70"/>
      <c r="B28714" s="70"/>
      <c r="C28714" s="71"/>
    </row>
    <row r="28715" spans="1:3" x14ac:dyDescent="0.4">
      <c r="A28715" s="70"/>
      <c r="B28715" s="70"/>
      <c r="C28715" s="71"/>
    </row>
    <row r="28716" spans="1:3" x14ac:dyDescent="0.4">
      <c r="A28716" s="70"/>
      <c r="B28716" s="70"/>
      <c r="C28716" s="71"/>
    </row>
    <row r="28717" spans="1:3" x14ac:dyDescent="0.4">
      <c r="A28717" s="70"/>
      <c r="B28717" s="70"/>
      <c r="C28717" s="71"/>
    </row>
    <row r="28718" spans="1:3" x14ac:dyDescent="0.4">
      <c r="A28718" s="70"/>
      <c r="B28718" s="70"/>
      <c r="C28718" s="71"/>
    </row>
    <row r="28719" spans="1:3" x14ac:dyDescent="0.4">
      <c r="A28719" s="70"/>
      <c r="B28719" s="70"/>
      <c r="C28719" s="71"/>
    </row>
    <row r="28720" spans="1:3" x14ac:dyDescent="0.4">
      <c r="A28720" s="70"/>
      <c r="B28720" s="70"/>
      <c r="C28720" s="71"/>
    </row>
    <row r="28721" spans="1:3" x14ac:dyDescent="0.4">
      <c r="A28721" s="70"/>
      <c r="B28721" s="70"/>
      <c r="C28721" s="71"/>
    </row>
    <row r="28722" spans="1:3" x14ac:dyDescent="0.4">
      <c r="A28722" s="70"/>
      <c r="B28722" s="70"/>
      <c r="C28722" s="71"/>
    </row>
    <row r="28723" spans="1:3" x14ac:dyDescent="0.4">
      <c r="A28723" s="70"/>
      <c r="B28723" s="70"/>
      <c r="C28723" s="71"/>
    </row>
    <row r="28724" spans="1:3" x14ac:dyDescent="0.4">
      <c r="A28724" s="70"/>
      <c r="B28724" s="70"/>
      <c r="C28724" s="71"/>
    </row>
    <row r="28725" spans="1:3" x14ac:dyDescent="0.4">
      <c r="A28725" s="70"/>
      <c r="B28725" s="70"/>
      <c r="C28725" s="71"/>
    </row>
    <row r="28726" spans="1:3" x14ac:dyDescent="0.4">
      <c r="A28726" s="70"/>
      <c r="B28726" s="70"/>
      <c r="C28726" s="71"/>
    </row>
    <row r="28727" spans="1:3" x14ac:dyDescent="0.4">
      <c r="A28727" s="70"/>
      <c r="B28727" s="70"/>
      <c r="C28727" s="71"/>
    </row>
    <row r="28728" spans="1:3" x14ac:dyDescent="0.4">
      <c r="A28728" s="70"/>
      <c r="B28728" s="70"/>
      <c r="C28728" s="71"/>
    </row>
    <row r="28729" spans="1:3" x14ac:dyDescent="0.4">
      <c r="A28729" s="70"/>
      <c r="B28729" s="70"/>
      <c r="C28729" s="71"/>
    </row>
    <row r="28730" spans="1:3" x14ac:dyDescent="0.4">
      <c r="A28730" s="70"/>
      <c r="B28730" s="70"/>
      <c r="C28730" s="71"/>
    </row>
    <row r="28731" spans="1:3" x14ac:dyDescent="0.4">
      <c r="A28731" s="70"/>
      <c r="B28731" s="70"/>
      <c r="C28731" s="71"/>
    </row>
    <row r="28732" spans="1:3" x14ac:dyDescent="0.4">
      <c r="A28732" s="70"/>
      <c r="B28732" s="70"/>
      <c r="C28732" s="71"/>
    </row>
    <row r="28733" spans="1:3" x14ac:dyDescent="0.4">
      <c r="A28733" s="70"/>
      <c r="B28733" s="70"/>
      <c r="C28733" s="71"/>
    </row>
    <row r="28734" spans="1:3" x14ac:dyDescent="0.4">
      <c r="A28734" s="70"/>
      <c r="B28734" s="70"/>
      <c r="C28734" s="71"/>
    </row>
    <row r="28735" spans="1:3" x14ac:dyDescent="0.4">
      <c r="A28735" s="70"/>
      <c r="B28735" s="70"/>
      <c r="C28735" s="71"/>
    </row>
    <row r="28736" spans="1:3" x14ac:dyDescent="0.4">
      <c r="A28736" s="70"/>
      <c r="B28736" s="70"/>
      <c r="C28736" s="71"/>
    </row>
    <row r="28737" spans="1:3" x14ac:dyDescent="0.4">
      <c r="A28737" s="70"/>
      <c r="B28737" s="70"/>
      <c r="C28737" s="71"/>
    </row>
    <row r="28738" spans="1:3" x14ac:dyDescent="0.4">
      <c r="A28738" s="70"/>
      <c r="B28738" s="70"/>
      <c r="C28738" s="71"/>
    </row>
    <row r="28739" spans="1:3" x14ac:dyDescent="0.4">
      <c r="A28739" s="70"/>
      <c r="B28739" s="70"/>
      <c r="C28739" s="71"/>
    </row>
    <row r="28740" spans="1:3" x14ac:dyDescent="0.4">
      <c r="A28740" s="70"/>
      <c r="B28740" s="70"/>
      <c r="C28740" s="71"/>
    </row>
    <row r="28741" spans="1:3" x14ac:dyDescent="0.4">
      <c r="A28741" s="70"/>
      <c r="B28741" s="70"/>
      <c r="C28741" s="71"/>
    </row>
    <row r="28742" spans="1:3" x14ac:dyDescent="0.4">
      <c r="A28742" s="70"/>
      <c r="B28742" s="70"/>
      <c r="C28742" s="71"/>
    </row>
    <row r="28743" spans="1:3" x14ac:dyDescent="0.4">
      <c r="A28743" s="70"/>
      <c r="B28743" s="70"/>
      <c r="C28743" s="71"/>
    </row>
    <row r="28744" spans="1:3" x14ac:dyDescent="0.4">
      <c r="A28744" s="70"/>
      <c r="B28744" s="70"/>
      <c r="C28744" s="71"/>
    </row>
    <row r="28745" spans="1:3" x14ac:dyDescent="0.4">
      <c r="A28745" s="70"/>
      <c r="B28745" s="70"/>
      <c r="C28745" s="71"/>
    </row>
    <row r="28746" spans="1:3" x14ac:dyDescent="0.4">
      <c r="A28746" s="70"/>
      <c r="B28746" s="70"/>
      <c r="C28746" s="71"/>
    </row>
    <row r="28747" spans="1:3" x14ac:dyDescent="0.4">
      <c r="A28747" s="70"/>
      <c r="B28747" s="70"/>
      <c r="C28747" s="71"/>
    </row>
    <row r="28748" spans="1:3" x14ac:dyDescent="0.4">
      <c r="A28748" s="70"/>
      <c r="B28748" s="70"/>
      <c r="C28748" s="71"/>
    </row>
    <row r="28749" spans="1:3" x14ac:dyDescent="0.4">
      <c r="A28749" s="70"/>
      <c r="B28749" s="70"/>
      <c r="C28749" s="71"/>
    </row>
    <row r="28750" spans="1:3" x14ac:dyDescent="0.4">
      <c r="A28750" s="70"/>
      <c r="B28750" s="70"/>
      <c r="C28750" s="71"/>
    </row>
    <row r="28751" spans="1:3" x14ac:dyDescent="0.4">
      <c r="A28751" s="70"/>
      <c r="B28751" s="70"/>
      <c r="C28751" s="71"/>
    </row>
    <row r="28752" spans="1:3" x14ac:dyDescent="0.4">
      <c r="A28752" s="70"/>
      <c r="B28752" s="70"/>
      <c r="C28752" s="71"/>
    </row>
    <row r="28753" spans="1:3" x14ac:dyDescent="0.4">
      <c r="A28753" s="70"/>
      <c r="B28753" s="70"/>
      <c r="C28753" s="71"/>
    </row>
    <row r="28754" spans="1:3" x14ac:dyDescent="0.4">
      <c r="A28754" s="70"/>
      <c r="B28754" s="70"/>
      <c r="C28754" s="71"/>
    </row>
    <row r="28755" spans="1:3" x14ac:dyDescent="0.4">
      <c r="A28755" s="70"/>
      <c r="B28755" s="70"/>
      <c r="C28755" s="71"/>
    </row>
    <row r="28756" spans="1:3" x14ac:dyDescent="0.4">
      <c r="A28756" s="70"/>
      <c r="B28756" s="70"/>
      <c r="C28756" s="71"/>
    </row>
    <row r="28757" spans="1:3" x14ac:dyDescent="0.4">
      <c r="A28757" s="70"/>
      <c r="B28757" s="70"/>
      <c r="C28757" s="71"/>
    </row>
    <row r="28758" spans="1:3" x14ac:dyDescent="0.4">
      <c r="A28758" s="70"/>
      <c r="B28758" s="70"/>
      <c r="C28758" s="71"/>
    </row>
    <row r="28759" spans="1:3" x14ac:dyDescent="0.4">
      <c r="A28759" s="70"/>
      <c r="B28759" s="70"/>
      <c r="C28759" s="71"/>
    </row>
    <row r="28760" spans="1:3" x14ac:dyDescent="0.4">
      <c r="A28760" s="70"/>
      <c r="B28760" s="70"/>
      <c r="C28760" s="71"/>
    </row>
    <row r="28761" spans="1:3" x14ac:dyDescent="0.4">
      <c r="A28761" s="70"/>
      <c r="B28761" s="70"/>
      <c r="C28761" s="71"/>
    </row>
    <row r="28762" spans="1:3" x14ac:dyDescent="0.4">
      <c r="A28762" s="70"/>
      <c r="B28762" s="70"/>
      <c r="C28762" s="71"/>
    </row>
    <row r="28763" spans="1:3" x14ac:dyDescent="0.4">
      <c r="A28763" s="70"/>
      <c r="B28763" s="70"/>
      <c r="C28763" s="71"/>
    </row>
    <row r="28764" spans="1:3" x14ac:dyDescent="0.4">
      <c r="A28764" s="70"/>
      <c r="B28764" s="70"/>
      <c r="C28764" s="71"/>
    </row>
    <row r="28765" spans="1:3" x14ac:dyDescent="0.4">
      <c r="A28765" s="70"/>
      <c r="B28765" s="70"/>
      <c r="C28765" s="71"/>
    </row>
    <row r="28766" spans="1:3" x14ac:dyDescent="0.4">
      <c r="A28766" s="70"/>
      <c r="B28766" s="70"/>
      <c r="C28766" s="71"/>
    </row>
    <row r="28767" spans="1:3" x14ac:dyDescent="0.4">
      <c r="A28767" s="70"/>
      <c r="B28767" s="70"/>
      <c r="C28767" s="71"/>
    </row>
    <row r="28768" spans="1:3" x14ac:dyDescent="0.4">
      <c r="A28768" s="70"/>
      <c r="B28768" s="70"/>
      <c r="C28768" s="71"/>
    </row>
    <row r="28769" spans="1:3" x14ac:dyDescent="0.4">
      <c r="A28769" s="70"/>
      <c r="B28769" s="70"/>
      <c r="C28769" s="71"/>
    </row>
    <row r="28770" spans="1:3" x14ac:dyDescent="0.4">
      <c r="A28770" s="70"/>
      <c r="B28770" s="70"/>
      <c r="C28770" s="71"/>
    </row>
    <row r="28771" spans="1:3" x14ac:dyDescent="0.4">
      <c r="A28771" s="70"/>
      <c r="B28771" s="70"/>
      <c r="C28771" s="71"/>
    </row>
    <row r="28772" spans="1:3" x14ac:dyDescent="0.4">
      <c r="A28772" s="70"/>
      <c r="B28772" s="70"/>
      <c r="C28772" s="71"/>
    </row>
    <row r="28773" spans="1:3" x14ac:dyDescent="0.4">
      <c r="A28773" s="70"/>
      <c r="B28773" s="70"/>
      <c r="C28773" s="71"/>
    </row>
    <row r="28774" spans="1:3" x14ac:dyDescent="0.4">
      <c r="A28774" s="70"/>
      <c r="B28774" s="70"/>
      <c r="C28774" s="71"/>
    </row>
    <row r="28775" spans="1:3" x14ac:dyDescent="0.4">
      <c r="A28775" s="70"/>
      <c r="B28775" s="70"/>
      <c r="C28775" s="71"/>
    </row>
    <row r="28776" spans="1:3" x14ac:dyDescent="0.4">
      <c r="A28776" s="70"/>
      <c r="B28776" s="70"/>
      <c r="C28776" s="71"/>
    </row>
    <row r="28777" spans="1:3" x14ac:dyDescent="0.4">
      <c r="A28777" s="70"/>
      <c r="B28777" s="70"/>
      <c r="C28777" s="71"/>
    </row>
    <row r="28778" spans="1:3" x14ac:dyDescent="0.4">
      <c r="A28778" s="70"/>
      <c r="B28778" s="70"/>
      <c r="C28778" s="71"/>
    </row>
    <row r="28779" spans="1:3" x14ac:dyDescent="0.4">
      <c r="A28779" s="70"/>
      <c r="B28779" s="70"/>
      <c r="C28779" s="71"/>
    </row>
    <row r="28780" spans="1:3" x14ac:dyDescent="0.4">
      <c r="A28780" s="70"/>
      <c r="B28780" s="70"/>
      <c r="C28780" s="71"/>
    </row>
    <row r="28781" spans="1:3" x14ac:dyDescent="0.4">
      <c r="A28781" s="70"/>
      <c r="B28781" s="70"/>
      <c r="C28781" s="71"/>
    </row>
    <row r="28782" spans="1:3" x14ac:dyDescent="0.4">
      <c r="A28782" s="70"/>
      <c r="B28782" s="70"/>
      <c r="C28782" s="71"/>
    </row>
    <row r="28783" spans="1:3" x14ac:dyDescent="0.4">
      <c r="A28783" s="70"/>
      <c r="B28783" s="70"/>
      <c r="C28783" s="71"/>
    </row>
    <row r="28784" spans="1:3" x14ac:dyDescent="0.4">
      <c r="A28784" s="70"/>
      <c r="B28784" s="70"/>
      <c r="C28784" s="71"/>
    </row>
    <row r="28785" spans="1:3" x14ac:dyDescent="0.4">
      <c r="A28785" s="70"/>
      <c r="B28785" s="70"/>
      <c r="C28785" s="71"/>
    </row>
    <row r="28786" spans="1:3" x14ac:dyDescent="0.4">
      <c r="A28786" s="70"/>
      <c r="B28786" s="70"/>
      <c r="C28786" s="71"/>
    </row>
    <row r="28787" spans="1:3" x14ac:dyDescent="0.4">
      <c r="A28787" s="70"/>
      <c r="B28787" s="70"/>
      <c r="C28787" s="71"/>
    </row>
    <row r="28788" spans="1:3" x14ac:dyDescent="0.4">
      <c r="A28788" s="70"/>
      <c r="B28788" s="70"/>
      <c r="C28788" s="71"/>
    </row>
    <row r="28789" spans="1:3" x14ac:dyDescent="0.4">
      <c r="A28789" s="70"/>
      <c r="B28789" s="70"/>
      <c r="C28789" s="71"/>
    </row>
    <row r="28790" spans="1:3" x14ac:dyDescent="0.4">
      <c r="A28790" s="70"/>
      <c r="B28790" s="70"/>
      <c r="C28790" s="71"/>
    </row>
    <row r="28791" spans="1:3" x14ac:dyDescent="0.4">
      <c r="A28791" s="70"/>
      <c r="B28791" s="70"/>
      <c r="C28791" s="71"/>
    </row>
    <row r="28792" spans="1:3" x14ac:dyDescent="0.4">
      <c r="A28792" s="70"/>
      <c r="B28792" s="70"/>
      <c r="C28792" s="71"/>
    </row>
    <row r="28793" spans="1:3" x14ac:dyDescent="0.4">
      <c r="A28793" s="70"/>
      <c r="B28793" s="70"/>
      <c r="C28793" s="71"/>
    </row>
    <row r="28794" spans="1:3" x14ac:dyDescent="0.4">
      <c r="A28794" s="70"/>
      <c r="B28794" s="70"/>
      <c r="C28794" s="71"/>
    </row>
    <row r="28795" spans="1:3" x14ac:dyDescent="0.4">
      <c r="A28795" s="70"/>
      <c r="B28795" s="70"/>
      <c r="C28795" s="71"/>
    </row>
    <row r="28796" spans="1:3" x14ac:dyDescent="0.4">
      <c r="A28796" s="70"/>
      <c r="B28796" s="70"/>
      <c r="C28796" s="71"/>
    </row>
    <row r="28797" spans="1:3" x14ac:dyDescent="0.4">
      <c r="A28797" s="70"/>
      <c r="B28797" s="70"/>
      <c r="C28797" s="71"/>
    </row>
    <row r="28798" spans="1:3" x14ac:dyDescent="0.4">
      <c r="A28798" s="70"/>
      <c r="B28798" s="70"/>
      <c r="C28798" s="71"/>
    </row>
    <row r="28799" spans="1:3" x14ac:dyDescent="0.4">
      <c r="A28799" s="70"/>
      <c r="B28799" s="70"/>
      <c r="C28799" s="71"/>
    </row>
    <row r="28800" spans="1:3" x14ac:dyDescent="0.4">
      <c r="A28800" s="70"/>
      <c r="B28800" s="70"/>
      <c r="C28800" s="71"/>
    </row>
    <row r="28801" spans="1:3" x14ac:dyDescent="0.4">
      <c r="A28801" s="70"/>
      <c r="B28801" s="70"/>
      <c r="C28801" s="71"/>
    </row>
    <row r="28802" spans="1:3" x14ac:dyDescent="0.4">
      <c r="A28802" s="70"/>
      <c r="B28802" s="70"/>
      <c r="C28802" s="71"/>
    </row>
    <row r="28803" spans="1:3" x14ac:dyDescent="0.4">
      <c r="A28803" s="70"/>
      <c r="B28803" s="70"/>
      <c r="C28803" s="71"/>
    </row>
    <row r="28804" spans="1:3" x14ac:dyDescent="0.4">
      <c r="A28804" s="70"/>
      <c r="B28804" s="70"/>
      <c r="C28804" s="71"/>
    </row>
    <row r="28805" spans="1:3" x14ac:dyDescent="0.4">
      <c r="A28805" s="70"/>
      <c r="B28805" s="70"/>
      <c r="C28805" s="71"/>
    </row>
    <row r="28806" spans="1:3" x14ac:dyDescent="0.4">
      <c r="A28806" s="70"/>
      <c r="B28806" s="70"/>
      <c r="C28806" s="71"/>
    </row>
    <row r="28807" spans="1:3" x14ac:dyDescent="0.4">
      <c r="A28807" s="70"/>
      <c r="B28807" s="70"/>
      <c r="C28807" s="71"/>
    </row>
    <row r="28808" spans="1:3" x14ac:dyDescent="0.4">
      <c r="A28808" s="70"/>
      <c r="B28808" s="70"/>
      <c r="C28808" s="71"/>
    </row>
    <row r="28809" spans="1:3" x14ac:dyDescent="0.4">
      <c r="A28809" s="70"/>
      <c r="B28809" s="70"/>
      <c r="C28809" s="71"/>
    </row>
    <row r="28810" spans="1:3" x14ac:dyDescent="0.4">
      <c r="A28810" s="70"/>
      <c r="B28810" s="70"/>
      <c r="C28810" s="71"/>
    </row>
    <row r="28811" spans="1:3" x14ac:dyDescent="0.4">
      <c r="A28811" s="70"/>
      <c r="B28811" s="70"/>
      <c r="C28811" s="71"/>
    </row>
    <row r="28812" spans="1:3" x14ac:dyDescent="0.4">
      <c r="A28812" s="70"/>
      <c r="B28812" s="70"/>
      <c r="C28812" s="71"/>
    </row>
    <row r="28813" spans="1:3" x14ac:dyDescent="0.4">
      <c r="A28813" s="70"/>
      <c r="B28813" s="70"/>
      <c r="C28813" s="71"/>
    </row>
    <row r="28814" spans="1:3" x14ac:dyDescent="0.4">
      <c r="A28814" s="70"/>
      <c r="B28814" s="70"/>
      <c r="C28814" s="71"/>
    </row>
    <row r="28815" spans="1:3" x14ac:dyDescent="0.4">
      <c r="A28815" s="70"/>
      <c r="B28815" s="70"/>
      <c r="C28815" s="71"/>
    </row>
    <row r="28816" spans="1:3" x14ac:dyDescent="0.4">
      <c r="A28816" s="70"/>
      <c r="B28816" s="70"/>
      <c r="C28816" s="71"/>
    </row>
    <row r="28817" spans="1:3" x14ac:dyDescent="0.4">
      <c r="A28817" s="70"/>
      <c r="B28817" s="70"/>
      <c r="C28817" s="71"/>
    </row>
    <row r="28818" spans="1:3" x14ac:dyDescent="0.4">
      <c r="A28818" s="70"/>
      <c r="B28818" s="70"/>
      <c r="C28818" s="71"/>
    </row>
    <row r="28819" spans="1:3" x14ac:dyDescent="0.4">
      <c r="A28819" s="70"/>
      <c r="B28819" s="70"/>
      <c r="C28819" s="71"/>
    </row>
    <row r="28820" spans="1:3" x14ac:dyDescent="0.4">
      <c r="A28820" s="70"/>
      <c r="B28820" s="70"/>
      <c r="C28820" s="71"/>
    </row>
    <row r="28821" spans="1:3" x14ac:dyDescent="0.4">
      <c r="A28821" s="70"/>
      <c r="B28821" s="70"/>
      <c r="C28821" s="71"/>
    </row>
    <row r="28822" spans="1:3" x14ac:dyDescent="0.4">
      <c r="A28822" s="70"/>
      <c r="B28822" s="70"/>
      <c r="C28822" s="71"/>
    </row>
    <row r="28823" spans="1:3" x14ac:dyDescent="0.4">
      <c r="A28823" s="70"/>
      <c r="B28823" s="70"/>
      <c r="C28823" s="71"/>
    </row>
    <row r="28824" spans="1:3" x14ac:dyDescent="0.4">
      <c r="A28824" s="70"/>
      <c r="B28824" s="70"/>
      <c r="C28824" s="71"/>
    </row>
    <row r="28825" spans="1:3" x14ac:dyDescent="0.4">
      <c r="A28825" s="70"/>
      <c r="B28825" s="70"/>
      <c r="C28825" s="71"/>
    </row>
    <row r="28826" spans="1:3" x14ac:dyDescent="0.4">
      <c r="A28826" s="70"/>
      <c r="B28826" s="70"/>
      <c r="C28826" s="71"/>
    </row>
    <row r="28827" spans="1:3" x14ac:dyDescent="0.4">
      <c r="A28827" s="70"/>
      <c r="B28827" s="70"/>
      <c r="C28827" s="71"/>
    </row>
    <row r="28828" spans="1:3" x14ac:dyDescent="0.4">
      <c r="A28828" s="70"/>
      <c r="B28828" s="70"/>
      <c r="C28828" s="71"/>
    </row>
    <row r="28829" spans="1:3" x14ac:dyDescent="0.4">
      <c r="A28829" s="70"/>
      <c r="B28829" s="70"/>
      <c r="C28829" s="71"/>
    </row>
    <row r="28830" spans="1:3" x14ac:dyDescent="0.4">
      <c r="A28830" s="70"/>
      <c r="B28830" s="70"/>
      <c r="C28830" s="71"/>
    </row>
    <row r="28831" spans="1:3" x14ac:dyDescent="0.4">
      <c r="A28831" s="70"/>
      <c r="B28831" s="70"/>
      <c r="C28831" s="71"/>
    </row>
    <row r="28832" spans="1:3" x14ac:dyDescent="0.4">
      <c r="A28832" s="70"/>
      <c r="B28832" s="70"/>
      <c r="C28832" s="71"/>
    </row>
    <row r="28833" spans="1:3" x14ac:dyDescent="0.4">
      <c r="A28833" s="70"/>
      <c r="B28833" s="70"/>
      <c r="C28833" s="71"/>
    </row>
    <row r="28834" spans="1:3" x14ac:dyDescent="0.4">
      <c r="A28834" s="70"/>
      <c r="B28834" s="70"/>
      <c r="C28834" s="71"/>
    </row>
    <row r="28835" spans="1:3" x14ac:dyDescent="0.4">
      <c r="A28835" s="70"/>
      <c r="B28835" s="70"/>
      <c r="C28835" s="71"/>
    </row>
    <row r="28836" spans="1:3" x14ac:dyDescent="0.4">
      <c r="A28836" s="70"/>
      <c r="B28836" s="70"/>
      <c r="C28836" s="71"/>
    </row>
    <row r="28837" spans="1:3" x14ac:dyDescent="0.4">
      <c r="A28837" s="70"/>
      <c r="B28837" s="70"/>
      <c r="C28837" s="71"/>
    </row>
    <row r="28838" spans="1:3" x14ac:dyDescent="0.4">
      <c r="A28838" s="70"/>
      <c r="B28838" s="70"/>
      <c r="C28838" s="71"/>
    </row>
    <row r="28839" spans="1:3" x14ac:dyDescent="0.4">
      <c r="A28839" s="70"/>
      <c r="B28839" s="70"/>
      <c r="C28839" s="71"/>
    </row>
    <row r="28840" spans="1:3" x14ac:dyDescent="0.4">
      <c r="A28840" s="70"/>
      <c r="B28840" s="70"/>
      <c r="C28840" s="71"/>
    </row>
    <row r="28841" spans="1:3" x14ac:dyDescent="0.4">
      <c r="A28841" s="70"/>
      <c r="B28841" s="70"/>
      <c r="C28841" s="71"/>
    </row>
    <row r="28842" spans="1:3" x14ac:dyDescent="0.4">
      <c r="A28842" s="70"/>
      <c r="B28842" s="70"/>
      <c r="C28842" s="71"/>
    </row>
    <row r="28843" spans="1:3" x14ac:dyDescent="0.4">
      <c r="A28843" s="70"/>
      <c r="B28843" s="70"/>
      <c r="C28843" s="71"/>
    </row>
    <row r="28844" spans="1:3" x14ac:dyDescent="0.4">
      <c r="A28844" s="70"/>
      <c r="B28844" s="70"/>
      <c r="C28844" s="71"/>
    </row>
    <row r="28845" spans="1:3" x14ac:dyDescent="0.4">
      <c r="A28845" s="70"/>
      <c r="B28845" s="70"/>
      <c r="C28845" s="71"/>
    </row>
    <row r="28846" spans="1:3" x14ac:dyDescent="0.4">
      <c r="A28846" s="70"/>
      <c r="B28846" s="70"/>
      <c r="C28846" s="71"/>
    </row>
    <row r="28847" spans="1:3" x14ac:dyDescent="0.4">
      <c r="A28847" s="70"/>
      <c r="B28847" s="70"/>
      <c r="C28847" s="71"/>
    </row>
    <row r="28848" spans="1:3" x14ac:dyDescent="0.4">
      <c r="A28848" s="70"/>
      <c r="B28848" s="70"/>
      <c r="C28848" s="71"/>
    </row>
    <row r="28849" spans="1:3" x14ac:dyDescent="0.4">
      <c r="A28849" s="70"/>
      <c r="B28849" s="70"/>
      <c r="C28849" s="71"/>
    </row>
    <row r="28850" spans="1:3" x14ac:dyDescent="0.4">
      <c r="A28850" s="70"/>
      <c r="B28850" s="70"/>
      <c r="C28850" s="71"/>
    </row>
    <row r="28851" spans="1:3" x14ac:dyDescent="0.4">
      <c r="A28851" s="70"/>
      <c r="B28851" s="70"/>
      <c r="C28851" s="71"/>
    </row>
    <row r="28852" spans="1:3" x14ac:dyDescent="0.4">
      <c r="A28852" s="70"/>
      <c r="B28852" s="70"/>
      <c r="C28852" s="71"/>
    </row>
    <row r="28853" spans="1:3" x14ac:dyDescent="0.4">
      <c r="A28853" s="70"/>
      <c r="B28853" s="70"/>
      <c r="C28853" s="71"/>
    </row>
    <row r="28854" spans="1:3" x14ac:dyDescent="0.4">
      <c r="A28854" s="70"/>
      <c r="B28854" s="70"/>
      <c r="C28854" s="71"/>
    </row>
    <row r="28855" spans="1:3" x14ac:dyDescent="0.4">
      <c r="A28855" s="70"/>
      <c r="B28855" s="70"/>
      <c r="C28855" s="71"/>
    </row>
    <row r="28856" spans="1:3" x14ac:dyDescent="0.4">
      <c r="A28856" s="70"/>
      <c r="B28856" s="70"/>
      <c r="C28856" s="71"/>
    </row>
    <row r="28857" spans="1:3" x14ac:dyDescent="0.4">
      <c r="A28857" s="70"/>
      <c r="B28857" s="70"/>
      <c r="C28857" s="71"/>
    </row>
    <row r="28858" spans="1:3" x14ac:dyDescent="0.4">
      <c r="A28858" s="70"/>
      <c r="B28858" s="70"/>
      <c r="C28858" s="71"/>
    </row>
    <row r="28859" spans="1:3" x14ac:dyDescent="0.4">
      <c r="A28859" s="70"/>
      <c r="B28859" s="70"/>
      <c r="C28859" s="71"/>
    </row>
    <row r="28860" spans="1:3" x14ac:dyDescent="0.4">
      <c r="A28860" s="70"/>
      <c r="B28860" s="70"/>
      <c r="C28860" s="71"/>
    </row>
    <row r="28861" spans="1:3" x14ac:dyDescent="0.4">
      <c r="A28861" s="70"/>
      <c r="B28861" s="70"/>
      <c r="C28861" s="71"/>
    </row>
    <row r="28862" spans="1:3" x14ac:dyDescent="0.4">
      <c r="A28862" s="70"/>
      <c r="B28862" s="70"/>
      <c r="C28862" s="71"/>
    </row>
    <row r="28863" spans="1:3" x14ac:dyDescent="0.4">
      <c r="A28863" s="70"/>
      <c r="B28863" s="70"/>
      <c r="C28863" s="71"/>
    </row>
    <row r="28864" spans="1:3" x14ac:dyDescent="0.4">
      <c r="A28864" s="70"/>
      <c r="B28864" s="70"/>
      <c r="C28864" s="71"/>
    </row>
    <row r="28865" spans="1:3" x14ac:dyDescent="0.4">
      <c r="A28865" s="70"/>
      <c r="B28865" s="70"/>
      <c r="C28865" s="71"/>
    </row>
    <row r="28866" spans="1:3" x14ac:dyDescent="0.4">
      <c r="A28866" s="70"/>
      <c r="B28866" s="70"/>
      <c r="C28866" s="71"/>
    </row>
    <row r="28867" spans="1:3" x14ac:dyDescent="0.4">
      <c r="A28867" s="70"/>
      <c r="B28867" s="70"/>
      <c r="C28867" s="71"/>
    </row>
    <row r="28868" spans="1:3" x14ac:dyDescent="0.4">
      <c r="A28868" s="70"/>
      <c r="B28868" s="70"/>
      <c r="C28868" s="71"/>
    </row>
    <row r="28869" spans="1:3" x14ac:dyDescent="0.4">
      <c r="A28869" s="70"/>
      <c r="B28869" s="70"/>
      <c r="C28869" s="71"/>
    </row>
    <row r="28870" spans="1:3" x14ac:dyDescent="0.4">
      <c r="A28870" s="70"/>
      <c r="B28870" s="70"/>
      <c r="C28870" s="71"/>
    </row>
    <row r="28871" spans="1:3" x14ac:dyDescent="0.4">
      <c r="A28871" s="70"/>
      <c r="B28871" s="70"/>
      <c r="C28871" s="71"/>
    </row>
    <row r="28872" spans="1:3" x14ac:dyDescent="0.4">
      <c r="A28872" s="70"/>
      <c r="B28872" s="70"/>
      <c r="C28872" s="71"/>
    </row>
    <row r="28873" spans="1:3" x14ac:dyDescent="0.4">
      <c r="A28873" s="70"/>
      <c r="B28873" s="70"/>
      <c r="C28873" s="71"/>
    </row>
    <row r="28874" spans="1:3" x14ac:dyDescent="0.4">
      <c r="A28874" s="70"/>
      <c r="B28874" s="70"/>
      <c r="C28874" s="71"/>
    </row>
    <row r="28875" spans="1:3" x14ac:dyDescent="0.4">
      <c r="A28875" s="70"/>
      <c r="B28875" s="70"/>
      <c r="C28875" s="71"/>
    </row>
    <row r="28876" spans="1:3" x14ac:dyDescent="0.4">
      <c r="A28876" s="70"/>
      <c r="B28876" s="70"/>
      <c r="C28876" s="71"/>
    </row>
    <row r="28877" spans="1:3" x14ac:dyDescent="0.4">
      <c r="A28877" s="70"/>
      <c r="B28877" s="70"/>
      <c r="C28877" s="71"/>
    </row>
    <row r="28878" spans="1:3" x14ac:dyDescent="0.4">
      <c r="A28878" s="70"/>
      <c r="B28878" s="70"/>
      <c r="C28878" s="71"/>
    </row>
    <row r="28879" spans="1:3" x14ac:dyDescent="0.4">
      <c r="A28879" s="70"/>
      <c r="B28879" s="70"/>
      <c r="C28879" s="71"/>
    </row>
    <row r="28880" spans="1:3" x14ac:dyDescent="0.4">
      <c r="A28880" s="70"/>
      <c r="B28880" s="70"/>
      <c r="C28880" s="71"/>
    </row>
    <row r="28881" spans="1:3" x14ac:dyDescent="0.4">
      <c r="A28881" s="70"/>
      <c r="B28881" s="70"/>
      <c r="C28881" s="71"/>
    </row>
    <row r="28882" spans="1:3" x14ac:dyDescent="0.4">
      <c r="A28882" s="70"/>
      <c r="B28882" s="70"/>
      <c r="C28882" s="71"/>
    </row>
    <row r="28883" spans="1:3" x14ac:dyDescent="0.4">
      <c r="A28883" s="70"/>
      <c r="B28883" s="70"/>
      <c r="C28883" s="71"/>
    </row>
    <row r="28884" spans="1:3" x14ac:dyDescent="0.4">
      <c r="A28884" s="70"/>
      <c r="B28884" s="70"/>
      <c r="C28884" s="71"/>
    </row>
    <row r="28885" spans="1:3" x14ac:dyDescent="0.4">
      <c r="A28885" s="70"/>
      <c r="B28885" s="70"/>
      <c r="C28885" s="71"/>
    </row>
    <row r="28886" spans="1:3" x14ac:dyDescent="0.4">
      <c r="A28886" s="70"/>
      <c r="B28886" s="70"/>
      <c r="C28886" s="71"/>
    </row>
    <row r="28887" spans="1:3" x14ac:dyDescent="0.4">
      <c r="A28887" s="70"/>
      <c r="B28887" s="70"/>
      <c r="C28887" s="71"/>
    </row>
    <row r="28888" spans="1:3" x14ac:dyDescent="0.4">
      <c r="A28888" s="70"/>
      <c r="B28888" s="70"/>
      <c r="C28888" s="71"/>
    </row>
    <row r="28889" spans="1:3" x14ac:dyDescent="0.4">
      <c r="A28889" s="70"/>
      <c r="B28889" s="70"/>
      <c r="C28889" s="71"/>
    </row>
    <row r="28890" spans="1:3" x14ac:dyDescent="0.4">
      <c r="A28890" s="70"/>
      <c r="B28890" s="70"/>
      <c r="C28890" s="71"/>
    </row>
    <row r="28891" spans="1:3" x14ac:dyDescent="0.4">
      <c r="A28891" s="70"/>
      <c r="B28891" s="70"/>
      <c r="C28891" s="71"/>
    </row>
    <row r="28892" spans="1:3" x14ac:dyDescent="0.4">
      <c r="A28892" s="70"/>
      <c r="B28892" s="70"/>
      <c r="C28892" s="71"/>
    </row>
    <row r="28893" spans="1:3" x14ac:dyDescent="0.4">
      <c r="A28893" s="70"/>
      <c r="B28893" s="70"/>
      <c r="C28893" s="71"/>
    </row>
    <row r="28894" spans="1:3" x14ac:dyDescent="0.4">
      <c r="A28894" s="70"/>
      <c r="B28894" s="70"/>
      <c r="C28894" s="71"/>
    </row>
    <row r="28895" spans="1:3" x14ac:dyDescent="0.4">
      <c r="A28895" s="70"/>
      <c r="B28895" s="70"/>
      <c r="C28895" s="71"/>
    </row>
    <row r="28896" spans="1:3" x14ac:dyDescent="0.4">
      <c r="A28896" s="70"/>
      <c r="B28896" s="70"/>
      <c r="C28896" s="71"/>
    </row>
    <row r="28897" spans="1:3" x14ac:dyDescent="0.4">
      <c r="A28897" s="70"/>
      <c r="B28897" s="70"/>
      <c r="C28897" s="71"/>
    </row>
    <row r="28898" spans="1:3" x14ac:dyDescent="0.4">
      <c r="A28898" s="70"/>
      <c r="B28898" s="70"/>
      <c r="C28898" s="71"/>
    </row>
    <row r="28899" spans="1:3" x14ac:dyDescent="0.4">
      <c r="A28899" s="70"/>
      <c r="B28899" s="70"/>
      <c r="C28899" s="71"/>
    </row>
    <row r="28900" spans="1:3" x14ac:dyDescent="0.4">
      <c r="A28900" s="70"/>
      <c r="B28900" s="70"/>
      <c r="C28900" s="71"/>
    </row>
    <row r="28901" spans="1:3" x14ac:dyDescent="0.4">
      <c r="A28901" s="70"/>
      <c r="B28901" s="70"/>
      <c r="C28901" s="71"/>
    </row>
    <row r="28902" spans="1:3" x14ac:dyDescent="0.4">
      <c r="A28902" s="70"/>
      <c r="B28902" s="70"/>
      <c r="C28902" s="71"/>
    </row>
    <row r="28903" spans="1:3" x14ac:dyDescent="0.4">
      <c r="A28903" s="70"/>
      <c r="B28903" s="70"/>
      <c r="C28903" s="71"/>
    </row>
    <row r="28904" spans="1:3" x14ac:dyDescent="0.4">
      <c r="A28904" s="70"/>
      <c r="B28904" s="70"/>
      <c r="C28904" s="71"/>
    </row>
    <row r="28905" spans="1:3" x14ac:dyDescent="0.4">
      <c r="A28905" s="70"/>
      <c r="B28905" s="70"/>
      <c r="C28905" s="71"/>
    </row>
    <row r="28906" spans="1:3" x14ac:dyDescent="0.4">
      <c r="A28906" s="70"/>
      <c r="B28906" s="70"/>
      <c r="C28906" s="71"/>
    </row>
    <row r="28907" spans="1:3" x14ac:dyDescent="0.4">
      <c r="A28907" s="70"/>
      <c r="B28907" s="70"/>
      <c r="C28907" s="71"/>
    </row>
    <row r="28908" spans="1:3" x14ac:dyDescent="0.4">
      <c r="A28908" s="70"/>
      <c r="B28908" s="70"/>
      <c r="C28908" s="71"/>
    </row>
    <row r="28909" spans="1:3" x14ac:dyDescent="0.4">
      <c r="A28909" s="70"/>
      <c r="B28909" s="70"/>
      <c r="C28909" s="71"/>
    </row>
    <row r="28910" spans="1:3" x14ac:dyDescent="0.4">
      <c r="A28910" s="70"/>
      <c r="B28910" s="70"/>
      <c r="C28910" s="71"/>
    </row>
    <row r="28911" spans="1:3" x14ac:dyDescent="0.4">
      <c r="A28911" s="70"/>
      <c r="B28911" s="70"/>
      <c r="C28911" s="71"/>
    </row>
    <row r="28912" spans="1:3" x14ac:dyDescent="0.4">
      <c r="A28912" s="70"/>
      <c r="B28912" s="70"/>
      <c r="C28912" s="71"/>
    </row>
    <row r="28913" spans="1:3" x14ac:dyDescent="0.4">
      <c r="A28913" s="70"/>
      <c r="B28913" s="70"/>
      <c r="C28913" s="71"/>
    </row>
    <row r="28914" spans="1:3" x14ac:dyDescent="0.4">
      <c r="A28914" s="70"/>
      <c r="B28914" s="70"/>
      <c r="C28914" s="71"/>
    </row>
    <row r="28915" spans="1:3" x14ac:dyDescent="0.4">
      <c r="A28915" s="70"/>
      <c r="B28915" s="70"/>
      <c r="C28915" s="71"/>
    </row>
    <row r="28916" spans="1:3" x14ac:dyDescent="0.4">
      <c r="A28916" s="70"/>
      <c r="B28916" s="70"/>
      <c r="C28916" s="71"/>
    </row>
    <row r="28917" spans="1:3" x14ac:dyDescent="0.4">
      <c r="A28917" s="70"/>
      <c r="B28917" s="70"/>
      <c r="C28917" s="71"/>
    </row>
    <row r="28918" spans="1:3" x14ac:dyDescent="0.4">
      <c r="A28918" s="70"/>
      <c r="B28918" s="70"/>
      <c r="C28918" s="71"/>
    </row>
    <row r="28919" spans="1:3" x14ac:dyDescent="0.4">
      <c r="A28919" s="70"/>
      <c r="B28919" s="70"/>
      <c r="C28919" s="71"/>
    </row>
    <row r="28920" spans="1:3" x14ac:dyDescent="0.4">
      <c r="A28920" s="70"/>
      <c r="B28920" s="70"/>
      <c r="C28920" s="71"/>
    </row>
    <row r="28921" spans="1:3" x14ac:dyDescent="0.4">
      <c r="A28921" s="70"/>
      <c r="B28921" s="70"/>
      <c r="C28921" s="71"/>
    </row>
    <row r="28922" spans="1:3" x14ac:dyDescent="0.4">
      <c r="A28922" s="70"/>
      <c r="B28922" s="70"/>
      <c r="C28922" s="71"/>
    </row>
    <row r="28923" spans="1:3" x14ac:dyDescent="0.4">
      <c r="A28923" s="70"/>
      <c r="B28923" s="70"/>
      <c r="C28923" s="71"/>
    </row>
    <row r="28924" spans="1:3" x14ac:dyDescent="0.4">
      <c r="A28924" s="70"/>
      <c r="B28924" s="70"/>
      <c r="C28924" s="71"/>
    </row>
    <row r="28925" spans="1:3" x14ac:dyDescent="0.4">
      <c r="A28925" s="70"/>
      <c r="B28925" s="70"/>
      <c r="C28925" s="71"/>
    </row>
    <row r="28926" spans="1:3" x14ac:dyDescent="0.4">
      <c r="A28926" s="70"/>
      <c r="B28926" s="70"/>
      <c r="C28926" s="71"/>
    </row>
    <row r="28927" spans="1:3" x14ac:dyDescent="0.4">
      <c r="A28927" s="70"/>
      <c r="B28927" s="70"/>
      <c r="C28927" s="71"/>
    </row>
    <row r="28928" spans="1:3" x14ac:dyDescent="0.4">
      <c r="A28928" s="70"/>
      <c r="B28928" s="70"/>
      <c r="C28928" s="71"/>
    </row>
    <row r="28929" spans="1:3" x14ac:dyDescent="0.4">
      <c r="A28929" s="70"/>
      <c r="B28929" s="70"/>
      <c r="C28929" s="71"/>
    </row>
    <row r="28930" spans="1:3" x14ac:dyDescent="0.4">
      <c r="A28930" s="70"/>
      <c r="B28930" s="70"/>
      <c r="C28930" s="71"/>
    </row>
    <row r="28931" spans="1:3" x14ac:dyDescent="0.4">
      <c r="A28931" s="70"/>
      <c r="B28931" s="70"/>
      <c r="C28931" s="71"/>
    </row>
    <row r="28932" spans="1:3" x14ac:dyDescent="0.4">
      <c r="A28932" s="70"/>
      <c r="B28932" s="70"/>
      <c r="C28932" s="71"/>
    </row>
    <row r="28933" spans="1:3" x14ac:dyDescent="0.4">
      <c r="A28933" s="70"/>
      <c r="B28933" s="70"/>
      <c r="C28933" s="71"/>
    </row>
    <row r="28934" spans="1:3" x14ac:dyDescent="0.4">
      <c r="A28934" s="70"/>
      <c r="B28934" s="70"/>
      <c r="C28934" s="71"/>
    </row>
    <row r="28935" spans="1:3" x14ac:dyDescent="0.4">
      <c r="A28935" s="70"/>
      <c r="B28935" s="70"/>
      <c r="C28935" s="71"/>
    </row>
    <row r="28936" spans="1:3" x14ac:dyDescent="0.4">
      <c r="A28936" s="70"/>
      <c r="B28936" s="70"/>
      <c r="C28936" s="71"/>
    </row>
    <row r="28937" spans="1:3" x14ac:dyDescent="0.4">
      <c r="A28937" s="70"/>
      <c r="B28937" s="70"/>
      <c r="C28937" s="71"/>
    </row>
    <row r="28938" spans="1:3" x14ac:dyDescent="0.4">
      <c r="A28938" s="70"/>
      <c r="B28938" s="70"/>
      <c r="C28938" s="71"/>
    </row>
    <row r="28939" spans="1:3" x14ac:dyDescent="0.4">
      <c r="A28939" s="70"/>
      <c r="B28939" s="70"/>
      <c r="C28939" s="71"/>
    </row>
    <row r="28940" spans="1:3" x14ac:dyDescent="0.4">
      <c r="A28940" s="70"/>
      <c r="B28940" s="70"/>
      <c r="C28940" s="71"/>
    </row>
    <row r="28941" spans="1:3" x14ac:dyDescent="0.4">
      <c r="A28941" s="70"/>
      <c r="B28941" s="70"/>
      <c r="C28941" s="71"/>
    </row>
    <row r="28942" spans="1:3" x14ac:dyDescent="0.4">
      <c r="A28942" s="70"/>
      <c r="B28942" s="70"/>
      <c r="C28942" s="71"/>
    </row>
    <row r="28943" spans="1:3" x14ac:dyDescent="0.4">
      <c r="A28943" s="70"/>
      <c r="B28943" s="70"/>
      <c r="C28943" s="71"/>
    </row>
    <row r="28944" spans="1:3" x14ac:dyDescent="0.4">
      <c r="A28944" s="70"/>
      <c r="B28944" s="70"/>
      <c r="C28944" s="71"/>
    </row>
    <row r="28945" spans="1:3" x14ac:dyDescent="0.4">
      <c r="A28945" s="70"/>
      <c r="B28945" s="70"/>
      <c r="C28945" s="71"/>
    </row>
    <row r="28946" spans="1:3" x14ac:dyDescent="0.4">
      <c r="A28946" s="70"/>
      <c r="B28946" s="70"/>
      <c r="C28946" s="71"/>
    </row>
    <row r="28947" spans="1:3" x14ac:dyDescent="0.4">
      <c r="A28947" s="70"/>
      <c r="B28947" s="70"/>
      <c r="C28947" s="71"/>
    </row>
    <row r="28948" spans="1:3" x14ac:dyDescent="0.4">
      <c r="A28948" s="70"/>
      <c r="B28948" s="70"/>
      <c r="C28948" s="71"/>
    </row>
    <row r="28949" spans="1:3" x14ac:dyDescent="0.4">
      <c r="A28949" s="70"/>
      <c r="B28949" s="70"/>
      <c r="C28949" s="71"/>
    </row>
    <row r="28950" spans="1:3" x14ac:dyDescent="0.4">
      <c r="A28950" s="70"/>
      <c r="B28950" s="70"/>
      <c r="C28950" s="71"/>
    </row>
    <row r="28951" spans="1:3" x14ac:dyDescent="0.4">
      <c r="A28951" s="70"/>
      <c r="B28951" s="70"/>
      <c r="C28951" s="71"/>
    </row>
    <row r="28952" spans="1:3" x14ac:dyDescent="0.4">
      <c r="A28952" s="70"/>
      <c r="B28952" s="70"/>
      <c r="C28952" s="71"/>
    </row>
    <row r="28953" spans="1:3" x14ac:dyDescent="0.4">
      <c r="A28953" s="70"/>
      <c r="B28953" s="70"/>
      <c r="C28953" s="71"/>
    </row>
    <row r="28954" spans="1:3" x14ac:dyDescent="0.4">
      <c r="A28954" s="70"/>
      <c r="B28954" s="70"/>
      <c r="C28954" s="71"/>
    </row>
    <row r="28955" spans="1:3" x14ac:dyDescent="0.4">
      <c r="A28955" s="70"/>
      <c r="B28955" s="70"/>
      <c r="C28955" s="71"/>
    </row>
    <row r="28956" spans="1:3" x14ac:dyDescent="0.4">
      <c r="A28956" s="70"/>
      <c r="B28956" s="70"/>
      <c r="C28956" s="71"/>
    </row>
    <row r="28957" spans="1:3" x14ac:dyDescent="0.4">
      <c r="A28957" s="70"/>
      <c r="B28957" s="70"/>
      <c r="C28957" s="71"/>
    </row>
    <row r="28958" spans="1:3" x14ac:dyDescent="0.4">
      <c r="A28958" s="70"/>
      <c r="B28958" s="70"/>
      <c r="C28958" s="71"/>
    </row>
    <row r="28959" spans="1:3" x14ac:dyDescent="0.4">
      <c r="A28959" s="70"/>
      <c r="B28959" s="70"/>
      <c r="C28959" s="71"/>
    </row>
    <row r="28960" spans="1:3" x14ac:dyDescent="0.4">
      <c r="A28960" s="70"/>
      <c r="B28960" s="70"/>
      <c r="C28960" s="71"/>
    </row>
    <row r="28961" spans="1:3" x14ac:dyDescent="0.4">
      <c r="A28961" s="70"/>
      <c r="B28961" s="70"/>
      <c r="C28961" s="71"/>
    </row>
    <row r="28962" spans="1:3" x14ac:dyDescent="0.4">
      <c r="A28962" s="70"/>
      <c r="B28962" s="70"/>
      <c r="C28962" s="71"/>
    </row>
    <row r="28963" spans="1:3" x14ac:dyDescent="0.4">
      <c r="A28963" s="70"/>
      <c r="B28963" s="70"/>
      <c r="C28963" s="71"/>
    </row>
    <row r="28964" spans="1:3" x14ac:dyDescent="0.4">
      <c r="A28964" s="70"/>
      <c r="B28964" s="70"/>
      <c r="C28964" s="71"/>
    </row>
    <row r="28965" spans="1:3" x14ac:dyDescent="0.4">
      <c r="A28965" s="70"/>
      <c r="B28965" s="70"/>
      <c r="C28965" s="71"/>
    </row>
    <row r="28966" spans="1:3" x14ac:dyDescent="0.4">
      <c r="A28966" s="70"/>
      <c r="B28966" s="70"/>
      <c r="C28966" s="71"/>
    </row>
    <row r="28967" spans="1:3" x14ac:dyDescent="0.4">
      <c r="A28967" s="70"/>
      <c r="B28967" s="70"/>
      <c r="C28967" s="71"/>
    </row>
    <row r="28968" spans="1:3" x14ac:dyDescent="0.4">
      <c r="A28968" s="70"/>
      <c r="B28968" s="70"/>
      <c r="C28968" s="71"/>
    </row>
    <row r="28969" spans="1:3" x14ac:dyDescent="0.4">
      <c r="A28969" s="70"/>
      <c r="B28969" s="70"/>
      <c r="C28969" s="71"/>
    </row>
    <row r="28970" spans="1:3" x14ac:dyDescent="0.4">
      <c r="A28970" s="70"/>
      <c r="B28970" s="70"/>
      <c r="C28970" s="71"/>
    </row>
    <row r="28971" spans="1:3" x14ac:dyDescent="0.4">
      <c r="A28971" s="70"/>
      <c r="B28971" s="70"/>
      <c r="C28971" s="71"/>
    </row>
    <row r="28972" spans="1:3" x14ac:dyDescent="0.4">
      <c r="A28972" s="70"/>
      <c r="B28972" s="70"/>
      <c r="C28972" s="71"/>
    </row>
    <row r="28973" spans="1:3" x14ac:dyDescent="0.4">
      <c r="A28973" s="70"/>
      <c r="B28973" s="70"/>
      <c r="C28973" s="71"/>
    </row>
    <row r="28974" spans="1:3" x14ac:dyDescent="0.4">
      <c r="A28974" s="70"/>
      <c r="B28974" s="70"/>
      <c r="C28974" s="71"/>
    </row>
    <row r="28975" spans="1:3" x14ac:dyDescent="0.4">
      <c r="A28975" s="70"/>
      <c r="B28975" s="70"/>
      <c r="C28975" s="71"/>
    </row>
    <row r="28976" spans="1:3" x14ac:dyDescent="0.4">
      <c r="A28976" s="70"/>
      <c r="B28976" s="70"/>
      <c r="C28976" s="71"/>
    </row>
    <row r="28977" spans="1:3" x14ac:dyDescent="0.4">
      <c r="A28977" s="70"/>
      <c r="B28977" s="70"/>
      <c r="C28977" s="71"/>
    </row>
    <row r="28978" spans="1:3" x14ac:dyDescent="0.4">
      <c r="A28978" s="70"/>
      <c r="B28978" s="70"/>
      <c r="C28978" s="71"/>
    </row>
    <row r="28979" spans="1:3" x14ac:dyDescent="0.4">
      <c r="A28979" s="70"/>
      <c r="B28979" s="70"/>
      <c r="C28979" s="71"/>
    </row>
    <row r="28980" spans="1:3" x14ac:dyDescent="0.4">
      <c r="A28980" s="70"/>
      <c r="B28980" s="70"/>
      <c r="C28980" s="71"/>
    </row>
    <row r="28981" spans="1:3" x14ac:dyDescent="0.4">
      <c r="A28981" s="70"/>
      <c r="B28981" s="70"/>
      <c r="C28981" s="71"/>
    </row>
    <row r="28982" spans="1:3" x14ac:dyDescent="0.4">
      <c r="A28982" s="70"/>
      <c r="B28982" s="70"/>
      <c r="C28982" s="71"/>
    </row>
    <row r="28983" spans="1:3" x14ac:dyDescent="0.4">
      <c r="A28983" s="70"/>
      <c r="B28983" s="70"/>
      <c r="C28983" s="71"/>
    </row>
    <row r="28984" spans="1:3" x14ac:dyDescent="0.4">
      <c r="A28984" s="70"/>
      <c r="B28984" s="70"/>
      <c r="C28984" s="71"/>
    </row>
    <row r="28985" spans="1:3" x14ac:dyDescent="0.4">
      <c r="A28985" s="70"/>
      <c r="B28985" s="70"/>
      <c r="C28985" s="71"/>
    </row>
    <row r="28986" spans="1:3" x14ac:dyDescent="0.4">
      <c r="A28986" s="70"/>
      <c r="B28986" s="70"/>
      <c r="C28986" s="71"/>
    </row>
    <row r="28987" spans="1:3" x14ac:dyDescent="0.4">
      <c r="A28987" s="70"/>
      <c r="B28987" s="70"/>
      <c r="C28987" s="71"/>
    </row>
    <row r="28988" spans="1:3" x14ac:dyDescent="0.4">
      <c r="A28988" s="70"/>
      <c r="B28988" s="70"/>
      <c r="C28988" s="71"/>
    </row>
    <row r="28989" spans="1:3" x14ac:dyDescent="0.4">
      <c r="A28989" s="70"/>
      <c r="B28989" s="70"/>
      <c r="C28989" s="71"/>
    </row>
    <row r="28990" spans="1:3" x14ac:dyDescent="0.4">
      <c r="A28990" s="70"/>
      <c r="B28990" s="70"/>
      <c r="C28990" s="71"/>
    </row>
    <row r="28991" spans="1:3" x14ac:dyDescent="0.4">
      <c r="A28991" s="70"/>
      <c r="B28991" s="70"/>
      <c r="C28991" s="71"/>
    </row>
    <row r="28992" spans="1:3" x14ac:dyDescent="0.4">
      <c r="A28992" s="70"/>
      <c r="B28992" s="70"/>
      <c r="C28992" s="71"/>
    </row>
    <row r="28993" spans="1:3" x14ac:dyDescent="0.4">
      <c r="A28993" s="70"/>
      <c r="B28993" s="70"/>
      <c r="C28993" s="71"/>
    </row>
    <row r="28994" spans="1:3" x14ac:dyDescent="0.4">
      <c r="A28994" s="70"/>
      <c r="B28994" s="70"/>
      <c r="C28994" s="71"/>
    </row>
    <row r="28995" spans="1:3" x14ac:dyDescent="0.4">
      <c r="A28995" s="70"/>
      <c r="B28995" s="70"/>
      <c r="C28995" s="71"/>
    </row>
    <row r="28996" spans="1:3" x14ac:dyDescent="0.4">
      <c r="A28996" s="70"/>
      <c r="B28996" s="70"/>
      <c r="C28996" s="71"/>
    </row>
    <row r="28997" spans="1:3" x14ac:dyDescent="0.4">
      <c r="A28997" s="70"/>
      <c r="B28997" s="70"/>
      <c r="C28997" s="71"/>
    </row>
    <row r="28998" spans="1:3" x14ac:dyDescent="0.4">
      <c r="A28998" s="70"/>
      <c r="B28998" s="70"/>
      <c r="C28998" s="71"/>
    </row>
    <row r="28999" spans="1:3" x14ac:dyDescent="0.4">
      <c r="A28999" s="70"/>
      <c r="B28999" s="70"/>
      <c r="C28999" s="71"/>
    </row>
    <row r="29000" spans="1:3" x14ac:dyDescent="0.4">
      <c r="A29000" s="70"/>
      <c r="B29000" s="70"/>
      <c r="C29000" s="71"/>
    </row>
    <row r="29001" spans="1:3" x14ac:dyDescent="0.4">
      <c r="A29001" s="70"/>
      <c r="B29001" s="70"/>
      <c r="C29001" s="71"/>
    </row>
    <row r="29002" spans="1:3" x14ac:dyDescent="0.4">
      <c r="A29002" s="70"/>
      <c r="B29002" s="70"/>
      <c r="C29002" s="71"/>
    </row>
    <row r="29003" spans="1:3" x14ac:dyDescent="0.4">
      <c r="A29003" s="70"/>
      <c r="B29003" s="70"/>
      <c r="C29003" s="71"/>
    </row>
    <row r="29004" spans="1:3" x14ac:dyDescent="0.4">
      <c r="A29004" s="70"/>
      <c r="B29004" s="70"/>
      <c r="C29004" s="71"/>
    </row>
    <row r="29005" spans="1:3" x14ac:dyDescent="0.4">
      <c r="A29005" s="70"/>
      <c r="B29005" s="70"/>
      <c r="C29005" s="71"/>
    </row>
    <row r="29006" spans="1:3" x14ac:dyDescent="0.4">
      <c r="A29006" s="70"/>
      <c r="B29006" s="70"/>
      <c r="C29006" s="71"/>
    </row>
    <row r="29007" spans="1:3" x14ac:dyDescent="0.4">
      <c r="A29007" s="70"/>
      <c r="B29007" s="70"/>
      <c r="C29007" s="71"/>
    </row>
    <row r="29008" spans="1:3" x14ac:dyDescent="0.4">
      <c r="A29008" s="70"/>
      <c r="B29008" s="70"/>
      <c r="C29008" s="71"/>
    </row>
    <row r="29009" spans="1:3" x14ac:dyDescent="0.4">
      <c r="A29009" s="70"/>
      <c r="B29009" s="70"/>
      <c r="C29009" s="71"/>
    </row>
    <row r="29010" spans="1:3" x14ac:dyDescent="0.4">
      <c r="A29010" s="70"/>
      <c r="B29010" s="70"/>
      <c r="C29010" s="71"/>
    </row>
    <row r="29011" spans="1:3" x14ac:dyDescent="0.4">
      <c r="A29011" s="70"/>
      <c r="B29011" s="70"/>
      <c r="C29011" s="71"/>
    </row>
    <row r="29012" spans="1:3" x14ac:dyDescent="0.4">
      <c r="A29012" s="70"/>
      <c r="B29012" s="70"/>
      <c r="C29012" s="71"/>
    </row>
    <row r="29013" spans="1:3" x14ac:dyDescent="0.4">
      <c r="A29013" s="70"/>
      <c r="B29013" s="70"/>
      <c r="C29013" s="71"/>
    </row>
    <row r="29014" spans="1:3" x14ac:dyDescent="0.4">
      <c r="A29014" s="70"/>
      <c r="B29014" s="70"/>
      <c r="C29014" s="71"/>
    </row>
    <row r="29015" spans="1:3" x14ac:dyDescent="0.4">
      <c r="A29015" s="70"/>
      <c r="B29015" s="70"/>
      <c r="C29015" s="71"/>
    </row>
    <row r="29016" spans="1:3" x14ac:dyDescent="0.4">
      <c r="A29016" s="70"/>
      <c r="B29016" s="70"/>
      <c r="C29016" s="71"/>
    </row>
    <row r="29017" spans="1:3" x14ac:dyDescent="0.4">
      <c r="A29017" s="70"/>
      <c r="B29017" s="70"/>
      <c r="C29017" s="71"/>
    </row>
    <row r="29018" spans="1:3" x14ac:dyDescent="0.4">
      <c r="A29018" s="70"/>
      <c r="B29018" s="70"/>
      <c r="C29018" s="71"/>
    </row>
    <row r="29019" spans="1:3" x14ac:dyDescent="0.4">
      <c r="A29019" s="70"/>
      <c r="B29019" s="70"/>
      <c r="C29019" s="71"/>
    </row>
    <row r="29020" spans="1:3" x14ac:dyDescent="0.4">
      <c r="A29020" s="70"/>
      <c r="B29020" s="70"/>
      <c r="C29020" s="71"/>
    </row>
    <row r="29021" spans="1:3" x14ac:dyDescent="0.4">
      <c r="A29021" s="70"/>
      <c r="B29021" s="70"/>
      <c r="C29021" s="71"/>
    </row>
    <row r="29022" spans="1:3" x14ac:dyDescent="0.4">
      <c r="A29022" s="70"/>
      <c r="B29022" s="70"/>
      <c r="C29022" s="71"/>
    </row>
    <row r="29023" spans="1:3" x14ac:dyDescent="0.4">
      <c r="A29023" s="70"/>
      <c r="B29023" s="70"/>
      <c r="C29023" s="71"/>
    </row>
    <row r="29024" spans="1:3" x14ac:dyDescent="0.4">
      <c r="A29024" s="70"/>
      <c r="B29024" s="70"/>
      <c r="C29024" s="71"/>
    </row>
    <row r="29025" spans="1:3" x14ac:dyDescent="0.4">
      <c r="A29025" s="70"/>
      <c r="B29025" s="70"/>
      <c r="C29025" s="71"/>
    </row>
    <row r="29026" spans="1:3" x14ac:dyDescent="0.4">
      <c r="A29026" s="70"/>
      <c r="B29026" s="70"/>
      <c r="C29026" s="71"/>
    </row>
    <row r="29027" spans="1:3" x14ac:dyDescent="0.4">
      <c r="A29027" s="70"/>
      <c r="B29027" s="70"/>
      <c r="C29027" s="71"/>
    </row>
    <row r="29028" spans="1:3" x14ac:dyDescent="0.4">
      <c r="A29028" s="70"/>
      <c r="B29028" s="70"/>
      <c r="C29028" s="71"/>
    </row>
    <row r="29029" spans="1:3" x14ac:dyDescent="0.4">
      <c r="A29029" s="70"/>
      <c r="B29029" s="70"/>
      <c r="C29029" s="71"/>
    </row>
    <row r="29030" spans="1:3" x14ac:dyDescent="0.4">
      <c r="A29030" s="70"/>
      <c r="B29030" s="70"/>
      <c r="C29030" s="71"/>
    </row>
    <row r="29031" spans="1:3" x14ac:dyDescent="0.4">
      <c r="A29031" s="70"/>
      <c r="B29031" s="70"/>
      <c r="C29031" s="71"/>
    </row>
    <row r="29032" spans="1:3" x14ac:dyDescent="0.4">
      <c r="A29032" s="70"/>
      <c r="B29032" s="70"/>
      <c r="C29032" s="71"/>
    </row>
    <row r="29033" spans="1:3" x14ac:dyDescent="0.4">
      <c r="A29033" s="70"/>
      <c r="B29033" s="70"/>
      <c r="C29033" s="71"/>
    </row>
    <row r="29034" spans="1:3" x14ac:dyDescent="0.4">
      <c r="A29034" s="70"/>
      <c r="B29034" s="70"/>
      <c r="C29034" s="71"/>
    </row>
    <row r="29035" spans="1:3" x14ac:dyDescent="0.4">
      <c r="A29035" s="70"/>
      <c r="B29035" s="70"/>
      <c r="C29035" s="71"/>
    </row>
    <row r="29036" spans="1:3" x14ac:dyDescent="0.4">
      <c r="A29036" s="70"/>
      <c r="B29036" s="70"/>
      <c r="C29036" s="71"/>
    </row>
    <row r="29037" spans="1:3" x14ac:dyDescent="0.4">
      <c r="A29037" s="70"/>
      <c r="B29037" s="70"/>
      <c r="C29037" s="71"/>
    </row>
    <row r="29038" spans="1:3" x14ac:dyDescent="0.4">
      <c r="A29038" s="70"/>
      <c r="B29038" s="70"/>
      <c r="C29038" s="71"/>
    </row>
    <row r="29039" spans="1:3" x14ac:dyDescent="0.4">
      <c r="A29039" s="70"/>
      <c r="B29039" s="70"/>
      <c r="C29039" s="71"/>
    </row>
    <row r="29040" spans="1:3" x14ac:dyDescent="0.4">
      <c r="A29040" s="70"/>
      <c r="B29040" s="70"/>
      <c r="C29040" s="71"/>
    </row>
    <row r="29041" spans="1:3" x14ac:dyDescent="0.4">
      <c r="A29041" s="70"/>
      <c r="B29041" s="70"/>
      <c r="C29041" s="71"/>
    </row>
    <row r="29042" spans="1:3" x14ac:dyDescent="0.4">
      <c r="A29042" s="70"/>
      <c r="B29042" s="70"/>
      <c r="C29042" s="71"/>
    </row>
    <row r="29043" spans="1:3" x14ac:dyDescent="0.4">
      <c r="A29043" s="70"/>
      <c r="B29043" s="70"/>
      <c r="C29043" s="71"/>
    </row>
    <row r="29044" spans="1:3" x14ac:dyDescent="0.4">
      <c r="A29044" s="70"/>
      <c r="B29044" s="70"/>
      <c r="C29044" s="71"/>
    </row>
    <row r="29045" spans="1:3" x14ac:dyDescent="0.4">
      <c r="A29045" s="70"/>
      <c r="B29045" s="70"/>
      <c r="C29045" s="71"/>
    </row>
    <row r="29046" spans="1:3" x14ac:dyDescent="0.4">
      <c r="A29046" s="70"/>
      <c r="B29046" s="70"/>
      <c r="C29046" s="71"/>
    </row>
    <row r="29047" spans="1:3" x14ac:dyDescent="0.4">
      <c r="A29047" s="70"/>
      <c r="B29047" s="70"/>
      <c r="C29047" s="71"/>
    </row>
    <row r="29048" spans="1:3" x14ac:dyDescent="0.4">
      <c r="A29048" s="70"/>
      <c r="B29048" s="70"/>
      <c r="C29048" s="71"/>
    </row>
    <row r="29049" spans="1:3" x14ac:dyDescent="0.4">
      <c r="A29049" s="70"/>
      <c r="B29049" s="70"/>
      <c r="C29049" s="71"/>
    </row>
    <row r="29050" spans="1:3" x14ac:dyDescent="0.4">
      <c r="A29050" s="70"/>
      <c r="B29050" s="70"/>
      <c r="C29050" s="71"/>
    </row>
    <row r="29051" spans="1:3" x14ac:dyDescent="0.4">
      <c r="A29051" s="70"/>
      <c r="B29051" s="70"/>
      <c r="C29051" s="71"/>
    </row>
    <row r="29052" spans="1:3" x14ac:dyDescent="0.4">
      <c r="A29052" s="70"/>
      <c r="B29052" s="70"/>
      <c r="C29052" s="71"/>
    </row>
    <row r="29053" spans="1:3" x14ac:dyDescent="0.4">
      <c r="A29053" s="70"/>
      <c r="B29053" s="70"/>
      <c r="C29053" s="71"/>
    </row>
    <row r="29054" spans="1:3" x14ac:dyDescent="0.4">
      <c r="A29054" s="70"/>
      <c r="B29054" s="70"/>
      <c r="C29054" s="71"/>
    </row>
    <row r="29055" spans="1:3" x14ac:dyDescent="0.4">
      <c r="A29055" s="70"/>
      <c r="B29055" s="70"/>
      <c r="C29055" s="71"/>
    </row>
    <row r="29056" spans="1:3" x14ac:dyDescent="0.4">
      <c r="A29056" s="70"/>
      <c r="B29056" s="70"/>
      <c r="C29056" s="71"/>
    </row>
    <row r="29057" spans="1:3" x14ac:dyDescent="0.4">
      <c r="A29057" s="70"/>
      <c r="B29057" s="70"/>
      <c r="C29057" s="71"/>
    </row>
    <row r="29058" spans="1:3" x14ac:dyDescent="0.4">
      <c r="A29058" s="70"/>
      <c r="B29058" s="70"/>
      <c r="C29058" s="71"/>
    </row>
    <row r="29059" spans="1:3" x14ac:dyDescent="0.4">
      <c r="A29059" s="70"/>
      <c r="B29059" s="70"/>
      <c r="C29059" s="71"/>
    </row>
    <row r="29060" spans="1:3" x14ac:dyDescent="0.4">
      <c r="A29060" s="70"/>
      <c r="B29060" s="70"/>
      <c r="C29060" s="71"/>
    </row>
    <row r="29061" spans="1:3" x14ac:dyDescent="0.4">
      <c r="A29061" s="70"/>
      <c r="B29061" s="70"/>
      <c r="C29061" s="71"/>
    </row>
    <row r="29062" spans="1:3" x14ac:dyDescent="0.4">
      <c r="A29062" s="70"/>
      <c r="B29062" s="70"/>
      <c r="C29062" s="71"/>
    </row>
    <row r="29063" spans="1:3" x14ac:dyDescent="0.4">
      <c r="A29063" s="70"/>
      <c r="B29063" s="70"/>
      <c r="C29063" s="71"/>
    </row>
    <row r="29064" spans="1:3" x14ac:dyDescent="0.4">
      <c r="A29064" s="70"/>
      <c r="B29064" s="70"/>
      <c r="C29064" s="71"/>
    </row>
    <row r="29065" spans="1:3" x14ac:dyDescent="0.4">
      <c r="A29065" s="70"/>
      <c r="B29065" s="70"/>
      <c r="C29065" s="71"/>
    </row>
    <row r="29066" spans="1:3" x14ac:dyDescent="0.4">
      <c r="A29066" s="70"/>
      <c r="B29066" s="70"/>
      <c r="C29066" s="71"/>
    </row>
    <row r="29067" spans="1:3" x14ac:dyDescent="0.4">
      <c r="A29067" s="70"/>
      <c r="B29067" s="70"/>
      <c r="C29067" s="71"/>
    </row>
    <row r="29068" spans="1:3" x14ac:dyDescent="0.4">
      <c r="A29068" s="70"/>
      <c r="B29068" s="70"/>
      <c r="C29068" s="71"/>
    </row>
    <row r="29069" spans="1:3" x14ac:dyDescent="0.4">
      <c r="A29069" s="70"/>
      <c r="B29069" s="70"/>
      <c r="C29069" s="71"/>
    </row>
    <row r="29070" spans="1:3" x14ac:dyDescent="0.4">
      <c r="A29070" s="70"/>
      <c r="B29070" s="70"/>
      <c r="C29070" s="71"/>
    </row>
    <row r="29071" spans="1:3" x14ac:dyDescent="0.4">
      <c r="A29071" s="70"/>
      <c r="B29071" s="70"/>
      <c r="C29071" s="71"/>
    </row>
    <row r="29072" spans="1:3" x14ac:dyDescent="0.4">
      <c r="A29072" s="70"/>
      <c r="B29072" s="70"/>
      <c r="C29072" s="71"/>
    </row>
    <row r="29073" spans="1:3" x14ac:dyDescent="0.4">
      <c r="A29073" s="70"/>
      <c r="B29073" s="70"/>
      <c r="C29073" s="71"/>
    </row>
    <row r="29074" spans="1:3" x14ac:dyDescent="0.4">
      <c r="A29074" s="70"/>
      <c r="B29074" s="70"/>
      <c r="C29074" s="71"/>
    </row>
    <row r="29075" spans="1:3" x14ac:dyDescent="0.4">
      <c r="A29075" s="70"/>
      <c r="B29075" s="70"/>
      <c r="C29075" s="71"/>
    </row>
    <row r="29076" spans="1:3" x14ac:dyDescent="0.4">
      <c r="A29076" s="70"/>
      <c r="B29076" s="70"/>
      <c r="C29076" s="71"/>
    </row>
    <row r="29077" spans="1:3" x14ac:dyDescent="0.4">
      <c r="A29077" s="70"/>
      <c r="B29077" s="70"/>
      <c r="C29077" s="71"/>
    </row>
    <row r="29078" spans="1:3" x14ac:dyDescent="0.4">
      <c r="A29078" s="70"/>
      <c r="B29078" s="70"/>
      <c r="C29078" s="71"/>
    </row>
    <row r="29079" spans="1:3" x14ac:dyDescent="0.4">
      <c r="A29079" s="70"/>
      <c r="B29079" s="70"/>
      <c r="C29079" s="71"/>
    </row>
    <row r="29080" spans="1:3" x14ac:dyDescent="0.4">
      <c r="A29080" s="70"/>
      <c r="B29080" s="70"/>
      <c r="C29080" s="71"/>
    </row>
    <row r="29081" spans="1:3" x14ac:dyDescent="0.4">
      <c r="A29081" s="70"/>
      <c r="B29081" s="70"/>
      <c r="C29081" s="71"/>
    </row>
    <row r="29082" spans="1:3" x14ac:dyDescent="0.4">
      <c r="A29082" s="70"/>
      <c r="B29082" s="70"/>
      <c r="C29082" s="71"/>
    </row>
    <row r="29083" spans="1:3" x14ac:dyDescent="0.4">
      <c r="A29083" s="70"/>
      <c r="B29083" s="70"/>
      <c r="C29083" s="71"/>
    </row>
    <row r="29084" spans="1:3" x14ac:dyDescent="0.4">
      <c r="A29084" s="70"/>
      <c r="B29084" s="70"/>
      <c r="C29084" s="71"/>
    </row>
    <row r="29085" spans="1:3" x14ac:dyDescent="0.4">
      <c r="A29085" s="70"/>
      <c r="B29085" s="70"/>
      <c r="C29085" s="71"/>
    </row>
    <row r="29086" spans="1:3" x14ac:dyDescent="0.4">
      <c r="A29086" s="70"/>
      <c r="B29086" s="70"/>
      <c r="C29086" s="71"/>
    </row>
    <row r="29087" spans="1:3" x14ac:dyDescent="0.4">
      <c r="A29087" s="70"/>
      <c r="B29087" s="70"/>
      <c r="C29087" s="71"/>
    </row>
    <row r="29088" spans="1:3" x14ac:dyDescent="0.4">
      <c r="A29088" s="70"/>
      <c r="B29088" s="70"/>
      <c r="C29088" s="71"/>
    </row>
    <row r="29089" spans="1:3" x14ac:dyDescent="0.4">
      <c r="A29089" s="70"/>
      <c r="B29089" s="70"/>
      <c r="C29089" s="71"/>
    </row>
    <row r="29090" spans="1:3" x14ac:dyDescent="0.4">
      <c r="A29090" s="70"/>
      <c r="B29090" s="70"/>
      <c r="C29090" s="71"/>
    </row>
    <row r="29091" spans="1:3" x14ac:dyDescent="0.4">
      <c r="A29091" s="70"/>
      <c r="B29091" s="70"/>
      <c r="C29091" s="71"/>
    </row>
    <row r="29092" spans="1:3" x14ac:dyDescent="0.4">
      <c r="A29092" s="70"/>
      <c r="B29092" s="70"/>
      <c r="C29092" s="71"/>
    </row>
    <row r="29093" spans="1:3" x14ac:dyDescent="0.4">
      <c r="A29093" s="70"/>
      <c r="B29093" s="70"/>
      <c r="C29093" s="71"/>
    </row>
    <row r="29094" spans="1:3" x14ac:dyDescent="0.4">
      <c r="A29094" s="70"/>
      <c r="B29094" s="70"/>
      <c r="C29094" s="71"/>
    </row>
    <row r="29095" spans="1:3" x14ac:dyDescent="0.4">
      <c r="A29095" s="70"/>
      <c r="B29095" s="70"/>
      <c r="C29095" s="71"/>
    </row>
    <row r="29096" spans="1:3" x14ac:dyDescent="0.4">
      <c r="A29096" s="70"/>
      <c r="B29096" s="70"/>
      <c r="C29096" s="71"/>
    </row>
    <row r="29097" spans="1:3" x14ac:dyDescent="0.4">
      <c r="A29097" s="70"/>
      <c r="B29097" s="70"/>
      <c r="C29097" s="71"/>
    </row>
    <row r="29098" spans="1:3" x14ac:dyDescent="0.4">
      <c r="A29098" s="70"/>
      <c r="B29098" s="70"/>
      <c r="C29098" s="71"/>
    </row>
    <row r="29099" spans="1:3" x14ac:dyDescent="0.4">
      <c r="A29099" s="70"/>
      <c r="B29099" s="70"/>
      <c r="C29099" s="71"/>
    </row>
    <row r="29100" spans="1:3" x14ac:dyDescent="0.4">
      <c r="A29100" s="70"/>
      <c r="B29100" s="70"/>
      <c r="C29100" s="71"/>
    </row>
    <row r="29101" spans="1:3" x14ac:dyDescent="0.4">
      <c r="A29101" s="70"/>
      <c r="B29101" s="70"/>
      <c r="C29101" s="71"/>
    </row>
    <row r="29102" spans="1:3" x14ac:dyDescent="0.4">
      <c r="A29102" s="70"/>
      <c r="B29102" s="70"/>
      <c r="C29102" s="71"/>
    </row>
    <row r="29103" spans="1:3" x14ac:dyDescent="0.4">
      <c r="A29103" s="70"/>
      <c r="B29103" s="70"/>
      <c r="C29103" s="71"/>
    </row>
    <row r="29104" spans="1:3" x14ac:dyDescent="0.4">
      <c r="A29104" s="70"/>
      <c r="B29104" s="70"/>
      <c r="C29104" s="71"/>
    </row>
    <row r="29105" spans="1:3" x14ac:dyDescent="0.4">
      <c r="A29105" s="70"/>
      <c r="B29105" s="70"/>
      <c r="C29105" s="71"/>
    </row>
    <row r="29106" spans="1:3" x14ac:dyDescent="0.4">
      <c r="A29106" s="70"/>
      <c r="B29106" s="70"/>
      <c r="C29106" s="71"/>
    </row>
    <row r="29107" spans="1:3" x14ac:dyDescent="0.4">
      <c r="A29107" s="70"/>
      <c r="B29107" s="70"/>
      <c r="C29107" s="71"/>
    </row>
    <row r="29108" spans="1:3" x14ac:dyDescent="0.4">
      <c r="A29108" s="70"/>
      <c r="B29108" s="70"/>
      <c r="C29108" s="71"/>
    </row>
    <row r="29109" spans="1:3" x14ac:dyDescent="0.4">
      <c r="A29109" s="70"/>
      <c r="B29109" s="70"/>
      <c r="C29109" s="71"/>
    </row>
    <row r="29110" spans="1:3" x14ac:dyDescent="0.4">
      <c r="A29110" s="70"/>
      <c r="B29110" s="70"/>
      <c r="C29110" s="71"/>
    </row>
    <row r="29111" spans="1:3" x14ac:dyDescent="0.4">
      <c r="A29111" s="70"/>
      <c r="B29111" s="70"/>
      <c r="C29111" s="71"/>
    </row>
    <row r="29112" spans="1:3" x14ac:dyDescent="0.4">
      <c r="A29112" s="70"/>
      <c r="B29112" s="70"/>
      <c r="C29112" s="71"/>
    </row>
    <row r="29113" spans="1:3" x14ac:dyDescent="0.4">
      <c r="A29113" s="70"/>
      <c r="B29113" s="70"/>
      <c r="C29113" s="71"/>
    </row>
    <row r="29114" spans="1:3" x14ac:dyDescent="0.4">
      <c r="A29114" s="70"/>
      <c r="B29114" s="70"/>
      <c r="C29114" s="71"/>
    </row>
    <row r="29115" spans="1:3" x14ac:dyDescent="0.4">
      <c r="A29115" s="70"/>
      <c r="B29115" s="70"/>
      <c r="C29115" s="71"/>
    </row>
    <row r="29116" spans="1:3" x14ac:dyDescent="0.4">
      <c r="A29116" s="70"/>
      <c r="B29116" s="70"/>
      <c r="C29116" s="71"/>
    </row>
    <row r="29117" spans="1:3" x14ac:dyDescent="0.4">
      <c r="A29117" s="70"/>
      <c r="B29117" s="70"/>
      <c r="C29117" s="71"/>
    </row>
    <row r="29118" spans="1:3" x14ac:dyDescent="0.4">
      <c r="A29118" s="70"/>
      <c r="B29118" s="70"/>
      <c r="C29118" s="71"/>
    </row>
    <row r="29119" spans="1:3" x14ac:dyDescent="0.4">
      <c r="A29119" s="70"/>
      <c r="B29119" s="70"/>
      <c r="C29119" s="71"/>
    </row>
    <row r="29120" spans="1:3" x14ac:dyDescent="0.4">
      <c r="A29120" s="70"/>
      <c r="B29120" s="70"/>
      <c r="C29120" s="71"/>
    </row>
    <row r="29121" spans="1:3" x14ac:dyDescent="0.4">
      <c r="A29121" s="70"/>
      <c r="B29121" s="70"/>
      <c r="C29121" s="71"/>
    </row>
    <row r="29122" spans="1:3" x14ac:dyDescent="0.4">
      <c r="A29122" s="70"/>
      <c r="B29122" s="70"/>
      <c r="C29122" s="71"/>
    </row>
    <row r="29123" spans="1:3" x14ac:dyDescent="0.4">
      <c r="A29123" s="70"/>
      <c r="B29123" s="70"/>
      <c r="C29123" s="71"/>
    </row>
    <row r="29124" spans="1:3" x14ac:dyDescent="0.4">
      <c r="A29124" s="70"/>
      <c r="B29124" s="70"/>
      <c r="C29124" s="71"/>
    </row>
    <row r="29125" spans="1:3" x14ac:dyDescent="0.4">
      <c r="A29125" s="70"/>
      <c r="B29125" s="70"/>
      <c r="C29125" s="71"/>
    </row>
    <row r="29126" spans="1:3" x14ac:dyDescent="0.4">
      <c r="A29126" s="70"/>
      <c r="B29126" s="70"/>
      <c r="C29126" s="71"/>
    </row>
    <row r="29127" spans="1:3" x14ac:dyDescent="0.4">
      <c r="A29127" s="70"/>
      <c r="B29127" s="70"/>
      <c r="C29127" s="71"/>
    </row>
    <row r="29128" spans="1:3" x14ac:dyDescent="0.4">
      <c r="A29128" s="70"/>
      <c r="B29128" s="70"/>
      <c r="C29128" s="71"/>
    </row>
    <row r="29129" spans="1:3" x14ac:dyDescent="0.4">
      <c r="A29129" s="70"/>
      <c r="B29129" s="70"/>
      <c r="C29129" s="71"/>
    </row>
    <row r="29130" spans="1:3" x14ac:dyDescent="0.4">
      <c r="A29130" s="70"/>
      <c r="B29130" s="70"/>
      <c r="C29130" s="71"/>
    </row>
    <row r="29131" spans="1:3" x14ac:dyDescent="0.4">
      <c r="A29131" s="70"/>
      <c r="B29131" s="70"/>
      <c r="C29131" s="71"/>
    </row>
    <row r="29132" spans="1:3" x14ac:dyDescent="0.4">
      <c r="A29132" s="70"/>
      <c r="B29132" s="70"/>
      <c r="C29132" s="71"/>
    </row>
    <row r="29133" spans="1:3" x14ac:dyDescent="0.4">
      <c r="A29133" s="70"/>
      <c r="B29133" s="70"/>
      <c r="C29133" s="71"/>
    </row>
    <row r="29134" spans="1:3" x14ac:dyDescent="0.4">
      <c r="A29134" s="70"/>
      <c r="B29134" s="70"/>
      <c r="C29134" s="71"/>
    </row>
    <row r="29135" spans="1:3" x14ac:dyDescent="0.4">
      <c r="A29135" s="70"/>
      <c r="B29135" s="70"/>
      <c r="C29135" s="71"/>
    </row>
    <row r="29136" spans="1:3" x14ac:dyDescent="0.4">
      <c r="A29136" s="70"/>
      <c r="B29136" s="70"/>
      <c r="C29136" s="71"/>
    </row>
    <row r="29137" spans="1:3" x14ac:dyDescent="0.4">
      <c r="A29137" s="70"/>
      <c r="B29137" s="70"/>
      <c r="C29137" s="71"/>
    </row>
    <row r="29138" spans="1:3" x14ac:dyDescent="0.4">
      <c r="A29138" s="70"/>
      <c r="B29138" s="70"/>
      <c r="C29138" s="71"/>
    </row>
    <row r="29139" spans="1:3" x14ac:dyDescent="0.4">
      <c r="A29139" s="70"/>
      <c r="B29139" s="70"/>
      <c r="C29139" s="71"/>
    </row>
    <row r="29140" spans="1:3" x14ac:dyDescent="0.4">
      <c r="A29140" s="70"/>
      <c r="B29140" s="70"/>
      <c r="C29140" s="71"/>
    </row>
    <row r="29141" spans="1:3" x14ac:dyDescent="0.4">
      <c r="A29141" s="70"/>
      <c r="B29141" s="70"/>
      <c r="C29141" s="71"/>
    </row>
    <row r="29142" spans="1:3" x14ac:dyDescent="0.4">
      <c r="A29142" s="70"/>
      <c r="B29142" s="70"/>
      <c r="C29142" s="71"/>
    </row>
    <row r="29143" spans="1:3" x14ac:dyDescent="0.4">
      <c r="A29143" s="70"/>
      <c r="B29143" s="70"/>
      <c r="C29143" s="71"/>
    </row>
    <row r="29144" spans="1:3" x14ac:dyDescent="0.4">
      <c r="A29144" s="70"/>
      <c r="B29144" s="70"/>
      <c r="C29144" s="71"/>
    </row>
    <row r="29145" spans="1:3" x14ac:dyDescent="0.4">
      <c r="A29145" s="70"/>
      <c r="B29145" s="70"/>
      <c r="C29145" s="71"/>
    </row>
    <row r="29146" spans="1:3" x14ac:dyDescent="0.4">
      <c r="A29146" s="70"/>
      <c r="B29146" s="70"/>
      <c r="C29146" s="71"/>
    </row>
    <row r="29147" spans="1:3" x14ac:dyDescent="0.4">
      <c r="A29147" s="70"/>
      <c r="B29147" s="70"/>
      <c r="C29147" s="71"/>
    </row>
    <row r="29148" spans="1:3" x14ac:dyDescent="0.4">
      <c r="A29148" s="70"/>
      <c r="B29148" s="70"/>
      <c r="C29148" s="71"/>
    </row>
    <row r="29149" spans="1:3" x14ac:dyDescent="0.4">
      <c r="A29149" s="70"/>
      <c r="B29149" s="70"/>
      <c r="C29149" s="71"/>
    </row>
    <row r="29150" spans="1:3" x14ac:dyDescent="0.4">
      <c r="A29150" s="70"/>
      <c r="B29150" s="70"/>
      <c r="C29150" s="71"/>
    </row>
    <row r="29151" spans="1:3" x14ac:dyDescent="0.4">
      <c r="A29151" s="70"/>
      <c r="B29151" s="70"/>
      <c r="C29151" s="71"/>
    </row>
    <row r="29152" spans="1:3" x14ac:dyDescent="0.4">
      <c r="A29152" s="70"/>
      <c r="B29152" s="70"/>
      <c r="C29152" s="71"/>
    </row>
    <row r="29153" spans="1:3" x14ac:dyDescent="0.4">
      <c r="A29153" s="70"/>
      <c r="B29153" s="70"/>
      <c r="C29153" s="71"/>
    </row>
    <row r="29154" spans="1:3" x14ac:dyDescent="0.4">
      <c r="A29154" s="70"/>
      <c r="B29154" s="70"/>
      <c r="C29154" s="71"/>
    </row>
    <row r="29155" spans="1:3" x14ac:dyDescent="0.4">
      <c r="A29155" s="70"/>
      <c r="B29155" s="70"/>
      <c r="C29155" s="71"/>
    </row>
    <row r="29156" spans="1:3" x14ac:dyDescent="0.4">
      <c r="A29156" s="70"/>
      <c r="B29156" s="70"/>
      <c r="C29156" s="71"/>
    </row>
    <row r="29157" spans="1:3" x14ac:dyDescent="0.4">
      <c r="A29157" s="70"/>
      <c r="B29157" s="70"/>
      <c r="C29157" s="71"/>
    </row>
    <row r="29158" spans="1:3" x14ac:dyDescent="0.4">
      <c r="A29158" s="70"/>
      <c r="B29158" s="70"/>
      <c r="C29158" s="71"/>
    </row>
    <row r="29159" spans="1:3" x14ac:dyDescent="0.4">
      <c r="A29159" s="70"/>
      <c r="B29159" s="70"/>
      <c r="C29159" s="71"/>
    </row>
    <row r="29160" spans="1:3" x14ac:dyDescent="0.4">
      <c r="A29160" s="70"/>
      <c r="B29160" s="70"/>
      <c r="C29160" s="71"/>
    </row>
    <row r="29161" spans="1:3" x14ac:dyDescent="0.4">
      <c r="A29161" s="70"/>
      <c r="B29161" s="70"/>
      <c r="C29161" s="71"/>
    </row>
    <row r="29162" spans="1:3" x14ac:dyDescent="0.4">
      <c r="A29162" s="70"/>
      <c r="B29162" s="70"/>
      <c r="C29162" s="71"/>
    </row>
    <row r="29163" spans="1:3" x14ac:dyDescent="0.4">
      <c r="A29163" s="70"/>
      <c r="B29163" s="70"/>
      <c r="C29163" s="71"/>
    </row>
    <row r="29164" spans="1:3" x14ac:dyDescent="0.4">
      <c r="A29164" s="70"/>
      <c r="B29164" s="70"/>
      <c r="C29164" s="71"/>
    </row>
    <row r="29165" spans="1:3" x14ac:dyDescent="0.4">
      <c r="A29165" s="70"/>
      <c r="B29165" s="70"/>
      <c r="C29165" s="71"/>
    </row>
    <row r="29166" spans="1:3" x14ac:dyDescent="0.4">
      <c r="A29166" s="70"/>
      <c r="B29166" s="70"/>
      <c r="C29166" s="71"/>
    </row>
    <row r="29167" spans="1:3" x14ac:dyDescent="0.4">
      <c r="A29167" s="70"/>
      <c r="B29167" s="70"/>
      <c r="C29167" s="71"/>
    </row>
    <row r="29168" spans="1:3" x14ac:dyDescent="0.4">
      <c r="A29168" s="70"/>
      <c r="B29168" s="70"/>
      <c r="C29168" s="71"/>
    </row>
    <row r="29169" spans="1:3" x14ac:dyDescent="0.4">
      <c r="A29169" s="70"/>
      <c r="B29169" s="70"/>
      <c r="C29169" s="71"/>
    </row>
    <row r="29170" spans="1:3" x14ac:dyDescent="0.4">
      <c r="A29170" s="70"/>
      <c r="B29170" s="70"/>
      <c r="C29170" s="71"/>
    </row>
    <row r="29171" spans="1:3" x14ac:dyDescent="0.4">
      <c r="A29171" s="70"/>
      <c r="B29171" s="70"/>
      <c r="C29171" s="71"/>
    </row>
    <row r="29172" spans="1:3" x14ac:dyDescent="0.4">
      <c r="A29172" s="70"/>
      <c r="B29172" s="70"/>
      <c r="C29172" s="71"/>
    </row>
    <row r="29173" spans="1:3" x14ac:dyDescent="0.4">
      <c r="A29173" s="70"/>
      <c r="B29173" s="70"/>
      <c r="C29173" s="71"/>
    </row>
    <row r="29174" spans="1:3" x14ac:dyDescent="0.4">
      <c r="A29174" s="70"/>
      <c r="B29174" s="70"/>
      <c r="C29174" s="71"/>
    </row>
    <row r="29175" spans="1:3" x14ac:dyDescent="0.4">
      <c r="A29175" s="70"/>
      <c r="B29175" s="70"/>
      <c r="C29175" s="71"/>
    </row>
    <row r="29176" spans="1:3" x14ac:dyDescent="0.4">
      <c r="A29176" s="70"/>
      <c r="B29176" s="70"/>
      <c r="C29176" s="71"/>
    </row>
    <row r="29177" spans="1:3" x14ac:dyDescent="0.4">
      <c r="A29177" s="70"/>
      <c r="B29177" s="70"/>
      <c r="C29177" s="71"/>
    </row>
    <row r="29178" spans="1:3" x14ac:dyDescent="0.4">
      <c r="A29178" s="70"/>
      <c r="B29178" s="70"/>
      <c r="C29178" s="71"/>
    </row>
    <row r="29179" spans="1:3" x14ac:dyDescent="0.4">
      <c r="A29179" s="70"/>
      <c r="B29179" s="70"/>
      <c r="C29179" s="71"/>
    </row>
    <row r="29180" spans="1:3" x14ac:dyDescent="0.4">
      <c r="A29180" s="70"/>
      <c r="B29180" s="70"/>
      <c r="C29180" s="71"/>
    </row>
    <row r="29181" spans="1:3" x14ac:dyDescent="0.4">
      <c r="A29181" s="70"/>
      <c r="B29181" s="70"/>
      <c r="C29181" s="71"/>
    </row>
    <row r="29182" spans="1:3" x14ac:dyDescent="0.4">
      <c r="A29182" s="70"/>
      <c r="B29182" s="70"/>
      <c r="C29182" s="71"/>
    </row>
    <row r="29183" spans="1:3" x14ac:dyDescent="0.4">
      <c r="A29183" s="70"/>
      <c r="B29183" s="70"/>
      <c r="C29183" s="71"/>
    </row>
    <row r="29184" spans="1:3" x14ac:dyDescent="0.4">
      <c r="A29184" s="70"/>
      <c r="B29184" s="70"/>
      <c r="C29184" s="71"/>
    </row>
    <row r="29185" spans="1:3" x14ac:dyDescent="0.4">
      <c r="A29185" s="70"/>
      <c r="B29185" s="70"/>
      <c r="C29185" s="71"/>
    </row>
    <row r="29186" spans="1:3" x14ac:dyDescent="0.4">
      <c r="A29186" s="70"/>
      <c r="B29186" s="70"/>
      <c r="C29186" s="71"/>
    </row>
    <row r="29187" spans="1:3" x14ac:dyDescent="0.4">
      <c r="A29187" s="70"/>
      <c r="B29187" s="70"/>
      <c r="C29187" s="71"/>
    </row>
    <row r="29188" spans="1:3" x14ac:dyDescent="0.4">
      <c r="A29188" s="70"/>
      <c r="B29188" s="70"/>
      <c r="C29188" s="71"/>
    </row>
    <row r="29189" spans="1:3" x14ac:dyDescent="0.4">
      <c r="A29189" s="70"/>
      <c r="B29189" s="70"/>
      <c r="C29189" s="71"/>
    </row>
    <row r="29190" spans="1:3" x14ac:dyDescent="0.4">
      <c r="A29190" s="70"/>
      <c r="B29190" s="70"/>
      <c r="C29190" s="71"/>
    </row>
    <row r="29191" spans="1:3" x14ac:dyDescent="0.4">
      <c r="A29191" s="70"/>
      <c r="B29191" s="70"/>
      <c r="C29191" s="71"/>
    </row>
    <row r="29192" spans="1:3" x14ac:dyDescent="0.4">
      <c r="A29192" s="70"/>
      <c r="B29192" s="70"/>
      <c r="C29192" s="71"/>
    </row>
    <row r="29193" spans="1:3" x14ac:dyDescent="0.4">
      <c r="A29193" s="70"/>
      <c r="B29193" s="70"/>
      <c r="C29193" s="71"/>
    </row>
    <row r="29194" spans="1:3" x14ac:dyDescent="0.4">
      <c r="A29194" s="70"/>
      <c r="B29194" s="70"/>
      <c r="C29194" s="71"/>
    </row>
    <row r="29195" spans="1:3" x14ac:dyDescent="0.4">
      <c r="A29195" s="70"/>
      <c r="B29195" s="70"/>
      <c r="C29195" s="71"/>
    </row>
    <row r="29196" spans="1:3" x14ac:dyDescent="0.4">
      <c r="A29196" s="70"/>
      <c r="B29196" s="70"/>
      <c r="C29196" s="71"/>
    </row>
    <row r="29197" spans="1:3" x14ac:dyDescent="0.4">
      <c r="A29197" s="70"/>
      <c r="B29197" s="70"/>
      <c r="C29197" s="71"/>
    </row>
    <row r="29198" spans="1:3" x14ac:dyDescent="0.4">
      <c r="A29198" s="70"/>
      <c r="B29198" s="70"/>
      <c r="C29198" s="71"/>
    </row>
    <row r="29199" spans="1:3" x14ac:dyDescent="0.4">
      <c r="A29199" s="70"/>
      <c r="B29199" s="70"/>
      <c r="C29199" s="71"/>
    </row>
    <row r="29200" spans="1:3" x14ac:dyDescent="0.4">
      <c r="A29200" s="70"/>
      <c r="B29200" s="70"/>
      <c r="C29200" s="71"/>
    </row>
    <row r="29201" spans="1:3" x14ac:dyDescent="0.4">
      <c r="A29201" s="70"/>
      <c r="B29201" s="70"/>
      <c r="C29201" s="71"/>
    </row>
    <row r="29202" spans="1:3" x14ac:dyDescent="0.4">
      <c r="A29202" s="70"/>
      <c r="B29202" s="70"/>
      <c r="C29202" s="71"/>
    </row>
    <row r="29203" spans="1:3" x14ac:dyDescent="0.4">
      <c r="A29203" s="70"/>
      <c r="B29203" s="70"/>
      <c r="C29203" s="71"/>
    </row>
    <row r="29204" spans="1:3" x14ac:dyDescent="0.4">
      <c r="A29204" s="70"/>
      <c r="B29204" s="70"/>
      <c r="C29204" s="71"/>
    </row>
    <row r="29205" spans="1:3" x14ac:dyDescent="0.4">
      <c r="A29205" s="70"/>
      <c r="B29205" s="70"/>
      <c r="C29205" s="71"/>
    </row>
    <row r="29206" spans="1:3" x14ac:dyDescent="0.4">
      <c r="A29206" s="70"/>
      <c r="B29206" s="70"/>
      <c r="C29206" s="71"/>
    </row>
    <row r="29207" spans="1:3" x14ac:dyDescent="0.4">
      <c r="A29207" s="70"/>
      <c r="B29207" s="70"/>
      <c r="C29207" s="71"/>
    </row>
    <row r="29208" spans="1:3" x14ac:dyDescent="0.4">
      <c r="A29208" s="70"/>
      <c r="B29208" s="70"/>
      <c r="C29208" s="71"/>
    </row>
    <row r="29209" spans="1:3" x14ac:dyDescent="0.4">
      <c r="A29209" s="70"/>
      <c r="B29209" s="70"/>
      <c r="C29209" s="71"/>
    </row>
    <row r="29210" spans="1:3" x14ac:dyDescent="0.4">
      <c r="A29210" s="70"/>
      <c r="B29210" s="70"/>
      <c r="C29210" s="71"/>
    </row>
    <row r="29211" spans="1:3" x14ac:dyDescent="0.4">
      <c r="A29211" s="70"/>
      <c r="B29211" s="70"/>
      <c r="C29211" s="71"/>
    </row>
    <row r="29212" spans="1:3" x14ac:dyDescent="0.4">
      <c r="A29212" s="70"/>
      <c r="B29212" s="70"/>
      <c r="C29212" s="71"/>
    </row>
    <row r="29213" spans="1:3" x14ac:dyDescent="0.4">
      <c r="A29213" s="70"/>
      <c r="B29213" s="70"/>
      <c r="C29213" s="71"/>
    </row>
    <row r="29214" spans="1:3" x14ac:dyDescent="0.4">
      <c r="A29214" s="70"/>
      <c r="B29214" s="70"/>
      <c r="C29214" s="71"/>
    </row>
    <row r="29215" spans="1:3" x14ac:dyDescent="0.4">
      <c r="A29215" s="70"/>
      <c r="B29215" s="70"/>
      <c r="C29215" s="71"/>
    </row>
    <row r="29216" spans="1:3" x14ac:dyDescent="0.4">
      <c r="A29216" s="70"/>
      <c r="B29216" s="70"/>
      <c r="C29216" s="71"/>
    </row>
    <row r="29217" spans="1:3" x14ac:dyDescent="0.4">
      <c r="A29217" s="70"/>
      <c r="B29217" s="70"/>
      <c r="C29217" s="71"/>
    </row>
    <row r="29218" spans="1:3" x14ac:dyDescent="0.4">
      <c r="A29218" s="70"/>
      <c r="B29218" s="70"/>
      <c r="C29218" s="71"/>
    </row>
    <row r="29219" spans="1:3" x14ac:dyDescent="0.4">
      <c r="A29219" s="70"/>
      <c r="B29219" s="70"/>
      <c r="C29219" s="71"/>
    </row>
    <row r="29220" spans="1:3" x14ac:dyDescent="0.4">
      <c r="A29220" s="70"/>
      <c r="B29220" s="70"/>
      <c r="C29220" s="71"/>
    </row>
    <row r="29221" spans="1:3" x14ac:dyDescent="0.4">
      <c r="A29221" s="70"/>
      <c r="B29221" s="70"/>
      <c r="C29221" s="71"/>
    </row>
    <row r="29222" spans="1:3" x14ac:dyDescent="0.4">
      <c r="A29222" s="70"/>
      <c r="B29222" s="70"/>
      <c r="C29222" s="71"/>
    </row>
    <row r="29223" spans="1:3" x14ac:dyDescent="0.4">
      <c r="A29223" s="70"/>
      <c r="B29223" s="70"/>
      <c r="C29223" s="71"/>
    </row>
    <row r="29224" spans="1:3" x14ac:dyDescent="0.4">
      <c r="A29224" s="70"/>
      <c r="B29224" s="70"/>
      <c r="C29224" s="71"/>
    </row>
    <row r="29225" spans="1:3" x14ac:dyDescent="0.4">
      <c r="A29225" s="70"/>
      <c r="B29225" s="70"/>
      <c r="C29225" s="71"/>
    </row>
    <row r="29226" spans="1:3" x14ac:dyDescent="0.4">
      <c r="A29226" s="70"/>
      <c r="B29226" s="70"/>
      <c r="C29226" s="71"/>
    </row>
    <row r="29227" spans="1:3" x14ac:dyDescent="0.4">
      <c r="A29227" s="70"/>
      <c r="B29227" s="70"/>
      <c r="C29227" s="71"/>
    </row>
    <row r="29228" spans="1:3" x14ac:dyDescent="0.4">
      <c r="A29228" s="70"/>
      <c r="B29228" s="70"/>
      <c r="C29228" s="71"/>
    </row>
    <row r="29229" spans="1:3" x14ac:dyDescent="0.4">
      <c r="A29229" s="70"/>
      <c r="B29229" s="70"/>
      <c r="C29229" s="71"/>
    </row>
    <row r="29230" spans="1:3" x14ac:dyDescent="0.4">
      <c r="A29230" s="70"/>
      <c r="B29230" s="70"/>
      <c r="C29230" s="71"/>
    </row>
    <row r="29231" spans="1:3" x14ac:dyDescent="0.4">
      <c r="A29231" s="70"/>
      <c r="B29231" s="70"/>
      <c r="C29231" s="71"/>
    </row>
    <row r="29232" spans="1:3" x14ac:dyDescent="0.4">
      <c r="A29232" s="70"/>
      <c r="B29232" s="70"/>
      <c r="C29232" s="71"/>
    </row>
    <row r="29233" spans="1:3" x14ac:dyDescent="0.4">
      <c r="A29233" s="70"/>
      <c r="B29233" s="70"/>
      <c r="C29233" s="71"/>
    </row>
    <row r="29234" spans="1:3" x14ac:dyDescent="0.4">
      <c r="A29234" s="70"/>
      <c r="B29234" s="70"/>
      <c r="C29234" s="71"/>
    </row>
    <row r="29235" spans="1:3" x14ac:dyDescent="0.4">
      <c r="A29235" s="70"/>
      <c r="B29235" s="70"/>
      <c r="C29235" s="71"/>
    </row>
    <row r="29236" spans="1:3" x14ac:dyDescent="0.4">
      <c r="A29236" s="70"/>
      <c r="B29236" s="70"/>
      <c r="C29236" s="71"/>
    </row>
    <row r="29237" spans="1:3" x14ac:dyDescent="0.4">
      <c r="A29237" s="70"/>
      <c r="B29237" s="70"/>
      <c r="C29237" s="71"/>
    </row>
    <row r="29238" spans="1:3" x14ac:dyDescent="0.4">
      <c r="A29238" s="70"/>
      <c r="B29238" s="70"/>
      <c r="C29238" s="71"/>
    </row>
    <row r="29239" spans="1:3" x14ac:dyDescent="0.4">
      <c r="A29239" s="70"/>
      <c r="B29239" s="70"/>
      <c r="C29239" s="71"/>
    </row>
    <row r="29240" spans="1:3" x14ac:dyDescent="0.4">
      <c r="A29240" s="70"/>
      <c r="B29240" s="70"/>
      <c r="C29240" s="71"/>
    </row>
    <row r="29241" spans="1:3" x14ac:dyDescent="0.4">
      <c r="A29241" s="70"/>
      <c r="B29241" s="70"/>
      <c r="C29241" s="71"/>
    </row>
    <row r="29242" spans="1:3" x14ac:dyDescent="0.4">
      <c r="A29242" s="70"/>
      <c r="B29242" s="70"/>
      <c r="C29242" s="71"/>
    </row>
    <row r="29243" spans="1:3" x14ac:dyDescent="0.4">
      <c r="A29243" s="70"/>
      <c r="B29243" s="70"/>
      <c r="C29243" s="71"/>
    </row>
    <row r="29244" spans="1:3" x14ac:dyDescent="0.4">
      <c r="A29244" s="70"/>
      <c r="B29244" s="70"/>
      <c r="C29244" s="71"/>
    </row>
    <row r="29245" spans="1:3" x14ac:dyDescent="0.4">
      <c r="A29245" s="70"/>
      <c r="B29245" s="70"/>
      <c r="C29245" s="71"/>
    </row>
    <row r="29246" spans="1:3" x14ac:dyDescent="0.4">
      <c r="A29246" s="70"/>
      <c r="B29246" s="70"/>
      <c r="C29246" s="71"/>
    </row>
    <row r="29247" spans="1:3" x14ac:dyDescent="0.4">
      <c r="A29247" s="70"/>
      <c r="B29247" s="70"/>
      <c r="C29247" s="71"/>
    </row>
    <row r="29248" spans="1:3" x14ac:dyDescent="0.4">
      <c r="A29248" s="70"/>
      <c r="B29248" s="70"/>
      <c r="C29248" s="71"/>
    </row>
    <row r="29249" spans="1:3" x14ac:dyDescent="0.4">
      <c r="A29249" s="70"/>
      <c r="B29249" s="70"/>
      <c r="C29249" s="71"/>
    </row>
    <row r="29250" spans="1:3" x14ac:dyDescent="0.4">
      <c r="A29250" s="70"/>
      <c r="B29250" s="70"/>
      <c r="C29250" s="71"/>
    </row>
    <row r="29251" spans="1:3" x14ac:dyDescent="0.4">
      <c r="A29251" s="70"/>
      <c r="B29251" s="70"/>
      <c r="C29251" s="71"/>
    </row>
    <row r="29252" spans="1:3" x14ac:dyDescent="0.4">
      <c r="A29252" s="70"/>
      <c r="B29252" s="70"/>
      <c r="C29252" s="71"/>
    </row>
    <row r="29253" spans="1:3" x14ac:dyDescent="0.4">
      <c r="A29253" s="70"/>
      <c r="B29253" s="70"/>
      <c r="C29253" s="71"/>
    </row>
    <row r="29254" spans="1:3" x14ac:dyDescent="0.4">
      <c r="A29254" s="70"/>
      <c r="B29254" s="70"/>
      <c r="C29254" s="71"/>
    </row>
    <row r="29255" spans="1:3" x14ac:dyDescent="0.4">
      <c r="A29255" s="70"/>
      <c r="B29255" s="70"/>
      <c r="C29255" s="71"/>
    </row>
    <row r="29256" spans="1:3" x14ac:dyDescent="0.4">
      <c r="A29256" s="70"/>
      <c r="B29256" s="70"/>
      <c r="C29256" s="71"/>
    </row>
    <row r="29257" spans="1:3" x14ac:dyDescent="0.4">
      <c r="A29257" s="70"/>
      <c r="B29257" s="70"/>
      <c r="C29257" s="71"/>
    </row>
    <row r="29258" spans="1:3" x14ac:dyDescent="0.4">
      <c r="A29258" s="70"/>
      <c r="B29258" s="70"/>
      <c r="C29258" s="71"/>
    </row>
    <row r="29259" spans="1:3" x14ac:dyDescent="0.4">
      <c r="A29259" s="70"/>
      <c r="B29259" s="70"/>
      <c r="C29259" s="71"/>
    </row>
    <row r="29260" spans="1:3" x14ac:dyDescent="0.4">
      <c r="A29260" s="70"/>
      <c r="B29260" s="70"/>
      <c r="C29260" s="71"/>
    </row>
    <row r="29261" spans="1:3" x14ac:dyDescent="0.4">
      <c r="A29261" s="70"/>
      <c r="B29261" s="70"/>
      <c r="C29261" s="71"/>
    </row>
    <row r="29262" spans="1:3" x14ac:dyDescent="0.4">
      <c r="A29262" s="70"/>
      <c r="B29262" s="70"/>
      <c r="C29262" s="71"/>
    </row>
    <row r="29263" spans="1:3" x14ac:dyDescent="0.4">
      <c r="A29263" s="70"/>
      <c r="B29263" s="70"/>
      <c r="C29263" s="71"/>
    </row>
    <row r="29264" spans="1:3" x14ac:dyDescent="0.4">
      <c r="A29264" s="70"/>
      <c r="B29264" s="70"/>
      <c r="C29264" s="71"/>
    </row>
    <row r="29265" spans="1:3" x14ac:dyDescent="0.4">
      <c r="A29265" s="70"/>
      <c r="B29265" s="70"/>
      <c r="C29265" s="71"/>
    </row>
    <row r="29266" spans="1:3" x14ac:dyDescent="0.4">
      <c r="A29266" s="70"/>
      <c r="B29266" s="70"/>
      <c r="C29266" s="71"/>
    </row>
    <row r="29267" spans="1:3" x14ac:dyDescent="0.4">
      <c r="A29267" s="70"/>
      <c r="B29267" s="70"/>
      <c r="C29267" s="71"/>
    </row>
    <row r="29268" spans="1:3" x14ac:dyDescent="0.4">
      <c r="A29268" s="70"/>
      <c r="B29268" s="70"/>
      <c r="C29268" s="71"/>
    </row>
    <row r="29269" spans="1:3" x14ac:dyDescent="0.4">
      <c r="A29269" s="70"/>
      <c r="B29269" s="70"/>
      <c r="C29269" s="71"/>
    </row>
    <row r="29270" spans="1:3" x14ac:dyDescent="0.4">
      <c r="A29270" s="70"/>
      <c r="B29270" s="70"/>
      <c r="C29270" s="71"/>
    </row>
    <row r="29271" spans="1:3" x14ac:dyDescent="0.4">
      <c r="A29271" s="70"/>
      <c r="B29271" s="70"/>
      <c r="C29271" s="71"/>
    </row>
    <row r="29272" spans="1:3" x14ac:dyDescent="0.4">
      <c r="A29272" s="70"/>
      <c r="B29272" s="70"/>
      <c r="C29272" s="71"/>
    </row>
    <row r="29273" spans="1:3" x14ac:dyDescent="0.4">
      <c r="A29273" s="70"/>
      <c r="B29273" s="70"/>
      <c r="C29273" s="71"/>
    </row>
    <row r="29274" spans="1:3" x14ac:dyDescent="0.4">
      <c r="A29274" s="70"/>
      <c r="B29274" s="70"/>
      <c r="C29274" s="71"/>
    </row>
    <row r="29275" spans="1:3" x14ac:dyDescent="0.4">
      <c r="A29275" s="70"/>
      <c r="B29275" s="70"/>
      <c r="C29275" s="71"/>
    </row>
    <row r="29276" spans="1:3" x14ac:dyDescent="0.4">
      <c r="A29276" s="70"/>
      <c r="B29276" s="70"/>
      <c r="C29276" s="71"/>
    </row>
    <row r="29277" spans="1:3" x14ac:dyDescent="0.4">
      <c r="A29277" s="70"/>
      <c r="B29277" s="70"/>
      <c r="C29277" s="71"/>
    </row>
    <row r="29278" spans="1:3" x14ac:dyDescent="0.4">
      <c r="A29278" s="70"/>
      <c r="B29278" s="70"/>
      <c r="C29278" s="71"/>
    </row>
    <row r="29279" spans="1:3" x14ac:dyDescent="0.4">
      <c r="A29279" s="70"/>
      <c r="B29279" s="70"/>
      <c r="C29279" s="71"/>
    </row>
    <row r="29280" spans="1:3" x14ac:dyDescent="0.4">
      <c r="A29280" s="70"/>
      <c r="B29280" s="70"/>
      <c r="C29280" s="71"/>
    </row>
    <row r="29281" spans="1:3" x14ac:dyDescent="0.4">
      <c r="A29281" s="70"/>
      <c r="B29281" s="70"/>
      <c r="C29281" s="71"/>
    </row>
    <row r="29282" spans="1:3" x14ac:dyDescent="0.4">
      <c r="A29282" s="70"/>
      <c r="B29282" s="70"/>
      <c r="C29282" s="71"/>
    </row>
    <row r="29283" spans="1:3" x14ac:dyDescent="0.4">
      <c r="A29283" s="70"/>
      <c r="B29283" s="70"/>
      <c r="C29283" s="71"/>
    </row>
    <row r="29284" spans="1:3" x14ac:dyDescent="0.4">
      <c r="A29284" s="70"/>
      <c r="B29284" s="70"/>
      <c r="C29284" s="71"/>
    </row>
    <row r="29285" spans="1:3" x14ac:dyDescent="0.4">
      <c r="A29285" s="70"/>
      <c r="B29285" s="70"/>
      <c r="C29285" s="71"/>
    </row>
    <row r="29286" spans="1:3" x14ac:dyDescent="0.4">
      <c r="A29286" s="70"/>
      <c r="B29286" s="70"/>
      <c r="C29286" s="71"/>
    </row>
    <row r="29287" spans="1:3" x14ac:dyDescent="0.4">
      <c r="A29287" s="70"/>
      <c r="B29287" s="70"/>
      <c r="C29287" s="71"/>
    </row>
    <row r="29288" spans="1:3" x14ac:dyDescent="0.4">
      <c r="A29288" s="70"/>
      <c r="B29288" s="70"/>
      <c r="C29288" s="71"/>
    </row>
    <row r="29289" spans="1:3" x14ac:dyDescent="0.4">
      <c r="A29289" s="70"/>
      <c r="B29289" s="70"/>
      <c r="C29289" s="71"/>
    </row>
    <row r="29290" spans="1:3" x14ac:dyDescent="0.4">
      <c r="A29290" s="70"/>
      <c r="B29290" s="70"/>
      <c r="C29290" s="71"/>
    </row>
    <row r="29291" spans="1:3" x14ac:dyDescent="0.4">
      <c r="A29291" s="70"/>
      <c r="B29291" s="70"/>
      <c r="C29291" s="71"/>
    </row>
    <row r="29292" spans="1:3" x14ac:dyDescent="0.4">
      <c r="A29292" s="70"/>
      <c r="B29292" s="70"/>
      <c r="C29292" s="71"/>
    </row>
    <row r="29293" spans="1:3" x14ac:dyDescent="0.4">
      <c r="A29293" s="70"/>
      <c r="B29293" s="70"/>
      <c r="C29293" s="71"/>
    </row>
    <row r="29294" spans="1:3" x14ac:dyDescent="0.4">
      <c r="A29294" s="70"/>
      <c r="B29294" s="70"/>
      <c r="C29294" s="71"/>
    </row>
    <row r="29295" spans="1:3" x14ac:dyDescent="0.4">
      <c r="A29295" s="70"/>
      <c r="B29295" s="70"/>
      <c r="C29295" s="71"/>
    </row>
    <row r="29296" spans="1:3" x14ac:dyDescent="0.4">
      <c r="A29296" s="70"/>
      <c r="B29296" s="70"/>
      <c r="C29296" s="71"/>
    </row>
    <row r="29297" spans="1:3" x14ac:dyDescent="0.4">
      <c r="A29297" s="70"/>
      <c r="B29297" s="70"/>
      <c r="C29297" s="71"/>
    </row>
    <row r="29298" spans="1:3" x14ac:dyDescent="0.4">
      <c r="A29298" s="70"/>
      <c r="B29298" s="70"/>
      <c r="C29298" s="71"/>
    </row>
    <row r="29299" spans="1:3" x14ac:dyDescent="0.4">
      <c r="A29299" s="70"/>
      <c r="B29299" s="70"/>
      <c r="C29299" s="71"/>
    </row>
    <row r="29300" spans="1:3" x14ac:dyDescent="0.4">
      <c r="A29300" s="70"/>
      <c r="B29300" s="70"/>
      <c r="C29300" s="71"/>
    </row>
    <row r="29301" spans="1:3" x14ac:dyDescent="0.4">
      <c r="A29301" s="70"/>
      <c r="B29301" s="70"/>
      <c r="C29301" s="71"/>
    </row>
    <row r="29302" spans="1:3" x14ac:dyDescent="0.4">
      <c r="A29302" s="70"/>
      <c r="B29302" s="70"/>
      <c r="C29302" s="71"/>
    </row>
    <row r="29303" spans="1:3" x14ac:dyDescent="0.4">
      <c r="A29303" s="70"/>
      <c r="B29303" s="70"/>
      <c r="C29303" s="71"/>
    </row>
    <row r="29304" spans="1:3" x14ac:dyDescent="0.4">
      <c r="A29304" s="70"/>
      <c r="B29304" s="70"/>
      <c r="C29304" s="71"/>
    </row>
    <row r="29305" spans="1:3" x14ac:dyDescent="0.4">
      <c r="A29305" s="70"/>
      <c r="B29305" s="70"/>
      <c r="C29305" s="71"/>
    </row>
    <row r="29306" spans="1:3" x14ac:dyDescent="0.4">
      <c r="A29306" s="70"/>
      <c r="B29306" s="70"/>
      <c r="C29306" s="71"/>
    </row>
    <row r="29307" spans="1:3" x14ac:dyDescent="0.4">
      <c r="A29307" s="70"/>
      <c r="B29307" s="70"/>
      <c r="C29307" s="71"/>
    </row>
    <row r="29308" spans="1:3" x14ac:dyDescent="0.4">
      <c r="A29308" s="70"/>
      <c r="B29308" s="70"/>
      <c r="C29308" s="71"/>
    </row>
    <row r="29309" spans="1:3" x14ac:dyDescent="0.4">
      <c r="A29309" s="70"/>
      <c r="B29309" s="70"/>
      <c r="C29309" s="71"/>
    </row>
    <row r="29310" spans="1:3" x14ac:dyDescent="0.4">
      <c r="A29310" s="70"/>
      <c r="B29310" s="70"/>
      <c r="C29310" s="71"/>
    </row>
    <row r="29311" spans="1:3" x14ac:dyDescent="0.4">
      <c r="A29311" s="70"/>
      <c r="B29311" s="70"/>
      <c r="C29311" s="71"/>
    </row>
    <row r="29312" spans="1:3" x14ac:dyDescent="0.4">
      <c r="A29312" s="70"/>
      <c r="B29312" s="70"/>
      <c r="C29312" s="71"/>
    </row>
    <row r="29313" spans="1:3" x14ac:dyDescent="0.4">
      <c r="A29313" s="70"/>
      <c r="B29313" s="70"/>
      <c r="C29313" s="71"/>
    </row>
    <row r="29314" spans="1:3" x14ac:dyDescent="0.4">
      <c r="A29314" s="70"/>
      <c r="B29314" s="70"/>
      <c r="C29314" s="71"/>
    </row>
    <row r="29315" spans="1:3" x14ac:dyDescent="0.4">
      <c r="A29315" s="70"/>
      <c r="B29315" s="70"/>
      <c r="C29315" s="71"/>
    </row>
    <row r="29316" spans="1:3" x14ac:dyDescent="0.4">
      <c r="A29316" s="70"/>
      <c r="B29316" s="70"/>
      <c r="C29316" s="71"/>
    </row>
    <row r="29317" spans="1:3" x14ac:dyDescent="0.4">
      <c r="A29317" s="70"/>
      <c r="B29317" s="70"/>
      <c r="C29317" s="71"/>
    </row>
    <row r="29318" spans="1:3" x14ac:dyDescent="0.4">
      <c r="A29318" s="70"/>
      <c r="B29318" s="70"/>
      <c r="C29318" s="71"/>
    </row>
    <row r="29319" spans="1:3" x14ac:dyDescent="0.4">
      <c r="A29319" s="70"/>
      <c r="B29319" s="70"/>
      <c r="C29319" s="71"/>
    </row>
    <row r="29320" spans="1:3" x14ac:dyDescent="0.4">
      <c r="A29320" s="70"/>
      <c r="B29320" s="70"/>
      <c r="C29320" s="71"/>
    </row>
    <row r="29321" spans="1:3" x14ac:dyDescent="0.4">
      <c r="A29321" s="70"/>
      <c r="B29321" s="70"/>
      <c r="C29321" s="71"/>
    </row>
    <row r="29322" spans="1:3" x14ac:dyDescent="0.4">
      <c r="A29322" s="70"/>
      <c r="B29322" s="70"/>
      <c r="C29322" s="71"/>
    </row>
    <row r="29323" spans="1:3" x14ac:dyDescent="0.4">
      <c r="A29323" s="70"/>
      <c r="B29323" s="70"/>
      <c r="C29323" s="71"/>
    </row>
    <row r="29324" spans="1:3" x14ac:dyDescent="0.4">
      <c r="A29324" s="70"/>
      <c r="B29324" s="70"/>
      <c r="C29324" s="71"/>
    </row>
    <row r="29325" spans="1:3" x14ac:dyDescent="0.4">
      <c r="A29325" s="70"/>
      <c r="B29325" s="70"/>
      <c r="C29325" s="71"/>
    </row>
    <row r="29326" spans="1:3" x14ac:dyDescent="0.4">
      <c r="A29326" s="70"/>
      <c r="B29326" s="70"/>
      <c r="C29326" s="71"/>
    </row>
    <row r="29327" spans="1:3" x14ac:dyDescent="0.4">
      <c r="A29327" s="70"/>
      <c r="B29327" s="70"/>
      <c r="C29327" s="71"/>
    </row>
    <row r="29328" spans="1:3" x14ac:dyDescent="0.4">
      <c r="A29328" s="70"/>
      <c r="B29328" s="70"/>
      <c r="C29328" s="71"/>
    </row>
    <row r="29329" spans="1:3" x14ac:dyDescent="0.4">
      <c r="A29329" s="70"/>
      <c r="B29329" s="70"/>
      <c r="C29329" s="71"/>
    </row>
    <row r="29330" spans="1:3" x14ac:dyDescent="0.4">
      <c r="A29330" s="70"/>
      <c r="B29330" s="70"/>
      <c r="C29330" s="71"/>
    </row>
    <row r="29331" spans="1:3" x14ac:dyDescent="0.4">
      <c r="A29331" s="70"/>
      <c r="B29331" s="70"/>
      <c r="C29331" s="71"/>
    </row>
    <row r="29332" spans="1:3" x14ac:dyDescent="0.4">
      <c r="A29332" s="70"/>
      <c r="B29332" s="70"/>
      <c r="C29332" s="71"/>
    </row>
    <row r="29333" spans="1:3" x14ac:dyDescent="0.4">
      <c r="A29333" s="70"/>
      <c r="B29333" s="70"/>
      <c r="C29333" s="71"/>
    </row>
    <row r="29334" spans="1:3" x14ac:dyDescent="0.4">
      <c r="A29334" s="70"/>
      <c r="B29334" s="70"/>
      <c r="C29334" s="71"/>
    </row>
    <row r="29335" spans="1:3" x14ac:dyDescent="0.4">
      <c r="A29335" s="70"/>
      <c r="B29335" s="70"/>
      <c r="C29335" s="71"/>
    </row>
    <row r="29336" spans="1:3" x14ac:dyDescent="0.4">
      <c r="A29336" s="70"/>
      <c r="B29336" s="70"/>
      <c r="C29336" s="71"/>
    </row>
    <row r="29337" spans="1:3" x14ac:dyDescent="0.4">
      <c r="A29337" s="70"/>
      <c r="B29337" s="70"/>
      <c r="C29337" s="71"/>
    </row>
    <row r="29338" spans="1:3" x14ac:dyDescent="0.4">
      <c r="A29338" s="70"/>
      <c r="B29338" s="70"/>
      <c r="C29338" s="71"/>
    </row>
    <row r="29339" spans="1:3" x14ac:dyDescent="0.4">
      <c r="A29339" s="70"/>
      <c r="B29339" s="70"/>
      <c r="C29339" s="71"/>
    </row>
    <row r="29340" spans="1:3" x14ac:dyDescent="0.4">
      <c r="A29340" s="70"/>
      <c r="B29340" s="70"/>
      <c r="C29340" s="71"/>
    </row>
    <row r="29341" spans="1:3" x14ac:dyDescent="0.4">
      <c r="A29341" s="70"/>
      <c r="B29341" s="70"/>
      <c r="C29341" s="71"/>
    </row>
    <row r="29342" spans="1:3" x14ac:dyDescent="0.4">
      <c r="A29342" s="70"/>
      <c r="B29342" s="70"/>
      <c r="C29342" s="71"/>
    </row>
    <row r="29343" spans="1:3" x14ac:dyDescent="0.4">
      <c r="A29343" s="70"/>
      <c r="B29343" s="70"/>
      <c r="C29343" s="71"/>
    </row>
    <row r="29344" spans="1:3" x14ac:dyDescent="0.4">
      <c r="A29344" s="70"/>
      <c r="B29344" s="70"/>
      <c r="C29344" s="71"/>
    </row>
    <row r="29345" spans="1:3" x14ac:dyDescent="0.4">
      <c r="A29345" s="70"/>
      <c r="B29345" s="70"/>
      <c r="C29345" s="71"/>
    </row>
    <row r="29346" spans="1:3" x14ac:dyDescent="0.4">
      <c r="A29346" s="70"/>
      <c r="B29346" s="70"/>
      <c r="C29346" s="71"/>
    </row>
    <row r="29347" spans="1:3" x14ac:dyDescent="0.4">
      <c r="A29347" s="70"/>
      <c r="B29347" s="70"/>
      <c r="C29347" s="71"/>
    </row>
    <row r="29348" spans="1:3" x14ac:dyDescent="0.4">
      <c r="A29348" s="70"/>
      <c r="B29348" s="70"/>
      <c r="C29348" s="71"/>
    </row>
    <row r="29349" spans="1:3" x14ac:dyDescent="0.4">
      <c r="A29349" s="70"/>
      <c r="B29349" s="70"/>
      <c r="C29349" s="71"/>
    </row>
    <row r="29350" spans="1:3" x14ac:dyDescent="0.4">
      <c r="A29350" s="70"/>
      <c r="B29350" s="70"/>
      <c r="C29350" s="71"/>
    </row>
    <row r="29351" spans="1:3" x14ac:dyDescent="0.4">
      <c r="A29351" s="70"/>
      <c r="B29351" s="70"/>
      <c r="C29351" s="71"/>
    </row>
    <row r="29352" spans="1:3" x14ac:dyDescent="0.4">
      <c r="A29352" s="70"/>
      <c r="B29352" s="70"/>
      <c r="C29352" s="71"/>
    </row>
    <row r="29353" spans="1:3" x14ac:dyDescent="0.4">
      <c r="A29353" s="70"/>
      <c r="B29353" s="70"/>
      <c r="C29353" s="71"/>
    </row>
    <row r="29354" spans="1:3" x14ac:dyDescent="0.4">
      <c r="A29354" s="70"/>
      <c r="B29354" s="70"/>
      <c r="C29354" s="71"/>
    </row>
    <row r="29355" spans="1:3" x14ac:dyDescent="0.4">
      <c r="A29355" s="70"/>
      <c r="B29355" s="70"/>
      <c r="C29355" s="71"/>
    </row>
    <row r="29356" spans="1:3" x14ac:dyDescent="0.4">
      <c r="A29356" s="70"/>
      <c r="B29356" s="70"/>
      <c r="C29356" s="71"/>
    </row>
    <row r="29357" spans="1:3" x14ac:dyDescent="0.4">
      <c r="A29357" s="70"/>
      <c r="B29357" s="70"/>
      <c r="C29357" s="71"/>
    </row>
    <row r="29358" spans="1:3" x14ac:dyDescent="0.4">
      <c r="A29358" s="70"/>
      <c r="B29358" s="70"/>
      <c r="C29358" s="71"/>
    </row>
    <row r="29359" spans="1:3" x14ac:dyDescent="0.4">
      <c r="A29359" s="70"/>
      <c r="B29359" s="70"/>
      <c r="C29359" s="71"/>
    </row>
    <row r="29360" spans="1:3" x14ac:dyDescent="0.4">
      <c r="A29360" s="70"/>
      <c r="B29360" s="70"/>
      <c r="C29360" s="71"/>
    </row>
    <row r="29361" spans="1:3" x14ac:dyDescent="0.4">
      <c r="A29361" s="70"/>
      <c r="B29361" s="70"/>
      <c r="C29361" s="71"/>
    </row>
    <row r="29362" spans="1:3" x14ac:dyDescent="0.4">
      <c r="A29362" s="70"/>
      <c r="B29362" s="70"/>
      <c r="C29362" s="71"/>
    </row>
    <row r="29363" spans="1:3" x14ac:dyDescent="0.4">
      <c r="A29363" s="70"/>
      <c r="B29363" s="70"/>
      <c r="C29363" s="71"/>
    </row>
    <row r="29364" spans="1:3" x14ac:dyDescent="0.4">
      <c r="A29364" s="70"/>
      <c r="B29364" s="70"/>
      <c r="C29364" s="71"/>
    </row>
    <row r="29365" spans="1:3" x14ac:dyDescent="0.4">
      <c r="A29365" s="70"/>
      <c r="B29365" s="70"/>
      <c r="C29365" s="71"/>
    </row>
    <row r="29366" spans="1:3" x14ac:dyDescent="0.4">
      <c r="A29366" s="70"/>
      <c r="B29366" s="70"/>
      <c r="C29366" s="71"/>
    </row>
    <row r="29367" spans="1:3" x14ac:dyDescent="0.4">
      <c r="A29367" s="70"/>
      <c r="B29367" s="70"/>
      <c r="C29367" s="71"/>
    </row>
    <row r="29368" spans="1:3" x14ac:dyDescent="0.4">
      <c r="A29368" s="70"/>
      <c r="B29368" s="70"/>
      <c r="C29368" s="71"/>
    </row>
    <row r="29369" spans="1:3" x14ac:dyDescent="0.4">
      <c r="A29369" s="70"/>
      <c r="B29369" s="70"/>
      <c r="C29369" s="71"/>
    </row>
    <row r="29370" spans="1:3" x14ac:dyDescent="0.4">
      <c r="A29370" s="70"/>
      <c r="B29370" s="70"/>
      <c r="C29370" s="71"/>
    </row>
    <row r="29371" spans="1:3" x14ac:dyDescent="0.4">
      <c r="A29371" s="70"/>
      <c r="B29371" s="70"/>
      <c r="C29371" s="71"/>
    </row>
    <row r="29372" spans="1:3" x14ac:dyDescent="0.4">
      <c r="A29372" s="70"/>
      <c r="B29372" s="70"/>
      <c r="C29372" s="71"/>
    </row>
    <row r="29373" spans="1:3" x14ac:dyDescent="0.4">
      <c r="A29373" s="70"/>
      <c r="B29373" s="70"/>
      <c r="C29373" s="71"/>
    </row>
    <row r="29374" spans="1:3" x14ac:dyDescent="0.4">
      <c r="A29374" s="70"/>
      <c r="B29374" s="70"/>
      <c r="C29374" s="71"/>
    </row>
    <row r="29375" spans="1:3" x14ac:dyDescent="0.4">
      <c r="A29375" s="70"/>
      <c r="B29375" s="70"/>
      <c r="C29375" s="71"/>
    </row>
    <row r="29376" spans="1:3" x14ac:dyDescent="0.4">
      <c r="A29376" s="70"/>
      <c r="B29376" s="70"/>
      <c r="C29376" s="71"/>
    </row>
    <row r="29377" spans="1:3" x14ac:dyDescent="0.4">
      <c r="A29377" s="70"/>
      <c r="B29377" s="70"/>
      <c r="C29377" s="71"/>
    </row>
    <row r="29378" spans="1:3" x14ac:dyDescent="0.4">
      <c r="A29378" s="70"/>
      <c r="B29378" s="70"/>
      <c r="C29378" s="71"/>
    </row>
    <row r="29379" spans="1:3" x14ac:dyDescent="0.4">
      <c r="A29379" s="70"/>
      <c r="B29379" s="70"/>
      <c r="C29379" s="71"/>
    </row>
    <row r="29380" spans="1:3" x14ac:dyDescent="0.4">
      <c r="A29380" s="70"/>
      <c r="B29380" s="70"/>
      <c r="C29380" s="71"/>
    </row>
    <row r="29381" spans="1:3" x14ac:dyDescent="0.4">
      <c r="A29381" s="70"/>
      <c r="B29381" s="70"/>
      <c r="C29381" s="71"/>
    </row>
    <row r="29382" spans="1:3" x14ac:dyDescent="0.4">
      <c r="A29382" s="70"/>
      <c r="B29382" s="70"/>
      <c r="C29382" s="71"/>
    </row>
    <row r="29383" spans="1:3" x14ac:dyDescent="0.4">
      <c r="A29383" s="70"/>
      <c r="B29383" s="70"/>
      <c r="C29383" s="71"/>
    </row>
    <row r="29384" spans="1:3" x14ac:dyDescent="0.4">
      <c r="A29384" s="70"/>
      <c r="B29384" s="70"/>
      <c r="C29384" s="71"/>
    </row>
    <row r="29385" spans="1:3" x14ac:dyDescent="0.4">
      <c r="A29385" s="70"/>
      <c r="B29385" s="70"/>
      <c r="C29385" s="71"/>
    </row>
    <row r="29386" spans="1:3" x14ac:dyDescent="0.4">
      <c r="A29386" s="70"/>
      <c r="B29386" s="70"/>
      <c r="C29386" s="71"/>
    </row>
    <row r="29387" spans="1:3" x14ac:dyDescent="0.4">
      <c r="A29387" s="70"/>
      <c r="B29387" s="70"/>
      <c r="C29387" s="71"/>
    </row>
    <row r="29388" spans="1:3" x14ac:dyDescent="0.4">
      <c r="A29388" s="70"/>
      <c r="B29388" s="70"/>
      <c r="C29388" s="71"/>
    </row>
    <row r="29389" spans="1:3" x14ac:dyDescent="0.4">
      <c r="A29389" s="70"/>
      <c r="B29389" s="70"/>
      <c r="C29389" s="71"/>
    </row>
    <row r="29390" spans="1:3" x14ac:dyDescent="0.4">
      <c r="A29390" s="70"/>
      <c r="B29390" s="70"/>
      <c r="C29390" s="71"/>
    </row>
    <row r="29391" spans="1:3" x14ac:dyDescent="0.4">
      <c r="A29391" s="70"/>
      <c r="B29391" s="70"/>
      <c r="C29391" s="71"/>
    </row>
    <row r="29392" spans="1:3" x14ac:dyDescent="0.4">
      <c r="A29392" s="70"/>
      <c r="B29392" s="70"/>
      <c r="C29392" s="71"/>
    </row>
    <row r="29393" spans="1:3" x14ac:dyDescent="0.4">
      <c r="A29393" s="70"/>
      <c r="B29393" s="70"/>
      <c r="C29393" s="71"/>
    </row>
    <row r="29394" spans="1:3" x14ac:dyDescent="0.4">
      <c r="A29394" s="70"/>
      <c r="B29394" s="70"/>
      <c r="C29394" s="71"/>
    </row>
    <row r="29395" spans="1:3" x14ac:dyDescent="0.4">
      <c r="A29395" s="70"/>
      <c r="B29395" s="70"/>
      <c r="C29395" s="71"/>
    </row>
    <row r="29396" spans="1:3" x14ac:dyDescent="0.4">
      <c r="A29396" s="70"/>
      <c r="B29396" s="70"/>
      <c r="C29396" s="71"/>
    </row>
    <row r="29397" spans="1:3" x14ac:dyDescent="0.4">
      <c r="A29397" s="70"/>
      <c r="B29397" s="70"/>
      <c r="C29397" s="71"/>
    </row>
    <row r="29398" spans="1:3" x14ac:dyDescent="0.4">
      <c r="A29398" s="70"/>
      <c r="B29398" s="70"/>
      <c r="C29398" s="71"/>
    </row>
    <row r="29399" spans="1:3" x14ac:dyDescent="0.4">
      <c r="A29399" s="70"/>
      <c r="B29399" s="70"/>
      <c r="C29399" s="71"/>
    </row>
    <row r="29400" spans="1:3" x14ac:dyDescent="0.4">
      <c r="A29400" s="70"/>
      <c r="B29400" s="70"/>
      <c r="C29400" s="71"/>
    </row>
    <row r="29401" spans="1:3" x14ac:dyDescent="0.4">
      <c r="A29401" s="70"/>
      <c r="B29401" s="70"/>
      <c r="C29401" s="71"/>
    </row>
    <row r="29402" spans="1:3" x14ac:dyDescent="0.4">
      <c r="A29402" s="70"/>
      <c r="B29402" s="70"/>
      <c r="C29402" s="71"/>
    </row>
    <row r="29403" spans="1:3" x14ac:dyDescent="0.4">
      <c r="A29403" s="70"/>
      <c r="B29403" s="70"/>
      <c r="C29403" s="71"/>
    </row>
    <row r="29404" spans="1:3" x14ac:dyDescent="0.4">
      <c r="A29404" s="70"/>
      <c r="B29404" s="70"/>
      <c r="C29404" s="71"/>
    </row>
    <row r="29405" spans="1:3" x14ac:dyDescent="0.4">
      <c r="A29405" s="70"/>
      <c r="B29405" s="70"/>
      <c r="C29405" s="71"/>
    </row>
    <row r="29406" spans="1:3" x14ac:dyDescent="0.4">
      <c r="A29406" s="70"/>
      <c r="B29406" s="70"/>
      <c r="C29406" s="71"/>
    </row>
    <row r="29407" spans="1:3" x14ac:dyDescent="0.4">
      <c r="A29407" s="70"/>
      <c r="B29407" s="70"/>
      <c r="C29407" s="71"/>
    </row>
    <row r="29408" spans="1:3" x14ac:dyDescent="0.4">
      <c r="A29408" s="70"/>
      <c r="B29408" s="70"/>
      <c r="C29408" s="71"/>
    </row>
    <row r="29409" spans="1:3" x14ac:dyDescent="0.4">
      <c r="A29409" s="70"/>
      <c r="B29409" s="70"/>
      <c r="C29409" s="71"/>
    </row>
    <row r="29410" spans="1:3" x14ac:dyDescent="0.4">
      <c r="A29410" s="70"/>
      <c r="B29410" s="70"/>
      <c r="C29410" s="71"/>
    </row>
    <row r="29411" spans="1:3" x14ac:dyDescent="0.4">
      <c r="A29411" s="70"/>
      <c r="B29411" s="70"/>
      <c r="C29411" s="71"/>
    </row>
    <row r="29412" spans="1:3" x14ac:dyDescent="0.4">
      <c r="A29412" s="70"/>
      <c r="B29412" s="70"/>
      <c r="C29412" s="71"/>
    </row>
    <row r="29413" spans="1:3" x14ac:dyDescent="0.4">
      <c r="A29413" s="70"/>
      <c r="B29413" s="70"/>
      <c r="C29413" s="71"/>
    </row>
    <row r="29414" spans="1:3" x14ac:dyDescent="0.4">
      <c r="A29414" s="70"/>
      <c r="B29414" s="70"/>
      <c r="C29414" s="71"/>
    </row>
    <row r="29415" spans="1:3" x14ac:dyDescent="0.4">
      <c r="A29415" s="70"/>
      <c r="B29415" s="70"/>
      <c r="C29415" s="71"/>
    </row>
    <row r="29416" spans="1:3" x14ac:dyDescent="0.4">
      <c r="A29416" s="70"/>
      <c r="B29416" s="70"/>
      <c r="C29416" s="71"/>
    </row>
    <row r="29417" spans="1:3" x14ac:dyDescent="0.4">
      <c r="A29417" s="70"/>
      <c r="B29417" s="70"/>
      <c r="C29417" s="71"/>
    </row>
    <row r="29418" spans="1:3" x14ac:dyDescent="0.4">
      <c r="A29418" s="70"/>
      <c r="B29418" s="70"/>
      <c r="C29418" s="71"/>
    </row>
    <row r="29419" spans="1:3" x14ac:dyDescent="0.4">
      <c r="A29419" s="70"/>
      <c r="B29419" s="70"/>
      <c r="C29419" s="71"/>
    </row>
    <row r="29420" spans="1:3" x14ac:dyDescent="0.4">
      <c r="A29420" s="70"/>
      <c r="B29420" s="70"/>
      <c r="C29420" s="71"/>
    </row>
    <row r="29421" spans="1:3" x14ac:dyDescent="0.4">
      <c r="A29421" s="70"/>
      <c r="B29421" s="70"/>
      <c r="C29421" s="71"/>
    </row>
    <row r="29422" spans="1:3" x14ac:dyDescent="0.4">
      <c r="A29422" s="70"/>
      <c r="B29422" s="70"/>
      <c r="C29422" s="71"/>
    </row>
    <row r="29423" spans="1:3" x14ac:dyDescent="0.4">
      <c r="A29423" s="70"/>
      <c r="B29423" s="70"/>
      <c r="C29423" s="71"/>
    </row>
    <row r="29424" spans="1:3" x14ac:dyDescent="0.4">
      <c r="A29424" s="70"/>
      <c r="B29424" s="70"/>
      <c r="C29424" s="71"/>
    </row>
    <row r="29425" spans="1:3" x14ac:dyDescent="0.4">
      <c r="A29425" s="70"/>
      <c r="B29425" s="70"/>
      <c r="C29425" s="71"/>
    </row>
    <row r="29426" spans="1:3" x14ac:dyDescent="0.4">
      <c r="A29426" s="70"/>
      <c r="B29426" s="70"/>
      <c r="C29426" s="71"/>
    </row>
    <row r="29427" spans="1:3" x14ac:dyDescent="0.4">
      <c r="A29427" s="70"/>
      <c r="B29427" s="70"/>
      <c r="C29427" s="71"/>
    </row>
    <row r="29428" spans="1:3" x14ac:dyDescent="0.4">
      <c r="A29428" s="70"/>
      <c r="B29428" s="70"/>
      <c r="C29428" s="71"/>
    </row>
    <row r="29429" spans="1:3" x14ac:dyDescent="0.4">
      <c r="A29429" s="70"/>
      <c r="B29429" s="70"/>
      <c r="C29429" s="71"/>
    </row>
    <row r="29430" spans="1:3" x14ac:dyDescent="0.4">
      <c r="A29430" s="70"/>
      <c r="B29430" s="70"/>
      <c r="C29430" s="71"/>
    </row>
    <row r="29431" spans="1:3" x14ac:dyDescent="0.4">
      <c r="A29431" s="70"/>
      <c r="B29431" s="70"/>
      <c r="C29431" s="71"/>
    </row>
    <row r="29432" spans="1:3" x14ac:dyDescent="0.4">
      <c r="A29432" s="70"/>
      <c r="B29432" s="70"/>
      <c r="C29432" s="71"/>
    </row>
    <row r="29433" spans="1:3" x14ac:dyDescent="0.4">
      <c r="A29433" s="70"/>
      <c r="B29433" s="70"/>
      <c r="C29433" s="71"/>
    </row>
    <row r="29434" spans="1:3" x14ac:dyDescent="0.4">
      <c r="A29434" s="70"/>
      <c r="B29434" s="70"/>
      <c r="C29434" s="71"/>
    </row>
    <row r="29435" spans="1:3" x14ac:dyDescent="0.4">
      <c r="A29435" s="70"/>
      <c r="B29435" s="70"/>
      <c r="C29435" s="71"/>
    </row>
    <row r="29436" spans="1:3" x14ac:dyDescent="0.4">
      <c r="A29436" s="70"/>
      <c r="B29436" s="70"/>
      <c r="C29436" s="71"/>
    </row>
    <row r="29437" spans="1:3" x14ac:dyDescent="0.4">
      <c r="A29437" s="70"/>
      <c r="B29437" s="70"/>
      <c r="C29437" s="71"/>
    </row>
    <row r="29438" spans="1:3" x14ac:dyDescent="0.4">
      <c r="A29438" s="70"/>
      <c r="B29438" s="70"/>
      <c r="C29438" s="71"/>
    </row>
    <row r="29439" spans="1:3" x14ac:dyDescent="0.4">
      <c r="A29439" s="70"/>
      <c r="B29439" s="70"/>
      <c r="C29439" s="71"/>
    </row>
    <row r="29440" spans="1:3" x14ac:dyDescent="0.4">
      <c r="A29440" s="70"/>
      <c r="B29440" s="70"/>
      <c r="C29440" s="71"/>
    </row>
    <row r="29441" spans="1:3" x14ac:dyDescent="0.4">
      <c r="A29441" s="70"/>
      <c r="B29441" s="70"/>
      <c r="C29441" s="71"/>
    </row>
    <row r="29442" spans="1:3" x14ac:dyDescent="0.4">
      <c r="A29442" s="70"/>
      <c r="B29442" s="70"/>
      <c r="C29442" s="71"/>
    </row>
    <row r="29443" spans="1:3" x14ac:dyDescent="0.4">
      <c r="A29443" s="70"/>
      <c r="B29443" s="70"/>
      <c r="C29443" s="71"/>
    </row>
    <row r="29444" spans="1:3" x14ac:dyDescent="0.4">
      <c r="A29444" s="70"/>
      <c r="B29444" s="70"/>
      <c r="C29444" s="71"/>
    </row>
    <row r="29445" spans="1:3" x14ac:dyDescent="0.4">
      <c r="A29445" s="70"/>
      <c r="B29445" s="70"/>
      <c r="C29445" s="71"/>
    </row>
    <row r="29446" spans="1:3" x14ac:dyDescent="0.4">
      <c r="A29446" s="70"/>
      <c r="B29446" s="70"/>
      <c r="C29446" s="71"/>
    </row>
    <row r="29447" spans="1:3" x14ac:dyDescent="0.4">
      <c r="A29447" s="70"/>
      <c r="B29447" s="70"/>
      <c r="C29447" s="71"/>
    </row>
    <row r="29448" spans="1:3" x14ac:dyDescent="0.4">
      <c r="A29448" s="70"/>
      <c r="B29448" s="70"/>
      <c r="C29448" s="71"/>
    </row>
    <row r="29449" spans="1:3" x14ac:dyDescent="0.4">
      <c r="A29449" s="70"/>
      <c r="B29449" s="70"/>
      <c r="C29449" s="71"/>
    </row>
    <row r="29450" spans="1:3" x14ac:dyDescent="0.4">
      <c r="A29450" s="70"/>
      <c r="B29450" s="70"/>
      <c r="C29450" s="71"/>
    </row>
    <row r="29451" spans="1:3" x14ac:dyDescent="0.4">
      <c r="A29451" s="70"/>
      <c r="B29451" s="70"/>
      <c r="C29451" s="71"/>
    </row>
    <row r="29452" spans="1:3" x14ac:dyDescent="0.4">
      <c r="A29452" s="70"/>
      <c r="B29452" s="70"/>
      <c r="C29452" s="71"/>
    </row>
    <row r="29453" spans="1:3" x14ac:dyDescent="0.4">
      <c r="A29453" s="70"/>
      <c r="B29453" s="70"/>
      <c r="C29453" s="71"/>
    </row>
    <row r="29454" spans="1:3" x14ac:dyDescent="0.4">
      <c r="A29454" s="70"/>
      <c r="B29454" s="70"/>
      <c r="C29454" s="71"/>
    </row>
    <row r="29455" spans="1:3" x14ac:dyDescent="0.4">
      <c r="A29455" s="70"/>
      <c r="B29455" s="70"/>
      <c r="C29455" s="71"/>
    </row>
    <row r="29456" spans="1:3" x14ac:dyDescent="0.4">
      <c r="A29456" s="70"/>
      <c r="B29456" s="70"/>
      <c r="C29456" s="71"/>
    </row>
    <row r="29457" spans="1:3" x14ac:dyDescent="0.4">
      <c r="A29457" s="70"/>
      <c r="B29457" s="70"/>
      <c r="C29457" s="71"/>
    </row>
    <row r="29458" spans="1:3" x14ac:dyDescent="0.4">
      <c r="A29458" s="70"/>
      <c r="B29458" s="70"/>
      <c r="C29458" s="71"/>
    </row>
    <row r="29459" spans="1:3" x14ac:dyDescent="0.4">
      <c r="A29459" s="70"/>
      <c r="B29459" s="70"/>
      <c r="C29459" s="71"/>
    </row>
    <row r="29460" spans="1:3" x14ac:dyDescent="0.4">
      <c r="A29460" s="70"/>
      <c r="B29460" s="70"/>
      <c r="C29460" s="71"/>
    </row>
    <row r="29461" spans="1:3" x14ac:dyDescent="0.4">
      <c r="A29461" s="70"/>
      <c r="B29461" s="70"/>
      <c r="C29461" s="71"/>
    </row>
    <row r="29462" spans="1:3" x14ac:dyDescent="0.4">
      <c r="A29462" s="70"/>
      <c r="B29462" s="70"/>
      <c r="C29462" s="71"/>
    </row>
    <row r="29463" spans="1:3" x14ac:dyDescent="0.4">
      <c r="A29463" s="70"/>
      <c r="B29463" s="70"/>
      <c r="C29463" s="71"/>
    </row>
    <row r="29464" spans="1:3" x14ac:dyDescent="0.4">
      <c r="A29464" s="70"/>
      <c r="B29464" s="70"/>
      <c r="C29464" s="71"/>
    </row>
    <row r="29465" spans="1:3" x14ac:dyDescent="0.4">
      <c r="A29465" s="70"/>
      <c r="B29465" s="70"/>
      <c r="C29465" s="71"/>
    </row>
    <row r="29466" spans="1:3" x14ac:dyDescent="0.4">
      <c r="A29466" s="70"/>
      <c r="B29466" s="70"/>
      <c r="C29466" s="71"/>
    </row>
    <row r="29467" spans="1:3" x14ac:dyDescent="0.4">
      <c r="A29467" s="70"/>
      <c r="B29467" s="70"/>
      <c r="C29467" s="71"/>
    </row>
    <row r="29468" spans="1:3" x14ac:dyDescent="0.4">
      <c r="A29468" s="70"/>
      <c r="B29468" s="70"/>
      <c r="C29468" s="71"/>
    </row>
    <row r="29469" spans="1:3" x14ac:dyDescent="0.4">
      <c r="A29469" s="70"/>
      <c r="B29469" s="70"/>
      <c r="C29469" s="71"/>
    </row>
    <row r="29470" spans="1:3" x14ac:dyDescent="0.4">
      <c r="A29470" s="70"/>
      <c r="B29470" s="70"/>
      <c r="C29470" s="71"/>
    </row>
    <row r="29471" spans="1:3" x14ac:dyDescent="0.4">
      <c r="A29471" s="70"/>
      <c r="B29471" s="70"/>
      <c r="C29471" s="71"/>
    </row>
    <row r="29472" spans="1:3" x14ac:dyDescent="0.4">
      <c r="A29472" s="70"/>
      <c r="B29472" s="70"/>
      <c r="C29472" s="71"/>
    </row>
    <row r="29473" spans="1:3" x14ac:dyDescent="0.4">
      <c r="A29473" s="70"/>
      <c r="B29473" s="70"/>
      <c r="C29473" s="71"/>
    </row>
    <row r="29474" spans="1:3" x14ac:dyDescent="0.4">
      <c r="A29474" s="70"/>
      <c r="B29474" s="70"/>
      <c r="C29474" s="71"/>
    </row>
    <row r="29475" spans="1:3" x14ac:dyDescent="0.4">
      <c r="A29475" s="70"/>
      <c r="B29475" s="70"/>
      <c r="C29475" s="71"/>
    </row>
    <row r="29476" spans="1:3" x14ac:dyDescent="0.4">
      <c r="A29476" s="70"/>
      <c r="B29476" s="70"/>
      <c r="C29476" s="71"/>
    </row>
    <row r="29477" spans="1:3" x14ac:dyDescent="0.4">
      <c r="A29477" s="70"/>
      <c r="B29477" s="70"/>
      <c r="C29477" s="71"/>
    </row>
    <row r="29478" spans="1:3" x14ac:dyDescent="0.4">
      <c r="A29478" s="70"/>
      <c r="B29478" s="70"/>
      <c r="C29478" s="71"/>
    </row>
    <row r="29479" spans="1:3" x14ac:dyDescent="0.4">
      <c r="A29479" s="70"/>
      <c r="B29479" s="70"/>
      <c r="C29479" s="71"/>
    </row>
    <row r="29480" spans="1:3" x14ac:dyDescent="0.4">
      <c r="A29480" s="70"/>
      <c r="B29480" s="70"/>
      <c r="C29480" s="71"/>
    </row>
    <row r="29481" spans="1:3" x14ac:dyDescent="0.4">
      <c r="A29481" s="70"/>
      <c r="B29481" s="70"/>
      <c r="C29481" s="71"/>
    </row>
    <row r="29482" spans="1:3" x14ac:dyDescent="0.4">
      <c r="A29482" s="70"/>
      <c r="B29482" s="70"/>
      <c r="C29482" s="71"/>
    </row>
    <row r="29483" spans="1:3" x14ac:dyDescent="0.4">
      <c r="A29483" s="70"/>
      <c r="B29483" s="70"/>
      <c r="C29483" s="71"/>
    </row>
    <row r="29484" spans="1:3" x14ac:dyDescent="0.4">
      <c r="A29484" s="70"/>
      <c r="B29484" s="70"/>
      <c r="C29484" s="71"/>
    </row>
    <row r="29485" spans="1:3" x14ac:dyDescent="0.4">
      <c r="A29485" s="70"/>
      <c r="B29485" s="70"/>
      <c r="C29485" s="71"/>
    </row>
    <row r="29486" spans="1:3" x14ac:dyDescent="0.4">
      <c r="A29486" s="70"/>
      <c r="B29486" s="70"/>
      <c r="C29486" s="71"/>
    </row>
    <row r="29487" spans="1:3" x14ac:dyDescent="0.4">
      <c r="A29487" s="70"/>
      <c r="B29487" s="70"/>
      <c r="C29487" s="71"/>
    </row>
    <row r="29488" spans="1:3" x14ac:dyDescent="0.4">
      <c r="A29488" s="70"/>
      <c r="B29488" s="70"/>
      <c r="C29488" s="71"/>
    </row>
    <row r="29489" spans="1:3" x14ac:dyDescent="0.4">
      <c r="A29489" s="70"/>
      <c r="B29489" s="70"/>
      <c r="C29489" s="71"/>
    </row>
    <row r="29490" spans="1:3" x14ac:dyDescent="0.4">
      <c r="A29490" s="70"/>
      <c r="B29490" s="70"/>
      <c r="C29490" s="71"/>
    </row>
    <row r="29491" spans="1:3" x14ac:dyDescent="0.4">
      <c r="A29491" s="70"/>
      <c r="B29491" s="70"/>
      <c r="C29491" s="71"/>
    </row>
    <row r="29492" spans="1:3" x14ac:dyDescent="0.4">
      <c r="A29492" s="70"/>
      <c r="B29492" s="70"/>
      <c r="C29492" s="71"/>
    </row>
    <row r="29493" spans="1:3" x14ac:dyDescent="0.4">
      <c r="A29493" s="70"/>
      <c r="B29493" s="70"/>
      <c r="C29493" s="71"/>
    </row>
    <row r="29494" spans="1:3" x14ac:dyDescent="0.4">
      <c r="A29494" s="70"/>
      <c r="B29494" s="70"/>
      <c r="C29494" s="71"/>
    </row>
    <row r="29495" spans="1:3" x14ac:dyDescent="0.4">
      <c r="A29495" s="70"/>
      <c r="B29495" s="70"/>
      <c r="C29495" s="71"/>
    </row>
    <row r="29496" spans="1:3" x14ac:dyDescent="0.4">
      <c r="A29496" s="70"/>
      <c r="B29496" s="70"/>
      <c r="C29496" s="71"/>
    </row>
    <row r="29497" spans="1:3" x14ac:dyDescent="0.4">
      <c r="A29497" s="70"/>
      <c r="B29497" s="70"/>
      <c r="C29497" s="71"/>
    </row>
    <row r="29498" spans="1:3" x14ac:dyDescent="0.4">
      <c r="A29498" s="70"/>
      <c r="B29498" s="70"/>
      <c r="C29498" s="71"/>
    </row>
    <row r="29499" spans="1:3" x14ac:dyDescent="0.4">
      <c r="A29499" s="70"/>
      <c r="B29499" s="70"/>
      <c r="C29499" s="71"/>
    </row>
    <row r="29500" spans="1:3" x14ac:dyDescent="0.4">
      <c r="A29500" s="70"/>
      <c r="B29500" s="70"/>
      <c r="C29500" s="71"/>
    </row>
    <row r="29501" spans="1:3" x14ac:dyDescent="0.4">
      <c r="A29501" s="70"/>
      <c r="B29501" s="70"/>
      <c r="C29501" s="71"/>
    </row>
    <row r="29502" spans="1:3" x14ac:dyDescent="0.4">
      <c r="A29502" s="70"/>
      <c r="B29502" s="70"/>
      <c r="C29502" s="71"/>
    </row>
    <row r="29503" spans="1:3" x14ac:dyDescent="0.4">
      <c r="A29503" s="70"/>
      <c r="B29503" s="70"/>
      <c r="C29503" s="71"/>
    </row>
    <row r="29504" spans="1:3" x14ac:dyDescent="0.4">
      <c r="A29504" s="70"/>
      <c r="B29504" s="70"/>
      <c r="C29504" s="71"/>
    </row>
    <row r="29505" spans="1:3" x14ac:dyDescent="0.4">
      <c r="A29505" s="70"/>
      <c r="B29505" s="70"/>
      <c r="C29505" s="71"/>
    </row>
    <row r="29506" spans="1:3" x14ac:dyDescent="0.4">
      <c r="A29506" s="70"/>
      <c r="B29506" s="70"/>
      <c r="C29506" s="71"/>
    </row>
    <row r="29507" spans="1:3" x14ac:dyDescent="0.4">
      <c r="A29507" s="70"/>
      <c r="B29507" s="70"/>
      <c r="C29507" s="71"/>
    </row>
    <row r="29508" spans="1:3" x14ac:dyDescent="0.4">
      <c r="A29508" s="70"/>
      <c r="B29508" s="70"/>
      <c r="C29508" s="71"/>
    </row>
    <row r="29509" spans="1:3" x14ac:dyDescent="0.4">
      <c r="A29509" s="70"/>
      <c r="B29509" s="70"/>
      <c r="C29509" s="71"/>
    </row>
    <row r="29510" spans="1:3" x14ac:dyDescent="0.4">
      <c r="A29510" s="70"/>
      <c r="B29510" s="70"/>
      <c r="C29510" s="71"/>
    </row>
    <row r="29511" spans="1:3" x14ac:dyDescent="0.4">
      <c r="A29511" s="70"/>
      <c r="B29511" s="70"/>
      <c r="C29511" s="71"/>
    </row>
    <row r="29512" spans="1:3" x14ac:dyDescent="0.4">
      <c r="A29512" s="70"/>
      <c r="B29512" s="70"/>
      <c r="C29512" s="71"/>
    </row>
    <row r="29513" spans="1:3" x14ac:dyDescent="0.4">
      <c r="A29513" s="70"/>
      <c r="B29513" s="70"/>
      <c r="C29513" s="71"/>
    </row>
    <row r="29514" spans="1:3" x14ac:dyDescent="0.4">
      <c r="A29514" s="70"/>
      <c r="B29514" s="70"/>
      <c r="C29514" s="71"/>
    </row>
    <row r="29515" spans="1:3" x14ac:dyDescent="0.4">
      <c r="A29515" s="70"/>
      <c r="B29515" s="70"/>
      <c r="C29515" s="71"/>
    </row>
    <row r="29516" spans="1:3" x14ac:dyDescent="0.4">
      <c r="A29516" s="70"/>
      <c r="B29516" s="70"/>
      <c r="C29516" s="71"/>
    </row>
    <row r="29517" spans="1:3" x14ac:dyDescent="0.4">
      <c r="A29517" s="70"/>
      <c r="B29517" s="70"/>
      <c r="C29517" s="71"/>
    </row>
    <row r="29518" spans="1:3" x14ac:dyDescent="0.4">
      <c r="A29518" s="70"/>
      <c r="B29518" s="70"/>
      <c r="C29518" s="71"/>
    </row>
    <row r="29519" spans="1:3" x14ac:dyDescent="0.4">
      <c r="A29519" s="70"/>
      <c r="B29519" s="70"/>
      <c r="C29519" s="71"/>
    </row>
    <row r="29520" spans="1:3" x14ac:dyDescent="0.4">
      <c r="A29520" s="70"/>
      <c r="B29520" s="70"/>
      <c r="C29520" s="71"/>
    </row>
    <row r="29521" spans="1:3" x14ac:dyDescent="0.4">
      <c r="A29521" s="70"/>
      <c r="B29521" s="70"/>
      <c r="C29521" s="71"/>
    </row>
    <row r="29522" spans="1:3" x14ac:dyDescent="0.4">
      <c r="A29522" s="70"/>
      <c r="B29522" s="70"/>
      <c r="C29522" s="71"/>
    </row>
    <row r="29523" spans="1:3" x14ac:dyDescent="0.4">
      <c r="A29523" s="70"/>
      <c r="B29523" s="70"/>
      <c r="C29523" s="71"/>
    </row>
    <row r="29524" spans="1:3" x14ac:dyDescent="0.4">
      <c r="A29524" s="70"/>
      <c r="B29524" s="70"/>
      <c r="C29524" s="71"/>
    </row>
    <row r="29525" spans="1:3" x14ac:dyDescent="0.4">
      <c r="A29525" s="70"/>
      <c r="B29525" s="70"/>
      <c r="C29525" s="71"/>
    </row>
    <row r="29526" spans="1:3" x14ac:dyDescent="0.4">
      <c r="A29526" s="70"/>
      <c r="B29526" s="70"/>
      <c r="C29526" s="71"/>
    </row>
    <row r="29527" spans="1:3" x14ac:dyDescent="0.4">
      <c r="A29527" s="70"/>
      <c r="B29527" s="70"/>
      <c r="C29527" s="71"/>
    </row>
    <row r="29528" spans="1:3" x14ac:dyDescent="0.4">
      <c r="A29528" s="70"/>
      <c r="B29528" s="70"/>
      <c r="C29528" s="71"/>
    </row>
    <row r="29529" spans="1:3" x14ac:dyDescent="0.4">
      <c r="A29529" s="70"/>
      <c r="B29529" s="70"/>
      <c r="C29529" s="71"/>
    </row>
    <row r="29530" spans="1:3" x14ac:dyDescent="0.4">
      <c r="A29530" s="70"/>
      <c r="B29530" s="70"/>
      <c r="C29530" s="71"/>
    </row>
    <row r="29531" spans="1:3" x14ac:dyDescent="0.4">
      <c r="A29531" s="70"/>
      <c r="B29531" s="70"/>
      <c r="C29531" s="71"/>
    </row>
    <row r="29532" spans="1:3" x14ac:dyDescent="0.4">
      <c r="A29532" s="70"/>
      <c r="B29532" s="70"/>
      <c r="C29532" s="71"/>
    </row>
    <row r="29533" spans="1:3" x14ac:dyDescent="0.4">
      <c r="A29533" s="70"/>
      <c r="B29533" s="70"/>
      <c r="C29533" s="71"/>
    </row>
    <row r="29534" spans="1:3" x14ac:dyDescent="0.4">
      <c r="A29534" s="70"/>
      <c r="B29534" s="70"/>
      <c r="C29534" s="71"/>
    </row>
    <row r="29535" spans="1:3" x14ac:dyDescent="0.4">
      <c r="A29535" s="70"/>
      <c r="B29535" s="70"/>
      <c r="C29535" s="71"/>
    </row>
    <row r="29536" spans="1:3" x14ac:dyDescent="0.4">
      <c r="A29536" s="70"/>
      <c r="B29536" s="70"/>
      <c r="C29536" s="71"/>
    </row>
    <row r="29537" spans="1:3" x14ac:dyDescent="0.4">
      <c r="A29537" s="70"/>
      <c r="B29537" s="70"/>
      <c r="C29537" s="71"/>
    </row>
    <row r="29538" spans="1:3" x14ac:dyDescent="0.4">
      <c r="A29538" s="70"/>
      <c r="B29538" s="70"/>
      <c r="C29538" s="71"/>
    </row>
    <row r="29539" spans="1:3" x14ac:dyDescent="0.4">
      <c r="A29539" s="70"/>
      <c r="B29539" s="70"/>
      <c r="C29539" s="71"/>
    </row>
    <row r="29540" spans="1:3" x14ac:dyDescent="0.4">
      <c r="A29540" s="70"/>
      <c r="B29540" s="70"/>
      <c r="C29540" s="71"/>
    </row>
    <row r="29541" spans="1:3" x14ac:dyDescent="0.4">
      <c r="A29541" s="70"/>
      <c r="B29541" s="70"/>
      <c r="C29541" s="71"/>
    </row>
    <row r="29542" spans="1:3" x14ac:dyDescent="0.4">
      <c r="A29542" s="70"/>
      <c r="B29542" s="70"/>
      <c r="C29542" s="71"/>
    </row>
    <row r="29543" spans="1:3" x14ac:dyDescent="0.4">
      <c r="A29543" s="70"/>
      <c r="B29543" s="70"/>
      <c r="C29543" s="71"/>
    </row>
    <row r="29544" spans="1:3" x14ac:dyDescent="0.4">
      <c r="A29544" s="70"/>
      <c r="B29544" s="70"/>
      <c r="C29544" s="71"/>
    </row>
    <row r="29545" spans="1:3" x14ac:dyDescent="0.4">
      <c r="A29545" s="70"/>
      <c r="B29545" s="70"/>
      <c r="C29545" s="71"/>
    </row>
    <row r="29546" spans="1:3" x14ac:dyDescent="0.4">
      <c r="A29546" s="70"/>
      <c r="B29546" s="70"/>
      <c r="C29546" s="71"/>
    </row>
    <row r="29547" spans="1:3" x14ac:dyDescent="0.4">
      <c r="A29547" s="70"/>
      <c r="B29547" s="70"/>
      <c r="C29547" s="71"/>
    </row>
    <row r="29548" spans="1:3" x14ac:dyDescent="0.4">
      <c r="A29548" s="70"/>
      <c r="B29548" s="70"/>
      <c r="C29548" s="71"/>
    </row>
    <row r="29549" spans="1:3" x14ac:dyDescent="0.4">
      <c r="A29549" s="70"/>
      <c r="B29549" s="70"/>
      <c r="C29549" s="71"/>
    </row>
    <row r="29550" spans="1:3" x14ac:dyDescent="0.4">
      <c r="A29550" s="70"/>
      <c r="B29550" s="70"/>
      <c r="C29550" s="71"/>
    </row>
    <row r="29551" spans="1:3" x14ac:dyDescent="0.4">
      <c r="A29551" s="70"/>
      <c r="B29551" s="70"/>
      <c r="C29551" s="71"/>
    </row>
    <row r="29552" spans="1:3" x14ac:dyDescent="0.4">
      <c r="A29552" s="70"/>
      <c r="B29552" s="70"/>
      <c r="C29552" s="71"/>
    </row>
    <row r="29553" spans="1:3" x14ac:dyDescent="0.4">
      <c r="A29553" s="70"/>
      <c r="B29553" s="70"/>
      <c r="C29553" s="71"/>
    </row>
    <row r="29554" spans="1:3" x14ac:dyDescent="0.4">
      <c r="A29554" s="70"/>
      <c r="B29554" s="70"/>
      <c r="C29554" s="71"/>
    </row>
    <row r="29555" spans="1:3" x14ac:dyDescent="0.4">
      <c r="A29555" s="70"/>
      <c r="B29555" s="70"/>
      <c r="C29555" s="71"/>
    </row>
    <row r="29556" spans="1:3" x14ac:dyDescent="0.4">
      <c r="A29556" s="70"/>
      <c r="B29556" s="70"/>
      <c r="C29556" s="71"/>
    </row>
    <row r="29557" spans="1:3" x14ac:dyDescent="0.4">
      <c r="A29557" s="70"/>
      <c r="B29557" s="70"/>
      <c r="C29557" s="71"/>
    </row>
    <row r="29558" spans="1:3" x14ac:dyDescent="0.4">
      <c r="A29558" s="70"/>
      <c r="B29558" s="70"/>
      <c r="C29558" s="71"/>
    </row>
    <row r="29559" spans="1:3" x14ac:dyDescent="0.4">
      <c r="A29559" s="70"/>
      <c r="B29559" s="70"/>
      <c r="C29559" s="71"/>
    </row>
    <row r="29560" spans="1:3" x14ac:dyDescent="0.4">
      <c r="A29560" s="70"/>
      <c r="B29560" s="70"/>
      <c r="C29560" s="71"/>
    </row>
    <row r="29561" spans="1:3" x14ac:dyDescent="0.4">
      <c r="A29561" s="70"/>
      <c r="B29561" s="70"/>
      <c r="C29561" s="71"/>
    </row>
    <row r="29562" spans="1:3" x14ac:dyDescent="0.4">
      <c r="A29562" s="70"/>
      <c r="B29562" s="70"/>
      <c r="C29562" s="71"/>
    </row>
    <row r="29563" spans="1:3" x14ac:dyDescent="0.4">
      <c r="A29563" s="70"/>
      <c r="B29563" s="70"/>
      <c r="C29563" s="71"/>
    </row>
    <row r="29564" spans="1:3" x14ac:dyDescent="0.4">
      <c r="A29564" s="70"/>
      <c r="B29564" s="70"/>
      <c r="C29564" s="71"/>
    </row>
    <row r="29565" spans="1:3" x14ac:dyDescent="0.4">
      <c r="A29565" s="70"/>
      <c r="B29565" s="70"/>
      <c r="C29565" s="71"/>
    </row>
    <row r="29566" spans="1:3" x14ac:dyDescent="0.4">
      <c r="A29566" s="70"/>
      <c r="B29566" s="70"/>
      <c r="C29566" s="71"/>
    </row>
    <row r="29567" spans="1:3" x14ac:dyDescent="0.4">
      <c r="A29567" s="70"/>
      <c r="B29567" s="70"/>
      <c r="C29567" s="71"/>
    </row>
    <row r="29568" spans="1:3" x14ac:dyDescent="0.4">
      <c r="A29568" s="70"/>
      <c r="B29568" s="70"/>
      <c r="C29568" s="71"/>
    </row>
    <row r="29569" spans="1:3" x14ac:dyDescent="0.4">
      <c r="A29569" s="70"/>
      <c r="B29569" s="70"/>
      <c r="C29569" s="71"/>
    </row>
    <row r="29570" spans="1:3" x14ac:dyDescent="0.4">
      <c r="A29570" s="70"/>
      <c r="B29570" s="70"/>
      <c r="C29570" s="71"/>
    </row>
    <row r="29571" spans="1:3" x14ac:dyDescent="0.4">
      <c r="A29571" s="70"/>
      <c r="B29571" s="70"/>
      <c r="C29571" s="71"/>
    </row>
    <row r="29572" spans="1:3" x14ac:dyDescent="0.4">
      <c r="A29572" s="70"/>
      <c r="B29572" s="70"/>
      <c r="C29572" s="71"/>
    </row>
    <row r="29573" spans="1:3" x14ac:dyDescent="0.4">
      <c r="A29573" s="70"/>
      <c r="B29573" s="70"/>
      <c r="C29573" s="71"/>
    </row>
    <row r="29574" spans="1:3" x14ac:dyDescent="0.4">
      <c r="A29574" s="70"/>
      <c r="B29574" s="70"/>
      <c r="C29574" s="71"/>
    </row>
    <row r="29575" spans="1:3" x14ac:dyDescent="0.4">
      <c r="A29575" s="70"/>
      <c r="B29575" s="70"/>
      <c r="C29575" s="71"/>
    </row>
    <row r="29576" spans="1:3" x14ac:dyDescent="0.4">
      <c r="A29576" s="70"/>
      <c r="B29576" s="70"/>
      <c r="C29576" s="71"/>
    </row>
    <row r="29577" spans="1:3" x14ac:dyDescent="0.4">
      <c r="A29577" s="70"/>
      <c r="B29577" s="70"/>
      <c r="C29577" s="71"/>
    </row>
    <row r="29578" spans="1:3" x14ac:dyDescent="0.4">
      <c r="A29578" s="70"/>
      <c r="B29578" s="70"/>
      <c r="C29578" s="71"/>
    </row>
    <row r="29579" spans="1:3" x14ac:dyDescent="0.4">
      <c r="A29579" s="70"/>
      <c r="B29579" s="70"/>
      <c r="C29579" s="71"/>
    </row>
    <row r="29580" spans="1:3" x14ac:dyDescent="0.4">
      <c r="A29580" s="70"/>
      <c r="B29580" s="70"/>
      <c r="C29580" s="71"/>
    </row>
    <row r="29581" spans="1:3" x14ac:dyDescent="0.4">
      <c r="A29581" s="70"/>
      <c r="B29581" s="70"/>
      <c r="C29581" s="71"/>
    </row>
    <row r="29582" spans="1:3" x14ac:dyDescent="0.4">
      <c r="A29582" s="70"/>
      <c r="B29582" s="70"/>
      <c r="C29582" s="71"/>
    </row>
    <row r="29583" spans="1:3" x14ac:dyDescent="0.4">
      <c r="A29583" s="70"/>
      <c r="B29583" s="70"/>
      <c r="C29583" s="71"/>
    </row>
    <row r="29584" spans="1:3" x14ac:dyDescent="0.4">
      <c r="A29584" s="70"/>
      <c r="B29584" s="70"/>
      <c r="C29584" s="71"/>
    </row>
    <row r="29585" spans="1:3" x14ac:dyDescent="0.4">
      <c r="A29585" s="70"/>
      <c r="B29585" s="70"/>
      <c r="C29585" s="71"/>
    </row>
    <row r="29586" spans="1:3" x14ac:dyDescent="0.4">
      <c r="A29586" s="70"/>
      <c r="B29586" s="70"/>
      <c r="C29586" s="71"/>
    </row>
    <row r="29587" spans="1:3" x14ac:dyDescent="0.4">
      <c r="A29587" s="70"/>
      <c r="B29587" s="70"/>
      <c r="C29587" s="71"/>
    </row>
    <row r="29588" spans="1:3" x14ac:dyDescent="0.4">
      <c r="A29588" s="70"/>
      <c r="B29588" s="70"/>
      <c r="C29588" s="71"/>
    </row>
    <row r="29589" spans="1:3" x14ac:dyDescent="0.4">
      <c r="A29589" s="70"/>
      <c r="B29589" s="70"/>
      <c r="C29589" s="71"/>
    </row>
    <row r="29590" spans="1:3" x14ac:dyDescent="0.4">
      <c r="A29590" s="70"/>
      <c r="B29590" s="70"/>
      <c r="C29590" s="71"/>
    </row>
    <row r="29591" spans="1:3" x14ac:dyDescent="0.4">
      <c r="A29591" s="70"/>
      <c r="B29591" s="70"/>
      <c r="C29591" s="71"/>
    </row>
    <row r="29592" spans="1:3" x14ac:dyDescent="0.4">
      <c r="A29592" s="70"/>
      <c r="B29592" s="70"/>
      <c r="C29592" s="71"/>
    </row>
    <row r="29593" spans="1:3" x14ac:dyDescent="0.4">
      <c r="A29593" s="70"/>
      <c r="B29593" s="70"/>
      <c r="C29593" s="71"/>
    </row>
    <row r="29594" spans="1:3" x14ac:dyDescent="0.4">
      <c r="A29594" s="70"/>
      <c r="B29594" s="70"/>
      <c r="C29594" s="71"/>
    </row>
    <row r="29595" spans="1:3" x14ac:dyDescent="0.4">
      <c r="A29595" s="70"/>
      <c r="B29595" s="70"/>
      <c r="C29595" s="71"/>
    </row>
    <row r="29596" spans="1:3" x14ac:dyDescent="0.4">
      <c r="A29596" s="70"/>
      <c r="B29596" s="70"/>
      <c r="C29596" s="71"/>
    </row>
    <row r="29597" spans="1:3" x14ac:dyDescent="0.4">
      <c r="A29597" s="70"/>
      <c r="B29597" s="70"/>
      <c r="C29597" s="71"/>
    </row>
    <row r="29598" spans="1:3" x14ac:dyDescent="0.4">
      <c r="A29598" s="70"/>
      <c r="B29598" s="70"/>
      <c r="C29598" s="71"/>
    </row>
    <row r="29599" spans="1:3" x14ac:dyDescent="0.4">
      <c r="A29599" s="70"/>
      <c r="B29599" s="70"/>
      <c r="C29599" s="71"/>
    </row>
    <row r="29600" spans="1:3" x14ac:dyDescent="0.4">
      <c r="A29600" s="70"/>
      <c r="B29600" s="70"/>
      <c r="C29600" s="71"/>
    </row>
    <row r="29601" spans="1:3" x14ac:dyDescent="0.4">
      <c r="A29601" s="70"/>
      <c r="B29601" s="70"/>
      <c r="C29601" s="71"/>
    </row>
    <row r="29602" spans="1:3" x14ac:dyDescent="0.4">
      <c r="A29602" s="70"/>
      <c r="B29602" s="70"/>
      <c r="C29602" s="71"/>
    </row>
    <row r="29603" spans="1:3" x14ac:dyDescent="0.4">
      <c r="A29603" s="70"/>
      <c r="B29603" s="70"/>
      <c r="C29603" s="71"/>
    </row>
    <row r="29604" spans="1:3" x14ac:dyDescent="0.4">
      <c r="A29604" s="70"/>
      <c r="B29604" s="70"/>
      <c r="C29604" s="71"/>
    </row>
    <row r="29605" spans="1:3" x14ac:dyDescent="0.4">
      <c r="A29605" s="70"/>
      <c r="B29605" s="70"/>
      <c r="C29605" s="71"/>
    </row>
    <row r="29606" spans="1:3" x14ac:dyDescent="0.4">
      <c r="A29606" s="70"/>
      <c r="B29606" s="70"/>
      <c r="C29606" s="71"/>
    </row>
    <row r="29607" spans="1:3" x14ac:dyDescent="0.4">
      <c r="A29607" s="70"/>
      <c r="B29607" s="70"/>
      <c r="C29607" s="71"/>
    </row>
    <row r="29608" spans="1:3" x14ac:dyDescent="0.4">
      <c r="A29608" s="70"/>
      <c r="B29608" s="70"/>
      <c r="C29608" s="71"/>
    </row>
    <row r="29609" spans="1:3" x14ac:dyDescent="0.4">
      <c r="A29609" s="70"/>
      <c r="B29609" s="70"/>
      <c r="C29609" s="71"/>
    </row>
    <row r="29610" spans="1:3" x14ac:dyDescent="0.4">
      <c r="A29610" s="70"/>
      <c r="B29610" s="70"/>
      <c r="C29610" s="71"/>
    </row>
    <row r="29611" spans="1:3" x14ac:dyDescent="0.4">
      <c r="A29611" s="70"/>
      <c r="B29611" s="70"/>
      <c r="C29611" s="71"/>
    </row>
    <row r="29612" spans="1:3" x14ac:dyDescent="0.4">
      <c r="A29612" s="70"/>
      <c r="B29612" s="70"/>
      <c r="C29612" s="71"/>
    </row>
    <row r="29613" spans="1:3" x14ac:dyDescent="0.4">
      <c r="A29613" s="70"/>
      <c r="B29613" s="70"/>
      <c r="C29613" s="71"/>
    </row>
    <row r="29614" spans="1:3" x14ac:dyDescent="0.4">
      <c r="A29614" s="70"/>
      <c r="B29614" s="70"/>
      <c r="C29614" s="71"/>
    </row>
    <row r="29615" spans="1:3" x14ac:dyDescent="0.4">
      <c r="A29615" s="70"/>
      <c r="B29615" s="70"/>
      <c r="C29615" s="71"/>
    </row>
    <row r="29616" spans="1:3" x14ac:dyDescent="0.4">
      <c r="A29616" s="70"/>
      <c r="B29616" s="70"/>
      <c r="C29616" s="71"/>
    </row>
    <row r="29617" spans="1:3" x14ac:dyDescent="0.4">
      <c r="A29617" s="70"/>
      <c r="B29617" s="70"/>
      <c r="C29617" s="71"/>
    </row>
    <row r="29618" spans="1:3" x14ac:dyDescent="0.4">
      <c r="A29618" s="70"/>
      <c r="B29618" s="70"/>
      <c r="C29618" s="71"/>
    </row>
    <row r="29619" spans="1:3" x14ac:dyDescent="0.4">
      <c r="A29619" s="70"/>
      <c r="B29619" s="70"/>
      <c r="C29619" s="71"/>
    </row>
    <row r="29620" spans="1:3" x14ac:dyDescent="0.4">
      <c r="A29620" s="70"/>
      <c r="B29620" s="70"/>
      <c r="C29620" s="71"/>
    </row>
    <row r="29621" spans="1:3" x14ac:dyDescent="0.4">
      <c r="A29621" s="70"/>
      <c r="B29621" s="70"/>
      <c r="C29621" s="71"/>
    </row>
    <row r="29622" spans="1:3" x14ac:dyDescent="0.4">
      <c r="A29622" s="70"/>
      <c r="B29622" s="70"/>
      <c r="C29622" s="71"/>
    </row>
    <row r="29623" spans="1:3" x14ac:dyDescent="0.4">
      <c r="A29623" s="70"/>
      <c r="B29623" s="70"/>
      <c r="C29623" s="71"/>
    </row>
    <row r="29624" spans="1:3" x14ac:dyDescent="0.4">
      <c r="A29624" s="70"/>
      <c r="B29624" s="70"/>
      <c r="C29624" s="71"/>
    </row>
    <row r="29625" spans="1:3" x14ac:dyDescent="0.4">
      <c r="A29625" s="70"/>
      <c r="B29625" s="70"/>
      <c r="C29625" s="71"/>
    </row>
    <row r="29626" spans="1:3" x14ac:dyDescent="0.4">
      <c r="A29626" s="70"/>
      <c r="B29626" s="70"/>
      <c r="C29626" s="71"/>
    </row>
    <row r="29627" spans="1:3" x14ac:dyDescent="0.4">
      <c r="A29627" s="70"/>
      <c r="B29627" s="70"/>
      <c r="C29627" s="71"/>
    </row>
    <row r="29628" spans="1:3" x14ac:dyDescent="0.4">
      <c r="A29628" s="70"/>
      <c r="B29628" s="70"/>
      <c r="C29628" s="71"/>
    </row>
    <row r="29629" spans="1:3" x14ac:dyDescent="0.4">
      <c r="A29629" s="70"/>
      <c r="B29629" s="70"/>
      <c r="C29629" s="71"/>
    </row>
    <row r="29630" spans="1:3" x14ac:dyDescent="0.4">
      <c r="A29630" s="70"/>
      <c r="B29630" s="70"/>
      <c r="C29630" s="71"/>
    </row>
    <row r="29631" spans="1:3" x14ac:dyDescent="0.4">
      <c r="A29631" s="70"/>
      <c r="B29631" s="70"/>
      <c r="C29631" s="71"/>
    </row>
    <row r="29632" spans="1:3" x14ac:dyDescent="0.4">
      <c r="A29632" s="70"/>
      <c r="B29632" s="70"/>
      <c r="C29632" s="71"/>
    </row>
    <row r="29633" spans="1:3" x14ac:dyDescent="0.4">
      <c r="A29633" s="70"/>
      <c r="B29633" s="70"/>
      <c r="C29633" s="71"/>
    </row>
    <row r="29634" spans="1:3" x14ac:dyDescent="0.4">
      <c r="A29634" s="70"/>
      <c r="B29634" s="70"/>
      <c r="C29634" s="71"/>
    </row>
    <row r="29635" spans="1:3" x14ac:dyDescent="0.4">
      <c r="A29635" s="70"/>
      <c r="B29635" s="70"/>
      <c r="C29635" s="71"/>
    </row>
    <row r="29636" spans="1:3" x14ac:dyDescent="0.4">
      <c r="A29636" s="70"/>
      <c r="B29636" s="70"/>
      <c r="C29636" s="71"/>
    </row>
    <row r="29637" spans="1:3" x14ac:dyDescent="0.4">
      <c r="A29637" s="70"/>
      <c r="B29637" s="70"/>
      <c r="C29637" s="71"/>
    </row>
    <row r="29638" spans="1:3" x14ac:dyDescent="0.4">
      <c r="A29638" s="70"/>
      <c r="B29638" s="70"/>
      <c r="C29638" s="71"/>
    </row>
    <row r="29639" spans="1:3" x14ac:dyDescent="0.4">
      <c r="A29639" s="70"/>
      <c r="B29639" s="70"/>
      <c r="C29639" s="71"/>
    </row>
    <row r="29640" spans="1:3" x14ac:dyDescent="0.4">
      <c r="A29640" s="70"/>
      <c r="B29640" s="70"/>
      <c r="C29640" s="71"/>
    </row>
    <row r="29641" spans="1:3" x14ac:dyDescent="0.4">
      <c r="A29641" s="70"/>
      <c r="B29641" s="70"/>
      <c r="C29641" s="71"/>
    </row>
    <row r="29642" spans="1:3" x14ac:dyDescent="0.4">
      <c r="A29642" s="70"/>
      <c r="B29642" s="70"/>
      <c r="C29642" s="71"/>
    </row>
    <row r="29643" spans="1:3" x14ac:dyDescent="0.4">
      <c r="A29643" s="70"/>
      <c r="B29643" s="70"/>
      <c r="C29643" s="71"/>
    </row>
    <row r="29644" spans="1:3" x14ac:dyDescent="0.4">
      <c r="A29644" s="70"/>
      <c r="B29644" s="70"/>
      <c r="C29644" s="71"/>
    </row>
    <row r="29645" spans="1:3" x14ac:dyDescent="0.4">
      <c r="A29645" s="70"/>
      <c r="B29645" s="70"/>
      <c r="C29645" s="71"/>
    </row>
    <row r="29646" spans="1:3" x14ac:dyDescent="0.4">
      <c r="A29646" s="70"/>
      <c r="B29646" s="70"/>
      <c r="C29646" s="71"/>
    </row>
    <row r="29647" spans="1:3" x14ac:dyDescent="0.4">
      <c r="A29647" s="70"/>
      <c r="B29647" s="70"/>
      <c r="C29647" s="71"/>
    </row>
    <row r="29648" spans="1:3" x14ac:dyDescent="0.4">
      <c r="A29648" s="70"/>
      <c r="B29648" s="70"/>
      <c r="C29648" s="71"/>
    </row>
    <row r="29649" spans="1:3" x14ac:dyDescent="0.4">
      <c r="A29649" s="70"/>
      <c r="B29649" s="70"/>
      <c r="C29649" s="71"/>
    </row>
    <row r="29650" spans="1:3" x14ac:dyDescent="0.4">
      <c r="A29650" s="70"/>
      <c r="B29650" s="70"/>
      <c r="C29650" s="71"/>
    </row>
    <row r="29651" spans="1:3" x14ac:dyDescent="0.4">
      <c r="A29651" s="70"/>
      <c r="B29651" s="70"/>
      <c r="C29651" s="71"/>
    </row>
    <row r="29652" spans="1:3" x14ac:dyDescent="0.4">
      <c r="A29652" s="70"/>
      <c r="B29652" s="70"/>
      <c r="C29652" s="71"/>
    </row>
    <row r="29653" spans="1:3" x14ac:dyDescent="0.4">
      <c r="A29653" s="70"/>
      <c r="B29653" s="70"/>
      <c r="C29653" s="71"/>
    </row>
    <row r="29654" spans="1:3" x14ac:dyDescent="0.4">
      <c r="A29654" s="70"/>
      <c r="B29654" s="70"/>
      <c r="C29654" s="71"/>
    </row>
    <row r="29655" spans="1:3" x14ac:dyDescent="0.4">
      <c r="A29655" s="70"/>
      <c r="B29655" s="70"/>
      <c r="C29655" s="71"/>
    </row>
    <row r="29656" spans="1:3" x14ac:dyDescent="0.4">
      <c r="A29656" s="70"/>
      <c r="B29656" s="70"/>
      <c r="C29656" s="71"/>
    </row>
    <row r="29657" spans="1:3" x14ac:dyDescent="0.4">
      <c r="A29657" s="70"/>
      <c r="B29657" s="70"/>
      <c r="C29657" s="71"/>
    </row>
    <row r="29658" spans="1:3" x14ac:dyDescent="0.4">
      <c r="A29658" s="70"/>
      <c r="B29658" s="70"/>
      <c r="C29658" s="71"/>
    </row>
    <row r="29659" spans="1:3" x14ac:dyDescent="0.4">
      <c r="A29659" s="70"/>
      <c r="B29659" s="70"/>
      <c r="C29659" s="71"/>
    </row>
    <row r="29660" spans="1:3" x14ac:dyDescent="0.4">
      <c r="A29660" s="70"/>
      <c r="B29660" s="70"/>
      <c r="C29660" s="71"/>
    </row>
    <row r="29661" spans="1:3" x14ac:dyDescent="0.4">
      <c r="A29661" s="70"/>
      <c r="B29661" s="70"/>
      <c r="C29661" s="71"/>
    </row>
    <row r="29662" spans="1:3" x14ac:dyDescent="0.4">
      <c r="A29662" s="70"/>
      <c r="B29662" s="70"/>
      <c r="C29662" s="71"/>
    </row>
    <row r="29663" spans="1:3" x14ac:dyDescent="0.4">
      <c r="A29663" s="70"/>
      <c r="B29663" s="70"/>
      <c r="C29663" s="71"/>
    </row>
    <row r="29664" spans="1:3" x14ac:dyDescent="0.4">
      <c r="A29664" s="70"/>
      <c r="B29664" s="70"/>
      <c r="C29664" s="71"/>
    </row>
    <row r="29665" spans="1:3" x14ac:dyDescent="0.4">
      <c r="A29665" s="70"/>
      <c r="B29665" s="70"/>
      <c r="C29665" s="71"/>
    </row>
    <row r="29666" spans="1:3" x14ac:dyDescent="0.4">
      <c r="A29666" s="70"/>
      <c r="B29666" s="70"/>
      <c r="C29666" s="71"/>
    </row>
    <row r="29667" spans="1:3" x14ac:dyDescent="0.4">
      <c r="A29667" s="70"/>
      <c r="B29667" s="70"/>
      <c r="C29667" s="71"/>
    </row>
    <row r="29668" spans="1:3" x14ac:dyDescent="0.4">
      <c r="A29668" s="70"/>
      <c r="B29668" s="70"/>
      <c r="C29668" s="71"/>
    </row>
    <row r="29669" spans="1:3" x14ac:dyDescent="0.4">
      <c r="A29669" s="70"/>
      <c r="B29669" s="70"/>
      <c r="C29669" s="71"/>
    </row>
    <row r="29670" spans="1:3" x14ac:dyDescent="0.4">
      <c r="A29670" s="70"/>
      <c r="B29670" s="70"/>
      <c r="C29670" s="71"/>
    </row>
    <row r="29671" spans="1:3" x14ac:dyDescent="0.4">
      <c r="A29671" s="70"/>
      <c r="B29671" s="70"/>
      <c r="C29671" s="71"/>
    </row>
    <row r="29672" spans="1:3" x14ac:dyDescent="0.4">
      <c r="A29672" s="70"/>
      <c r="B29672" s="70"/>
      <c r="C29672" s="71"/>
    </row>
    <row r="29673" spans="1:3" x14ac:dyDescent="0.4">
      <c r="A29673" s="70"/>
      <c r="B29673" s="70"/>
      <c r="C29673" s="71"/>
    </row>
    <row r="29674" spans="1:3" x14ac:dyDescent="0.4">
      <c r="A29674" s="70"/>
      <c r="B29674" s="70"/>
      <c r="C29674" s="71"/>
    </row>
    <row r="29675" spans="1:3" x14ac:dyDescent="0.4">
      <c r="A29675" s="70"/>
      <c r="B29675" s="70"/>
      <c r="C29675" s="71"/>
    </row>
    <row r="29676" spans="1:3" x14ac:dyDescent="0.4">
      <c r="A29676" s="70"/>
      <c r="B29676" s="70"/>
      <c r="C29676" s="71"/>
    </row>
    <row r="29677" spans="1:3" x14ac:dyDescent="0.4">
      <c r="A29677" s="70"/>
      <c r="B29677" s="70"/>
      <c r="C29677" s="71"/>
    </row>
    <row r="29678" spans="1:3" x14ac:dyDescent="0.4">
      <c r="A29678" s="70"/>
      <c r="B29678" s="70"/>
      <c r="C29678" s="71"/>
    </row>
    <row r="29679" spans="1:3" x14ac:dyDescent="0.4">
      <c r="A29679" s="70"/>
      <c r="B29679" s="70"/>
      <c r="C29679" s="71"/>
    </row>
    <row r="29680" spans="1:3" x14ac:dyDescent="0.4">
      <c r="A29680" s="70"/>
      <c r="B29680" s="70"/>
      <c r="C29680" s="71"/>
    </row>
    <row r="29681" spans="1:3" x14ac:dyDescent="0.4">
      <c r="A29681" s="70"/>
      <c r="B29681" s="70"/>
      <c r="C29681" s="71"/>
    </row>
    <row r="29682" spans="1:3" x14ac:dyDescent="0.4">
      <c r="A29682" s="70"/>
      <c r="B29682" s="70"/>
      <c r="C29682" s="71"/>
    </row>
    <row r="29683" spans="1:3" x14ac:dyDescent="0.4">
      <c r="A29683" s="70"/>
      <c r="B29683" s="70"/>
      <c r="C29683" s="71"/>
    </row>
    <row r="29684" spans="1:3" x14ac:dyDescent="0.4">
      <c r="A29684" s="70"/>
      <c r="B29684" s="70"/>
      <c r="C29684" s="71"/>
    </row>
    <row r="29685" spans="1:3" x14ac:dyDescent="0.4">
      <c r="A29685" s="70"/>
      <c r="B29685" s="70"/>
      <c r="C29685" s="71"/>
    </row>
    <row r="29686" spans="1:3" x14ac:dyDescent="0.4">
      <c r="A29686" s="70"/>
      <c r="B29686" s="70"/>
      <c r="C29686" s="71"/>
    </row>
    <row r="29687" spans="1:3" x14ac:dyDescent="0.4">
      <c r="A29687" s="70"/>
      <c r="B29687" s="70"/>
      <c r="C29687" s="71"/>
    </row>
    <row r="29688" spans="1:3" x14ac:dyDescent="0.4">
      <c r="A29688" s="70"/>
      <c r="B29688" s="70"/>
      <c r="C29688" s="71"/>
    </row>
    <row r="29689" spans="1:3" x14ac:dyDescent="0.4">
      <c r="A29689" s="70"/>
      <c r="B29689" s="70"/>
      <c r="C29689" s="71"/>
    </row>
    <row r="29690" spans="1:3" x14ac:dyDescent="0.4">
      <c r="A29690" s="70"/>
      <c r="B29690" s="70"/>
      <c r="C29690" s="71"/>
    </row>
    <row r="29691" spans="1:3" x14ac:dyDescent="0.4">
      <c r="A29691" s="70"/>
      <c r="B29691" s="70"/>
      <c r="C29691" s="71"/>
    </row>
    <row r="29692" spans="1:3" x14ac:dyDescent="0.4">
      <c r="A29692" s="70"/>
      <c r="B29692" s="70"/>
      <c r="C29692" s="71"/>
    </row>
    <row r="29693" spans="1:3" x14ac:dyDescent="0.4">
      <c r="A29693" s="70"/>
      <c r="B29693" s="70"/>
      <c r="C29693" s="71"/>
    </row>
    <row r="29694" spans="1:3" x14ac:dyDescent="0.4">
      <c r="A29694" s="70"/>
      <c r="B29694" s="70"/>
      <c r="C29694" s="71"/>
    </row>
    <row r="29695" spans="1:3" x14ac:dyDescent="0.4">
      <c r="A29695" s="70"/>
      <c r="B29695" s="70"/>
      <c r="C29695" s="71"/>
    </row>
    <row r="29696" spans="1:3" x14ac:dyDescent="0.4">
      <c r="A29696" s="70"/>
      <c r="B29696" s="70"/>
      <c r="C29696" s="71"/>
    </row>
    <row r="29697" spans="1:3" x14ac:dyDescent="0.4">
      <c r="A29697" s="70"/>
      <c r="B29697" s="70"/>
      <c r="C29697" s="71"/>
    </row>
    <row r="29698" spans="1:3" x14ac:dyDescent="0.4">
      <c r="A29698" s="70"/>
      <c r="B29698" s="70"/>
      <c r="C29698" s="71"/>
    </row>
    <row r="29699" spans="1:3" x14ac:dyDescent="0.4">
      <c r="A29699" s="70"/>
      <c r="B29699" s="70"/>
      <c r="C29699" s="71"/>
    </row>
    <row r="29700" spans="1:3" x14ac:dyDescent="0.4">
      <c r="A29700" s="70"/>
      <c r="B29700" s="70"/>
      <c r="C29700" s="71"/>
    </row>
    <row r="29701" spans="1:3" x14ac:dyDescent="0.4">
      <c r="A29701" s="70"/>
      <c r="B29701" s="70"/>
      <c r="C29701" s="71"/>
    </row>
    <row r="29702" spans="1:3" x14ac:dyDescent="0.4">
      <c r="A29702" s="70"/>
      <c r="B29702" s="70"/>
      <c r="C29702" s="71"/>
    </row>
    <row r="29703" spans="1:3" x14ac:dyDescent="0.4">
      <c r="A29703" s="70"/>
      <c r="B29703" s="70"/>
      <c r="C29703" s="71"/>
    </row>
    <row r="29704" spans="1:3" x14ac:dyDescent="0.4">
      <c r="A29704" s="70"/>
      <c r="B29704" s="70"/>
      <c r="C29704" s="71"/>
    </row>
    <row r="29705" spans="1:3" x14ac:dyDescent="0.4">
      <c r="A29705" s="70"/>
      <c r="B29705" s="70"/>
      <c r="C29705" s="71"/>
    </row>
    <row r="29706" spans="1:3" x14ac:dyDescent="0.4">
      <c r="A29706" s="70"/>
      <c r="B29706" s="70"/>
      <c r="C29706" s="71"/>
    </row>
    <row r="29707" spans="1:3" x14ac:dyDescent="0.4">
      <c r="A29707" s="70"/>
      <c r="B29707" s="70"/>
      <c r="C29707" s="71"/>
    </row>
    <row r="29708" spans="1:3" x14ac:dyDescent="0.4">
      <c r="A29708" s="70"/>
      <c r="B29708" s="70"/>
      <c r="C29708" s="71"/>
    </row>
    <row r="29709" spans="1:3" x14ac:dyDescent="0.4">
      <c r="A29709" s="70"/>
      <c r="B29709" s="70"/>
      <c r="C29709" s="71"/>
    </row>
    <row r="29710" spans="1:3" x14ac:dyDescent="0.4">
      <c r="A29710" s="70"/>
      <c r="B29710" s="70"/>
      <c r="C29710" s="71"/>
    </row>
    <row r="29711" spans="1:3" x14ac:dyDescent="0.4">
      <c r="A29711" s="70"/>
      <c r="B29711" s="70"/>
      <c r="C29711" s="71"/>
    </row>
    <row r="29712" spans="1:3" x14ac:dyDescent="0.4">
      <c r="A29712" s="70"/>
      <c r="B29712" s="70"/>
      <c r="C29712" s="71"/>
    </row>
    <row r="29713" spans="1:3" x14ac:dyDescent="0.4">
      <c r="A29713" s="70"/>
      <c r="B29713" s="70"/>
      <c r="C29713" s="71"/>
    </row>
    <row r="29714" spans="1:3" x14ac:dyDescent="0.4">
      <c r="A29714" s="70"/>
      <c r="B29714" s="70"/>
      <c r="C29714" s="71"/>
    </row>
    <row r="29715" spans="1:3" x14ac:dyDescent="0.4">
      <c r="A29715" s="70"/>
      <c r="B29715" s="70"/>
      <c r="C29715" s="71"/>
    </row>
    <row r="29716" spans="1:3" x14ac:dyDescent="0.4">
      <c r="A29716" s="70"/>
      <c r="B29716" s="70"/>
      <c r="C29716" s="71"/>
    </row>
    <row r="29717" spans="1:3" x14ac:dyDescent="0.4">
      <c r="A29717" s="70"/>
      <c r="B29717" s="70"/>
      <c r="C29717" s="71"/>
    </row>
    <row r="29718" spans="1:3" x14ac:dyDescent="0.4">
      <c r="A29718" s="70"/>
      <c r="B29718" s="70"/>
      <c r="C29718" s="71"/>
    </row>
    <row r="29719" spans="1:3" x14ac:dyDescent="0.4">
      <c r="A29719" s="70"/>
      <c r="B29719" s="70"/>
      <c r="C29719" s="71"/>
    </row>
    <row r="29720" spans="1:3" x14ac:dyDescent="0.4">
      <c r="A29720" s="70"/>
      <c r="B29720" s="70"/>
      <c r="C29720" s="71"/>
    </row>
    <row r="29721" spans="1:3" x14ac:dyDescent="0.4">
      <c r="A29721" s="70"/>
      <c r="B29721" s="70"/>
      <c r="C29721" s="71"/>
    </row>
    <row r="29722" spans="1:3" x14ac:dyDescent="0.4">
      <c r="A29722" s="70"/>
      <c r="B29722" s="70"/>
      <c r="C29722" s="71"/>
    </row>
    <row r="29723" spans="1:3" x14ac:dyDescent="0.4">
      <c r="A29723" s="70"/>
      <c r="B29723" s="70"/>
      <c r="C29723" s="71"/>
    </row>
    <row r="29724" spans="1:3" x14ac:dyDescent="0.4">
      <c r="A29724" s="70"/>
      <c r="B29724" s="70"/>
      <c r="C29724" s="71"/>
    </row>
    <row r="29725" spans="1:3" x14ac:dyDescent="0.4">
      <c r="A29725" s="70"/>
      <c r="B29725" s="70"/>
      <c r="C29725" s="71"/>
    </row>
    <row r="29726" spans="1:3" x14ac:dyDescent="0.4">
      <c r="A29726" s="70"/>
      <c r="B29726" s="70"/>
      <c r="C29726" s="71"/>
    </row>
    <row r="29727" spans="1:3" x14ac:dyDescent="0.4">
      <c r="A29727" s="70"/>
      <c r="B29727" s="70"/>
      <c r="C29727" s="71"/>
    </row>
    <row r="29728" spans="1:3" x14ac:dyDescent="0.4">
      <c r="A29728" s="70"/>
      <c r="B29728" s="70"/>
      <c r="C29728" s="71"/>
    </row>
    <row r="29729" spans="1:3" x14ac:dyDescent="0.4">
      <c r="A29729" s="70"/>
      <c r="B29729" s="70"/>
      <c r="C29729" s="71"/>
    </row>
    <row r="29730" spans="1:3" x14ac:dyDescent="0.4">
      <c r="A29730" s="70"/>
      <c r="B29730" s="70"/>
      <c r="C29730" s="71"/>
    </row>
    <row r="29731" spans="1:3" x14ac:dyDescent="0.4">
      <c r="A29731" s="70"/>
      <c r="B29731" s="70"/>
      <c r="C29731" s="71"/>
    </row>
    <row r="29732" spans="1:3" x14ac:dyDescent="0.4">
      <c r="A29732" s="70"/>
      <c r="B29732" s="70"/>
      <c r="C29732" s="71"/>
    </row>
    <row r="29733" spans="1:3" x14ac:dyDescent="0.4">
      <c r="A29733" s="70"/>
      <c r="B29733" s="70"/>
      <c r="C29733" s="71"/>
    </row>
    <row r="29734" spans="1:3" x14ac:dyDescent="0.4">
      <c r="A29734" s="70"/>
      <c r="B29734" s="70"/>
      <c r="C29734" s="71"/>
    </row>
    <row r="29735" spans="1:3" x14ac:dyDescent="0.4">
      <c r="A29735" s="70"/>
      <c r="B29735" s="70"/>
      <c r="C29735" s="71"/>
    </row>
    <row r="29736" spans="1:3" x14ac:dyDescent="0.4">
      <c r="A29736" s="70"/>
      <c r="B29736" s="70"/>
      <c r="C29736" s="71"/>
    </row>
    <row r="29737" spans="1:3" x14ac:dyDescent="0.4">
      <c r="A29737" s="70"/>
      <c r="B29737" s="70"/>
      <c r="C29737" s="71"/>
    </row>
    <row r="29738" spans="1:3" x14ac:dyDescent="0.4">
      <c r="A29738" s="70"/>
      <c r="B29738" s="70"/>
      <c r="C29738" s="71"/>
    </row>
    <row r="29739" spans="1:3" x14ac:dyDescent="0.4">
      <c r="A29739" s="70"/>
      <c r="B29739" s="70"/>
      <c r="C29739" s="71"/>
    </row>
    <row r="29740" spans="1:3" x14ac:dyDescent="0.4">
      <c r="A29740" s="70"/>
      <c r="B29740" s="70"/>
      <c r="C29740" s="71"/>
    </row>
    <row r="29741" spans="1:3" x14ac:dyDescent="0.4">
      <c r="A29741" s="70"/>
      <c r="B29741" s="70"/>
      <c r="C29741" s="71"/>
    </row>
    <row r="29742" spans="1:3" x14ac:dyDescent="0.4">
      <c r="A29742" s="70"/>
      <c r="B29742" s="70"/>
      <c r="C29742" s="71"/>
    </row>
    <row r="29743" spans="1:3" x14ac:dyDescent="0.4">
      <c r="A29743" s="70"/>
      <c r="B29743" s="70"/>
      <c r="C29743" s="71"/>
    </row>
    <row r="29744" spans="1:3" x14ac:dyDescent="0.4">
      <c r="A29744" s="70"/>
      <c r="B29744" s="70"/>
      <c r="C29744" s="71"/>
    </row>
    <row r="29745" spans="1:3" x14ac:dyDescent="0.4">
      <c r="A29745" s="70"/>
      <c r="B29745" s="70"/>
      <c r="C29745" s="71"/>
    </row>
    <row r="29746" spans="1:3" x14ac:dyDescent="0.4">
      <c r="A29746" s="70"/>
      <c r="B29746" s="70"/>
      <c r="C29746" s="71"/>
    </row>
    <row r="29747" spans="1:3" x14ac:dyDescent="0.4">
      <c r="A29747" s="70"/>
      <c r="B29747" s="70"/>
      <c r="C29747" s="71"/>
    </row>
    <row r="29748" spans="1:3" x14ac:dyDescent="0.4">
      <c r="A29748" s="70"/>
      <c r="B29748" s="70"/>
      <c r="C29748" s="71"/>
    </row>
    <row r="29749" spans="1:3" x14ac:dyDescent="0.4">
      <c r="A29749" s="70"/>
      <c r="B29749" s="70"/>
      <c r="C29749" s="71"/>
    </row>
    <row r="29750" spans="1:3" x14ac:dyDescent="0.4">
      <c r="A29750" s="70"/>
      <c r="B29750" s="70"/>
      <c r="C29750" s="71"/>
    </row>
    <row r="29751" spans="1:3" x14ac:dyDescent="0.4">
      <c r="A29751" s="70"/>
      <c r="B29751" s="70"/>
      <c r="C29751" s="71"/>
    </row>
    <row r="29752" spans="1:3" x14ac:dyDescent="0.4">
      <c r="A29752" s="70"/>
      <c r="B29752" s="70"/>
      <c r="C29752" s="71"/>
    </row>
    <row r="29753" spans="1:3" x14ac:dyDescent="0.4">
      <c r="A29753" s="70"/>
      <c r="B29753" s="70"/>
      <c r="C29753" s="71"/>
    </row>
    <row r="29754" spans="1:3" x14ac:dyDescent="0.4">
      <c r="A29754" s="70"/>
      <c r="B29754" s="70"/>
      <c r="C29754" s="71"/>
    </row>
    <row r="29755" spans="1:3" x14ac:dyDescent="0.4">
      <c r="A29755" s="70"/>
      <c r="B29755" s="70"/>
      <c r="C29755" s="71"/>
    </row>
    <row r="29756" spans="1:3" x14ac:dyDescent="0.4">
      <c r="A29756" s="70"/>
      <c r="B29756" s="70"/>
      <c r="C29756" s="71"/>
    </row>
    <row r="29757" spans="1:3" x14ac:dyDescent="0.4">
      <c r="A29757" s="70"/>
      <c r="B29757" s="70"/>
      <c r="C29757" s="71"/>
    </row>
    <row r="29758" spans="1:3" x14ac:dyDescent="0.4">
      <c r="A29758" s="70"/>
      <c r="B29758" s="70"/>
      <c r="C29758" s="71"/>
    </row>
    <row r="29759" spans="1:3" x14ac:dyDescent="0.4">
      <c r="A29759" s="70"/>
      <c r="B29759" s="70"/>
      <c r="C29759" s="71"/>
    </row>
    <row r="29760" spans="1:3" x14ac:dyDescent="0.4">
      <c r="A29760" s="70"/>
      <c r="B29760" s="70"/>
      <c r="C29760" s="71"/>
    </row>
    <row r="29761" spans="1:3" x14ac:dyDescent="0.4">
      <c r="A29761" s="70"/>
      <c r="B29761" s="70"/>
      <c r="C29761" s="71"/>
    </row>
    <row r="29762" spans="1:3" x14ac:dyDescent="0.4">
      <c r="A29762" s="70"/>
      <c r="B29762" s="70"/>
      <c r="C29762" s="71"/>
    </row>
    <row r="29763" spans="1:3" x14ac:dyDescent="0.4">
      <c r="A29763" s="70"/>
      <c r="B29763" s="70"/>
      <c r="C29763" s="71"/>
    </row>
    <row r="29764" spans="1:3" x14ac:dyDescent="0.4">
      <c r="A29764" s="70"/>
      <c r="B29764" s="70"/>
      <c r="C29764" s="71"/>
    </row>
    <row r="29765" spans="1:3" x14ac:dyDescent="0.4">
      <c r="A29765" s="70"/>
      <c r="B29765" s="70"/>
      <c r="C29765" s="71"/>
    </row>
    <row r="29766" spans="1:3" x14ac:dyDescent="0.4">
      <c r="A29766" s="70"/>
      <c r="B29766" s="70"/>
      <c r="C29766" s="71"/>
    </row>
    <row r="29767" spans="1:3" x14ac:dyDescent="0.4">
      <c r="A29767" s="70"/>
      <c r="B29767" s="70"/>
      <c r="C29767" s="71"/>
    </row>
    <row r="29768" spans="1:3" x14ac:dyDescent="0.4">
      <c r="A29768" s="70"/>
      <c r="B29768" s="70"/>
      <c r="C29768" s="71"/>
    </row>
    <row r="29769" spans="1:3" x14ac:dyDescent="0.4">
      <c r="A29769" s="70"/>
      <c r="B29769" s="70"/>
      <c r="C29769" s="71"/>
    </row>
    <row r="29770" spans="1:3" x14ac:dyDescent="0.4">
      <c r="A29770" s="70"/>
      <c r="B29770" s="70"/>
      <c r="C29770" s="71"/>
    </row>
    <row r="29771" spans="1:3" x14ac:dyDescent="0.4">
      <c r="A29771" s="70"/>
      <c r="B29771" s="70"/>
      <c r="C29771" s="71"/>
    </row>
    <row r="29772" spans="1:3" x14ac:dyDescent="0.4">
      <c r="A29772" s="70"/>
      <c r="B29772" s="70"/>
      <c r="C29772" s="71"/>
    </row>
    <row r="29773" spans="1:3" x14ac:dyDescent="0.4">
      <c r="A29773" s="70"/>
      <c r="B29773" s="70"/>
      <c r="C29773" s="71"/>
    </row>
    <row r="29774" spans="1:3" x14ac:dyDescent="0.4">
      <c r="A29774" s="70"/>
      <c r="B29774" s="70"/>
      <c r="C29774" s="71"/>
    </row>
    <row r="29775" spans="1:3" x14ac:dyDescent="0.4">
      <c r="A29775" s="70"/>
      <c r="B29775" s="70"/>
      <c r="C29775" s="71"/>
    </row>
    <row r="29776" spans="1:3" x14ac:dyDescent="0.4">
      <c r="A29776" s="70"/>
      <c r="B29776" s="70"/>
      <c r="C29776" s="71"/>
    </row>
    <row r="29777" spans="1:3" x14ac:dyDescent="0.4">
      <c r="A29777" s="70"/>
      <c r="B29777" s="70"/>
      <c r="C29777" s="71"/>
    </row>
    <row r="29778" spans="1:3" x14ac:dyDescent="0.4">
      <c r="A29778" s="70"/>
      <c r="B29778" s="70"/>
      <c r="C29778" s="71"/>
    </row>
    <row r="29779" spans="1:3" x14ac:dyDescent="0.4">
      <c r="A29779" s="70"/>
      <c r="B29779" s="70"/>
      <c r="C29779" s="71"/>
    </row>
    <row r="29780" spans="1:3" x14ac:dyDescent="0.4">
      <c r="A29780" s="70"/>
      <c r="B29780" s="70"/>
      <c r="C29780" s="71"/>
    </row>
    <row r="29781" spans="1:3" x14ac:dyDescent="0.4">
      <c r="A29781" s="70"/>
      <c r="B29781" s="70"/>
      <c r="C29781" s="71"/>
    </row>
    <row r="29782" spans="1:3" x14ac:dyDescent="0.4">
      <c r="A29782" s="70"/>
      <c r="B29782" s="70"/>
      <c r="C29782" s="71"/>
    </row>
    <row r="29783" spans="1:3" x14ac:dyDescent="0.4">
      <c r="A29783" s="70"/>
      <c r="B29783" s="70"/>
      <c r="C29783" s="71"/>
    </row>
    <row r="29784" spans="1:3" x14ac:dyDescent="0.4">
      <c r="A29784" s="70"/>
      <c r="B29784" s="70"/>
      <c r="C29784" s="71"/>
    </row>
    <row r="29785" spans="1:3" x14ac:dyDescent="0.4">
      <c r="A29785" s="70"/>
      <c r="B29785" s="70"/>
      <c r="C29785" s="71"/>
    </row>
    <row r="29786" spans="1:3" x14ac:dyDescent="0.4">
      <c r="A29786" s="70"/>
      <c r="B29786" s="70"/>
      <c r="C29786" s="71"/>
    </row>
    <row r="29787" spans="1:3" x14ac:dyDescent="0.4">
      <c r="A29787" s="70"/>
      <c r="B29787" s="70"/>
      <c r="C29787" s="71"/>
    </row>
    <row r="29788" spans="1:3" x14ac:dyDescent="0.4">
      <c r="A29788" s="70"/>
      <c r="B29788" s="70"/>
      <c r="C29788" s="71"/>
    </row>
    <row r="29789" spans="1:3" x14ac:dyDescent="0.4">
      <c r="A29789" s="70"/>
      <c r="B29789" s="70"/>
      <c r="C29789" s="71"/>
    </row>
    <row r="29790" spans="1:3" x14ac:dyDescent="0.4">
      <c r="A29790" s="70"/>
      <c r="B29790" s="70"/>
      <c r="C29790" s="71"/>
    </row>
    <row r="29791" spans="1:3" x14ac:dyDescent="0.4">
      <c r="A29791" s="70"/>
      <c r="B29791" s="70"/>
      <c r="C29791" s="71"/>
    </row>
    <row r="29792" spans="1:3" x14ac:dyDescent="0.4">
      <c r="A29792" s="70"/>
      <c r="B29792" s="70"/>
      <c r="C29792" s="71"/>
    </row>
    <row r="29793" spans="1:3" x14ac:dyDescent="0.4">
      <c r="A29793" s="70"/>
      <c r="B29793" s="70"/>
      <c r="C29793" s="71"/>
    </row>
    <row r="29794" spans="1:3" x14ac:dyDescent="0.4">
      <c r="A29794" s="70"/>
      <c r="B29794" s="70"/>
      <c r="C29794" s="71"/>
    </row>
    <row r="29795" spans="1:3" x14ac:dyDescent="0.4">
      <c r="A29795" s="70"/>
      <c r="B29795" s="70"/>
      <c r="C29795" s="71"/>
    </row>
    <row r="29796" spans="1:3" x14ac:dyDescent="0.4">
      <c r="A29796" s="70"/>
      <c r="B29796" s="70"/>
      <c r="C29796" s="71"/>
    </row>
    <row r="29797" spans="1:3" x14ac:dyDescent="0.4">
      <c r="A29797" s="70"/>
      <c r="B29797" s="70"/>
      <c r="C29797" s="71"/>
    </row>
    <row r="29798" spans="1:3" x14ac:dyDescent="0.4">
      <c r="A29798" s="70"/>
      <c r="B29798" s="70"/>
      <c r="C29798" s="71"/>
    </row>
    <row r="29799" spans="1:3" x14ac:dyDescent="0.4">
      <c r="A29799" s="70"/>
      <c r="B29799" s="70"/>
      <c r="C29799" s="71"/>
    </row>
    <row r="29800" spans="1:3" x14ac:dyDescent="0.4">
      <c r="A29800" s="70"/>
      <c r="B29800" s="70"/>
      <c r="C29800" s="71"/>
    </row>
    <row r="29801" spans="1:3" x14ac:dyDescent="0.4">
      <c r="A29801" s="70"/>
      <c r="B29801" s="70"/>
      <c r="C29801" s="71"/>
    </row>
    <row r="29802" spans="1:3" x14ac:dyDescent="0.4">
      <c r="A29802" s="70"/>
      <c r="B29802" s="70"/>
      <c r="C29802" s="71"/>
    </row>
    <row r="29803" spans="1:3" x14ac:dyDescent="0.4">
      <c r="A29803" s="70"/>
      <c r="B29803" s="70"/>
      <c r="C29803" s="71"/>
    </row>
    <row r="29804" spans="1:3" x14ac:dyDescent="0.4">
      <c r="A29804" s="70"/>
      <c r="B29804" s="70"/>
      <c r="C29804" s="71"/>
    </row>
    <row r="29805" spans="1:3" x14ac:dyDescent="0.4">
      <c r="A29805" s="70"/>
      <c r="B29805" s="70"/>
      <c r="C29805" s="71"/>
    </row>
    <row r="29806" spans="1:3" x14ac:dyDescent="0.4">
      <c r="A29806" s="70"/>
      <c r="B29806" s="70"/>
      <c r="C29806" s="71"/>
    </row>
    <row r="29807" spans="1:3" x14ac:dyDescent="0.4">
      <c r="A29807" s="70"/>
      <c r="B29807" s="70"/>
      <c r="C29807" s="71"/>
    </row>
    <row r="29808" spans="1:3" x14ac:dyDescent="0.4">
      <c r="A29808" s="70"/>
      <c r="B29808" s="70"/>
      <c r="C29808" s="71"/>
    </row>
    <row r="29809" spans="1:3" x14ac:dyDescent="0.4">
      <c r="A29809" s="70"/>
      <c r="B29809" s="70"/>
      <c r="C29809" s="71"/>
    </row>
    <row r="29810" spans="1:3" x14ac:dyDescent="0.4">
      <c r="A29810" s="70"/>
      <c r="B29810" s="70"/>
      <c r="C29810" s="71"/>
    </row>
    <row r="29811" spans="1:3" x14ac:dyDescent="0.4">
      <c r="A29811" s="70"/>
      <c r="B29811" s="70"/>
      <c r="C29811" s="71"/>
    </row>
    <row r="29812" spans="1:3" x14ac:dyDescent="0.4">
      <c r="A29812" s="70"/>
      <c r="B29812" s="70"/>
      <c r="C29812" s="71"/>
    </row>
    <row r="29813" spans="1:3" x14ac:dyDescent="0.4">
      <c r="A29813" s="70"/>
      <c r="B29813" s="70"/>
      <c r="C29813" s="71"/>
    </row>
    <row r="29814" spans="1:3" x14ac:dyDescent="0.4">
      <c r="A29814" s="70"/>
      <c r="B29814" s="70"/>
      <c r="C29814" s="71"/>
    </row>
    <row r="29815" spans="1:3" x14ac:dyDescent="0.4">
      <c r="A29815" s="70"/>
      <c r="B29815" s="70"/>
      <c r="C29815" s="71"/>
    </row>
    <row r="29816" spans="1:3" x14ac:dyDescent="0.4">
      <c r="A29816" s="70"/>
      <c r="B29816" s="70"/>
      <c r="C29816" s="71"/>
    </row>
    <row r="29817" spans="1:3" x14ac:dyDescent="0.4">
      <c r="A29817" s="70"/>
      <c r="B29817" s="70"/>
      <c r="C29817" s="71"/>
    </row>
    <row r="29818" spans="1:3" x14ac:dyDescent="0.4">
      <c r="A29818" s="70"/>
      <c r="B29818" s="70"/>
      <c r="C29818" s="71"/>
    </row>
    <row r="29819" spans="1:3" x14ac:dyDescent="0.4">
      <c r="A29819" s="70"/>
      <c r="B29819" s="70"/>
      <c r="C29819" s="71"/>
    </row>
    <row r="29820" spans="1:3" x14ac:dyDescent="0.4">
      <c r="A29820" s="70"/>
      <c r="B29820" s="70"/>
      <c r="C29820" s="71"/>
    </row>
    <row r="29821" spans="1:3" x14ac:dyDescent="0.4">
      <c r="A29821" s="70"/>
      <c r="B29821" s="70"/>
      <c r="C29821" s="71"/>
    </row>
    <row r="29822" spans="1:3" x14ac:dyDescent="0.4">
      <c r="A29822" s="70"/>
      <c r="B29822" s="70"/>
      <c r="C29822" s="71"/>
    </row>
    <row r="29823" spans="1:3" x14ac:dyDescent="0.4">
      <c r="A29823" s="70"/>
      <c r="B29823" s="70"/>
      <c r="C29823" s="71"/>
    </row>
    <row r="29824" spans="1:3" x14ac:dyDescent="0.4">
      <c r="A29824" s="70"/>
      <c r="B29824" s="70"/>
      <c r="C29824" s="71"/>
    </row>
    <row r="29825" spans="1:3" x14ac:dyDescent="0.4">
      <c r="A29825" s="70"/>
      <c r="B29825" s="70"/>
      <c r="C29825" s="71"/>
    </row>
    <row r="29826" spans="1:3" x14ac:dyDescent="0.4">
      <c r="A29826" s="70"/>
      <c r="B29826" s="70"/>
      <c r="C29826" s="71"/>
    </row>
    <row r="29827" spans="1:3" x14ac:dyDescent="0.4">
      <c r="A29827" s="70"/>
      <c r="B29827" s="70"/>
      <c r="C29827" s="71"/>
    </row>
    <row r="29828" spans="1:3" x14ac:dyDescent="0.4">
      <c r="A29828" s="70"/>
      <c r="B29828" s="70"/>
      <c r="C29828" s="71"/>
    </row>
    <row r="29829" spans="1:3" x14ac:dyDescent="0.4">
      <c r="A29829" s="70"/>
      <c r="B29829" s="70"/>
      <c r="C29829" s="71"/>
    </row>
    <row r="29830" spans="1:3" x14ac:dyDescent="0.4">
      <c r="A29830" s="70"/>
      <c r="B29830" s="70"/>
      <c r="C29830" s="71"/>
    </row>
    <row r="29831" spans="1:3" x14ac:dyDescent="0.4">
      <c r="A29831" s="70"/>
      <c r="B29831" s="70"/>
      <c r="C29831" s="71"/>
    </row>
    <row r="29832" spans="1:3" x14ac:dyDescent="0.4">
      <c r="A29832" s="70"/>
      <c r="B29832" s="70"/>
      <c r="C29832" s="71"/>
    </row>
    <row r="29833" spans="1:3" x14ac:dyDescent="0.4">
      <c r="A29833" s="70"/>
      <c r="B29833" s="70"/>
      <c r="C29833" s="71"/>
    </row>
    <row r="29834" spans="1:3" x14ac:dyDescent="0.4">
      <c r="A29834" s="70"/>
      <c r="B29834" s="70"/>
      <c r="C29834" s="71"/>
    </row>
    <row r="29835" spans="1:3" x14ac:dyDescent="0.4">
      <c r="A29835" s="70"/>
      <c r="B29835" s="70"/>
      <c r="C29835" s="71"/>
    </row>
    <row r="29836" spans="1:3" x14ac:dyDescent="0.4">
      <c r="A29836" s="70"/>
      <c r="B29836" s="70"/>
      <c r="C29836" s="71"/>
    </row>
    <row r="29837" spans="1:3" x14ac:dyDescent="0.4">
      <c r="A29837" s="70"/>
      <c r="B29837" s="70"/>
      <c r="C29837" s="71"/>
    </row>
    <row r="29838" spans="1:3" x14ac:dyDescent="0.4">
      <c r="A29838" s="70"/>
      <c r="B29838" s="70"/>
      <c r="C29838" s="71"/>
    </row>
    <row r="29839" spans="1:3" x14ac:dyDescent="0.4">
      <c r="A29839" s="70"/>
      <c r="B29839" s="70"/>
      <c r="C29839" s="71"/>
    </row>
    <row r="29840" spans="1:3" x14ac:dyDescent="0.4">
      <c r="A29840" s="70"/>
      <c r="B29840" s="70"/>
      <c r="C29840" s="71"/>
    </row>
    <row r="29841" spans="1:3" x14ac:dyDescent="0.4">
      <c r="A29841" s="70"/>
      <c r="B29841" s="70"/>
      <c r="C29841" s="71"/>
    </row>
    <row r="29842" spans="1:3" x14ac:dyDescent="0.4">
      <c r="A29842" s="70"/>
      <c r="B29842" s="70"/>
      <c r="C29842" s="71"/>
    </row>
    <row r="29843" spans="1:3" x14ac:dyDescent="0.4">
      <c r="A29843" s="70"/>
      <c r="B29843" s="70"/>
      <c r="C29843" s="71"/>
    </row>
    <row r="29844" spans="1:3" x14ac:dyDescent="0.4">
      <c r="A29844" s="70"/>
      <c r="B29844" s="70"/>
      <c r="C29844" s="71"/>
    </row>
    <row r="29845" spans="1:3" x14ac:dyDescent="0.4">
      <c r="A29845" s="70"/>
      <c r="B29845" s="70"/>
      <c r="C29845" s="71"/>
    </row>
    <row r="29846" spans="1:3" x14ac:dyDescent="0.4">
      <c r="A29846" s="70"/>
      <c r="B29846" s="70"/>
      <c r="C29846" s="71"/>
    </row>
    <row r="29847" spans="1:3" x14ac:dyDescent="0.4">
      <c r="A29847" s="70"/>
      <c r="B29847" s="70"/>
      <c r="C29847" s="71"/>
    </row>
    <row r="29848" spans="1:3" x14ac:dyDescent="0.4">
      <c r="A29848" s="70"/>
      <c r="B29848" s="70"/>
      <c r="C29848" s="71"/>
    </row>
    <row r="29849" spans="1:3" x14ac:dyDescent="0.4">
      <c r="A29849" s="70"/>
      <c r="B29849" s="70"/>
      <c r="C29849" s="71"/>
    </row>
    <row r="29850" spans="1:3" x14ac:dyDescent="0.4">
      <c r="A29850" s="70"/>
      <c r="B29850" s="70"/>
      <c r="C29850" s="71"/>
    </row>
    <row r="29851" spans="1:3" x14ac:dyDescent="0.4">
      <c r="A29851" s="70"/>
      <c r="B29851" s="70"/>
      <c r="C29851" s="71"/>
    </row>
    <row r="29852" spans="1:3" x14ac:dyDescent="0.4">
      <c r="A29852" s="70"/>
      <c r="B29852" s="70"/>
      <c r="C29852" s="71"/>
    </row>
    <row r="29853" spans="1:3" x14ac:dyDescent="0.4">
      <c r="A29853" s="70"/>
      <c r="B29853" s="70"/>
      <c r="C29853" s="71"/>
    </row>
    <row r="29854" spans="1:3" x14ac:dyDescent="0.4">
      <c r="A29854" s="70"/>
      <c r="B29854" s="70"/>
      <c r="C29854" s="71"/>
    </row>
    <row r="29855" spans="1:3" x14ac:dyDescent="0.4">
      <c r="A29855" s="70"/>
      <c r="B29855" s="70"/>
      <c r="C29855" s="71"/>
    </row>
    <row r="29856" spans="1:3" x14ac:dyDescent="0.4">
      <c r="A29856" s="70"/>
      <c r="B29856" s="70"/>
      <c r="C29856" s="71"/>
    </row>
    <row r="29857" spans="1:3" x14ac:dyDescent="0.4">
      <c r="A29857" s="70"/>
      <c r="B29857" s="70"/>
      <c r="C29857" s="71"/>
    </row>
    <row r="29858" spans="1:3" x14ac:dyDescent="0.4">
      <c r="A29858" s="70"/>
      <c r="B29858" s="70"/>
      <c r="C29858" s="71"/>
    </row>
    <row r="29859" spans="1:3" x14ac:dyDescent="0.4">
      <c r="A29859" s="70"/>
      <c r="B29859" s="70"/>
      <c r="C29859" s="71"/>
    </row>
    <row r="29860" spans="1:3" x14ac:dyDescent="0.4">
      <c r="A29860" s="70"/>
      <c r="B29860" s="70"/>
      <c r="C29860" s="71"/>
    </row>
    <row r="29861" spans="1:3" x14ac:dyDescent="0.4">
      <c r="A29861" s="70"/>
      <c r="B29861" s="70"/>
      <c r="C29861" s="71"/>
    </row>
    <row r="29862" spans="1:3" x14ac:dyDescent="0.4">
      <c r="A29862" s="70"/>
      <c r="B29862" s="70"/>
      <c r="C29862" s="71"/>
    </row>
    <row r="29863" spans="1:3" x14ac:dyDescent="0.4">
      <c r="A29863" s="70"/>
      <c r="B29863" s="70"/>
      <c r="C29863" s="71"/>
    </row>
    <row r="29864" spans="1:3" x14ac:dyDescent="0.4">
      <c r="A29864" s="70"/>
      <c r="B29864" s="70"/>
      <c r="C29864" s="71"/>
    </row>
    <row r="29865" spans="1:3" x14ac:dyDescent="0.4">
      <c r="A29865" s="70"/>
      <c r="B29865" s="70"/>
      <c r="C29865" s="71"/>
    </row>
    <row r="29866" spans="1:3" x14ac:dyDescent="0.4">
      <c r="A29866" s="70"/>
      <c r="B29866" s="70"/>
      <c r="C29866" s="71"/>
    </row>
    <row r="29867" spans="1:3" x14ac:dyDescent="0.4">
      <c r="A29867" s="70"/>
      <c r="B29867" s="70"/>
      <c r="C29867" s="71"/>
    </row>
    <row r="29868" spans="1:3" x14ac:dyDescent="0.4">
      <c r="A29868" s="70"/>
      <c r="B29868" s="70"/>
      <c r="C29868" s="71"/>
    </row>
    <row r="29869" spans="1:3" x14ac:dyDescent="0.4">
      <c r="A29869" s="70"/>
      <c r="B29869" s="70"/>
      <c r="C29869" s="71"/>
    </row>
    <row r="29870" spans="1:3" x14ac:dyDescent="0.4">
      <c r="A29870" s="70"/>
      <c r="B29870" s="70"/>
      <c r="C29870" s="71"/>
    </row>
    <row r="29871" spans="1:3" x14ac:dyDescent="0.4">
      <c r="A29871" s="70"/>
      <c r="B29871" s="70"/>
      <c r="C29871" s="71"/>
    </row>
    <row r="29872" spans="1:3" x14ac:dyDescent="0.4">
      <c r="A29872" s="70"/>
      <c r="B29872" s="70"/>
      <c r="C29872" s="71"/>
    </row>
    <row r="29873" spans="1:3" x14ac:dyDescent="0.4">
      <c r="A29873" s="70"/>
      <c r="B29873" s="70"/>
      <c r="C29873" s="71"/>
    </row>
    <row r="29874" spans="1:3" x14ac:dyDescent="0.4">
      <c r="A29874" s="70"/>
      <c r="B29874" s="70"/>
      <c r="C29874" s="71"/>
    </row>
    <row r="29875" spans="1:3" x14ac:dyDescent="0.4">
      <c r="A29875" s="70"/>
      <c r="B29875" s="70"/>
      <c r="C29875" s="71"/>
    </row>
    <row r="29876" spans="1:3" x14ac:dyDescent="0.4">
      <c r="A29876" s="70"/>
      <c r="B29876" s="70"/>
      <c r="C29876" s="71"/>
    </row>
    <row r="29877" spans="1:3" x14ac:dyDescent="0.4">
      <c r="A29877" s="70"/>
      <c r="B29877" s="70"/>
      <c r="C29877" s="71"/>
    </row>
    <row r="29878" spans="1:3" x14ac:dyDescent="0.4">
      <c r="A29878" s="70"/>
      <c r="B29878" s="70"/>
      <c r="C29878" s="71"/>
    </row>
    <row r="29879" spans="1:3" x14ac:dyDescent="0.4">
      <c r="A29879" s="70"/>
      <c r="B29879" s="70"/>
      <c r="C29879" s="71"/>
    </row>
    <row r="29880" spans="1:3" x14ac:dyDescent="0.4">
      <c r="A29880" s="70"/>
      <c r="B29880" s="70"/>
      <c r="C29880" s="71"/>
    </row>
    <row r="29881" spans="1:3" x14ac:dyDescent="0.4">
      <c r="A29881" s="70"/>
      <c r="B29881" s="70"/>
      <c r="C29881" s="71"/>
    </row>
    <row r="29882" spans="1:3" x14ac:dyDescent="0.4">
      <c r="A29882" s="70"/>
      <c r="B29882" s="70"/>
      <c r="C29882" s="71"/>
    </row>
    <row r="29883" spans="1:3" x14ac:dyDescent="0.4">
      <c r="A29883" s="70"/>
      <c r="B29883" s="70"/>
      <c r="C29883" s="71"/>
    </row>
    <row r="29884" spans="1:3" x14ac:dyDescent="0.4">
      <c r="A29884" s="70"/>
      <c r="B29884" s="70"/>
      <c r="C29884" s="71"/>
    </row>
    <row r="29885" spans="1:3" x14ac:dyDescent="0.4">
      <c r="A29885" s="70"/>
      <c r="B29885" s="70"/>
      <c r="C29885" s="71"/>
    </row>
    <row r="29886" spans="1:3" x14ac:dyDescent="0.4">
      <c r="A29886" s="70"/>
      <c r="B29886" s="70"/>
      <c r="C29886" s="71"/>
    </row>
    <row r="29887" spans="1:3" x14ac:dyDescent="0.4">
      <c r="A29887" s="70"/>
      <c r="B29887" s="70"/>
      <c r="C29887" s="71"/>
    </row>
    <row r="29888" spans="1:3" x14ac:dyDescent="0.4">
      <c r="A29888" s="70"/>
      <c r="B29888" s="70"/>
      <c r="C29888" s="71"/>
    </row>
    <row r="29889" spans="1:3" x14ac:dyDescent="0.4">
      <c r="A29889" s="70"/>
      <c r="B29889" s="70"/>
      <c r="C29889" s="71"/>
    </row>
    <row r="29890" spans="1:3" x14ac:dyDescent="0.4">
      <c r="A29890" s="70"/>
      <c r="B29890" s="70"/>
      <c r="C29890" s="71"/>
    </row>
    <row r="29891" spans="1:3" x14ac:dyDescent="0.4">
      <c r="A29891" s="70"/>
      <c r="B29891" s="70"/>
      <c r="C29891" s="71"/>
    </row>
    <row r="29892" spans="1:3" x14ac:dyDescent="0.4">
      <c r="A29892" s="70"/>
      <c r="B29892" s="70"/>
      <c r="C29892" s="71"/>
    </row>
    <row r="29893" spans="1:3" x14ac:dyDescent="0.4">
      <c r="A29893" s="70"/>
      <c r="B29893" s="70"/>
      <c r="C29893" s="71"/>
    </row>
    <row r="29894" spans="1:3" x14ac:dyDescent="0.4">
      <c r="A29894" s="70"/>
      <c r="B29894" s="70"/>
      <c r="C29894" s="71"/>
    </row>
    <row r="29895" spans="1:3" x14ac:dyDescent="0.4">
      <c r="A29895" s="70"/>
      <c r="B29895" s="70"/>
      <c r="C29895" s="71"/>
    </row>
    <row r="29896" spans="1:3" x14ac:dyDescent="0.4">
      <c r="A29896" s="70"/>
      <c r="B29896" s="70"/>
      <c r="C29896" s="71"/>
    </row>
    <row r="29897" spans="1:3" x14ac:dyDescent="0.4">
      <c r="A29897" s="70"/>
      <c r="B29897" s="70"/>
      <c r="C29897" s="71"/>
    </row>
    <row r="29898" spans="1:3" x14ac:dyDescent="0.4">
      <c r="A29898" s="70"/>
      <c r="B29898" s="70"/>
      <c r="C29898" s="71"/>
    </row>
    <row r="29899" spans="1:3" x14ac:dyDescent="0.4">
      <c r="A29899" s="70"/>
      <c r="B29899" s="70"/>
      <c r="C29899" s="71"/>
    </row>
    <row r="29900" spans="1:3" x14ac:dyDescent="0.4">
      <c r="A29900" s="70"/>
      <c r="B29900" s="70"/>
      <c r="C29900" s="71"/>
    </row>
    <row r="29901" spans="1:3" x14ac:dyDescent="0.4">
      <c r="A29901" s="70"/>
      <c r="B29901" s="70"/>
      <c r="C29901" s="71"/>
    </row>
    <row r="29902" spans="1:3" x14ac:dyDescent="0.4">
      <c r="A29902" s="70"/>
      <c r="B29902" s="70"/>
      <c r="C29902" s="71"/>
    </row>
    <row r="29903" spans="1:3" x14ac:dyDescent="0.4">
      <c r="A29903" s="70"/>
      <c r="B29903" s="70"/>
      <c r="C29903" s="71"/>
    </row>
    <row r="29904" spans="1:3" x14ac:dyDescent="0.4">
      <c r="A29904" s="70"/>
      <c r="B29904" s="70"/>
      <c r="C29904" s="71"/>
    </row>
    <row r="29905" spans="1:3" x14ac:dyDescent="0.4">
      <c r="A29905" s="70"/>
      <c r="B29905" s="70"/>
      <c r="C29905" s="71"/>
    </row>
    <row r="29906" spans="1:3" x14ac:dyDescent="0.4">
      <c r="A29906" s="70"/>
      <c r="B29906" s="70"/>
      <c r="C29906" s="71"/>
    </row>
    <row r="29907" spans="1:3" x14ac:dyDescent="0.4">
      <c r="A29907" s="70"/>
      <c r="B29907" s="70"/>
      <c r="C29907" s="71"/>
    </row>
    <row r="29908" spans="1:3" x14ac:dyDescent="0.4">
      <c r="A29908" s="70"/>
      <c r="B29908" s="70"/>
      <c r="C29908" s="71"/>
    </row>
    <row r="29909" spans="1:3" x14ac:dyDescent="0.4">
      <c r="A29909" s="70"/>
      <c r="B29909" s="70"/>
      <c r="C29909" s="71"/>
    </row>
    <row r="29910" spans="1:3" x14ac:dyDescent="0.4">
      <c r="A29910" s="70"/>
      <c r="B29910" s="70"/>
      <c r="C29910" s="71"/>
    </row>
    <row r="29911" spans="1:3" x14ac:dyDescent="0.4">
      <c r="A29911" s="70"/>
      <c r="B29911" s="70"/>
      <c r="C29911" s="71"/>
    </row>
    <row r="29912" spans="1:3" x14ac:dyDescent="0.4">
      <c r="A29912" s="70"/>
      <c r="B29912" s="70"/>
      <c r="C29912" s="71"/>
    </row>
    <row r="29913" spans="1:3" x14ac:dyDescent="0.4">
      <c r="A29913" s="70"/>
      <c r="B29913" s="70"/>
      <c r="C29913" s="71"/>
    </row>
    <row r="29914" spans="1:3" x14ac:dyDescent="0.4">
      <c r="A29914" s="70"/>
      <c r="B29914" s="70"/>
      <c r="C29914" s="71"/>
    </row>
    <row r="29915" spans="1:3" x14ac:dyDescent="0.4">
      <c r="A29915" s="70"/>
      <c r="B29915" s="70"/>
      <c r="C29915" s="71"/>
    </row>
    <row r="29916" spans="1:3" x14ac:dyDescent="0.4">
      <c r="A29916" s="70"/>
      <c r="B29916" s="70"/>
      <c r="C29916" s="71"/>
    </row>
    <row r="29917" spans="1:3" x14ac:dyDescent="0.4">
      <c r="A29917" s="70"/>
      <c r="B29917" s="70"/>
      <c r="C29917" s="71"/>
    </row>
    <row r="29918" spans="1:3" x14ac:dyDescent="0.4">
      <c r="A29918" s="70"/>
      <c r="B29918" s="70"/>
      <c r="C29918" s="71"/>
    </row>
    <row r="29919" spans="1:3" x14ac:dyDescent="0.4">
      <c r="A29919" s="70"/>
      <c r="B29919" s="70"/>
      <c r="C29919" s="71"/>
    </row>
    <row r="29920" spans="1:3" x14ac:dyDescent="0.4">
      <c r="A29920" s="70"/>
      <c r="B29920" s="70"/>
      <c r="C29920" s="71"/>
    </row>
    <row r="29921" spans="1:3" x14ac:dyDescent="0.4">
      <c r="A29921" s="70"/>
      <c r="B29921" s="70"/>
      <c r="C29921" s="71"/>
    </row>
    <row r="29922" spans="1:3" x14ac:dyDescent="0.4">
      <c r="A29922" s="70"/>
      <c r="B29922" s="70"/>
      <c r="C29922" s="71"/>
    </row>
    <row r="29923" spans="1:3" x14ac:dyDescent="0.4">
      <c r="A29923" s="70"/>
      <c r="B29923" s="70"/>
      <c r="C29923" s="71"/>
    </row>
    <row r="29924" spans="1:3" x14ac:dyDescent="0.4">
      <c r="A29924" s="70"/>
      <c r="B29924" s="70"/>
      <c r="C29924" s="71"/>
    </row>
    <row r="29925" spans="1:3" x14ac:dyDescent="0.4">
      <c r="A29925" s="70"/>
      <c r="B29925" s="70"/>
      <c r="C29925" s="71"/>
    </row>
    <row r="29926" spans="1:3" x14ac:dyDescent="0.4">
      <c r="A29926" s="70"/>
      <c r="B29926" s="70"/>
      <c r="C29926" s="71"/>
    </row>
    <row r="29927" spans="1:3" x14ac:dyDescent="0.4">
      <c r="A29927" s="70"/>
      <c r="B29927" s="70"/>
      <c r="C29927" s="71"/>
    </row>
    <row r="29928" spans="1:3" x14ac:dyDescent="0.4">
      <c r="A29928" s="70"/>
      <c r="B29928" s="70"/>
      <c r="C29928" s="71"/>
    </row>
    <row r="29929" spans="1:3" x14ac:dyDescent="0.4">
      <c r="A29929" s="70"/>
      <c r="B29929" s="70"/>
      <c r="C29929" s="71"/>
    </row>
    <row r="29930" spans="1:3" x14ac:dyDescent="0.4">
      <c r="A29930" s="70"/>
      <c r="B29930" s="70"/>
      <c r="C29930" s="71"/>
    </row>
    <row r="29931" spans="1:3" x14ac:dyDescent="0.4">
      <c r="A29931" s="70"/>
      <c r="B29931" s="70"/>
      <c r="C29931" s="71"/>
    </row>
    <row r="29932" spans="1:3" x14ac:dyDescent="0.4">
      <c r="A29932" s="70"/>
      <c r="B29932" s="70"/>
      <c r="C29932" s="71"/>
    </row>
    <row r="29933" spans="1:3" x14ac:dyDescent="0.4">
      <c r="A29933" s="70"/>
      <c r="B29933" s="70"/>
      <c r="C29933" s="71"/>
    </row>
    <row r="29934" spans="1:3" x14ac:dyDescent="0.4">
      <c r="A29934" s="70"/>
      <c r="B29934" s="70"/>
      <c r="C29934" s="71"/>
    </row>
    <row r="29935" spans="1:3" x14ac:dyDescent="0.4">
      <c r="A29935" s="70"/>
      <c r="B29935" s="70"/>
      <c r="C29935" s="71"/>
    </row>
    <row r="29936" spans="1:3" x14ac:dyDescent="0.4">
      <c r="A29936" s="70"/>
      <c r="B29936" s="70"/>
      <c r="C29936" s="71"/>
    </row>
    <row r="29937" spans="1:3" x14ac:dyDescent="0.4">
      <c r="A29937" s="70"/>
      <c r="B29937" s="70"/>
      <c r="C29937" s="71"/>
    </row>
    <row r="29938" spans="1:3" x14ac:dyDescent="0.4">
      <c r="A29938" s="70"/>
      <c r="B29938" s="70"/>
      <c r="C29938" s="71"/>
    </row>
    <row r="29939" spans="1:3" x14ac:dyDescent="0.4">
      <c r="A29939" s="70"/>
      <c r="B29939" s="70"/>
      <c r="C29939" s="71"/>
    </row>
    <row r="29940" spans="1:3" x14ac:dyDescent="0.4">
      <c r="A29940" s="70"/>
      <c r="B29940" s="70"/>
      <c r="C29940" s="71"/>
    </row>
    <row r="29941" spans="1:3" x14ac:dyDescent="0.4">
      <c r="A29941" s="70"/>
      <c r="B29941" s="70"/>
      <c r="C29941" s="71"/>
    </row>
    <row r="29942" spans="1:3" x14ac:dyDescent="0.4">
      <c r="A29942" s="70"/>
      <c r="B29942" s="70"/>
      <c r="C29942" s="71"/>
    </row>
    <row r="29943" spans="1:3" x14ac:dyDescent="0.4">
      <c r="A29943" s="70"/>
      <c r="B29943" s="70"/>
      <c r="C29943" s="71"/>
    </row>
    <row r="29944" spans="1:3" x14ac:dyDescent="0.4">
      <c r="A29944" s="70"/>
      <c r="B29944" s="70"/>
      <c r="C29944" s="71"/>
    </row>
    <row r="29945" spans="1:3" x14ac:dyDescent="0.4">
      <c r="A29945" s="70"/>
      <c r="B29945" s="70"/>
      <c r="C29945" s="71"/>
    </row>
    <row r="29946" spans="1:3" x14ac:dyDescent="0.4">
      <c r="A29946" s="70"/>
      <c r="B29946" s="70"/>
      <c r="C29946" s="71"/>
    </row>
    <row r="29947" spans="1:3" x14ac:dyDescent="0.4">
      <c r="A29947" s="70"/>
      <c r="B29947" s="70"/>
      <c r="C29947" s="71"/>
    </row>
    <row r="29948" spans="1:3" x14ac:dyDescent="0.4">
      <c r="A29948" s="70"/>
      <c r="B29948" s="70"/>
      <c r="C29948" s="71"/>
    </row>
    <row r="29949" spans="1:3" x14ac:dyDescent="0.4">
      <c r="A29949" s="70"/>
      <c r="B29949" s="70"/>
      <c r="C29949" s="71"/>
    </row>
    <row r="29950" spans="1:3" x14ac:dyDescent="0.4">
      <c r="A29950" s="70"/>
      <c r="B29950" s="70"/>
      <c r="C29950" s="71"/>
    </row>
    <row r="29951" spans="1:3" x14ac:dyDescent="0.4">
      <c r="A29951" s="70"/>
      <c r="B29951" s="70"/>
      <c r="C29951" s="71"/>
    </row>
    <row r="29952" spans="1:3" x14ac:dyDescent="0.4">
      <c r="A29952" s="70"/>
      <c r="B29952" s="70"/>
      <c r="C29952" s="71"/>
    </row>
    <row r="29953" spans="1:3" x14ac:dyDescent="0.4">
      <c r="A29953" s="70"/>
      <c r="B29953" s="70"/>
      <c r="C29953" s="71"/>
    </row>
    <row r="29954" spans="1:3" x14ac:dyDescent="0.4">
      <c r="A29954" s="70"/>
      <c r="B29954" s="70"/>
      <c r="C29954" s="71"/>
    </row>
    <row r="29955" spans="1:3" x14ac:dyDescent="0.4">
      <c r="A29955" s="70"/>
      <c r="B29955" s="70"/>
      <c r="C29955" s="71"/>
    </row>
    <row r="29956" spans="1:3" x14ac:dyDescent="0.4">
      <c r="A29956" s="70"/>
      <c r="B29956" s="70"/>
      <c r="C29956" s="71"/>
    </row>
    <row r="29957" spans="1:3" x14ac:dyDescent="0.4">
      <c r="A29957" s="70"/>
      <c r="B29957" s="70"/>
      <c r="C29957" s="71"/>
    </row>
    <row r="29958" spans="1:3" x14ac:dyDescent="0.4">
      <c r="A29958" s="70"/>
      <c r="B29958" s="70"/>
      <c r="C29958" s="71"/>
    </row>
    <row r="29959" spans="1:3" x14ac:dyDescent="0.4">
      <c r="A29959" s="70"/>
      <c r="B29959" s="70"/>
      <c r="C29959" s="71"/>
    </row>
    <row r="29960" spans="1:3" x14ac:dyDescent="0.4">
      <c r="A29960" s="70"/>
      <c r="B29960" s="70"/>
      <c r="C29960" s="71"/>
    </row>
    <row r="29961" spans="1:3" x14ac:dyDescent="0.4">
      <c r="A29961" s="70"/>
      <c r="B29961" s="70"/>
      <c r="C29961" s="71"/>
    </row>
    <row r="29962" spans="1:3" x14ac:dyDescent="0.4">
      <c r="A29962" s="70"/>
      <c r="B29962" s="70"/>
      <c r="C29962" s="71"/>
    </row>
    <row r="29963" spans="1:3" x14ac:dyDescent="0.4">
      <c r="A29963" s="70"/>
      <c r="B29963" s="70"/>
      <c r="C29963" s="71"/>
    </row>
    <row r="29964" spans="1:3" x14ac:dyDescent="0.4">
      <c r="A29964" s="70"/>
      <c r="B29964" s="70"/>
      <c r="C29964" s="71"/>
    </row>
    <row r="29965" spans="1:3" x14ac:dyDescent="0.4">
      <c r="A29965" s="70"/>
      <c r="B29965" s="70"/>
      <c r="C29965" s="71"/>
    </row>
    <row r="29966" spans="1:3" x14ac:dyDescent="0.4">
      <c r="A29966" s="70"/>
      <c r="B29966" s="70"/>
      <c r="C29966" s="71"/>
    </row>
    <row r="29967" spans="1:3" x14ac:dyDescent="0.4">
      <c r="A29967" s="70"/>
      <c r="B29967" s="70"/>
      <c r="C29967" s="71"/>
    </row>
    <row r="29968" spans="1:3" x14ac:dyDescent="0.4">
      <c r="A29968" s="70"/>
      <c r="B29968" s="70"/>
      <c r="C29968" s="71"/>
    </row>
    <row r="29969" spans="1:3" x14ac:dyDescent="0.4">
      <c r="A29969" s="70"/>
      <c r="B29969" s="70"/>
      <c r="C29969" s="71"/>
    </row>
    <row r="29970" spans="1:3" x14ac:dyDescent="0.4">
      <c r="A29970" s="70"/>
      <c r="B29970" s="70"/>
      <c r="C29970" s="71"/>
    </row>
    <row r="29971" spans="1:3" x14ac:dyDescent="0.4">
      <c r="A29971" s="70"/>
      <c r="B29971" s="70"/>
      <c r="C29971" s="71"/>
    </row>
    <row r="29972" spans="1:3" x14ac:dyDescent="0.4">
      <c r="A29972" s="70"/>
      <c r="B29972" s="70"/>
      <c r="C29972" s="71"/>
    </row>
    <row r="29973" spans="1:3" x14ac:dyDescent="0.4">
      <c r="A29973" s="70"/>
      <c r="B29973" s="70"/>
      <c r="C29973" s="71"/>
    </row>
    <row r="29974" spans="1:3" x14ac:dyDescent="0.4">
      <c r="A29974" s="70"/>
      <c r="B29974" s="70"/>
      <c r="C29974" s="71"/>
    </row>
    <row r="29975" spans="1:3" x14ac:dyDescent="0.4">
      <c r="A29975" s="70"/>
      <c r="B29975" s="70"/>
      <c r="C29975" s="71"/>
    </row>
    <row r="29976" spans="1:3" x14ac:dyDescent="0.4">
      <c r="A29976" s="70"/>
      <c r="B29976" s="70"/>
      <c r="C29976" s="71"/>
    </row>
    <row r="29977" spans="1:3" x14ac:dyDescent="0.4">
      <c r="A29977" s="70"/>
      <c r="B29977" s="70"/>
      <c r="C29977" s="71"/>
    </row>
    <row r="29978" spans="1:3" x14ac:dyDescent="0.4">
      <c r="A29978" s="70"/>
      <c r="B29978" s="70"/>
      <c r="C29978" s="71"/>
    </row>
    <row r="29979" spans="1:3" x14ac:dyDescent="0.4">
      <c r="A29979" s="70"/>
      <c r="B29979" s="70"/>
      <c r="C29979" s="71"/>
    </row>
    <row r="29980" spans="1:3" x14ac:dyDescent="0.4">
      <c r="A29980" s="70"/>
      <c r="B29980" s="70"/>
      <c r="C29980" s="71"/>
    </row>
    <row r="29981" spans="1:3" x14ac:dyDescent="0.4">
      <c r="A29981" s="70"/>
      <c r="B29981" s="70"/>
      <c r="C29981" s="71"/>
    </row>
    <row r="29982" spans="1:3" x14ac:dyDescent="0.4">
      <c r="A29982" s="70"/>
      <c r="B29982" s="70"/>
      <c r="C29982" s="71"/>
    </row>
    <row r="29983" spans="1:3" x14ac:dyDescent="0.4">
      <c r="A29983" s="70"/>
      <c r="B29983" s="70"/>
      <c r="C29983" s="71"/>
    </row>
    <row r="29984" spans="1:3" x14ac:dyDescent="0.4">
      <c r="A29984" s="70"/>
      <c r="B29984" s="70"/>
      <c r="C29984" s="71"/>
    </row>
    <row r="29985" spans="1:3" x14ac:dyDescent="0.4">
      <c r="A29985" s="70"/>
      <c r="B29985" s="70"/>
      <c r="C29985" s="71"/>
    </row>
    <row r="29986" spans="1:3" x14ac:dyDescent="0.4">
      <c r="A29986" s="70"/>
      <c r="B29986" s="70"/>
      <c r="C29986" s="71"/>
    </row>
    <row r="29987" spans="1:3" x14ac:dyDescent="0.4">
      <c r="A29987" s="70"/>
      <c r="B29987" s="70"/>
      <c r="C29987" s="71"/>
    </row>
    <row r="29988" spans="1:3" x14ac:dyDescent="0.4">
      <c r="A29988" s="70"/>
      <c r="B29988" s="70"/>
      <c r="C29988" s="71"/>
    </row>
    <row r="29989" spans="1:3" x14ac:dyDescent="0.4">
      <c r="A29989" s="70"/>
      <c r="B29989" s="70"/>
      <c r="C29989" s="71"/>
    </row>
    <row r="29990" spans="1:3" x14ac:dyDescent="0.4">
      <c r="A29990" s="70"/>
      <c r="B29990" s="70"/>
      <c r="C29990" s="71"/>
    </row>
    <row r="29991" spans="1:3" x14ac:dyDescent="0.4">
      <c r="A29991" s="70"/>
      <c r="B29991" s="70"/>
      <c r="C29991" s="71"/>
    </row>
    <row r="29992" spans="1:3" x14ac:dyDescent="0.4">
      <c r="A29992" s="70"/>
      <c r="B29992" s="70"/>
      <c r="C29992" s="71"/>
    </row>
    <row r="29993" spans="1:3" x14ac:dyDescent="0.4">
      <c r="A29993" s="70"/>
      <c r="B29993" s="70"/>
      <c r="C29993" s="71"/>
    </row>
    <row r="29994" spans="1:3" x14ac:dyDescent="0.4">
      <c r="A29994" s="70"/>
      <c r="B29994" s="70"/>
      <c r="C29994" s="71"/>
    </row>
    <row r="29995" spans="1:3" x14ac:dyDescent="0.4">
      <c r="A29995" s="70"/>
      <c r="B29995" s="70"/>
      <c r="C29995" s="71"/>
    </row>
    <row r="29996" spans="1:3" x14ac:dyDescent="0.4">
      <c r="A29996" s="70"/>
      <c r="B29996" s="70"/>
      <c r="C29996" s="71"/>
    </row>
    <row r="29997" spans="1:3" x14ac:dyDescent="0.4">
      <c r="A29997" s="70"/>
      <c r="B29997" s="70"/>
      <c r="C29997" s="71"/>
    </row>
    <row r="29998" spans="1:3" x14ac:dyDescent="0.4">
      <c r="A29998" s="70"/>
      <c r="B29998" s="70"/>
      <c r="C29998" s="71"/>
    </row>
    <row r="29999" spans="1:3" x14ac:dyDescent="0.4">
      <c r="A29999" s="70"/>
      <c r="B29999" s="70"/>
      <c r="C29999" s="71"/>
    </row>
    <row r="30000" spans="1:3" x14ac:dyDescent="0.4">
      <c r="A30000" s="70"/>
      <c r="B30000" s="70"/>
      <c r="C30000" s="71"/>
    </row>
    <row r="30001" spans="1:3" x14ac:dyDescent="0.4">
      <c r="A30001" s="70"/>
      <c r="B30001" s="70"/>
      <c r="C30001" s="71"/>
    </row>
    <row r="30002" spans="1:3" x14ac:dyDescent="0.4">
      <c r="A30002" s="70"/>
      <c r="B30002" s="70"/>
      <c r="C30002" s="71"/>
    </row>
    <row r="30003" spans="1:3" x14ac:dyDescent="0.4">
      <c r="A30003" s="70"/>
      <c r="B30003" s="70"/>
      <c r="C30003" s="71"/>
    </row>
    <row r="30004" spans="1:3" x14ac:dyDescent="0.4">
      <c r="A30004" s="70"/>
      <c r="B30004" s="70"/>
      <c r="C30004" s="71"/>
    </row>
    <row r="30005" spans="1:3" x14ac:dyDescent="0.4">
      <c r="A30005" s="70"/>
      <c r="B30005" s="70"/>
      <c r="C30005" s="71"/>
    </row>
    <row r="30006" spans="1:3" x14ac:dyDescent="0.4">
      <c r="A30006" s="70"/>
      <c r="B30006" s="70"/>
      <c r="C30006" s="71"/>
    </row>
    <row r="30007" spans="1:3" x14ac:dyDescent="0.4">
      <c r="A30007" s="70"/>
      <c r="B30007" s="70"/>
      <c r="C30007" s="71"/>
    </row>
    <row r="30008" spans="1:3" x14ac:dyDescent="0.4">
      <c r="A30008" s="70"/>
      <c r="B30008" s="70"/>
      <c r="C30008" s="71"/>
    </row>
    <row r="30009" spans="1:3" x14ac:dyDescent="0.4">
      <c r="A30009" s="70"/>
      <c r="B30009" s="70"/>
      <c r="C30009" s="71"/>
    </row>
    <row r="30010" spans="1:3" x14ac:dyDescent="0.4">
      <c r="A30010" s="70"/>
      <c r="B30010" s="70"/>
      <c r="C30010" s="71"/>
    </row>
    <row r="30011" spans="1:3" x14ac:dyDescent="0.4">
      <c r="A30011" s="70"/>
      <c r="B30011" s="70"/>
      <c r="C30011" s="71"/>
    </row>
    <row r="30012" spans="1:3" x14ac:dyDescent="0.4">
      <c r="A30012" s="70"/>
      <c r="B30012" s="70"/>
      <c r="C30012" s="71"/>
    </row>
    <row r="30013" spans="1:3" x14ac:dyDescent="0.4">
      <c r="A30013" s="70"/>
      <c r="B30013" s="70"/>
      <c r="C30013" s="71"/>
    </row>
    <row r="30014" spans="1:3" x14ac:dyDescent="0.4">
      <c r="A30014" s="70"/>
      <c r="B30014" s="70"/>
      <c r="C30014" s="71"/>
    </row>
    <row r="30015" spans="1:3" x14ac:dyDescent="0.4">
      <c r="A30015" s="70"/>
      <c r="B30015" s="70"/>
      <c r="C30015" s="71"/>
    </row>
    <row r="30016" spans="1:3" x14ac:dyDescent="0.4">
      <c r="A30016" s="70"/>
      <c r="B30016" s="70"/>
      <c r="C30016" s="71"/>
    </row>
    <row r="30017" spans="1:3" x14ac:dyDescent="0.4">
      <c r="A30017" s="70"/>
      <c r="B30017" s="70"/>
      <c r="C30017" s="71"/>
    </row>
    <row r="30018" spans="1:3" x14ac:dyDescent="0.4">
      <c r="A30018" s="70"/>
      <c r="B30018" s="70"/>
      <c r="C30018" s="71"/>
    </row>
    <row r="30019" spans="1:3" x14ac:dyDescent="0.4">
      <c r="A30019" s="70"/>
      <c r="B30019" s="70"/>
      <c r="C30019" s="71"/>
    </row>
    <row r="30020" spans="1:3" x14ac:dyDescent="0.4">
      <c r="A30020" s="70"/>
      <c r="B30020" s="70"/>
      <c r="C30020" s="71"/>
    </row>
    <row r="30021" spans="1:3" x14ac:dyDescent="0.4">
      <c r="A30021" s="70"/>
      <c r="B30021" s="70"/>
      <c r="C30021" s="71"/>
    </row>
    <row r="30022" spans="1:3" x14ac:dyDescent="0.4">
      <c r="A30022" s="70"/>
      <c r="B30022" s="70"/>
      <c r="C30022" s="71"/>
    </row>
    <row r="30023" spans="1:3" x14ac:dyDescent="0.4">
      <c r="A30023" s="70"/>
      <c r="B30023" s="70"/>
      <c r="C30023" s="71"/>
    </row>
    <row r="30024" spans="1:3" x14ac:dyDescent="0.4">
      <c r="A30024" s="70"/>
      <c r="B30024" s="70"/>
      <c r="C30024" s="71"/>
    </row>
    <row r="30025" spans="1:3" x14ac:dyDescent="0.4">
      <c r="A30025" s="70"/>
      <c r="B30025" s="70"/>
      <c r="C30025" s="71"/>
    </row>
    <row r="30026" spans="1:3" x14ac:dyDescent="0.4">
      <c r="A30026" s="70"/>
      <c r="B30026" s="70"/>
      <c r="C30026" s="71"/>
    </row>
    <row r="30027" spans="1:3" x14ac:dyDescent="0.4">
      <c r="A30027" s="70"/>
      <c r="B30027" s="70"/>
      <c r="C30027" s="71"/>
    </row>
    <row r="30028" spans="1:3" x14ac:dyDescent="0.4">
      <c r="A30028" s="70"/>
      <c r="B30028" s="70"/>
      <c r="C30028" s="71"/>
    </row>
    <row r="30029" spans="1:3" x14ac:dyDescent="0.4">
      <c r="A30029" s="70"/>
      <c r="B30029" s="70"/>
      <c r="C30029" s="71"/>
    </row>
    <row r="30030" spans="1:3" x14ac:dyDescent="0.4">
      <c r="A30030" s="70"/>
      <c r="B30030" s="70"/>
      <c r="C30030" s="71"/>
    </row>
    <row r="30031" spans="1:3" x14ac:dyDescent="0.4">
      <c r="A30031" s="70"/>
      <c r="B30031" s="70"/>
      <c r="C30031" s="71"/>
    </row>
    <row r="30032" spans="1:3" x14ac:dyDescent="0.4">
      <c r="A30032" s="70"/>
      <c r="B30032" s="70"/>
      <c r="C30032" s="71"/>
    </row>
    <row r="30033" spans="1:3" x14ac:dyDescent="0.4">
      <c r="A30033" s="70"/>
      <c r="B30033" s="70"/>
      <c r="C30033" s="71"/>
    </row>
    <row r="30034" spans="1:3" x14ac:dyDescent="0.4">
      <c r="A30034" s="70"/>
      <c r="B30034" s="70"/>
      <c r="C30034" s="71"/>
    </row>
    <row r="30035" spans="1:3" x14ac:dyDescent="0.4">
      <c r="A30035" s="70"/>
      <c r="B30035" s="70"/>
      <c r="C30035" s="71"/>
    </row>
    <row r="30036" spans="1:3" x14ac:dyDescent="0.4">
      <c r="A30036" s="70"/>
      <c r="B30036" s="70"/>
      <c r="C30036" s="71"/>
    </row>
    <row r="30037" spans="1:3" x14ac:dyDescent="0.4">
      <c r="A30037" s="70"/>
      <c r="B30037" s="70"/>
      <c r="C30037" s="71"/>
    </row>
    <row r="30038" spans="1:3" x14ac:dyDescent="0.4">
      <c r="A30038" s="70"/>
      <c r="B30038" s="70"/>
      <c r="C30038" s="71"/>
    </row>
    <row r="30039" spans="1:3" x14ac:dyDescent="0.4">
      <c r="A30039" s="70"/>
      <c r="B30039" s="70"/>
      <c r="C30039" s="71"/>
    </row>
    <row r="30040" spans="1:3" x14ac:dyDescent="0.4">
      <c r="A30040" s="70"/>
      <c r="B30040" s="70"/>
      <c r="C30040" s="71"/>
    </row>
    <row r="30041" spans="1:3" x14ac:dyDescent="0.4">
      <c r="A30041" s="70"/>
      <c r="B30041" s="70"/>
      <c r="C30041" s="71"/>
    </row>
    <row r="30042" spans="1:3" x14ac:dyDescent="0.4">
      <c r="A30042" s="70"/>
      <c r="B30042" s="70"/>
      <c r="C30042" s="71"/>
    </row>
    <row r="30043" spans="1:3" x14ac:dyDescent="0.4">
      <c r="A30043" s="70"/>
      <c r="B30043" s="70"/>
      <c r="C30043" s="71"/>
    </row>
    <row r="30044" spans="1:3" x14ac:dyDescent="0.4">
      <c r="A30044" s="70"/>
      <c r="B30044" s="70"/>
      <c r="C30044" s="71"/>
    </row>
    <row r="30045" spans="1:3" x14ac:dyDescent="0.4">
      <c r="A30045" s="70"/>
      <c r="B30045" s="70"/>
      <c r="C30045" s="71"/>
    </row>
    <row r="30046" spans="1:3" x14ac:dyDescent="0.4">
      <c r="A30046" s="70"/>
      <c r="B30046" s="70"/>
      <c r="C30046" s="71"/>
    </row>
    <row r="30047" spans="1:3" x14ac:dyDescent="0.4">
      <c r="A30047" s="70"/>
      <c r="B30047" s="70"/>
      <c r="C30047" s="71"/>
    </row>
    <row r="30048" spans="1:3" x14ac:dyDescent="0.4">
      <c r="A30048" s="70"/>
      <c r="B30048" s="70"/>
      <c r="C30048" s="71"/>
    </row>
    <row r="30049" spans="1:3" x14ac:dyDescent="0.4">
      <c r="A30049" s="70"/>
      <c r="B30049" s="70"/>
      <c r="C30049" s="71"/>
    </row>
    <row r="30050" spans="1:3" x14ac:dyDescent="0.4">
      <c r="A30050" s="70"/>
      <c r="B30050" s="70"/>
      <c r="C30050" s="71"/>
    </row>
    <row r="30051" spans="1:3" x14ac:dyDescent="0.4">
      <c r="A30051" s="70"/>
      <c r="B30051" s="70"/>
      <c r="C30051" s="71"/>
    </row>
    <row r="30052" spans="1:3" x14ac:dyDescent="0.4">
      <c r="A30052" s="70"/>
      <c r="B30052" s="70"/>
      <c r="C30052" s="71"/>
    </row>
    <row r="30053" spans="1:3" x14ac:dyDescent="0.4">
      <c r="A30053" s="70"/>
      <c r="B30053" s="70"/>
      <c r="C30053" s="71"/>
    </row>
    <row r="30054" spans="1:3" x14ac:dyDescent="0.4">
      <c r="A30054" s="70"/>
      <c r="B30054" s="70"/>
      <c r="C30054" s="71"/>
    </row>
    <row r="30055" spans="1:3" x14ac:dyDescent="0.4">
      <c r="A30055" s="70"/>
      <c r="B30055" s="70"/>
      <c r="C30055" s="71"/>
    </row>
    <row r="30056" spans="1:3" x14ac:dyDescent="0.4">
      <c r="A30056" s="70"/>
      <c r="B30056" s="70"/>
      <c r="C30056" s="71"/>
    </row>
    <row r="30057" spans="1:3" x14ac:dyDescent="0.4">
      <c r="A30057" s="70"/>
      <c r="B30057" s="70"/>
      <c r="C30057" s="71"/>
    </row>
    <row r="30058" spans="1:3" x14ac:dyDescent="0.4">
      <c r="A30058" s="70"/>
      <c r="B30058" s="70"/>
      <c r="C30058" s="71"/>
    </row>
    <row r="30059" spans="1:3" x14ac:dyDescent="0.4">
      <c r="A30059" s="70"/>
      <c r="B30059" s="70"/>
      <c r="C30059" s="71"/>
    </row>
    <row r="30060" spans="1:3" x14ac:dyDescent="0.4">
      <c r="A30060" s="70"/>
      <c r="B30060" s="70"/>
      <c r="C30060" s="71"/>
    </row>
    <row r="30061" spans="1:3" x14ac:dyDescent="0.4">
      <c r="A30061" s="70"/>
      <c r="B30061" s="70"/>
      <c r="C30061" s="71"/>
    </row>
    <row r="30062" spans="1:3" x14ac:dyDescent="0.4">
      <c r="A30062" s="70"/>
      <c r="B30062" s="70"/>
      <c r="C30062" s="71"/>
    </row>
    <row r="30063" spans="1:3" x14ac:dyDescent="0.4">
      <c r="A30063" s="70"/>
      <c r="B30063" s="70"/>
      <c r="C30063" s="71"/>
    </row>
    <row r="30064" spans="1:3" x14ac:dyDescent="0.4">
      <c r="A30064" s="70"/>
      <c r="B30064" s="70"/>
      <c r="C30064" s="71"/>
    </row>
    <row r="30065" spans="1:3" x14ac:dyDescent="0.4">
      <c r="A30065" s="70"/>
      <c r="B30065" s="70"/>
      <c r="C30065" s="71"/>
    </row>
    <row r="30066" spans="1:3" x14ac:dyDescent="0.4">
      <c r="A30066" s="70"/>
      <c r="B30066" s="70"/>
      <c r="C30066" s="71"/>
    </row>
    <row r="30067" spans="1:3" x14ac:dyDescent="0.4">
      <c r="A30067" s="70"/>
      <c r="B30067" s="70"/>
      <c r="C30067" s="71"/>
    </row>
    <row r="30068" spans="1:3" x14ac:dyDescent="0.4">
      <c r="A30068" s="70"/>
      <c r="B30068" s="70"/>
      <c r="C30068" s="71"/>
    </row>
    <row r="30069" spans="1:3" x14ac:dyDescent="0.4">
      <c r="A30069" s="70"/>
      <c r="B30069" s="70"/>
      <c r="C30069" s="71"/>
    </row>
    <row r="30070" spans="1:3" x14ac:dyDescent="0.4">
      <c r="A30070" s="70"/>
      <c r="B30070" s="70"/>
      <c r="C30070" s="71"/>
    </row>
    <row r="30071" spans="1:3" x14ac:dyDescent="0.4">
      <c r="A30071" s="70"/>
      <c r="B30071" s="70"/>
      <c r="C30071" s="71"/>
    </row>
    <row r="30072" spans="1:3" x14ac:dyDescent="0.4">
      <c r="A30072" s="70"/>
      <c r="B30072" s="70"/>
      <c r="C30072" s="71"/>
    </row>
    <row r="30073" spans="1:3" x14ac:dyDescent="0.4">
      <c r="A30073" s="70"/>
      <c r="B30073" s="70"/>
      <c r="C30073" s="71"/>
    </row>
    <row r="30074" spans="1:3" x14ac:dyDescent="0.4">
      <c r="A30074" s="70"/>
      <c r="B30074" s="70"/>
      <c r="C30074" s="71"/>
    </row>
    <row r="30075" spans="1:3" x14ac:dyDescent="0.4">
      <c r="A30075" s="70"/>
      <c r="B30075" s="70"/>
      <c r="C30075" s="71"/>
    </row>
    <row r="30076" spans="1:3" x14ac:dyDescent="0.4">
      <c r="A30076" s="70"/>
      <c r="B30076" s="70"/>
      <c r="C30076" s="71"/>
    </row>
    <row r="30077" spans="1:3" x14ac:dyDescent="0.4">
      <c r="A30077" s="70"/>
      <c r="B30077" s="70"/>
      <c r="C30077" s="71"/>
    </row>
    <row r="30078" spans="1:3" x14ac:dyDescent="0.4">
      <c r="A30078" s="70"/>
      <c r="B30078" s="70"/>
      <c r="C30078" s="71"/>
    </row>
    <row r="30079" spans="1:3" x14ac:dyDescent="0.4">
      <c r="A30079" s="70"/>
      <c r="B30079" s="70"/>
      <c r="C30079" s="71"/>
    </row>
    <row r="30080" spans="1:3" x14ac:dyDescent="0.4">
      <c r="A30080" s="70"/>
      <c r="B30080" s="70"/>
      <c r="C30080" s="71"/>
    </row>
    <row r="30081" spans="1:3" x14ac:dyDescent="0.4">
      <c r="A30081" s="70"/>
      <c r="B30081" s="70"/>
      <c r="C30081" s="71"/>
    </row>
    <row r="30082" spans="1:3" x14ac:dyDescent="0.4">
      <c r="A30082" s="70"/>
      <c r="B30082" s="70"/>
      <c r="C30082" s="71"/>
    </row>
    <row r="30083" spans="1:3" x14ac:dyDescent="0.4">
      <c r="A30083" s="70"/>
      <c r="B30083" s="70"/>
      <c r="C30083" s="71"/>
    </row>
    <row r="30084" spans="1:3" x14ac:dyDescent="0.4">
      <c r="A30084" s="70"/>
      <c r="B30084" s="70"/>
      <c r="C30084" s="71"/>
    </row>
    <row r="30085" spans="1:3" x14ac:dyDescent="0.4">
      <c r="A30085" s="70"/>
      <c r="B30085" s="70"/>
      <c r="C30085" s="71"/>
    </row>
    <row r="30086" spans="1:3" x14ac:dyDescent="0.4">
      <c r="A30086" s="70"/>
      <c r="B30086" s="70"/>
      <c r="C30086" s="71"/>
    </row>
    <row r="30087" spans="1:3" x14ac:dyDescent="0.4">
      <c r="A30087" s="70"/>
      <c r="B30087" s="70"/>
      <c r="C30087" s="71"/>
    </row>
    <row r="30088" spans="1:3" x14ac:dyDescent="0.4">
      <c r="A30088" s="70"/>
      <c r="B30088" s="70"/>
      <c r="C30088" s="71"/>
    </row>
    <row r="30089" spans="1:3" x14ac:dyDescent="0.4">
      <c r="A30089" s="70"/>
      <c r="B30089" s="70"/>
      <c r="C30089" s="71"/>
    </row>
    <row r="30090" spans="1:3" x14ac:dyDescent="0.4">
      <c r="A30090" s="70"/>
      <c r="B30090" s="70"/>
      <c r="C30090" s="71"/>
    </row>
    <row r="30091" spans="1:3" x14ac:dyDescent="0.4">
      <c r="A30091" s="70"/>
      <c r="B30091" s="70"/>
      <c r="C30091" s="71"/>
    </row>
    <row r="30092" spans="1:3" x14ac:dyDescent="0.4">
      <c r="A30092" s="70"/>
      <c r="B30092" s="70"/>
      <c r="C30092" s="71"/>
    </row>
    <row r="30093" spans="1:3" x14ac:dyDescent="0.4">
      <c r="A30093" s="70"/>
      <c r="B30093" s="70"/>
      <c r="C30093" s="71"/>
    </row>
    <row r="30094" spans="1:3" x14ac:dyDescent="0.4">
      <c r="A30094" s="70"/>
      <c r="B30094" s="70"/>
      <c r="C30094" s="71"/>
    </row>
    <row r="30095" spans="1:3" x14ac:dyDescent="0.4">
      <c r="A30095" s="70"/>
      <c r="B30095" s="70"/>
      <c r="C30095" s="71"/>
    </row>
    <row r="30096" spans="1:3" x14ac:dyDescent="0.4">
      <c r="A30096" s="70"/>
      <c r="B30096" s="70"/>
      <c r="C30096" s="71"/>
    </row>
    <row r="30097" spans="1:3" x14ac:dyDescent="0.4">
      <c r="A30097" s="70"/>
      <c r="B30097" s="70"/>
      <c r="C30097" s="71"/>
    </row>
    <row r="30098" spans="1:3" x14ac:dyDescent="0.4">
      <c r="A30098" s="70"/>
      <c r="B30098" s="70"/>
      <c r="C30098" s="71"/>
    </row>
    <row r="30099" spans="1:3" x14ac:dyDescent="0.4">
      <c r="A30099" s="70"/>
      <c r="B30099" s="70"/>
      <c r="C30099" s="71"/>
    </row>
    <row r="30100" spans="1:3" x14ac:dyDescent="0.4">
      <c r="A30100" s="70"/>
      <c r="B30100" s="70"/>
      <c r="C30100" s="71"/>
    </row>
    <row r="30101" spans="1:3" x14ac:dyDescent="0.4">
      <c r="A30101" s="70"/>
      <c r="B30101" s="70"/>
      <c r="C30101" s="71"/>
    </row>
    <row r="30102" spans="1:3" x14ac:dyDescent="0.4">
      <c r="A30102" s="70"/>
      <c r="B30102" s="70"/>
      <c r="C30102" s="71"/>
    </row>
    <row r="30103" spans="1:3" x14ac:dyDescent="0.4">
      <c r="A30103" s="70"/>
      <c r="B30103" s="70"/>
      <c r="C30103" s="71"/>
    </row>
    <row r="30104" spans="1:3" x14ac:dyDescent="0.4">
      <c r="A30104" s="70"/>
      <c r="B30104" s="70"/>
      <c r="C30104" s="71"/>
    </row>
    <row r="30105" spans="1:3" x14ac:dyDescent="0.4">
      <c r="A30105" s="70"/>
      <c r="B30105" s="70"/>
      <c r="C30105" s="71"/>
    </row>
    <row r="30106" spans="1:3" x14ac:dyDescent="0.4">
      <c r="A30106" s="70"/>
      <c r="B30106" s="70"/>
      <c r="C30106" s="71"/>
    </row>
    <row r="30107" spans="1:3" x14ac:dyDescent="0.4">
      <c r="A30107" s="70"/>
      <c r="B30107" s="70"/>
      <c r="C30107" s="71"/>
    </row>
    <row r="30108" spans="1:3" x14ac:dyDescent="0.4">
      <c r="A30108" s="70"/>
      <c r="B30108" s="70"/>
      <c r="C30108" s="71"/>
    </row>
    <row r="30109" spans="1:3" x14ac:dyDescent="0.4">
      <c r="A30109" s="70"/>
      <c r="B30109" s="70"/>
      <c r="C30109" s="71"/>
    </row>
    <row r="30110" spans="1:3" x14ac:dyDescent="0.4">
      <c r="A30110" s="70"/>
      <c r="B30110" s="70"/>
      <c r="C30110" s="71"/>
    </row>
    <row r="30111" spans="1:3" x14ac:dyDescent="0.4">
      <c r="A30111" s="70"/>
      <c r="B30111" s="70"/>
      <c r="C30111" s="71"/>
    </row>
    <row r="30112" spans="1:3" x14ac:dyDescent="0.4">
      <c r="A30112" s="70"/>
      <c r="B30112" s="70"/>
      <c r="C30112" s="71"/>
    </row>
    <row r="30113" spans="1:3" x14ac:dyDescent="0.4">
      <c r="A30113" s="70"/>
      <c r="B30113" s="70"/>
      <c r="C30113" s="71"/>
    </row>
    <row r="30114" spans="1:3" x14ac:dyDescent="0.4">
      <c r="A30114" s="70"/>
      <c r="B30114" s="70"/>
      <c r="C30114" s="71"/>
    </row>
    <row r="30115" spans="1:3" x14ac:dyDescent="0.4">
      <c r="A30115" s="70"/>
      <c r="B30115" s="70"/>
      <c r="C30115" s="71"/>
    </row>
    <row r="30116" spans="1:3" x14ac:dyDescent="0.4">
      <c r="A30116" s="70"/>
      <c r="B30116" s="70"/>
      <c r="C30116" s="71"/>
    </row>
    <row r="30117" spans="1:3" x14ac:dyDescent="0.4">
      <c r="A30117" s="70"/>
      <c r="B30117" s="70"/>
      <c r="C30117" s="71"/>
    </row>
    <row r="30118" spans="1:3" x14ac:dyDescent="0.4">
      <c r="A30118" s="70"/>
      <c r="B30118" s="70"/>
      <c r="C30118" s="71"/>
    </row>
    <row r="30119" spans="1:3" x14ac:dyDescent="0.4">
      <c r="A30119" s="70"/>
      <c r="B30119" s="70"/>
      <c r="C30119" s="71"/>
    </row>
    <row r="30120" spans="1:3" x14ac:dyDescent="0.4">
      <c r="A30120" s="70"/>
      <c r="B30120" s="70"/>
      <c r="C30120" s="71"/>
    </row>
    <row r="30121" spans="1:3" x14ac:dyDescent="0.4">
      <c r="A30121" s="70"/>
      <c r="B30121" s="70"/>
      <c r="C30121" s="71"/>
    </row>
    <row r="30122" spans="1:3" x14ac:dyDescent="0.4">
      <c r="A30122" s="70"/>
      <c r="B30122" s="70"/>
      <c r="C30122" s="71"/>
    </row>
    <row r="30123" spans="1:3" x14ac:dyDescent="0.4">
      <c r="A30123" s="70"/>
      <c r="B30123" s="70"/>
      <c r="C30123" s="71"/>
    </row>
    <row r="30124" spans="1:3" x14ac:dyDescent="0.4">
      <c r="A30124" s="70"/>
      <c r="B30124" s="70"/>
      <c r="C30124" s="71"/>
    </row>
    <row r="30125" spans="1:3" x14ac:dyDescent="0.4">
      <c r="A30125" s="70"/>
      <c r="B30125" s="70"/>
      <c r="C30125" s="71"/>
    </row>
    <row r="30126" spans="1:3" x14ac:dyDescent="0.4">
      <c r="A30126" s="70"/>
      <c r="B30126" s="70"/>
      <c r="C30126" s="71"/>
    </row>
    <row r="30127" spans="1:3" x14ac:dyDescent="0.4">
      <c r="A30127" s="70"/>
      <c r="B30127" s="70"/>
      <c r="C30127" s="71"/>
    </row>
    <row r="30128" spans="1:3" x14ac:dyDescent="0.4">
      <c r="A30128" s="70"/>
      <c r="B30128" s="70"/>
      <c r="C30128" s="71"/>
    </row>
    <row r="30129" spans="1:3" x14ac:dyDescent="0.4">
      <c r="A30129" s="70"/>
      <c r="B30129" s="70"/>
      <c r="C30129" s="71"/>
    </row>
    <row r="30130" spans="1:3" x14ac:dyDescent="0.4">
      <c r="A30130" s="70"/>
      <c r="B30130" s="70"/>
      <c r="C30130" s="71"/>
    </row>
    <row r="30131" spans="1:3" x14ac:dyDescent="0.4">
      <c r="A30131" s="70"/>
      <c r="B30131" s="70"/>
      <c r="C30131" s="71"/>
    </row>
    <row r="30132" spans="1:3" x14ac:dyDescent="0.4">
      <c r="A30132" s="70"/>
      <c r="B30132" s="70"/>
      <c r="C30132" s="71"/>
    </row>
    <row r="30133" spans="1:3" x14ac:dyDescent="0.4">
      <c r="A30133" s="70"/>
      <c r="B30133" s="70"/>
      <c r="C30133" s="71"/>
    </row>
    <row r="30134" spans="1:3" x14ac:dyDescent="0.4">
      <c r="A30134" s="70"/>
      <c r="B30134" s="70"/>
      <c r="C30134" s="71"/>
    </row>
    <row r="30135" spans="1:3" x14ac:dyDescent="0.4">
      <c r="A30135" s="70"/>
      <c r="B30135" s="70"/>
      <c r="C30135" s="71"/>
    </row>
    <row r="30136" spans="1:3" x14ac:dyDescent="0.4">
      <c r="A30136" s="70"/>
      <c r="B30136" s="70"/>
      <c r="C30136" s="71"/>
    </row>
    <row r="30137" spans="1:3" x14ac:dyDescent="0.4">
      <c r="A30137" s="70"/>
      <c r="B30137" s="70"/>
      <c r="C30137" s="71"/>
    </row>
    <row r="30138" spans="1:3" x14ac:dyDescent="0.4">
      <c r="A30138" s="70"/>
      <c r="B30138" s="70"/>
      <c r="C30138" s="71"/>
    </row>
    <row r="30139" spans="1:3" x14ac:dyDescent="0.4">
      <c r="A30139" s="70"/>
      <c r="B30139" s="70"/>
      <c r="C30139" s="71"/>
    </row>
    <row r="30140" spans="1:3" x14ac:dyDescent="0.4">
      <c r="A30140" s="70"/>
      <c r="B30140" s="70"/>
      <c r="C30140" s="71"/>
    </row>
    <row r="30141" spans="1:3" x14ac:dyDescent="0.4">
      <c r="A30141" s="70"/>
      <c r="B30141" s="70"/>
      <c r="C30141" s="71"/>
    </row>
    <row r="30142" spans="1:3" x14ac:dyDescent="0.4">
      <c r="A30142" s="70"/>
      <c r="B30142" s="70"/>
      <c r="C30142" s="71"/>
    </row>
    <row r="30143" spans="1:3" x14ac:dyDescent="0.4">
      <c r="A30143" s="70"/>
      <c r="B30143" s="70"/>
      <c r="C30143" s="71"/>
    </row>
    <row r="30144" spans="1:3" x14ac:dyDescent="0.4">
      <c r="A30144" s="70"/>
      <c r="B30144" s="70"/>
      <c r="C30144" s="71"/>
    </row>
    <row r="30145" spans="1:3" x14ac:dyDescent="0.4">
      <c r="A30145" s="70"/>
      <c r="B30145" s="70"/>
      <c r="C30145" s="71"/>
    </row>
    <row r="30146" spans="1:3" x14ac:dyDescent="0.4">
      <c r="A30146" s="70"/>
      <c r="B30146" s="70"/>
      <c r="C30146" s="71"/>
    </row>
    <row r="30147" spans="1:3" x14ac:dyDescent="0.4">
      <c r="A30147" s="70"/>
      <c r="B30147" s="70"/>
      <c r="C30147" s="71"/>
    </row>
    <row r="30148" spans="1:3" x14ac:dyDescent="0.4">
      <c r="A30148" s="70"/>
      <c r="B30148" s="70"/>
      <c r="C30148" s="71"/>
    </row>
    <row r="30149" spans="1:3" x14ac:dyDescent="0.4">
      <c r="A30149" s="70"/>
      <c r="B30149" s="70"/>
      <c r="C30149" s="71"/>
    </row>
    <row r="30150" spans="1:3" x14ac:dyDescent="0.4">
      <c r="A30150" s="70"/>
      <c r="B30150" s="70"/>
      <c r="C30150" s="71"/>
    </row>
    <row r="30151" spans="1:3" x14ac:dyDescent="0.4">
      <c r="A30151" s="70"/>
      <c r="B30151" s="70"/>
      <c r="C30151" s="71"/>
    </row>
    <row r="30152" spans="1:3" x14ac:dyDescent="0.4">
      <c r="A30152" s="70"/>
      <c r="B30152" s="70"/>
      <c r="C30152" s="71"/>
    </row>
    <row r="30153" spans="1:3" x14ac:dyDescent="0.4">
      <c r="A30153" s="70"/>
      <c r="B30153" s="70"/>
      <c r="C30153" s="71"/>
    </row>
    <row r="30154" spans="1:3" x14ac:dyDescent="0.4">
      <c r="A30154" s="70"/>
      <c r="B30154" s="70"/>
      <c r="C30154" s="71"/>
    </row>
    <row r="30155" spans="1:3" x14ac:dyDescent="0.4">
      <c r="A30155" s="70"/>
      <c r="B30155" s="70"/>
      <c r="C30155" s="71"/>
    </row>
    <row r="30156" spans="1:3" x14ac:dyDescent="0.4">
      <c r="A30156" s="70"/>
      <c r="B30156" s="70"/>
      <c r="C30156" s="71"/>
    </row>
    <row r="30157" spans="1:3" x14ac:dyDescent="0.4">
      <c r="A30157" s="70"/>
      <c r="B30157" s="70"/>
      <c r="C30157" s="71"/>
    </row>
    <row r="30158" spans="1:3" x14ac:dyDescent="0.4">
      <c r="A30158" s="70"/>
      <c r="B30158" s="70"/>
      <c r="C30158" s="71"/>
    </row>
    <row r="30159" spans="1:3" x14ac:dyDescent="0.4">
      <c r="A30159" s="70"/>
      <c r="B30159" s="70"/>
      <c r="C30159" s="71"/>
    </row>
    <row r="30160" spans="1:3" x14ac:dyDescent="0.4">
      <c r="A30160" s="70"/>
      <c r="B30160" s="70"/>
      <c r="C30160" s="71"/>
    </row>
    <row r="30161" spans="1:3" x14ac:dyDescent="0.4">
      <c r="A30161" s="70"/>
      <c r="B30161" s="70"/>
      <c r="C30161" s="71"/>
    </row>
    <row r="30162" spans="1:3" x14ac:dyDescent="0.4">
      <c r="A30162" s="70"/>
      <c r="B30162" s="70"/>
      <c r="C30162" s="71"/>
    </row>
    <row r="30163" spans="1:3" x14ac:dyDescent="0.4">
      <c r="A30163" s="70"/>
      <c r="B30163" s="70"/>
      <c r="C30163" s="71"/>
    </row>
    <row r="30164" spans="1:3" x14ac:dyDescent="0.4">
      <c r="A30164" s="70"/>
      <c r="B30164" s="70"/>
      <c r="C30164" s="71"/>
    </row>
    <row r="30165" spans="1:3" x14ac:dyDescent="0.4">
      <c r="A30165" s="70"/>
      <c r="B30165" s="70"/>
      <c r="C30165" s="71"/>
    </row>
    <row r="30166" spans="1:3" x14ac:dyDescent="0.4">
      <c r="A30166" s="70"/>
      <c r="B30166" s="70"/>
      <c r="C30166" s="71"/>
    </row>
    <row r="30167" spans="1:3" x14ac:dyDescent="0.4">
      <c r="A30167" s="70"/>
      <c r="B30167" s="70"/>
      <c r="C30167" s="71"/>
    </row>
    <row r="30168" spans="1:3" x14ac:dyDescent="0.4">
      <c r="A30168" s="70"/>
      <c r="B30168" s="70"/>
      <c r="C30168" s="71"/>
    </row>
    <row r="30169" spans="1:3" x14ac:dyDescent="0.4">
      <c r="A30169" s="70"/>
      <c r="B30169" s="70"/>
      <c r="C30169" s="71"/>
    </row>
    <row r="30170" spans="1:3" x14ac:dyDescent="0.4">
      <c r="A30170" s="70"/>
      <c r="B30170" s="70"/>
      <c r="C30170" s="71"/>
    </row>
    <row r="30171" spans="1:3" x14ac:dyDescent="0.4">
      <c r="A30171" s="70"/>
      <c r="B30171" s="70"/>
      <c r="C30171" s="71"/>
    </row>
    <row r="30172" spans="1:3" x14ac:dyDescent="0.4">
      <c r="A30172" s="70"/>
      <c r="B30172" s="70"/>
      <c r="C30172" s="71"/>
    </row>
    <row r="30173" spans="1:3" x14ac:dyDescent="0.4">
      <c r="A30173" s="70"/>
      <c r="B30173" s="70"/>
      <c r="C30173" s="71"/>
    </row>
    <row r="30174" spans="1:3" x14ac:dyDescent="0.4">
      <c r="A30174" s="70"/>
      <c r="B30174" s="70"/>
      <c r="C30174" s="71"/>
    </row>
    <row r="30175" spans="1:3" x14ac:dyDescent="0.4">
      <c r="A30175" s="70"/>
      <c r="B30175" s="70"/>
      <c r="C30175" s="71"/>
    </row>
    <row r="30176" spans="1:3" x14ac:dyDescent="0.4">
      <c r="A30176" s="70"/>
      <c r="B30176" s="70"/>
      <c r="C30176" s="71"/>
    </row>
    <row r="30177" spans="1:3" x14ac:dyDescent="0.4">
      <c r="A30177" s="70"/>
      <c r="B30177" s="70"/>
      <c r="C30177" s="71"/>
    </row>
    <row r="30178" spans="1:3" x14ac:dyDescent="0.4">
      <c r="A30178" s="70"/>
      <c r="B30178" s="70"/>
      <c r="C30178" s="71"/>
    </row>
    <row r="30179" spans="1:3" x14ac:dyDescent="0.4">
      <c r="A30179" s="70"/>
      <c r="B30179" s="70"/>
      <c r="C30179" s="71"/>
    </row>
    <row r="30180" spans="1:3" x14ac:dyDescent="0.4">
      <c r="A30180" s="70"/>
      <c r="B30180" s="70"/>
      <c r="C30180" s="71"/>
    </row>
    <row r="30181" spans="1:3" x14ac:dyDescent="0.4">
      <c r="A30181" s="70"/>
      <c r="B30181" s="70"/>
      <c r="C30181" s="71"/>
    </row>
    <row r="30182" spans="1:3" x14ac:dyDescent="0.4">
      <c r="A30182" s="70"/>
      <c r="B30182" s="70"/>
      <c r="C30182" s="71"/>
    </row>
    <row r="30183" spans="1:3" x14ac:dyDescent="0.4">
      <c r="A30183" s="70"/>
      <c r="B30183" s="70"/>
      <c r="C30183" s="71"/>
    </row>
    <row r="30184" spans="1:3" x14ac:dyDescent="0.4">
      <c r="A30184" s="70"/>
      <c r="B30184" s="70"/>
      <c r="C30184" s="71"/>
    </row>
    <row r="30185" spans="1:3" x14ac:dyDescent="0.4">
      <c r="A30185" s="70"/>
      <c r="B30185" s="70"/>
      <c r="C30185" s="71"/>
    </row>
    <row r="30186" spans="1:3" x14ac:dyDescent="0.4">
      <c r="A30186" s="70"/>
      <c r="B30186" s="70"/>
      <c r="C30186" s="71"/>
    </row>
    <row r="30187" spans="1:3" x14ac:dyDescent="0.4">
      <c r="A30187" s="70"/>
      <c r="B30187" s="70"/>
      <c r="C30187" s="71"/>
    </row>
    <row r="30188" spans="1:3" x14ac:dyDescent="0.4">
      <c r="A30188" s="70"/>
      <c r="B30188" s="70"/>
      <c r="C30188" s="71"/>
    </row>
    <row r="30189" spans="1:3" x14ac:dyDescent="0.4">
      <c r="A30189" s="70"/>
      <c r="B30189" s="70"/>
      <c r="C30189" s="71"/>
    </row>
    <row r="30190" spans="1:3" x14ac:dyDescent="0.4">
      <c r="A30190" s="70"/>
      <c r="B30190" s="70"/>
      <c r="C30190" s="71"/>
    </row>
    <row r="30191" spans="1:3" x14ac:dyDescent="0.4">
      <c r="A30191" s="70"/>
      <c r="B30191" s="70"/>
      <c r="C30191" s="71"/>
    </row>
    <row r="30192" spans="1:3" x14ac:dyDescent="0.4">
      <c r="A30192" s="70"/>
      <c r="B30192" s="70"/>
      <c r="C30192" s="71"/>
    </row>
    <row r="30193" spans="1:3" x14ac:dyDescent="0.4">
      <c r="A30193" s="70"/>
      <c r="B30193" s="70"/>
      <c r="C30193" s="71"/>
    </row>
    <row r="30194" spans="1:3" x14ac:dyDescent="0.4">
      <c r="A30194" s="70"/>
      <c r="B30194" s="70"/>
      <c r="C30194" s="71"/>
    </row>
    <row r="30195" spans="1:3" x14ac:dyDescent="0.4">
      <c r="A30195" s="70"/>
      <c r="B30195" s="70"/>
      <c r="C30195" s="71"/>
    </row>
    <row r="30196" spans="1:3" x14ac:dyDescent="0.4">
      <c r="A30196" s="70"/>
      <c r="B30196" s="70"/>
      <c r="C30196" s="71"/>
    </row>
    <row r="30197" spans="1:3" x14ac:dyDescent="0.4">
      <c r="A30197" s="70"/>
      <c r="B30197" s="70"/>
      <c r="C30197" s="71"/>
    </row>
    <row r="30198" spans="1:3" x14ac:dyDescent="0.4">
      <c r="A30198" s="70"/>
      <c r="B30198" s="70"/>
      <c r="C30198" s="71"/>
    </row>
    <row r="30199" spans="1:3" x14ac:dyDescent="0.4">
      <c r="A30199" s="70"/>
      <c r="B30199" s="70"/>
      <c r="C30199" s="71"/>
    </row>
    <row r="30200" spans="1:3" x14ac:dyDescent="0.4">
      <c r="A30200" s="70"/>
      <c r="B30200" s="70"/>
      <c r="C30200" s="71"/>
    </row>
    <row r="30201" spans="1:3" x14ac:dyDescent="0.4">
      <c r="A30201" s="70"/>
      <c r="B30201" s="70"/>
      <c r="C30201" s="71"/>
    </row>
    <row r="30202" spans="1:3" x14ac:dyDescent="0.4">
      <c r="A30202" s="70"/>
      <c r="B30202" s="70"/>
      <c r="C30202" s="71"/>
    </row>
    <row r="30203" spans="1:3" x14ac:dyDescent="0.4">
      <c r="A30203" s="70"/>
      <c r="B30203" s="70"/>
      <c r="C30203" s="71"/>
    </row>
    <row r="30204" spans="1:3" x14ac:dyDescent="0.4">
      <c r="A30204" s="70"/>
      <c r="B30204" s="70"/>
      <c r="C30204" s="71"/>
    </row>
    <row r="30205" spans="1:3" x14ac:dyDescent="0.4">
      <c r="A30205" s="70"/>
      <c r="B30205" s="70"/>
      <c r="C30205" s="71"/>
    </row>
    <row r="30206" spans="1:3" x14ac:dyDescent="0.4">
      <c r="A30206" s="70"/>
      <c r="B30206" s="70"/>
      <c r="C30206" s="71"/>
    </row>
    <row r="30207" spans="1:3" x14ac:dyDescent="0.4">
      <c r="A30207" s="70"/>
      <c r="B30207" s="70"/>
      <c r="C30207" s="71"/>
    </row>
    <row r="30208" spans="1:3" x14ac:dyDescent="0.4">
      <c r="A30208" s="70"/>
      <c r="B30208" s="70"/>
      <c r="C30208" s="71"/>
    </row>
    <row r="30209" spans="1:3" x14ac:dyDescent="0.4">
      <c r="A30209" s="70"/>
      <c r="B30209" s="70"/>
      <c r="C30209" s="71"/>
    </row>
    <row r="30210" spans="1:3" x14ac:dyDescent="0.4">
      <c r="A30210" s="70"/>
      <c r="B30210" s="70"/>
      <c r="C30210" s="71"/>
    </row>
    <row r="30211" spans="1:3" x14ac:dyDescent="0.4">
      <c r="A30211" s="70"/>
      <c r="B30211" s="70"/>
      <c r="C30211" s="71"/>
    </row>
    <row r="30212" spans="1:3" x14ac:dyDescent="0.4">
      <c r="A30212" s="70"/>
      <c r="B30212" s="70"/>
      <c r="C30212" s="71"/>
    </row>
    <row r="30213" spans="1:3" x14ac:dyDescent="0.4">
      <c r="A30213" s="70"/>
      <c r="B30213" s="70"/>
      <c r="C30213" s="71"/>
    </row>
    <row r="30214" spans="1:3" x14ac:dyDescent="0.4">
      <c r="A30214" s="70"/>
      <c r="B30214" s="70"/>
      <c r="C30214" s="71"/>
    </row>
    <row r="30215" spans="1:3" x14ac:dyDescent="0.4">
      <c r="A30215" s="70"/>
      <c r="B30215" s="70"/>
      <c r="C30215" s="71"/>
    </row>
    <row r="30216" spans="1:3" x14ac:dyDescent="0.4">
      <c r="A30216" s="70"/>
      <c r="B30216" s="70"/>
      <c r="C30216" s="71"/>
    </row>
    <row r="30217" spans="1:3" x14ac:dyDescent="0.4">
      <c r="A30217" s="70"/>
      <c r="B30217" s="70"/>
      <c r="C30217" s="71"/>
    </row>
    <row r="30218" spans="1:3" x14ac:dyDescent="0.4">
      <c r="A30218" s="70"/>
      <c r="B30218" s="70"/>
      <c r="C30218" s="71"/>
    </row>
    <row r="30219" spans="1:3" x14ac:dyDescent="0.4">
      <c r="A30219" s="70"/>
      <c r="B30219" s="70"/>
      <c r="C30219" s="71"/>
    </row>
    <row r="30220" spans="1:3" x14ac:dyDescent="0.4">
      <c r="A30220" s="70"/>
      <c r="B30220" s="70"/>
      <c r="C30220" s="71"/>
    </row>
    <row r="30221" spans="1:3" x14ac:dyDescent="0.4">
      <c r="A30221" s="70"/>
      <c r="B30221" s="70"/>
      <c r="C30221" s="71"/>
    </row>
    <row r="30222" spans="1:3" x14ac:dyDescent="0.4">
      <c r="A30222" s="70"/>
      <c r="B30222" s="70"/>
      <c r="C30222" s="71"/>
    </row>
    <row r="30223" spans="1:3" x14ac:dyDescent="0.4">
      <c r="A30223" s="70"/>
      <c r="B30223" s="70"/>
      <c r="C30223" s="71"/>
    </row>
    <row r="30224" spans="1:3" x14ac:dyDescent="0.4">
      <c r="A30224" s="70"/>
      <c r="B30224" s="70"/>
      <c r="C30224" s="71"/>
    </row>
    <row r="30225" spans="1:3" x14ac:dyDescent="0.4">
      <c r="A30225" s="70"/>
      <c r="B30225" s="70"/>
      <c r="C30225" s="71"/>
    </row>
    <row r="30226" spans="1:3" x14ac:dyDescent="0.4">
      <c r="A30226" s="70"/>
      <c r="B30226" s="70"/>
      <c r="C30226" s="71"/>
    </row>
    <row r="30227" spans="1:3" x14ac:dyDescent="0.4">
      <c r="A30227" s="70"/>
      <c r="B30227" s="70"/>
      <c r="C30227" s="71"/>
    </row>
    <row r="30228" spans="1:3" x14ac:dyDescent="0.4">
      <c r="A30228" s="70"/>
      <c r="B30228" s="70"/>
      <c r="C30228" s="71"/>
    </row>
    <row r="30229" spans="1:3" x14ac:dyDescent="0.4">
      <c r="A30229" s="70"/>
      <c r="B30229" s="70"/>
      <c r="C30229" s="71"/>
    </row>
    <row r="30230" spans="1:3" x14ac:dyDescent="0.4">
      <c r="A30230" s="70"/>
      <c r="B30230" s="70"/>
      <c r="C30230" s="71"/>
    </row>
    <row r="30231" spans="1:3" x14ac:dyDescent="0.4">
      <c r="A30231" s="70"/>
      <c r="B30231" s="70"/>
      <c r="C30231" s="71"/>
    </row>
    <row r="30232" spans="1:3" x14ac:dyDescent="0.4">
      <c r="A30232" s="70"/>
      <c r="B30232" s="70"/>
      <c r="C30232" s="71"/>
    </row>
    <row r="30233" spans="1:3" x14ac:dyDescent="0.4">
      <c r="A30233" s="70"/>
      <c r="B30233" s="70"/>
      <c r="C30233" s="71"/>
    </row>
    <row r="30234" spans="1:3" x14ac:dyDescent="0.4">
      <c r="A30234" s="70"/>
      <c r="B30234" s="70"/>
      <c r="C30234" s="71"/>
    </row>
    <row r="30235" spans="1:3" x14ac:dyDescent="0.4">
      <c r="A30235" s="70"/>
      <c r="B30235" s="70"/>
      <c r="C30235" s="71"/>
    </row>
    <row r="30236" spans="1:3" x14ac:dyDescent="0.4">
      <c r="A30236" s="70"/>
      <c r="B30236" s="70"/>
      <c r="C30236" s="71"/>
    </row>
    <row r="30237" spans="1:3" x14ac:dyDescent="0.4">
      <c r="A30237" s="70"/>
      <c r="B30237" s="70"/>
      <c r="C30237" s="71"/>
    </row>
    <row r="30238" spans="1:3" x14ac:dyDescent="0.4">
      <c r="A30238" s="70"/>
      <c r="B30238" s="70"/>
      <c r="C30238" s="71"/>
    </row>
    <row r="30239" spans="1:3" x14ac:dyDescent="0.4">
      <c r="A30239" s="70"/>
      <c r="B30239" s="70"/>
      <c r="C30239" s="71"/>
    </row>
    <row r="30240" spans="1:3" x14ac:dyDescent="0.4">
      <c r="A30240" s="70"/>
      <c r="B30240" s="70"/>
      <c r="C30240" s="71"/>
    </row>
    <row r="30241" spans="1:3" x14ac:dyDescent="0.4">
      <c r="A30241" s="70"/>
      <c r="B30241" s="70"/>
      <c r="C30241" s="71"/>
    </row>
    <row r="30242" spans="1:3" x14ac:dyDescent="0.4">
      <c r="A30242" s="70"/>
      <c r="B30242" s="70"/>
      <c r="C30242" s="71"/>
    </row>
    <row r="30243" spans="1:3" x14ac:dyDescent="0.4">
      <c r="A30243" s="70"/>
      <c r="B30243" s="70"/>
      <c r="C30243" s="71"/>
    </row>
    <row r="30244" spans="1:3" x14ac:dyDescent="0.4">
      <c r="A30244" s="70"/>
      <c r="B30244" s="70"/>
      <c r="C30244" s="71"/>
    </row>
    <row r="30245" spans="1:3" x14ac:dyDescent="0.4">
      <c r="A30245" s="70"/>
      <c r="B30245" s="70"/>
      <c r="C30245" s="71"/>
    </row>
    <row r="30246" spans="1:3" x14ac:dyDescent="0.4">
      <c r="A30246" s="70"/>
      <c r="B30246" s="70"/>
      <c r="C30246" s="71"/>
    </row>
    <row r="30247" spans="1:3" x14ac:dyDescent="0.4">
      <c r="A30247" s="70"/>
      <c r="B30247" s="70"/>
      <c r="C30247" s="71"/>
    </row>
    <row r="30248" spans="1:3" x14ac:dyDescent="0.4">
      <c r="A30248" s="70"/>
      <c r="B30248" s="70"/>
      <c r="C30248" s="71"/>
    </row>
    <row r="30249" spans="1:3" x14ac:dyDescent="0.4">
      <c r="A30249" s="70"/>
      <c r="B30249" s="70"/>
      <c r="C30249" s="71"/>
    </row>
    <row r="30250" spans="1:3" x14ac:dyDescent="0.4">
      <c r="A30250" s="70"/>
      <c r="B30250" s="70"/>
      <c r="C30250" s="71"/>
    </row>
    <row r="30251" spans="1:3" x14ac:dyDescent="0.4">
      <c r="A30251" s="70"/>
      <c r="B30251" s="70"/>
      <c r="C30251" s="71"/>
    </row>
    <row r="30252" spans="1:3" x14ac:dyDescent="0.4">
      <c r="A30252" s="70"/>
      <c r="B30252" s="70"/>
      <c r="C30252" s="71"/>
    </row>
    <row r="30253" spans="1:3" x14ac:dyDescent="0.4">
      <c r="A30253" s="70"/>
      <c r="B30253" s="70"/>
      <c r="C30253" s="71"/>
    </row>
    <row r="30254" spans="1:3" x14ac:dyDescent="0.4">
      <c r="A30254" s="70"/>
      <c r="B30254" s="70"/>
      <c r="C30254" s="71"/>
    </row>
    <row r="30255" spans="1:3" x14ac:dyDescent="0.4">
      <c r="A30255" s="70"/>
      <c r="B30255" s="70"/>
      <c r="C30255" s="71"/>
    </row>
    <row r="30256" spans="1:3" x14ac:dyDescent="0.4">
      <c r="A30256" s="70"/>
      <c r="B30256" s="70"/>
      <c r="C30256" s="71"/>
    </row>
    <row r="30257" spans="1:3" x14ac:dyDescent="0.4">
      <c r="A30257" s="70"/>
      <c r="B30257" s="70"/>
      <c r="C30257" s="71"/>
    </row>
    <row r="30258" spans="1:3" x14ac:dyDescent="0.4">
      <c r="A30258" s="70"/>
      <c r="B30258" s="70"/>
      <c r="C30258" s="71"/>
    </row>
    <row r="30259" spans="1:3" x14ac:dyDescent="0.4">
      <c r="A30259" s="70"/>
      <c r="B30259" s="70"/>
      <c r="C30259" s="71"/>
    </row>
    <row r="30260" spans="1:3" x14ac:dyDescent="0.4">
      <c r="A30260" s="70"/>
      <c r="B30260" s="70"/>
      <c r="C30260" s="71"/>
    </row>
    <row r="30261" spans="1:3" x14ac:dyDescent="0.4">
      <c r="A30261" s="70"/>
      <c r="B30261" s="70"/>
      <c r="C30261" s="71"/>
    </row>
    <row r="30262" spans="1:3" x14ac:dyDescent="0.4">
      <c r="A30262" s="70"/>
      <c r="B30262" s="70"/>
      <c r="C30262" s="71"/>
    </row>
    <row r="30263" spans="1:3" x14ac:dyDescent="0.4">
      <c r="A30263" s="70"/>
      <c r="B30263" s="70"/>
      <c r="C30263" s="71"/>
    </row>
    <row r="30264" spans="1:3" x14ac:dyDescent="0.4">
      <c r="A30264" s="70"/>
      <c r="B30264" s="70"/>
      <c r="C30264" s="71"/>
    </row>
    <row r="30265" spans="1:3" x14ac:dyDescent="0.4">
      <c r="A30265" s="70"/>
      <c r="B30265" s="70"/>
      <c r="C30265" s="71"/>
    </row>
    <row r="30266" spans="1:3" x14ac:dyDescent="0.4">
      <c r="A30266" s="70"/>
      <c r="B30266" s="70"/>
      <c r="C30266" s="71"/>
    </row>
    <row r="30267" spans="1:3" x14ac:dyDescent="0.4">
      <c r="A30267" s="70"/>
      <c r="B30267" s="70"/>
      <c r="C30267" s="71"/>
    </row>
    <row r="30268" spans="1:3" x14ac:dyDescent="0.4">
      <c r="A30268" s="70"/>
      <c r="B30268" s="70"/>
      <c r="C30268" s="71"/>
    </row>
    <row r="30269" spans="1:3" x14ac:dyDescent="0.4">
      <c r="A30269" s="70"/>
      <c r="B30269" s="70"/>
      <c r="C30269" s="71"/>
    </row>
    <row r="30270" spans="1:3" x14ac:dyDescent="0.4">
      <c r="A30270" s="70"/>
      <c r="B30270" s="70"/>
      <c r="C30270" s="71"/>
    </row>
    <row r="30271" spans="1:3" x14ac:dyDescent="0.4">
      <c r="A30271" s="70"/>
      <c r="B30271" s="70"/>
      <c r="C30271" s="71"/>
    </row>
    <row r="30272" spans="1:3" x14ac:dyDescent="0.4">
      <c r="A30272" s="70"/>
      <c r="B30272" s="70"/>
      <c r="C30272" s="71"/>
    </row>
    <row r="30273" spans="1:3" x14ac:dyDescent="0.4">
      <c r="A30273" s="70"/>
      <c r="B30273" s="70"/>
      <c r="C30273" s="71"/>
    </row>
    <row r="30274" spans="1:3" x14ac:dyDescent="0.4">
      <c r="A30274" s="70"/>
      <c r="B30274" s="70"/>
      <c r="C30274" s="71"/>
    </row>
    <row r="30275" spans="1:3" x14ac:dyDescent="0.4">
      <c r="A30275" s="70"/>
      <c r="B30275" s="70"/>
      <c r="C30275" s="71"/>
    </row>
    <row r="30276" spans="1:3" x14ac:dyDescent="0.4">
      <c r="A30276" s="70"/>
      <c r="B30276" s="70"/>
      <c r="C30276" s="71"/>
    </row>
    <row r="30277" spans="1:3" x14ac:dyDescent="0.4">
      <c r="A30277" s="70"/>
      <c r="B30277" s="70"/>
      <c r="C30277" s="71"/>
    </row>
    <row r="30278" spans="1:3" x14ac:dyDescent="0.4">
      <c r="A30278" s="70"/>
      <c r="B30278" s="70"/>
      <c r="C30278" s="71"/>
    </row>
    <row r="30279" spans="1:3" x14ac:dyDescent="0.4">
      <c r="A30279" s="70"/>
      <c r="B30279" s="70"/>
      <c r="C30279" s="71"/>
    </row>
    <row r="30280" spans="1:3" x14ac:dyDescent="0.4">
      <c r="A30280" s="70"/>
      <c r="B30280" s="70"/>
      <c r="C30280" s="71"/>
    </row>
    <row r="30281" spans="1:3" x14ac:dyDescent="0.4">
      <c r="A30281" s="70"/>
      <c r="B30281" s="70"/>
      <c r="C30281" s="71"/>
    </row>
    <row r="30282" spans="1:3" x14ac:dyDescent="0.4">
      <c r="A30282" s="70"/>
      <c r="B30282" s="70"/>
      <c r="C30282" s="71"/>
    </row>
    <row r="30283" spans="1:3" x14ac:dyDescent="0.4">
      <c r="A30283" s="70"/>
      <c r="B30283" s="70"/>
      <c r="C30283" s="71"/>
    </row>
    <row r="30284" spans="1:3" x14ac:dyDescent="0.4">
      <c r="A30284" s="70"/>
      <c r="B30284" s="70"/>
      <c r="C30284" s="71"/>
    </row>
    <row r="30285" spans="1:3" x14ac:dyDescent="0.4">
      <c r="A30285" s="70"/>
      <c r="B30285" s="70"/>
      <c r="C30285" s="71"/>
    </row>
    <row r="30286" spans="1:3" x14ac:dyDescent="0.4">
      <c r="A30286" s="70"/>
      <c r="B30286" s="70"/>
      <c r="C30286" s="71"/>
    </row>
    <row r="30287" spans="1:3" x14ac:dyDescent="0.4">
      <c r="A30287" s="70"/>
      <c r="B30287" s="70"/>
      <c r="C30287" s="71"/>
    </row>
    <row r="30288" spans="1:3" x14ac:dyDescent="0.4">
      <c r="A30288" s="70"/>
      <c r="B30288" s="70"/>
      <c r="C30288" s="71"/>
    </row>
    <row r="30289" spans="1:3" x14ac:dyDescent="0.4">
      <c r="A30289" s="70"/>
      <c r="B30289" s="70"/>
      <c r="C30289" s="71"/>
    </row>
    <row r="30290" spans="1:3" x14ac:dyDescent="0.4">
      <c r="A30290" s="70"/>
      <c r="B30290" s="70"/>
      <c r="C30290" s="71"/>
    </row>
    <row r="30291" spans="1:3" x14ac:dyDescent="0.4">
      <c r="A30291" s="70"/>
      <c r="B30291" s="70"/>
      <c r="C30291" s="71"/>
    </row>
    <row r="30292" spans="1:3" x14ac:dyDescent="0.4">
      <c r="A30292" s="70"/>
      <c r="B30292" s="70"/>
      <c r="C30292" s="71"/>
    </row>
    <row r="30293" spans="1:3" x14ac:dyDescent="0.4">
      <c r="A30293" s="70"/>
      <c r="B30293" s="70"/>
      <c r="C30293" s="71"/>
    </row>
    <row r="30294" spans="1:3" x14ac:dyDescent="0.4">
      <c r="A30294" s="70"/>
      <c r="B30294" s="70"/>
      <c r="C30294" s="71"/>
    </row>
    <row r="30295" spans="1:3" x14ac:dyDescent="0.4">
      <c r="A30295" s="70"/>
      <c r="B30295" s="70"/>
      <c r="C30295" s="71"/>
    </row>
    <row r="30296" spans="1:3" x14ac:dyDescent="0.4">
      <c r="A30296" s="70"/>
      <c r="B30296" s="70"/>
      <c r="C30296" s="71"/>
    </row>
    <row r="30297" spans="1:3" x14ac:dyDescent="0.4">
      <c r="A30297" s="70"/>
      <c r="B30297" s="70"/>
      <c r="C30297" s="71"/>
    </row>
    <row r="30298" spans="1:3" x14ac:dyDescent="0.4">
      <c r="A30298" s="70"/>
      <c r="B30298" s="70"/>
      <c r="C30298" s="71"/>
    </row>
    <row r="30299" spans="1:3" x14ac:dyDescent="0.4">
      <c r="A30299" s="70"/>
      <c r="B30299" s="70"/>
      <c r="C30299" s="71"/>
    </row>
    <row r="30300" spans="1:3" x14ac:dyDescent="0.4">
      <c r="A30300" s="70"/>
      <c r="B30300" s="70"/>
      <c r="C30300" s="71"/>
    </row>
    <row r="30301" spans="1:3" x14ac:dyDescent="0.4">
      <c r="A30301" s="70"/>
      <c r="B30301" s="70"/>
      <c r="C30301" s="71"/>
    </row>
    <row r="30302" spans="1:3" x14ac:dyDescent="0.4">
      <c r="A30302" s="70"/>
      <c r="B30302" s="70"/>
      <c r="C30302" s="71"/>
    </row>
    <row r="30303" spans="1:3" x14ac:dyDescent="0.4">
      <c r="A30303" s="70"/>
      <c r="B30303" s="70"/>
      <c r="C30303" s="71"/>
    </row>
    <row r="30304" spans="1:3" x14ac:dyDescent="0.4">
      <c r="A30304" s="70"/>
      <c r="B30304" s="70"/>
      <c r="C30304" s="71"/>
    </row>
    <row r="30305" spans="1:3" x14ac:dyDescent="0.4">
      <c r="A30305" s="70"/>
      <c r="B30305" s="70"/>
      <c r="C30305" s="71"/>
    </row>
    <row r="30306" spans="1:3" x14ac:dyDescent="0.4">
      <c r="A30306" s="70"/>
      <c r="B30306" s="70"/>
      <c r="C30306" s="71"/>
    </row>
    <row r="30307" spans="1:3" x14ac:dyDescent="0.4">
      <c r="A30307" s="70"/>
      <c r="B30307" s="70"/>
      <c r="C30307" s="71"/>
    </row>
    <row r="30308" spans="1:3" x14ac:dyDescent="0.4">
      <c r="A30308" s="70"/>
      <c r="B30308" s="70"/>
      <c r="C30308" s="71"/>
    </row>
    <row r="30309" spans="1:3" x14ac:dyDescent="0.4">
      <c r="A30309" s="70"/>
      <c r="B30309" s="70"/>
      <c r="C30309" s="71"/>
    </row>
    <row r="30310" spans="1:3" x14ac:dyDescent="0.4">
      <c r="A30310" s="70"/>
      <c r="B30310" s="70"/>
      <c r="C30310" s="71"/>
    </row>
    <row r="30311" spans="1:3" x14ac:dyDescent="0.4">
      <c r="A30311" s="70"/>
      <c r="B30311" s="70"/>
      <c r="C30311" s="71"/>
    </row>
    <row r="30312" spans="1:3" x14ac:dyDescent="0.4">
      <c r="A30312" s="70"/>
      <c r="B30312" s="70"/>
      <c r="C30312" s="71"/>
    </row>
    <row r="30313" spans="1:3" x14ac:dyDescent="0.4">
      <c r="A30313" s="70"/>
      <c r="B30313" s="70"/>
      <c r="C30313" s="71"/>
    </row>
    <row r="30314" spans="1:3" x14ac:dyDescent="0.4">
      <c r="A30314" s="70"/>
      <c r="B30314" s="70"/>
      <c r="C30314" s="71"/>
    </row>
    <row r="30315" spans="1:3" x14ac:dyDescent="0.4">
      <c r="A30315" s="70"/>
      <c r="B30315" s="70"/>
      <c r="C30315" s="71"/>
    </row>
    <row r="30316" spans="1:3" x14ac:dyDescent="0.4">
      <c r="A30316" s="70"/>
      <c r="B30316" s="70"/>
      <c r="C30316" s="71"/>
    </row>
    <row r="30317" spans="1:3" x14ac:dyDescent="0.4">
      <c r="A30317" s="70"/>
      <c r="B30317" s="70"/>
      <c r="C30317" s="71"/>
    </row>
    <row r="30318" spans="1:3" x14ac:dyDescent="0.4">
      <c r="A30318" s="70"/>
      <c r="B30318" s="70"/>
      <c r="C30318" s="71"/>
    </row>
    <row r="30319" spans="1:3" x14ac:dyDescent="0.4">
      <c r="A30319" s="70"/>
      <c r="B30319" s="70"/>
      <c r="C30319" s="71"/>
    </row>
    <row r="30320" spans="1:3" x14ac:dyDescent="0.4">
      <c r="A30320" s="70"/>
      <c r="B30320" s="70"/>
      <c r="C30320" s="71"/>
    </row>
    <row r="30321" spans="1:3" x14ac:dyDescent="0.4">
      <c r="A30321" s="70"/>
      <c r="B30321" s="70"/>
      <c r="C30321" s="71"/>
    </row>
    <row r="30322" spans="1:3" x14ac:dyDescent="0.4">
      <c r="A30322" s="70"/>
      <c r="B30322" s="70"/>
      <c r="C30322" s="71"/>
    </row>
    <row r="30323" spans="1:3" x14ac:dyDescent="0.4">
      <c r="A30323" s="70"/>
      <c r="B30323" s="70"/>
      <c r="C30323" s="71"/>
    </row>
    <row r="30324" spans="1:3" x14ac:dyDescent="0.4">
      <c r="A30324" s="70"/>
      <c r="B30324" s="70"/>
      <c r="C30324" s="71"/>
    </row>
    <row r="30325" spans="1:3" x14ac:dyDescent="0.4">
      <c r="A30325" s="70"/>
      <c r="B30325" s="70"/>
      <c r="C30325" s="71"/>
    </row>
    <row r="30326" spans="1:3" x14ac:dyDescent="0.4">
      <c r="A30326" s="70"/>
      <c r="B30326" s="70"/>
      <c r="C30326" s="71"/>
    </row>
    <row r="30327" spans="1:3" x14ac:dyDescent="0.4">
      <c r="A30327" s="70"/>
      <c r="B30327" s="70"/>
      <c r="C30327" s="71"/>
    </row>
    <row r="30328" spans="1:3" x14ac:dyDescent="0.4">
      <c r="A30328" s="70"/>
      <c r="B30328" s="70"/>
      <c r="C30328" s="71"/>
    </row>
    <row r="30329" spans="1:3" x14ac:dyDescent="0.4">
      <c r="A30329" s="70"/>
      <c r="B30329" s="70"/>
      <c r="C30329" s="71"/>
    </row>
    <row r="30330" spans="1:3" x14ac:dyDescent="0.4">
      <c r="A30330" s="70"/>
      <c r="B30330" s="70"/>
      <c r="C30330" s="71"/>
    </row>
    <row r="30331" spans="1:3" x14ac:dyDescent="0.4">
      <c r="A30331" s="70"/>
      <c r="B30331" s="70"/>
      <c r="C30331" s="71"/>
    </row>
    <row r="30332" spans="1:3" x14ac:dyDescent="0.4">
      <c r="A30332" s="70"/>
      <c r="B30332" s="70"/>
      <c r="C30332" s="71"/>
    </row>
    <row r="30333" spans="1:3" x14ac:dyDescent="0.4">
      <c r="A30333" s="70"/>
      <c r="B30333" s="70"/>
      <c r="C30333" s="71"/>
    </row>
    <row r="30334" spans="1:3" x14ac:dyDescent="0.4">
      <c r="A30334" s="70"/>
      <c r="B30334" s="70"/>
      <c r="C30334" s="71"/>
    </row>
    <row r="30335" spans="1:3" x14ac:dyDescent="0.4">
      <c r="A30335" s="70"/>
      <c r="B30335" s="70"/>
      <c r="C30335" s="71"/>
    </row>
    <row r="30336" spans="1:3" x14ac:dyDescent="0.4">
      <c r="A30336" s="70"/>
      <c r="B30336" s="70"/>
      <c r="C30336" s="71"/>
    </row>
    <row r="30337" spans="1:3" x14ac:dyDescent="0.4">
      <c r="A30337" s="70"/>
      <c r="B30337" s="70"/>
      <c r="C30337" s="71"/>
    </row>
    <row r="30338" spans="1:3" x14ac:dyDescent="0.4">
      <c r="A30338" s="70"/>
      <c r="B30338" s="70"/>
      <c r="C30338" s="71"/>
    </row>
    <row r="30339" spans="1:3" x14ac:dyDescent="0.4">
      <c r="A30339" s="70"/>
      <c r="B30339" s="70"/>
      <c r="C30339" s="71"/>
    </row>
    <row r="30340" spans="1:3" x14ac:dyDescent="0.4">
      <c r="A30340" s="70"/>
      <c r="B30340" s="70"/>
      <c r="C30340" s="71"/>
    </row>
    <row r="30341" spans="1:3" x14ac:dyDescent="0.4">
      <c r="A30341" s="70"/>
      <c r="B30341" s="70"/>
      <c r="C30341" s="71"/>
    </row>
    <row r="30342" spans="1:3" x14ac:dyDescent="0.4">
      <c r="A30342" s="70"/>
      <c r="B30342" s="70"/>
      <c r="C30342" s="71"/>
    </row>
    <row r="30343" spans="1:3" x14ac:dyDescent="0.4">
      <c r="A30343" s="70"/>
      <c r="B30343" s="70"/>
      <c r="C30343" s="71"/>
    </row>
    <row r="30344" spans="1:3" x14ac:dyDescent="0.4">
      <c r="A30344" s="70"/>
      <c r="B30344" s="70"/>
      <c r="C30344" s="71"/>
    </row>
    <row r="30345" spans="1:3" x14ac:dyDescent="0.4">
      <c r="A30345" s="70"/>
      <c r="B30345" s="70"/>
      <c r="C30345" s="71"/>
    </row>
    <row r="30346" spans="1:3" x14ac:dyDescent="0.4">
      <c r="A30346" s="70"/>
      <c r="B30346" s="70"/>
      <c r="C30346" s="71"/>
    </row>
    <row r="30347" spans="1:3" x14ac:dyDescent="0.4">
      <c r="A30347" s="70"/>
      <c r="B30347" s="70"/>
      <c r="C30347" s="71"/>
    </row>
    <row r="30348" spans="1:3" x14ac:dyDescent="0.4">
      <c r="A30348" s="70"/>
      <c r="B30348" s="70"/>
      <c r="C30348" s="71"/>
    </row>
    <row r="30349" spans="1:3" x14ac:dyDescent="0.4">
      <c r="A30349" s="70"/>
      <c r="B30349" s="70"/>
      <c r="C30349" s="71"/>
    </row>
    <row r="30350" spans="1:3" x14ac:dyDescent="0.4">
      <c r="A30350" s="70"/>
      <c r="B30350" s="70"/>
      <c r="C30350" s="71"/>
    </row>
    <row r="30351" spans="1:3" x14ac:dyDescent="0.4">
      <c r="A30351" s="70"/>
      <c r="B30351" s="70"/>
      <c r="C30351" s="71"/>
    </row>
    <row r="30352" spans="1:3" x14ac:dyDescent="0.4">
      <c r="A30352" s="70"/>
      <c r="B30352" s="70"/>
      <c r="C30352" s="71"/>
    </row>
    <row r="30353" spans="1:3" x14ac:dyDescent="0.4">
      <c r="A30353" s="70"/>
      <c r="B30353" s="70"/>
      <c r="C30353" s="71"/>
    </row>
    <row r="30354" spans="1:3" x14ac:dyDescent="0.4">
      <c r="A30354" s="70"/>
      <c r="B30354" s="70"/>
      <c r="C30354" s="71"/>
    </row>
    <row r="30355" spans="1:3" x14ac:dyDescent="0.4">
      <c r="A30355" s="70"/>
      <c r="B30355" s="70"/>
      <c r="C30355" s="71"/>
    </row>
    <row r="30356" spans="1:3" x14ac:dyDescent="0.4">
      <c r="A30356" s="70"/>
      <c r="B30356" s="70"/>
      <c r="C30356" s="71"/>
    </row>
    <row r="30357" spans="1:3" x14ac:dyDescent="0.4">
      <c r="A30357" s="70"/>
      <c r="B30357" s="70"/>
      <c r="C30357" s="71"/>
    </row>
    <row r="30358" spans="1:3" x14ac:dyDescent="0.4">
      <c r="A30358" s="70"/>
      <c r="B30358" s="70"/>
      <c r="C30358" s="71"/>
    </row>
    <row r="30359" spans="1:3" x14ac:dyDescent="0.4">
      <c r="A30359" s="70"/>
      <c r="B30359" s="70"/>
      <c r="C30359" s="71"/>
    </row>
    <row r="30360" spans="1:3" x14ac:dyDescent="0.4">
      <c r="A30360" s="70"/>
      <c r="B30360" s="70"/>
      <c r="C30360" s="71"/>
    </row>
    <row r="30361" spans="1:3" x14ac:dyDescent="0.4">
      <c r="A30361" s="70"/>
      <c r="B30361" s="70"/>
      <c r="C30361" s="71"/>
    </row>
    <row r="30362" spans="1:3" x14ac:dyDescent="0.4">
      <c r="A30362" s="70"/>
      <c r="B30362" s="70"/>
      <c r="C30362" s="71"/>
    </row>
    <row r="30363" spans="1:3" x14ac:dyDescent="0.4">
      <c r="A30363" s="70"/>
      <c r="B30363" s="70"/>
      <c r="C30363" s="71"/>
    </row>
    <row r="30364" spans="1:3" x14ac:dyDescent="0.4">
      <c r="A30364" s="70"/>
      <c r="B30364" s="70"/>
      <c r="C30364" s="71"/>
    </row>
    <row r="30365" spans="1:3" x14ac:dyDescent="0.4">
      <c r="A30365" s="70"/>
      <c r="B30365" s="70"/>
      <c r="C30365" s="71"/>
    </row>
    <row r="30366" spans="1:3" x14ac:dyDescent="0.4">
      <c r="A30366" s="70"/>
      <c r="B30366" s="70"/>
      <c r="C30366" s="71"/>
    </row>
    <row r="30367" spans="1:3" x14ac:dyDescent="0.4">
      <c r="A30367" s="70"/>
      <c r="B30367" s="70"/>
      <c r="C30367" s="71"/>
    </row>
    <row r="30368" spans="1:3" x14ac:dyDescent="0.4">
      <c r="A30368" s="70"/>
      <c r="B30368" s="70"/>
      <c r="C30368" s="71"/>
    </row>
    <row r="30369" spans="1:3" x14ac:dyDescent="0.4">
      <c r="A30369" s="70"/>
      <c r="B30369" s="70"/>
      <c r="C30369" s="71"/>
    </row>
    <row r="30370" spans="1:3" x14ac:dyDescent="0.4">
      <c r="A30370" s="70"/>
      <c r="B30370" s="70"/>
      <c r="C30370" s="71"/>
    </row>
    <row r="30371" spans="1:3" x14ac:dyDescent="0.4">
      <c r="A30371" s="70"/>
      <c r="B30371" s="70"/>
      <c r="C30371" s="71"/>
    </row>
    <row r="30372" spans="1:3" x14ac:dyDescent="0.4">
      <c r="A30372" s="70"/>
      <c r="B30372" s="70"/>
      <c r="C30372" s="71"/>
    </row>
    <row r="30373" spans="1:3" x14ac:dyDescent="0.4">
      <c r="A30373" s="70"/>
      <c r="B30373" s="70"/>
      <c r="C30373" s="71"/>
    </row>
    <row r="30374" spans="1:3" x14ac:dyDescent="0.4">
      <c r="A30374" s="70"/>
      <c r="B30374" s="70"/>
      <c r="C30374" s="71"/>
    </row>
    <row r="30375" spans="1:3" x14ac:dyDescent="0.4">
      <c r="A30375" s="70"/>
      <c r="B30375" s="70"/>
      <c r="C30375" s="71"/>
    </row>
    <row r="30376" spans="1:3" x14ac:dyDescent="0.4">
      <c r="A30376" s="70"/>
      <c r="B30376" s="70"/>
      <c r="C30376" s="71"/>
    </row>
    <row r="30377" spans="1:3" x14ac:dyDescent="0.4">
      <c r="A30377" s="70"/>
      <c r="B30377" s="70"/>
      <c r="C30377" s="71"/>
    </row>
    <row r="30378" spans="1:3" x14ac:dyDescent="0.4">
      <c r="A30378" s="70"/>
      <c r="B30378" s="70"/>
      <c r="C30378" s="71"/>
    </row>
    <row r="30379" spans="1:3" x14ac:dyDescent="0.4">
      <c r="A30379" s="70"/>
      <c r="B30379" s="70"/>
      <c r="C30379" s="71"/>
    </row>
    <row r="30380" spans="1:3" x14ac:dyDescent="0.4">
      <c r="A30380" s="70"/>
      <c r="B30380" s="70"/>
      <c r="C30380" s="71"/>
    </row>
    <row r="30381" spans="1:3" x14ac:dyDescent="0.4">
      <c r="A30381" s="70"/>
      <c r="B30381" s="70"/>
      <c r="C30381" s="71"/>
    </row>
    <row r="30382" spans="1:3" x14ac:dyDescent="0.4">
      <c r="A30382" s="70"/>
      <c r="B30382" s="70"/>
      <c r="C30382" s="71"/>
    </row>
    <row r="30383" spans="1:3" x14ac:dyDescent="0.4">
      <c r="A30383" s="70"/>
      <c r="B30383" s="70"/>
      <c r="C30383" s="71"/>
    </row>
    <row r="30384" spans="1:3" x14ac:dyDescent="0.4">
      <c r="A30384" s="70"/>
      <c r="B30384" s="70"/>
      <c r="C30384" s="71"/>
    </row>
    <row r="30385" spans="1:3" x14ac:dyDescent="0.4">
      <c r="A30385" s="70"/>
      <c r="B30385" s="70"/>
      <c r="C30385" s="71"/>
    </row>
    <row r="30386" spans="1:3" x14ac:dyDescent="0.4">
      <c r="A30386" s="70"/>
      <c r="B30386" s="70"/>
      <c r="C30386" s="71"/>
    </row>
    <row r="30387" spans="1:3" x14ac:dyDescent="0.4">
      <c r="A30387" s="70"/>
      <c r="B30387" s="70"/>
      <c r="C30387" s="71"/>
    </row>
    <row r="30388" spans="1:3" x14ac:dyDescent="0.4">
      <c r="A30388" s="70"/>
      <c r="B30388" s="70"/>
      <c r="C30388" s="71"/>
    </row>
    <row r="30389" spans="1:3" x14ac:dyDescent="0.4">
      <c r="A30389" s="70"/>
      <c r="B30389" s="70"/>
      <c r="C30389" s="71"/>
    </row>
    <row r="30390" spans="1:3" x14ac:dyDescent="0.4">
      <c r="A30390" s="70"/>
      <c r="B30390" s="70"/>
      <c r="C30390" s="71"/>
    </row>
    <row r="30391" spans="1:3" x14ac:dyDescent="0.4">
      <c r="A30391" s="70"/>
      <c r="B30391" s="70"/>
      <c r="C30391" s="71"/>
    </row>
    <row r="30392" spans="1:3" x14ac:dyDescent="0.4">
      <c r="A30392" s="70"/>
      <c r="B30392" s="70"/>
      <c r="C30392" s="71"/>
    </row>
    <row r="30393" spans="1:3" x14ac:dyDescent="0.4">
      <c r="A30393" s="70"/>
      <c r="B30393" s="70"/>
      <c r="C30393" s="71"/>
    </row>
    <row r="30394" spans="1:3" x14ac:dyDescent="0.4">
      <c r="A30394" s="70"/>
      <c r="B30394" s="70"/>
      <c r="C30394" s="71"/>
    </row>
    <row r="30395" spans="1:3" x14ac:dyDescent="0.4">
      <c r="A30395" s="70"/>
      <c r="B30395" s="70"/>
      <c r="C30395" s="71"/>
    </row>
    <row r="30396" spans="1:3" x14ac:dyDescent="0.4">
      <c r="A30396" s="70"/>
      <c r="B30396" s="70"/>
      <c r="C30396" s="71"/>
    </row>
    <row r="30397" spans="1:3" x14ac:dyDescent="0.4">
      <c r="A30397" s="70"/>
      <c r="B30397" s="70"/>
      <c r="C30397" s="71"/>
    </row>
    <row r="30398" spans="1:3" x14ac:dyDescent="0.4">
      <c r="A30398" s="70"/>
      <c r="B30398" s="70"/>
      <c r="C30398" s="71"/>
    </row>
    <row r="30399" spans="1:3" x14ac:dyDescent="0.4">
      <c r="A30399" s="70"/>
      <c r="B30399" s="70"/>
      <c r="C30399" s="71"/>
    </row>
    <row r="30400" spans="1:3" x14ac:dyDescent="0.4">
      <c r="A30400" s="70"/>
      <c r="B30400" s="70"/>
      <c r="C30400" s="71"/>
    </row>
    <row r="30401" spans="1:3" x14ac:dyDescent="0.4">
      <c r="A30401" s="70"/>
      <c r="B30401" s="70"/>
      <c r="C30401" s="71"/>
    </row>
    <row r="30402" spans="1:3" x14ac:dyDescent="0.4">
      <c r="A30402" s="70"/>
      <c r="B30402" s="70"/>
      <c r="C30402" s="71"/>
    </row>
    <row r="30403" spans="1:3" x14ac:dyDescent="0.4">
      <c r="A30403" s="70"/>
      <c r="B30403" s="70"/>
      <c r="C30403" s="71"/>
    </row>
    <row r="30404" spans="1:3" x14ac:dyDescent="0.4">
      <c r="A30404" s="70"/>
      <c r="B30404" s="70"/>
      <c r="C30404" s="71"/>
    </row>
    <row r="30405" spans="1:3" x14ac:dyDescent="0.4">
      <c r="A30405" s="70"/>
      <c r="B30405" s="70"/>
      <c r="C30405" s="71"/>
    </row>
    <row r="30406" spans="1:3" x14ac:dyDescent="0.4">
      <c r="A30406" s="70"/>
      <c r="B30406" s="70"/>
      <c r="C30406" s="71"/>
    </row>
    <row r="30407" spans="1:3" x14ac:dyDescent="0.4">
      <c r="A30407" s="70"/>
      <c r="B30407" s="70"/>
      <c r="C30407" s="71"/>
    </row>
    <row r="30408" spans="1:3" x14ac:dyDescent="0.4">
      <c r="A30408" s="70"/>
      <c r="B30408" s="70"/>
      <c r="C30408" s="71"/>
    </row>
    <row r="30409" spans="1:3" x14ac:dyDescent="0.4">
      <c r="A30409" s="70"/>
      <c r="B30409" s="70"/>
      <c r="C30409" s="71"/>
    </row>
    <row r="30410" spans="1:3" x14ac:dyDescent="0.4">
      <c r="A30410" s="70"/>
      <c r="B30410" s="70"/>
      <c r="C30410" s="71"/>
    </row>
    <row r="30411" spans="1:3" x14ac:dyDescent="0.4">
      <c r="A30411" s="70"/>
      <c r="B30411" s="70"/>
      <c r="C30411" s="71"/>
    </row>
    <row r="30412" spans="1:3" x14ac:dyDescent="0.4">
      <c r="A30412" s="70"/>
      <c r="B30412" s="70"/>
      <c r="C30412" s="71"/>
    </row>
    <row r="30413" spans="1:3" x14ac:dyDescent="0.4">
      <c r="A30413" s="70"/>
      <c r="B30413" s="70"/>
      <c r="C30413" s="71"/>
    </row>
    <row r="30414" spans="1:3" x14ac:dyDescent="0.4">
      <c r="A30414" s="70"/>
      <c r="B30414" s="70"/>
      <c r="C30414" s="71"/>
    </row>
    <row r="30415" spans="1:3" x14ac:dyDescent="0.4">
      <c r="A30415" s="70"/>
      <c r="B30415" s="70"/>
      <c r="C30415" s="71"/>
    </row>
    <row r="30416" spans="1:3" x14ac:dyDescent="0.4">
      <c r="A30416" s="70"/>
      <c r="B30416" s="70"/>
      <c r="C30416" s="71"/>
    </row>
    <row r="30417" spans="1:3" x14ac:dyDescent="0.4">
      <c r="A30417" s="70"/>
      <c r="B30417" s="70"/>
      <c r="C30417" s="71"/>
    </row>
    <row r="30418" spans="1:3" x14ac:dyDescent="0.4">
      <c r="A30418" s="70"/>
      <c r="B30418" s="70"/>
      <c r="C30418" s="71"/>
    </row>
    <row r="30419" spans="1:3" x14ac:dyDescent="0.4">
      <c r="A30419" s="70"/>
      <c r="B30419" s="70"/>
      <c r="C30419" s="71"/>
    </row>
    <row r="30420" spans="1:3" x14ac:dyDescent="0.4">
      <c r="A30420" s="70"/>
      <c r="B30420" s="70"/>
      <c r="C30420" s="71"/>
    </row>
    <row r="30421" spans="1:3" x14ac:dyDescent="0.4">
      <c r="A30421" s="70"/>
      <c r="B30421" s="70"/>
      <c r="C30421" s="71"/>
    </row>
    <row r="30422" spans="1:3" x14ac:dyDescent="0.4">
      <c r="A30422" s="70"/>
      <c r="B30422" s="70"/>
      <c r="C30422" s="71"/>
    </row>
    <row r="30423" spans="1:3" x14ac:dyDescent="0.4">
      <c r="A30423" s="70"/>
      <c r="B30423" s="70"/>
      <c r="C30423" s="71"/>
    </row>
    <row r="30424" spans="1:3" x14ac:dyDescent="0.4">
      <c r="A30424" s="70"/>
      <c r="B30424" s="70"/>
      <c r="C30424" s="71"/>
    </row>
    <row r="30425" spans="1:3" x14ac:dyDescent="0.4">
      <c r="A30425" s="70"/>
      <c r="B30425" s="70"/>
      <c r="C30425" s="71"/>
    </row>
    <row r="30426" spans="1:3" x14ac:dyDescent="0.4">
      <c r="A30426" s="70"/>
      <c r="B30426" s="70"/>
      <c r="C30426" s="71"/>
    </row>
    <row r="30427" spans="1:3" x14ac:dyDescent="0.4">
      <c r="A30427" s="70"/>
      <c r="B30427" s="70"/>
      <c r="C30427" s="71"/>
    </row>
    <row r="30428" spans="1:3" x14ac:dyDescent="0.4">
      <c r="A30428" s="70"/>
      <c r="B30428" s="70"/>
      <c r="C30428" s="71"/>
    </row>
    <row r="30429" spans="1:3" x14ac:dyDescent="0.4">
      <c r="A30429" s="70"/>
      <c r="B30429" s="70"/>
      <c r="C30429" s="71"/>
    </row>
    <row r="30430" spans="1:3" x14ac:dyDescent="0.4">
      <c r="A30430" s="70"/>
      <c r="B30430" s="70"/>
      <c r="C30430" s="71"/>
    </row>
    <row r="30431" spans="1:3" x14ac:dyDescent="0.4">
      <c r="A30431" s="70"/>
      <c r="B30431" s="70"/>
      <c r="C30431" s="71"/>
    </row>
    <row r="30432" spans="1:3" x14ac:dyDescent="0.4">
      <c r="A30432" s="70"/>
      <c r="B30432" s="70"/>
      <c r="C30432" s="71"/>
    </row>
    <row r="30433" spans="1:3" x14ac:dyDescent="0.4">
      <c r="A30433" s="70"/>
      <c r="B30433" s="70"/>
      <c r="C30433" s="71"/>
    </row>
    <row r="30434" spans="1:3" x14ac:dyDescent="0.4">
      <c r="A30434" s="70"/>
      <c r="B30434" s="70"/>
      <c r="C30434" s="71"/>
    </row>
    <row r="30435" spans="1:3" x14ac:dyDescent="0.4">
      <c r="A30435" s="70"/>
      <c r="B30435" s="70"/>
      <c r="C30435" s="71"/>
    </row>
    <row r="30436" spans="1:3" x14ac:dyDescent="0.4">
      <c r="A30436" s="70"/>
      <c r="B30436" s="70"/>
      <c r="C30436" s="71"/>
    </row>
    <row r="30437" spans="1:3" x14ac:dyDescent="0.4">
      <c r="A30437" s="70"/>
      <c r="B30437" s="70"/>
      <c r="C30437" s="71"/>
    </row>
    <row r="30438" spans="1:3" x14ac:dyDescent="0.4">
      <c r="A30438" s="70"/>
      <c r="B30438" s="70"/>
      <c r="C30438" s="71"/>
    </row>
    <row r="30439" spans="1:3" x14ac:dyDescent="0.4">
      <c r="A30439" s="70"/>
      <c r="B30439" s="70"/>
      <c r="C30439" s="71"/>
    </row>
    <row r="30440" spans="1:3" x14ac:dyDescent="0.4">
      <c r="A30440" s="70"/>
      <c r="B30440" s="70"/>
      <c r="C30440" s="71"/>
    </row>
    <row r="30441" spans="1:3" x14ac:dyDescent="0.4">
      <c r="A30441" s="70"/>
      <c r="B30441" s="70"/>
      <c r="C30441" s="71"/>
    </row>
    <row r="30442" spans="1:3" x14ac:dyDescent="0.4">
      <c r="A30442" s="70"/>
      <c r="B30442" s="70"/>
      <c r="C30442" s="71"/>
    </row>
    <row r="30443" spans="1:3" x14ac:dyDescent="0.4">
      <c r="A30443" s="70"/>
      <c r="B30443" s="70"/>
      <c r="C30443" s="71"/>
    </row>
    <row r="30444" spans="1:3" x14ac:dyDescent="0.4">
      <c r="A30444" s="70"/>
      <c r="B30444" s="70"/>
      <c r="C30444" s="71"/>
    </row>
    <row r="30445" spans="1:3" x14ac:dyDescent="0.4">
      <c r="A30445" s="70"/>
      <c r="B30445" s="70"/>
      <c r="C30445" s="71"/>
    </row>
    <row r="30446" spans="1:3" x14ac:dyDescent="0.4">
      <c r="A30446" s="70"/>
      <c r="B30446" s="70"/>
      <c r="C30446" s="71"/>
    </row>
    <row r="30447" spans="1:3" x14ac:dyDescent="0.4">
      <c r="A30447" s="70"/>
      <c r="B30447" s="70"/>
      <c r="C30447" s="71"/>
    </row>
    <row r="30448" spans="1:3" x14ac:dyDescent="0.4">
      <c r="A30448" s="70"/>
      <c r="B30448" s="70"/>
      <c r="C30448" s="71"/>
    </row>
    <row r="30449" spans="1:3" x14ac:dyDescent="0.4">
      <c r="A30449" s="70"/>
      <c r="B30449" s="70"/>
      <c r="C30449" s="71"/>
    </row>
    <row r="30450" spans="1:3" x14ac:dyDescent="0.4">
      <c r="A30450" s="70"/>
      <c r="B30450" s="70"/>
      <c r="C30450" s="71"/>
    </row>
    <row r="30451" spans="1:3" x14ac:dyDescent="0.4">
      <c r="A30451" s="70"/>
      <c r="B30451" s="70"/>
      <c r="C30451" s="71"/>
    </row>
    <row r="30452" spans="1:3" x14ac:dyDescent="0.4">
      <c r="A30452" s="70"/>
      <c r="B30452" s="70"/>
      <c r="C30452" s="71"/>
    </row>
    <row r="30453" spans="1:3" x14ac:dyDescent="0.4">
      <c r="A30453" s="70"/>
      <c r="B30453" s="70"/>
      <c r="C30453" s="71"/>
    </row>
    <row r="30454" spans="1:3" x14ac:dyDescent="0.4">
      <c r="A30454" s="70"/>
      <c r="B30454" s="70"/>
      <c r="C30454" s="71"/>
    </row>
    <row r="30455" spans="1:3" x14ac:dyDescent="0.4">
      <c r="A30455" s="70"/>
      <c r="B30455" s="70"/>
      <c r="C30455" s="71"/>
    </row>
    <row r="30456" spans="1:3" x14ac:dyDescent="0.4">
      <c r="A30456" s="70"/>
      <c r="B30456" s="70"/>
      <c r="C30456" s="71"/>
    </row>
    <row r="30457" spans="1:3" x14ac:dyDescent="0.4">
      <c r="A30457" s="70"/>
      <c r="B30457" s="70"/>
      <c r="C30457" s="71"/>
    </row>
    <row r="30458" spans="1:3" x14ac:dyDescent="0.4">
      <c r="A30458" s="70"/>
      <c r="B30458" s="70"/>
      <c r="C30458" s="71"/>
    </row>
    <row r="30459" spans="1:3" x14ac:dyDescent="0.4">
      <c r="A30459" s="70"/>
      <c r="B30459" s="70"/>
      <c r="C30459" s="71"/>
    </row>
    <row r="30460" spans="1:3" x14ac:dyDescent="0.4">
      <c r="A30460" s="70"/>
      <c r="B30460" s="70"/>
      <c r="C30460" s="71"/>
    </row>
    <row r="30461" spans="1:3" x14ac:dyDescent="0.4">
      <c r="A30461" s="70"/>
      <c r="B30461" s="70"/>
      <c r="C30461" s="71"/>
    </row>
    <row r="30462" spans="1:3" x14ac:dyDescent="0.4">
      <c r="A30462" s="70"/>
      <c r="B30462" s="70"/>
      <c r="C30462" s="71"/>
    </row>
    <row r="30463" spans="1:3" x14ac:dyDescent="0.4">
      <c r="A30463" s="70"/>
      <c r="B30463" s="70"/>
      <c r="C30463" s="71"/>
    </row>
    <row r="30464" spans="1:3" x14ac:dyDescent="0.4">
      <c r="A30464" s="70"/>
      <c r="B30464" s="70"/>
      <c r="C30464" s="71"/>
    </row>
    <row r="30465" spans="1:3" x14ac:dyDescent="0.4">
      <c r="A30465" s="70"/>
      <c r="B30465" s="70"/>
      <c r="C30465" s="71"/>
    </row>
    <row r="30466" spans="1:3" x14ac:dyDescent="0.4">
      <c r="A30466" s="70"/>
      <c r="B30466" s="70"/>
      <c r="C30466" s="71"/>
    </row>
    <row r="30467" spans="1:3" x14ac:dyDescent="0.4">
      <c r="A30467" s="70"/>
      <c r="B30467" s="70"/>
      <c r="C30467" s="71"/>
    </row>
    <row r="30468" spans="1:3" x14ac:dyDescent="0.4">
      <c r="A30468" s="70"/>
      <c r="B30468" s="70"/>
      <c r="C30468" s="71"/>
    </row>
    <row r="30469" spans="1:3" x14ac:dyDescent="0.4">
      <c r="A30469" s="70"/>
      <c r="B30469" s="70"/>
      <c r="C30469" s="71"/>
    </row>
    <row r="30470" spans="1:3" x14ac:dyDescent="0.4">
      <c r="A30470" s="70"/>
      <c r="B30470" s="70"/>
      <c r="C30470" s="71"/>
    </row>
    <row r="30471" spans="1:3" x14ac:dyDescent="0.4">
      <c r="A30471" s="70"/>
      <c r="B30471" s="70"/>
      <c r="C30471" s="71"/>
    </row>
    <row r="30472" spans="1:3" x14ac:dyDescent="0.4">
      <c r="A30472" s="70"/>
      <c r="B30472" s="70"/>
      <c r="C30472" s="71"/>
    </row>
    <row r="30473" spans="1:3" x14ac:dyDescent="0.4">
      <c r="A30473" s="70"/>
      <c r="B30473" s="70"/>
      <c r="C30473" s="71"/>
    </row>
    <row r="30474" spans="1:3" x14ac:dyDescent="0.4">
      <c r="A30474" s="70"/>
      <c r="B30474" s="70"/>
      <c r="C30474" s="71"/>
    </row>
    <row r="30475" spans="1:3" x14ac:dyDescent="0.4">
      <c r="A30475" s="70"/>
      <c r="B30475" s="70"/>
      <c r="C30475" s="71"/>
    </row>
    <row r="30476" spans="1:3" x14ac:dyDescent="0.4">
      <c r="A30476" s="70"/>
      <c r="B30476" s="70"/>
      <c r="C30476" s="71"/>
    </row>
    <row r="30477" spans="1:3" x14ac:dyDescent="0.4">
      <c r="A30477" s="70"/>
      <c r="B30477" s="70"/>
      <c r="C30477" s="71"/>
    </row>
    <row r="30478" spans="1:3" x14ac:dyDescent="0.4">
      <c r="A30478" s="70"/>
      <c r="B30478" s="70"/>
      <c r="C30478" s="71"/>
    </row>
    <row r="30479" spans="1:3" x14ac:dyDescent="0.4">
      <c r="A30479" s="70"/>
      <c r="B30479" s="70"/>
      <c r="C30479" s="71"/>
    </row>
    <row r="30480" spans="1:3" x14ac:dyDescent="0.4">
      <c r="A30480" s="70"/>
      <c r="B30480" s="70"/>
      <c r="C30480" s="71"/>
    </row>
    <row r="30481" spans="1:3" x14ac:dyDescent="0.4">
      <c r="A30481" s="70"/>
      <c r="B30481" s="70"/>
      <c r="C30481" s="71"/>
    </row>
    <row r="30482" spans="1:3" x14ac:dyDescent="0.4">
      <c r="A30482" s="70"/>
      <c r="B30482" s="70"/>
      <c r="C30482" s="71"/>
    </row>
    <row r="30483" spans="1:3" x14ac:dyDescent="0.4">
      <c r="A30483" s="70"/>
      <c r="B30483" s="70"/>
      <c r="C30483" s="71"/>
    </row>
    <row r="30484" spans="1:3" x14ac:dyDescent="0.4">
      <c r="A30484" s="70"/>
      <c r="B30484" s="70"/>
      <c r="C30484" s="71"/>
    </row>
    <row r="30485" spans="1:3" x14ac:dyDescent="0.4">
      <c r="A30485" s="70"/>
      <c r="B30485" s="70"/>
      <c r="C30485" s="71"/>
    </row>
    <row r="30486" spans="1:3" x14ac:dyDescent="0.4">
      <c r="A30486" s="70"/>
      <c r="B30486" s="70"/>
      <c r="C30486" s="71"/>
    </row>
    <row r="30487" spans="1:3" x14ac:dyDescent="0.4">
      <c r="A30487" s="70"/>
      <c r="B30487" s="70"/>
      <c r="C30487" s="71"/>
    </row>
    <row r="30488" spans="1:3" x14ac:dyDescent="0.4">
      <c r="A30488" s="70"/>
      <c r="B30488" s="70"/>
      <c r="C30488" s="71"/>
    </row>
    <row r="30489" spans="1:3" x14ac:dyDescent="0.4">
      <c r="A30489" s="70"/>
      <c r="B30489" s="70"/>
      <c r="C30489" s="71"/>
    </row>
    <row r="30490" spans="1:3" x14ac:dyDescent="0.4">
      <c r="A30490" s="70"/>
      <c r="B30490" s="70"/>
      <c r="C30490" s="71"/>
    </row>
    <row r="30491" spans="1:3" x14ac:dyDescent="0.4">
      <c r="A30491" s="70"/>
      <c r="B30491" s="70"/>
      <c r="C30491" s="71"/>
    </row>
    <row r="30492" spans="1:3" x14ac:dyDescent="0.4">
      <c r="A30492" s="70"/>
      <c r="B30492" s="70"/>
      <c r="C30492" s="71"/>
    </row>
    <row r="30493" spans="1:3" x14ac:dyDescent="0.4">
      <c r="A30493" s="70"/>
      <c r="B30493" s="70"/>
      <c r="C30493" s="71"/>
    </row>
    <row r="30494" spans="1:3" x14ac:dyDescent="0.4">
      <c r="A30494" s="70"/>
      <c r="B30494" s="70"/>
      <c r="C30494" s="71"/>
    </row>
    <row r="30495" spans="1:3" x14ac:dyDescent="0.4">
      <c r="A30495" s="70"/>
      <c r="B30495" s="70"/>
      <c r="C30495" s="71"/>
    </row>
    <row r="30496" spans="1:3" x14ac:dyDescent="0.4">
      <c r="A30496" s="70"/>
      <c r="B30496" s="70"/>
      <c r="C30496" s="71"/>
    </row>
    <row r="30497" spans="1:3" x14ac:dyDescent="0.4">
      <c r="A30497" s="70"/>
      <c r="B30497" s="70"/>
      <c r="C30497" s="71"/>
    </row>
    <row r="30498" spans="1:3" x14ac:dyDescent="0.4">
      <c r="A30498" s="70"/>
      <c r="B30498" s="70"/>
      <c r="C30498" s="71"/>
    </row>
    <row r="30499" spans="1:3" x14ac:dyDescent="0.4">
      <c r="A30499" s="70"/>
      <c r="B30499" s="70"/>
      <c r="C30499" s="71"/>
    </row>
    <row r="30500" spans="1:3" x14ac:dyDescent="0.4">
      <c r="A30500" s="70"/>
      <c r="B30500" s="70"/>
      <c r="C30500" s="71"/>
    </row>
    <row r="30501" spans="1:3" x14ac:dyDescent="0.4">
      <c r="A30501" s="70"/>
      <c r="B30501" s="70"/>
      <c r="C30501" s="71"/>
    </row>
    <row r="30502" spans="1:3" x14ac:dyDescent="0.4">
      <c r="A30502" s="70"/>
      <c r="B30502" s="70"/>
      <c r="C30502" s="71"/>
    </row>
    <row r="30503" spans="1:3" x14ac:dyDescent="0.4">
      <c r="A30503" s="70"/>
      <c r="B30503" s="70"/>
      <c r="C30503" s="71"/>
    </row>
    <row r="30504" spans="1:3" x14ac:dyDescent="0.4">
      <c r="A30504" s="70"/>
      <c r="B30504" s="70"/>
      <c r="C30504" s="71"/>
    </row>
    <row r="30505" spans="1:3" x14ac:dyDescent="0.4">
      <c r="A30505" s="70"/>
      <c r="B30505" s="70"/>
      <c r="C30505" s="71"/>
    </row>
    <row r="30506" spans="1:3" x14ac:dyDescent="0.4">
      <c r="A30506" s="70"/>
      <c r="B30506" s="70"/>
      <c r="C30506" s="71"/>
    </row>
    <row r="30507" spans="1:3" x14ac:dyDescent="0.4">
      <c r="A30507" s="70"/>
      <c r="B30507" s="70"/>
      <c r="C30507" s="71"/>
    </row>
    <row r="30508" spans="1:3" x14ac:dyDescent="0.4">
      <c r="A30508" s="70"/>
      <c r="B30508" s="70"/>
      <c r="C30508" s="71"/>
    </row>
    <row r="30509" spans="1:3" x14ac:dyDescent="0.4">
      <c r="A30509" s="70"/>
      <c r="B30509" s="70"/>
      <c r="C30509" s="71"/>
    </row>
    <row r="30510" spans="1:3" x14ac:dyDescent="0.4">
      <c r="A30510" s="70"/>
      <c r="B30510" s="70"/>
      <c r="C30510" s="71"/>
    </row>
    <row r="30511" spans="1:3" x14ac:dyDescent="0.4">
      <c r="A30511" s="70"/>
      <c r="B30511" s="70"/>
      <c r="C30511" s="71"/>
    </row>
    <row r="30512" spans="1:3" x14ac:dyDescent="0.4">
      <c r="A30512" s="70"/>
      <c r="B30512" s="70"/>
      <c r="C30512" s="71"/>
    </row>
    <row r="30513" spans="1:3" x14ac:dyDescent="0.4">
      <c r="A30513" s="70"/>
      <c r="B30513" s="70"/>
      <c r="C30513" s="71"/>
    </row>
    <row r="30514" spans="1:3" x14ac:dyDescent="0.4">
      <c r="A30514" s="70"/>
      <c r="B30514" s="70"/>
      <c r="C30514" s="71"/>
    </row>
    <row r="30515" spans="1:3" x14ac:dyDescent="0.4">
      <c r="A30515" s="70"/>
      <c r="B30515" s="70"/>
      <c r="C30515" s="71"/>
    </row>
    <row r="30516" spans="1:3" x14ac:dyDescent="0.4">
      <c r="A30516" s="70"/>
      <c r="B30516" s="70"/>
      <c r="C30516" s="71"/>
    </row>
    <row r="30517" spans="1:3" x14ac:dyDescent="0.4">
      <c r="A30517" s="70"/>
      <c r="B30517" s="70"/>
      <c r="C30517" s="71"/>
    </row>
    <row r="30518" spans="1:3" x14ac:dyDescent="0.4">
      <c r="A30518" s="70"/>
      <c r="B30518" s="70"/>
      <c r="C30518" s="71"/>
    </row>
    <row r="30519" spans="1:3" x14ac:dyDescent="0.4">
      <c r="A30519" s="70"/>
      <c r="B30519" s="70"/>
      <c r="C30519" s="71"/>
    </row>
    <row r="30520" spans="1:3" x14ac:dyDescent="0.4">
      <c r="A30520" s="70"/>
      <c r="B30520" s="70"/>
      <c r="C30520" s="71"/>
    </row>
    <row r="30521" spans="1:3" x14ac:dyDescent="0.4">
      <c r="A30521" s="70"/>
      <c r="B30521" s="70"/>
      <c r="C30521" s="71"/>
    </row>
    <row r="30522" spans="1:3" x14ac:dyDescent="0.4">
      <c r="A30522" s="70"/>
      <c r="B30522" s="70"/>
      <c r="C30522" s="71"/>
    </row>
    <row r="30523" spans="1:3" x14ac:dyDescent="0.4">
      <c r="A30523" s="70"/>
      <c r="B30523" s="70"/>
      <c r="C30523" s="71"/>
    </row>
    <row r="30524" spans="1:3" x14ac:dyDescent="0.4">
      <c r="A30524" s="70"/>
      <c r="B30524" s="70"/>
      <c r="C30524" s="71"/>
    </row>
    <row r="30525" spans="1:3" x14ac:dyDescent="0.4">
      <c r="A30525" s="70"/>
      <c r="B30525" s="70"/>
      <c r="C30525" s="71"/>
    </row>
    <row r="30526" spans="1:3" x14ac:dyDescent="0.4">
      <c r="A30526" s="70"/>
      <c r="B30526" s="70"/>
      <c r="C30526" s="71"/>
    </row>
    <row r="30527" spans="1:3" x14ac:dyDescent="0.4">
      <c r="A30527" s="70"/>
      <c r="B30527" s="70"/>
      <c r="C30527" s="71"/>
    </row>
    <row r="30528" spans="1:3" x14ac:dyDescent="0.4">
      <c r="A30528" s="70"/>
      <c r="B30528" s="70"/>
      <c r="C30528" s="71"/>
    </row>
    <row r="30529" spans="1:3" x14ac:dyDescent="0.4">
      <c r="A30529" s="70"/>
      <c r="B30529" s="70"/>
      <c r="C30529" s="71"/>
    </row>
    <row r="30530" spans="1:3" x14ac:dyDescent="0.4">
      <c r="A30530" s="70"/>
      <c r="B30530" s="70"/>
      <c r="C30530" s="71"/>
    </row>
    <row r="30531" spans="1:3" x14ac:dyDescent="0.4">
      <c r="A30531" s="70"/>
      <c r="B30531" s="70"/>
      <c r="C30531" s="71"/>
    </row>
    <row r="30532" spans="1:3" x14ac:dyDescent="0.4">
      <c r="A30532" s="70"/>
      <c r="B30532" s="70"/>
      <c r="C30532" s="71"/>
    </row>
    <row r="30533" spans="1:3" x14ac:dyDescent="0.4">
      <c r="A30533" s="70"/>
      <c r="B30533" s="70"/>
      <c r="C30533" s="71"/>
    </row>
    <row r="30534" spans="1:3" x14ac:dyDescent="0.4">
      <c r="A30534" s="70"/>
      <c r="B30534" s="70"/>
      <c r="C30534" s="71"/>
    </row>
    <row r="30535" spans="1:3" x14ac:dyDescent="0.4">
      <c r="A30535" s="70"/>
      <c r="B30535" s="70"/>
      <c r="C30535" s="71"/>
    </row>
    <row r="30536" spans="1:3" x14ac:dyDescent="0.4">
      <c r="A30536" s="70"/>
      <c r="B30536" s="70"/>
      <c r="C30536" s="71"/>
    </row>
    <row r="30537" spans="1:3" x14ac:dyDescent="0.4">
      <c r="A30537" s="70"/>
      <c r="B30537" s="70"/>
      <c r="C30537" s="71"/>
    </row>
    <row r="30538" spans="1:3" x14ac:dyDescent="0.4">
      <c r="A30538" s="70"/>
      <c r="B30538" s="70"/>
      <c r="C30538" s="71"/>
    </row>
    <row r="30539" spans="1:3" x14ac:dyDescent="0.4">
      <c r="A30539" s="70"/>
      <c r="B30539" s="70"/>
      <c r="C30539" s="71"/>
    </row>
    <row r="30540" spans="1:3" x14ac:dyDescent="0.4">
      <c r="A30540" s="70"/>
      <c r="B30540" s="70"/>
      <c r="C30540" s="71"/>
    </row>
    <row r="30541" spans="1:3" x14ac:dyDescent="0.4">
      <c r="A30541" s="70"/>
      <c r="B30541" s="70"/>
      <c r="C30541" s="71"/>
    </row>
    <row r="30542" spans="1:3" x14ac:dyDescent="0.4">
      <c r="A30542" s="70"/>
      <c r="B30542" s="70"/>
      <c r="C30542" s="71"/>
    </row>
    <row r="30543" spans="1:3" x14ac:dyDescent="0.4">
      <c r="A30543" s="70"/>
      <c r="B30543" s="70"/>
      <c r="C30543" s="71"/>
    </row>
    <row r="30544" spans="1:3" x14ac:dyDescent="0.4">
      <c r="A30544" s="70"/>
      <c r="B30544" s="70"/>
      <c r="C30544" s="71"/>
    </row>
    <row r="30545" spans="1:3" x14ac:dyDescent="0.4">
      <c r="A30545" s="70"/>
      <c r="B30545" s="70"/>
      <c r="C30545" s="71"/>
    </row>
    <row r="30546" spans="1:3" x14ac:dyDescent="0.4">
      <c r="A30546" s="70"/>
      <c r="B30546" s="70"/>
      <c r="C30546" s="71"/>
    </row>
    <row r="30547" spans="1:3" x14ac:dyDescent="0.4">
      <c r="A30547" s="70"/>
      <c r="B30547" s="70"/>
      <c r="C30547" s="71"/>
    </row>
    <row r="30548" spans="1:3" x14ac:dyDescent="0.4">
      <c r="A30548" s="70"/>
      <c r="B30548" s="70"/>
      <c r="C30548" s="71"/>
    </row>
    <row r="30549" spans="1:3" x14ac:dyDescent="0.4">
      <c r="A30549" s="70"/>
      <c r="B30549" s="70"/>
      <c r="C30549" s="71"/>
    </row>
    <row r="30550" spans="1:3" x14ac:dyDescent="0.4">
      <c r="A30550" s="70"/>
      <c r="B30550" s="70"/>
      <c r="C30550" s="71"/>
    </row>
    <row r="30551" spans="1:3" x14ac:dyDescent="0.4">
      <c r="A30551" s="70"/>
      <c r="B30551" s="70"/>
      <c r="C30551" s="71"/>
    </row>
    <row r="30552" spans="1:3" x14ac:dyDescent="0.4">
      <c r="A30552" s="70"/>
      <c r="B30552" s="70"/>
      <c r="C30552" s="71"/>
    </row>
    <row r="30553" spans="1:3" x14ac:dyDescent="0.4">
      <c r="A30553" s="70"/>
      <c r="B30553" s="70"/>
      <c r="C30553" s="71"/>
    </row>
    <row r="30554" spans="1:3" x14ac:dyDescent="0.4">
      <c r="A30554" s="70"/>
      <c r="B30554" s="70"/>
      <c r="C30554" s="71"/>
    </row>
    <row r="30555" spans="1:3" x14ac:dyDescent="0.4">
      <c r="A30555" s="70"/>
      <c r="B30555" s="70"/>
      <c r="C30555" s="71"/>
    </row>
    <row r="30556" spans="1:3" x14ac:dyDescent="0.4">
      <c r="A30556" s="70"/>
      <c r="B30556" s="70"/>
      <c r="C30556" s="71"/>
    </row>
    <row r="30557" spans="1:3" x14ac:dyDescent="0.4">
      <c r="A30557" s="70"/>
      <c r="B30557" s="70"/>
      <c r="C30557" s="71"/>
    </row>
    <row r="30558" spans="1:3" x14ac:dyDescent="0.4">
      <c r="A30558" s="70"/>
      <c r="B30558" s="70"/>
      <c r="C30558" s="71"/>
    </row>
    <row r="30559" spans="1:3" x14ac:dyDescent="0.4">
      <c r="A30559" s="70"/>
      <c r="B30559" s="70"/>
      <c r="C30559" s="71"/>
    </row>
    <row r="30560" spans="1:3" x14ac:dyDescent="0.4">
      <c r="A30560" s="70"/>
      <c r="B30560" s="70"/>
      <c r="C30560" s="71"/>
    </row>
    <row r="30561" spans="1:3" x14ac:dyDescent="0.4">
      <c r="A30561" s="70"/>
      <c r="B30561" s="70"/>
      <c r="C30561" s="71"/>
    </row>
    <row r="30562" spans="1:3" x14ac:dyDescent="0.4">
      <c r="A30562" s="70"/>
      <c r="B30562" s="70"/>
      <c r="C30562" s="71"/>
    </row>
    <row r="30563" spans="1:3" x14ac:dyDescent="0.4">
      <c r="A30563" s="70"/>
      <c r="B30563" s="70"/>
      <c r="C30563" s="71"/>
    </row>
    <row r="30564" spans="1:3" x14ac:dyDescent="0.4">
      <c r="A30564" s="70"/>
      <c r="B30564" s="70"/>
      <c r="C30564" s="71"/>
    </row>
    <row r="30565" spans="1:3" x14ac:dyDescent="0.4">
      <c r="A30565" s="70"/>
      <c r="B30565" s="70"/>
      <c r="C30565" s="71"/>
    </row>
    <row r="30566" spans="1:3" x14ac:dyDescent="0.4">
      <c r="A30566" s="70"/>
      <c r="B30566" s="70"/>
      <c r="C30566" s="71"/>
    </row>
    <row r="30567" spans="1:3" x14ac:dyDescent="0.4">
      <c r="A30567" s="70"/>
      <c r="B30567" s="70"/>
      <c r="C30567" s="71"/>
    </row>
    <row r="30568" spans="1:3" x14ac:dyDescent="0.4">
      <c r="A30568" s="70"/>
      <c r="B30568" s="70"/>
      <c r="C30568" s="71"/>
    </row>
    <row r="30569" spans="1:3" x14ac:dyDescent="0.4">
      <c r="A30569" s="70"/>
      <c r="B30569" s="70"/>
      <c r="C30569" s="71"/>
    </row>
    <row r="30570" spans="1:3" x14ac:dyDescent="0.4">
      <c r="A30570" s="70"/>
      <c r="B30570" s="70"/>
      <c r="C30570" s="71"/>
    </row>
    <row r="30571" spans="1:3" x14ac:dyDescent="0.4">
      <c r="A30571" s="70"/>
      <c r="B30571" s="70"/>
      <c r="C30571" s="71"/>
    </row>
    <row r="30572" spans="1:3" x14ac:dyDescent="0.4">
      <c r="A30572" s="70"/>
      <c r="B30572" s="70"/>
      <c r="C30572" s="71"/>
    </row>
    <row r="30573" spans="1:3" x14ac:dyDescent="0.4">
      <c r="A30573" s="70"/>
      <c r="B30573" s="70"/>
      <c r="C30573" s="71"/>
    </row>
    <row r="30574" spans="1:3" x14ac:dyDescent="0.4">
      <c r="A30574" s="70"/>
      <c r="B30574" s="70"/>
      <c r="C30574" s="71"/>
    </row>
    <row r="30575" spans="1:3" x14ac:dyDescent="0.4">
      <c r="A30575" s="70"/>
      <c r="B30575" s="70"/>
      <c r="C30575" s="71"/>
    </row>
    <row r="30576" spans="1:3" x14ac:dyDescent="0.4">
      <c r="A30576" s="70"/>
      <c r="B30576" s="70"/>
      <c r="C30576" s="71"/>
    </row>
    <row r="30577" spans="1:3" x14ac:dyDescent="0.4">
      <c r="A30577" s="70"/>
      <c r="B30577" s="70"/>
      <c r="C30577" s="71"/>
    </row>
    <row r="30578" spans="1:3" x14ac:dyDescent="0.4">
      <c r="A30578" s="70"/>
      <c r="B30578" s="70"/>
      <c r="C30578" s="71"/>
    </row>
    <row r="30579" spans="1:3" x14ac:dyDescent="0.4">
      <c r="A30579" s="70"/>
      <c r="B30579" s="70"/>
      <c r="C30579" s="71"/>
    </row>
    <row r="30580" spans="1:3" x14ac:dyDescent="0.4">
      <c r="A30580" s="70"/>
      <c r="B30580" s="70"/>
      <c r="C30580" s="71"/>
    </row>
    <row r="30581" spans="1:3" x14ac:dyDescent="0.4">
      <c r="A30581" s="70"/>
      <c r="B30581" s="70"/>
      <c r="C30581" s="71"/>
    </row>
    <row r="30582" spans="1:3" x14ac:dyDescent="0.4">
      <c r="A30582" s="70"/>
      <c r="B30582" s="70"/>
      <c r="C30582" s="71"/>
    </row>
    <row r="30583" spans="1:3" x14ac:dyDescent="0.4">
      <c r="A30583" s="70"/>
      <c r="B30583" s="70"/>
      <c r="C30583" s="71"/>
    </row>
    <row r="30584" spans="1:3" x14ac:dyDescent="0.4">
      <c r="A30584" s="70"/>
      <c r="B30584" s="70"/>
      <c r="C30584" s="71"/>
    </row>
    <row r="30585" spans="1:3" x14ac:dyDescent="0.4">
      <c r="A30585" s="70"/>
      <c r="B30585" s="70"/>
      <c r="C30585" s="71"/>
    </row>
    <row r="30586" spans="1:3" x14ac:dyDescent="0.4">
      <c r="A30586" s="70"/>
      <c r="B30586" s="70"/>
      <c r="C30586" s="71"/>
    </row>
    <row r="30587" spans="1:3" x14ac:dyDescent="0.4">
      <c r="A30587" s="70"/>
      <c r="B30587" s="70"/>
      <c r="C30587" s="71"/>
    </row>
    <row r="30588" spans="1:3" x14ac:dyDescent="0.4">
      <c r="A30588" s="70"/>
      <c r="B30588" s="70"/>
      <c r="C30588" s="71"/>
    </row>
    <row r="30589" spans="1:3" x14ac:dyDescent="0.4">
      <c r="A30589" s="70"/>
      <c r="B30589" s="70"/>
      <c r="C30589" s="71"/>
    </row>
    <row r="30590" spans="1:3" x14ac:dyDescent="0.4">
      <c r="A30590" s="70"/>
      <c r="B30590" s="70"/>
      <c r="C30590" s="71"/>
    </row>
    <row r="30591" spans="1:3" x14ac:dyDescent="0.4">
      <c r="A30591" s="70"/>
      <c r="B30591" s="70"/>
      <c r="C30591" s="71"/>
    </row>
    <row r="30592" spans="1:3" x14ac:dyDescent="0.4">
      <c r="A30592" s="70"/>
      <c r="B30592" s="70"/>
      <c r="C30592" s="71"/>
    </row>
    <row r="30593" spans="1:3" x14ac:dyDescent="0.4">
      <c r="A30593" s="70"/>
      <c r="B30593" s="70"/>
      <c r="C30593" s="71"/>
    </row>
    <row r="30594" spans="1:3" x14ac:dyDescent="0.4">
      <c r="A30594" s="70"/>
      <c r="B30594" s="70"/>
      <c r="C30594" s="71"/>
    </row>
    <row r="30595" spans="1:3" x14ac:dyDescent="0.4">
      <c r="A30595" s="70"/>
      <c r="B30595" s="70"/>
      <c r="C30595" s="71"/>
    </row>
    <row r="30596" spans="1:3" x14ac:dyDescent="0.4">
      <c r="A30596" s="70"/>
      <c r="B30596" s="70"/>
      <c r="C30596" s="71"/>
    </row>
    <row r="30597" spans="1:3" x14ac:dyDescent="0.4">
      <c r="A30597" s="70"/>
      <c r="B30597" s="70"/>
      <c r="C30597" s="71"/>
    </row>
    <row r="30598" spans="1:3" x14ac:dyDescent="0.4">
      <c r="A30598" s="70"/>
      <c r="B30598" s="70"/>
      <c r="C30598" s="71"/>
    </row>
    <row r="30599" spans="1:3" x14ac:dyDescent="0.4">
      <c r="A30599" s="70"/>
      <c r="B30599" s="70"/>
      <c r="C30599" s="71"/>
    </row>
    <row r="30600" spans="1:3" x14ac:dyDescent="0.4">
      <c r="A30600" s="70"/>
      <c r="B30600" s="70"/>
      <c r="C30600" s="71"/>
    </row>
    <row r="30601" spans="1:3" x14ac:dyDescent="0.4">
      <c r="A30601" s="70"/>
      <c r="B30601" s="70"/>
      <c r="C30601" s="71"/>
    </row>
    <row r="30602" spans="1:3" x14ac:dyDescent="0.4">
      <c r="A30602" s="70"/>
      <c r="B30602" s="70"/>
      <c r="C30602" s="71"/>
    </row>
    <row r="30603" spans="1:3" x14ac:dyDescent="0.4">
      <c r="A30603" s="70"/>
      <c r="B30603" s="70"/>
      <c r="C30603" s="71"/>
    </row>
    <row r="30604" spans="1:3" x14ac:dyDescent="0.4">
      <c r="A30604" s="70"/>
      <c r="B30604" s="70"/>
      <c r="C30604" s="71"/>
    </row>
    <row r="30605" spans="1:3" x14ac:dyDescent="0.4">
      <c r="A30605" s="70"/>
      <c r="B30605" s="70"/>
      <c r="C30605" s="71"/>
    </row>
    <row r="30606" spans="1:3" x14ac:dyDescent="0.4">
      <c r="A30606" s="70"/>
      <c r="B30606" s="70"/>
      <c r="C30606" s="71"/>
    </row>
    <row r="30607" spans="1:3" x14ac:dyDescent="0.4">
      <c r="A30607" s="70"/>
      <c r="B30607" s="70"/>
      <c r="C30607" s="71"/>
    </row>
    <row r="30608" spans="1:3" x14ac:dyDescent="0.4">
      <c r="A30608" s="70"/>
      <c r="B30608" s="70"/>
      <c r="C30608" s="71"/>
    </row>
    <row r="30609" spans="1:3" x14ac:dyDescent="0.4">
      <c r="A30609" s="70"/>
      <c r="B30609" s="70"/>
      <c r="C30609" s="71"/>
    </row>
    <row r="30610" spans="1:3" x14ac:dyDescent="0.4">
      <c r="A30610" s="70"/>
      <c r="B30610" s="70"/>
      <c r="C30610" s="71"/>
    </row>
    <row r="30611" spans="1:3" x14ac:dyDescent="0.4">
      <c r="A30611" s="70"/>
      <c r="B30611" s="70"/>
      <c r="C30611" s="71"/>
    </row>
    <row r="30612" spans="1:3" x14ac:dyDescent="0.4">
      <c r="A30612" s="70"/>
      <c r="B30612" s="70"/>
      <c r="C30612" s="71"/>
    </row>
    <row r="30613" spans="1:3" x14ac:dyDescent="0.4">
      <c r="A30613" s="70"/>
      <c r="B30613" s="70"/>
      <c r="C30613" s="71"/>
    </row>
    <row r="30614" spans="1:3" x14ac:dyDescent="0.4">
      <c r="A30614" s="70"/>
      <c r="B30614" s="70"/>
      <c r="C30614" s="71"/>
    </row>
    <row r="30615" spans="1:3" x14ac:dyDescent="0.4">
      <c r="A30615" s="70"/>
      <c r="B30615" s="70"/>
      <c r="C30615" s="71"/>
    </row>
    <row r="30616" spans="1:3" x14ac:dyDescent="0.4">
      <c r="A30616" s="70"/>
      <c r="B30616" s="70"/>
      <c r="C30616" s="71"/>
    </row>
    <row r="30617" spans="1:3" x14ac:dyDescent="0.4">
      <c r="A30617" s="70"/>
      <c r="B30617" s="70"/>
      <c r="C30617" s="71"/>
    </row>
    <row r="30618" spans="1:3" x14ac:dyDescent="0.4">
      <c r="A30618" s="70"/>
      <c r="B30618" s="70"/>
      <c r="C30618" s="71"/>
    </row>
    <row r="30619" spans="1:3" x14ac:dyDescent="0.4">
      <c r="A30619" s="70"/>
      <c r="B30619" s="70"/>
      <c r="C30619" s="71"/>
    </row>
    <row r="30620" spans="1:3" x14ac:dyDescent="0.4">
      <c r="A30620" s="70"/>
      <c r="B30620" s="70"/>
      <c r="C30620" s="71"/>
    </row>
    <row r="30621" spans="1:3" x14ac:dyDescent="0.4">
      <c r="A30621" s="70"/>
      <c r="B30621" s="70"/>
      <c r="C30621" s="71"/>
    </row>
    <row r="30622" spans="1:3" x14ac:dyDescent="0.4">
      <c r="A30622" s="70"/>
      <c r="B30622" s="70"/>
      <c r="C30622" s="71"/>
    </row>
    <row r="30623" spans="1:3" x14ac:dyDescent="0.4">
      <c r="A30623" s="70"/>
      <c r="B30623" s="70"/>
      <c r="C30623" s="71"/>
    </row>
    <row r="30624" spans="1:3" x14ac:dyDescent="0.4">
      <c r="A30624" s="70"/>
      <c r="B30624" s="70"/>
      <c r="C30624" s="71"/>
    </row>
    <row r="30625" spans="1:3" x14ac:dyDescent="0.4">
      <c r="A30625" s="70"/>
      <c r="B30625" s="70"/>
      <c r="C30625" s="71"/>
    </row>
    <row r="30626" spans="1:3" x14ac:dyDescent="0.4">
      <c r="A30626" s="70"/>
      <c r="B30626" s="70"/>
      <c r="C30626" s="71"/>
    </row>
    <row r="30627" spans="1:3" x14ac:dyDescent="0.4">
      <c r="A30627" s="70"/>
      <c r="B30627" s="70"/>
      <c r="C30627" s="71"/>
    </row>
    <row r="30628" spans="1:3" x14ac:dyDescent="0.4">
      <c r="A30628" s="70"/>
      <c r="B30628" s="70"/>
      <c r="C30628" s="71"/>
    </row>
    <row r="30629" spans="1:3" x14ac:dyDescent="0.4">
      <c r="A30629" s="70"/>
      <c r="B30629" s="70"/>
      <c r="C30629" s="71"/>
    </row>
    <row r="30630" spans="1:3" x14ac:dyDescent="0.4">
      <c r="A30630" s="70"/>
      <c r="B30630" s="70"/>
      <c r="C30630" s="71"/>
    </row>
    <row r="30631" spans="1:3" x14ac:dyDescent="0.4">
      <c r="A30631" s="70"/>
      <c r="B30631" s="70"/>
      <c r="C30631" s="71"/>
    </row>
    <row r="30632" spans="1:3" x14ac:dyDescent="0.4">
      <c r="A30632" s="70"/>
      <c r="B30632" s="70"/>
      <c r="C30632" s="71"/>
    </row>
    <row r="30633" spans="1:3" x14ac:dyDescent="0.4">
      <c r="A30633" s="70"/>
      <c r="B30633" s="70"/>
      <c r="C30633" s="71"/>
    </row>
    <row r="30634" spans="1:3" x14ac:dyDescent="0.4">
      <c r="A30634" s="70"/>
      <c r="B30634" s="70"/>
      <c r="C30634" s="71"/>
    </row>
    <row r="30635" spans="1:3" x14ac:dyDescent="0.4">
      <c r="A30635" s="70"/>
      <c r="B30635" s="70"/>
      <c r="C30635" s="71"/>
    </row>
    <row r="30636" spans="1:3" x14ac:dyDescent="0.4">
      <c r="A30636" s="70"/>
      <c r="B30636" s="70"/>
      <c r="C30636" s="71"/>
    </row>
    <row r="30637" spans="1:3" x14ac:dyDescent="0.4">
      <c r="A30637" s="70"/>
      <c r="B30637" s="70"/>
      <c r="C30637" s="71"/>
    </row>
    <row r="30638" spans="1:3" x14ac:dyDescent="0.4">
      <c r="A30638" s="70"/>
      <c r="B30638" s="70"/>
      <c r="C30638" s="71"/>
    </row>
    <row r="30639" spans="1:3" x14ac:dyDescent="0.4">
      <c r="A30639" s="70"/>
      <c r="B30639" s="70"/>
      <c r="C30639" s="71"/>
    </row>
    <row r="30640" spans="1:3" x14ac:dyDescent="0.4">
      <c r="A30640" s="70"/>
      <c r="B30640" s="70"/>
      <c r="C30640" s="71"/>
    </row>
    <row r="30641" spans="1:3" x14ac:dyDescent="0.4">
      <c r="A30641" s="70"/>
      <c r="B30641" s="70"/>
      <c r="C30641" s="71"/>
    </row>
    <row r="30642" spans="1:3" x14ac:dyDescent="0.4">
      <c r="A30642" s="70"/>
      <c r="B30642" s="70"/>
      <c r="C30642" s="71"/>
    </row>
    <row r="30643" spans="1:3" x14ac:dyDescent="0.4">
      <c r="A30643" s="70"/>
      <c r="B30643" s="70"/>
      <c r="C30643" s="71"/>
    </row>
    <row r="30644" spans="1:3" x14ac:dyDescent="0.4">
      <c r="A30644" s="70"/>
      <c r="B30644" s="70"/>
      <c r="C30644" s="71"/>
    </row>
    <row r="30645" spans="1:3" x14ac:dyDescent="0.4">
      <c r="A30645" s="70"/>
      <c r="B30645" s="70"/>
      <c r="C30645" s="71"/>
    </row>
    <row r="30646" spans="1:3" x14ac:dyDescent="0.4">
      <c r="A30646" s="70"/>
      <c r="B30646" s="70"/>
      <c r="C30646" s="71"/>
    </row>
    <row r="30647" spans="1:3" x14ac:dyDescent="0.4">
      <c r="A30647" s="70"/>
      <c r="B30647" s="70"/>
      <c r="C30647" s="71"/>
    </row>
    <row r="30648" spans="1:3" x14ac:dyDescent="0.4">
      <c r="A30648" s="70"/>
      <c r="B30648" s="70"/>
      <c r="C30648" s="71"/>
    </row>
    <row r="30649" spans="1:3" x14ac:dyDescent="0.4">
      <c r="A30649" s="70"/>
      <c r="B30649" s="70"/>
      <c r="C30649" s="71"/>
    </row>
    <row r="30650" spans="1:3" x14ac:dyDescent="0.4">
      <c r="A30650" s="70"/>
      <c r="B30650" s="70"/>
      <c r="C30650" s="71"/>
    </row>
    <row r="30651" spans="1:3" x14ac:dyDescent="0.4">
      <c r="A30651" s="70"/>
      <c r="B30651" s="70"/>
      <c r="C30651" s="71"/>
    </row>
    <row r="30652" spans="1:3" x14ac:dyDescent="0.4">
      <c r="A30652" s="70"/>
      <c r="B30652" s="70"/>
      <c r="C30652" s="71"/>
    </row>
    <row r="30653" spans="1:3" x14ac:dyDescent="0.4">
      <c r="A30653" s="70"/>
      <c r="B30653" s="70"/>
      <c r="C30653" s="71"/>
    </row>
    <row r="30654" spans="1:3" x14ac:dyDescent="0.4">
      <c r="A30654" s="70"/>
      <c r="B30654" s="70"/>
      <c r="C30654" s="71"/>
    </row>
    <row r="30655" spans="1:3" x14ac:dyDescent="0.4">
      <c r="A30655" s="70"/>
      <c r="B30655" s="70"/>
      <c r="C30655" s="71"/>
    </row>
    <row r="30656" spans="1:3" x14ac:dyDescent="0.4">
      <c r="A30656" s="70"/>
      <c r="B30656" s="70"/>
      <c r="C30656" s="71"/>
    </row>
    <row r="30657" spans="1:3" x14ac:dyDescent="0.4">
      <c r="A30657" s="70"/>
      <c r="B30657" s="70"/>
      <c r="C30657" s="71"/>
    </row>
    <row r="30658" spans="1:3" x14ac:dyDescent="0.4">
      <c r="A30658" s="70"/>
      <c r="B30658" s="70"/>
      <c r="C30658" s="71"/>
    </row>
    <row r="30659" spans="1:3" x14ac:dyDescent="0.4">
      <c r="A30659" s="70"/>
      <c r="B30659" s="70"/>
      <c r="C30659" s="71"/>
    </row>
    <row r="30660" spans="1:3" x14ac:dyDescent="0.4">
      <c r="A30660" s="70"/>
      <c r="B30660" s="70"/>
      <c r="C30660" s="71"/>
    </row>
    <row r="30661" spans="1:3" x14ac:dyDescent="0.4">
      <c r="A30661" s="70"/>
      <c r="B30661" s="70"/>
      <c r="C30661" s="71"/>
    </row>
    <row r="30662" spans="1:3" x14ac:dyDescent="0.4">
      <c r="A30662" s="70"/>
      <c r="B30662" s="70"/>
      <c r="C30662" s="71"/>
    </row>
    <row r="30663" spans="1:3" x14ac:dyDescent="0.4">
      <c r="A30663" s="70"/>
      <c r="B30663" s="70"/>
      <c r="C30663" s="71"/>
    </row>
    <row r="30664" spans="1:3" x14ac:dyDescent="0.4">
      <c r="A30664" s="70"/>
      <c r="B30664" s="70"/>
      <c r="C30664" s="71"/>
    </row>
    <row r="30665" spans="1:3" x14ac:dyDescent="0.4">
      <c r="A30665" s="70"/>
      <c r="B30665" s="70"/>
      <c r="C30665" s="71"/>
    </row>
    <row r="30666" spans="1:3" x14ac:dyDescent="0.4">
      <c r="A30666" s="70"/>
      <c r="B30666" s="70"/>
      <c r="C30666" s="71"/>
    </row>
    <row r="30667" spans="1:3" x14ac:dyDescent="0.4">
      <c r="A30667" s="70"/>
      <c r="B30667" s="70"/>
      <c r="C30667" s="71"/>
    </row>
    <row r="30668" spans="1:3" x14ac:dyDescent="0.4">
      <c r="A30668" s="70"/>
      <c r="B30668" s="70"/>
      <c r="C30668" s="71"/>
    </row>
    <row r="30669" spans="1:3" x14ac:dyDescent="0.4">
      <c r="A30669" s="70"/>
      <c r="B30669" s="70"/>
      <c r="C30669" s="71"/>
    </row>
    <row r="30670" spans="1:3" x14ac:dyDescent="0.4">
      <c r="A30670" s="70"/>
      <c r="B30670" s="70"/>
      <c r="C30670" s="71"/>
    </row>
    <row r="30671" spans="1:3" x14ac:dyDescent="0.4">
      <c r="A30671" s="70"/>
      <c r="B30671" s="70"/>
      <c r="C30671" s="71"/>
    </row>
    <row r="30672" spans="1:3" x14ac:dyDescent="0.4">
      <c r="A30672" s="70"/>
      <c r="B30672" s="70"/>
      <c r="C30672" s="71"/>
    </row>
    <row r="30673" spans="1:3" x14ac:dyDescent="0.4">
      <c r="A30673" s="70"/>
      <c r="B30673" s="70"/>
      <c r="C30673" s="71"/>
    </row>
    <row r="30674" spans="1:3" x14ac:dyDescent="0.4">
      <c r="A30674" s="70"/>
      <c r="B30674" s="70"/>
      <c r="C30674" s="71"/>
    </row>
    <row r="30675" spans="1:3" x14ac:dyDescent="0.4">
      <c r="A30675" s="70"/>
      <c r="B30675" s="70"/>
      <c r="C30675" s="71"/>
    </row>
    <row r="30676" spans="1:3" x14ac:dyDescent="0.4">
      <c r="A30676" s="70"/>
      <c r="B30676" s="70"/>
      <c r="C30676" s="71"/>
    </row>
    <row r="30677" spans="1:3" x14ac:dyDescent="0.4">
      <c r="A30677" s="70"/>
      <c r="B30677" s="70"/>
      <c r="C30677" s="71"/>
    </row>
    <row r="30678" spans="1:3" x14ac:dyDescent="0.4">
      <c r="A30678" s="70"/>
      <c r="B30678" s="70"/>
      <c r="C30678" s="71"/>
    </row>
    <row r="30679" spans="1:3" x14ac:dyDescent="0.4">
      <c r="A30679" s="70"/>
      <c r="B30679" s="70"/>
      <c r="C30679" s="71"/>
    </row>
    <row r="30680" spans="1:3" x14ac:dyDescent="0.4">
      <c r="A30680" s="70"/>
      <c r="B30680" s="70"/>
      <c r="C30680" s="71"/>
    </row>
    <row r="30681" spans="1:3" x14ac:dyDescent="0.4">
      <c r="A30681" s="70"/>
      <c r="B30681" s="70"/>
      <c r="C30681" s="71"/>
    </row>
    <row r="30682" spans="1:3" x14ac:dyDescent="0.4">
      <c r="A30682" s="70"/>
      <c r="B30682" s="70"/>
      <c r="C30682" s="71"/>
    </row>
    <row r="30683" spans="1:3" x14ac:dyDescent="0.4">
      <c r="A30683" s="70"/>
      <c r="B30683" s="70"/>
      <c r="C30683" s="71"/>
    </row>
    <row r="30684" spans="1:3" x14ac:dyDescent="0.4">
      <c r="A30684" s="70"/>
      <c r="B30684" s="70"/>
      <c r="C30684" s="71"/>
    </row>
    <row r="30685" spans="1:3" x14ac:dyDescent="0.4">
      <c r="A30685" s="70"/>
      <c r="B30685" s="70"/>
      <c r="C30685" s="71"/>
    </row>
    <row r="30686" spans="1:3" x14ac:dyDescent="0.4">
      <c r="A30686" s="70"/>
      <c r="B30686" s="70"/>
      <c r="C30686" s="71"/>
    </row>
    <row r="30687" spans="1:3" x14ac:dyDescent="0.4">
      <c r="A30687" s="70"/>
      <c r="B30687" s="70"/>
      <c r="C30687" s="71"/>
    </row>
    <row r="30688" spans="1:3" x14ac:dyDescent="0.4">
      <c r="A30688" s="70"/>
      <c r="B30688" s="70"/>
      <c r="C30688" s="71"/>
    </row>
    <row r="30689" spans="1:3" x14ac:dyDescent="0.4">
      <c r="A30689" s="70"/>
      <c r="B30689" s="70"/>
      <c r="C30689" s="71"/>
    </row>
    <row r="30690" spans="1:3" x14ac:dyDescent="0.4">
      <c r="A30690" s="70"/>
      <c r="B30690" s="70"/>
      <c r="C30690" s="71"/>
    </row>
    <row r="30691" spans="1:3" x14ac:dyDescent="0.4">
      <c r="A30691" s="70"/>
      <c r="B30691" s="70"/>
      <c r="C30691" s="71"/>
    </row>
    <row r="30692" spans="1:3" x14ac:dyDescent="0.4">
      <c r="A30692" s="70"/>
      <c r="B30692" s="70"/>
      <c r="C30692" s="71"/>
    </row>
    <row r="30693" spans="1:3" x14ac:dyDescent="0.4">
      <c r="A30693" s="70"/>
      <c r="B30693" s="70"/>
      <c r="C30693" s="71"/>
    </row>
    <row r="30694" spans="1:3" x14ac:dyDescent="0.4">
      <c r="A30694" s="70"/>
      <c r="B30694" s="70"/>
      <c r="C30694" s="71"/>
    </row>
    <row r="30695" spans="1:3" x14ac:dyDescent="0.4">
      <c r="A30695" s="70"/>
      <c r="B30695" s="70"/>
      <c r="C30695" s="71"/>
    </row>
    <row r="30696" spans="1:3" x14ac:dyDescent="0.4">
      <c r="A30696" s="70"/>
      <c r="B30696" s="70"/>
      <c r="C30696" s="71"/>
    </row>
    <row r="30697" spans="1:3" x14ac:dyDescent="0.4">
      <c r="A30697" s="70"/>
      <c r="B30697" s="70"/>
      <c r="C30697" s="71"/>
    </row>
    <row r="30698" spans="1:3" x14ac:dyDescent="0.4">
      <c r="A30698" s="70"/>
      <c r="B30698" s="70"/>
      <c r="C30698" s="71"/>
    </row>
    <row r="30699" spans="1:3" x14ac:dyDescent="0.4">
      <c r="A30699" s="70"/>
      <c r="B30699" s="70"/>
      <c r="C30699" s="71"/>
    </row>
    <row r="30700" spans="1:3" x14ac:dyDescent="0.4">
      <c r="A30700" s="70"/>
      <c r="B30700" s="70"/>
      <c r="C30700" s="71"/>
    </row>
    <row r="30701" spans="1:3" x14ac:dyDescent="0.4">
      <c r="A30701" s="70"/>
      <c r="B30701" s="70"/>
      <c r="C30701" s="71"/>
    </row>
    <row r="30702" spans="1:3" x14ac:dyDescent="0.4">
      <c r="A30702" s="70"/>
      <c r="B30702" s="70"/>
      <c r="C30702" s="71"/>
    </row>
    <row r="30703" spans="1:3" x14ac:dyDescent="0.4">
      <c r="A30703" s="70"/>
      <c r="B30703" s="70"/>
      <c r="C30703" s="71"/>
    </row>
    <row r="30704" spans="1:3" x14ac:dyDescent="0.4">
      <c r="A30704" s="70"/>
      <c r="B30704" s="70"/>
      <c r="C30704" s="71"/>
    </row>
    <row r="30705" spans="1:3" x14ac:dyDescent="0.4">
      <c r="A30705" s="70"/>
      <c r="B30705" s="70"/>
      <c r="C30705" s="71"/>
    </row>
    <row r="30706" spans="1:3" x14ac:dyDescent="0.4">
      <c r="A30706" s="70"/>
      <c r="B30706" s="70"/>
      <c r="C30706" s="71"/>
    </row>
    <row r="30707" spans="1:3" x14ac:dyDescent="0.4">
      <c r="A30707" s="70"/>
      <c r="B30707" s="70"/>
      <c r="C30707" s="71"/>
    </row>
    <row r="30708" spans="1:3" x14ac:dyDescent="0.4">
      <c r="A30708" s="70"/>
      <c r="B30708" s="70"/>
      <c r="C30708" s="71"/>
    </row>
    <row r="30709" spans="1:3" x14ac:dyDescent="0.4">
      <c r="A30709" s="70"/>
      <c r="B30709" s="70"/>
      <c r="C30709" s="71"/>
    </row>
    <row r="30710" spans="1:3" x14ac:dyDescent="0.4">
      <c r="A30710" s="70"/>
      <c r="B30710" s="70"/>
      <c r="C30710" s="71"/>
    </row>
    <row r="30711" spans="1:3" x14ac:dyDescent="0.4">
      <c r="A30711" s="70"/>
      <c r="B30711" s="70"/>
      <c r="C30711" s="71"/>
    </row>
    <row r="30712" spans="1:3" x14ac:dyDescent="0.4">
      <c r="A30712" s="70"/>
      <c r="B30712" s="70"/>
      <c r="C30712" s="71"/>
    </row>
    <row r="30713" spans="1:3" x14ac:dyDescent="0.4">
      <c r="A30713" s="70"/>
      <c r="B30713" s="70"/>
      <c r="C30713" s="71"/>
    </row>
    <row r="30714" spans="1:3" x14ac:dyDescent="0.4">
      <c r="A30714" s="70"/>
      <c r="B30714" s="70"/>
      <c r="C30714" s="71"/>
    </row>
    <row r="30715" spans="1:3" x14ac:dyDescent="0.4">
      <c r="A30715" s="70"/>
      <c r="B30715" s="70"/>
      <c r="C30715" s="71"/>
    </row>
    <row r="30716" spans="1:3" x14ac:dyDescent="0.4">
      <c r="A30716" s="70"/>
      <c r="B30716" s="70"/>
      <c r="C30716" s="71"/>
    </row>
    <row r="30717" spans="1:3" x14ac:dyDescent="0.4">
      <c r="A30717" s="70"/>
      <c r="B30717" s="70"/>
      <c r="C30717" s="71"/>
    </row>
    <row r="30718" spans="1:3" x14ac:dyDescent="0.4">
      <c r="A30718" s="70"/>
      <c r="B30718" s="70"/>
      <c r="C30718" s="71"/>
    </row>
    <row r="30719" spans="1:3" x14ac:dyDescent="0.4">
      <c r="A30719" s="70"/>
      <c r="B30719" s="70"/>
      <c r="C30719" s="71"/>
    </row>
    <row r="30720" spans="1:3" x14ac:dyDescent="0.4">
      <c r="A30720" s="70"/>
      <c r="B30720" s="70"/>
      <c r="C30720" s="71"/>
    </row>
    <row r="30721" spans="1:3" x14ac:dyDescent="0.4">
      <c r="A30721" s="70"/>
      <c r="B30721" s="70"/>
      <c r="C30721" s="71"/>
    </row>
    <row r="30722" spans="1:3" x14ac:dyDescent="0.4">
      <c r="A30722" s="70"/>
      <c r="B30722" s="70"/>
      <c r="C30722" s="71"/>
    </row>
    <row r="30723" spans="1:3" x14ac:dyDescent="0.4">
      <c r="A30723" s="70"/>
      <c r="B30723" s="70"/>
      <c r="C30723" s="71"/>
    </row>
    <row r="30724" spans="1:3" x14ac:dyDescent="0.4">
      <c r="A30724" s="70"/>
      <c r="B30724" s="70"/>
      <c r="C30724" s="71"/>
    </row>
    <row r="30725" spans="1:3" x14ac:dyDescent="0.4">
      <c r="A30725" s="70"/>
      <c r="B30725" s="70"/>
      <c r="C30725" s="71"/>
    </row>
    <row r="30726" spans="1:3" x14ac:dyDescent="0.4">
      <c r="A30726" s="70"/>
      <c r="B30726" s="70"/>
      <c r="C30726" s="71"/>
    </row>
    <row r="30727" spans="1:3" x14ac:dyDescent="0.4">
      <c r="A30727" s="70"/>
      <c r="B30727" s="70"/>
      <c r="C30727" s="71"/>
    </row>
    <row r="30728" spans="1:3" x14ac:dyDescent="0.4">
      <c r="A30728" s="70"/>
      <c r="B30728" s="70"/>
      <c r="C30728" s="71"/>
    </row>
    <row r="30729" spans="1:3" x14ac:dyDescent="0.4">
      <c r="A30729" s="70"/>
      <c r="B30729" s="70"/>
      <c r="C30729" s="71"/>
    </row>
    <row r="30730" spans="1:3" x14ac:dyDescent="0.4">
      <c r="A30730" s="70"/>
      <c r="B30730" s="70"/>
      <c r="C30730" s="71"/>
    </row>
    <row r="30731" spans="1:3" x14ac:dyDescent="0.4">
      <c r="A30731" s="70"/>
      <c r="B30731" s="70"/>
      <c r="C30731" s="71"/>
    </row>
    <row r="30732" spans="1:3" x14ac:dyDescent="0.4">
      <c r="A30732" s="70"/>
      <c r="B30732" s="70"/>
      <c r="C30732" s="71"/>
    </row>
    <row r="30733" spans="1:3" x14ac:dyDescent="0.4">
      <c r="A30733" s="70"/>
      <c r="B30733" s="70"/>
      <c r="C30733" s="71"/>
    </row>
    <row r="30734" spans="1:3" x14ac:dyDescent="0.4">
      <c r="A30734" s="70"/>
      <c r="B30734" s="70"/>
      <c r="C30734" s="71"/>
    </row>
    <row r="30735" spans="1:3" x14ac:dyDescent="0.4">
      <c r="A30735" s="70"/>
      <c r="B30735" s="70"/>
      <c r="C30735" s="71"/>
    </row>
    <row r="30736" spans="1:3" x14ac:dyDescent="0.4">
      <c r="A30736" s="70"/>
      <c r="B30736" s="70"/>
      <c r="C30736" s="71"/>
    </row>
    <row r="30737" spans="1:3" x14ac:dyDescent="0.4">
      <c r="A30737" s="70"/>
      <c r="B30737" s="70"/>
      <c r="C30737" s="71"/>
    </row>
    <row r="30738" spans="1:3" x14ac:dyDescent="0.4">
      <c r="A30738" s="70"/>
      <c r="B30738" s="70"/>
      <c r="C30738" s="71"/>
    </row>
    <row r="30739" spans="1:3" x14ac:dyDescent="0.4">
      <c r="A30739" s="70"/>
      <c r="B30739" s="70"/>
      <c r="C30739" s="71"/>
    </row>
    <row r="30740" spans="1:3" x14ac:dyDescent="0.4">
      <c r="A30740" s="70"/>
      <c r="B30740" s="70"/>
      <c r="C30740" s="71"/>
    </row>
    <row r="30741" spans="1:3" x14ac:dyDescent="0.4">
      <c r="A30741" s="70"/>
      <c r="B30741" s="70"/>
      <c r="C30741" s="71"/>
    </row>
    <row r="30742" spans="1:3" x14ac:dyDescent="0.4">
      <c r="A30742" s="70"/>
      <c r="B30742" s="70"/>
      <c r="C30742" s="71"/>
    </row>
    <row r="30743" spans="1:3" x14ac:dyDescent="0.4">
      <c r="A30743" s="70"/>
      <c r="B30743" s="70"/>
      <c r="C30743" s="71"/>
    </row>
    <row r="30744" spans="1:3" x14ac:dyDescent="0.4">
      <c r="A30744" s="70"/>
      <c r="B30744" s="70"/>
      <c r="C30744" s="71"/>
    </row>
    <row r="30745" spans="1:3" x14ac:dyDescent="0.4">
      <c r="A30745" s="70"/>
      <c r="B30745" s="70"/>
      <c r="C30745" s="71"/>
    </row>
    <row r="30746" spans="1:3" x14ac:dyDescent="0.4">
      <c r="A30746" s="70"/>
      <c r="B30746" s="70"/>
      <c r="C30746" s="71"/>
    </row>
    <row r="30747" spans="1:3" x14ac:dyDescent="0.4">
      <c r="A30747" s="70"/>
      <c r="B30747" s="70"/>
      <c r="C30747" s="71"/>
    </row>
    <row r="30748" spans="1:3" x14ac:dyDescent="0.4">
      <c r="A30748" s="70"/>
      <c r="B30748" s="70"/>
      <c r="C30748" s="71"/>
    </row>
    <row r="30749" spans="1:3" x14ac:dyDescent="0.4">
      <c r="A30749" s="70"/>
      <c r="B30749" s="70"/>
      <c r="C30749" s="71"/>
    </row>
    <row r="30750" spans="1:3" x14ac:dyDescent="0.4">
      <c r="A30750" s="70"/>
      <c r="B30750" s="70"/>
      <c r="C30750" s="71"/>
    </row>
    <row r="30751" spans="1:3" x14ac:dyDescent="0.4">
      <c r="A30751" s="70"/>
      <c r="B30751" s="70"/>
      <c r="C30751" s="71"/>
    </row>
    <row r="30752" spans="1:3" x14ac:dyDescent="0.4">
      <c r="A30752" s="70"/>
      <c r="B30752" s="70"/>
      <c r="C30752" s="71"/>
    </row>
    <row r="30753" spans="1:3" x14ac:dyDescent="0.4">
      <c r="A30753" s="70"/>
      <c r="B30753" s="70"/>
      <c r="C30753" s="71"/>
    </row>
    <row r="30754" spans="1:3" x14ac:dyDescent="0.4">
      <c r="A30754" s="70"/>
      <c r="B30754" s="70"/>
      <c r="C30754" s="71"/>
    </row>
    <row r="30755" spans="1:3" x14ac:dyDescent="0.4">
      <c r="A30755" s="70"/>
      <c r="B30755" s="70"/>
      <c r="C30755" s="71"/>
    </row>
    <row r="30756" spans="1:3" x14ac:dyDescent="0.4">
      <c r="A30756" s="70"/>
      <c r="B30756" s="70"/>
      <c r="C30756" s="71"/>
    </row>
    <row r="30757" spans="1:3" x14ac:dyDescent="0.4">
      <c r="A30757" s="70"/>
      <c r="B30757" s="70"/>
      <c r="C30757" s="71"/>
    </row>
    <row r="30758" spans="1:3" x14ac:dyDescent="0.4">
      <c r="A30758" s="70"/>
      <c r="B30758" s="70"/>
      <c r="C30758" s="71"/>
    </row>
    <row r="30759" spans="1:3" x14ac:dyDescent="0.4">
      <c r="A30759" s="70"/>
      <c r="B30759" s="70"/>
      <c r="C30759" s="71"/>
    </row>
    <row r="30760" spans="1:3" x14ac:dyDescent="0.4">
      <c r="A30760" s="70"/>
      <c r="B30760" s="70"/>
      <c r="C30760" s="71"/>
    </row>
    <row r="30761" spans="1:3" x14ac:dyDescent="0.4">
      <c r="A30761" s="70"/>
      <c r="B30761" s="70"/>
      <c r="C30761" s="71"/>
    </row>
    <row r="30762" spans="1:3" x14ac:dyDescent="0.4">
      <c r="A30762" s="70"/>
      <c r="B30762" s="70"/>
      <c r="C30762" s="71"/>
    </row>
    <row r="30763" spans="1:3" x14ac:dyDescent="0.4">
      <c r="A30763" s="70"/>
      <c r="B30763" s="70"/>
      <c r="C30763" s="71"/>
    </row>
    <row r="30764" spans="1:3" x14ac:dyDescent="0.4">
      <c r="A30764" s="70"/>
      <c r="B30764" s="70"/>
      <c r="C30764" s="71"/>
    </row>
    <row r="30765" spans="1:3" x14ac:dyDescent="0.4">
      <c r="A30765" s="70"/>
      <c r="B30765" s="70"/>
      <c r="C30765" s="71"/>
    </row>
    <row r="30766" spans="1:3" x14ac:dyDescent="0.4">
      <c r="A30766" s="70"/>
      <c r="B30766" s="70"/>
      <c r="C30766" s="71"/>
    </row>
    <row r="30767" spans="1:3" x14ac:dyDescent="0.4">
      <c r="A30767" s="70"/>
      <c r="B30767" s="70"/>
      <c r="C30767" s="71"/>
    </row>
    <row r="30768" spans="1:3" x14ac:dyDescent="0.4">
      <c r="A30768" s="70"/>
      <c r="B30768" s="70"/>
      <c r="C30768" s="71"/>
    </row>
    <row r="30769" spans="1:3" x14ac:dyDescent="0.4">
      <c r="A30769" s="70"/>
      <c r="B30769" s="70"/>
      <c r="C30769" s="71"/>
    </row>
    <row r="30770" spans="1:3" x14ac:dyDescent="0.4">
      <c r="A30770" s="70"/>
      <c r="B30770" s="70"/>
      <c r="C30770" s="71"/>
    </row>
    <row r="30771" spans="1:3" x14ac:dyDescent="0.4">
      <c r="A30771" s="70"/>
      <c r="B30771" s="70"/>
      <c r="C30771" s="71"/>
    </row>
    <row r="30772" spans="1:3" x14ac:dyDescent="0.4">
      <c r="A30772" s="70"/>
      <c r="B30772" s="70"/>
      <c r="C30772" s="71"/>
    </row>
    <row r="30773" spans="1:3" x14ac:dyDescent="0.4">
      <c r="A30773" s="70"/>
      <c r="B30773" s="70"/>
      <c r="C30773" s="71"/>
    </row>
    <row r="30774" spans="1:3" x14ac:dyDescent="0.4">
      <c r="A30774" s="70"/>
      <c r="B30774" s="70"/>
      <c r="C30774" s="71"/>
    </row>
    <row r="30775" spans="1:3" x14ac:dyDescent="0.4">
      <c r="A30775" s="70"/>
      <c r="B30775" s="70"/>
      <c r="C30775" s="71"/>
    </row>
    <row r="30776" spans="1:3" x14ac:dyDescent="0.4">
      <c r="A30776" s="70"/>
      <c r="B30776" s="70"/>
      <c r="C30776" s="71"/>
    </row>
    <row r="30777" spans="1:3" x14ac:dyDescent="0.4">
      <c r="A30777" s="70"/>
      <c r="B30777" s="70"/>
      <c r="C30777" s="71"/>
    </row>
    <row r="30778" spans="1:3" x14ac:dyDescent="0.4">
      <c r="A30778" s="70"/>
      <c r="B30778" s="70"/>
      <c r="C30778" s="71"/>
    </row>
    <row r="30779" spans="1:3" x14ac:dyDescent="0.4">
      <c r="A30779" s="70"/>
      <c r="B30779" s="70"/>
      <c r="C30779" s="71"/>
    </row>
    <row r="30780" spans="1:3" x14ac:dyDescent="0.4">
      <c r="A30780" s="70"/>
      <c r="B30780" s="70"/>
      <c r="C30780" s="71"/>
    </row>
    <row r="30781" spans="1:3" x14ac:dyDescent="0.4">
      <c r="A30781" s="70"/>
      <c r="B30781" s="70"/>
      <c r="C30781" s="71"/>
    </row>
    <row r="30782" spans="1:3" x14ac:dyDescent="0.4">
      <c r="A30782" s="70"/>
      <c r="B30782" s="70"/>
      <c r="C30782" s="71"/>
    </row>
    <row r="30783" spans="1:3" x14ac:dyDescent="0.4">
      <c r="A30783" s="70"/>
      <c r="B30783" s="70"/>
      <c r="C30783" s="71"/>
    </row>
    <row r="30784" spans="1:3" x14ac:dyDescent="0.4">
      <c r="A30784" s="70"/>
      <c r="B30784" s="70"/>
      <c r="C30784" s="71"/>
    </row>
    <row r="30785" spans="1:3" x14ac:dyDescent="0.4">
      <c r="A30785" s="70"/>
      <c r="B30785" s="70"/>
      <c r="C30785" s="71"/>
    </row>
    <row r="30786" spans="1:3" x14ac:dyDescent="0.4">
      <c r="A30786" s="70"/>
      <c r="B30786" s="70"/>
      <c r="C30786" s="71"/>
    </row>
    <row r="30787" spans="1:3" x14ac:dyDescent="0.4">
      <c r="A30787" s="70"/>
      <c r="B30787" s="70"/>
      <c r="C30787" s="71"/>
    </row>
    <row r="30788" spans="1:3" x14ac:dyDescent="0.4">
      <c r="A30788" s="70"/>
      <c r="B30788" s="70"/>
      <c r="C30788" s="71"/>
    </row>
    <row r="30789" spans="1:3" x14ac:dyDescent="0.4">
      <c r="A30789" s="70"/>
      <c r="B30789" s="70"/>
      <c r="C30789" s="71"/>
    </row>
    <row r="30790" spans="1:3" x14ac:dyDescent="0.4">
      <c r="A30790" s="70"/>
      <c r="B30790" s="70"/>
      <c r="C30790" s="71"/>
    </row>
    <row r="30791" spans="1:3" x14ac:dyDescent="0.4">
      <c r="A30791" s="70"/>
      <c r="B30791" s="70"/>
      <c r="C30791" s="71"/>
    </row>
    <row r="30792" spans="1:3" x14ac:dyDescent="0.4">
      <c r="A30792" s="70"/>
      <c r="B30792" s="70"/>
      <c r="C30792" s="71"/>
    </row>
    <row r="30793" spans="1:3" x14ac:dyDescent="0.4">
      <c r="A30793" s="70"/>
      <c r="B30793" s="70"/>
      <c r="C30793" s="71"/>
    </row>
    <row r="30794" spans="1:3" x14ac:dyDescent="0.4">
      <c r="A30794" s="70"/>
      <c r="B30794" s="70"/>
      <c r="C30794" s="71"/>
    </row>
    <row r="30795" spans="1:3" x14ac:dyDescent="0.4">
      <c r="A30795" s="70"/>
      <c r="B30795" s="70"/>
      <c r="C30795" s="71"/>
    </row>
    <row r="30796" spans="1:3" x14ac:dyDescent="0.4">
      <c r="A30796" s="70"/>
      <c r="B30796" s="70"/>
      <c r="C30796" s="71"/>
    </row>
    <row r="30797" spans="1:3" x14ac:dyDescent="0.4">
      <c r="A30797" s="70"/>
      <c r="B30797" s="70"/>
      <c r="C30797" s="71"/>
    </row>
    <row r="30798" spans="1:3" x14ac:dyDescent="0.4">
      <c r="A30798" s="70"/>
      <c r="B30798" s="70"/>
      <c r="C30798" s="71"/>
    </row>
    <row r="30799" spans="1:3" x14ac:dyDescent="0.4">
      <c r="A30799" s="70"/>
      <c r="B30799" s="70"/>
      <c r="C30799" s="71"/>
    </row>
    <row r="30800" spans="1:3" x14ac:dyDescent="0.4">
      <c r="A30800" s="70"/>
      <c r="B30800" s="70"/>
      <c r="C30800" s="71"/>
    </row>
    <row r="30801" spans="1:3" x14ac:dyDescent="0.4">
      <c r="A30801" s="70"/>
      <c r="B30801" s="70"/>
      <c r="C30801" s="71"/>
    </row>
    <row r="30802" spans="1:3" x14ac:dyDescent="0.4">
      <c r="A30802" s="70"/>
      <c r="B30802" s="70"/>
      <c r="C30802" s="71"/>
    </row>
    <row r="30803" spans="1:3" x14ac:dyDescent="0.4">
      <c r="A30803" s="70"/>
      <c r="B30803" s="70"/>
      <c r="C30803" s="71"/>
    </row>
    <row r="30804" spans="1:3" x14ac:dyDescent="0.4">
      <c r="A30804" s="70"/>
      <c r="B30804" s="70"/>
      <c r="C30804" s="71"/>
    </row>
    <row r="30805" spans="1:3" x14ac:dyDescent="0.4">
      <c r="A30805" s="70"/>
      <c r="B30805" s="70"/>
      <c r="C30805" s="71"/>
    </row>
    <row r="30806" spans="1:3" x14ac:dyDescent="0.4">
      <c r="A30806" s="70"/>
      <c r="B30806" s="70"/>
      <c r="C30806" s="71"/>
    </row>
    <row r="30807" spans="1:3" x14ac:dyDescent="0.4">
      <c r="A30807" s="70"/>
      <c r="B30807" s="70"/>
      <c r="C30807" s="71"/>
    </row>
    <row r="30808" spans="1:3" x14ac:dyDescent="0.4">
      <c r="A30808" s="70"/>
      <c r="B30808" s="70"/>
      <c r="C30808" s="71"/>
    </row>
    <row r="30809" spans="1:3" x14ac:dyDescent="0.4">
      <c r="A30809" s="70"/>
      <c r="B30809" s="70"/>
      <c r="C30809" s="71"/>
    </row>
    <row r="30810" spans="1:3" x14ac:dyDescent="0.4">
      <c r="A30810" s="70"/>
      <c r="B30810" s="70"/>
      <c r="C30810" s="71"/>
    </row>
    <row r="30811" spans="1:3" x14ac:dyDescent="0.4">
      <c r="A30811" s="70"/>
      <c r="B30811" s="70"/>
      <c r="C30811" s="71"/>
    </row>
    <row r="30812" spans="1:3" x14ac:dyDescent="0.4">
      <c r="A30812" s="70"/>
      <c r="B30812" s="70"/>
      <c r="C30812" s="71"/>
    </row>
    <row r="30813" spans="1:3" x14ac:dyDescent="0.4">
      <c r="A30813" s="70"/>
      <c r="B30813" s="70"/>
      <c r="C30813" s="71"/>
    </row>
    <row r="30814" spans="1:3" x14ac:dyDescent="0.4">
      <c r="A30814" s="70"/>
      <c r="B30814" s="70"/>
      <c r="C30814" s="71"/>
    </row>
    <row r="30815" spans="1:3" x14ac:dyDescent="0.4">
      <c r="A30815" s="70"/>
      <c r="B30815" s="70"/>
      <c r="C30815" s="71"/>
    </row>
    <row r="30816" spans="1:3" x14ac:dyDescent="0.4">
      <c r="A30816" s="70"/>
      <c r="B30816" s="70"/>
      <c r="C30816" s="71"/>
    </row>
    <row r="30817" spans="1:3" x14ac:dyDescent="0.4">
      <c r="A30817" s="70"/>
      <c r="B30817" s="70"/>
      <c r="C30817" s="71"/>
    </row>
    <row r="30818" spans="1:3" x14ac:dyDescent="0.4">
      <c r="A30818" s="70"/>
      <c r="B30818" s="70"/>
      <c r="C30818" s="71"/>
    </row>
    <row r="30819" spans="1:3" x14ac:dyDescent="0.4">
      <c r="A30819" s="70"/>
      <c r="B30819" s="70"/>
      <c r="C30819" s="71"/>
    </row>
    <row r="30820" spans="1:3" x14ac:dyDescent="0.4">
      <c r="A30820" s="70"/>
      <c r="B30820" s="70"/>
      <c r="C30820" s="71"/>
    </row>
    <row r="30821" spans="1:3" x14ac:dyDescent="0.4">
      <c r="A30821" s="70"/>
      <c r="B30821" s="70"/>
      <c r="C30821" s="71"/>
    </row>
    <row r="30822" spans="1:3" x14ac:dyDescent="0.4">
      <c r="A30822" s="70"/>
      <c r="B30822" s="70"/>
      <c r="C30822" s="71"/>
    </row>
    <row r="30823" spans="1:3" x14ac:dyDescent="0.4">
      <c r="A30823" s="70"/>
      <c r="B30823" s="70"/>
      <c r="C30823" s="71"/>
    </row>
    <row r="30824" spans="1:3" x14ac:dyDescent="0.4">
      <c r="A30824" s="70"/>
      <c r="B30824" s="70"/>
      <c r="C30824" s="71"/>
    </row>
    <row r="30825" spans="1:3" x14ac:dyDescent="0.4">
      <c r="A30825" s="70"/>
      <c r="B30825" s="70"/>
      <c r="C30825" s="71"/>
    </row>
    <row r="30826" spans="1:3" x14ac:dyDescent="0.4">
      <c r="A30826" s="70"/>
      <c r="B30826" s="70"/>
      <c r="C30826" s="71"/>
    </row>
    <row r="30827" spans="1:3" x14ac:dyDescent="0.4">
      <c r="A30827" s="70"/>
      <c r="B30827" s="70"/>
      <c r="C30827" s="71"/>
    </row>
    <row r="30828" spans="1:3" x14ac:dyDescent="0.4">
      <c r="A30828" s="70"/>
      <c r="B30828" s="70"/>
      <c r="C30828" s="71"/>
    </row>
    <row r="30829" spans="1:3" x14ac:dyDescent="0.4">
      <c r="A30829" s="70"/>
      <c r="B30829" s="70"/>
      <c r="C30829" s="71"/>
    </row>
    <row r="30830" spans="1:3" x14ac:dyDescent="0.4">
      <c r="A30830" s="70"/>
      <c r="B30830" s="70"/>
      <c r="C30830" s="71"/>
    </row>
    <row r="30831" spans="1:3" x14ac:dyDescent="0.4">
      <c r="A30831" s="70"/>
      <c r="B30831" s="70"/>
      <c r="C30831" s="71"/>
    </row>
    <row r="30832" spans="1:3" x14ac:dyDescent="0.4">
      <c r="A30832" s="70"/>
      <c r="B30832" s="70"/>
      <c r="C30832" s="71"/>
    </row>
    <row r="30833" spans="1:3" x14ac:dyDescent="0.4">
      <c r="A30833" s="70"/>
      <c r="B30833" s="70"/>
      <c r="C30833" s="71"/>
    </row>
    <row r="30834" spans="1:3" x14ac:dyDescent="0.4">
      <c r="A30834" s="70"/>
      <c r="B30834" s="70"/>
      <c r="C30834" s="71"/>
    </row>
    <row r="30835" spans="1:3" x14ac:dyDescent="0.4">
      <c r="A30835" s="70"/>
      <c r="B30835" s="70"/>
      <c r="C30835" s="71"/>
    </row>
    <row r="30836" spans="1:3" x14ac:dyDescent="0.4">
      <c r="A30836" s="70"/>
      <c r="B30836" s="70"/>
      <c r="C30836" s="71"/>
    </row>
    <row r="30837" spans="1:3" x14ac:dyDescent="0.4">
      <c r="A30837" s="70"/>
      <c r="B30837" s="70"/>
      <c r="C30837" s="71"/>
    </row>
    <row r="30838" spans="1:3" x14ac:dyDescent="0.4">
      <c r="A30838" s="70"/>
      <c r="B30838" s="70"/>
      <c r="C30838" s="71"/>
    </row>
    <row r="30839" spans="1:3" x14ac:dyDescent="0.4">
      <c r="A30839" s="70"/>
      <c r="B30839" s="70"/>
      <c r="C30839" s="71"/>
    </row>
    <row r="30840" spans="1:3" x14ac:dyDescent="0.4">
      <c r="A30840" s="70"/>
      <c r="B30840" s="70"/>
      <c r="C30840" s="71"/>
    </row>
    <row r="30841" spans="1:3" x14ac:dyDescent="0.4">
      <c r="A30841" s="70"/>
      <c r="B30841" s="70"/>
      <c r="C30841" s="71"/>
    </row>
    <row r="30842" spans="1:3" x14ac:dyDescent="0.4">
      <c r="A30842" s="70"/>
      <c r="B30842" s="70"/>
      <c r="C30842" s="71"/>
    </row>
    <row r="30843" spans="1:3" x14ac:dyDescent="0.4">
      <c r="A30843" s="70"/>
      <c r="B30843" s="70"/>
      <c r="C30843" s="71"/>
    </row>
    <row r="30844" spans="1:3" x14ac:dyDescent="0.4">
      <c r="A30844" s="70"/>
      <c r="B30844" s="70"/>
      <c r="C30844" s="71"/>
    </row>
    <row r="30845" spans="1:3" x14ac:dyDescent="0.4">
      <c r="A30845" s="70"/>
      <c r="B30845" s="70"/>
      <c r="C30845" s="71"/>
    </row>
    <row r="30846" spans="1:3" x14ac:dyDescent="0.4">
      <c r="A30846" s="70"/>
      <c r="B30846" s="70"/>
      <c r="C30846" s="71"/>
    </row>
    <row r="30847" spans="1:3" x14ac:dyDescent="0.4">
      <c r="A30847" s="70"/>
      <c r="B30847" s="70"/>
      <c r="C30847" s="71"/>
    </row>
    <row r="30848" spans="1:3" x14ac:dyDescent="0.4">
      <c r="A30848" s="70"/>
      <c r="B30848" s="70"/>
      <c r="C30848" s="71"/>
    </row>
    <row r="30849" spans="1:3" x14ac:dyDescent="0.4">
      <c r="A30849" s="70"/>
      <c r="B30849" s="70"/>
      <c r="C30849" s="71"/>
    </row>
    <row r="30850" spans="1:3" x14ac:dyDescent="0.4">
      <c r="A30850" s="70"/>
      <c r="B30850" s="70"/>
      <c r="C30850" s="71"/>
    </row>
    <row r="30851" spans="1:3" x14ac:dyDescent="0.4">
      <c r="A30851" s="70"/>
      <c r="B30851" s="70"/>
      <c r="C30851" s="71"/>
    </row>
    <row r="30852" spans="1:3" x14ac:dyDescent="0.4">
      <c r="A30852" s="70"/>
      <c r="B30852" s="70"/>
      <c r="C30852" s="71"/>
    </row>
    <row r="30853" spans="1:3" x14ac:dyDescent="0.4">
      <c r="A30853" s="70"/>
      <c r="B30853" s="70"/>
      <c r="C30853" s="71"/>
    </row>
    <row r="30854" spans="1:3" x14ac:dyDescent="0.4">
      <c r="A30854" s="70"/>
      <c r="B30854" s="70"/>
      <c r="C30854" s="71"/>
    </row>
    <row r="30855" spans="1:3" x14ac:dyDescent="0.4">
      <c r="A30855" s="70"/>
      <c r="B30855" s="70"/>
      <c r="C30855" s="71"/>
    </row>
    <row r="30856" spans="1:3" x14ac:dyDescent="0.4">
      <c r="A30856" s="70"/>
      <c r="B30856" s="70"/>
      <c r="C30856" s="71"/>
    </row>
    <row r="30857" spans="1:3" x14ac:dyDescent="0.4">
      <c r="A30857" s="70"/>
      <c r="B30857" s="70"/>
      <c r="C30857" s="71"/>
    </row>
    <row r="30858" spans="1:3" x14ac:dyDescent="0.4">
      <c r="A30858" s="70"/>
      <c r="B30858" s="70"/>
      <c r="C30858" s="71"/>
    </row>
    <row r="30859" spans="1:3" x14ac:dyDescent="0.4">
      <c r="A30859" s="70"/>
      <c r="B30859" s="70"/>
      <c r="C30859" s="71"/>
    </row>
    <row r="30860" spans="1:3" x14ac:dyDescent="0.4">
      <c r="A30860" s="70"/>
      <c r="B30860" s="70"/>
      <c r="C30860" s="71"/>
    </row>
    <row r="30861" spans="1:3" x14ac:dyDescent="0.4">
      <c r="A30861" s="70"/>
      <c r="B30861" s="70"/>
      <c r="C30861" s="71"/>
    </row>
    <row r="30862" spans="1:3" x14ac:dyDescent="0.4">
      <c r="A30862" s="70"/>
      <c r="B30862" s="70"/>
      <c r="C30862" s="71"/>
    </row>
    <row r="30863" spans="1:3" x14ac:dyDescent="0.4">
      <c r="A30863" s="70"/>
      <c r="B30863" s="70"/>
      <c r="C30863" s="71"/>
    </row>
    <row r="30864" spans="1:3" x14ac:dyDescent="0.4">
      <c r="A30864" s="70"/>
      <c r="B30864" s="70"/>
      <c r="C30864" s="71"/>
    </row>
    <row r="30865" spans="1:3" x14ac:dyDescent="0.4">
      <c r="A30865" s="70"/>
      <c r="B30865" s="70"/>
      <c r="C30865" s="71"/>
    </row>
    <row r="30866" spans="1:3" x14ac:dyDescent="0.4">
      <c r="A30866" s="70"/>
      <c r="B30866" s="70"/>
      <c r="C30866" s="71"/>
    </row>
    <row r="30867" spans="1:3" x14ac:dyDescent="0.4">
      <c r="A30867" s="70"/>
      <c r="B30867" s="70"/>
      <c r="C30867" s="71"/>
    </row>
    <row r="30868" spans="1:3" x14ac:dyDescent="0.4">
      <c r="A30868" s="70"/>
      <c r="B30868" s="70"/>
      <c r="C30868" s="71"/>
    </row>
    <row r="30869" spans="1:3" x14ac:dyDescent="0.4">
      <c r="A30869" s="70"/>
      <c r="B30869" s="70"/>
      <c r="C30869" s="71"/>
    </row>
    <row r="30870" spans="1:3" x14ac:dyDescent="0.4">
      <c r="A30870" s="70"/>
      <c r="B30870" s="70"/>
      <c r="C30870" s="71"/>
    </row>
    <row r="30871" spans="1:3" x14ac:dyDescent="0.4">
      <c r="A30871" s="70"/>
      <c r="B30871" s="70"/>
      <c r="C30871" s="71"/>
    </row>
    <row r="30872" spans="1:3" x14ac:dyDescent="0.4">
      <c r="A30872" s="70"/>
      <c r="B30872" s="70"/>
      <c r="C30872" s="71"/>
    </row>
    <row r="30873" spans="1:3" x14ac:dyDescent="0.4">
      <c r="A30873" s="70"/>
      <c r="B30873" s="70"/>
      <c r="C30873" s="71"/>
    </row>
    <row r="30874" spans="1:3" x14ac:dyDescent="0.4">
      <c r="A30874" s="70"/>
      <c r="B30874" s="70"/>
      <c r="C30874" s="71"/>
    </row>
    <row r="30875" spans="1:3" x14ac:dyDescent="0.4">
      <c r="A30875" s="70"/>
      <c r="B30875" s="70"/>
      <c r="C30875" s="71"/>
    </row>
    <row r="30876" spans="1:3" x14ac:dyDescent="0.4">
      <c r="A30876" s="70"/>
      <c r="B30876" s="70"/>
      <c r="C30876" s="71"/>
    </row>
    <row r="30877" spans="1:3" x14ac:dyDescent="0.4">
      <c r="A30877" s="70"/>
      <c r="B30877" s="70"/>
      <c r="C30877" s="71"/>
    </row>
    <row r="30878" spans="1:3" x14ac:dyDescent="0.4">
      <c r="A30878" s="70"/>
      <c r="B30878" s="70"/>
      <c r="C30878" s="71"/>
    </row>
    <row r="30879" spans="1:3" x14ac:dyDescent="0.4">
      <c r="A30879" s="70"/>
      <c r="B30879" s="70"/>
      <c r="C30879" s="71"/>
    </row>
    <row r="30880" spans="1:3" x14ac:dyDescent="0.4">
      <c r="A30880" s="70"/>
      <c r="B30880" s="70"/>
      <c r="C30880" s="71"/>
    </row>
    <row r="30881" spans="1:3" x14ac:dyDescent="0.4">
      <c r="A30881" s="70"/>
      <c r="B30881" s="70"/>
      <c r="C30881" s="71"/>
    </row>
    <row r="30882" spans="1:3" x14ac:dyDescent="0.4">
      <c r="A30882" s="70"/>
      <c r="B30882" s="70"/>
      <c r="C30882" s="71"/>
    </row>
    <row r="30883" spans="1:3" x14ac:dyDescent="0.4">
      <c r="A30883" s="70"/>
      <c r="B30883" s="70"/>
      <c r="C30883" s="71"/>
    </row>
    <row r="30884" spans="1:3" x14ac:dyDescent="0.4">
      <c r="A30884" s="70"/>
      <c r="B30884" s="70"/>
      <c r="C30884" s="71"/>
    </row>
    <row r="30885" spans="1:3" x14ac:dyDescent="0.4">
      <c r="A30885" s="70"/>
      <c r="B30885" s="70"/>
      <c r="C30885" s="71"/>
    </row>
    <row r="30886" spans="1:3" x14ac:dyDescent="0.4">
      <c r="A30886" s="70"/>
      <c r="B30886" s="70"/>
      <c r="C30886" s="71"/>
    </row>
    <row r="30887" spans="1:3" x14ac:dyDescent="0.4">
      <c r="A30887" s="70"/>
      <c r="B30887" s="70"/>
      <c r="C30887" s="71"/>
    </row>
    <row r="30888" spans="1:3" x14ac:dyDescent="0.4">
      <c r="A30888" s="70"/>
      <c r="B30888" s="70"/>
      <c r="C30888" s="71"/>
    </row>
    <row r="30889" spans="1:3" x14ac:dyDescent="0.4">
      <c r="A30889" s="70"/>
      <c r="B30889" s="70"/>
      <c r="C30889" s="71"/>
    </row>
    <row r="30890" spans="1:3" x14ac:dyDescent="0.4">
      <c r="A30890" s="70"/>
      <c r="B30890" s="70"/>
      <c r="C30890" s="71"/>
    </row>
    <row r="30891" spans="1:3" x14ac:dyDescent="0.4">
      <c r="A30891" s="70"/>
      <c r="B30891" s="70"/>
      <c r="C30891" s="71"/>
    </row>
    <row r="30892" spans="1:3" x14ac:dyDescent="0.4">
      <c r="A30892" s="70"/>
      <c r="B30892" s="70"/>
      <c r="C30892" s="71"/>
    </row>
    <row r="30893" spans="1:3" x14ac:dyDescent="0.4">
      <c r="A30893" s="70"/>
      <c r="B30893" s="70"/>
      <c r="C30893" s="71"/>
    </row>
    <row r="30894" spans="1:3" x14ac:dyDescent="0.4">
      <c r="A30894" s="70"/>
      <c r="B30894" s="70"/>
      <c r="C30894" s="71"/>
    </row>
    <row r="30895" spans="1:3" x14ac:dyDescent="0.4">
      <c r="A30895" s="70"/>
      <c r="B30895" s="70"/>
      <c r="C30895" s="71"/>
    </row>
    <row r="30896" spans="1:3" x14ac:dyDescent="0.4">
      <c r="A30896" s="70"/>
      <c r="B30896" s="70"/>
      <c r="C30896" s="71"/>
    </row>
    <row r="30897" spans="1:3" x14ac:dyDescent="0.4">
      <c r="A30897" s="70"/>
      <c r="B30897" s="70"/>
      <c r="C30897" s="71"/>
    </row>
    <row r="30898" spans="1:3" x14ac:dyDescent="0.4">
      <c r="A30898" s="70"/>
      <c r="B30898" s="70"/>
      <c r="C30898" s="71"/>
    </row>
    <row r="30899" spans="1:3" x14ac:dyDescent="0.4">
      <c r="A30899" s="70"/>
      <c r="B30899" s="70"/>
      <c r="C30899" s="71"/>
    </row>
    <row r="30900" spans="1:3" x14ac:dyDescent="0.4">
      <c r="A30900" s="70"/>
      <c r="B30900" s="70"/>
      <c r="C30900" s="71"/>
    </row>
    <row r="30901" spans="1:3" x14ac:dyDescent="0.4">
      <c r="A30901" s="70"/>
      <c r="B30901" s="70"/>
      <c r="C30901" s="71"/>
    </row>
    <row r="30902" spans="1:3" x14ac:dyDescent="0.4">
      <c r="A30902" s="70"/>
      <c r="B30902" s="70"/>
      <c r="C30902" s="71"/>
    </row>
    <row r="30903" spans="1:3" x14ac:dyDescent="0.4">
      <c r="A30903" s="70"/>
      <c r="B30903" s="70"/>
      <c r="C30903" s="71"/>
    </row>
    <row r="30904" spans="1:3" x14ac:dyDescent="0.4">
      <c r="A30904" s="70"/>
      <c r="B30904" s="70"/>
      <c r="C30904" s="71"/>
    </row>
    <row r="30905" spans="1:3" x14ac:dyDescent="0.4">
      <c r="A30905" s="70"/>
      <c r="B30905" s="70"/>
      <c r="C30905" s="71"/>
    </row>
    <row r="30906" spans="1:3" x14ac:dyDescent="0.4">
      <c r="A30906" s="70"/>
      <c r="B30906" s="70"/>
      <c r="C30906" s="71"/>
    </row>
    <row r="30907" spans="1:3" x14ac:dyDescent="0.4">
      <c r="A30907" s="70"/>
      <c r="B30907" s="70"/>
      <c r="C30907" s="71"/>
    </row>
    <row r="30908" spans="1:3" x14ac:dyDescent="0.4">
      <c r="A30908" s="70"/>
      <c r="B30908" s="70"/>
      <c r="C30908" s="71"/>
    </row>
    <row r="30909" spans="1:3" x14ac:dyDescent="0.4">
      <c r="A30909" s="70"/>
      <c r="B30909" s="70"/>
      <c r="C30909" s="71"/>
    </row>
    <row r="30910" spans="1:3" x14ac:dyDescent="0.4">
      <c r="A30910" s="70"/>
      <c r="B30910" s="70"/>
      <c r="C30910" s="71"/>
    </row>
    <row r="30911" spans="1:3" x14ac:dyDescent="0.4">
      <c r="A30911" s="70"/>
      <c r="B30911" s="70"/>
      <c r="C30911" s="71"/>
    </row>
    <row r="30912" spans="1:3" x14ac:dyDescent="0.4">
      <c r="A30912" s="70"/>
      <c r="B30912" s="70"/>
      <c r="C30912" s="71"/>
    </row>
    <row r="30913" spans="1:3" x14ac:dyDescent="0.4">
      <c r="A30913" s="70"/>
      <c r="B30913" s="70"/>
      <c r="C30913" s="71"/>
    </row>
    <row r="30914" spans="1:3" x14ac:dyDescent="0.4">
      <c r="A30914" s="70"/>
      <c r="B30914" s="70"/>
      <c r="C30914" s="71"/>
    </row>
    <row r="30915" spans="1:3" x14ac:dyDescent="0.4">
      <c r="A30915" s="70"/>
      <c r="B30915" s="70"/>
      <c r="C30915" s="71"/>
    </row>
    <row r="30916" spans="1:3" x14ac:dyDescent="0.4">
      <c r="A30916" s="70"/>
      <c r="B30916" s="70"/>
      <c r="C30916" s="71"/>
    </row>
    <row r="30917" spans="1:3" x14ac:dyDescent="0.4">
      <c r="A30917" s="70"/>
      <c r="B30917" s="70"/>
      <c r="C30917" s="71"/>
    </row>
    <row r="30918" spans="1:3" x14ac:dyDescent="0.4">
      <c r="A30918" s="70"/>
      <c r="B30918" s="70"/>
      <c r="C30918" s="71"/>
    </row>
    <row r="30919" spans="1:3" x14ac:dyDescent="0.4">
      <c r="A30919" s="70"/>
      <c r="B30919" s="70"/>
      <c r="C30919" s="71"/>
    </row>
    <row r="30920" spans="1:3" x14ac:dyDescent="0.4">
      <c r="A30920" s="70"/>
      <c r="B30920" s="70"/>
      <c r="C30920" s="71"/>
    </row>
    <row r="30921" spans="1:3" x14ac:dyDescent="0.4">
      <c r="A30921" s="70"/>
      <c r="B30921" s="70"/>
      <c r="C30921" s="71"/>
    </row>
    <row r="30922" spans="1:3" x14ac:dyDescent="0.4">
      <c r="A30922" s="70"/>
      <c r="B30922" s="70"/>
      <c r="C30922" s="71"/>
    </row>
    <row r="30923" spans="1:3" x14ac:dyDescent="0.4">
      <c r="A30923" s="70"/>
      <c r="B30923" s="70"/>
      <c r="C30923" s="71"/>
    </row>
    <row r="30924" spans="1:3" x14ac:dyDescent="0.4">
      <c r="A30924" s="70"/>
      <c r="B30924" s="70"/>
      <c r="C30924" s="71"/>
    </row>
    <row r="30925" spans="1:3" x14ac:dyDescent="0.4">
      <c r="A30925" s="70"/>
      <c r="B30925" s="70"/>
      <c r="C30925" s="71"/>
    </row>
    <row r="30926" spans="1:3" x14ac:dyDescent="0.4">
      <c r="A30926" s="70"/>
      <c r="B30926" s="70"/>
      <c r="C30926" s="71"/>
    </row>
    <row r="30927" spans="1:3" x14ac:dyDescent="0.4">
      <c r="A30927" s="70"/>
      <c r="B30927" s="70"/>
      <c r="C30927" s="71"/>
    </row>
    <row r="30928" spans="1:3" x14ac:dyDescent="0.4">
      <c r="A30928" s="70"/>
      <c r="B30928" s="70"/>
      <c r="C30928" s="71"/>
    </row>
    <row r="30929" spans="1:3" x14ac:dyDescent="0.4">
      <c r="A30929" s="70"/>
      <c r="B30929" s="70"/>
      <c r="C30929" s="71"/>
    </row>
    <row r="30930" spans="1:3" x14ac:dyDescent="0.4">
      <c r="A30930" s="70"/>
      <c r="B30930" s="70"/>
      <c r="C30930" s="71"/>
    </row>
    <row r="30931" spans="1:3" x14ac:dyDescent="0.4">
      <c r="A30931" s="70"/>
      <c r="B30931" s="70"/>
      <c r="C30931" s="71"/>
    </row>
    <row r="30932" spans="1:3" x14ac:dyDescent="0.4">
      <c r="A30932" s="70"/>
      <c r="B30932" s="70"/>
      <c r="C30932" s="71"/>
    </row>
    <row r="30933" spans="1:3" x14ac:dyDescent="0.4">
      <c r="A30933" s="70"/>
      <c r="B30933" s="70"/>
      <c r="C30933" s="71"/>
    </row>
    <row r="30934" spans="1:3" x14ac:dyDescent="0.4">
      <c r="A30934" s="70"/>
      <c r="B30934" s="70"/>
      <c r="C30934" s="71"/>
    </row>
    <row r="30935" spans="1:3" x14ac:dyDescent="0.4">
      <c r="A30935" s="70"/>
      <c r="B30935" s="70"/>
      <c r="C30935" s="71"/>
    </row>
    <row r="30936" spans="1:3" x14ac:dyDescent="0.4">
      <c r="A30936" s="70"/>
      <c r="B30936" s="70"/>
      <c r="C30936" s="71"/>
    </row>
    <row r="30937" spans="1:3" x14ac:dyDescent="0.4">
      <c r="A30937" s="70"/>
      <c r="B30937" s="70"/>
      <c r="C30937" s="71"/>
    </row>
    <row r="30938" spans="1:3" x14ac:dyDescent="0.4">
      <c r="A30938" s="70"/>
      <c r="B30938" s="70"/>
      <c r="C30938" s="71"/>
    </row>
    <row r="30939" spans="1:3" x14ac:dyDescent="0.4">
      <c r="A30939" s="70"/>
      <c r="B30939" s="70"/>
      <c r="C30939" s="71"/>
    </row>
    <row r="30940" spans="1:3" x14ac:dyDescent="0.4">
      <c r="A30940" s="70"/>
      <c r="B30940" s="70"/>
      <c r="C30940" s="71"/>
    </row>
    <row r="30941" spans="1:3" x14ac:dyDescent="0.4">
      <c r="A30941" s="70"/>
      <c r="B30941" s="70"/>
      <c r="C30941" s="71"/>
    </row>
    <row r="30942" spans="1:3" x14ac:dyDescent="0.4">
      <c r="A30942" s="70"/>
      <c r="B30942" s="70"/>
      <c r="C30942" s="71"/>
    </row>
    <row r="30943" spans="1:3" x14ac:dyDescent="0.4">
      <c r="A30943" s="70"/>
      <c r="B30943" s="70"/>
      <c r="C30943" s="71"/>
    </row>
    <row r="30944" spans="1:3" x14ac:dyDescent="0.4">
      <c r="A30944" s="70"/>
      <c r="B30944" s="70"/>
      <c r="C30944" s="71"/>
    </row>
    <row r="30945" spans="1:3" x14ac:dyDescent="0.4">
      <c r="A30945" s="70"/>
      <c r="B30945" s="70"/>
      <c r="C30945" s="71"/>
    </row>
    <row r="30946" spans="1:3" x14ac:dyDescent="0.4">
      <c r="A30946" s="70"/>
      <c r="B30946" s="70"/>
      <c r="C30946" s="71"/>
    </row>
    <row r="30947" spans="1:3" x14ac:dyDescent="0.4">
      <c r="A30947" s="70"/>
      <c r="B30947" s="70"/>
      <c r="C30947" s="71"/>
    </row>
    <row r="30948" spans="1:3" x14ac:dyDescent="0.4">
      <c r="A30948" s="70"/>
      <c r="B30948" s="70"/>
      <c r="C30948" s="71"/>
    </row>
    <row r="30949" spans="1:3" x14ac:dyDescent="0.4">
      <c r="A30949" s="70"/>
      <c r="B30949" s="70"/>
      <c r="C30949" s="71"/>
    </row>
    <row r="30950" spans="1:3" x14ac:dyDescent="0.4">
      <c r="A30950" s="70"/>
      <c r="B30950" s="70"/>
      <c r="C30950" s="71"/>
    </row>
    <row r="30951" spans="1:3" x14ac:dyDescent="0.4">
      <c r="A30951" s="70"/>
      <c r="B30951" s="70"/>
      <c r="C30951" s="71"/>
    </row>
    <row r="30952" spans="1:3" x14ac:dyDescent="0.4">
      <c r="A30952" s="70"/>
      <c r="B30952" s="70"/>
      <c r="C30952" s="71"/>
    </row>
    <row r="30953" spans="1:3" x14ac:dyDescent="0.4">
      <c r="A30953" s="70"/>
      <c r="B30953" s="70"/>
      <c r="C30953" s="71"/>
    </row>
    <row r="30954" spans="1:3" x14ac:dyDescent="0.4">
      <c r="A30954" s="70"/>
      <c r="B30954" s="70"/>
      <c r="C30954" s="71"/>
    </row>
    <row r="30955" spans="1:3" x14ac:dyDescent="0.4">
      <c r="A30955" s="70"/>
      <c r="B30955" s="70"/>
      <c r="C30955" s="71"/>
    </row>
    <row r="30956" spans="1:3" x14ac:dyDescent="0.4">
      <c r="A30956" s="70"/>
      <c r="B30956" s="70"/>
      <c r="C30956" s="71"/>
    </row>
    <row r="30957" spans="1:3" x14ac:dyDescent="0.4">
      <c r="A30957" s="70"/>
      <c r="B30957" s="70"/>
      <c r="C30957" s="71"/>
    </row>
    <row r="30958" spans="1:3" x14ac:dyDescent="0.4">
      <c r="A30958" s="70"/>
      <c r="B30958" s="70"/>
      <c r="C30958" s="71"/>
    </row>
    <row r="30959" spans="1:3" x14ac:dyDescent="0.4">
      <c r="A30959" s="70"/>
      <c r="B30959" s="70"/>
      <c r="C30959" s="71"/>
    </row>
    <row r="30960" spans="1:3" x14ac:dyDescent="0.4">
      <c r="A30960" s="70"/>
      <c r="B30960" s="70"/>
      <c r="C30960" s="71"/>
    </row>
    <row r="30961" spans="1:3" x14ac:dyDescent="0.4">
      <c r="A30961" s="70"/>
      <c r="B30961" s="70"/>
      <c r="C30961" s="71"/>
    </row>
    <row r="30962" spans="1:3" x14ac:dyDescent="0.4">
      <c r="A30962" s="70"/>
      <c r="B30962" s="70"/>
      <c r="C30962" s="71"/>
    </row>
    <row r="30963" spans="1:3" x14ac:dyDescent="0.4">
      <c r="A30963" s="70"/>
      <c r="B30963" s="70"/>
      <c r="C30963" s="71"/>
    </row>
    <row r="30964" spans="1:3" x14ac:dyDescent="0.4">
      <c r="A30964" s="70"/>
      <c r="B30964" s="70"/>
      <c r="C30964" s="71"/>
    </row>
    <row r="30965" spans="1:3" x14ac:dyDescent="0.4">
      <c r="A30965" s="70"/>
      <c r="B30965" s="70"/>
      <c r="C30965" s="71"/>
    </row>
    <row r="30966" spans="1:3" x14ac:dyDescent="0.4">
      <c r="A30966" s="70"/>
      <c r="B30966" s="70"/>
      <c r="C30966" s="71"/>
    </row>
    <row r="30967" spans="1:3" x14ac:dyDescent="0.4">
      <c r="A30967" s="70"/>
      <c r="B30967" s="70"/>
      <c r="C30967" s="71"/>
    </row>
    <row r="30968" spans="1:3" x14ac:dyDescent="0.4">
      <c r="A30968" s="70"/>
      <c r="B30968" s="70"/>
      <c r="C30968" s="71"/>
    </row>
    <row r="30969" spans="1:3" x14ac:dyDescent="0.4">
      <c r="A30969" s="70"/>
      <c r="B30969" s="70"/>
      <c r="C30969" s="71"/>
    </row>
    <row r="30970" spans="1:3" x14ac:dyDescent="0.4">
      <c r="A30970" s="70"/>
      <c r="B30970" s="70"/>
      <c r="C30970" s="71"/>
    </row>
    <row r="30971" spans="1:3" x14ac:dyDescent="0.4">
      <c r="A30971" s="70"/>
      <c r="B30971" s="70"/>
      <c r="C30971" s="71"/>
    </row>
    <row r="30972" spans="1:3" x14ac:dyDescent="0.4">
      <c r="A30972" s="70"/>
      <c r="B30972" s="70"/>
      <c r="C30972" s="71"/>
    </row>
    <row r="30973" spans="1:3" x14ac:dyDescent="0.4">
      <c r="A30973" s="70"/>
      <c r="B30973" s="70"/>
      <c r="C30973" s="71"/>
    </row>
    <row r="30974" spans="1:3" x14ac:dyDescent="0.4">
      <c r="A30974" s="70"/>
      <c r="B30974" s="70"/>
      <c r="C30974" s="71"/>
    </row>
    <row r="30975" spans="1:3" x14ac:dyDescent="0.4">
      <c r="A30975" s="70"/>
      <c r="B30975" s="70"/>
      <c r="C30975" s="71"/>
    </row>
    <row r="30976" spans="1:3" x14ac:dyDescent="0.4">
      <c r="A30976" s="70"/>
      <c r="B30976" s="70"/>
      <c r="C30976" s="71"/>
    </row>
    <row r="30977" spans="1:3" x14ac:dyDescent="0.4">
      <c r="A30977" s="70"/>
      <c r="B30977" s="70"/>
      <c r="C30977" s="71"/>
    </row>
    <row r="30978" spans="1:3" x14ac:dyDescent="0.4">
      <c r="A30978" s="70"/>
      <c r="B30978" s="70"/>
      <c r="C30978" s="71"/>
    </row>
    <row r="30979" spans="1:3" x14ac:dyDescent="0.4">
      <c r="A30979" s="70"/>
      <c r="B30979" s="70"/>
      <c r="C30979" s="71"/>
    </row>
    <row r="30980" spans="1:3" x14ac:dyDescent="0.4">
      <c r="A30980" s="70"/>
      <c r="B30980" s="70"/>
      <c r="C30980" s="71"/>
    </row>
    <row r="30981" spans="1:3" x14ac:dyDescent="0.4">
      <c r="A30981" s="70"/>
      <c r="B30981" s="70"/>
      <c r="C30981" s="71"/>
    </row>
    <row r="30982" spans="1:3" x14ac:dyDescent="0.4">
      <c r="A30982" s="70"/>
      <c r="B30982" s="70"/>
      <c r="C30982" s="71"/>
    </row>
    <row r="30983" spans="1:3" x14ac:dyDescent="0.4">
      <c r="A30983" s="70"/>
      <c r="B30983" s="70"/>
      <c r="C30983" s="71"/>
    </row>
    <row r="30984" spans="1:3" x14ac:dyDescent="0.4">
      <c r="A30984" s="70"/>
      <c r="B30984" s="70"/>
      <c r="C30984" s="71"/>
    </row>
    <row r="30985" spans="1:3" x14ac:dyDescent="0.4">
      <c r="A30985" s="70"/>
      <c r="B30985" s="70"/>
      <c r="C30985" s="71"/>
    </row>
    <row r="30986" spans="1:3" x14ac:dyDescent="0.4">
      <c r="A30986" s="70"/>
      <c r="B30986" s="70"/>
      <c r="C30986" s="71"/>
    </row>
    <row r="30987" spans="1:3" x14ac:dyDescent="0.4">
      <c r="A30987" s="70"/>
      <c r="B30987" s="70"/>
      <c r="C30987" s="71"/>
    </row>
    <row r="30988" spans="1:3" x14ac:dyDescent="0.4">
      <c r="A30988" s="70"/>
      <c r="B30988" s="70"/>
      <c r="C30988" s="71"/>
    </row>
    <row r="30989" spans="1:3" x14ac:dyDescent="0.4">
      <c r="A30989" s="70"/>
      <c r="B30989" s="70"/>
      <c r="C30989" s="71"/>
    </row>
    <row r="30990" spans="1:3" x14ac:dyDescent="0.4">
      <c r="A30990" s="70"/>
      <c r="B30990" s="70"/>
      <c r="C30990" s="71"/>
    </row>
    <row r="30991" spans="1:3" x14ac:dyDescent="0.4">
      <c r="A30991" s="70"/>
      <c r="B30991" s="70"/>
      <c r="C30991" s="71"/>
    </row>
    <row r="30992" spans="1:3" x14ac:dyDescent="0.4">
      <c r="A30992" s="70"/>
      <c r="B30992" s="70"/>
      <c r="C30992" s="71"/>
    </row>
    <row r="30993" spans="1:3" x14ac:dyDescent="0.4">
      <c r="A30993" s="70"/>
      <c r="B30993" s="70"/>
      <c r="C30993" s="71"/>
    </row>
    <row r="30994" spans="1:3" x14ac:dyDescent="0.4">
      <c r="A30994" s="70"/>
      <c r="B30994" s="70"/>
      <c r="C30994" s="71"/>
    </row>
    <row r="30995" spans="1:3" x14ac:dyDescent="0.4">
      <c r="A30995" s="70"/>
      <c r="B30995" s="70"/>
      <c r="C30995" s="71"/>
    </row>
    <row r="30996" spans="1:3" x14ac:dyDescent="0.4">
      <c r="A30996" s="70"/>
      <c r="B30996" s="70"/>
      <c r="C30996" s="71"/>
    </row>
    <row r="30997" spans="1:3" x14ac:dyDescent="0.4">
      <c r="A30997" s="70"/>
      <c r="B30997" s="70"/>
      <c r="C30997" s="71"/>
    </row>
    <row r="30998" spans="1:3" x14ac:dyDescent="0.4">
      <c r="A30998" s="70"/>
      <c r="B30998" s="70"/>
      <c r="C30998" s="71"/>
    </row>
    <row r="30999" spans="1:3" x14ac:dyDescent="0.4">
      <c r="A30999" s="70"/>
      <c r="B30999" s="70"/>
      <c r="C30999" s="71"/>
    </row>
    <row r="31000" spans="1:3" x14ac:dyDescent="0.4">
      <c r="A31000" s="70"/>
      <c r="B31000" s="70"/>
      <c r="C31000" s="71"/>
    </row>
    <row r="31001" spans="1:3" x14ac:dyDescent="0.4">
      <c r="A31001" s="70"/>
      <c r="B31001" s="70"/>
      <c r="C31001" s="71"/>
    </row>
    <row r="31002" spans="1:3" x14ac:dyDescent="0.4">
      <c r="A31002" s="70"/>
      <c r="B31002" s="70"/>
      <c r="C31002" s="71"/>
    </row>
    <row r="31003" spans="1:3" x14ac:dyDescent="0.4">
      <c r="A31003" s="70"/>
      <c r="B31003" s="70"/>
      <c r="C31003" s="71"/>
    </row>
    <row r="31004" spans="1:3" x14ac:dyDescent="0.4">
      <c r="A31004" s="70"/>
      <c r="B31004" s="70"/>
      <c r="C31004" s="71"/>
    </row>
    <row r="31005" spans="1:3" x14ac:dyDescent="0.4">
      <c r="A31005" s="70"/>
      <c r="B31005" s="70"/>
      <c r="C31005" s="71"/>
    </row>
    <row r="31006" spans="1:3" x14ac:dyDescent="0.4">
      <c r="A31006" s="70"/>
      <c r="B31006" s="70"/>
      <c r="C31006" s="71"/>
    </row>
    <row r="31007" spans="1:3" x14ac:dyDescent="0.4">
      <c r="A31007" s="70"/>
      <c r="B31007" s="70"/>
      <c r="C31007" s="71"/>
    </row>
    <row r="31008" spans="1:3" x14ac:dyDescent="0.4">
      <c r="A31008" s="70"/>
      <c r="B31008" s="70"/>
      <c r="C31008" s="71"/>
    </row>
    <row r="31009" spans="1:3" x14ac:dyDescent="0.4">
      <c r="A31009" s="70"/>
      <c r="B31009" s="70"/>
      <c r="C31009" s="71"/>
    </row>
    <row r="31010" spans="1:3" x14ac:dyDescent="0.4">
      <c r="A31010" s="70"/>
      <c r="B31010" s="70"/>
      <c r="C31010" s="71"/>
    </row>
    <row r="31011" spans="1:3" x14ac:dyDescent="0.4">
      <c r="A31011" s="70"/>
      <c r="B31011" s="70"/>
      <c r="C31011" s="71"/>
    </row>
    <row r="31012" spans="1:3" x14ac:dyDescent="0.4">
      <c r="A31012" s="70"/>
      <c r="B31012" s="70"/>
      <c r="C31012" s="71"/>
    </row>
    <row r="31013" spans="1:3" x14ac:dyDescent="0.4">
      <c r="A31013" s="70"/>
      <c r="B31013" s="70"/>
      <c r="C31013" s="71"/>
    </row>
    <row r="31014" spans="1:3" x14ac:dyDescent="0.4">
      <c r="A31014" s="70"/>
      <c r="B31014" s="70"/>
      <c r="C31014" s="71"/>
    </row>
    <row r="31015" spans="1:3" x14ac:dyDescent="0.4">
      <c r="A31015" s="70"/>
      <c r="B31015" s="70"/>
      <c r="C31015" s="71"/>
    </row>
    <row r="31016" spans="1:3" x14ac:dyDescent="0.4">
      <c r="A31016" s="70"/>
      <c r="B31016" s="70"/>
      <c r="C31016" s="71"/>
    </row>
    <row r="31017" spans="1:3" x14ac:dyDescent="0.4">
      <c r="A31017" s="70"/>
      <c r="B31017" s="70"/>
      <c r="C31017" s="71"/>
    </row>
    <row r="31018" spans="1:3" x14ac:dyDescent="0.4">
      <c r="A31018" s="70"/>
      <c r="B31018" s="70"/>
      <c r="C31018" s="71"/>
    </row>
    <row r="31019" spans="1:3" x14ac:dyDescent="0.4">
      <c r="A31019" s="70"/>
      <c r="B31019" s="70"/>
      <c r="C31019" s="71"/>
    </row>
    <row r="31020" spans="1:3" x14ac:dyDescent="0.4">
      <c r="A31020" s="70"/>
      <c r="B31020" s="70"/>
      <c r="C31020" s="71"/>
    </row>
    <row r="31021" spans="1:3" x14ac:dyDescent="0.4">
      <c r="A31021" s="70"/>
      <c r="B31021" s="70"/>
      <c r="C31021" s="71"/>
    </row>
    <row r="31022" spans="1:3" x14ac:dyDescent="0.4">
      <c r="A31022" s="70"/>
      <c r="B31022" s="70"/>
      <c r="C31022" s="71"/>
    </row>
    <row r="31023" spans="1:3" x14ac:dyDescent="0.4">
      <c r="A31023" s="70"/>
      <c r="B31023" s="70"/>
      <c r="C31023" s="71"/>
    </row>
    <row r="31024" spans="1:3" x14ac:dyDescent="0.4">
      <c r="A31024" s="70"/>
      <c r="B31024" s="70"/>
      <c r="C31024" s="71"/>
    </row>
    <row r="31025" spans="1:3" x14ac:dyDescent="0.4">
      <c r="A31025" s="70"/>
      <c r="B31025" s="70"/>
      <c r="C31025" s="71"/>
    </row>
    <row r="31026" spans="1:3" x14ac:dyDescent="0.4">
      <c r="A31026" s="70"/>
      <c r="B31026" s="70"/>
      <c r="C31026" s="71"/>
    </row>
    <row r="31027" spans="1:3" x14ac:dyDescent="0.4">
      <c r="A31027" s="70"/>
      <c r="B31027" s="70"/>
      <c r="C31027" s="71"/>
    </row>
    <row r="31028" spans="1:3" x14ac:dyDescent="0.4">
      <c r="A31028" s="70"/>
      <c r="B31028" s="70"/>
      <c r="C31028" s="71"/>
    </row>
    <row r="31029" spans="1:3" x14ac:dyDescent="0.4">
      <c r="A31029" s="70"/>
      <c r="B31029" s="70"/>
      <c r="C31029" s="71"/>
    </row>
    <row r="31030" spans="1:3" x14ac:dyDescent="0.4">
      <c r="A31030" s="70"/>
      <c r="B31030" s="70"/>
      <c r="C31030" s="71"/>
    </row>
    <row r="31031" spans="1:3" x14ac:dyDescent="0.4">
      <c r="A31031" s="70"/>
      <c r="B31031" s="70"/>
      <c r="C31031" s="71"/>
    </row>
    <row r="31032" spans="1:3" x14ac:dyDescent="0.4">
      <c r="A31032" s="70"/>
      <c r="B31032" s="70"/>
      <c r="C31032" s="71"/>
    </row>
    <row r="31033" spans="1:3" x14ac:dyDescent="0.4">
      <c r="A31033" s="70"/>
      <c r="B31033" s="70"/>
      <c r="C31033" s="71"/>
    </row>
    <row r="31034" spans="1:3" x14ac:dyDescent="0.4">
      <c r="A31034" s="70"/>
      <c r="B31034" s="70"/>
      <c r="C31034" s="71"/>
    </row>
    <row r="31035" spans="1:3" x14ac:dyDescent="0.4">
      <c r="A31035" s="70"/>
      <c r="B31035" s="70"/>
      <c r="C31035" s="71"/>
    </row>
    <row r="31036" spans="1:3" x14ac:dyDescent="0.4">
      <c r="A31036" s="70"/>
      <c r="B31036" s="70"/>
      <c r="C31036" s="71"/>
    </row>
    <row r="31037" spans="1:3" x14ac:dyDescent="0.4">
      <c r="A31037" s="70"/>
      <c r="B31037" s="70"/>
      <c r="C31037" s="71"/>
    </row>
    <row r="31038" spans="1:3" x14ac:dyDescent="0.4">
      <c r="A31038" s="70"/>
      <c r="B31038" s="70"/>
      <c r="C31038" s="71"/>
    </row>
    <row r="31039" spans="1:3" x14ac:dyDescent="0.4">
      <c r="A31039" s="70"/>
      <c r="B31039" s="70"/>
      <c r="C31039" s="71"/>
    </row>
    <row r="31040" spans="1:3" x14ac:dyDescent="0.4">
      <c r="A31040" s="70"/>
      <c r="B31040" s="70"/>
      <c r="C31040" s="71"/>
    </row>
    <row r="31041" spans="1:3" x14ac:dyDescent="0.4">
      <c r="A31041" s="70"/>
      <c r="B31041" s="70"/>
      <c r="C31041" s="71"/>
    </row>
    <row r="31042" spans="1:3" x14ac:dyDescent="0.4">
      <c r="A31042" s="70"/>
      <c r="B31042" s="70"/>
      <c r="C31042" s="71"/>
    </row>
    <row r="31043" spans="1:3" x14ac:dyDescent="0.4">
      <c r="A31043" s="70"/>
      <c r="B31043" s="70"/>
      <c r="C31043" s="71"/>
    </row>
    <row r="31044" spans="1:3" x14ac:dyDescent="0.4">
      <c r="A31044" s="70"/>
      <c r="B31044" s="70"/>
      <c r="C31044" s="71"/>
    </row>
    <row r="31045" spans="1:3" x14ac:dyDescent="0.4">
      <c r="A31045" s="70"/>
      <c r="B31045" s="70"/>
      <c r="C31045" s="71"/>
    </row>
    <row r="31046" spans="1:3" x14ac:dyDescent="0.4">
      <c r="A31046" s="70"/>
      <c r="B31046" s="70"/>
      <c r="C31046" s="71"/>
    </row>
    <row r="31047" spans="1:3" x14ac:dyDescent="0.4">
      <c r="A31047" s="70"/>
      <c r="B31047" s="70"/>
      <c r="C31047" s="71"/>
    </row>
    <row r="31048" spans="1:3" x14ac:dyDescent="0.4">
      <c r="A31048" s="70"/>
      <c r="B31048" s="70"/>
      <c r="C31048" s="71"/>
    </row>
    <row r="31049" spans="1:3" x14ac:dyDescent="0.4">
      <c r="A31049" s="70"/>
      <c r="B31049" s="70"/>
      <c r="C31049" s="71"/>
    </row>
    <row r="31050" spans="1:3" x14ac:dyDescent="0.4">
      <c r="A31050" s="70"/>
      <c r="B31050" s="70"/>
      <c r="C31050" s="71"/>
    </row>
    <row r="31051" spans="1:3" x14ac:dyDescent="0.4">
      <c r="A31051" s="70"/>
      <c r="B31051" s="70"/>
      <c r="C31051" s="71"/>
    </row>
    <row r="31052" spans="1:3" x14ac:dyDescent="0.4">
      <c r="A31052" s="70"/>
      <c r="B31052" s="70"/>
      <c r="C31052" s="71"/>
    </row>
    <row r="31053" spans="1:3" x14ac:dyDescent="0.4">
      <c r="A31053" s="70"/>
      <c r="B31053" s="70"/>
      <c r="C31053" s="71"/>
    </row>
    <row r="31054" spans="1:3" x14ac:dyDescent="0.4">
      <c r="A31054" s="70"/>
      <c r="B31054" s="70"/>
      <c r="C31054" s="71"/>
    </row>
    <row r="31055" spans="1:3" x14ac:dyDescent="0.4">
      <c r="A31055" s="70"/>
      <c r="B31055" s="70"/>
      <c r="C31055" s="71"/>
    </row>
    <row r="31056" spans="1:3" x14ac:dyDescent="0.4">
      <c r="A31056" s="70"/>
      <c r="B31056" s="70"/>
      <c r="C31056" s="71"/>
    </row>
    <row r="31057" spans="1:3" x14ac:dyDescent="0.4">
      <c r="A31057" s="70"/>
      <c r="B31057" s="70"/>
      <c r="C31057" s="71"/>
    </row>
    <row r="31058" spans="1:3" x14ac:dyDescent="0.4">
      <c r="A31058" s="70"/>
      <c r="B31058" s="70"/>
      <c r="C31058" s="71"/>
    </row>
    <row r="31059" spans="1:3" x14ac:dyDescent="0.4">
      <c r="A31059" s="70"/>
      <c r="B31059" s="70"/>
      <c r="C31059" s="71"/>
    </row>
    <row r="31060" spans="1:3" x14ac:dyDescent="0.4">
      <c r="A31060" s="70"/>
      <c r="B31060" s="70"/>
      <c r="C31060" s="71"/>
    </row>
    <row r="31061" spans="1:3" x14ac:dyDescent="0.4">
      <c r="A31061" s="70"/>
      <c r="B31061" s="70"/>
      <c r="C31061" s="71"/>
    </row>
    <row r="31062" spans="1:3" x14ac:dyDescent="0.4">
      <c r="A31062" s="70"/>
      <c r="B31062" s="70"/>
      <c r="C31062" s="71"/>
    </row>
    <row r="31063" spans="1:3" x14ac:dyDescent="0.4">
      <c r="A31063" s="70"/>
      <c r="B31063" s="70"/>
      <c r="C31063" s="71"/>
    </row>
    <row r="31064" spans="1:3" x14ac:dyDescent="0.4">
      <c r="A31064" s="70"/>
      <c r="B31064" s="70"/>
      <c r="C31064" s="71"/>
    </row>
    <row r="31065" spans="1:3" x14ac:dyDescent="0.4">
      <c r="A31065" s="70"/>
      <c r="B31065" s="70"/>
      <c r="C31065" s="71"/>
    </row>
    <row r="31066" spans="1:3" x14ac:dyDescent="0.4">
      <c r="A31066" s="70"/>
      <c r="B31066" s="70"/>
      <c r="C31066" s="71"/>
    </row>
    <row r="31067" spans="1:3" x14ac:dyDescent="0.4">
      <c r="A31067" s="70"/>
      <c r="B31067" s="70"/>
      <c r="C31067" s="71"/>
    </row>
    <row r="31068" spans="1:3" x14ac:dyDescent="0.4">
      <c r="A31068" s="70"/>
      <c r="B31068" s="70"/>
      <c r="C31068" s="71"/>
    </row>
    <row r="31069" spans="1:3" x14ac:dyDescent="0.4">
      <c r="A31069" s="70"/>
      <c r="B31069" s="70"/>
      <c r="C31069" s="71"/>
    </row>
    <row r="31070" spans="1:3" x14ac:dyDescent="0.4">
      <c r="A31070" s="70"/>
      <c r="B31070" s="70"/>
      <c r="C31070" s="71"/>
    </row>
    <row r="31071" spans="1:3" x14ac:dyDescent="0.4">
      <c r="A31071" s="70"/>
      <c r="B31071" s="70"/>
      <c r="C31071" s="71"/>
    </row>
    <row r="31072" spans="1:3" x14ac:dyDescent="0.4">
      <c r="A31072" s="70"/>
      <c r="B31072" s="70"/>
      <c r="C31072" s="71"/>
    </row>
    <row r="31073" spans="1:3" x14ac:dyDescent="0.4">
      <c r="A31073" s="70"/>
      <c r="B31073" s="70"/>
      <c r="C31073" s="71"/>
    </row>
    <row r="31074" spans="1:3" x14ac:dyDescent="0.4">
      <c r="A31074" s="70"/>
      <c r="B31074" s="70"/>
      <c r="C31074" s="71"/>
    </row>
    <row r="31075" spans="1:3" x14ac:dyDescent="0.4">
      <c r="A31075" s="70"/>
      <c r="B31075" s="70"/>
      <c r="C31075" s="71"/>
    </row>
    <row r="31076" spans="1:3" x14ac:dyDescent="0.4">
      <c r="A31076" s="70"/>
      <c r="B31076" s="70"/>
      <c r="C31076" s="71"/>
    </row>
    <row r="31077" spans="1:3" x14ac:dyDescent="0.4">
      <c r="A31077" s="70"/>
      <c r="B31077" s="70"/>
      <c r="C31077" s="71"/>
    </row>
    <row r="31078" spans="1:3" x14ac:dyDescent="0.4">
      <c r="A31078" s="70"/>
      <c r="B31078" s="70"/>
      <c r="C31078" s="71"/>
    </row>
    <row r="31079" spans="1:3" x14ac:dyDescent="0.4">
      <c r="A31079" s="70"/>
      <c r="B31079" s="70"/>
      <c r="C31079" s="71"/>
    </row>
    <row r="31080" spans="1:3" x14ac:dyDescent="0.4">
      <c r="A31080" s="70"/>
      <c r="B31080" s="70"/>
      <c r="C31080" s="71"/>
    </row>
    <row r="31081" spans="1:3" x14ac:dyDescent="0.4">
      <c r="A31081" s="70"/>
      <c r="B31081" s="70"/>
      <c r="C31081" s="71"/>
    </row>
    <row r="31082" spans="1:3" x14ac:dyDescent="0.4">
      <c r="A31082" s="70"/>
      <c r="B31082" s="70"/>
      <c r="C31082" s="71"/>
    </row>
    <row r="31083" spans="1:3" x14ac:dyDescent="0.4">
      <c r="A31083" s="70"/>
      <c r="B31083" s="70"/>
      <c r="C31083" s="71"/>
    </row>
    <row r="31084" spans="1:3" x14ac:dyDescent="0.4">
      <c r="A31084" s="70"/>
      <c r="B31084" s="70"/>
      <c r="C31084" s="71"/>
    </row>
    <row r="31085" spans="1:3" x14ac:dyDescent="0.4">
      <c r="A31085" s="70"/>
      <c r="B31085" s="70"/>
      <c r="C31085" s="71"/>
    </row>
    <row r="31086" spans="1:3" x14ac:dyDescent="0.4">
      <c r="A31086" s="70"/>
      <c r="B31086" s="70"/>
      <c r="C31086" s="71"/>
    </row>
    <row r="31087" spans="1:3" x14ac:dyDescent="0.4">
      <c r="A31087" s="70"/>
      <c r="B31087" s="70"/>
      <c r="C31087" s="71"/>
    </row>
    <row r="31088" spans="1:3" x14ac:dyDescent="0.4">
      <c r="A31088" s="70"/>
      <c r="B31088" s="70"/>
      <c r="C31088" s="71"/>
    </row>
    <row r="31089" spans="1:3" x14ac:dyDescent="0.4">
      <c r="A31089" s="70"/>
      <c r="B31089" s="70"/>
      <c r="C31089" s="71"/>
    </row>
    <row r="31090" spans="1:3" x14ac:dyDescent="0.4">
      <c r="A31090" s="70"/>
      <c r="B31090" s="70"/>
      <c r="C31090" s="71"/>
    </row>
    <row r="31091" spans="1:3" x14ac:dyDescent="0.4">
      <c r="A31091" s="70"/>
      <c r="B31091" s="70"/>
      <c r="C31091" s="71"/>
    </row>
    <row r="31092" spans="1:3" x14ac:dyDescent="0.4">
      <c r="A31092" s="70"/>
      <c r="B31092" s="70"/>
      <c r="C31092" s="71"/>
    </row>
    <row r="31093" spans="1:3" x14ac:dyDescent="0.4">
      <c r="A31093" s="70"/>
      <c r="B31093" s="70"/>
      <c r="C31093" s="71"/>
    </row>
    <row r="31094" spans="1:3" x14ac:dyDescent="0.4">
      <c r="A31094" s="70"/>
      <c r="B31094" s="70"/>
      <c r="C31094" s="71"/>
    </row>
    <row r="31095" spans="1:3" x14ac:dyDescent="0.4">
      <c r="A31095" s="70"/>
      <c r="B31095" s="70"/>
      <c r="C31095" s="71"/>
    </row>
    <row r="31096" spans="1:3" x14ac:dyDescent="0.4">
      <c r="A31096" s="70"/>
      <c r="B31096" s="70"/>
      <c r="C31096" s="71"/>
    </row>
    <row r="31097" spans="1:3" x14ac:dyDescent="0.4">
      <c r="A31097" s="70"/>
      <c r="B31097" s="70"/>
      <c r="C31097" s="71"/>
    </row>
    <row r="31098" spans="1:3" x14ac:dyDescent="0.4">
      <c r="A31098" s="70"/>
      <c r="B31098" s="70"/>
      <c r="C31098" s="71"/>
    </row>
    <row r="31099" spans="1:3" x14ac:dyDescent="0.4">
      <c r="A31099" s="70"/>
      <c r="B31099" s="70"/>
      <c r="C31099" s="71"/>
    </row>
    <row r="31100" spans="1:3" x14ac:dyDescent="0.4">
      <c r="A31100" s="70"/>
      <c r="B31100" s="70"/>
      <c r="C31100" s="71"/>
    </row>
    <row r="31101" spans="1:3" x14ac:dyDescent="0.4">
      <c r="A31101" s="70"/>
      <c r="B31101" s="70"/>
      <c r="C31101" s="71"/>
    </row>
    <row r="31102" spans="1:3" x14ac:dyDescent="0.4">
      <c r="A31102" s="70"/>
      <c r="B31102" s="70"/>
      <c r="C31102" s="71"/>
    </row>
    <row r="31103" spans="1:3" x14ac:dyDescent="0.4">
      <c r="A31103" s="70"/>
      <c r="B31103" s="70"/>
      <c r="C31103" s="71"/>
    </row>
    <row r="31104" spans="1:3" x14ac:dyDescent="0.4">
      <c r="A31104" s="70"/>
      <c r="B31104" s="70"/>
      <c r="C31104" s="71"/>
    </row>
    <row r="31105" spans="1:3" x14ac:dyDescent="0.4">
      <c r="A31105" s="70"/>
      <c r="B31105" s="70"/>
      <c r="C31105" s="71"/>
    </row>
    <row r="31106" spans="1:3" x14ac:dyDescent="0.4">
      <c r="A31106" s="70"/>
      <c r="B31106" s="70"/>
      <c r="C31106" s="71"/>
    </row>
    <row r="31107" spans="1:3" x14ac:dyDescent="0.4">
      <c r="A31107" s="70"/>
      <c r="B31107" s="70"/>
      <c r="C31107" s="71"/>
    </row>
    <row r="31108" spans="1:3" x14ac:dyDescent="0.4">
      <c r="A31108" s="70"/>
      <c r="B31108" s="70"/>
      <c r="C31108" s="71"/>
    </row>
    <row r="31109" spans="1:3" x14ac:dyDescent="0.4">
      <c r="A31109" s="70"/>
      <c r="B31109" s="70"/>
      <c r="C31109" s="71"/>
    </row>
    <row r="31110" spans="1:3" x14ac:dyDescent="0.4">
      <c r="A31110" s="70"/>
      <c r="B31110" s="70"/>
      <c r="C31110" s="71"/>
    </row>
    <row r="31111" spans="1:3" x14ac:dyDescent="0.4">
      <c r="A31111" s="70"/>
      <c r="B31111" s="70"/>
      <c r="C31111" s="71"/>
    </row>
    <row r="31112" spans="1:3" x14ac:dyDescent="0.4">
      <c r="A31112" s="70"/>
      <c r="B31112" s="70"/>
      <c r="C31112" s="71"/>
    </row>
    <row r="31113" spans="1:3" x14ac:dyDescent="0.4">
      <c r="A31113" s="70"/>
      <c r="B31113" s="70"/>
      <c r="C31113" s="71"/>
    </row>
    <row r="31114" spans="1:3" x14ac:dyDescent="0.4">
      <c r="A31114" s="70"/>
      <c r="B31114" s="70"/>
      <c r="C31114" s="71"/>
    </row>
    <row r="31115" spans="1:3" x14ac:dyDescent="0.4">
      <c r="A31115" s="70"/>
      <c r="B31115" s="70"/>
      <c r="C31115" s="71"/>
    </row>
    <row r="31116" spans="1:3" x14ac:dyDescent="0.4">
      <c r="A31116" s="70"/>
      <c r="B31116" s="70"/>
      <c r="C31116" s="71"/>
    </row>
    <row r="31117" spans="1:3" x14ac:dyDescent="0.4">
      <c r="A31117" s="70"/>
      <c r="B31117" s="70"/>
      <c r="C31117" s="71"/>
    </row>
    <row r="31118" spans="1:3" x14ac:dyDescent="0.4">
      <c r="A31118" s="70"/>
      <c r="B31118" s="70"/>
      <c r="C31118" s="71"/>
    </row>
    <row r="31119" spans="1:3" x14ac:dyDescent="0.4">
      <c r="A31119" s="70"/>
      <c r="B31119" s="70"/>
      <c r="C31119" s="71"/>
    </row>
    <row r="31120" spans="1:3" x14ac:dyDescent="0.4">
      <c r="A31120" s="70"/>
      <c r="B31120" s="70"/>
      <c r="C31120" s="71"/>
    </row>
    <row r="31121" spans="1:3" x14ac:dyDescent="0.4">
      <c r="A31121" s="70"/>
      <c r="B31121" s="70"/>
      <c r="C31121" s="71"/>
    </row>
    <row r="31122" spans="1:3" x14ac:dyDescent="0.4">
      <c r="A31122" s="70"/>
      <c r="B31122" s="70"/>
      <c r="C31122" s="71"/>
    </row>
    <row r="31123" spans="1:3" x14ac:dyDescent="0.4">
      <c r="A31123" s="70"/>
      <c r="B31123" s="70"/>
      <c r="C31123" s="71"/>
    </row>
    <row r="31124" spans="1:3" x14ac:dyDescent="0.4">
      <c r="A31124" s="70"/>
      <c r="B31124" s="70"/>
      <c r="C31124" s="71"/>
    </row>
    <row r="31125" spans="1:3" x14ac:dyDescent="0.4">
      <c r="A31125" s="70"/>
      <c r="B31125" s="70"/>
      <c r="C31125" s="71"/>
    </row>
    <row r="31126" spans="1:3" x14ac:dyDescent="0.4">
      <c r="A31126" s="70"/>
      <c r="B31126" s="70"/>
      <c r="C31126" s="71"/>
    </row>
    <row r="31127" spans="1:3" x14ac:dyDescent="0.4">
      <c r="A31127" s="70"/>
      <c r="B31127" s="70"/>
      <c r="C31127" s="71"/>
    </row>
    <row r="31128" spans="1:3" x14ac:dyDescent="0.4">
      <c r="A31128" s="70"/>
      <c r="B31128" s="70"/>
      <c r="C31128" s="71"/>
    </row>
    <row r="31129" spans="1:3" x14ac:dyDescent="0.4">
      <c r="A31129" s="70"/>
      <c r="B31129" s="70"/>
      <c r="C31129" s="71"/>
    </row>
    <row r="31130" spans="1:3" x14ac:dyDescent="0.4">
      <c r="A31130" s="70"/>
      <c r="B31130" s="70"/>
      <c r="C31130" s="71"/>
    </row>
    <row r="31131" spans="1:3" x14ac:dyDescent="0.4">
      <c r="A31131" s="70"/>
      <c r="B31131" s="70"/>
      <c r="C31131" s="71"/>
    </row>
    <row r="31132" spans="1:3" x14ac:dyDescent="0.4">
      <c r="A31132" s="70"/>
      <c r="B31132" s="70"/>
      <c r="C31132" s="71"/>
    </row>
    <row r="31133" spans="1:3" x14ac:dyDescent="0.4">
      <c r="A31133" s="70"/>
      <c r="B31133" s="70"/>
      <c r="C31133" s="71"/>
    </row>
    <row r="31134" spans="1:3" x14ac:dyDescent="0.4">
      <c r="A31134" s="70"/>
      <c r="B31134" s="70"/>
      <c r="C31134" s="71"/>
    </row>
    <row r="31135" spans="1:3" x14ac:dyDescent="0.4">
      <c r="A31135" s="70"/>
      <c r="B31135" s="70"/>
      <c r="C31135" s="71"/>
    </row>
    <row r="31136" spans="1:3" x14ac:dyDescent="0.4">
      <c r="A31136" s="70"/>
      <c r="B31136" s="70"/>
      <c r="C31136" s="71"/>
    </row>
    <row r="31137" spans="1:3" x14ac:dyDescent="0.4">
      <c r="A31137" s="70"/>
      <c r="B31137" s="70"/>
      <c r="C31137" s="71"/>
    </row>
    <row r="31138" spans="1:3" x14ac:dyDescent="0.4">
      <c r="A31138" s="70"/>
      <c r="B31138" s="70"/>
      <c r="C31138" s="71"/>
    </row>
    <row r="31139" spans="1:3" x14ac:dyDescent="0.4">
      <c r="A31139" s="70"/>
      <c r="B31139" s="70"/>
      <c r="C31139" s="71"/>
    </row>
    <row r="31140" spans="1:3" x14ac:dyDescent="0.4">
      <c r="A31140" s="70"/>
      <c r="B31140" s="70"/>
      <c r="C31140" s="71"/>
    </row>
    <row r="31141" spans="1:3" x14ac:dyDescent="0.4">
      <c r="A31141" s="70"/>
      <c r="B31141" s="70"/>
      <c r="C31141" s="71"/>
    </row>
    <row r="31142" spans="1:3" x14ac:dyDescent="0.4">
      <c r="A31142" s="70"/>
      <c r="B31142" s="70"/>
      <c r="C31142" s="71"/>
    </row>
    <row r="31143" spans="1:3" x14ac:dyDescent="0.4">
      <c r="A31143" s="70"/>
      <c r="B31143" s="70"/>
      <c r="C31143" s="71"/>
    </row>
    <row r="31144" spans="1:3" x14ac:dyDescent="0.4">
      <c r="A31144" s="70"/>
      <c r="B31144" s="70"/>
      <c r="C31144" s="71"/>
    </row>
    <row r="31145" spans="1:3" x14ac:dyDescent="0.4">
      <c r="A31145" s="70"/>
      <c r="B31145" s="70"/>
      <c r="C31145" s="71"/>
    </row>
    <row r="31146" spans="1:3" x14ac:dyDescent="0.4">
      <c r="A31146" s="70"/>
      <c r="B31146" s="70"/>
      <c r="C31146" s="71"/>
    </row>
    <row r="31147" spans="1:3" x14ac:dyDescent="0.4">
      <c r="A31147" s="70"/>
      <c r="B31147" s="70"/>
      <c r="C31147" s="71"/>
    </row>
    <row r="31148" spans="1:3" x14ac:dyDescent="0.4">
      <c r="A31148" s="70"/>
      <c r="B31148" s="70"/>
      <c r="C31148" s="71"/>
    </row>
    <row r="31149" spans="1:3" x14ac:dyDescent="0.4">
      <c r="A31149" s="70"/>
      <c r="B31149" s="70"/>
      <c r="C31149" s="71"/>
    </row>
    <row r="31150" spans="1:3" x14ac:dyDescent="0.4">
      <c r="A31150" s="70"/>
      <c r="B31150" s="70"/>
      <c r="C31150" s="71"/>
    </row>
    <row r="31151" spans="1:3" x14ac:dyDescent="0.4">
      <c r="A31151" s="70"/>
      <c r="B31151" s="70"/>
      <c r="C31151" s="71"/>
    </row>
    <row r="31152" spans="1:3" x14ac:dyDescent="0.4">
      <c r="A31152" s="70"/>
      <c r="B31152" s="70"/>
      <c r="C31152" s="71"/>
    </row>
    <row r="31153" spans="1:3" x14ac:dyDescent="0.4">
      <c r="A31153" s="70"/>
      <c r="B31153" s="70"/>
      <c r="C31153" s="71"/>
    </row>
    <row r="31154" spans="1:3" x14ac:dyDescent="0.4">
      <c r="A31154" s="70"/>
      <c r="B31154" s="70"/>
      <c r="C31154" s="71"/>
    </row>
    <row r="31155" spans="1:3" x14ac:dyDescent="0.4">
      <c r="A31155" s="70"/>
      <c r="B31155" s="70"/>
      <c r="C31155" s="71"/>
    </row>
    <row r="31156" spans="1:3" x14ac:dyDescent="0.4">
      <c r="A31156" s="70"/>
      <c r="B31156" s="70"/>
      <c r="C31156" s="71"/>
    </row>
    <row r="31157" spans="1:3" x14ac:dyDescent="0.4">
      <c r="A31157" s="70"/>
      <c r="B31157" s="70"/>
      <c r="C31157" s="71"/>
    </row>
    <row r="31158" spans="1:3" x14ac:dyDescent="0.4">
      <c r="A31158" s="70"/>
      <c r="B31158" s="70"/>
      <c r="C31158" s="71"/>
    </row>
    <row r="31159" spans="1:3" x14ac:dyDescent="0.4">
      <c r="A31159" s="70"/>
      <c r="B31159" s="70"/>
      <c r="C31159" s="71"/>
    </row>
    <row r="31160" spans="1:3" x14ac:dyDescent="0.4">
      <c r="A31160" s="70"/>
      <c r="B31160" s="70"/>
      <c r="C31160" s="71"/>
    </row>
    <row r="31161" spans="1:3" x14ac:dyDescent="0.4">
      <c r="A31161" s="70"/>
      <c r="B31161" s="70"/>
      <c r="C31161" s="71"/>
    </row>
    <row r="31162" spans="1:3" x14ac:dyDescent="0.4">
      <c r="A31162" s="70"/>
      <c r="B31162" s="70"/>
      <c r="C31162" s="71"/>
    </row>
    <row r="31163" spans="1:3" x14ac:dyDescent="0.4">
      <c r="A31163" s="70"/>
      <c r="B31163" s="70"/>
      <c r="C31163" s="71"/>
    </row>
    <row r="31164" spans="1:3" x14ac:dyDescent="0.4">
      <c r="A31164" s="70"/>
      <c r="B31164" s="70"/>
      <c r="C31164" s="71"/>
    </row>
    <row r="31165" spans="1:3" x14ac:dyDescent="0.4">
      <c r="A31165" s="70"/>
      <c r="B31165" s="70"/>
      <c r="C31165" s="71"/>
    </row>
    <row r="31166" spans="1:3" x14ac:dyDescent="0.4">
      <c r="A31166" s="70"/>
      <c r="B31166" s="70"/>
      <c r="C31166" s="71"/>
    </row>
    <row r="31167" spans="1:3" x14ac:dyDescent="0.4">
      <c r="A31167" s="70"/>
      <c r="B31167" s="70"/>
      <c r="C31167" s="71"/>
    </row>
    <row r="31168" spans="1:3" x14ac:dyDescent="0.4">
      <c r="A31168" s="70"/>
      <c r="B31168" s="70"/>
      <c r="C31168" s="71"/>
    </row>
    <row r="31169" spans="1:3" x14ac:dyDescent="0.4">
      <c r="A31169" s="70"/>
      <c r="B31169" s="70"/>
      <c r="C31169" s="71"/>
    </row>
    <row r="31170" spans="1:3" x14ac:dyDescent="0.4">
      <c r="A31170" s="70"/>
      <c r="B31170" s="70"/>
      <c r="C31170" s="71"/>
    </row>
    <row r="31171" spans="1:3" x14ac:dyDescent="0.4">
      <c r="A31171" s="70"/>
      <c r="B31171" s="70"/>
      <c r="C31171" s="71"/>
    </row>
    <row r="31172" spans="1:3" x14ac:dyDescent="0.4">
      <c r="A31172" s="70"/>
      <c r="B31172" s="70"/>
      <c r="C31172" s="71"/>
    </row>
    <row r="31173" spans="1:3" x14ac:dyDescent="0.4">
      <c r="A31173" s="70"/>
      <c r="B31173" s="70"/>
      <c r="C31173" s="71"/>
    </row>
    <row r="31174" spans="1:3" x14ac:dyDescent="0.4">
      <c r="A31174" s="70"/>
      <c r="B31174" s="70"/>
      <c r="C31174" s="71"/>
    </row>
    <row r="31175" spans="1:3" x14ac:dyDescent="0.4">
      <c r="A31175" s="70"/>
      <c r="B31175" s="70"/>
      <c r="C31175" s="71"/>
    </row>
    <row r="31176" spans="1:3" x14ac:dyDescent="0.4">
      <c r="A31176" s="70"/>
      <c r="B31176" s="70"/>
      <c r="C31176" s="71"/>
    </row>
    <row r="31177" spans="1:3" x14ac:dyDescent="0.4">
      <c r="A31177" s="70"/>
      <c r="B31177" s="70"/>
      <c r="C31177" s="71"/>
    </row>
    <row r="31178" spans="1:3" x14ac:dyDescent="0.4">
      <c r="A31178" s="70"/>
      <c r="B31178" s="70"/>
      <c r="C31178" s="71"/>
    </row>
    <row r="31179" spans="1:3" x14ac:dyDescent="0.4">
      <c r="A31179" s="70"/>
      <c r="B31179" s="70"/>
      <c r="C31179" s="71"/>
    </row>
    <row r="31180" spans="1:3" x14ac:dyDescent="0.4">
      <c r="A31180" s="70"/>
      <c r="B31180" s="70"/>
      <c r="C31180" s="71"/>
    </row>
    <row r="31181" spans="1:3" x14ac:dyDescent="0.4">
      <c r="A31181" s="70"/>
      <c r="B31181" s="70"/>
      <c r="C31181" s="71"/>
    </row>
    <row r="31182" spans="1:3" x14ac:dyDescent="0.4">
      <c r="A31182" s="70"/>
      <c r="B31182" s="70"/>
      <c r="C31182" s="71"/>
    </row>
    <row r="31183" spans="1:3" x14ac:dyDescent="0.4">
      <c r="A31183" s="70"/>
      <c r="B31183" s="70"/>
      <c r="C31183" s="71"/>
    </row>
    <row r="31184" spans="1:3" x14ac:dyDescent="0.4">
      <c r="A31184" s="70"/>
      <c r="B31184" s="70"/>
      <c r="C31184" s="71"/>
    </row>
    <row r="31185" spans="1:3" x14ac:dyDescent="0.4">
      <c r="A31185" s="70"/>
      <c r="B31185" s="70"/>
      <c r="C31185" s="71"/>
    </row>
    <row r="31186" spans="1:3" x14ac:dyDescent="0.4">
      <c r="A31186" s="70"/>
      <c r="B31186" s="70"/>
      <c r="C31186" s="71"/>
    </row>
    <row r="31187" spans="1:3" x14ac:dyDescent="0.4">
      <c r="A31187" s="70"/>
      <c r="B31187" s="70"/>
      <c r="C31187" s="71"/>
    </row>
    <row r="31188" spans="1:3" x14ac:dyDescent="0.4">
      <c r="A31188" s="70"/>
      <c r="B31188" s="70"/>
      <c r="C31188" s="71"/>
    </row>
    <row r="31189" spans="1:3" x14ac:dyDescent="0.4">
      <c r="A31189" s="70"/>
      <c r="B31189" s="70"/>
      <c r="C31189" s="71"/>
    </row>
    <row r="31190" spans="1:3" x14ac:dyDescent="0.4">
      <c r="A31190" s="70"/>
      <c r="B31190" s="70"/>
      <c r="C31190" s="71"/>
    </row>
    <row r="31191" spans="1:3" x14ac:dyDescent="0.4">
      <c r="A31191" s="70"/>
      <c r="B31191" s="70"/>
      <c r="C31191" s="71"/>
    </row>
    <row r="31192" spans="1:3" x14ac:dyDescent="0.4">
      <c r="A31192" s="70"/>
      <c r="B31192" s="70"/>
      <c r="C31192" s="71"/>
    </row>
    <row r="31193" spans="1:3" x14ac:dyDescent="0.4">
      <c r="A31193" s="70"/>
      <c r="B31193" s="70"/>
      <c r="C31193" s="71"/>
    </row>
    <row r="31194" spans="1:3" x14ac:dyDescent="0.4">
      <c r="A31194" s="70"/>
      <c r="B31194" s="70"/>
      <c r="C31194" s="71"/>
    </row>
    <row r="31195" spans="1:3" x14ac:dyDescent="0.4">
      <c r="A31195" s="70"/>
      <c r="B31195" s="70"/>
      <c r="C31195" s="71"/>
    </row>
    <row r="31196" spans="1:3" x14ac:dyDescent="0.4">
      <c r="A31196" s="70"/>
      <c r="B31196" s="70"/>
      <c r="C31196" s="71"/>
    </row>
    <row r="31197" spans="1:3" x14ac:dyDescent="0.4">
      <c r="A31197" s="70"/>
      <c r="B31197" s="70"/>
      <c r="C31197" s="71"/>
    </row>
    <row r="31198" spans="1:3" x14ac:dyDescent="0.4">
      <c r="A31198" s="70"/>
      <c r="B31198" s="70"/>
      <c r="C31198" s="71"/>
    </row>
    <row r="31199" spans="1:3" x14ac:dyDescent="0.4">
      <c r="A31199" s="70"/>
      <c r="B31199" s="70"/>
      <c r="C31199" s="71"/>
    </row>
    <row r="31200" spans="1:3" x14ac:dyDescent="0.4">
      <c r="A31200" s="70"/>
      <c r="B31200" s="70"/>
      <c r="C31200" s="71"/>
    </row>
    <row r="31201" spans="1:3" x14ac:dyDescent="0.4">
      <c r="A31201" s="70"/>
      <c r="B31201" s="70"/>
      <c r="C31201" s="71"/>
    </row>
    <row r="31202" spans="1:3" x14ac:dyDescent="0.4">
      <c r="A31202" s="70"/>
      <c r="B31202" s="70"/>
      <c r="C31202" s="71"/>
    </row>
    <row r="31203" spans="1:3" x14ac:dyDescent="0.4">
      <c r="A31203" s="70"/>
      <c r="B31203" s="70"/>
      <c r="C31203" s="71"/>
    </row>
    <row r="31204" spans="1:3" x14ac:dyDescent="0.4">
      <c r="A31204" s="70"/>
      <c r="B31204" s="70"/>
      <c r="C31204" s="71"/>
    </row>
    <row r="31205" spans="1:3" x14ac:dyDescent="0.4">
      <c r="A31205" s="70"/>
      <c r="B31205" s="70"/>
      <c r="C31205" s="71"/>
    </row>
    <row r="31206" spans="1:3" x14ac:dyDescent="0.4">
      <c r="A31206" s="70"/>
      <c r="B31206" s="70"/>
      <c r="C31206" s="71"/>
    </row>
    <row r="31207" spans="1:3" x14ac:dyDescent="0.4">
      <c r="A31207" s="70"/>
      <c r="B31207" s="70"/>
      <c r="C31207" s="71"/>
    </row>
    <row r="31208" spans="1:3" x14ac:dyDescent="0.4">
      <c r="A31208" s="70"/>
      <c r="B31208" s="70"/>
      <c r="C31208" s="71"/>
    </row>
    <row r="31209" spans="1:3" x14ac:dyDescent="0.4">
      <c r="A31209" s="70"/>
      <c r="B31209" s="70"/>
      <c r="C31209" s="71"/>
    </row>
    <row r="31210" spans="1:3" x14ac:dyDescent="0.4">
      <c r="A31210" s="70"/>
      <c r="B31210" s="70"/>
      <c r="C31210" s="71"/>
    </row>
    <row r="31211" spans="1:3" x14ac:dyDescent="0.4">
      <c r="A31211" s="70"/>
      <c r="B31211" s="70"/>
      <c r="C31211" s="71"/>
    </row>
    <row r="31212" spans="1:3" x14ac:dyDescent="0.4">
      <c r="A31212" s="70"/>
      <c r="B31212" s="70"/>
      <c r="C31212" s="71"/>
    </row>
    <row r="31213" spans="1:3" x14ac:dyDescent="0.4">
      <c r="A31213" s="70"/>
      <c r="B31213" s="70"/>
      <c r="C31213" s="71"/>
    </row>
    <row r="31214" spans="1:3" x14ac:dyDescent="0.4">
      <c r="A31214" s="70"/>
      <c r="B31214" s="70"/>
      <c r="C31214" s="71"/>
    </row>
    <row r="31215" spans="1:3" x14ac:dyDescent="0.4">
      <c r="A31215" s="70"/>
      <c r="B31215" s="70"/>
      <c r="C31215" s="71"/>
    </row>
    <row r="31216" spans="1:3" x14ac:dyDescent="0.4">
      <c r="A31216" s="70"/>
      <c r="B31216" s="70"/>
      <c r="C31216" s="71"/>
    </row>
    <row r="31217" spans="1:3" x14ac:dyDescent="0.4">
      <c r="A31217" s="70"/>
      <c r="B31217" s="70"/>
      <c r="C31217" s="71"/>
    </row>
    <row r="31218" spans="1:3" x14ac:dyDescent="0.4">
      <c r="A31218" s="70"/>
      <c r="B31218" s="70"/>
      <c r="C31218" s="71"/>
    </row>
    <row r="31219" spans="1:3" x14ac:dyDescent="0.4">
      <c r="A31219" s="70"/>
      <c r="B31219" s="70"/>
      <c r="C31219" s="71"/>
    </row>
    <row r="31220" spans="1:3" x14ac:dyDescent="0.4">
      <c r="A31220" s="70"/>
      <c r="B31220" s="70"/>
      <c r="C31220" s="71"/>
    </row>
    <row r="31221" spans="1:3" x14ac:dyDescent="0.4">
      <c r="A31221" s="70"/>
      <c r="B31221" s="70"/>
      <c r="C31221" s="71"/>
    </row>
    <row r="31222" spans="1:3" x14ac:dyDescent="0.4">
      <c r="A31222" s="70"/>
      <c r="B31222" s="70"/>
      <c r="C31222" s="71"/>
    </row>
    <row r="31223" spans="1:3" x14ac:dyDescent="0.4">
      <c r="A31223" s="70"/>
      <c r="B31223" s="70"/>
      <c r="C31223" s="71"/>
    </row>
    <row r="31224" spans="1:3" x14ac:dyDescent="0.4">
      <c r="A31224" s="70"/>
      <c r="B31224" s="70"/>
      <c r="C31224" s="71"/>
    </row>
    <row r="31225" spans="1:3" x14ac:dyDescent="0.4">
      <c r="A31225" s="70"/>
      <c r="B31225" s="70"/>
      <c r="C31225" s="71"/>
    </row>
    <row r="31226" spans="1:3" x14ac:dyDescent="0.4">
      <c r="A31226" s="70"/>
      <c r="B31226" s="70"/>
      <c r="C31226" s="71"/>
    </row>
    <row r="31227" spans="1:3" x14ac:dyDescent="0.4">
      <c r="A31227" s="70"/>
      <c r="B31227" s="70"/>
      <c r="C31227" s="71"/>
    </row>
    <row r="31228" spans="1:3" x14ac:dyDescent="0.4">
      <c r="A31228" s="70"/>
      <c r="B31228" s="70"/>
      <c r="C31228" s="71"/>
    </row>
    <row r="31229" spans="1:3" x14ac:dyDescent="0.4">
      <c r="A31229" s="70"/>
      <c r="B31229" s="70"/>
      <c r="C31229" s="71"/>
    </row>
    <row r="31230" spans="1:3" x14ac:dyDescent="0.4">
      <c r="A31230" s="70"/>
      <c r="B31230" s="70"/>
      <c r="C31230" s="71"/>
    </row>
    <row r="31231" spans="1:3" x14ac:dyDescent="0.4">
      <c r="A31231" s="70"/>
      <c r="B31231" s="70"/>
      <c r="C31231" s="71"/>
    </row>
    <row r="31232" spans="1:3" x14ac:dyDescent="0.4">
      <c r="A31232" s="70"/>
      <c r="B31232" s="70"/>
      <c r="C31232" s="71"/>
    </row>
    <row r="31233" spans="1:3" x14ac:dyDescent="0.4">
      <c r="A31233" s="70"/>
      <c r="B31233" s="70"/>
      <c r="C31233" s="71"/>
    </row>
    <row r="31234" spans="1:3" x14ac:dyDescent="0.4">
      <c r="A31234" s="70"/>
      <c r="B31234" s="70"/>
      <c r="C31234" s="71"/>
    </row>
    <row r="31235" spans="1:3" x14ac:dyDescent="0.4">
      <c r="A31235" s="70"/>
      <c r="B31235" s="70"/>
      <c r="C31235" s="71"/>
    </row>
    <row r="31236" spans="1:3" x14ac:dyDescent="0.4">
      <c r="A31236" s="70"/>
      <c r="B31236" s="70"/>
      <c r="C31236" s="71"/>
    </row>
    <row r="31237" spans="1:3" x14ac:dyDescent="0.4">
      <c r="A31237" s="70"/>
      <c r="B31237" s="70"/>
      <c r="C31237" s="71"/>
    </row>
    <row r="31238" spans="1:3" x14ac:dyDescent="0.4">
      <c r="A31238" s="70"/>
      <c r="B31238" s="70"/>
      <c r="C31238" s="71"/>
    </row>
    <row r="31239" spans="1:3" x14ac:dyDescent="0.4">
      <c r="A31239" s="70"/>
      <c r="B31239" s="70"/>
      <c r="C31239" s="71"/>
    </row>
    <row r="31240" spans="1:3" x14ac:dyDescent="0.4">
      <c r="A31240" s="70"/>
      <c r="B31240" s="70"/>
      <c r="C31240" s="71"/>
    </row>
    <row r="31241" spans="1:3" x14ac:dyDescent="0.4">
      <c r="A31241" s="70"/>
      <c r="B31241" s="70"/>
      <c r="C31241" s="71"/>
    </row>
    <row r="31242" spans="1:3" x14ac:dyDescent="0.4">
      <c r="A31242" s="70"/>
      <c r="B31242" s="70"/>
      <c r="C31242" s="71"/>
    </row>
    <row r="31243" spans="1:3" x14ac:dyDescent="0.4">
      <c r="A31243" s="70"/>
      <c r="B31243" s="70"/>
      <c r="C31243" s="71"/>
    </row>
    <row r="31244" spans="1:3" x14ac:dyDescent="0.4">
      <c r="A31244" s="70"/>
      <c r="B31244" s="70"/>
      <c r="C31244" s="71"/>
    </row>
    <row r="31245" spans="1:3" x14ac:dyDescent="0.4">
      <c r="A31245" s="70"/>
      <c r="B31245" s="70"/>
      <c r="C31245" s="71"/>
    </row>
    <row r="31246" spans="1:3" x14ac:dyDescent="0.4">
      <c r="A31246" s="70"/>
      <c r="B31246" s="70"/>
      <c r="C31246" s="71"/>
    </row>
    <row r="31247" spans="1:3" x14ac:dyDescent="0.4">
      <c r="A31247" s="70"/>
      <c r="B31247" s="70"/>
      <c r="C31247" s="71"/>
    </row>
    <row r="31248" spans="1:3" x14ac:dyDescent="0.4">
      <c r="A31248" s="70"/>
      <c r="B31248" s="70"/>
      <c r="C31248" s="71"/>
    </row>
    <row r="31249" spans="1:3" x14ac:dyDescent="0.4">
      <c r="A31249" s="70"/>
      <c r="B31249" s="70"/>
      <c r="C31249" s="71"/>
    </row>
    <row r="31250" spans="1:3" x14ac:dyDescent="0.4">
      <c r="A31250" s="70"/>
      <c r="B31250" s="70"/>
      <c r="C31250" s="71"/>
    </row>
    <row r="31251" spans="1:3" x14ac:dyDescent="0.4">
      <c r="A31251" s="70"/>
      <c r="B31251" s="70"/>
      <c r="C31251" s="71"/>
    </row>
    <row r="31252" spans="1:3" x14ac:dyDescent="0.4">
      <c r="A31252" s="70"/>
      <c r="B31252" s="70"/>
      <c r="C31252" s="71"/>
    </row>
    <row r="31253" spans="1:3" x14ac:dyDescent="0.4">
      <c r="A31253" s="70"/>
      <c r="B31253" s="70"/>
      <c r="C31253" s="71"/>
    </row>
    <row r="31254" spans="1:3" x14ac:dyDescent="0.4">
      <c r="A31254" s="70"/>
      <c r="B31254" s="70"/>
      <c r="C31254" s="71"/>
    </row>
    <row r="31255" spans="1:3" x14ac:dyDescent="0.4">
      <c r="A31255" s="70"/>
      <c r="B31255" s="70"/>
      <c r="C31255" s="71"/>
    </row>
    <row r="31256" spans="1:3" x14ac:dyDescent="0.4">
      <c r="A31256" s="70"/>
      <c r="B31256" s="70"/>
      <c r="C31256" s="71"/>
    </row>
    <row r="31257" spans="1:3" x14ac:dyDescent="0.4">
      <c r="A31257" s="70"/>
      <c r="B31257" s="70"/>
      <c r="C31257" s="71"/>
    </row>
    <row r="31258" spans="1:3" x14ac:dyDescent="0.4">
      <c r="A31258" s="70"/>
      <c r="B31258" s="70"/>
      <c r="C31258" s="71"/>
    </row>
    <row r="31259" spans="1:3" x14ac:dyDescent="0.4">
      <c r="A31259" s="70"/>
      <c r="B31259" s="70"/>
      <c r="C31259" s="71"/>
    </row>
    <row r="31260" spans="1:3" x14ac:dyDescent="0.4">
      <c r="A31260" s="70"/>
      <c r="B31260" s="70"/>
      <c r="C31260" s="71"/>
    </row>
    <row r="31261" spans="1:3" x14ac:dyDescent="0.4">
      <c r="A31261" s="70"/>
      <c r="B31261" s="70"/>
      <c r="C31261" s="71"/>
    </row>
    <row r="31262" spans="1:3" x14ac:dyDescent="0.4">
      <c r="A31262" s="70"/>
      <c r="B31262" s="70"/>
      <c r="C31262" s="71"/>
    </row>
    <row r="31263" spans="1:3" x14ac:dyDescent="0.4">
      <c r="A31263" s="70"/>
      <c r="B31263" s="70"/>
      <c r="C31263" s="71"/>
    </row>
    <row r="31264" spans="1:3" x14ac:dyDescent="0.4">
      <c r="A31264" s="70"/>
      <c r="B31264" s="70"/>
      <c r="C31264" s="71"/>
    </row>
    <row r="31265" spans="1:3" x14ac:dyDescent="0.4">
      <c r="A31265" s="70"/>
      <c r="B31265" s="70"/>
      <c r="C31265" s="71"/>
    </row>
    <row r="31266" spans="1:3" x14ac:dyDescent="0.4">
      <c r="A31266" s="70"/>
      <c r="B31266" s="70"/>
      <c r="C31266" s="71"/>
    </row>
    <row r="31267" spans="1:3" x14ac:dyDescent="0.4">
      <c r="A31267" s="70"/>
      <c r="B31267" s="70"/>
      <c r="C31267" s="71"/>
    </row>
    <row r="31268" spans="1:3" x14ac:dyDescent="0.4">
      <c r="A31268" s="70"/>
      <c r="B31268" s="70"/>
      <c r="C31268" s="71"/>
    </row>
    <row r="31269" spans="1:3" x14ac:dyDescent="0.4">
      <c r="A31269" s="70"/>
      <c r="B31269" s="70"/>
      <c r="C31269" s="71"/>
    </row>
    <row r="31270" spans="1:3" x14ac:dyDescent="0.4">
      <c r="A31270" s="70"/>
      <c r="B31270" s="70"/>
      <c r="C31270" s="71"/>
    </row>
    <row r="31271" spans="1:3" x14ac:dyDescent="0.4">
      <c r="A31271" s="70"/>
      <c r="B31271" s="70"/>
      <c r="C31271" s="71"/>
    </row>
    <row r="31272" spans="1:3" x14ac:dyDescent="0.4">
      <c r="A31272" s="70"/>
      <c r="B31272" s="70"/>
      <c r="C31272" s="71"/>
    </row>
    <row r="31273" spans="1:3" x14ac:dyDescent="0.4">
      <c r="A31273" s="70"/>
      <c r="B31273" s="70"/>
      <c r="C31273" s="71"/>
    </row>
    <row r="31274" spans="1:3" x14ac:dyDescent="0.4">
      <c r="A31274" s="70"/>
      <c r="B31274" s="70"/>
      <c r="C31274" s="71"/>
    </row>
    <row r="31275" spans="1:3" x14ac:dyDescent="0.4">
      <c r="A31275" s="70"/>
      <c r="B31275" s="70"/>
      <c r="C31275" s="71"/>
    </row>
    <row r="31276" spans="1:3" x14ac:dyDescent="0.4">
      <c r="A31276" s="70"/>
      <c r="B31276" s="70"/>
      <c r="C31276" s="71"/>
    </row>
    <row r="31277" spans="1:3" x14ac:dyDescent="0.4">
      <c r="A31277" s="70"/>
      <c r="B31277" s="70"/>
      <c r="C31277" s="71"/>
    </row>
    <row r="31278" spans="1:3" x14ac:dyDescent="0.4">
      <c r="A31278" s="70"/>
      <c r="B31278" s="70"/>
      <c r="C31278" s="71"/>
    </row>
    <row r="31279" spans="1:3" x14ac:dyDescent="0.4">
      <c r="A31279" s="70"/>
      <c r="B31279" s="70"/>
      <c r="C31279" s="71"/>
    </row>
    <row r="31280" spans="1:3" x14ac:dyDescent="0.4">
      <c r="A31280" s="70"/>
      <c r="B31280" s="70"/>
      <c r="C31280" s="71"/>
    </row>
    <row r="31281" spans="1:3" x14ac:dyDescent="0.4">
      <c r="A31281" s="70"/>
      <c r="B31281" s="70"/>
      <c r="C31281" s="71"/>
    </row>
    <row r="31282" spans="1:3" x14ac:dyDescent="0.4">
      <c r="A31282" s="70"/>
      <c r="B31282" s="70"/>
      <c r="C31282" s="71"/>
    </row>
    <row r="31283" spans="1:3" x14ac:dyDescent="0.4">
      <c r="A31283" s="70"/>
      <c r="B31283" s="70"/>
      <c r="C31283" s="71"/>
    </row>
    <row r="31284" spans="1:3" x14ac:dyDescent="0.4">
      <c r="A31284" s="70"/>
      <c r="B31284" s="70"/>
      <c r="C31284" s="71"/>
    </row>
    <row r="31285" spans="1:3" x14ac:dyDescent="0.4">
      <c r="A31285" s="70"/>
      <c r="B31285" s="70"/>
      <c r="C31285" s="71"/>
    </row>
    <row r="31286" spans="1:3" x14ac:dyDescent="0.4">
      <c r="A31286" s="70"/>
      <c r="B31286" s="70"/>
      <c r="C31286" s="71"/>
    </row>
    <row r="31287" spans="1:3" x14ac:dyDescent="0.4">
      <c r="A31287" s="70"/>
      <c r="B31287" s="70"/>
      <c r="C31287" s="71"/>
    </row>
    <row r="31288" spans="1:3" x14ac:dyDescent="0.4">
      <c r="A31288" s="70"/>
      <c r="B31288" s="70"/>
      <c r="C31288" s="71"/>
    </row>
    <row r="31289" spans="1:3" x14ac:dyDescent="0.4">
      <c r="A31289" s="70"/>
      <c r="B31289" s="70"/>
      <c r="C31289" s="71"/>
    </row>
    <row r="31290" spans="1:3" x14ac:dyDescent="0.4">
      <c r="A31290" s="70"/>
      <c r="B31290" s="70"/>
      <c r="C31290" s="71"/>
    </row>
    <row r="31291" spans="1:3" x14ac:dyDescent="0.4">
      <c r="A31291" s="70"/>
      <c r="B31291" s="70"/>
      <c r="C31291" s="71"/>
    </row>
    <row r="31292" spans="1:3" x14ac:dyDescent="0.4">
      <c r="A31292" s="70"/>
      <c r="B31292" s="70"/>
      <c r="C31292" s="71"/>
    </row>
    <row r="31293" spans="1:3" x14ac:dyDescent="0.4">
      <c r="A31293" s="70"/>
      <c r="B31293" s="70"/>
      <c r="C31293" s="71"/>
    </row>
    <row r="31294" spans="1:3" x14ac:dyDescent="0.4">
      <c r="A31294" s="70"/>
      <c r="B31294" s="70"/>
      <c r="C31294" s="71"/>
    </row>
    <row r="31295" spans="1:3" x14ac:dyDescent="0.4">
      <c r="A31295" s="70"/>
      <c r="B31295" s="70"/>
      <c r="C31295" s="71"/>
    </row>
    <row r="31296" spans="1:3" x14ac:dyDescent="0.4">
      <c r="A31296" s="70"/>
      <c r="B31296" s="70"/>
      <c r="C31296" s="71"/>
    </row>
    <row r="31297" spans="1:3" x14ac:dyDescent="0.4">
      <c r="A31297" s="70"/>
      <c r="B31297" s="70"/>
      <c r="C31297" s="71"/>
    </row>
    <row r="31298" spans="1:3" x14ac:dyDescent="0.4">
      <c r="A31298" s="70"/>
      <c r="B31298" s="70"/>
      <c r="C31298" s="71"/>
    </row>
    <row r="31299" spans="1:3" x14ac:dyDescent="0.4">
      <c r="A31299" s="70"/>
      <c r="B31299" s="70"/>
      <c r="C31299" s="71"/>
    </row>
    <row r="31300" spans="1:3" x14ac:dyDescent="0.4">
      <c r="A31300" s="70"/>
      <c r="B31300" s="70"/>
      <c r="C31300" s="71"/>
    </row>
    <row r="31301" spans="1:3" x14ac:dyDescent="0.4">
      <c r="A31301" s="70"/>
      <c r="B31301" s="70"/>
      <c r="C31301" s="71"/>
    </row>
    <row r="31302" spans="1:3" x14ac:dyDescent="0.4">
      <c r="A31302" s="70"/>
      <c r="B31302" s="70"/>
      <c r="C31302" s="71"/>
    </row>
    <row r="31303" spans="1:3" x14ac:dyDescent="0.4">
      <c r="A31303" s="70"/>
      <c r="B31303" s="70"/>
      <c r="C31303" s="71"/>
    </row>
    <row r="31304" spans="1:3" x14ac:dyDescent="0.4">
      <c r="A31304" s="70"/>
      <c r="B31304" s="70"/>
      <c r="C31304" s="71"/>
    </row>
    <row r="31305" spans="1:3" x14ac:dyDescent="0.4">
      <c r="A31305" s="70"/>
      <c r="B31305" s="70"/>
      <c r="C31305" s="71"/>
    </row>
    <row r="31306" spans="1:3" x14ac:dyDescent="0.4">
      <c r="A31306" s="70"/>
      <c r="B31306" s="70"/>
      <c r="C31306" s="71"/>
    </row>
    <row r="31307" spans="1:3" x14ac:dyDescent="0.4">
      <c r="A31307" s="70"/>
      <c r="B31307" s="70"/>
      <c r="C31307" s="71"/>
    </row>
    <row r="31308" spans="1:3" x14ac:dyDescent="0.4">
      <c r="A31308" s="70"/>
      <c r="B31308" s="70"/>
      <c r="C31308" s="71"/>
    </row>
    <row r="31309" spans="1:3" x14ac:dyDescent="0.4">
      <c r="A31309" s="70"/>
      <c r="B31309" s="70"/>
      <c r="C31309" s="71"/>
    </row>
    <row r="31310" spans="1:3" x14ac:dyDescent="0.4">
      <c r="A31310" s="70"/>
      <c r="B31310" s="70"/>
      <c r="C31310" s="71"/>
    </row>
    <row r="31311" spans="1:3" x14ac:dyDescent="0.4">
      <c r="A31311" s="70"/>
      <c r="B31311" s="70"/>
      <c r="C31311" s="71"/>
    </row>
    <row r="31312" spans="1:3" x14ac:dyDescent="0.4">
      <c r="A31312" s="70"/>
      <c r="B31312" s="70"/>
      <c r="C31312" s="71"/>
    </row>
    <row r="31313" spans="1:3" x14ac:dyDescent="0.4">
      <c r="A31313" s="70"/>
      <c r="B31313" s="70"/>
      <c r="C31313" s="71"/>
    </row>
    <row r="31314" spans="1:3" x14ac:dyDescent="0.4">
      <c r="A31314" s="70"/>
      <c r="B31314" s="70"/>
      <c r="C31314" s="71"/>
    </row>
    <row r="31315" spans="1:3" x14ac:dyDescent="0.4">
      <c r="A31315" s="70"/>
      <c r="B31315" s="70"/>
      <c r="C31315" s="71"/>
    </row>
    <row r="31316" spans="1:3" x14ac:dyDescent="0.4">
      <c r="A31316" s="70"/>
      <c r="B31316" s="70"/>
      <c r="C31316" s="71"/>
    </row>
    <row r="31317" spans="1:3" x14ac:dyDescent="0.4">
      <c r="A31317" s="70"/>
      <c r="B31317" s="70"/>
      <c r="C31317" s="71"/>
    </row>
    <row r="31318" spans="1:3" x14ac:dyDescent="0.4">
      <c r="A31318" s="70"/>
      <c r="B31318" s="70"/>
      <c r="C31318" s="71"/>
    </row>
    <row r="31319" spans="1:3" x14ac:dyDescent="0.4">
      <c r="A31319" s="70"/>
      <c r="B31319" s="70"/>
      <c r="C31319" s="71"/>
    </row>
    <row r="31320" spans="1:3" x14ac:dyDescent="0.4">
      <c r="A31320" s="70"/>
      <c r="B31320" s="70"/>
      <c r="C31320" s="71"/>
    </row>
    <row r="31321" spans="1:3" x14ac:dyDescent="0.4">
      <c r="A31321" s="70"/>
      <c r="B31321" s="70"/>
      <c r="C31321" s="71"/>
    </row>
    <row r="31322" spans="1:3" x14ac:dyDescent="0.4">
      <c r="A31322" s="70"/>
      <c r="B31322" s="70"/>
      <c r="C31322" s="71"/>
    </row>
    <row r="31323" spans="1:3" x14ac:dyDescent="0.4">
      <c r="A31323" s="70"/>
      <c r="B31323" s="70"/>
      <c r="C31323" s="71"/>
    </row>
    <row r="31324" spans="1:3" x14ac:dyDescent="0.4">
      <c r="A31324" s="70"/>
      <c r="B31324" s="70"/>
      <c r="C31324" s="71"/>
    </row>
    <row r="31325" spans="1:3" x14ac:dyDescent="0.4">
      <c r="A31325" s="70"/>
      <c r="B31325" s="70"/>
      <c r="C31325" s="71"/>
    </row>
    <row r="31326" spans="1:3" x14ac:dyDescent="0.4">
      <c r="A31326" s="70"/>
      <c r="B31326" s="70"/>
      <c r="C31326" s="71"/>
    </row>
    <row r="31327" spans="1:3" x14ac:dyDescent="0.4">
      <c r="A31327" s="70"/>
      <c r="B31327" s="70"/>
      <c r="C31327" s="71"/>
    </row>
    <row r="31328" spans="1:3" x14ac:dyDescent="0.4">
      <c r="A31328" s="70"/>
      <c r="B31328" s="70"/>
      <c r="C31328" s="71"/>
    </row>
    <row r="31329" spans="1:3" x14ac:dyDescent="0.4">
      <c r="A31329" s="70"/>
      <c r="B31329" s="70"/>
      <c r="C31329" s="71"/>
    </row>
    <row r="31330" spans="1:3" x14ac:dyDescent="0.4">
      <c r="A31330" s="70"/>
      <c r="B31330" s="70"/>
      <c r="C31330" s="71"/>
    </row>
    <row r="31331" spans="1:3" x14ac:dyDescent="0.4">
      <c r="A31331" s="70"/>
      <c r="B31331" s="70"/>
      <c r="C31331" s="71"/>
    </row>
    <row r="31332" spans="1:3" x14ac:dyDescent="0.4">
      <c r="A31332" s="70"/>
      <c r="B31332" s="70"/>
      <c r="C31332" s="71"/>
    </row>
    <row r="31333" spans="1:3" x14ac:dyDescent="0.4">
      <c r="A31333" s="70"/>
      <c r="B31333" s="70"/>
      <c r="C31333" s="71"/>
    </row>
    <row r="31334" spans="1:3" x14ac:dyDescent="0.4">
      <c r="A31334" s="70"/>
      <c r="B31334" s="70"/>
      <c r="C31334" s="71"/>
    </row>
    <row r="31335" spans="1:3" x14ac:dyDescent="0.4">
      <c r="A31335" s="70"/>
      <c r="B31335" s="70"/>
      <c r="C31335" s="71"/>
    </row>
    <row r="31336" spans="1:3" x14ac:dyDescent="0.4">
      <c r="A31336" s="70"/>
      <c r="B31336" s="70"/>
      <c r="C31336" s="71"/>
    </row>
    <row r="31337" spans="1:3" x14ac:dyDescent="0.4">
      <c r="A31337" s="70"/>
      <c r="B31337" s="70"/>
      <c r="C31337" s="71"/>
    </row>
    <row r="31338" spans="1:3" x14ac:dyDescent="0.4">
      <c r="A31338" s="70"/>
      <c r="B31338" s="70"/>
      <c r="C31338" s="71"/>
    </row>
    <row r="31339" spans="1:3" x14ac:dyDescent="0.4">
      <c r="A31339" s="70"/>
      <c r="B31339" s="70"/>
      <c r="C31339" s="71"/>
    </row>
    <row r="31340" spans="1:3" x14ac:dyDescent="0.4">
      <c r="A31340" s="70"/>
      <c r="B31340" s="70"/>
      <c r="C31340" s="71"/>
    </row>
    <row r="31341" spans="1:3" x14ac:dyDescent="0.4">
      <c r="A31341" s="70"/>
      <c r="B31341" s="70"/>
      <c r="C31341" s="71"/>
    </row>
    <row r="31342" spans="1:3" x14ac:dyDescent="0.4">
      <c r="A31342" s="70"/>
      <c r="B31342" s="70"/>
      <c r="C31342" s="71"/>
    </row>
    <row r="31343" spans="1:3" x14ac:dyDescent="0.4">
      <c r="A31343" s="70"/>
      <c r="B31343" s="70"/>
      <c r="C31343" s="71"/>
    </row>
    <row r="31344" spans="1:3" x14ac:dyDescent="0.4">
      <c r="A31344" s="70"/>
      <c r="B31344" s="70"/>
      <c r="C31344" s="71"/>
    </row>
    <row r="31345" spans="1:3" x14ac:dyDescent="0.4">
      <c r="A31345" s="70"/>
      <c r="B31345" s="70"/>
      <c r="C31345" s="71"/>
    </row>
    <row r="31346" spans="1:3" x14ac:dyDescent="0.4">
      <c r="A31346" s="70"/>
      <c r="B31346" s="70"/>
      <c r="C31346" s="71"/>
    </row>
    <row r="31347" spans="1:3" x14ac:dyDescent="0.4">
      <c r="A31347" s="70"/>
      <c r="B31347" s="70"/>
      <c r="C31347" s="71"/>
    </row>
    <row r="31348" spans="1:3" x14ac:dyDescent="0.4">
      <c r="A31348" s="70"/>
      <c r="B31348" s="70"/>
      <c r="C31348" s="71"/>
    </row>
    <row r="31349" spans="1:3" x14ac:dyDescent="0.4">
      <c r="A31349" s="70"/>
      <c r="B31349" s="70"/>
      <c r="C31349" s="71"/>
    </row>
    <row r="31350" spans="1:3" x14ac:dyDescent="0.4">
      <c r="A31350" s="70"/>
      <c r="B31350" s="70"/>
      <c r="C31350" s="71"/>
    </row>
    <row r="31351" spans="1:3" x14ac:dyDescent="0.4">
      <c r="A31351" s="70"/>
      <c r="B31351" s="70"/>
      <c r="C31351" s="71"/>
    </row>
    <row r="31352" spans="1:3" x14ac:dyDescent="0.4">
      <c r="A31352" s="70"/>
      <c r="B31352" s="70"/>
      <c r="C31352" s="71"/>
    </row>
    <row r="31353" spans="1:3" x14ac:dyDescent="0.4">
      <c r="A31353" s="70"/>
      <c r="B31353" s="70"/>
      <c r="C31353" s="71"/>
    </row>
    <row r="31354" spans="1:3" x14ac:dyDescent="0.4">
      <c r="A31354" s="70"/>
      <c r="B31354" s="70"/>
      <c r="C31354" s="71"/>
    </row>
    <row r="31355" spans="1:3" x14ac:dyDescent="0.4">
      <c r="A31355" s="70"/>
      <c r="B31355" s="70"/>
      <c r="C31355" s="71"/>
    </row>
    <row r="31356" spans="1:3" x14ac:dyDescent="0.4">
      <c r="A31356" s="70"/>
      <c r="B31356" s="70"/>
      <c r="C31356" s="71"/>
    </row>
    <row r="31357" spans="1:3" x14ac:dyDescent="0.4">
      <c r="A31357" s="70"/>
      <c r="B31357" s="70"/>
      <c r="C31357" s="71"/>
    </row>
    <row r="31358" spans="1:3" x14ac:dyDescent="0.4">
      <c r="A31358" s="70"/>
      <c r="B31358" s="70"/>
      <c r="C31358" s="71"/>
    </row>
    <row r="31359" spans="1:3" x14ac:dyDescent="0.4">
      <c r="A31359" s="70"/>
      <c r="B31359" s="70"/>
      <c r="C31359" s="71"/>
    </row>
    <row r="31360" spans="1:3" x14ac:dyDescent="0.4">
      <c r="A31360" s="70"/>
      <c r="B31360" s="70"/>
      <c r="C31360" s="71"/>
    </row>
    <row r="31361" spans="1:3" x14ac:dyDescent="0.4">
      <c r="A31361" s="70"/>
      <c r="B31361" s="70"/>
      <c r="C31361" s="71"/>
    </row>
    <row r="31362" spans="1:3" x14ac:dyDescent="0.4">
      <c r="A31362" s="70"/>
      <c r="B31362" s="70"/>
      <c r="C31362" s="71"/>
    </row>
    <row r="31363" spans="1:3" x14ac:dyDescent="0.4">
      <c r="A31363" s="70"/>
      <c r="B31363" s="70"/>
      <c r="C31363" s="71"/>
    </row>
    <row r="31364" spans="1:3" x14ac:dyDescent="0.4">
      <c r="A31364" s="70"/>
      <c r="B31364" s="70"/>
      <c r="C31364" s="71"/>
    </row>
    <row r="31365" spans="1:3" x14ac:dyDescent="0.4">
      <c r="A31365" s="70"/>
      <c r="B31365" s="70"/>
      <c r="C31365" s="71"/>
    </row>
    <row r="31366" spans="1:3" x14ac:dyDescent="0.4">
      <c r="A31366" s="70"/>
      <c r="B31366" s="70"/>
      <c r="C31366" s="71"/>
    </row>
    <row r="31367" spans="1:3" x14ac:dyDescent="0.4">
      <c r="A31367" s="70"/>
      <c r="B31367" s="70"/>
      <c r="C31367" s="71"/>
    </row>
    <row r="31368" spans="1:3" x14ac:dyDescent="0.4">
      <c r="A31368" s="70"/>
      <c r="B31368" s="70"/>
      <c r="C31368" s="71"/>
    </row>
    <row r="31369" spans="1:3" x14ac:dyDescent="0.4">
      <c r="A31369" s="70"/>
      <c r="B31369" s="70"/>
      <c r="C31369" s="71"/>
    </row>
    <row r="31370" spans="1:3" x14ac:dyDescent="0.4">
      <c r="A31370" s="70"/>
      <c r="B31370" s="70"/>
      <c r="C31370" s="71"/>
    </row>
    <row r="31371" spans="1:3" x14ac:dyDescent="0.4">
      <c r="A31371" s="70"/>
      <c r="B31371" s="70"/>
      <c r="C31371" s="71"/>
    </row>
    <row r="31372" spans="1:3" x14ac:dyDescent="0.4">
      <c r="A31372" s="70"/>
      <c r="B31372" s="70"/>
      <c r="C31372" s="71"/>
    </row>
    <row r="31373" spans="1:3" x14ac:dyDescent="0.4">
      <c r="A31373" s="70"/>
      <c r="B31373" s="70"/>
      <c r="C31373" s="71"/>
    </row>
    <row r="31374" spans="1:3" x14ac:dyDescent="0.4">
      <c r="A31374" s="70"/>
      <c r="B31374" s="70"/>
      <c r="C31374" s="71"/>
    </row>
    <row r="31375" spans="1:3" x14ac:dyDescent="0.4">
      <c r="A31375" s="70"/>
      <c r="B31375" s="70"/>
      <c r="C31375" s="71"/>
    </row>
    <row r="31376" spans="1:3" x14ac:dyDescent="0.4">
      <c r="A31376" s="70"/>
      <c r="B31376" s="70"/>
      <c r="C31376" s="71"/>
    </row>
    <row r="31377" spans="1:3" x14ac:dyDescent="0.4">
      <c r="A31377" s="70"/>
      <c r="B31377" s="70"/>
      <c r="C31377" s="71"/>
    </row>
    <row r="31378" spans="1:3" x14ac:dyDescent="0.4">
      <c r="A31378" s="70"/>
      <c r="B31378" s="70"/>
      <c r="C31378" s="71"/>
    </row>
    <row r="31379" spans="1:3" x14ac:dyDescent="0.4">
      <c r="A31379" s="70"/>
      <c r="B31379" s="70"/>
      <c r="C31379" s="71"/>
    </row>
    <row r="31380" spans="1:3" x14ac:dyDescent="0.4">
      <c r="A31380" s="70"/>
      <c r="B31380" s="70"/>
      <c r="C31380" s="71"/>
    </row>
    <row r="31381" spans="1:3" x14ac:dyDescent="0.4">
      <c r="A31381" s="70"/>
      <c r="B31381" s="70"/>
      <c r="C31381" s="71"/>
    </row>
    <row r="31382" spans="1:3" x14ac:dyDescent="0.4">
      <c r="A31382" s="70"/>
      <c r="B31382" s="70"/>
      <c r="C31382" s="71"/>
    </row>
    <row r="31383" spans="1:3" x14ac:dyDescent="0.4">
      <c r="A31383" s="70"/>
      <c r="B31383" s="70"/>
      <c r="C31383" s="71"/>
    </row>
    <row r="31384" spans="1:3" x14ac:dyDescent="0.4">
      <c r="A31384" s="70"/>
      <c r="B31384" s="70"/>
      <c r="C31384" s="71"/>
    </row>
    <row r="31385" spans="1:3" x14ac:dyDescent="0.4">
      <c r="A31385" s="70"/>
      <c r="B31385" s="70"/>
      <c r="C31385" s="71"/>
    </row>
    <row r="31386" spans="1:3" x14ac:dyDescent="0.4">
      <c r="A31386" s="70"/>
      <c r="B31386" s="70"/>
      <c r="C31386" s="71"/>
    </row>
    <row r="31387" spans="1:3" x14ac:dyDescent="0.4">
      <c r="A31387" s="70"/>
      <c r="B31387" s="70"/>
      <c r="C31387" s="71"/>
    </row>
    <row r="31388" spans="1:3" x14ac:dyDescent="0.4">
      <c r="A31388" s="70"/>
      <c r="B31388" s="70"/>
      <c r="C31388" s="71"/>
    </row>
    <row r="31389" spans="1:3" x14ac:dyDescent="0.4">
      <c r="A31389" s="70"/>
      <c r="B31389" s="70"/>
      <c r="C31389" s="71"/>
    </row>
    <row r="31390" spans="1:3" x14ac:dyDescent="0.4">
      <c r="A31390" s="70"/>
      <c r="B31390" s="70"/>
      <c r="C31390" s="71"/>
    </row>
    <row r="31391" spans="1:3" x14ac:dyDescent="0.4">
      <c r="A31391" s="70"/>
      <c r="B31391" s="70"/>
      <c r="C31391" s="71"/>
    </row>
    <row r="31392" spans="1:3" x14ac:dyDescent="0.4">
      <c r="A31392" s="70"/>
      <c r="B31392" s="70"/>
      <c r="C31392" s="71"/>
    </row>
    <row r="31393" spans="1:3" x14ac:dyDescent="0.4">
      <c r="A31393" s="70"/>
      <c r="B31393" s="70"/>
      <c r="C31393" s="71"/>
    </row>
    <row r="31394" spans="1:3" x14ac:dyDescent="0.4">
      <c r="A31394" s="70"/>
      <c r="B31394" s="70"/>
      <c r="C31394" s="71"/>
    </row>
    <row r="31395" spans="1:3" x14ac:dyDescent="0.4">
      <c r="A31395" s="70"/>
      <c r="B31395" s="70"/>
      <c r="C31395" s="71"/>
    </row>
    <row r="31396" spans="1:3" x14ac:dyDescent="0.4">
      <c r="A31396" s="70"/>
      <c r="B31396" s="70"/>
      <c r="C31396" s="71"/>
    </row>
    <row r="31397" spans="1:3" x14ac:dyDescent="0.4">
      <c r="A31397" s="70"/>
      <c r="B31397" s="70"/>
      <c r="C31397" s="71"/>
    </row>
    <row r="31398" spans="1:3" x14ac:dyDescent="0.4">
      <c r="A31398" s="70"/>
      <c r="B31398" s="70"/>
      <c r="C31398" s="71"/>
    </row>
    <row r="31399" spans="1:3" x14ac:dyDescent="0.4">
      <c r="A31399" s="70"/>
      <c r="B31399" s="70"/>
      <c r="C31399" s="71"/>
    </row>
    <row r="31400" spans="1:3" x14ac:dyDescent="0.4">
      <c r="A31400" s="70"/>
      <c r="B31400" s="70"/>
      <c r="C31400" s="71"/>
    </row>
    <row r="31401" spans="1:3" x14ac:dyDescent="0.4">
      <c r="A31401" s="70"/>
      <c r="B31401" s="70"/>
      <c r="C31401" s="71"/>
    </row>
    <row r="31402" spans="1:3" x14ac:dyDescent="0.4">
      <c r="A31402" s="70"/>
      <c r="B31402" s="70"/>
      <c r="C31402" s="71"/>
    </row>
    <row r="31403" spans="1:3" x14ac:dyDescent="0.4">
      <c r="A31403" s="70"/>
      <c r="B31403" s="70"/>
      <c r="C31403" s="71"/>
    </row>
    <row r="31404" spans="1:3" x14ac:dyDescent="0.4">
      <c r="A31404" s="70"/>
      <c r="B31404" s="70"/>
      <c r="C31404" s="71"/>
    </row>
    <row r="31405" spans="1:3" x14ac:dyDescent="0.4">
      <c r="A31405" s="70"/>
      <c r="B31405" s="70"/>
      <c r="C31405" s="71"/>
    </row>
    <row r="31406" spans="1:3" x14ac:dyDescent="0.4">
      <c r="A31406" s="70"/>
      <c r="B31406" s="70"/>
      <c r="C31406" s="71"/>
    </row>
    <row r="31407" spans="1:3" x14ac:dyDescent="0.4">
      <c r="A31407" s="70"/>
      <c r="B31407" s="70"/>
      <c r="C31407" s="71"/>
    </row>
    <row r="31408" spans="1:3" x14ac:dyDescent="0.4">
      <c r="A31408" s="70"/>
      <c r="B31408" s="70"/>
      <c r="C31408" s="71"/>
    </row>
    <row r="31409" spans="1:3" x14ac:dyDescent="0.4">
      <c r="A31409" s="70"/>
      <c r="B31409" s="70"/>
      <c r="C31409" s="71"/>
    </row>
    <row r="31410" spans="1:3" x14ac:dyDescent="0.4">
      <c r="A31410" s="70"/>
      <c r="B31410" s="70"/>
      <c r="C31410" s="71"/>
    </row>
    <row r="31411" spans="1:3" x14ac:dyDescent="0.4">
      <c r="A31411" s="70"/>
      <c r="B31411" s="70"/>
      <c r="C31411" s="71"/>
    </row>
    <row r="31412" spans="1:3" x14ac:dyDescent="0.4">
      <c r="A31412" s="70"/>
      <c r="B31412" s="70"/>
      <c r="C31412" s="71"/>
    </row>
    <row r="31413" spans="1:3" x14ac:dyDescent="0.4">
      <c r="A31413" s="70"/>
      <c r="B31413" s="70"/>
      <c r="C31413" s="71"/>
    </row>
    <row r="31414" spans="1:3" x14ac:dyDescent="0.4">
      <c r="A31414" s="70"/>
      <c r="B31414" s="70"/>
      <c r="C31414" s="71"/>
    </row>
    <row r="31415" spans="1:3" x14ac:dyDescent="0.4">
      <c r="A31415" s="70"/>
      <c r="B31415" s="70"/>
      <c r="C31415" s="71"/>
    </row>
    <row r="31416" spans="1:3" x14ac:dyDescent="0.4">
      <c r="A31416" s="70"/>
      <c r="B31416" s="70"/>
      <c r="C31416" s="71"/>
    </row>
    <row r="31417" spans="1:3" x14ac:dyDescent="0.4">
      <c r="A31417" s="70"/>
      <c r="B31417" s="70"/>
      <c r="C31417" s="71"/>
    </row>
    <row r="31418" spans="1:3" x14ac:dyDescent="0.4">
      <c r="A31418" s="70"/>
      <c r="B31418" s="70"/>
      <c r="C31418" s="71"/>
    </row>
    <row r="31419" spans="1:3" x14ac:dyDescent="0.4">
      <c r="A31419" s="70"/>
      <c r="B31419" s="70"/>
      <c r="C31419" s="71"/>
    </row>
    <row r="31420" spans="1:3" x14ac:dyDescent="0.4">
      <c r="A31420" s="70"/>
      <c r="B31420" s="70"/>
      <c r="C31420" s="71"/>
    </row>
    <row r="31421" spans="1:3" x14ac:dyDescent="0.4">
      <c r="A31421" s="70"/>
      <c r="B31421" s="70"/>
      <c r="C31421" s="71"/>
    </row>
    <row r="31422" spans="1:3" x14ac:dyDescent="0.4">
      <c r="A31422" s="70"/>
      <c r="B31422" s="70"/>
      <c r="C31422" s="71"/>
    </row>
    <row r="31423" spans="1:3" x14ac:dyDescent="0.4">
      <c r="A31423" s="70"/>
      <c r="B31423" s="70"/>
      <c r="C31423" s="71"/>
    </row>
    <row r="31424" spans="1:3" x14ac:dyDescent="0.4">
      <c r="A31424" s="70"/>
      <c r="B31424" s="70"/>
      <c r="C31424" s="71"/>
    </row>
    <row r="31425" spans="1:3" x14ac:dyDescent="0.4">
      <c r="A31425" s="70"/>
      <c r="B31425" s="70"/>
      <c r="C31425" s="71"/>
    </row>
    <row r="31426" spans="1:3" x14ac:dyDescent="0.4">
      <c r="A31426" s="70"/>
      <c r="B31426" s="70"/>
      <c r="C31426" s="71"/>
    </row>
    <row r="31427" spans="1:3" x14ac:dyDescent="0.4">
      <c r="A31427" s="70"/>
      <c r="B31427" s="70"/>
      <c r="C31427" s="71"/>
    </row>
    <row r="31428" spans="1:3" x14ac:dyDescent="0.4">
      <c r="A31428" s="70"/>
      <c r="B31428" s="70"/>
      <c r="C31428" s="71"/>
    </row>
    <row r="31429" spans="1:3" x14ac:dyDescent="0.4">
      <c r="A31429" s="70"/>
      <c r="B31429" s="70"/>
      <c r="C31429" s="71"/>
    </row>
    <row r="31430" spans="1:3" x14ac:dyDescent="0.4">
      <c r="A31430" s="70"/>
      <c r="B31430" s="70"/>
      <c r="C31430" s="71"/>
    </row>
    <row r="31431" spans="1:3" x14ac:dyDescent="0.4">
      <c r="A31431" s="70"/>
      <c r="B31431" s="70"/>
      <c r="C31431" s="71"/>
    </row>
    <row r="31432" spans="1:3" x14ac:dyDescent="0.4">
      <c r="A31432" s="70"/>
      <c r="B31432" s="70"/>
      <c r="C31432" s="71"/>
    </row>
    <row r="31433" spans="1:3" x14ac:dyDescent="0.4">
      <c r="A31433" s="70"/>
      <c r="B31433" s="70"/>
      <c r="C31433" s="71"/>
    </row>
    <row r="31434" spans="1:3" x14ac:dyDescent="0.4">
      <c r="A31434" s="70"/>
      <c r="B31434" s="70"/>
      <c r="C31434" s="71"/>
    </row>
    <row r="31435" spans="1:3" x14ac:dyDescent="0.4">
      <c r="A31435" s="70"/>
      <c r="B31435" s="70"/>
      <c r="C31435" s="71"/>
    </row>
    <row r="31436" spans="1:3" x14ac:dyDescent="0.4">
      <c r="A31436" s="70"/>
      <c r="B31436" s="70"/>
      <c r="C31436" s="71"/>
    </row>
    <row r="31437" spans="1:3" x14ac:dyDescent="0.4">
      <c r="A31437" s="70"/>
      <c r="B31437" s="70"/>
      <c r="C31437" s="71"/>
    </row>
    <row r="31438" spans="1:3" x14ac:dyDescent="0.4">
      <c r="A31438" s="70"/>
      <c r="B31438" s="70"/>
      <c r="C31438" s="71"/>
    </row>
    <row r="31439" spans="1:3" x14ac:dyDescent="0.4">
      <c r="A31439" s="70"/>
      <c r="B31439" s="70"/>
      <c r="C31439" s="71"/>
    </row>
    <row r="31440" spans="1:3" x14ac:dyDescent="0.4">
      <c r="A31440" s="70"/>
      <c r="B31440" s="70"/>
      <c r="C31440" s="71"/>
    </row>
    <row r="31441" spans="1:3" x14ac:dyDescent="0.4">
      <c r="A31441" s="70"/>
      <c r="B31441" s="70"/>
      <c r="C31441" s="71"/>
    </row>
    <row r="31442" spans="1:3" x14ac:dyDescent="0.4">
      <c r="A31442" s="70"/>
      <c r="B31442" s="70"/>
      <c r="C31442" s="71"/>
    </row>
    <row r="31443" spans="1:3" x14ac:dyDescent="0.4">
      <c r="A31443" s="70"/>
      <c r="B31443" s="70"/>
      <c r="C31443" s="71"/>
    </row>
    <row r="31444" spans="1:3" x14ac:dyDescent="0.4">
      <c r="A31444" s="70"/>
      <c r="B31444" s="70"/>
      <c r="C31444" s="71"/>
    </row>
    <row r="31445" spans="1:3" x14ac:dyDescent="0.4">
      <c r="A31445" s="70"/>
      <c r="B31445" s="70"/>
      <c r="C31445" s="71"/>
    </row>
    <row r="31446" spans="1:3" x14ac:dyDescent="0.4">
      <c r="A31446" s="70"/>
      <c r="B31446" s="70"/>
      <c r="C31446" s="71"/>
    </row>
    <row r="31447" spans="1:3" x14ac:dyDescent="0.4">
      <c r="A31447" s="70"/>
      <c r="B31447" s="70"/>
      <c r="C31447" s="71"/>
    </row>
    <row r="31448" spans="1:3" x14ac:dyDescent="0.4">
      <c r="A31448" s="70"/>
      <c r="B31448" s="70"/>
      <c r="C31448" s="71"/>
    </row>
    <row r="31449" spans="1:3" x14ac:dyDescent="0.4">
      <c r="A31449" s="70"/>
      <c r="B31449" s="70"/>
      <c r="C31449" s="71"/>
    </row>
    <row r="31450" spans="1:3" x14ac:dyDescent="0.4">
      <c r="A31450" s="70"/>
      <c r="B31450" s="70"/>
      <c r="C31450" s="71"/>
    </row>
    <row r="31451" spans="1:3" x14ac:dyDescent="0.4">
      <c r="A31451" s="70"/>
      <c r="B31451" s="70"/>
      <c r="C31451" s="71"/>
    </row>
    <row r="31452" spans="1:3" x14ac:dyDescent="0.4">
      <c r="A31452" s="70"/>
      <c r="B31452" s="70"/>
      <c r="C31452" s="71"/>
    </row>
    <row r="31453" spans="1:3" x14ac:dyDescent="0.4">
      <c r="A31453" s="70"/>
      <c r="B31453" s="70"/>
      <c r="C31453" s="71"/>
    </row>
    <row r="31454" spans="1:3" x14ac:dyDescent="0.4">
      <c r="A31454" s="70"/>
      <c r="B31454" s="70"/>
      <c r="C31454" s="71"/>
    </row>
    <row r="31455" spans="1:3" x14ac:dyDescent="0.4">
      <c r="A31455" s="70"/>
      <c r="B31455" s="70"/>
      <c r="C31455" s="71"/>
    </row>
    <row r="31456" spans="1:3" x14ac:dyDescent="0.4">
      <c r="A31456" s="70"/>
      <c r="B31456" s="70"/>
      <c r="C31456" s="71"/>
    </row>
    <row r="31457" spans="1:3" x14ac:dyDescent="0.4">
      <c r="A31457" s="70"/>
      <c r="B31457" s="70"/>
      <c r="C31457" s="71"/>
    </row>
    <row r="31458" spans="1:3" x14ac:dyDescent="0.4">
      <c r="A31458" s="70"/>
      <c r="B31458" s="70"/>
      <c r="C31458" s="71"/>
    </row>
    <row r="31459" spans="1:3" x14ac:dyDescent="0.4">
      <c r="A31459" s="70"/>
      <c r="B31459" s="70"/>
      <c r="C31459" s="71"/>
    </row>
    <row r="31460" spans="1:3" x14ac:dyDescent="0.4">
      <c r="A31460" s="70"/>
      <c r="B31460" s="70"/>
      <c r="C31460" s="71"/>
    </row>
    <row r="31461" spans="1:3" x14ac:dyDescent="0.4">
      <c r="A31461" s="70"/>
      <c r="B31461" s="70"/>
      <c r="C31461" s="71"/>
    </row>
    <row r="31462" spans="1:3" x14ac:dyDescent="0.4">
      <c r="A31462" s="70"/>
      <c r="B31462" s="70"/>
      <c r="C31462" s="71"/>
    </row>
    <row r="31463" spans="1:3" x14ac:dyDescent="0.4">
      <c r="A31463" s="70"/>
      <c r="B31463" s="70"/>
      <c r="C31463" s="71"/>
    </row>
    <row r="31464" spans="1:3" x14ac:dyDescent="0.4">
      <c r="A31464" s="70"/>
      <c r="B31464" s="70"/>
      <c r="C31464" s="71"/>
    </row>
    <row r="31465" spans="1:3" x14ac:dyDescent="0.4">
      <c r="A31465" s="70"/>
      <c r="B31465" s="70"/>
      <c r="C31465" s="71"/>
    </row>
    <row r="31466" spans="1:3" x14ac:dyDescent="0.4">
      <c r="A31466" s="70"/>
      <c r="B31466" s="70"/>
      <c r="C31466" s="71"/>
    </row>
    <row r="31467" spans="1:3" x14ac:dyDescent="0.4">
      <c r="A31467" s="70"/>
      <c r="B31467" s="70"/>
      <c r="C31467" s="71"/>
    </row>
    <row r="31468" spans="1:3" x14ac:dyDescent="0.4">
      <c r="A31468" s="70"/>
      <c r="B31468" s="70"/>
      <c r="C31468" s="71"/>
    </row>
    <row r="31469" spans="1:3" x14ac:dyDescent="0.4">
      <c r="A31469" s="70"/>
      <c r="B31469" s="70"/>
      <c r="C31469" s="71"/>
    </row>
    <row r="31470" spans="1:3" x14ac:dyDescent="0.4">
      <c r="A31470" s="70"/>
      <c r="B31470" s="70"/>
      <c r="C31470" s="71"/>
    </row>
    <row r="31471" spans="1:3" x14ac:dyDescent="0.4">
      <c r="A31471" s="70"/>
      <c r="B31471" s="70"/>
      <c r="C31471" s="71"/>
    </row>
    <row r="31472" spans="1:3" x14ac:dyDescent="0.4">
      <c r="A31472" s="70"/>
      <c r="B31472" s="70"/>
      <c r="C31472" s="71"/>
    </row>
    <row r="31473" spans="1:3" x14ac:dyDescent="0.4">
      <c r="A31473" s="70"/>
      <c r="B31473" s="70"/>
      <c r="C31473" s="71"/>
    </row>
    <row r="31474" spans="1:3" x14ac:dyDescent="0.4">
      <c r="A31474" s="70"/>
      <c r="B31474" s="70"/>
      <c r="C31474" s="71"/>
    </row>
    <row r="31475" spans="1:3" x14ac:dyDescent="0.4">
      <c r="A31475" s="70"/>
      <c r="B31475" s="70"/>
      <c r="C31475" s="71"/>
    </row>
    <row r="31476" spans="1:3" x14ac:dyDescent="0.4">
      <c r="A31476" s="70"/>
      <c r="B31476" s="70"/>
      <c r="C31476" s="71"/>
    </row>
    <row r="31477" spans="1:3" x14ac:dyDescent="0.4">
      <c r="A31477" s="70"/>
      <c r="B31477" s="70"/>
      <c r="C31477" s="71"/>
    </row>
    <row r="31478" spans="1:3" x14ac:dyDescent="0.4">
      <c r="A31478" s="70"/>
      <c r="B31478" s="70"/>
      <c r="C31478" s="71"/>
    </row>
    <row r="31479" spans="1:3" x14ac:dyDescent="0.4">
      <c r="A31479" s="70"/>
      <c r="B31479" s="70"/>
      <c r="C31479" s="71"/>
    </row>
    <row r="31480" spans="1:3" x14ac:dyDescent="0.4">
      <c r="A31480" s="70"/>
      <c r="B31480" s="70"/>
      <c r="C31480" s="71"/>
    </row>
    <row r="31481" spans="1:3" x14ac:dyDescent="0.4">
      <c r="A31481" s="70"/>
      <c r="B31481" s="70"/>
      <c r="C31481" s="71"/>
    </row>
    <row r="31482" spans="1:3" x14ac:dyDescent="0.4">
      <c r="A31482" s="70"/>
      <c r="B31482" s="70"/>
      <c r="C31482" s="71"/>
    </row>
    <row r="31483" spans="1:3" x14ac:dyDescent="0.4">
      <c r="A31483" s="70"/>
      <c r="B31483" s="70"/>
      <c r="C31483" s="71"/>
    </row>
    <row r="31484" spans="1:3" x14ac:dyDescent="0.4">
      <c r="A31484" s="70"/>
      <c r="B31484" s="70"/>
      <c r="C31484" s="71"/>
    </row>
    <row r="31485" spans="1:3" x14ac:dyDescent="0.4">
      <c r="A31485" s="70"/>
      <c r="B31485" s="70"/>
      <c r="C31485" s="71"/>
    </row>
    <row r="31486" spans="1:3" x14ac:dyDescent="0.4">
      <c r="A31486" s="70"/>
      <c r="B31486" s="70"/>
      <c r="C31486" s="71"/>
    </row>
    <row r="31487" spans="1:3" x14ac:dyDescent="0.4">
      <c r="A31487" s="70"/>
      <c r="B31487" s="70"/>
      <c r="C31487" s="71"/>
    </row>
    <row r="31488" spans="1:3" x14ac:dyDescent="0.4">
      <c r="A31488" s="70"/>
      <c r="B31488" s="70"/>
      <c r="C31488" s="71"/>
    </row>
    <row r="31489" spans="1:3" x14ac:dyDescent="0.4">
      <c r="A31489" s="70"/>
      <c r="B31489" s="70"/>
      <c r="C31489" s="71"/>
    </row>
    <row r="31490" spans="1:3" x14ac:dyDescent="0.4">
      <c r="A31490" s="70"/>
      <c r="B31490" s="70"/>
      <c r="C31490" s="71"/>
    </row>
    <row r="31491" spans="1:3" x14ac:dyDescent="0.4">
      <c r="A31491" s="70"/>
      <c r="B31491" s="70"/>
      <c r="C31491" s="71"/>
    </row>
    <row r="31492" spans="1:3" x14ac:dyDescent="0.4">
      <c r="A31492" s="70"/>
      <c r="B31492" s="70"/>
      <c r="C31492" s="71"/>
    </row>
    <row r="31493" spans="1:3" x14ac:dyDescent="0.4">
      <c r="A31493" s="70"/>
      <c r="B31493" s="70"/>
      <c r="C31493" s="71"/>
    </row>
    <row r="31494" spans="1:3" x14ac:dyDescent="0.4">
      <c r="A31494" s="70"/>
      <c r="B31494" s="70"/>
      <c r="C31494" s="71"/>
    </row>
    <row r="31495" spans="1:3" x14ac:dyDescent="0.4">
      <c r="A31495" s="70"/>
      <c r="B31495" s="70"/>
      <c r="C31495" s="71"/>
    </row>
    <row r="31496" spans="1:3" x14ac:dyDescent="0.4">
      <c r="A31496" s="70"/>
      <c r="B31496" s="70"/>
      <c r="C31496" s="71"/>
    </row>
    <row r="31497" spans="1:3" x14ac:dyDescent="0.4">
      <c r="A31497" s="70"/>
      <c r="B31497" s="70"/>
      <c r="C31497" s="71"/>
    </row>
    <row r="31498" spans="1:3" x14ac:dyDescent="0.4">
      <c r="A31498" s="70"/>
      <c r="B31498" s="70"/>
      <c r="C31498" s="71"/>
    </row>
    <row r="31499" spans="1:3" x14ac:dyDescent="0.4">
      <c r="A31499" s="70"/>
      <c r="B31499" s="70"/>
      <c r="C31499" s="71"/>
    </row>
    <row r="31500" spans="1:3" x14ac:dyDescent="0.4">
      <c r="A31500" s="70"/>
      <c r="B31500" s="70"/>
      <c r="C31500" s="71"/>
    </row>
    <row r="31501" spans="1:3" x14ac:dyDescent="0.4">
      <c r="A31501" s="70"/>
      <c r="B31501" s="70"/>
      <c r="C31501" s="71"/>
    </row>
    <row r="31502" spans="1:3" x14ac:dyDescent="0.4">
      <c r="A31502" s="70"/>
      <c r="B31502" s="70"/>
      <c r="C31502" s="71"/>
    </row>
    <row r="31503" spans="1:3" x14ac:dyDescent="0.4">
      <c r="A31503" s="70"/>
      <c r="B31503" s="70"/>
      <c r="C31503" s="71"/>
    </row>
    <row r="31504" spans="1:3" x14ac:dyDescent="0.4">
      <c r="A31504" s="70"/>
      <c r="B31504" s="70"/>
      <c r="C31504" s="71"/>
    </row>
    <row r="31505" spans="1:3" x14ac:dyDescent="0.4">
      <c r="A31505" s="70"/>
      <c r="B31505" s="70"/>
      <c r="C31505" s="71"/>
    </row>
    <row r="31506" spans="1:3" x14ac:dyDescent="0.4">
      <c r="A31506" s="70"/>
      <c r="B31506" s="70"/>
      <c r="C31506" s="71"/>
    </row>
    <row r="31507" spans="1:3" x14ac:dyDescent="0.4">
      <c r="A31507" s="70"/>
      <c r="B31507" s="70"/>
      <c r="C31507" s="71"/>
    </row>
    <row r="31508" spans="1:3" x14ac:dyDescent="0.4">
      <c r="A31508" s="70"/>
      <c r="B31508" s="70"/>
      <c r="C31508" s="71"/>
    </row>
    <row r="31509" spans="1:3" x14ac:dyDescent="0.4">
      <c r="A31509" s="70"/>
      <c r="B31509" s="70"/>
      <c r="C31509" s="71"/>
    </row>
    <row r="31510" spans="1:3" x14ac:dyDescent="0.4">
      <c r="A31510" s="70"/>
      <c r="B31510" s="70"/>
      <c r="C31510" s="71"/>
    </row>
    <row r="31511" spans="1:3" x14ac:dyDescent="0.4">
      <c r="A31511" s="70"/>
      <c r="B31511" s="70"/>
      <c r="C31511" s="71"/>
    </row>
    <row r="31512" spans="1:3" x14ac:dyDescent="0.4">
      <c r="A31512" s="70"/>
      <c r="B31512" s="70"/>
      <c r="C31512" s="71"/>
    </row>
    <row r="31513" spans="1:3" x14ac:dyDescent="0.4">
      <c r="A31513" s="70"/>
      <c r="B31513" s="70"/>
      <c r="C31513" s="71"/>
    </row>
    <row r="31514" spans="1:3" x14ac:dyDescent="0.4">
      <c r="A31514" s="70"/>
      <c r="B31514" s="70"/>
      <c r="C31514" s="71"/>
    </row>
    <row r="31515" spans="1:3" x14ac:dyDescent="0.4">
      <c r="A31515" s="70"/>
      <c r="B31515" s="70"/>
      <c r="C31515" s="71"/>
    </row>
    <row r="31516" spans="1:3" x14ac:dyDescent="0.4">
      <c r="A31516" s="70"/>
      <c r="B31516" s="70"/>
      <c r="C31516" s="71"/>
    </row>
    <row r="31517" spans="1:3" x14ac:dyDescent="0.4">
      <c r="A31517" s="70"/>
      <c r="B31517" s="70"/>
      <c r="C31517" s="71"/>
    </row>
    <row r="31518" spans="1:3" x14ac:dyDescent="0.4">
      <c r="A31518" s="70"/>
      <c r="B31518" s="70"/>
      <c r="C31518" s="71"/>
    </row>
    <row r="31519" spans="1:3" x14ac:dyDescent="0.4">
      <c r="A31519" s="70"/>
      <c r="B31519" s="70"/>
      <c r="C31519" s="71"/>
    </row>
    <row r="31520" spans="1:3" x14ac:dyDescent="0.4">
      <c r="A31520" s="70"/>
      <c r="B31520" s="70"/>
      <c r="C31520" s="71"/>
    </row>
    <row r="31521" spans="1:3" x14ac:dyDescent="0.4">
      <c r="A31521" s="70"/>
      <c r="B31521" s="70"/>
      <c r="C31521" s="71"/>
    </row>
    <row r="31522" spans="1:3" x14ac:dyDescent="0.4">
      <c r="A31522" s="70"/>
      <c r="B31522" s="70"/>
      <c r="C31522" s="71"/>
    </row>
    <row r="31523" spans="1:3" x14ac:dyDescent="0.4">
      <c r="A31523" s="70"/>
      <c r="B31523" s="70"/>
      <c r="C31523" s="71"/>
    </row>
    <row r="31524" spans="1:3" x14ac:dyDescent="0.4">
      <c r="A31524" s="70"/>
      <c r="B31524" s="70"/>
      <c r="C31524" s="71"/>
    </row>
    <row r="31525" spans="1:3" x14ac:dyDescent="0.4">
      <c r="A31525" s="70"/>
      <c r="B31525" s="70"/>
      <c r="C31525" s="71"/>
    </row>
    <row r="31526" spans="1:3" x14ac:dyDescent="0.4">
      <c r="A31526" s="70"/>
      <c r="B31526" s="70"/>
      <c r="C31526" s="71"/>
    </row>
    <row r="31527" spans="1:3" x14ac:dyDescent="0.4">
      <c r="A31527" s="70"/>
      <c r="B31527" s="70"/>
      <c r="C31527" s="71"/>
    </row>
    <row r="31528" spans="1:3" x14ac:dyDescent="0.4">
      <c r="A31528" s="70"/>
      <c r="B31528" s="70"/>
      <c r="C31528" s="71"/>
    </row>
    <row r="31529" spans="1:3" x14ac:dyDescent="0.4">
      <c r="A31529" s="70"/>
      <c r="B31529" s="70"/>
      <c r="C31529" s="71"/>
    </row>
    <row r="31530" spans="1:3" x14ac:dyDescent="0.4">
      <c r="A31530" s="70"/>
      <c r="B31530" s="70"/>
      <c r="C31530" s="71"/>
    </row>
    <row r="31531" spans="1:3" x14ac:dyDescent="0.4">
      <c r="A31531" s="70"/>
      <c r="B31531" s="70"/>
      <c r="C31531" s="71"/>
    </row>
    <row r="31532" spans="1:3" x14ac:dyDescent="0.4">
      <c r="A31532" s="70"/>
      <c r="B31532" s="70"/>
      <c r="C31532" s="71"/>
    </row>
    <row r="31533" spans="1:3" x14ac:dyDescent="0.4">
      <c r="A31533" s="70"/>
      <c r="B31533" s="70"/>
      <c r="C31533" s="71"/>
    </row>
    <row r="31534" spans="1:3" x14ac:dyDescent="0.4">
      <c r="A31534" s="70"/>
      <c r="B31534" s="70"/>
      <c r="C31534" s="71"/>
    </row>
    <row r="31535" spans="1:3" x14ac:dyDescent="0.4">
      <c r="A31535" s="70"/>
      <c r="B31535" s="70"/>
      <c r="C31535" s="71"/>
    </row>
    <row r="31536" spans="1:3" x14ac:dyDescent="0.4">
      <c r="A31536" s="70"/>
      <c r="B31536" s="70"/>
      <c r="C31536" s="71"/>
    </row>
    <row r="31537" spans="1:3" x14ac:dyDescent="0.4">
      <c r="A31537" s="70"/>
      <c r="B31537" s="70"/>
      <c r="C31537" s="71"/>
    </row>
    <row r="31538" spans="1:3" x14ac:dyDescent="0.4">
      <c r="A31538" s="70"/>
      <c r="B31538" s="70"/>
      <c r="C31538" s="71"/>
    </row>
    <row r="31539" spans="1:3" x14ac:dyDescent="0.4">
      <c r="A31539" s="70"/>
      <c r="B31539" s="70"/>
      <c r="C31539" s="71"/>
    </row>
    <row r="31540" spans="1:3" x14ac:dyDescent="0.4">
      <c r="A31540" s="70"/>
      <c r="B31540" s="70"/>
      <c r="C31540" s="71"/>
    </row>
    <row r="31541" spans="1:3" x14ac:dyDescent="0.4">
      <c r="A31541" s="70"/>
      <c r="B31541" s="70"/>
      <c r="C31541" s="71"/>
    </row>
    <row r="31542" spans="1:3" x14ac:dyDescent="0.4">
      <c r="A31542" s="70"/>
      <c r="B31542" s="70"/>
      <c r="C31542" s="71"/>
    </row>
    <row r="31543" spans="1:3" x14ac:dyDescent="0.4">
      <c r="A31543" s="70"/>
      <c r="B31543" s="70"/>
      <c r="C31543" s="71"/>
    </row>
    <row r="31544" spans="1:3" x14ac:dyDescent="0.4">
      <c r="A31544" s="70"/>
      <c r="B31544" s="70"/>
      <c r="C31544" s="71"/>
    </row>
    <row r="31545" spans="1:3" x14ac:dyDescent="0.4">
      <c r="A31545" s="70"/>
      <c r="B31545" s="70"/>
      <c r="C31545" s="71"/>
    </row>
    <row r="31546" spans="1:3" x14ac:dyDescent="0.4">
      <c r="A31546" s="70"/>
      <c r="B31546" s="70"/>
      <c r="C31546" s="71"/>
    </row>
    <row r="31547" spans="1:3" x14ac:dyDescent="0.4">
      <c r="A31547" s="70"/>
      <c r="B31547" s="70"/>
      <c r="C31547" s="71"/>
    </row>
    <row r="31548" spans="1:3" x14ac:dyDescent="0.4">
      <c r="A31548" s="70"/>
      <c r="B31548" s="70"/>
      <c r="C31548" s="71"/>
    </row>
    <row r="31549" spans="1:3" x14ac:dyDescent="0.4">
      <c r="A31549" s="70"/>
      <c r="B31549" s="70"/>
      <c r="C31549" s="71"/>
    </row>
    <row r="31550" spans="1:3" x14ac:dyDescent="0.4">
      <c r="A31550" s="70"/>
      <c r="B31550" s="70"/>
      <c r="C31550" s="71"/>
    </row>
    <row r="31551" spans="1:3" x14ac:dyDescent="0.4">
      <c r="A31551" s="70"/>
      <c r="B31551" s="70"/>
      <c r="C31551" s="71"/>
    </row>
    <row r="31552" spans="1:3" x14ac:dyDescent="0.4">
      <c r="A31552" s="70"/>
      <c r="B31552" s="70"/>
      <c r="C31552" s="71"/>
    </row>
    <row r="31553" spans="1:3" x14ac:dyDescent="0.4">
      <c r="A31553" s="70"/>
      <c r="B31553" s="70"/>
      <c r="C31553" s="71"/>
    </row>
    <row r="31554" spans="1:3" x14ac:dyDescent="0.4">
      <c r="A31554" s="70"/>
      <c r="B31554" s="70"/>
      <c r="C31554" s="71"/>
    </row>
    <row r="31555" spans="1:3" x14ac:dyDescent="0.4">
      <c r="A31555" s="70"/>
      <c r="B31555" s="70"/>
      <c r="C31555" s="71"/>
    </row>
    <row r="31556" spans="1:3" x14ac:dyDescent="0.4">
      <c r="A31556" s="70"/>
      <c r="B31556" s="70"/>
      <c r="C31556" s="71"/>
    </row>
    <row r="31557" spans="1:3" x14ac:dyDescent="0.4">
      <c r="A31557" s="70"/>
      <c r="B31557" s="70"/>
      <c r="C31557" s="71"/>
    </row>
    <row r="31558" spans="1:3" x14ac:dyDescent="0.4">
      <c r="A31558" s="70"/>
      <c r="B31558" s="70"/>
      <c r="C31558" s="71"/>
    </row>
    <row r="31559" spans="1:3" x14ac:dyDescent="0.4">
      <c r="A31559" s="70"/>
      <c r="B31559" s="70"/>
      <c r="C31559" s="71"/>
    </row>
    <row r="31560" spans="1:3" x14ac:dyDescent="0.4">
      <c r="A31560" s="70"/>
      <c r="B31560" s="70"/>
      <c r="C31560" s="71"/>
    </row>
    <row r="31561" spans="1:3" x14ac:dyDescent="0.4">
      <c r="A31561" s="70"/>
      <c r="B31561" s="70"/>
      <c r="C31561" s="71"/>
    </row>
    <row r="31562" spans="1:3" x14ac:dyDescent="0.4">
      <c r="A31562" s="70"/>
      <c r="B31562" s="70"/>
      <c r="C31562" s="71"/>
    </row>
    <row r="31563" spans="1:3" x14ac:dyDescent="0.4">
      <c r="A31563" s="70"/>
      <c r="B31563" s="70"/>
      <c r="C31563" s="71"/>
    </row>
    <row r="31564" spans="1:3" x14ac:dyDescent="0.4">
      <c r="A31564" s="70"/>
      <c r="B31564" s="70"/>
      <c r="C31564" s="71"/>
    </row>
    <row r="31565" spans="1:3" x14ac:dyDescent="0.4">
      <c r="A31565" s="70"/>
      <c r="B31565" s="70"/>
      <c r="C31565" s="71"/>
    </row>
    <row r="31566" spans="1:3" x14ac:dyDescent="0.4">
      <c r="A31566" s="70"/>
      <c r="B31566" s="70"/>
      <c r="C31566" s="71"/>
    </row>
    <row r="31567" spans="1:3" x14ac:dyDescent="0.4">
      <c r="A31567" s="70"/>
      <c r="B31567" s="70"/>
      <c r="C31567" s="71"/>
    </row>
    <row r="31568" spans="1:3" x14ac:dyDescent="0.4">
      <c r="A31568" s="70"/>
      <c r="B31568" s="70"/>
      <c r="C31568" s="71"/>
    </row>
    <row r="31569" spans="1:3" x14ac:dyDescent="0.4">
      <c r="A31569" s="70"/>
      <c r="B31569" s="70"/>
      <c r="C31569" s="71"/>
    </row>
    <row r="31570" spans="1:3" x14ac:dyDescent="0.4">
      <c r="A31570" s="70"/>
      <c r="B31570" s="70"/>
      <c r="C31570" s="71"/>
    </row>
    <row r="31571" spans="1:3" x14ac:dyDescent="0.4">
      <c r="A31571" s="70"/>
      <c r="B31571" s="70"/>
      <c r="C31571" s="71"/>
    </row>
    <row r="31572" spans="1:3" x14ac:dyDescent="0.4">
      <c r="A31572" s="70"/>
      <c r="B31572" s="70"/>
      <c r="C31572" s="71"/>
    </row>
    <row r="31573" spans="1:3" x14ac:dyDescent="0.4">
      <c r="A31573" s="70"/>
      <c r="B31573" s="70"/>
      <c r="C31573" s="71"/>
    </row>
    <row r="31574" spans="1:3" x14ac:dyDescent="0.4">
      <c r="A31574" s="70"/>
      <c r="B31574" s="70"/>
      <c r="C31574" s="71"/>
    </row>
    <row r="31575" spans="1:3" x14ac:dyDescent="0.4">
      <c r="A31575" s="70"/>
      <c r="B31575" s="70"/>
      <c r="C31575" s="71"/>
    </row>
    <row r="31576" spans="1:3" x14ac:dyDescent="0.4">
      <c r="A31576" s="70"/>
      <c r="B31576" s="70"/>
      <c r="C31576" s="71"/>
    </row>
    <row r="31577" spans="1:3" x14ac:dyDescent="0.4">
      <c r="A31577" s="70"/>
      <c r="B31577" s="70"/>
      <c r="C31577" s="71"/>
    </row>
    <row r="31578" spans="1:3" x14ac:dyDescent="0.4">
      <c r="A31578" s="70"/>
      <c r="B31578" s="70"/>
      <c r="C31578" s="71"/>
    </row>
    <row r="31579" spans="1:3" x14ac:dyDescent="0.4">
      <c r="A31579" s="70"/>
      <c r="B31579" s="70"/>
      <c r="C31579" s="71"/>
    </row>
    <row r="31580" spans="1:3" x14ac:dyDescent="0.4">
      <c r="A31580" s="70"/>
      <c r="B31580" s="70"/>
      <c r="C31580" s="71"/>
    </row>
    <row r="31581" spans="1:3" x14ac:dyDescent="0.4">
      <c r="A31581" s="70"/>
      <c r="B31581" s="70"/>
      <c r="C31581" s="71"/>
    </row>
    <row r="31582" spans="1:3" x14ac:dyDescent="0.4">
      <c r="A31582" s="70"/>
      <c r="B31582" s="70"/>
      <c r="C31582" s="71"/>
    </row>
    <row r="31583" spans="1:3" x14ac:dyDescent="0.4">
      <c r="A31583" s="70"/>
      <c r="B31583" s="70"/>
      <c r="C31583" s="71"/>
    </row>
    <row r="31584" spans="1:3" x14ac:dyDescent="0.4">
      <c r="A31584" s="70"/>
      <c r="B31584" s="70"/>
      <c r="C31584" s="71"/>
    </row>
    <row r="31585" spans="1:3" x14ac:dyDescent="0.4">
      <c r="A31585" s="70"/>
      <c r="B31585" s="70"/>
      <c r="C31585" s="71"/>
    </row>
    <row r="31586" spans="1:3" x14ac:dyDescent="0.4">
      <c r="A31586" s="70"/>
      <c r="B31586" s="70"/>
      <c r="C31586" s="71"/>
    </row>
    <row r="31587" spans="1:3" x14ac:dyDescent="0.4">
      <c r="A31587" s="70"/>
      <c r="B31587" s="70"/>
      <c r="C31587" s="71"/>
    </row>
    <row r="31588" spans="1:3" x14ac:dyDescent="0.4">
      <c r="A31588" s="70"/>
      <c r="B31588" s="70"/>
      <c r="C31588" s="71"/>
    </row>
    <row r="31589" spans="1:3" x14ac:dyDescent="0.4">
      <c r="A31589" s="70"/>
      <c r="B31589" s="70"/>
      <c r="C31589" s="71"/>
    </row>
    <row r="31590" spans="1:3" x14ac:dyDescent="0.4">
      <c r="A31590" s="70"/>
      <c r="B31590" s="70"/>
      <c r="C31590" s="71"/>
    </row>
    <row r="31591" spans="1:3" x14ac:dyDescent="0.4">
      <c r="A31591" s="70"/>
      <c r="B31591" s="70"/>
      <c r="C31591" s="71"/>
    </row>
    <row r="31592" spans="1:3" x14ac:dyDescent="0.4">
      <c r="A31592" s="70"/>
      <c r="B31592" s="70"/>
      <c r="C31592" s="71"/>
    </row>
    <row r="31593" spans="1:3" x14ac:dyDescent="0.4">
      <c r="A31593" s="70"/>
      <c r="B31593" s="70"/>
      <c r="C31593" s="71"/>
    </row>
    <row r="31594" spans="1:3" x14ac:dyDescent="0.4">
      <c r="A31594" s="70"/>
      <c r="B31594" s="70"/>
      <c r="C31594" s="71"/>
    </row>
    <row r="31595" spans="1:3" x14ac:dyDescent="0.4">
      <c r="A31595" s="70"/>
      <c r="B31595" s="70"/>
      <c r="C31595" s="71"/>
    </row>
    <row r="31596" spans="1:3" x14ac:dyDescent="0.4">
      <c r="A31596" s="70"/>
      <c r="B31596" s="70"/>
      <c r="C31596" s="71"/>
    </row>
    <row r="31597" spans="1:3" x14ac:dyDescent="0.4">
      <c r="A31597" s="70"/>
      <c r="B31597" s="70"/>
      <c r="C31597" s="71"/>
    </row>
    <row r="31598" spans="1:3" x14ac:dyDescent="0.4">
      <c r="A31598" s="70"/>
      <c r="B31598" s="70"/>
      <c r="C31598" s="71"/>
    </row>
    <row r="31599" spans="1:3" x14ac:dyDescent="0.4">
      <c r="A31599" s="70"/>
      <c r="B31599" s="70"/>
      <c r="C31599" s="71"/>
    </row>
    <row r="31600" spans="1:3" x14ac:dyDescent="0.4">
      <c r="A31600" s="70"/>
      <c r="B31600" s="70"/>
      <c r="C31600" s="71"/>
    </row>
    <row r="31601" spans="1:3" x14ac:dyDescent="0.4">
      <c r="A31601" s="70"/>
      <c r="B31601" s="70"/>
      <c r="C31601" s="71"/>
    </row>
    <row r="31602" spans="1:3" x14ac:dyDescent="0.4">
      <c r="A31602" s="70"/>
      <c r="B31602" s="70"/>
      <c r="C31602" s="71"/>
    </row>
    <row r="31603" spans="1:3" x14ac:dyDescent="0.4">
      <c r="A31603" s="70"/>
      <c r="B31603" s="70"/>
      <c r="C31603" s="71"/>
    </row>
    <row r="31604" spans="1:3" x14ac:dyDescent="0.4">
      <c r="A31604" s="70"/>
      <c r="B31604" s="70"/>
      <c r="C31604" s="71"/>
    </row>
    <row r="31605" spans="1:3" x14ac:dyDescent="0.4">
      <c r="A31605" s="70"/>
      <c r="B31605" s="70"/>
      <c r="C31605" s="71"/>
    </row>
    <row r="31606" spans="1:3" x14ac:dyDescent="0.4">
      <c r="A31606" s="70"/>
      <c r="B31606" s="70"/>
      <c r="C31606" s="71"/>
    </row>
    <row r="31607" spans="1:3" x14ac:dyDescent="0.4">
      <c r="A31607" s="70"/>
      <c r="B31607" s="70"/>
      <c r="C31607" s="71"/>
    </row>
    <row r="31608" spans="1:3" x14ac:dyDescent="0.4">
      <c r="A31608" s="70"/>
      <c r="B31608" s="70"/>
      <c r="C31608" s="71"/>
    </row>
    <row r="31609" spans="1:3" x14ac:dyDescent="0.4">
      <c r="A31609" s="70"/>
      <c r="B31609" s="70"/>
      <c r="C31609" s="71"/>
    </row>
    <row r="31610" spans="1:3" x14ac:dyDescent="0.4">
      <c r="A31610" s="70"/>
      <c r="B31610" s="70"/>
      <c r="C31610" s="71"/>
    </row>
    <row r="31611" spans="1:3" x14ac:dyDescent="0.4">
      <c r="A31611" s="70"/>
      <c r="B31611" s="70"/>
      <c r="C31611" s="71"/>
    </row>
    <row r="31612" spans="1:3" x14ac:dyDescent="0.4">
      <c r="A31612" s="70"/>
      <c r="B31612" s="70"/>
      <c r="C31612" s="71"/>
    </row>
    <row r="31613" spans="1:3" x14ac:dyDescent="0.4">
      <c r="A31613" s="70"/>
      <c r="B31613" s="70"/>
      <c r="C31613" s="71"/>
    </row>
    <row r="31614" spans="1:3" x14ac:dyDescent="0.4">
      <c r="A31614" s="70"/>
      <c r="B31614" s="70"/>
      <c r="C31614" s="71"/>
    </row>
    <row r="31615" spans="1:3" x14ac:dyDescent="0.4">
      <c r="A31615" s="70"/>
      <c r="B31615" s="70"/>
      <c r="C31615" s="71"/>
    </row>
    <row r="31616" spans="1:3" x14ac:dyDescent="0.4">
      <c r="A31616" s="70"/>
      <c r="B31616" s="70"/>
      <c r="C31616" s="71"/>
    </row>
    <row r="31617" spans="1:3" x14ac:dyDescent="0.4">
      <c r="A31617" s="70"/>
      <c r="B31617" s="70"/>
      <c r="C31617" s="71"/>
    </row>
    <row r="31618" spans="1:3" x14ac:dyDescent="0.4">
      <c r="A31618" s="70"/>
      <c r="B31618" s="70"/>
      <c r="C31618" s="71"/>
    </row>
    <row r="31619" spans="1:3" x14ac:dyDescent="0.4">
      <c r="A31619" s="70"/>
      <c r="B31619" s="70"/>
      <c r="C31619" s="71"/>
    </row>
    <row r="31620" spans="1:3" x14ac:dyDescent="0.4">
      <c r="A31620" s="70"/>
      <c r="B31620" s="70"/>
      <c r="C31620" s="71"/>
    </row>
    <row r="31621" spans="1:3" x14ac:dyDescent="0.4">
      <c r="A31621" s="70"/>
      <c r="B31621" s="70"/>
      <c r="C31621" s="71"/>
    </row>
    <row r="31622" spans="1:3" x14ac:dyDescent="0.4">
      <c r="A31622" s="70"/>
      <c r="B31622" s="70"/>
      <c r="C31622" s="71"/>
    </row>
    <row r="31623" spans="1:3" x14ac:dyDescent="0.4">
      <c r="A31623" s="70"/>
      <c r="B31623" s="70"/>
      <c r="C31623" s="71"/>
    </row>
    <row r="31624" spans="1:3" x14ac:dyDescent="0.4">
      <c r="A31624" s="70"/>
      <c r="B31624" s="70"/>
      <c r="C31624" s="71"/>
    </row>
    <row r="31625" spans="1:3" x14ac:dyDescent="0.4">
      <c r="A31625" s="70"/>
      <c r="B31625" s="70"/>
      <c r="C31625" s="71"/>
    </row>
    <row r="31626" spans="1:3" x14ac:dyDescent="0.4">
      <c r="A31626" s="70"/>
      <c r="B31626" s="70"/>
      <c r="C31626" s="71"/>
    </row>
    <row r="31627" spans="1:3" x14ac:dyDescent="0.4">
      <c r="A31627" s="70"/>
      <c r="B31627" s="70"/>
      <c r="C31627" s="71"/>
    </row>
    <row r="31628" spans="1:3" x14ac:dyDescent="0.4">
      <c r="A31628" s="70"/>
      <c r="B31628" s="70"/>
      <c r="C31628" s="71"/>
    </row>
    <row r="31629" spans="1:3" x14ac:dyDescent="0.4">
      <c r="A31629" s="70"/>
      <c r="B31629" s="70"/>
      <c r="C31629" s="71"/>
    </row>
    <row r="31630" spans="1:3" x14ac:dyDescent="0.4">
      <c r="A31630" s="70"/>
      <c r="B31630" s="70"/>
      <c r="C31630" s="71"/>
    </row>
    <row r="31631" spans="1:3" x14ac:dyDescent="0.4">
      <c r="A31631" s="70"/>
      <c r="B31631" s="70"/>
      <c r="C31631" s="71"/>
    </row>
    <row r="31632" spans="1:3" x14ac:dyDescent="0.4">
      <c r="A31632" s="70"/>
      <c r="B31632" s="70"/>
      <c r="C31632" s="71"/>
    </row>
    <row r="31633" spans="1:3" x14ac:dyDescent="0.4">
      <c r="A31633" s="70"/>
      <c r="B31633" s="70"/>
      <c r="C31633" s="71"/>
    </row>
    <row r="31634" spans="1:3" x14ac:dyDescent="0.4">
      <c r="A31634" s="70"/>
      <c r="B31634" s="70"/>
      <c r="C31634" s="71"/>
    </row>
    <row r="31635" spans="1:3" x14ac:dyDescent="0.4">
      <c r="A31635" s="70"/>
      <c r="B31635" s="70"/>
      <c r="C31635" s="71"/>
    </row>
    <row r="31636" spans="1:3" x14ac:dyDescent="0.4">
      <c r="A31636" s="70"/>
      <c r="B31636" s="70"/>
      <c r="C31636" s="71"/>
    </row>
    <row r="31637" spans="1:3" x14ac:dyDescent="0.4">
      <c r="A31637" s="70"/>
      <c r="B31637" s="70"/>
      <c r="C31637" s="71"/>
    </row>
    <row r="31638" spans="1:3" x14ac:dyDescent="0.4">
      <c r="A31638" s="70"/>
      <c r="B31638" s="70"/>
      <c r="C31638" s="71"/>
    </row>
    <row r="31639" spans="1:3" x14ac:dyDescent="0.4">
      <c r="A31639" s="70"/>
      <c r="B31639" s="70"/>
      <c r="C31639" s="71"/>
    </row>
    <row r="31640" spans="1:3" x14ac:dyDescent="0.4">
      <c r="A31640" s="70"/>
      <c r="B31640" s="70"/>
      <c r="C31640" s="71"/>
    </row>
    <row r="31641" spans="1:3" x14ac:dyDescent="0.4">
      <c r="A31641" s="70"/>
      <c r="B31641" s="70"/>
      <c r="C31641" s="71"/>
    </row>
    <row r="31642" spans="1:3" x14ac:dyDescent="0.4">
      <c r="A31642" s="70"/>
      <c r="B31642" s="70"/>
      <c r="C31642" s="71"/>
    </row>
    <row r="31643" spans="1:3" x14ac:dyDescent="0.4">
      <c r="A31643" s="70"/>
      <c r="B31643" s="70"/>
      <c r="C31643" s="71"/>
    </row>
    <row r="31644" spans="1:3" x14ac:dyDescent="0.4">
      <c r="A31644" s="70"/>
      <c r="B31644" s="70"/>
      <c r="C31644" s="71"/>
    </row>
    <row r="31645" spans="1:3" x14ac:dyDescent="0.4">
      <c r="A31645" s="70"/>
      <c r="B31645" s="70"/>
      <c r="C31645" s="71"/>
    </row>
    <row r="31646" spans="1:3" x14ac:dyDescent="0.4">
      <c r="A31646" s="70"/>
      <c r="B31646" s="70"/>
      <c r="C31646" s="71"/>
    </row>
    <row r="31647" spans="1:3" x14ac:dyDescent="0.4">
      <c r="A31647" s="70"/>
      <c r="B31647" s="70"/>
      <c r="C31647" s="71"/>
    </row>
    <row r="31648" spans="1:3" x14ac:dyDescent="0.4">
      <c r="A31648" s="70"/>
      <c r="B31648" s="70"/>
      <c r="C31648" s="71"/>
    </row>
    <row r="31649" spans="1:3" x14ac:dyDescent="0.4">
      <c r="A31649" s="70"/>
      <c r="B31649" s="70"/>
      <c r="C31649" s="71"/>
    </row>
    <row r="31650" spans="1:3" x14ac:dyDescent="0.4">
      <c r="A31650" s="70"/>
      <c r="B31650" s="70"/>
      <c r="C31650" s="71"/>
    </row>
    <row r="31651" spans="1:3" x14ac:dyDescent="0.4">
      <c r="A31651" s="70"/>
      <c r="B31651" s="70"/>
      <c r="C31651" s="71"/>
    </row>
    <row r="31652" spans="1:3" x14ac:dyDescent="0.4">
      <c r="A31652" s="70"/>
      <c r="B31652" s="70"/>
      <c r="C31652" s="71"/>
    </row>
    <row r="31653" spans="1:3" x14ac:dyDescent="0.4">
      <c r="A31653" s="70"/>
      <c r="B31653" s="70"/>
      <c r="C31653" s="71"/>
    </row>
    <row r="31654" spans="1:3" x14ac:dyDescent="0.4">
      <c r="A31654" s="70"/>
      <c r="B31654" s="70"/>
      <c r="C31654" s="71"/>
    </row>
    <row r="31655" spans="1:3" x14ac:dyDescent="0.4">
      <c r="A31655" s="70"/>
      <c r="B31655" s="70"/>
      <c r="C31655" s="71"/>
    </row>
    <row r="31656" spans="1:3" x14ac:dyDescent="0.4">
      <c r="A31656" s="70"/>
      <c r="B31656" s="70"/>
      <c r="C31656" s="71"/>
    </row>
    <row r="31657" spans="1:3" x14ac:dyDescent="0.4">
      <c r="A31657" s="70"/>
      <c r="B31657" s="70"/>
      <c r="C31657" s="71"/>
    </row>
    <row r="31658" spans="1:3" x14ac:dyDescent="0.4">
      <c r="A31658" s="70"/>
      <c r="B31658" s="70"/>
      <c r="C31658" s="71"/>
    </row>
    <row r="31659" spans="1:3" x14ac:dyDescent="0.4">
      <c r="A31659" s="70"/>
      <c r="B31659" s="70"/>
      <c r="C31659" s="71"/>
    </row>
    <row r="31660" spans="1:3" x14ac:dyDescent="0.4">
      <c r="A31660" s="70"/>
      <c r="B31660" s="70"/>
      <c r="C31660" s="71"/>
    </row>
    <row r="31661" spans="1:3" x14ac:dyDescent="0.4">
      <c r="A31661" s="70"/>
      <c r="B31661" s="70"/>
      <c r="C31661" s="71"/>
    </row>
    <row r="31662" spans="1:3" x14ac:dyDescent="0.4">
      <c r="A31662" s="70"/>
      <c r="B31662" s="70"/>
      <c r="C31662" s="71"/>
    </row>
    <row r="31663" spans="1:3" x14ac:dyDescent="0.4">
      <c r="A31663" s="70"/>
      <c r="B31663" s="70"/>
      <c r="C31663" s="71"/>
    </row>
    <row r="31664" spans="1:3" x14ac:dyDescent="0.4">
      <c r="A31664" s="70"/>
      <c r="B31664" s="70"/>
      <c r="C31664" s="71"/>
    </row>
    <row r="31665" spans="1:3" x14ac:dyDescent="0.4">
      <c r="A31665" s="70"/>
      <c r="B31665" s="70"/>
      <c r="C31665" s="71"/>
    </row>
    <row r="31666" spans="1:3" x14ac:dyDescent="0.4">
      <c r="A31666" s="70"/>
      <c r="B31666" s="70"/>
      <c r="C31666" s="71"/>
    </row>
    <row r="31667" spans="1:3" x14ac:dyDescent="0.4">
      <c r="A31667" s="70"/>
      <c r="B31667" s="70"/>
      <c r="C31667" s="71"/>
    </row>
    <row r="31668" spans="1:3" x14ac:dyDescent="0.4">
      <c r="A31668" s="70"/>
      <c r="B31668" s="70"/>
      <c r="C31668" s="71"/>
    </row>
    <row r="31669" spans="1:3" x14ac:dyDescent="0.4">
      <c r="A31669" s="70"/>
      <c r="B31669" s="70"/>
      <c r="C31669" s="71"/>
    </row>
    <row r="31670" spans="1:3" x14ac:dyDescent="0.4">
      <c r="A31670" s="70"/>
      <c r="B31670" s="70"/>
      <c r="C31670" s="71"/>
    </row>
    <row r="31671" spans="1:3" x14ac:dyDescent="0.4">
      <c r="A31671" s="70"/>
      <c r="B31671" s="70"/>
      <c r="C31671" s="71"/>
    </row>
    <row r="31672" spans="1:3" x14ac:dyDescent="0.4">
      <c r="A31672" s="70"/>
      <c r="B31672" s="70"/>
      <c r="C31672" s="71"/>
    </row>
    <row r="31673" spans="1:3" x14ac:dyDescent="0.4">
      <c r="A31673" s="70"/>
      <c r="B31673" s="70"/>
      <c r="C31673" s="71"/>
    </row>
    <row r="31674" spans="1:3" x14ac:dyDescent="0.4">
      <c r="A31674" s="70"/>
      <c r="B31674" s="70"/>
      <c r="C31674" s="71"/>
    </row>
    <row r="31675" spans="1:3" x14ac:dyDescent="0.4">
      <c r="A31675" s="70"/>
      <c r="B31675" s="70"/>
      <c r="C31675" s="71"/>
    </row>
    <row r="31676" spans="1:3" x14ac:dyDescent="0.4">
      <c r="A31676" s="70"/>
      <c r="B31676" s="70"/>
      <c r="C31676" s="71"/>
    </row>
    <row r="31677" spans="1:3" x14ac:dyDescent="0.4">
      <c r="A31677" s="70"/>
      <c r="B31677" s="70"/>
      <c r="C31677" s="71"/>
    </row>
    <row r="31678" spans="1:3" x14ac:dyDescent="0.4">
      <c r="A31678" s="70"/>
      <c r="B31678" s="70"/>
      <c r="C31678" s="71"/>
    </row>
    <row r="31679" spans="1:3" x14ac:dyDescent="0.4">
      <c r="A31679" s="70"/>
      <c r="B31679" s="70"/>
      <c r="C31679" s="71"/>
    </row>
    <row r="31680" spans="1:3" x14ac:dyDescent="0.4">
      <c r="A31680" s="70"/>
      <c r="B31680" s="70"/>
      <c r="C31680" s="71"/>
    </row>
    <row r="31681" spans="1:3" x14ac:dyDescent="0.4">
      <c r="A31681" s="70"/>
      <c r="B31681" s="70"/>
      <c r="C31681" s="71"/>
    </row>
    <row r="31682" spans="1:3" x14ac:dyDescent="0.4">
      <c r="A31682" s="70"/>
      <c r="B31682" s="70"/>
      <c r="C31682" s="71"/>
    </row>
    <row r="31683" spans="1:3" x14ac:dyDescent="0.4">
      <c r="A31683" s="70"/>
      <c r="B31683" s="70"/>
      <c r="C31683" s="71"/>
    </row>
    <row r="31684" spans="1:3" x14ac:dyDescent="0.4">
      <c r="A31684" s="70"/>
      <c r="B31684" s="70"/>
      <c r="C31684" s="71"/>
    </row>
    <row r="31685" spans="1:3" x14ac:dyDescent="0.4">
      <c r="A31685" s="70"/>
      <c r="B31685" s="70"/>
      <c r="C31685" s="71"/>
    </row>
    <row r="31686" spans="1:3" x14ac:dyDescent="0.4">
      <c r="A31686" s="70"/>
      <c r="B31686" s="70"/>
      <c r="C31686" s="71"/>
    </row>
    <row r="31687" spans="1:3" x14ac:dyDescent="0.4">
      <c r="A31687" s="70"/>
      <c r="B31687" s="70"/>
      <c r="C31687" s="71"/>
    </row>
    <row r="31688" spans="1:3" x14ac:dyDescent="0.4">
      <c r="A31688" s="70"/>
      <c r="B31688" s="70"/>
      <c r="C31688" s="71"/>
    </row>
    <row r="31689" spans="1:3" x14ac:dyDescent="0.4">
      <c r="A31689" s="70"/>
      <c r="B31689" s="70"/>
      <c r="C31689" s="71"/>
    </row>
    <row r="31690" spans="1:3" x14ac:dyDescent="0.4">
      <c r="A31690" s="70"/>
      <c r="B31690" s="70"/>
      <c r="C31690" s="71"/>
    </row>
    <row r="31691" spans="1:3" x14ac:dyDescent="0.4">
      <c r="A31691" s="70"/>
      <c r="B31691" s="70"/>
      <c r="C31691" s="71"/>
    </row>
    <row r="31692" spans="1:3" x14ac:dyDescent="0.4">
      <c r="A31692" s="70"/>
      <c r="B31692" s="70"/>
      <c r="C31692" s="71"/>
    </row>
    <row r="31693" spans="1:3" x14ac:dyDescent="0.4">
      <c r="A31693" s="70"/>
      <c r="B31693" s="70"/>
      <c r="C31693" s="71"/>
    </row>
    <row r="31694" spans="1:3" x14ac:dyDescent="0.4">
      <c r="A31694" s="70"/>
      <c r="B31694" s="70"/>
      <c r="C31694" s="71"/>
    </row>
    <row r="31695" spans="1:3" x14ac:dyDescent="0.4">
      <c r="A31695" s="70"/>
      <c r="B31695" s="70"/>
      <c r="C31695" s="71"/>
    </row>
    <row r="31696" spans="1:3" x14ac:dyDescent="0.4">
      <c r="A31696" s="70"/>
      <c r="B31696" s="70"/>
      <c r="C31696" s="71"/>
    </row>
    <row r="31697" spans="1:3" x14ac:dyDescent="0.4">
      <c r="A31697" s="70"/>
      <c r="B31697" s="70"/>
      <c r="C31697" s="71"/>
    </row>
    <row r="31698" spans="1:3" x14ac:dyDescent="0.4">
      <c r="A31698" s="70"/>
      <c r="B31698" s="70"/>
      <c r="C31698" s="71"/>
    </row>
    <row r="31699" spans="1:3" x14ac:dyDescent="0.4">
      <c r="A31699" s="70"/>
      <c r="B31699" s="70"/>
      <c r="C31699" s="71"/>
    </row>
    <row r="31700" spans="1:3" x14ac:dyDescent="0.4">
      <c r="A31700" s="70"/>
      <c r="B31700" s="70"/>
      <c r="C31700" s="71"/>
    </row>
    <row r="31701" spans="1:3" x14ac:dyDescent="0.4">
      <c r="A31701" s="70"/>
      <c r="B31701" s="70"/>
      <c r="C31701" s="71"/>
    </row>
    <row r="31702" spans="1:3" x14ac:dyDescent="0.4">
      <c r="A31702" s="70"/>
      <c r="B31702" s="70"/>
      <c r="C31702" s="71"/>
    </row>
    <row r="31703" spans="1:3" x14ac:dyDescent="0.4">
      <c r="A31703" s="70"/>
      <c r="B31703" s="70"/>
      <c r="C31703" s="71"/>
    </row>
    <row r="31704" spans="1:3" x14ac:dyDescent="0.4">
      <c r="A31704" s="70"/>
      <c r="B31704" s="70"/>
      <c r="C31704" s="71"/>
    </row>
    <row r="31705" spans="1:3" x14ac:dyDescent="0.4">
      <c r="A31705" s="70"/>
      <c r="B31705" s="70"/>
      <c r="C31705" s="71"/>
    </row>
    <row r="31706" spans="1:3" x14ac:dyDescent="0.4">
      <c r="A31706" s="70"/>
      <c r="B31706" s="70"/>
      <c r="C31706" s="71"/>
    </row>
    <row r="31707" spans="1:3" x14ac:dyDescent="0.4">
      <c r="A31707" s="70"/>
      <c r="B31707" s="70"/>
      <c r="C31707" s="71"/>
    </row>
    <row r="31708" spans="1:3" x14ac:dyDescent="0.4">
      <c r="A31708" s="70"/>
      <c r="B31708" s="70"/>
      <c r="C31708" s="71"/>
    </row>
    <row r="31709" spans="1:3" x14ac:dyDescent="0.4">
      <c r="A31709" s="70"/>
      <c r="B31709" s="70"/>
      <c r="C31709" s="71"/>
    </row>
    <row r="31710" spans="1:3" x14ac:dyDescent="0.4">
      <c r="A31710" s="70"/>
      <c r="B31710" s="70"/>
      <c r="C31710" s="71"/>
    </row>
    <row r="31711" spans="1:3" x14ac:dyDescent="0.4">
      <c r="A31711" s="70"/>
      <c r="B31711" s="70"/>
      <c r="C31711" s="71"/>
    </row>
    <row r="31712" spans="1:3" x14ac:dyDescent="0.4">
      <c r="A31712" s="70"/>
      <c r="B31712" s="70"/>
      <c r="C31712" s="71"/>
    </row>
    <row r="31713" spans="1:3" x14ac:dyDescent="0.4">
      <c r="A31713" s="70"/>
      <c r="B31713" s="70"/>
      <c r="C31713" s="71"/>
    </row>
    <row r="31714" spans="1:3" x14ac:dyDescent="0.4">
      <c r="A31714" s="70"/>
      <c r="B31714" s="70"/>
      <c r="C31714" s="71"/>
    </row>
    <row r="31715" spans="1:3" x14ac:dyDescent="0.4">
      <c r="A31715" s="70"/>
      <c r="B31715" s="70"/>
      <c r="C31715" s="71"/>
    </row>
    <row r="31716" spans="1:3" x14ac:dyDescent="0.4">
      <c r="A31716" s="70"/>
      <c r="B31716" s="70"/>
      <c r="C31716" s="71"/>
    </row>
    <row r="31717" spans="1:3" x14ac:dyDescent="0.4">
      <c r="A31717" s="70"/>
      <c r="B31717" s="70"/>
      <c r="C31717" s="71"/>
    </row>
    <row r="31718" spans="1:3" x14ac:dyDescent="0.4">
      <c r="A31718" s="70"/>
      <c r="B31718" s="70"/>
      <c r="C31718" s="71"/>
    </row>
    <row r="31719" spans="1:3" x14ac:dyDescent="0.4">
      <c r="A31719" s="70"/>
      <c r="B31719" s="70"/>
      <c r="C31719" s="71"/>
    </row>
    <row r="31720" spans="1:3" x14ac:dyDescent="0.4">
      <c r="A31720" s="70"/>
      <c r="B31720" s="70"/>
      <c r="C31720" s="71"/>
    </row>
    <row r="31721" spans="1:3" x14ac:dyDescent="0.4">
      <c r="A31721" s="70"/>
      <c r="B31721" s="70"/>
      <c r="C31721" s="71"/>
    </row>
    <row r="31722" spans="1:3" x14ac:dyDescent="0.4">
      <c r="A31722" s="70"/>
      <c r="B31722" s="70"/>
      <c r="C31722" s="71"/>
    </row>
    <row r="31723" spans="1:3" x14ac:dyDescent="0.4">
      <c r="A31723" s="70"/>
      <c r="B31723" s="70"/>
      <c r="C31723" s="71"/>
    </row>
    <row r="31724" spans="1:3" x14ac:dyDescent="0.4">
      <c r="A31724" s="70"/>
      <c r="B31724" s="70"/>
      <c r="C31724" s="71"/>
    </row>
    <row r="31725" spans="1:3" x14ac:dyDescent="0.4">
      <c r="A31725" s="70"/>
      <c r="B31725" s="70"/>
      <c r="C31725" s="71"/>
    </row>
    <row r="31726" spans="1:3" x14ac:dyDescent="0.4">
      <c r="A31726" s="70"/>
      <c r="B31726" s="70"/>
      <c r="C31726" s="71"/>
    </row>
    <row r="31727" spans="1:3" x14ac:dyDescent="0.4">
      <c r="A31727" s="70"/>
      <c r="B31727" s="70"/>
      <c r="C31727" s="71"/>
    </row>
    <row r="31728" spans="1:3" x14ac:dyDescent="0.4">
      <c r="A31728" s="70"/>
      <c r="B31728" s="70"/>
      <c r="C31728" s="71"/>
    </row>
    <row r="31729" spans="1:3" x14ac:dyDescent="0.4">
      <c r="A31729" s="70"/>
      <c r="B31729" s="70"/>
      <c r="C31729" s="71"/>
    </row>
    <row r="31730" spans="1:3" x14ac:dyDescent="0.4">
      <c r="A31730" s="70"/>
      <c r="B31730" s="70"/>
      <c r="C31730" s="71"/>
    </row>
    <row r="31731" spans="1:3" x14ac:dyDescent="0.4">
      <c r="A31731" s="70"/>
      <c r="B31731" s="70"/>
      <c r="C31731" s="71"/>
    </row>
    <row r="31732" spans="1:3" x14ac:dyDescent="0.4">
      <c r="A31732" s="70"/>
      <c r="B31732" s="70"/>
      <c r="C31732" s="71"/>
    </row>
    <row r="31733" spans="1:3" x14ac:dyDescent="0.4">
      <c r="A31733" s="70"/>
      <c r="B31733" s="70"/>
      <c r="C31733" s="71"/>
    </row>
    <row r="31734" spans="1:3" x14ac:dyDescent="0.4">
      <c r="A31734" s="70"/>
      <c r="B31734" s="70"/>
      <c r="C31734" s="71"/>
    </row>
    <row r="31735" spans="1:3" x14ac:dyDescent="0.4">
      <c r="A31735" s="70"/>
      <c r="B31735" s="70"/>
      <c r="C31735" s="71"/>
    </row>
    <row r="31736" spans="1:3" x14ac:dyDescent="0.4">
      <c r="A31736" s="70"/>
      <c r="B31736" s="70"/>
      <c r="C31736" s="71"/>
    </row>
    <row r="31737" spans="1:3" x14ac:dyDescent="0.4">
      <c r="A31737" s="70"/>
      <c r="B31737" s="70"/>
      <c r="C31737" s="71"/>
    </row>
    <row r="31738" spans="1:3" x14ac:dyDescent="0.4">
      <c r="A31738" s="70"/>
      <c r="B31738" s="70"/>
      <c r="C31738" s="71"/>
    </row>
    <row r="31739" spans="1:3" x14ac:dyDescent="0.4">
      <c r="A31739" s="70"/>
      <c r="B31739" s="70"/>
      <c r="C31739" s="71"/>
    </row>
    <row r="31740" spans="1:3" x14ac:dyDescent="0.4">
      <c r="A31740" s="70"/>
      <c r="B31740" s="70"/>
      <c r="C31740" s="71"/>
    </row>
    <row r="31741" spans="1:3" x14ac:dyDescent="0.4">
      <c r="A31741" s="70"/>
      <c r="B31741" s="70"/>
      <c r="C31741" s="71"/>
    </row>
    <row r="31742" spans="1:3" x14ac:dyDescent="0.4">
      <c r="A31742" s="70"/>
      <c r="B31742" s="70"/>
      <c r="C31742" s="71"/>
    </row>
    <row r="31743" spans="1:3" x14ac:dyDescent="0.4">
      <c r="A31743" s="70"/>
      <c r="B31743" s="70"/>
      <c r="C31743" s="71"/>
    </row>
    <row r="31744" spans="1:3" x14ac:dyDescent="0.4">
      <c r="A31744" s="70"/>
      <c r="B31744" s="70"/>
      <c r="C31744" s="71"/>
    </row>
    <row r="31745" spans="1:3" x14ac:dyDescent="0.4">
      <c r="A31745" s="70"/>
      <c r="B31745" s="70"/>
      <c r="C31745" s="71"/>
    </row>
    <row r="31746" spans="1:3" x14ac:dyDescent="0.4">
      <c r="A31746" s="70"/>
      <c r="B31746" s="70"/>
      <c r="C31746" s="71"/>
    </row>
    <row r="31747" spans="1:3" x14ac:dyDescent="0.4">
      <c r="A31747" s="70"/>
      <c r="B31747" s="70"/>
      <c r="C31747" s="71"/>
    </row>
    <row r="31748" spans="1:3" x14ac:dyDescent="0.4">
      <c r="A31748" s="70"/>
      <c r="B31748" s="70"/>
      <c r="C31748" s="71"/>
    </row>
    <row r="31749" spans="1:3" x14ac:dyDescent="0.4">
      <c r="A31749" s="70"/>
      <c r="B31749" s="70"/>
      <c r="C31749" s="71"/>
    </row>
    <row r="31750" spans="1:3" x14ac:dyDescent="0.4">
      <c r="A31750" s="70"/>
      <c r="B31750" s="70"/>
      <c r="C31750" s="71"/>
    </row>
    <row r="31751" spans="1:3" x14ac:dyDescent="0.4">
      <c r="A31751" s="70"/>
      <c r="B31751" s="70"/>
      <c r="C31751" s="71"/>
    </row>
    <row r="31752" spans="1:3" x14ac:dyDescent="0.4">
      <c r="A31752" s="70"/>
      <c r="B31752" s="70"/>
      <c r="C31752" s="71"/>
    </row>
    <row r="31753" spans="1:3" x14ac:dyDescent="0.4">
      <c r="A31753" s="70"/>
      <c r="B31753" s="70"/>
      <c r="C31753" s="71"/>
    </row>
    <row r="31754" spans="1:3" x14ac:dyDescent="0.4">
      <c r="A31754" s="70"/>
      <c r="B31754" s="70"/>
      <c r="C31754" s="71"/>
    </row>
    <row r="31755" spans="1:3" x14ac:dyDescent="0.4">
      <c r="A31755" s="70"/>
      <c r="B31755" s="70"/>
      <c r="C31755" s="71"/>
    </row>
    <row r="31756" spans="1:3" x14ac:dyDescent="0.4">
      <c r="A31756" s="70"/>
      <c r="B31756" s="70"/>
      <c r="C31756" s="71"/>
    </row>
    <row r="31757" spans="1:3" x14ac:dyDescent="0.4">
      <c r="A31757" s="70"/>
      <c r="B31757" s="70"/>
      <c r="C31757" s="71"/>
    </row>
    <row r="31758" spans="1:3" x14ac:dyDescent="0.4">
      <c r="A31758" s="70"/>
      <c r="B31758" s="70"/>
      <c r="C31758" s="71"/>
    </row>
    <row r="31759" spans="1:3" x14ac:dyDescent="0.4">
      <c r="A31759" s="70"/>
      <c r="B31759" s="70"/>
      <c r="C31759" s="71"/>
    </row>
    <row r="31760" spans="1:3" x14ac:dyDescent="0.4">
      <c r="A31760" s="70"/>
      <c r="B31760" s="70"/>
      <c r="C31760" s="71"/>
    </row>
    <row r="31761" spans="1:3" x14ac:dyDescent="0.4">
      <c r="A31761" s="70"/>
      <c r="B31761" s="70"/>
      <c r="C31761" s="71"/>
    </row>
    <row r="31762" spans="1:3" x14ac:dyDescent="0.4">
      <c r="A31762" s="70"/>
      <c r="B31762" s="70"/>
      <c r="C31762" s="71"/>
    </row>
    <row r="31763" spans="1:3" x14ac:dyDescent="0.4">
      <c r="A31763" s="70"/>
      <c r="B31763" s="70"/>
      <c r="C31763" s="71"/>
    </row>
    <row r="31764" spans="1:3" x14ac:dyDescent="0.4">
      <c r="A31764" s="70"/>
      <c r="B31764" s="70"/>
      <c r="C31764" s="71"/>
    </row>
    <row r="31765" spans="1:3" x14ac:dyDescent="0.4">
      <c r="A31765" s="70"/>
      <c r="B31765" s="70"/>
      <c r="C31765" s="71"/>
    </row>
    <row r="31766" spans="1:3" x14ac:dyDescent="0.4">
      <c r="A31766" s="70"/>
      <c r="B31766" s="70"/>
      <c r="C31766" s="71"/>
    </row>
    <row r="31767" spans="1:3" x14ac:dyDescent="0.4">
      <c r="A31767" s="70"/>
      <c r="B31767" s="70"/>
      <c r="C31767" s="71"/>
    </row>
    <row r="31768" spans="1:3" x14ac:dyDescent="0.4">
      <c r="A31768" s="70"/>
      <c r="B31768" s="70"/>
      <c r="C31768" s="71"/>
    </row>
    <row r="31769" spans="1:3" x14ac:dyDescent="0.4">
      <c r="A31769" s="70"/>
      <c r="B31769" s="70"/>
      <c r="C31769" s="71"/>
    </row>
    <row r="31770" spans="1:3" x14ac:dyDescent="0.4">
      <c r="A31770" s="70"/>
      <c r="B31770" s="70"/>
      <c r="C31770" s="71"/>
    </row>
    <row r="31771" spans="1:3" x14ac:dyDescent="0.4">
      <c r="A31771" s="70"/>
      <c r="B31771" s="70"/>
      <c r="C31771" s="71"/>
    </row>
    <row r="31772" spans="1:3" x14ac:dyDescent="0.4">
      <c r="A31772" s="70"/>
      <c r="B31772" s="70"/>
      <c r="C31772" s="71"/>
    </row>
    <row r="31773" spans="1:3" x14ac:dyDescent="0.4">
      <c r="A31773" s="70"/>
      <c r="B31773" s="70"/>
      <c r="C31773" s="71"/>
    </row>
    <row r="31774" spans="1:3" x14ac:dyDescent="0.4">
      <c r="A31774" s="70"/>
      <c r="B31774" s="70"/>
      <c r="C31774" s="71"/>
    </row>
    <row r="31775" spans="1:3" x14ac:dyDescent="0.4">
      <c r="A31775" s="70"/>
      <c r="B31775" s="70"/>
      <c r="C31775" s="71"/>
    </row>
    <row r="31776" spans="1:3" x14ac:dyDescent="0.4">
      <c r="A31776" s="70"/>
      <c r="B31776" s="70"/>
      <c r="C31776" s="71"/>
    </row>
    <row r="31777" spans="1:3" x14ac:dyDescent="0.4">
      <c r="A31777" s="70"/>
      <c r="B31777" s="70"/>
      <c r="C31777" s="71"/>
    </row>
    <row r="31778" spans="1:3" x14ac:dyDescent="0.4">
      <c r="A31778" s="70"/>
      <c r="B31778" s="70"/>
      <c r="C31778" s="71"/>
    </row>
    <row r="31779" spans="1:3" x14ac:dyDescent="0.4">
      <c r="A31779" s="70"/>
      <c r="B31779" s="70"/>
      <c r="C31779" s="71"/>
    </row>
    <row r="31780" spans="1:3" x14ac:dyDescent="0.4">
      <c r="A31780" s="70"/>
      <c r="B31780" s="70"/>
      <c r="C31780" s="71"/>
    </row>
    <row r="31781" spans="1:3" x14ac:dyDescent="0.4">
      <c r="A31781" s="70"/>
      <c r="B31781" s="70"/>
      <c r="C31781" s="71"/>
    </row>
    <row r="31782" spans="1:3" x14ac:dyDescent="0.4">
      <c r="A31782" s="70"/>
      <c r="B31782" s="70"/>
      <c r="C31782" s="71"/>
    </row>
    <row r="31783" spans="1:3" x14ac:dyDescent="0.4">
      <c r="A31783" s="70"/>
      <c r="B31783" s="70"/>
      <c r="C31783" s="71"/>
    </row>
    <row r="31784" spans="1:3" x14ac:dyDescent="0.4">
      <c r="A31784" s="70"/>
      <c r="B31784" s="70"/>
      <c r="C31784" s="71"/>
    </row>
    <row r="31785" spans="1:3" x14ac:dyDescent="0.4">
      <c r="A31785" s="70"/>
      <c r="B31785" s="70"/>
      <c r="C31785" s="71"/>
    </row>
    <row r="31786" spans="1:3" x14ac:dyDescent="0.4">
      <c r="A31786" s="70"/>
      <c r="B31786" s="70"/>
      <c r="C31786" s="71"/>
    </row>
    <row r="31787" spans="1:3" x14ac:dyDescent="0.4">
      <c r="A31787" s="70"/>
      <c r="B31787" s="70"/>
      <c r="C31787" s="71"/>
    </row>
    <row r="31788" spans="1:3" x14ac:dyDescent="0.4">
      <c r="A31788" s="70"/>
      <c r="B31788" s="70"/>
      <c r="C31788" s="71"/>
    </row>
    <row r="31789" spans="1:3" x14ac:dyDescent="0.4">
      <c r="A31789" s="70"/>
      <c r="B31789" s="70"/>
      <c r="C31789" s="71"/>
    </row>
    <row r="31790" spans="1:3" x14ac:dyDescent="0.4">
      <c r="A31790" s="70"/>
      <c r="B31790" s="70"/>
      <c r="C31790" s="71"/>
    </row>
    <row r="31791" spans="1:3" x14ac:dyDescent="0.4">
      <c r="A31791" s="70"/>
      <c r="B31791" s="70"/>
      <c r="C31791" s="71"/>
    </row>
    <row r="31792" spans="1:3" x14ac:dyDescent="0.4">
      <c r="A31792" s="70"/>
      <c r="B31792" s="70"/>
      <c r="C31792" s="71"/>
    </row>
    <row r="31793" spans="1:3" x14ac:dyDescent="0.4">
      <c r="A31793" s="70"/>
      <c r="B31793" s="70"/>
      <c r="C31793" s="71"/>
    </row>
    <row r="31794" spans="1:3" x14ac:dyDescent="0.4">
      <c r="A31794" s="70"/>
      <c r="B31794" s="70"/>
      <c r="C31794" s="71"/>
    </row>
    <row r="31795" spans="1:3" x14ac:dyDescent="0.4">
      <c r="A31795" s="70"/>
      <c r="B31795" s="70"/>
      <c r="C31795" s="71"/>
    </row>
    <row r="31796" spans="1:3" x14ac:dyDescent="0.4">
      <c r="A31796" s="70"/>
      <c r="B31796" s="70"/>
      <c r="C31796" s="71"/>
    </row>
    <row r="31797" spans="1:3" x14ac:dyDescent="0.4">
      <c r="A31797" s="70"/>
      <c r="B31797" s="70"/>
      <c r="C31797" s="71"/>
    </row>
    <row r="31798" spans="1:3" x14ac:dyDescent="0.4">
      <c r="A31798" s="70"/>
      <c r="B31798" s="70"/>
      <c r="C31798" s="71"/>
    </row>
    <row r="31799" spans="1:3" x14ac:dyDescent="0.4">
      <c r="A31799" s="70"/>
      <c r="B31799" s="70"/>
      <c r="C31799" s="71"/>
    </row>
    <row r="31800" spans="1:3" x14ac:dyDescent="0.4">
      <c r="A31800" s="70"/>
      <c r="B31800" s="70"/>
      <c r="C31800" s="71"/>
    </row>
    <row r="31801" spans="1:3" x14ac:dyDescent="0.4">
      <c r="A31801" s="70"/>
      <c r="B31801" s="70"/>
      <c r="C31801" s="71"/>
    </row>
    <row r="31802" spans="1:3" x14ac:dyDescent="0.4">
      <c r="A31802" s="70"/>
      <c r="B31802" s="70"/>
      <c r="C31802" s="71"/>
    </row>
    <row r="31803" spans="1:3" x14ac:dyDescent="0.4">
      <c r="A31803" s="70"/>
      <c r="B31803" s="70"/>
      <c r="C31803" s="71"/>
    </row>
    <row r="31804" spans="1:3" x14ac:dyDescent="0.4">
      <c r="A31804" s="70"/>
      <c r="B31804" s="70"/>
      <c r="C31804" s="71"/>
    </row>
    <row r="31805" spans="1:3" x14ac:dyDescent="0.4">
      <c r="A31805" s="70"/>
      <c r="B31805" s="70"/>
      <c r="C31805" s="71"/>
    </row>
    <row r="31806" spans="1:3" x14ac:dyDescent="0.4">
      <c r="A31806" s="70"/>
      <c r="B31806" s="70"/>
      <c r="C31806" s="71"/>
    </row>
    <row r="31807" spans="1:3" x14ac:dyDescent="0.4">
      <c r="A31807" s="70"/>
      <c r="B31807" s="70"/>
      <c r="C31807" s="71"/>
    </row>
    <row r="31808" spans="1:3" x14ac:dyDescent="0.4">
      <c r="A31808" s="70"/>
      <c r="B31808" s="70"/>
      <c r="C31808" s="71"/>
    </row>
    <row r="31809" spans="1:3" x14ac:dyDescent="0.4">
      <c r="A31809" s="70"/>
      <c r="B31809" s="70"/>
      <c r="C31809" s="71"/>
    </row>
    <row r="31810" spans="1:3" x14ac:dyDescent="0.4">
      <c r="A31810" s="70"/>
      <c r="B31810" s="70"/>
      <c r="C31810" s="71"/>
    </row>
    <row r="31811" spans="1:3" x14ac:dyDescent="0.4">
      <c r="A31811" s="70"/>
      <c r="B31811" s="70"/>
      <c r="C31811" s="71"/>
    </row>
    <row r="31812" spans="1:3" x14ac:dyDescent="0.4">
      <c r="A31812" s="70"/>
      <c r="B31812" s="70"/>
      <c r="C31812" s="71"/>
    </row>
    <row r="31813" spans="1:3" x14ac:dyDescent="0.4">
      <c r="A31813" s="70"/>
      <c r="B31813" s="70"/>
      <c r="C31813" s="71"/>
    </row>
    <row r="31814" spans="1:3" x14ac:dyDescent="0.4">
      <c r="A31814" s="70"/>
      <c r="B31814" s="70"/>
      <c r="C31814" s="71"/>
    </row>
    <row r="31815" spans="1:3" x14ac:dyDescent="0.4">
      <c r="A31815" s="70"/>
      <c r="B31815" s="70"/>
      <c r="C31815" s="71"/>
    </row>
    <row r="31816" spans="1:3" x14ac:dyDescent="0.4">
      <c r="A31816" s="70"/>
      <c r="B31816" s="70"/>
      <c r="C31816" s="71"/>
    </row>
    <row r="31817" spans="1:3" x14ac:dyDescent="0.4">
      <c r="A31817" s="70"/>
      <c r="B31817" s="70"/>
      <c r="C31817" s="71"/>
    </row>
    <row r="31818" spans="1:3" x14ac:dyDescent="0.4">
      <c r="A31818" s="70"/>
      <c r="B31818" s="70"/>
      <c r="C31818" s="71"/>
    </row>
    <row r="31819" spans="1:3" x14ac:dyDescent="0.4">
      <c r="A31819" s="70"/>
      <c r="B31819" s="70"/>
      <c r="C31819" s="71"/>
    </row>
    <row r="31820" spans="1:3" x14ac:dyDescent="0.4">
      <c r="A31820" s="70"/>
      <c r="B31820" s="70"/>
      <c r="C31820" s="71"/>
    </row>
    <row r="31821" spans="1:3" x14ac:dyDescent="0.4">
      <c r="A31821" s="70"/>
      <c r="B31821" s="70"/>
      <c r="C31821" s="71"/>
    </row>
    <row r="31822" spans="1:3" x14ac:dyDescent="0.4">
      <c r="A31822" s="70"/>
      <c r="B31822" s="70"/>
      <c r="C31822" s="71"/>
    </row>
    <row r="31823" spans="1:3" x14ac:dyDescent="0.4">
      <c r="A31823" s="70"/>
      <c r="B31823" s="70"/>
      <c r="C31823" s="71"/>
    </row>
    <row r="31824" spans="1:3" x14ac:dyDescent="0.4">
      <c r="A31824" s="70"/>
      <c r="B31824" s="70"/>
      <c r="C31824" s="71"/>
    </row>
    <row r="31825" spans="1:3" x14ac:dyDescent="0.4">
      <c r="A31825" s="70"/>
      <c r="B31825" s="70"/>
      <c r="C31825" s="71"/>
    </row>
    <row r="31826" spans="1:3" x14ac:dyDescent="0.4">
      <c r="A31826" s="70"/>
      <c r="B31826" s="70"/>
      <c r="C31826" s="71"/>
    </row>
    <row r="31827" spans="1:3" x14ac:dyDescent="0.4">
      <c r="A31827" s="70"/>
      <c r="B31827" s="70"/>
      <c r="C31827" s="71"/>
    </row>
    <row r="31828" spans="1:3" x14ac:dyDescent="0.4">
      <c r="A31828" s="70"/>
      <c r="B31828" s="70"/>
      <c r="C31828" s="71"/>
    </row>
    <row r="31829" spans="1:3" x14ac:dyDescent="0.4">
      <c r="A31829" s="70"/>
      <c r="B31829" s="70"/>
      <c r="C31829" s="71"/>
    </row>
    <row r="31830" spans="1:3" x14ac:dyDescent="0.4">
      <c r="A31830" s="70"/>
      <c r="B31830" s="70"/>
      <c r="C31830" s="71"/>
    </row>
    <row r="31831" spans="1:3" x14ac:dyDescent="0.4">
      <c r="A31831" s="70"/>
      <c r="B31831" s="70"/>
      <c r="C31831" s="71"/>
    </row>
    <row r="31832" spans="1:3" x14ac:dyDescent="0.4">
      <c r="A31832" s="70"/>
      <c r="B31832" s="70"/>
      <c r="C31832" s="71"/>
    </row>
    <row r="31833" spans="1:3" x14ac:dyDescent="0.4">
      <c r="A31833" s="70"/>
      <c r="B31833" s="70"/>
      <c r="C31833" s="71"/>
    </row>
    <row r="31834" spans="1:3" x14ac:dyDescent="0.4">
      <c r="A31834" s="70"/>
      <c r="B31834" s="70"/>
      <c r="C31834" s="71"/>
    </row>
    <row r="31835" spans="1:3" x14ac:dyDescent="0.4">
      <c r="A31835" s="70"/>
      <c r="B31835" s="70"/>
      <c r="C31835" s="71"/>
    </row>
    <row r="31836" spans="1:3" x14ac:dyDescent="0.4">
      <c r="A31836" s="70"/>
      <c r="B31836" s="70"/>
      <c r="C31836" s="71"/>
    </row>
    <row r="31837" spans="1:3" x14ac:dyDescent="0.4">
      <c r="A31837" s="70"/>
      <c r="B31837" s="70"/>
      <c r="C31837" s="71"/>
    </row>
    <row r="31838" spans="1:3" x14ac:dyDescent="0.4">
      <c r="A31838" s="70"/>
      <c r="B31838" s="70"/>
      <c r="C31838" s="71"/>
    </row>
    <row r="31839" spans="1:3" x14ac:dyDescent="0.4">
      <c r="A31839" s="70"/>
      <c r="B31839" s="70"/>
      <c r="C31839" s="71"/>
    </row>
    <row r="31840" spans="1:3" x14ac:dyDescent="0.4">
      <c r="A31840" s="70"/>
      <c r="B31840" s="70"/>
      <c r="C31840" s="71"/>
    </row>
    <row r="31841" spans="1:3" x14ac:dyDescent="0.4">
      <c r="A31841" s="70"/>
      <c r="B31841" s="70"/>
      <c r="C31841" s="71"/>
    </row>
    <row r="31842" spans="1:3" x14ac:dyDescent="0.4">
      <c r="A31842" s="70"/>
      <c r="B31842" s="70"/>
      <c r="C31842" s="71"/>
    </row>
    <row r="31843" spans="1:3" x14ac:dyDescent="0.4">
      <c r="A31843" s="70"/>
      <c r="B31843" s="70"/>
      <c r="C31843" s="71"/>
    </row>
    <row r="31844" spans="1:3" x14ac:dyDescent="0.4">
      <c r="A31844" s="70"/>
      <c r="B31844" s="70"/>
      <c r="C31844" s="71"/>
    </row>
    <row r="31845" spans="1:3" x14ac:dyDescent="0.4">
      <c r="A31845" s="70"/>
      <c r="B31845" s="70"/>
      <c r="C31845" s="71"/>
    </row>
    <row r="31846" spans="1:3" x14ac:dyDescent="0.4">
      <c r="A31846" s="70"/>
      <c r="B31846" s="70"/>
      <c r="C31846" s="71"/>
    </row>
    <row r="31847" spans="1:3" x14ac:dyDescent="0.4">
      <c r="A31847" s="70"/>
      <c r="B31847" s="70"/>
      <c r="C31847" s="71"/>
    </row>
    <row r="31848" spans="1:3" x14ac:dyDescent="0.4">
      <c r="A31848" s="70"/>
      <c r="B31848" s="70"/>
      <c r="C31848" s="71"/>
    </row>
    <row r="31849" spans="1:3" x14ac:dyDescent="0.4">
      <c r="A31849" s="70"/>
      <c r="B31849" s="70"/>
      <c r="C31849" s="71"/>
    </row>
    <row r="31850" spans="1:3" x14ac:dyDescent="0.4">
      <c r="A31850" s="70"/>
      <c r="B31850" s="70"/>
      <c r="C31850" s="71"/>
    </row>
    <row r="31851" spans="1:3" x14ac:dyDescent="0.4">
      <c r="A31851" s="70"/>
      <c r="B31851" s="70"/>
      <c r="C31851" s="71"/>
    </row>
    <row r="31852" spans="1:3" x14ac:dyDescent="0.4">
      <c r="A31852" s="70"/>
      <c r="B31852" s="70"/>
      <c r="C31852" s="71"/>
    </row>
    <row r="31853" spans="1:3" x14ac:dyDescent="0.4">
      <c r="A31853" s="70"/>
      <c r="B31853" s="70"/>
      <c r="C31853" s="71"/>
    </row>
    <row r="31854" spans="1:3" x14ac:dyDescent="0.4">
      <c r="A31854" s="70"/>
      <c r="B31854" s="70"/>
      <c r="C31854" s="71"/>
    </row>
    <row r="31855" spans="1:3" x14ac:dyDescent="0.4">
      <c r="A31855" s="70"/>
      <c r="B31855" s="70"/>
      <c r="C31855" s="71"/>
    </row>
    <row r="31856" spans="1:3" x14ac:dyDescent="0.4">
      <c r="A31856" s="70"/>
      <c r="B31856" s="70"/>
      <c r="C31856" s="71"/>
    </row>
    <row r="31857" spans="1:3" x14ac:dyDescent="0.4">
      <c r="A31857" s="70"/>
      <c r="B31857" s="70"/>
      <c r="C31857" s="71"/>
    </row>
    <row r="31858" spans="1:3" x14ac:dyDescent="0.4">
      <c r="A31858" s="70"/>
      <c r="B31858" s="70"/>
      <c r="C31858" s="71"/>
    </row>
    <row r="31859" spans="1:3" x14ac:dyDescent="0.4">
      <c r="A31859" s="70"/>
      <c r="B31859" s="70"/>
      <c r="C31859" s="71"/>
    </row>
    <row r="31860" spans="1:3" x14ac:dyDescent="0.4">
      <c r="A31860" s="70"/>
      <c r="B31860" s="70"/>
      <c r="C31860" s="71"/>
    </row>
    <row r="31861" spans="1:3" x14ac:dyDescent="0.4">
      <c r="A31861" s="70"/>
      <c r="B31861" s="70"/>
      <c r="C31861" s="71"/>
    </row>
    <row r="31862" spans="1:3" x14ac:dyDescent="0.4">
      <c r="A31862" s="70"/>
      <c r="B31862" s="70"/>
      <c r="C31862" s="71"/>
    </row>
    <row r="31863" spans="1:3" x14ac:dyDescent="0.4">
      <c r="A31863" s="70"/>
      <c r="B31863" s="70"/>
      <c r="C31863" s="71"/>
    </row>
    <row r="31864" spans="1:3" x14ac:dyDescent="0.4">
      <c r="A31864" s="70"/>
      <c r="B31864" s="70"/>
      <c r="C31864" s="71"/>
    </row>
    <row r="31865" spans="1:3" x14ac:dyDescent="0.4">
      <c r="A31865" s="70"/>
      <c r="B31865" s="70"/>
      <c r="C31865" s="71"/>
    </row>
    <row r="31866" spans="1:3" x14ac:dyDescent="0.4">
      <c r="A31866" s="70"/>
      <c r="B31866" s="70"/>
      <c r="C31866" s="71"/>
    </row>
    <row r="31867" spans="1:3" x14ac:dyDescent="0.4">
      <c r="A31867" s="70"/>
      <c r="B31867" s="70"/>
      <c r="C31867" s="71"/>
    </row>
    <row r="31868" spans="1:3" x14ac:dyDescent="0.4">
      <c r="A31868" s="70"/>
      <c r="B31868" s="70"/>
      <c r="C31868" s="71"/>
    </row>
    <row r="31869" spans="1:3" x14ac:dyDescent="0.4">
      <c r="A31869" s="70"/>
      <c r="B31869" s="70"/>
      <c r="C31869" s="71"/>
    </row>
    <row r="31870" spans="1:3" x14ac:dyDescent="0.4">
      <c r="A31870" s="70"/>
      <c r="B31870" s="70"/>
      <c r="C31870" s="71"/>
    </row>
    <row r="31871" spans="1:3" x14ac:dyDescent="0.4">
      <c r="A31871" s="70"/>
      <c r="B31871" s="70"/>
      <c r="C31871" s="71"/>
    </row>
    <row r="31872" spans="1:3" x14ac:dyDescent="0.4">
      <c r="A31872" s="70"/>
      <c r="B31872" s="70"/>
      <c r="C31872" s="71"/>
    </row>
    <row r="31873" spans="1:3" x14ac:dyDescent="0.4">
      <c r="A31873" s="70"/>
      <c r="B31873" s="70"/>
      <c r="C31873" s="71"/>
    </row>
    <row r="31874" spans="1:3" x14ac:dyDescent="0.4">
      <c r="A31874" s="70"/>
      <c r="B31874" s="70"/>
      <c r="C31874" s="71"/>
    </row>
    <row r="31875" spans="1:3" x14ac:dyDescent="0.4">
      <c r="A31875" s="70"/>
      <c r="B31875" s="70"/>
      <c r="C31875" s="71"/>
    </row>
    <row r="31876" spans="1:3" x14ac:dyDescent="0.4">
      <c r="A31876" s="70"/>
      <c r="B31876" s="70"/>
      <c r="C31876" s="71"/>
    </row>
    <row r="31877" spans="1:3" x14ac:dyDescent="0.4">
      <c r="A31877" s="70"/>
      <c r="B31877" s="70"/>
      <c r="C31877" s="71"/>
    </row>
    <row r="31878" spans="1:3" x14ac:dyDescent="0.4">
      <c r="A31878" s="70"/>
      <c r="B31878" s="70"/>
      <c r="C31878" s="71"/>
    </row>
    <row r="31879" spans="1:3" x14ac:dyDescent="0.4">
      <c r="A31879" s="70"/>
      <c r="B31879" s="70"/>
      <c r="C31879" s="71"/>
    </row>
    <row r="31880" spans="1:3" x14ac:dyDescent="0.4">
      <c r="A31880" s="70"/>
      <c r="B31880" s="70"/>
      <c r="C31880" s="71"/>
    </row>
    <row r="31881" spans="1:3" x14ac:dyDescent="0.4">
      <c r="A31881" s="70"/>
      <c r="B31881" s="70"/>
      <c r="C31881" s="71"/>
    </row>
    <row r="31882" spans="1:3" x14ac:dyDescent="0.4">
      <c r="A31882" s="70"/>
      <c r="B31882" s="70"/>
      <c r="C31882" s="71"/>
    </row>
    <row r="31883" spans="1:3" x14ac:dyDescent="0.4">
      <c r="A31883" s="70"/>
      <c r="B31883" s="70"/>
      <c r="C31883" s="71"/>
    </row>
    <row r="31884" spans="1:3" x14ac:dyDescent="0.4">
      <c r="A31884" s="70"/>
      <c r="B31884" s="70"/>
      <c r="C31884" s="71"/>
    </row>
    <row r="31885" spans="1:3" x14ac:dyDescent="0.4">
      <c r="A31885" s="70"/>
      <c r="B31885" s="70"/>
      <c r="C31885" s="71"/>
    </row>
    <row r="31886" spans="1:3" x14ac:dyDescent="0.4">
      <c r="A31886" s="70"/>
      <c r="B31886" s="70"/>
      <c r="C31886" s="71"/>
    </row>
    <row r="31887" spans="1:3" x14ac:dyDescent="0.4">
      <c r="A31887" s="70"/>
      <c r="B31887" s="70"/>
      <c r="C31887" s="71"/>
    </row>
    <row r="31888" spans="1:3" x14ac:dyDescent="0.4">
      <c r="A31888" s="70"/>
      <c r="B31888" s="70"/>
      <c r="C31888" s="71"/>
    </row>
    <row r="31889" spans="1:3" x14ac:dyDescent="0.4">
      <c r="A31889" s="70"/>
      <c r="B31889" s="70"/>
      <c r="C31889" s="71"/>
    </row>
    <row r="31890" spans="1:3" x14ac:dyDescent="0.4">
      <c r="A31890" s="70"/>
      <c r="B31890" s="70"/>
      <c r="C31890" s="71"/>
    </row>
    <row r="31891" spans="1:3" x14ac:dyDescent="0.4">
      <c r="A31891" s="70"/>
      <c r="B31891" s="70"/>
      <c r="C31891" s="71"/>
    </row>
    <row r="31892" spans="1:3" x14ac:dyDescent="0.4">
      <c r="A31892" s="70"/>
      <c r="B31892" s="70"/>
      <c r="C31892" s="71"/>
    </row>
    <row r="31893" spans="1:3" x14ac:dyDescent="0.4">
      <c r="A31893" s="70"/>
      <c r="B31893" s="70"/>
      <c r="C31893" s="71"/>
    </row>
    <row r="31894" spans="1:3" x14ac:dyDescent="0.4">
      <c r="A31894" s="70"/>
      <c r="B31894" s="70"/>
      <c r="C31894" s="71"/>
    </row>
    <row r="31895" spans="1:3" x14ac:dyDescent="0.4">
      <c r="A31895" s="70"/>
      <c r="B31895" s="70"/>
      <c r="C31895" s="71"/>
    </row>
    <row r="31896" spans="1:3" x14ac:dyDescent="0.4">
      <c r="A31896" s="70"/>
      <c r="B31896" s="70"/>
      <c r="C31896" s="71"/>
    </row>
    <row r="31897" spans="1:3" x14ac:dyDescent="0.4">
      <c r="A31897" s="70"/>
      <c r="B31897" s="70"/>
      <c r="C31897" s="71"/>
    </row>
    <row r="31898" spans="1:3" x14ac:dyDescent="0.4">
      <c r="A31898" s="70"/>
      <c r="B31898" s="70"/>
      <c r="C31898" s="71"/>
    </row>
    <row r="31899" spans="1:3" x14ac:dyDescent="0.4">
      <c r="A31899" s="70"/>
      <c r="B31899" s="70"/>
      <c r="C31899" s="71"/>
    </row>
    <row r="31900" spans="1:3" x14ac:dyDescent="0.4">
      <c r="A31900" s="70"/>
      <c r="B31900" s="70"/>
      <c r="C31900" s="71"/>
    </row>
    <row r="31901" spans="1:3" x14ac:dyDescent="0.4">
      <c r="A31901" s="70"/>
      <c r="B31901" s="70"/>
      <c r="C31901" s="71"/>
    </row>
    <row r="31902" spans="1:3" x14ac:dyDescent="0.4">
      <c r="A31902" s="70"/>
      <c r="B31902" s="70"/>
      <c r="C31902" s="71"/>
    </row>
    <row r="31903" spans="1:3" x14ac:dyDescent="0.4">
      <c r="A31903" s="70"/>
      <c r="B31903" s="70"/>
      <c r="C31903" s="71"/>
    </row>
    <row r="31904" spans="1:3" x14ac:dyDescent="0.4">
      <c r="A31904" s="70"/>
      <c r="B31904" s="70"/>
      <c r="C31904" s="71"/>
    </row>
    <row r="31905" spans="1:3" x14ac:dyDescent="0.4">
      <c r="A31905" s="70"/>
      <c r="B31905" s="70"/>
      <c r="C31905" s="71"/>
    </row>
    <row r="31906" spans="1:3" x14ac:dyDescent="0.4">
      <c r="A31906" s="70"/>
      <c r="B31906" s="70"/>
      <c r="C31906" s="71"/>
    </row>
    <row r="31907" spans="1:3" x14ac:dyDescent="0.4">
      <c r="A31907" s="70"/>
      <c r="B31907" s="70"/>
      <c r="C31907" s="71"/>
    </row>
    <row r="31908" spans="1:3" x14ac:dyDescent="0.4">
      <c r="A31908" s="70"/>
      <c r="B31908" s="70"/>
      <c r="C31908" s="71"/>
    </row>
    <row r="31909" spans="1:3" x14ac:dyDescent="0.4">
      <c r="A31909" s="70"/>
      <c r="B31909" s="70"/>
      <c r="C31909" s="71"/>
    </row>
    <row r="31910" spans="1:3" x14ac:dyDescent="0.4">
      <c r="A31910" s="70"/>
      <c r="B31910" s="70"/>
      <c r="C31910" s="71"/>
    </row>
    <row r="31911" spans="1:3" x14ac:dyDescent="0.4">
      <c r="A31911" s="70"/>
      <c r="B31911" s="70"/>
      <c r="C31911" s="71"/>
    </row>
    <row r="31912" spans="1:3" x14ac:dyDescent="0.4">
      <c r="A31912" s="70"/>
      <c r="B31912" s="70"/>
      <c r="C31912" s="71"/>
    </row>
    <row r="31913" spans="1:3" x14ac:dyDescent="0.4">
      <c r="A31913" s="70"/>
      <c r="B31913" s="70"/>
      <c r="C31913" s="71"/>
    </row>
    <row r="31914" spans="1:3" x14ac:dyDescent="0.4">
      <c r="A31914" s="70"/>
      <c r="B31914" s="70"/>
      <c r="C31914" s="71"/>
    </row>
    <row r="31915" spans="1:3" x14ac:dyDescent="0.4">
      <c r="A31915" s="70"/>
      <c r="B31915" s="70"/>
      <c r="C31915" s="71"/>
    </row>
    <row r="31916" spans="1:3" x14ac:dyDescent="0.4">
      <c r="A31916" s="70"/>
      <c r="B31916" s="70"/>
      <c r="C31916" s="71"/>
    </row>
    <row r="31917" spans="1:3" x14ac:dyDescent="0.4">
      <c r="A31917" s="70"/>
      <c r="B31917" s="70"/>
      <c r="C31917" s="71"/>
    </row>
    <row r="31918" spans="1:3" x14ac:dyDescent="0.4">
      <c r="A31918" s="70"/>
      <c r="B31918" s="70"/>
      <c r="C31918" s="71"/>
    </row>
    <row r="31919" spans="1:3" x14ac:dyDescent="0.4">
      <c r="A31919" s="70"/>
      <c r="B31919" s="70"/>
      <c r="C31919" s="71"/>
    </row>
    <row r="31920" spans="1:3" x14ac:dyDescent="0.4">
      <c r="A31920" s="70"/>
      <c r="B31920" s="70"/>
      <c r="C31920" s="71"/>
    </row>
    <row r="31921" spans="1:3" x14ac:dyDescent="0.4">
      <c r="A31921" s="70"/>
      <c r="B31921" s="70"/>
      <c r="C31921" s="71"/>
    </row>
    <row r="31922" spans="1:3" x14ac:dyDescent="0.4">
      <c r="A31922" s="70"/>
      <c r="B31922" s="70"/>
      <c r="C31922" s="71"/>
    </row>
    <row r="31923" spans="1:3" x14ac:dyDescent="0.4">
      <c r="A31923" s="70"/>
      <c r="B31923" s="70"/>
      <c r="C31923" s="71"/>
    </row>
    <row r="31924" spans="1:3" x14ac:dyDescent="0.4">
      <c r="A31924" s="70"/>
      <c r="B31924" s="70"/>
      <c r="C31924" s="71"/>
    </row>
    <row r="31925" spans="1:3" x14ac:dyDescent="0.4">
      <c r="A31925" s="70"/>
      <c r="B31925" s="70"/>
      <c r="C31925" s="71"/>
    </row>
    <row r="31926" spans="1:3" x14ac:dyDescent="0.4">
      <c r="A31926" s="70"/>
      <c r="B31926" s="70"/>
      <c r="C31926" s="71"/>
    </row>
    <row r="31927" spans="1:3" x14ac:dyDescent="0.4">
      <c r="A31927" s="70"/>
      <c r="B31927" s="70"/>
      <c r="C31927" s="71"/>
    </row>
    <row r="31928" spans="1:3" x14ac:dyDescent="0.4">
      <c r="A31928" s="70"/>
      <c r="B31928" s="70"/>
      <c r="C31928" s="71"/>
    </row>
    <row r="31929" spans="1:3" x14ac:dyDescent="0.4">
      <c r="A31929" s="70"/>
      <c r="B31929" s="70"/>
      <c r="C31929" s="71"/>
    </row>
    <row r="31930" spans="1:3" x14ac:dyDescent="0.4">
      <c r="A31930" s="70"/>
      <c r="B31930" s="70"/>
      <c r="C31930" s="71"/>
    </row>
    <row r="31931" spans="1:3" x14ac:dyDescent="0.4">
      <c r="A31931" s="70"/>
      <c r="B31931" s="70"/>
      <c r="C31931" s="71"/>
    </row>
    <row r="31932" spans="1:3" x14ac:dyDescent="0.4">
      <c r="A31932" s="70"/>
      <c r="B31932" s="70"/>
      <c r="C31932" s="71"/>
    </row>
    <row r="31933" spans="1:3" x14ac:dyDescent="0.4">
      <c r="A31933" s="70"/>
      <c r="B31933" s="70"/>
      <c r="C31933" s="71"/>
    </row>
    <row r="31934" spans="1:3" x14ac:dyDescent="0.4">
      <c r="A31934" s="70"/>
      <c r="B31934" s="70"/>
      <c r="C31934" s="71"/>
    </row>
    <row r="31935" spans="1:3" x14ac:dyDescent="0.4">
      <c r="A31935" s="70"/>
      <c r="B31935" s="70"/>
      <c r="C31935" s="71"/>
    </row>
    <row r="31936" spans="1:3" x14ac:dyDescent="0.4">
      <c r="A31936" s="70"/>
      <c r="B31936" s="70"/>
      <c r="C31936" s="71"/>
    </row>
    <row r="31937" spans="1:3" x14ac:dyDescent="0.4">
      <c r="A31937" s="70"/>
      <c r="B31937" s="70"/>
      <c r="C31937" s="71"/>
    </row>
    <row r="31938" spans="1:3" x14ac:dyDescent="0.4">
      <c r="A31938" s="70"/>
      <c r="B31938" s="70"/>
      <c r="C31938" s="71"/>
    </row>
    <row r="31939" spans="1:3" x14ac:dyDescent="0.4">
      <c r="A31939" s="70"/>
      <c r="B31939" s="70"/>
      <c r="C31939" s="71"/>
    </row>
    <row r="31940" spans="1:3" x14ac:dyDescent="0.4">
      <c r="A31940" s="70"/>
      <c r="B31940" s="70"/>
      <c r="C31940" s="71"/>
    </row>
    <row r="31941" spans="1:3" x14ac:dyDescent="0.4">
      <c r="A31941" s="70"/>
      <c r="B31941" s="70"/>
      <c r="C31941" s="71"/>
    </row>
    <row r="31942" spans="1:3" x14ac:dyDescent="0.4">
      <c r="A31942" s="70"/>
      <c r="B31942" s="70"/>
      <c r="C31942" s="71"/>
    </row>
    <row r="31943" spans="1:3" x14ac:dyDescent="0.4">
      <c r="A31943" s="70"/>
      <c r="B31943" s="70"/>
      <c r="C31943" s="71"/>
    </row>
    <row r="31944" spans="1:3" x14ac:dyDescent="0.4">
      <c r="A31944" s="70"/>
      <c r="B31944" s="70"/>
      <c r="C31944" s="71"/>
    </row>
    <row r="31945" spans="1:3" x14ac:dyDescent="0.4">
      <c r="A31945" s="70"/>
      <c r="B31945" s="70"/>
      <c r="C31945" s="71"/>
    </row>
    <row r="31946" spans="1:3" x14ac:dyDescent="0.4">
      <c r="A31946" s="70"/>
      <c r="B31946" s="70"/>
      <c r="C31946" s="71"/>
    </row>
    <row r="31947" spans="1:3" x14ac:dyDescent="0.4">
      <c r="A31947" s="70"/>
      <c r="B31947" s="70"/>
      <c r="C31947" s="71"/>
    </row>
    <row r="31948" spans="1:3" x14ac:dyDescent="0.4">
      <c r="A31948" s="70"/>
      <c r="B31948" s="70"/>
      <c r="C31948" s="71"/>
    </row>
    <row r="31949" spans="1:3" x14ac:dyDescent="0.4">
      <c r="A31949" s="70"/>
      <c r="B31949" s="70"/>
      <c r="C31949" s="71"/>
    </row>
    <row r="31950" spans="1:3" x14ac:dyDescent="0.4">
      <c r="A31950" s="70"/>
      <c r="B31950" s="70"/>
      <c r="C31950" s="71"/>
    </row>
    <row r="31951" spans="1:3" x14ac:dyDescent="0.4">
      <c r="A31951" s="70"/>
      <c r="B31951" s="70"/>
      <c r="C31951" s="71"/>
    </row>
    <row r="31952" spans="1:3" x14ac:dyDescent="0.4">
      <c r="A31952" s="70"/>
      <c r="B31952" s="70"/>
      <c r="C31952" s="71"/>
    </row>
    <row r="31953" spans="1:3" x14ac:dyDescent="0.4">
      <c r="A31953" s="70"/>
      <c r="B31953" s="70"/>
      <c r="C31953" s="71"/>
    </row>
    <row r="31954" spans="1:3" x14ac:dyDescent="0.4">
      <c r="A31954" s="70"/>
      <c r="B31954" s="70"/>
      <c r="C31954" s="71"/>
    </row>
    <row r="31955" spans="1:3" x14ac:dyDescent="0.4">
      <c r="A31955" s="70"/>
      <c r="B31955" s="70"/>
      <c r="C31955" s="71"/>
    </row>
    <row r="31956" spans="1:3" x14ac:dyDescent="0.4">
      <c r="A31956" s="70"/>
      <c r="B31956" s="70"/>
      <c r="C31956" s="71"/>
    </row>
    <row r="31957" spans="1:3" x14ac:dyDescent="0.4">
      <c r="A31957" s="70"/>
      <c r="B31957" s="70"/>
      <c r="C31957" s="71"/>
    </row>
    <row r="31958" spans="1:3" x14ac:dyDescent="0.4">
      <c r="A31958" s="70"/>
      <c r="B31958" s="70"/>
      <c r="C31958" s="71"/>
    </row>
    <row r="31959" spans="1:3" x14ac:dyDescent="0.4">
      <c r="A31959" s="70"/>
      <c r="B31959" s="70"/>
      <c r="C31959" s="71"/>
    </row>
    <row r="31960" spans="1:3" x14ac:dyDescent="0.4">
      <c r="A31960" s="70"/>
      <c r="B31960" s="70"/>
      <c r="C31960" s="71"/>
    </row>
    <row r="31961" spans="1:3" x14ac:dyDescent="0.4">
      <c r="A31961" s="70"/>
      <c r="B31961" s="70"/>
      <c r="C31961" s="71"/>
    </row>
    <row r="31962" spans="1:3" x14ac:dyDescent="0.4">
      <c r="A31962" s="70"/>
      <c r="B31962" s="70"/>
      <c r="C31962" s="71"/>
    </row>
    <row r="31963" spans="1:3" x14ac:dyDescent="0.4">
      <c r="A31963" s="70"/>
      <c r="B31963" s="70"/>
      <c r="C31963" s="71"/>
    </row>
    <row r="31964" spans="1:3" x14ac:dyDescent="0.4">
      <c r="A31964" s="70"/>
      <c r="B31964" s="70"/>
      <c r="C31964" s="71"/>
    </row>
    <row r="31965" spans="1:3" x14ac:dyDescent="0.4">
      <c r="A31965" s="70"/>
      <c r="B31965" s="70"/>
      <c r="C31965" s="71"/>
    </row>
    <row r="31966" spans="1:3" x14ac:dyDescent="0.4">
      <c r="A31966" s="70"/>
      <c r="B31966" s="70"/>
      <c r="C31966" s="71"/>
    </row>
    <row r="31967" spans="1:3" x14ac:dyDescent="0.4">
      <c r="A31967" s="70"/>
      <c r="B31967" s="70"/>
      <c r="C31967" s="71"/>
    </row>
    <row r="31968" spans="1:3" x14ac:dyDescent="0.4">
      <c r="A31968" s="70"/>
      <c r="B31968" s="70"/>
      <c r="C31968" s="71"/>
    </row>
    <row r="31969" spans="1:3" x14ac:dyDescent="0.4">
      <c r="A31969" s="70"/>
      <c r="B31969" s="70"/>
      <c r="C31969" s="71"/>
    </row>
    <row r="31970" spans="1:3" x14ac:dyDescent="0.4">
      <c r="A31970" s="70"/>
      <c r="B31970" s="70"/>
      <c r="C31970" s="71"/>
    </row>
    <row r="31971" spans="1:3" x14ac:dyDescent="0.4">
      <c r="A31971" s="70"/>
      <c r="B31971" s="70"/>
      <c r="C31971" s="71"/>
    </row>
    <row r="31972" spans="1:3" x14ac:dyDescent="0.4">
      <c r="A31972" s="70"/>
      <c r="B31972" s="70"/>
      <c r="C31972" s="71"/>
    </row>
    <row r="31973" spans="1:3" x14ac:dyDescent="0.4">
      <c r="A31973" s="70"/>
      <c r="B31973" s="70"/>
      <c r="C31973" s="71"/>
    </row>
    <row r="31974" spans="1:3" x14ac:dyDescent="0.4">
      <c r="A31974" s="70"/>
      <c r="B31974" s="70"/>
      <c r="C31974" s="71"/>
    </row>
    <row r="31975" spans="1:3" x14ac:dyDescent="0.4">
      <c r="A31975" s="70"/>
      <c r="B31975" s="70"/>
      <c r="C31975" s="71"/>
    </row>
    <row r="31976" spans="1:3" x14ac:dyDescent="0.4">
      <c r="A31976" s="70"/>
      <c r="B31976" s="70"/>
      <c r="C31976" s="71"/>
    </row>
    <row r="31977" spans="1:3" x14ac:dyDescent="0.4">
      <c r="A31977" s="70"/>
      <c r="B31977" s="70"/>
      <c r="C31977" s="71"/>
    </row>
    <row r="31978" spans="1:3" x14ac:dyDescent="0.4">
      <c r="A31978" s="70"/>
      <c r="B31978" s="70"/>
      <c r="C31978" s="71"/>
    </row>
    <row r="31979" spans="1:3" x14ac:dyDescent="0.4">
      <c r="A31979" s="70"/>
      <c r="B31979" s="70"/>
      <c r="C31979" s="71"/>
    </row>
    <row r="31980" spans="1:3" x14ac:dyDescent="0.4">
      <c r="A31980" s="70"/>
      <c r="B31980" s="70"/>
      <c r="C31980" s="71"/>
    </row>
    <row r="31981" spans="1:3" x14ac:dyDescent="0.4">
      <c r="A31981" s="70"/>
      <c r="B31981" s="70"/>
      <c r="C31981" s="71"/>
    </row>
    <row r="31982" spans="1:3" x14ac:dyDescent="0.4">
      <c r="A31982" s="70"/>
      <c r="B31982" s="70"/>
      <c r="C31982" s="71"/>
    </row>
    <row r="31983" spans="1:3" x14ac:dyDescent="0.4">
      <c r="A31983" s="70"/>
      <c r="B31983" s="70"/>
      <c r="C31983" s="71"/>
    </row>
    <row r="31984" spans="1:3" x14ac:dyDescent="0.4">
      <c r="A31984" s="70"/>
      <c r="B31984" s="70"/>
      <c r="C31984" s="71"/>
    </row>
    <row r="31985" spans="1:3" x14ac:dyDescent="0.4">
      <c r="A31985" s="70"/>
      <c r="B31985" s="70"/>
      <c r="C31985" s="71"/>
    </row>
    <row r="31986" spans="1:3" x14ac:dyDescent="0.4">
      <c r="A31986" s="70"/>
      <c r="B31986" s="70"/>
      <c r="C31986" s="71"/>
    </row>
    <row r="31987" spans="1:3" x14ac:dyDescent="0.4">
      <c r="A31987" s="70"/>
      <c r="B31987" s="70"/>
      <c r="C31987" s="71"/>
    </row>
    <row r="31988" spans="1:3" x14ac:dyDescent="0.4">
      <c r="A31988" s="70"/>
      <c r="B31988" s="70"/>
      <c r="C31988" s="71"/>
    </row>
    <row r="31989" spans="1:3" x14ac:dyDescent="0.4">
      <c r="A31989" s="70"/>
      <c r="B31989" s="70"/>
      <c r="C31989" s="71"/>
    </row>
    <row r="31990" spans="1:3" x14ac:dyDescent="0.4">
      <c r="A31990" s="70"/>
      <c r="B31990" s="70"/>
      <c r="C31990" s="71"/>
    </row>
    <row r="31991" spans="1:3" x14ac:dyDescent="0.4">
      <c r="A31991" s="70"/>
      <c r="B31991" s="70"/>
      <c r="C31991" s="71"/>
    </row>
    <row r="31992" spans="1:3" x14ac:dyDescent="0.4">
      <c r="A31992" s="70"/>
      <c r="B31992" s="70"/>
      <c r="C31992" s="71"/>
    </row>
    <row r="31993" spans="1:3" x14ac:dyDescent="0.4">
      <c r="A31993" s="70"/>
      <c r="B31993" s="70"/>
      <c r="C31993" s="71"/>
    </row>
    <row r="31994" spans="1:3" x14ac:dyDescent="0.4">
      <c r="A31994" s="70"/>
      <c r="B31994" s="70"/>
      <c r="C31994" s="71"/>
    </row>
    <row r="31995" spans="1:3" x14ac:dyDescent="0.4">
      <c r="A31995" s="70"/>
      <c r="B31995" s="70"/>
      <c r="C31995" s="71"/>
    </row>
    <row r="31996" spans="1:3" x14ac:dyDescent="0.4">
      <c r="A31996" s="70"/>
      <c r="B31996" s="70"/>
      <c r="C31996" s="71"/>
    </row>
    <row r="31997" spans="1:3" x14ac:dyDescent="0.4">
      <c r="A31997" s="70"/>
      <c r="B31997" s="70"/>
      <c r="C31997" s="71"/>
    </row>
    <row r="31998" spans="1:3" x14ac:dyDescent="0.4">
      <c r="A31998" s="70"/>
      <c r="B31998" s="70"/>
      <c r="C31998" s="71"/>
    </row>
    <row r="31999" spans="1:3" x14ac:dyDescent="0.4">
      <c r="A31999" s="70"/>
      <c r="B31999" s="70"/>
      <c r="C31999" s="71"/>
    </row>
    <row r="32000" spans="1:3" x14ac:dyDescent="0.4">
      <c r="A32000" s="70"/>
      <c r="B32000" s="70"/>
      <c r="C32000" s="71"/>
    </row>
    <row r="32001" spans="1:3" x14ac:dyDescent="0.4">
      <c r="A32001" s="70"/>
      <c r="B32001" s="70"/>
      <c r="C32001" s="71"/>
    </row>
    <row r="32002" spans="1:3" x14ac:dyDescent="0.4">
      <c r="A32002" s="70"/>
      <c r="B32002" s="70"/>
      <c r="C32002" s="71"/>
    </row>
    <row r="32003" spans="1:3" x14ac:dyDescent="0.4">
      <c r="A32003" s="70"/>
      <c r="B32003" s="70"/>
      <c r="C32003" s="71"/>
    </row>
    <row r="32004" spans="1:3" x14ac:dyDescent="0.4">
      <c r="A32004" s="70"/>
      <c r="B32004" s="70"/>
      <c r="C32004" s="71"/>
    </row>
    <row r="32005" spans="1:3" x14ac:dyDescent="0.4">
      <c r="A32005" s="70"/>
      <c r="B32005" s="70"/>
      <c r="C32005" s="71"/>
    </row>
    <row r="32006" spans="1:3" x14ac:dyDescent="0.4">
      <c r="A32006" s="70"/>
      <c r="B32006" s="70"/>
      <c r="C32006" s="71"/>
    </row>
    <row r="32007" spans="1:3" x14ac:dyDescent="0.4">
      <c r="A32007" s="70"/>
      <c r="B32007" s="70"/>
      <c r="C32007" s="71"/>
    </row>
    <row r="32008" spans="1:3" x14ac:dyDescent="0.4">
      <c r="A32008" s="70"/>
      <c r="B32008" s="70"/>
      <c r="C32008" s="71"/>
    </row>
    <row r="32009" spans="1:3" x14ac:dyDescent="0.4">
      <c r="A32009" s="70"/>
      <c r="B32009" s="70"/>
      <c r="C32009" s="71"/>
    </row>
    <row r="32010" spans="1:3" x14ac:dyDescent="0.4">
      <c r="A32010" s="70"/>
      <c r="B32010" s="70"/>
      <c r="C32010" s="71"/>
    </row>
    <row r="32011" spans="1:3" x14ac:dyDescent="0.4">
      <c r="A32011" s="70"/>
      <c r="B32011" s="70"/>
      <c r="C32011" s="71"/>
    </row>
    <row r="32012" spans="1:3" x14ac:dyDescent="0.4">
      <c r="A32012" s="70"/>
      <c r="B32012" s="70"/>
      <c r="C32012" s="71"/>
    </row>
    <row r="32013" spans="1:3" x14ac:dyDescent="0.4">
      <c r="A32013" s="70"/>
      <c r="B32013" s="70"/>
      <c r="C32013" s="71"/>
    </row>
    <row r="32014" spans="1:3" x14ac:dyDescent="0.4">
      <c r="A32014" s="70"/>
      <c r="B32014" s="70"/>
      <c r="C32014" s="71"/>
    </row>
    <row r="32015" spans="1:3" x14ac:dyDescent="0.4">
      <c r="A32015" s="70"/>
      <c r="B32015" s="70"/>
      <c r="C32015" s="71"/>
    </row>
    <row r="32016" spans="1:3" x14ac:dyDescent="0.4">
      <c r="A32016" s="70"/>
      <c r="B32016" s="70"/>
      <c r="C32016" s="71"/>
    </row>
    <row r="32017" spans="1:3" x14ac:dyDescent="0.4">
      <c r="A32017" s="70"/>
      <c r="B32017" s="70"/>
      <c r="C32017" s="71"/>
    </row>
    <row r="32018" spans="1:3" x14ac:dyDescent="0.4">
      <c r="A32018" s="70"/>
      <c r="B32018" s="70"/>
      <c r="C32018" s="71"/>
    </row>
    <row r="32019" spans="1:3" x14ac:dyDescent="0.4">
      <c r="A32019" s="70"/>
      <c r="B32019" s="70"/>
      <c r="C32019" s="71"/>
    </row>
    <row r="32020" spans="1:3" x14ac:dyDescent="0.4">
      <c r="A32020" s="70"/>
      <c r="B32020" s="70"/>
      <c r="C32020" s="71"/>
    </row>
    <row r="32021" spans="1:3" x14ac:dyDescent="0.4">
      <c r="A32021" s="70"/>
      <c r="B32021" s="70"/>
      <c r="C32021" s="71"/>
    </row>
    <row r="32022" spans="1:3" x14ac:dyDescent="0.4">
      <c r="A32022" s="70"/>
      <c r="B32022" s="70"/>
      <c r="C32022" s="71"/>
    </row>
    <row r="32023" spans="1:3" x14ac:dyDescent="0.4">
      <c r="A32023" s="70"/>
      <c r="B32023" s="70"/>
      <c r="C32023" s="71"/>
    </row>
    <row r="32024" spans="1:3" x14ac:dyDescent="0.4">
      <c r="A32024" s="70"/>
      <c r="B32024" s="70"/>
      <c r="C32024" s="71"/>
    </row>
    <row r="32025" spans="1:3" x14ac:dyDescent="0.4">
      <c r="A32025" s="70"/>
      <c r="B32025" s="70"/>
      <c r="C32025" s="71"/>
    </row>
    <row r="32026" spans="1:3" x14ac:dyDescent="0.4">
      <c r="A32026" s="70"/>
      <c r="B32026" s="70"/>
      <c r="C32026" s="71"/>
    </row>
    <row r="32027" spans="1:3" x14ac:dyDescent="0.4">
      <c r="A32027" s="70"/>
      <c r="B32027" s="70"/>
      <c r="C32027" s="71"/>
    </row>
    <row r="32028" spans="1:3" x14ac:dyDescent="0.4">
      <c r="A32028" s="70"/>
      <c r="B32028" s="70"/>
      <c r="C32028" s="71"/>
    </row>
    <row r="32029" spans="1:3" x14ac:dyDescent="0.4">
      <c r="A32029" s="70"/>
      <c r="B32029" s="70"/>
      <c r="C32029" s="71"/>
    </row>
    <row r="32030" spans="1:3" x14ac:dyDescent="0.4">
      <c r="A32030" s="70"/>
      <c r="B32030" s="70"/>
      <c r="C32030" s="71"/>
    </row>
    <row r="32031" spans="1:3" x14ac:dyDescent="0.4">
      <c r="A32031" s="70"/>
      <c r="B32031" s="70"/>
      <c r="C32031" s="71"/>
    </row>
    <row r="32032" spans="1:3" x14ac:dyDescent="0.4">
      <c r="A32032" s="70"/>
      <c r="B32032" s="70"/>
      <c r="C32032" s="71"/>
    </row>
    <row r="32033" spans="1:3" x14ac:dyDescent="0.4">
      <c r="A32033" s="70"/>
      <c r="B32033" s="70"/>
      <c r="C32033" s="71"/>
    </row>
    <row r="32034" spans="1:3" x14ac:dyDescent="0.4">
      <c r="A32034" s="70"/>
      <c r="B32034" s="70"/>
      <c r="C32034" s="71"/>
    </row>
    <row r="32035" spans="1:3" x14ac:dyDescent="0.4">
      <c r="A32035" s="70"/>
      <c r="B32035" s="70"/>
      <c r="C32035" s="71"/>
    </row>
    <row r="32036" spans="1:3" x14ac:dyDescent="0.4">
      <c r="A32036" s="70"/>
      <c r="B32036" s="70"/>
      <c r="C32036" s="71"/>
    </row>
    <row r="32037" spans="1:3" x14ac:dyDescent="0.4">
      <c r="A32037" s="70"/>
      <c r="B32037" s="70"/>
      <c r="C32037" s="71"/>
    </row>
    <row r="32038" spans="1:3" x14ac:dyDescent="0.4">
      <c r="A32038" s="70"/>
      <c r="B32038" s="70"/>
      <c r="C32038" s="71"/>
    </row>
    <row r="32039" spans="1:3" x14ac:dyDescent="0.4">
      <c r="A32039" s="70"/>
      <c r="B32039" s="70"/>
      <c r="C32039" s="71"/>
    </row>
    <row r="32040" spans="1:3" x14ac:dyDescent="0.4">
      <c r="A32040" s="70"/>
      <c r="B32040" s="70"/>
      <c r="C32040" s="71"/>
    </row>
    <row r="32041" spans="1:3" x14ac:dyDescent="0.4">
      <c r="A32041" s="70"/>
      <c r="B32041" s="70"/>
      <c r="C32041" s="71"/>
    </row>
    <row r="32042" spans="1:3" x14ac:dyDescent="0.4">
      <c r="A32042" s="70"/>
      <c r="B32042" s="70"/>
      <c r="C32042" s="71"/>
    </row>
    <row r="32043" spans="1:3" x14ac:dyDescent="0.4">
      <c r="A32043" s="70"/>
      <c r="B32043" s="70"/>
      <c r="C32043" s="71"/>
    </row>
    <row r="32044" spans="1:3" x14ac:dyDescent="0.4">
      <c r="A32044" s="70"/>
      <c r="B32044" s="70"/>
      <c r="C32044" s="71"/>
    </row>
    <row r="32045" spans="1:3" x14ac:dyDescent="0.4">
      <c r="A32045" s="70"/>
      <c r="B32045" s="70"/>
      <c r="C32045" s="71"/>
    </row>
    <row r="32046" spans="1:3" x14ac:dyDescent="0.4">
      <c r="A32046" s="70"/>
      <c r="B32046" s="70"/>
      <c r="C32046" s="71"/>
    </row>
    <row r="32047" spans="1:3" x14ac:dyDescent="0.4">
      <c r="A32047" s="70"/>
      <c r="B32047" s="70"/>
      <c r="C32047" s="71"/>
    </row>
    <row r="32048" spans="1:3" x14ac:dyDescent="0.4">
      <c r="A32048" s="70"/>
      <c r="B32048" s="70"/>
      <c r="C32048" s="71"/>
    </row>
    <row r="32049" spans="1:3" x14ac:dyDescent="0.4">
      <c r="A32049" s="70"/>
      <c r="B32049" s="70"/>
      <c r="C32049" s="71"/>
    </row>
    <row r="32050" spans="1:3" x14ac:dyDescent="0.4">
      <c r="A32050" s="70"/>
      <c r="B32050" s="70"/>
      <c r="C32050" s="71"/>
    </row>
    <row r="32051" spans="1:3" x14ac:dyDescent="0.4">
      <c r="A32051" s="70"/>
      <c r="B32051" s="70"/>
      <c r="C32051" s="71"/>
    </row>
    <row r="32052" spans="1:3" x14ac:dyDescent="0.4">
      <c r="A32052" s="70"/>
      <c r="B32052" s="70"/>
      <c r="C32052" s="71"/>
    </row>
    <row r="32053" spans="1:3" x14ac:dyDescent="0.4">
      <c r="A32053" s="70"/>
      <c r="B32053" s="70"/>
      <c r="C32053" s="71"/>
    </row>
    <row r="32054" spans="1:3" x14ac:dyDescent="0.4">
      <c r="A32054" s="70"/>
      <c r="B32054" s="70"/>
      <c r="C32054" s="71"/>
    </row>
    <row r="32055" spans="1:3" x14ac:dyDescent="0.4">
      <c r="A32055" s="70"/>
      <c r="B32055" s="70"/>
      <c r="C32055" s="71"/>
    </row>
    <row r="32056" spans="1:3" x14ac:dyDescent="0.4">
      <c r="A32056" s="70"/>
      <c r="B32056" s="70"/>
      <c r="C32056" s="71"/>
    </row>
    <row r="32057" spans="1:3" x14ac:dyDescent="0.4">
      <c r="A32057" s="70"/>
      <c r="B32057" s="70"/>
      <c r="C32057" s="71"/>
    </row>
    <row r="32058" spans="1:3" x14ac:dyDescent="0.4">
      <c r="A32058" s="70"/>
      <c r="B32058" s="70"/>
      <c r="C32058" s="71"/>
    </row>
    <row r="32059" spans="1:3" x14ac:dyDescent="0.4">
      <c r="A32059" s="70"/>
      <c r="B32059" s="70"/>
      <c r="C32059" s="71"/>
    </row>
    <row r="32060" spans="1:3" x14ac:dyDescent="0.4">
      <c r="A32060" s="70"/>
      <c r="B32060" s="70"/>
      <c r="C32060" s="71"/>
    </row>
    <row r="32061" spans="1:3" x14ac:dyDescent="0.4">
      <c r="A32061" s="70"/>
      <c r="B32061" s="70"/>
      <c r="C32061" s="71"/>
    </row>
    <row r="32062" spans="1:3" x14ac:dyDescent="0.4">
      <c r="A32062" s="70"/>
      <c r="B32062" s="70"/>
      <c r="C32062" s="71"/>
    </row>
    <row r="32063" spans="1:3" x14ac:dyDescent="0.4">
      <c r="A32063" s="70"/>
      <c r="B32063" s="70"/>
      <c r="C32063" s="71"/>
    </row>
    <row r="32064" spans="1:3" x14ac:dyDescent="0.4">
      <c r="A32064" s="70"/>
      <c r="B32064" s="70"/>
      <c r="C32064" s="71"/>
    </row>
    <row r="32065" spans="1:3" x14ac:dyDescent="0.4">
      <c r="A32065" s="70"/>
      <c r="B32065" s="70"/>
      <c r="C32065" s="71"/>
    </row>
    <row r="32066" spans="1:3" x14ac:dyDescent="0.4">
      <c r="A32066" s="70"/>
      <c r="B32066" s="70"/>
      <c r="C32066" s="71"/>
    </row>
    <row r="32067" spans="1:3" x14ac:dyDescent="0.4">
      <c r="A32067" s="70"/>
      <c r="B32067" s="70"/>
      <c r="C32067" s="71"/>
    </row>
    <row r="32068" spans="1:3" x14ac:dyDescent="0.4">
      <c r="A32068" s="70"/>
      <c r="B32068" s="70"/>
      <c r="C32068" s="71"/>
    </row>
    <row r="32069" spans="1:3" x14ac:dyDescent="0.4">
      <c r="A32069" s="70"/>
      <c r="B32069" s="70"/>
      <c r="C32069" s="71"/>
    </row>
    <row r="32070" spans="1:3" x14ac:dyDescent="0.4">
      <c r="A32070" s="70"/>
      <c r="B32070" s="70"/>
      <c r="C32070" s="71"/>
    </row>
    <row r="32071" spans="1:3" x14ac:dyDescent="0.4">
      <c r="A32071" s="70"/>
      <c r="B32071" s="70"/>
      <c r="C32071" s="71"/>
    </row>
    <row r="32072" spans="1:3" x14ac:dyDescent="0.4">
      <c r="A32072" s="70"/>
      <c r="B32072" s="70"/>
      <c r="C32072" s="71"/>
    </row>
    <row r="32073" spans="1:3" x14ac:dyDescent="0.4">
      <c r="A32073" s="70"/>
      <c r="B32073" s="70"/>
      <c r="C32073" s="71"/>
    </row>
    <row r="32074" spans="1:3" x14ac:dyDescent="0.4">
      <c r="A32074" s="70"/>
      <c r="B32074" s="70"/>
      <c r="C32074" s="71"/>
    </row>
    <row r="32075" spans="1:3" x14ac:dyDescent="0.4">
      <c r="A32075" s="70"/>
      <c r="B32075" s="70"/>
      <c r="C32075" s="71"/>
    </row>
    <row r="32076" spans="1:3" x14ac:dyDescent="0.4">
      <c r="A32076" s="70"/>
      <c r="B32076" s="70"/>
      <c r="C32076" s="71"/>
    </row>
    <row r="32077" spans="1:3" x14ac:dyDescent="0.4">
      <c r="A32077" s="70"/>
      <c r="B32077" s="70"/>
      <c r="C32077" s="71"/>
    </row>
    <row r="32078" spans="1:3" x14ac:dyDescent="0.4">
      <c r="A32078" s="70"/>
      <c r="B32078" s="70"/>
      <c r="C32078" s="71"/>
    </row>
    <row r="32079" spans="1:3" x14ac:dyDescent="0.4">
      <c r="A32079" s="70"/>
      <c r="B32079" s="70"/>
      <c r="C32079" s="71"/>
    </row>
    <row r="32080" spans="1:3" x14ac:dyDescent="0.4">
      <c r="A32080" s="70"/>
      <c r="B32080" s="70"/>
      <c r="C32080" s="71"/>
    </row>
    <row r="32081" spans="1:3" x14ac:dyDescent="0.4">
      <c r="A32081" s="70"/>
      <c r="B32081" s="70"/>
      <c r="C32081" s="71"/>
    </row>
    <row r="32082" spans="1:3" x14ac:dyDescent="0.4">
      <c r="A32082" s="70"/>
      <c r="B32082" s="70"/>
      <c r="C32082" s="71"/>
    </row>
    <row r="32083" spans="1:3" x14ac:dyDescent="0.4">
      <c r="A32083" s="70"/>
      <c r="B32083" s="70"/>
      <c r="C32083" s="71"/>
    </row>
    <row r="32084" spans="1:3" x14ac:dyDescent="0.4">
      <c r="A32084" s="70"/>
      <c r="B32084" s="70"/>
      <c r="C32084" s="71"/>
    </row>
    <row r="32085" spans="1:3" x14ac:dyDescent="0.4">
      <c r="A32085" s="70"/>
      <c r="B32085" s="70"/>
      <c r="C32085" s="71"/>
    </row>
    <row r="32086" spans="1:3" x14ac:dyDescent="0.4">
      <c r="A32086" s="70"/>
      <c r="B32086" s="70"/>
      <c r="C32086" s="71"/>
    </row>
    <row r="32087" spans="1:3" x14ac:dyDescent="0.4">
      <c r="A32087" s="70"/>
      <c r="B32087" s="70"/>
      <c r="C32087" s="71"/>
    </row>
    <row r="32088" spans="1:3" x14ac:dyDescent="0.4">
      <c r="A32088" s="70"/>
      <c r="B32088" s="70"/>
      <c r="C32088" s="71"/>
    </row>
    <row r="32089" spans="1:3" x14ac:dyDescent="0.4">
      <c r="A32089" s="70"/>
      <c r="B32089" s="70"/>
      <c r="C32089" s="71"/>
    </row>
    <row r="32090" spans="1:3" x14ac:dyDescent="0.4">
      <c r="A32090" s="70"/>
      <c r="B32090" s="70"/>
      <c r="C32090" s="71"/>
    </row>
    <row r="32091" spans="1:3" x14ac:dyDescent="0.4">
      <c r="A32091" s="70"/>
      <c r="B32091" s="70"/>
      <c r="C32091" s="71"/>
    </row>
    <row r="32092" spans="1:3" x14ac:dyDescent="0.4">
      <c r="A32092" s="70"/>
      <c r="B32092" s="70"/>
      <c r="C32092" s="71"/>
    </row>
    <row r="32093" spans="1:3" x14ac:dyDescent="0.4">
      <c r="A32093" s="70"/>
      <c r="B32093" s="70"/>
      <c r="C32093" s="71"/>
    </row>
    <row r="32094" spans="1:3" x14ac:dyDescent="0.4">
      <c r="A32094" s="70"/>
      <c r="B32094" s="70"/>
      <c r="C32094" s="71"/>
    </row>
    <row r="32095" spans="1:3" x14ac:dyDescent="0.4">
      <c r="A32095" s="70"/>
      <c r="B32095" s="70"/>
      <c r="C32095" s="71"/>
    </row>
    <row r="32096" spans="1:3" x14ac:dyDescent="0.4">
      <c r="A32096" s="70"/>
      <c r="B32096" s="70"/>
      <c r="C32096" s="71"/>
    </row>
    <row r="32097" spans="1:3" x14ac:dyDescent="0.4">
      <c r="A32097" s="70"/>
      <c r="B32097" s="70"/>
      <c r="C32097" s="71"/>
    </row>
    <row r="32098" spans="1:3" x14ac:dyDescent="0.4">
      <c r="A32098" s="70"/>
      <c r="B32098" s="70"/>
      <c r="C32098" s="71"/>
    </row>
    <row r="32099" spans="1:3" x14ac:dyDescent="0.4">
      <c r="A32099" s="70"/>
      <c r="B32099" s="70"/>
      <c r="C32099" s="71"/>
    </row>
    <row r="32100" spans="1:3" x14ac:dyDescent="0.4">
      <c r="A32100" s="70"/>
      <c r="B32100" s="70"/>
      <c r="C32100" s="71"/>
    </row>
    <row r="32101" spans="1:3" x14ac:dyDescent="0.4">
      <c r="A32101" s="70"/>
      <c r="B32101" s="70"/>
      <c r="C32101" s="71"/>
    </row>
    <row r="32102" spans="1:3" x14ac:dyDescent="0.4">
      <c r="A32102" s="70"/>
      <c r="B32102" s="70"/>
      <c r="C32102" s="71"/>
    </row>
    <row r="32103" spans="1:3" x14ac:dyDescent="0.4">
      <c r="A32103" s="70"/>
      <c r="B32103" s="70"/>
      <c r="C32103" s="71"/>
    </row>
    <row r="32104" spans="1:3" x14ac:dyDescent="0.4">
      <c r="A32104" s="70"/>
      <c r="B32104" s="70"/>
      <c r="C32104" s="71"/>
    </row>
    <row r="32105" spans="1:3" x14ac:dyDescent="0.4">
      <c r="A32105" s="70"/>
      <c r="B32105" s="70"/>
      <c r="C32105" s="71"/>
    </row>
    <row r="32106" spans="1:3" x14ac:dyDescent="0.4">
      <c r="A32106" s="70"/>
      <c r="B32106" s="70"/>
      <c r="C32106" s="71"/>
    </row>
    <row r="32107" spans="1:3" x14ac:dyDescent="0.4">
      <c r="A32107" s="70"/>
      <c r="B32107" s="70"/>
      <c r="C32107" s="71"/>
    </row>
    <row r="32108" spans="1:3" x14ac:dyDescent="0.4">
      <c r="A32108" s="70"/>
      <c r="B32108" s="70"/>
      <c r="C32108" s="71"/>
    </row>
    <row r="32109" spans="1:3" x14ac:dyDescent="0.4">
      <c r="A32109" s="70"/>
      <c r="B32109" s="70"/>
      <c r="C32109" s="71"/>
    </row>
    <row r="32110" spans="1:3" x14ac:dyDescent="0.4">
      <c r="A32110" s="70"/>
      <c r="B32110" s="70"/>
      <c r="C32110" s="71"/>
    </row>
    <row r="32111" spans="1:3" x14ac:dyDescent="0.4">
      <c r="A32111" s="70"/>
      <c r="B32111" s="70"/>
      <c r="C32111" s="71"/>
    </row>
    <row r="32112" spans="1:3" x14ac:dyDescent="0.4">
      <c r="A32112" s="70"/>
      <c r="B32112" s="70"/>
      <c r="C32112" s="71"/>
    </row>
    <row r="32113" spans="1:3" x14ac:dyDescent="0.4">
      <c r="A32113" s="70"/>
      <c r="B32113" s="70"/>
      <c r="C32113" s="71"/>
    </row>
    <row r="32114" spans="1:3" x14ac:dyDescent="0.4">
      <c r="A32114" s="70"/>
      <c r="B32114" s="70"/>
      <c r="C32114" s="71"/>
    </row>
    <row r="32115" spans="1:3" x14ac:dyDescent="0.4">
      <c r="A32115" s="70"/>
      <c r="B32115" s="70"/>
      <c r="C32115" s="71"/>
    </row>
    <row r="32116" spans="1:3" x14ac:dyDescent="0.4">
      <c r="A32116" s="70"/>
      <c r="B32116" s="70"/>
      <c r="C32116" s="71"/>
    </row>
    <row r="32117" spans="1:3" x14ac:dyDescent="0.4">
      <c r="A32117" s="70"/>
      <c r="B32117" s="70"/>
      <c r="C32117" s="71"/>
    </row>
    <row r="32118" spans="1:3" x14ac:dyDescent="0.4">
      <c r="A32118" s="70"/>
      <c r="B32118" s="70"/>
      <c r="C32118" s="71"/>
    </row>
    <row r="32119" spans="1:3" x14ac:dyDescent="0.4">
      <c r="A32119" s="70"/>
      <c r="B32119" s="70"/>
      <c r="C32119" s="71"/>
    </row>
    <row r="32120" spans="1:3" x14ac:dyDescent="0.4">
      <c r="A32120" s="70"/>
      <c r="B32120" s="70"/>
      <c r="C32120" s="71"/>
    </row>
    <row r="32121" spans="1:3" x14ac:dyDescent="0.4">
      <c r="A32121" s="70"/>
      <c r="B32121" s="70"/>
      <c r="C32121" s="71"/>
    </row>
    <row r="32122" spans="1:3" x14ac:dyDescent="0.4">
      <c r="A32122" s="70"/>
      <c r="B32122" s="70"/>
      <c r="C32122" s="71"/>
    </row>
    <row r="32123" spans="1:3" x14ac:dyDescent="0.4">
      <c r="A32123" s="70"/>
      <c r="B32123" s="70"/>
      <c r="C32123" s="71"/>
    </row>
    <row r="32124" spans="1:3" x14ac:dyDescent="0.4">
      <c r="A32124" s="70"/>
      <c r="B32124" s="70"/>
      <c r="C32124" s="71"/>
    </row>
    <row r="32125" spans="1:3" x14ac:dyDescent="0.4">
      <c r="A32125" s="70"/>
      <c r="B32125" s="70"/>
      <c r="C32125" s="71"/>
    </row>
    <row r="32126" spans="1:3" x14ac:dyDescent="0.4">
      <c r="A32126" s="70"/>
      <c r="B32126" s="70"/>
      <c r="C32126" s="71"/>
    </row>
    <row r="32127" spans="1:3" x14ac:dyDescent="0.4">
      <c r="A32127" s="70"/>
      <c r="B32127" s="70"/>
      <c r="C32127" s="71"/>
    </row>
    <row r="32128" spans="1:3" x14ac:dyDescent="0.4">
      <c r="A32128" s="70"/>
      <c r="B32128" s="70"/>
      <c r="C32128" s="71"/>
    </row>
    <row r="32129" spans="1:3" x14ac:dyDescent="0.4">
      <c r="A32129" s="70"/>
      <c r="B32129" s="70"/>
      <c r="C32129" s="71"/>
    </row>
    <row r="32130" spans="1:3" x14ac:dyDescent="0.4">
      <c r="A32130" s="70"/>
      <c r="B32130" s="70"/>
      <c r="C32130" s="71"/>
    </row>
    <row r="32131" spans="1:3" x14ac:dyDescent="0.4">
      <c r="A32131" s="70"/>
      <c r="B32131" s="70"/>
      <c r="C32131" s="71"/>
    </row>
    <row r="32132" spans="1:3" x14ac:dyDescent="0.4">
      <c r="A32132" s="70"/>
      <c r="B32132" s="70"/>
      <c r="C32132" s="71"/>
    </row>
    <row r="32133" spans="1:3" x14ac:dyDescent="0.4">
      <c r="A32133" s="70"/>
      <c r="B32133" s="70"/>
      <c r="C32133" s="71"/>
    </row>
    <row r="32134" spans="1:3" x14ac:dyDescent="0.4">
      <c r="A32134" s="70"/>
      <c r="B32134" s="70"/>
      <c r="C32134" s="71"/>
    </row>
    <row r="32135" spans="1:3" x14ac:dyDescent="0.4">
      <c r="A32135" s="70"/>
      <c r="B32135" s="70"/>
      <c r="C32135" s="71"/>
    </row>
    <row r="32136" spans="1:3" x14ac:dyDescent="0.4">
      <c r="A32136" s="70"/>
      <c r="B32136" s="70"/>
      <c r="C32136" s="71"/>
    </row>
    <row r="32137" spans="1:3" x14ac:dyDescent="0.4">
      <c r="A32137" s="70"/>
      <c r="B32137" s="70"/>
      <c r="C32137" s="71"/>
    </row>
    <row r="32138" spans="1:3" x14ac:dyDescent="0.4">
      <c r="A32138" s="70"/>
      <c r="B32138" s="70"/>
      <c r="C32138" s="71"/>
    </row>
    <row r="32139" spans="1:3" x14ac:dyDescent="0.4">
      <c r="A32139" s="70"/>
      <c r="B32139" s="70"/>
      <c r="C32139" s="71"/>
    </row>
    <row r="32140" spans="1:3" x14ac:dyDescent="0.4">
      <c r="A32140" s="70"/>
      <c r="B32140" s="70"/>
      <c r="C32140" s="71"/>
    </row>
    <row r="32141" spans="1:3" x14ac:dyDescent="0.4">
      <c r="A32141" s="70"/>
      <c r="B32141" s="70"/>
      <c r="C32141" s="71"/>
    </row>
    <row r="32142" spans="1:3" x14ac:dyDescent="0.4">
      <c r="A32142" s="70"/>
      <c r="B32142" s="70"/>
      <c r="C32142" s="71"/>
    </row>
    <row r="32143" spans="1:3" x14ac:dyDescent="0.4">
      <c r="A32143" s="70"/>
      <c r="B32143" s="70"/>
      <c r="C32143" s="71"/>
    </row>
    <row r="32144" spans="1:3" x14ac:dyDescent="0.4">
      <c r="A32144" s="70"/>
      <c r="B32144" s="70"/>
      <c r="C32144" s="71"/>
    </row>
    <row r="32145" spans="1:3" x14ac:dyDescent="0.4">
      <c r="A32145" s="70"/>
      <c r="B32145" s="70"/>
      <c r="C32145" s="71"/>
    </row>
    <row r="32146" spans="1:3" x14ac:dyDescent="0.4">
      <c r="A32146" s="70"/>
      <c r="B32146" s="70"/>
      <c r="C32146" s="71"/>
    </row>
    <row r="32147" spans="1:3" x14ac:dyDescent="0.4">
      <c r="A32147" s="70"/>
      <c r="B32147" s="70"/>
      <c r="C32147" s="71"/>
    </row>
    <row r="32148" spans="1:3" x14ac:dyDescent="0.4">
      <c r="A32148" s="70"/>
      <c r="B32148" s="70"/>
      <c r="C32148" s="71"/>
    </row>
    <row r="32149" spans="1:3" x14ac:dyDescent="0.4">
      <c r="A32149" s="70"/>
      <c r="B32149" s="70"/>
      <c r="C32149" s="71"/>
    </row>
    <row r="32150" spans="1:3" x14ac:dyDescent="0.4">
      <c r="A32150" s="70"/>
      <c r="B32150" s="70"/>
      <c r="C32150" s="71"/>
    </row>
    <row r="32151" spans="1:3" x14ac:dyDescent="0.4">
      <c r="A32151" s="70"/>
      <c r="B32151" s="70"/>
      <c r="C32151" s="71"/>
    </row>
    <row r="32152" spans="1:3" x14ac:dyDescent="0.4">
      <c r="A32152" s="70"/>
      <c r="B32152" s="70"/>
      <c r="C32152" s="71"/>
    </row>
    <row r="32153" spans="1:3" x14ac:dyDescent="0.4">
      <c r="A32153" s="70"/>
      <c r="B32153" s="70"/>
      <c r="C32153" s="71"/>
    </row>
    <row r="32154" spans="1:3" x14ac:dyDescent="0.4">
      <c r="A32154" s="70"/>
      <c r="B32154" s="70"/>
      <c r="C32154" s="71"/>
    </row>
    <row r="32155" spans="1:3" x14ac:dyDescent="0.4">
      <c r="A32155" s="70"/>
      <c r="B32155" s="70"/>
      <c r="C32155" s="71"/>
    </row>
    <row r="32156" spans="1:3" x14ac:dyDescent="0.4">
      <c r="A32156" s="70"/>
      <c r="B32156" s="70"/>
      <c r="C32156" s="71"/>
    </row>
    <row r="32157" spans="1:3" x14ac:dyDescent="0.4">
      <c r="A32157" s="70"/>
      <c r="B32157" s="70"/>
      <c r="C32157" s="71"/>
    </row>
    <row r="32158" spans="1:3" x14ac:dyDescent="0.4">
      <c r="A32158" s="70"/>
      <c r="B32158" s="70"/>
      <c r="C32158" s="71"/>
    </row>
    <row r="32159" spans="1:3" x14ac:dyDescent="0.4">
      <c r="A32159" s="70"/>
      <c r="B32159" s="70"/>
      <c r="C32159" s="71"/>
    </row>
    <row r="32160" spans="1:3" x14ac:dyDescent="0.4">
      <c r="A32160" s="70"/>
      <c r="B32160" s="70"/>
      <c r="C32160" s="71"/>
    </row>
    <row r="32161" spans="1:3" x14ac:dyDescent="0.4">
      <c r="A32161" s="70"/>
      <c r="B32161" s="70"/>
      <c r="C32161" s="71"/>
    </row>
    <row r="32162" spans="1:3" x14ac:dyDescent="0.4">
      <c r="A32162" s="70"/>
      <c r="B32162" s="70"/>
      <c r="C32162" s="71"/>
    </row>
    <row r="32163" spans="1:3" x14ac:dyDescent="0.4">
      <c r="A32163" s="70"/>
      <c r="B32163" s="70"/>
      <c r="C32163" s="71"/>
    </row>
    <row r="32164" spans="1:3" x14ac:dyDescent="0.4">
      <c r="A32164" s="70"/>
      <c r="B32164" s="70"/>
      <c r="C32164" s="71"/>
    </row>
    <row r="32165" spans="1:3" x14ac:dyDescent="0.4">
      <c r="A32165" s="70"/>
      <c r="B32165" s="70"/>
      <c r="C32165" s="71"/>
    </row>
    <row r="32166" spans="1:3" x14ac:dyDescent="0.4">
      <c r="A32166" s="70"/>
      <c r="B32166" s="70"/>
      <c r="C32166" s="71"/>
    </row>
    <row r="32167" spans="1:3" x14ac:dyDescent="0.4">
      <c r="A32167" s="70"/>
      <c r="B32167" s="70"/>
      <c r="C32167" s="71"/>
    </row>
    <row r="32168" spans="1:3" x14ac:dyDescent="0.4">
      <c r="A32168" s="70"/>
      <c r="B32168" s="70"/>
      <c r="C32168" s="71"/>
    </row>
    <row r="32169" spans="1:3" x14ac:dyDescent="0.4">
      <c r="A32169" s="70"/>
      <c r="B32169" s="70"/>
      <c r="C32169" s="71"/>
    </row>
    <row r="32170" spans="1:3" x14ac:dyDescent="0.4">
      <c r="A32170" s="70"/>
      <c r="B32170" s="70"/>
      <c r="C32170" s="71"/>
    </row>
    <row r="32171" spans="1:3" x14ac:dyDescent="0.4">
      <c r="A32171" s="70"/>
      <c r="B32171" s="70"/>
      <c r="C32171" s="71"/>
    </row>
    <row r="32172" spans="1:3" x14ac:dyDescent="0.4">
      <c r="A32172" s="70"/>
      <c r="B32172" s="70"/>
      <c r="C32172" s="71"/>
    </row>
    <row r="32173" spans="1:3" x14ac:dyDescent="0.4">
      <c r="A32173" s="70"/>
      <c r="B32173" s="70"/>
      <c r="C32173" s="71"/>
    </row>
    <row r="32174" spans="1:3" x14ac:dyDescent="0.4">
      <c r="A32174" s="70"/>
      <c r="B32174" s="70"/>
      <c r="C32174" s="71"/>
    </row>
    <row r="32175" spans="1:3" x14ac:dyDescent="0.4">
      <c r="A32175" s="70"/>
      <c r="B32175" s="70"/>
      <c r="C32175" s="71"/>
    </row>
    <row r="32176" spans="1:3" x14ac:dyDescent="0.4">
      <c r="A32176" s="70"/>
      <c r="B32176" s="70"/>
      <c r="C32176" s="71"/>
    </row>
    <row r="32177" spans="1:3" x14ac:dyDescent="0.4">
      <c r="A32177" s="70"/>
      <c r="B32177" s="70"/>
      <c r="C32177" s="71"/>
    </row>
    <row r="32178" spans="1:3" x14ac:dyDescent="0.4">
      <c r="A32178" s="70"/>
      <c r="B32178" s="70"/>
      <c r="C32178" s="71"/>
    </row>
    <row r="32179" spans="1:3" x14ac:dyDescent="0.4">
      <c r="A32179" s="70"/>
      <c r="B32179" s="70"/>
      <c r="C32179" s="71"/>
    </row>
    <row r="32180" spans="1:3" x14ac:dyDescent="0.4">
      <c r="A32180" s="70"/>
      <c r="B32180" s="70"/>
      <c r="C32180" s="71"/>
    </row>
    <row r="32181" spans="1:3" x14ac:dyDescent="0.4">
      <c r="A32181" s="70"/>
      <c r="B32181" s="70"/>
      <c r="C32181" s="71"/>
    </row>
    <row r="32182" spans="1:3" x14ac:dyDescent="0.4">
      <c r="A32182" s="70"/>
      <c r="B32182" s="70"/>
      <c r="C32182" s="71"/>
    </row>
    <row r="32183" spans="1:3" x14ac:dyDescent="0.4">
      <c r="A32183" s="70"/>
      <c r="B32183" s="70"/>
      <c r="C32183" s="71"/>
    </row>
    <row r="32184" spans="1:3" x14ac:dyDescent="0.4">
      <c r="A32184" s="70"/>
      <c r="B32184" s="70"/>
      <c r="C32184" s="71"/>
    </row>
    <row r="32185" spans="1:3" x14ac:dyDescent="0.4">
      <c r="A32185" s="70"/>
      <c r="B32185" s="70"/>
      <c r="C32185" s="71"/>
    </row>
    <row r="32186" spans="1:3" x14ac:dyDescent="0.4">
      <c r="A32186" s="70"/>
      <c r="B32186" s="70"/>
      <c r="C32186" s="71"/>
    </row>
    <row r="32187" spans="1:3" x14ac:dyDescent="0.4">
      <c r="A32187" s="70"/>
      <c r="B32187" s="70"/>
      <c r="C32187" s="71"/>
    </row>
    <row r="32188" spans="1:3" x14ac:dyDescent="0.4">
      <c r="A32188" s="70"/>
      <c r="B32188" s="70"/>
      <c r="C32188" s="71"/>
    </row>
    <row r="32189" spans="1:3" x14ac:dyDescent="0.4">
      <c r="A32189" s="70"/>
      <c r="B32189" s="70"/>
      <c r="C32189" s="71"/>
    </row>
    <row r="32190" spans="1:3" x14ac:dyDescent="0.4">
      <c r="A32190" s="70"/>
      <c r="B32190" s="70"/>
      <c r="C32190" s="71"/>
    </row>
    <row r="32191" spans="1:3" x14ac:dyDescent="0.4">
      <c r="A32191" s="70"/>
      <c r="B32191" s="70"/>
      <c r="C32191" s="71"/>
    </row>
    <row r="32192" spans="1:3" x14ac:dyDescent="0.4">
      <c r="A32192" s="70"/>
      <c r="B32192" s="70"/>
      <c r="C32192" s="71"/>
    </row>
    <row r="32193" spans="1:3" x14ac:dyDescent="0.4">
      <c r="A32193" s="70"/>
      <c r="B32193" s="70"/>
      <c r="C32193" s="71"/>
    </row>
    <row r="32194" spans="1:3" x14ac:dyDescent="0.4">
      <c r="A32194" s="70"/>
      <c r="B32194" s="70"/>
      <c r="C32194" s="71"/>
    </row>
    <row r="32195" spans="1:3" x14ac:dyDescent="0.4">
      <c r="A32195" s="70"/>
      <c r="B32195" s="70"/>
      <c r="C32195" s="71"/>
    </row>
    <row r="32196" spans="1:3" x14ac:dyDescent="0.4">
      <c r="A32196" s="70"/>
      <c r="B32196" s="70"/>
      <c r="C32196" s="71"/>
    </row>
    <row r="32197" spans="1:3" x14ac:dyDescent="0.4">
      <c r="A32197" s="70"/>
      <c r="B32197" s="70"/>
      <c r="C32197" s="71"/>
    </row>
    <row r="32198" spans="1:3" x14ac:dyDescent="0.4">
      <c r="A32198" s="70"/>
      <c r="B32198" s="70"/>
      <c r="C32198" s="71"/>
    </row>
    <row r="32199" spans="1:3" x14ac:dyDescent="0.4">
      <c r="A32199" s="70"/>
      <c r="B32199" s="70"/>
      <c r="C32199" s="71"/>
    </row>
    <row r="32200" spans="1:3" x14ac:dyDescent="0.4">
      <c r="A32200" s="70"/>
      <c r="B32200" s="70"/>
      <c r="C32200" s="71"/>
    </row>
    <row r="32201" spans="1:3" x14ac:dyDescent="0.4">
      <c r="A32201" s="70"/>
      <c r="B32201" s="70"/>
      <c r="C32201" s="71"/>
    </row>
    <row r="32202" spans="1:3" x14ac:dyDescent="0.4">
      <c r="A32202" s="70"/>
      <c r="B32202" s="70"/>
      <c r="C32202" s="71"/>
    </row>
    <row r="32203" spans="1:3" x14ac:dyDescent="0.4">
      <c r="A32203" s="70"/>
      <c r="B32203" s="70"/>
      <c r="C32203" s="71"/>
    </row>
    <row r="32204" spans="1:3" x14ac:dyDescent="0.4">
      <c r="A32204" s="70"/>
      <c r="B32204" s="70"/>
      <c r="C32204" s="71"/>
    </row>
    <row r="32205" spans="1:3" x14ac:dyDescent="0.4">
      <c r="A32205" s="70"/>
      <c r="B32205" s="70"/>
      <c r="C32205" s="71"/>
    </row>
    <row r="32206" spans="1:3" x14ac:dyDescent="0.4">
      <c r="A32206" s="70"/>
      <c r="B32206" s="70"/>
      <c r="C32206" s="71"/>
    </row>
    <row r="32207" spans="1:3" x14ac:dyDescent="0.4">
      <c r="A32207" s="70"/>
      <c r="B32207" s="70"/>
      <c r="C32207" s="71"/>
    </row>
    <row r="32208" spans="1:3" x14ac:dyDescent="0.4">
      <c r="A32208" s="70"/>
      <c r="B32208" s="70"/>
      <c r="C32208" s="71"/>
    </row>
    <row r="32209" spans="1:3" x14ac:dyDescent="0.4">
      <c r="A32209" s="70"/>
      <c r="B32209" s="70"/>
      <c r="C32209" s="71"/>
    </row>
    <row r="32210" spans="1:3" x14ac:dyDescent="0.4">
      <c r="A32210" s="70"/>
      <c r="B32210" s="70"/>
      <c r="C32210" s="71"/>
    </row>
    <row r="32211" spans="1:3" x14ac:dyDescent="0.4">
      <c r="A32211" s="70"/>
      <c r="B32211" s="70"/>
      <c r="C32211" s="71"/>
    </row>
    <row r="32212" spans="1:3" x14ac:dyDescent="0.4">
      <c r="A32212" s="70"/>
      <c r="B32212" s="70"/>
      <c r="C32212" s="71"/>
    </row>
    <row r="32213" spans="1:3" x14ac:dyDescent="0.4">
      <c r="A32213" s="70"/>
      <c r="B32213" s="70"/>
      <c r="C32213" s="71"/>
    </row>
    <row r="32214" spans="1:3" x14ac:dyDescent="0.4">
      <c r="A32214" s="70"/>
      <c r="B32214" s="70"/>
      <c r="C32214" s="71"/>
    </row>
    <row r="32215" spans="1:3" x14ac:dyDescent="0.4">
      <c r="A32215" s="70"/>
      <c r="B32215" s="70"/>
      <c r="C32215" s="71"/>
    </row>
    <row r="32216" spans="1:3" x14ac:dyDescent="0.4">
      <c r="A32216" s="70"/>
      <c r="B32216" s="70"/>
      <c r="C32216" s="71"/>
    </row>
    <row r="32217" spans="1:3" x14ac:dyDescent="0.4">
      <c r="A32217" s="70"/>
      <c r="B32217" s="70"/>
      <c r="C32217" s="71"/>
    </row>
    <row r="32218" spans="1:3" x14ac:dyDescent="0.4">
      <c r="A32218" s="70"/>
      <c r="B32218" s="70"/>
      <c r="C32218" s="71"/>
    </row>
    <row r="32219" spans="1:3" x14ac:dyDescent="0.4">
      <c r="A32219" s="70"/>
      <c r="B32219" s="70"/>
      <c r="C32219" s="71"/>
    </row>
    <row r="32220" spans="1:3" x14ac:dyDescent="0.4">
      <c r="A32220" s="70"/>
      <c r="B32220" s="70"/>
      <c r="C32220" s="71"/>
    </row>
    <row r="32221" spans="1:3" x14ac:dyDescent="0.4">
      <c r="A32221" s="70"/>
      <c r="B32221" s="70"/>
      <c r="C32221" s="71"/>
    </row>
    <row r="32222" spans="1:3" x14ac:dyDescent="0.4">
      <c r="A32222" s="70"/>
      <c r="B32222" s="70"/>
      <c r="C32222" s="71"/>
    </row>
    <row r="32223" spans="1:3" x14ac:dyDescent="0.4">
      <c r="A32223" s="70"/>
      <c r="B32223" s="70"/>
      <c r="C32223" s="71"/>
    </row>
    <row r="32224" spans="1:3" x14ac:dyDescent="0.4">
      <c r="A32224" s="70"/>
      <c r="B32224" s="70"/>
      <c r="C32224" s="71"/>
    </row>
    <row r="32225" spans="1:3" x14ac:dyDescent="0.4">
      <c r="A32225" s="70"/>
      <c r="B32225" s="70"/>
      <c r="C32225" s="71"/>
    </row>
    <row r="32226" spans="1:3" x14ac:dyDescent="0.4">
      <c r="A32226" s="70"/>
      <c r="B32226" s="70"/>
      <c r="C32226" s="71"/>
    </row>
    <row r="32227" spans="1:3" x14ac:dyDescent="0.4">
      <c r="A32227" s="70"/>
      <c r="B32227" s="70"/>
      <c r="C32227" s="71"/>
    </row>
    <row r="32228" spans="1:3" x14ac:dyDescent="0.4">
      <c r="A32228" s="70"/>
      <c r="B32228" s="70"/>
      <c r="C32228" s="71"/>
    </row>
    <row r="32229" spans="1:3" x14ac:dyDescent="0.4">
      <c r="A32229" s="70"/>
      <c r="B32229" s="70"/>
      <c r="C32229" s="71"/>
    </row>
    <row r="32230" spans="1:3" x14ac:dyDescent="0.4">
      <c r="A32230" s="70"/>
      <c r="B32230" s="70"/>
      <c r="C32230" s="71"/>
    </row>
    <row r="32231" spans="1:3" x14ac:dyDescent="0.4">
      <c r="A32231" s="70"/>
      <c r="B32231" s="70"/>
      <c r="C32231" s="71"/>
    </row>
    <row r="32232" spans="1:3" x14ac:dyDescent="0.4">
      <c r="A32232" s="70"/>
      <c r="B32232" s="70"/>
      <c r="C32232" s="71"/>
    </row>
    <row r="32233" spans="1:3" x14ac:dyDescent="0.4">
      <c r="A32233" s="70"/>
      <c r="B32233" s="70"/>
      <c r="C32233" s="71"/>
    </row>
    <row r="32234" spans="1:3" x14ac:dyDescent="0.4">
      <c r="A32234" s="70"/>
      <c r="B32234" s="70"/>
      <c r="C32234" s="71"/>
    </row>
    <row r="32235" spans="1:3" x14ac:dyDescent="0.4">
      <c r="A32235" s="70"/>
      <c r="B32235" s="70"/>
      <c r="C32235" s="71"/>
    </row>
    <row r="32236" spans="1:3" x14ac:dyDescent="0.4">
      <c r="A32236" s="70"/>
      <c r="B32236" s="70"/>
      <c r="C32236" s="71"/>
    </row>
    <row r="32237" spans="1:3" x14ac:dyDescent="0.4">
      <c r="A32237" s="70"/>
      <c r="B32237" s="70"/>
      <c r="C32237" s="71"/>
    </row>
    <row r="32238" spans="1:3" x14ac:dyDescent="0.4">
      <c r="A32238" s="70"/>
      <c r="B32238" s="70"/>
      <c r="C32238" s="71"/>
    </row>
    <row r="32239" spans="1:3" x14ac:dyDescent="0.4">
      <c r="A32239" s="70"/>
      <c r="B32239" s="70"/>
      <c r="C32239" s="71"/>
    </row>
    <row r="32240" spans="1:3" x14ac:dyDescent="0.4">
      <c r="A32240" s="70"/>
      <c r="B32240" s="70"/>
      <c r="C32240" s="71"/>
    </row>
    <row r="32241" spans="1:3" x14ac:dyDescent="0.4">
      <c r="A32241" s="70"/>
      <c r="B32241" s="70"/>
      <c r="C32241" s="71"/>
    </row>
    <row r="32242" spans="1:3" x14ac:dyDescent="0.4">
      <c r="A32242" s="70"/>
      <c r="B32242" s="70"/>
      <c r="C32242" s="71"/>
    </row>
    <row r="32243" spans="1:3" x14ac:dyDescent="0.4">
      <c r="A32243" s="70"/>
      <c r="B32243" s="70"/>
      <c r="C32243" s="71"/>
    </row>
    <row r="32244" spans="1:3" x14ac:dyDescent="0.4">
      <c r="A32244" s="70"/>
      <c r="B32244" s="70"/>
      <c r="C32244" s="71"/>
    </row>
    <row r="32245" spans="1:3" x14ac:dyDescent="0.4">
      <c r="A32245" s="70"/>
      <c r="B32245" s="70"/>
      <c r="C32245" s="71"/>
    </row>
    <row r="32246" spans="1:3" x14ac:dyDescent="0.4">
      <c r="A32246" s="70"/>
      <c r="B32246" s="70"/>
      <c r="C32246" s="71"/>
    </row>
    <row r="32247" spans="1:3" x14ac:dyDescent="0.4">
      <c r="A32247" s="70"/>
      <c r="B32247" s="70"/>
      <c r="C32247" s="71"/>
    </row>
    <row r="32248" spans="1:3" x14ac:dyDescent="0.4">
      <c r="A32248" s="70"/>
      <c r="B32248" s="70"/>
      <c r="C32248" s="71"/>
    </row>
    <row r="32249" spans="1:3" x14ac:dyDescent="0.4">
      <c r="A32249" s="70"/>
      <c r="B32249" s="70"/>
      <c r="C32249" s="71"/>
    </row>
    <row r="32250" spans="1:3" x14ac:dyDescent="0.4">
      <c r="A32250" s="70"/>
      <c r="B32250" s="70"/>
      <c r="C32250" s="71"/>
    </row>
    <row r="32251" spans="1:3" x14ac:dyDescent="0.4">
      <c r="A32251" s="70"/>
      <c r="B32251" s="70"/>
      <c r="C32251" s="71"/>
    </row>
    <row r="32252" spans="1:3" x14ac:dyDescent="0.4">
      <c r="A32252" s="70"/>
      <c r="B32252" s="70"/>
      <c r="C32252" s="71"/>
    </row>
    <row r="32253" spans="1:3" x14ac:dyDescent="0.4">
      <c r="A32253" s="70"/>
      <c r="B32253" s="70"/>
      <c r="C32253" s="71"/>
    </row>
    <row r="32254" spans="1:3" x14ac:dyDescent="0.4">
      <c r="A32254" s="70"/>
      <c r="B32254" s="70"/>
      <c r="C32254" s="71"/>
    </row>
    <row r="32255" spans="1:3" x14ac:dyDescent="0.4">
      <c r="A32255" s="70"/>
      <c r="B32255" s="70"/>
      <c r="C32255" s="71"/>
    </row>
    <row r="32256" spans="1:3" x14ac:dyDescent="0.4">
      <c r="A32256" s="70"/>
      <c r="B32256" s="70"/>
      <c r="C32256" s="71"/>
    </row>
    <row r="32257" spans="1:3" x14ac:dyDescent="0.4">
      <c r="A32257" s="70"/>
      <c r="B32257" s="70"/>
      <c r="C32257" s="71"/>
    </row>
    <row r="32258" spans="1:3" x14ac:dyDescent="0.4">
      <c r="A32258" s="70"/>
      <c r="B32258" s="70"/>
      <c r="C32258" s="71"/>
    </row>
    <row r="32259" spans="1:3" x14ac:dyDescent="0.4">
      <c r="A32259" s="70"/>
      <c r="B32259" s="70"/>
      <c r="C32259" s="71"/>
    </row>
    <row r="32260" spans="1:3" x14ac:dyDescent="0.4">
      <c r="A32260" s="70"/>
      <c r="B32260" s="70"/>
      <c r="C32260" s="71"/>
    </row>
    <row r="32261" spans="1:3" x14ac:dyDescent="0.4">
      <c r="A32261" s="70"/>
      <c r="B32261" s="70"/>
      <c r="C32261" s="71"/>
    </row>
    <row r="32262" spans="1:3" x14ac:dyDescent="0.4">
      <c r="A32262" s="70"/>
      <c r="B32262" s="70"/>
      <c r="C32262" s="71"/>
    </row>
    <row r="32263" spans="1:3" x14ac:dyDescent="0.4">
      <c r="A32263" s="70"/>
      <c r="B32263" s="70"/>
      <c r="C32263" s="71"/>
    </row>
    <row r="32264" spans="1:3" x14ac:dyDescent="0.4">
      <c r="A32264" s="70"/>
      <c r="B32264" s="70"/>
      <c r="C32264" s="71"/>
    </row>
    <row r="32265" spans="1:3" x14ac:dyDescent="0.4">
      <c r="A32265" s="70"/>
      <c r="B32265" s="70"/>
      <c r="C32265" s="71"/>
    </row>
    <row r="32266" spans="1:3" x14ac:dyDescent="0.4">
      <c r="A32266" s="70"/>
      <c r="B32266" s="70"/>
      <c r="C32266" s="71"/>
    </row>
    <row r="32267" spans="1:3" x14ac:dyDescent="0.4">
      <c r="A32267" s="70"/>
      <c r="B32267" s="70"/>
      <c r="C32267" s="71"/>
    </row>
    <row r="32268" spans="1:3" x14ac:dyDescent="0.4">
      <c r="A32268" s="70"/>
      <c r="B32268" s="70"/>
      <c r="C32268" s="71"/>
    </row>
    <row r="32269" spans="1:3" x14ac:dyDescent="0.4">
      <c r="A32269" s="70"/>
      <c r="B32269" s="70"/>
      <c r="C32269" s="71"/>
    </row>
    <row r="32270" spans="1:3" x14ac:dyDescent="0.4">
      <c r="A32270" s="70"/>
      <c r="B32270" s="70"/>
      <c r="C32270" s="71"/>
    </row>
    <row r="32271" spans="1:3" x14ac:dyDescent="0.4">
      <c r="A32271" s="70"/>
      <c r="B32271" s="70"/>
      <c r="C32271" s="71"/>
    </row>
    <row r="32272" spans="1:3" x14ac:dyDescent="0.4">
      <c r="A32272" s="70"/>
      <c r="B32272" s="70"/>
      <c r="C32272" s="71"/>
    </row>
    <row r="32273" spans="1:3" x14ac:dyDescent="0.4">
      <c r="A32273" s="70"/>
      <c r="B32273" s="70"/>
      <c r="C32273" s="71"/>
    </row>
    <row r="32274" spans="1:3" x14ac:dyDescent="0.4">
      <c r="A32274" s="70"/>
      <c r="B32274" s="70"/>
      <c r="C32274" s="71"/>
    </row>
    <row r="32275" spans="1:3" x14ac:dyDescent="0.4">
      <c r="A32275" s="70"/>
      <c r="B32275" s="70"/>
      <c r="C32275" s="71"/>
    </row>
    <row r="32276" spans="1:3" x14ac:dyDescent="0.4">
      <c r="A32276" s="70"/>
      <c r="B32276" s="70"/>
      <c r="C32276" s="71"/>
    </row>
    <row r="32277" spans="1:3" x14ac:dyDescent="0.4">
      <c r="A32277" s="70"/>
      <c r="B32277" s="70"/>
      <c r="C32277" s="71"/>
    </row>
    <row r="32278" spans="1:3" x14ac:dyDescent="0.4">
      <c r="A32278" s="70"/>
      <c r="B32278" s="70"/>
      <c r="C32278" s="71"/>
    </row>
    <row r="32279" spans="1:3" x14ac:dyDescent="0.4">
      <c r="A32279" s="70"/>
      <c r="B32279" s="70"/>
      <c r="C32279" s="71"/>
    </row>
    <row r="32280" spans="1:3" x14ac:dyDescent="0.4">
      <c r="A32280" s="70"/>
      <c r="B32280" s="70"/>
      <c r="C32280" s="71"/>
    </row>
    <row r="32281" spans="1:3" x14ac:dyDescent="0.4">
      <c r="A32281" s="70"/>
      <c r="B32281" s="70"/>
      <c r="C32281" s="71"/>
    </row>
    <row r="32282" spans="1:3" x14ac:dyDescent="0.4">
      <c r="A32282" s="70"/>
      <c r="B32282" s="70"/>
      <c r="C32282" s="71"/>
    </row>
    <row r="32283" spans="1:3" x14ac:dyDescent="0.4">
      <c r="A32283" s="70"/>
      <c r="B32283" s="70"/>
      <c r="C32283" s="71"/>
    </row>
    <row r="32284" spans="1:3" x14ac:dyDescent="0.4">
      <c r="A32284" s="70"/>
      <c r="B32284" s="70"/>
      <c r="C32284" s="71"/>
    </row>
    <row r="32285" spans="1:3" x14ac:dyDescent="0.4">
      <c r="A32285" s="70"/>
      <c r="B32285" s="70"/>
      <c r="C32285" s="71"/>
    </row>
    <row r="32286" spans="1:3" x14ac:dyDescent="0.4">
      <c r="A32286" s="70"/>
      <c r="B32286" s="70"/>
      <c r="C32286" s="71"/>
    </row>
    <row r="32287" spans="1:3" x14ac:dyDescent="0.4">
      <c r="A32287" s="70"/>
      <c r="B32287" s="70"/>
      <c r="C32287" s="71"/>
    </row>
    <row r="32288" spans="1:3" x14ac:dyDescent="0.4">
      <c r="A32288" s="70"/>
      <c r="B32288" s="70"/>
      <c r="C32288" s="71"/>
    </row>
    <row r="32289" spans="1:3" x14ac:dyDescent="0.4">
      <c r="A32289" s="70"/>
      <c r="B32289" s="70"/>
      <c r="C32289" s="71"/>
    </row>
    <row r="32290" spans="1:3" x14ac:dyDescent="0.4">
      <c r="A32290" s="70"/>
      <c r="B32290" s="70"/>
      <c r="C32290" s="71"/>
    </row>
    <row r="32291" spans="1:3" x14ac:dyDescent="0.4">
      <c r="A32291" s="70"/>
      <c r="B32291" s="70"/>
      <c r="C32291" s="71"/>
    </row>
    <row r="32292" spans="1:3" x14ac:dyDescent="0.4">
      <c r="A32292" s="70"/>
      <c r="B32292" s="70"/>
      <c r="C32292" s="71"/>
    </row>
    <row r="32293" spans="1:3" x14ac:dyDescent="0.4">
      <c r="A32293" s="70"/>
      <c r="B32293" s="70"/>
      <c r="C32293" s="71"/>
    </row>
    <row r="32294" spans="1:3" x14ac:dyDescent="0.4">
      <c r="A32294" s="70"/>
      <c r="B32294" s="70"/>
      <c r="C32294" s="71"/>
    </row>
    <row r="32295" spans="1:3" x14ac:dyDescent="0.4">
      <c r="A32295" s="70"/>
      <c r="B32295" s="70"/>
      <c r="C32295" s="71"/>
    </row>
    <row r="32296" spans="1:3" x14ac:dyDescent="0.4">
      <c r="A32296" s="70"/>
      <c r="B32296" s="70"/>
      <c r="C32296" s="71"/>
    </row>
    <row r="32297" spans="1:3" x14ac:dyDescent="0.4">
      <c r="A32297" s="70"/>
      <c r="B32297" s="70"/>
      <c r="C32297" s="71"/>
    </row>
    <row r="32298" spans="1:3" x14ac:dyDescent="0.4">
      <c r="A32298" s="70"/>
      <c r="B32298" s="70"/>
      <c r="C32298" s="71"/>
    </row>
    <row r="32299" spans="1:3" x14ac:dyDescent="0.4">
      <c r="A32299" s="70"/>
      <c r="B32299" s="70"/>
      <c r="C32299" s="71"/>
    </row>
    <row r="32300" spans="1:3" x14ac:dyDescent="0.4">
      <c r="A32300" s="70"/>
      <c r="B32300" s="70"/>
      <c r="C32300" s="71"/>
    </row>
    <row r="32301" spans="1:3" x14ac:dyDescent="0.4">
      <c r="A32301" s="70"/>
      <c r="B32301" s="70"/>
      <c r="C32301" s="71"/>
    </row>
    <row r="32302" spans="1:3" x14ac:dyDescent="0.4">
      <c r="A32302" s="70"/>
      <c r="B32302" s="70"/>
      <c r="C32302" s="71"/>
    </row>
    <row r="32303" spans="1:3" x14ac:dyDescent="0.4">
      <c r="A32303" s="70"/>
      <c r="B32303" s="70"/>
      <c r="C32303" s="71"/>
    </row>
    <row r="32304" spans="1:3" x14ac:dyDescent="0.4">
      <c r="A32304" s="70"/>
      <c r="B32304" s="70"/>
      <c r="C32304" s="71"/>
    </row>
    <row r="32305" spans="1:3" x14ac:dyDescent="0.4">
      <c r="A32305" s="70"/>
      <c r="B32305" s="70"/>
      <c r="C32305" s="71"/>
    </row>
    <row r="32306" spans="1:3" x14ac:dyDescent="0.4">
      <c r="A32306" s="70"/>
      <c r="B32306" s="70"/>
      <c r="C32306" s="71"/>
    </row>
    <row r="32307" spans="1:3" x14ac:dyDescent="0.4">
      <c r="A32307" s="70"/>
      <c r="B32307" s="70"/>
      <c r="C32307" s="71"/>
    </row>
    <row r="32308" spans="1:3" x14ac:dyDescent="0.4">
      <c r="A32308" s="70"/>
      <c r="B32308" s="70"/>
      <c r="C32308" s="71"/>
    </row>
    <row r="32309" spans="1:3" x14ac:dyDescent="0.4">
      <c r="A32309" s="70"/>
      <c r="B32309" s="70"/>
      <c r="C32309" s="71"/>
    </row>
    <row r="32310" spans="1:3" x14ac:dyDescent="0.4">
      <c r="A32310" s="70"/>
      <c r="B32310" s="70"/>
      <c r="C32310" s="71"/>
    </row>
    <row r="32311" spans="1:3" x14ac:dyDescent="0.4">
      <c r="A32311" s="70"/>
      <c r="B32311" s="70"/>
      <c r="C32311" s="71"/>
    </row>
    <row r="32312" spans="1:3" x14ac:dyDescent="0.4">
      <c r="A32312" s="70"/>
      <c r="B32312" s="70"/>
      <c r="C32312" s="71"/>
    </row>
    <row r="32313" spans="1:3" x14ac:dyDescent="0.4">
      <c r="A32313" s="70"/>
      <c r="B32313" s="70"/>
      <c r="C32313" s="71"/>
    </row>
    <row r="32314" spans="1:3" x14ac:dyDescent="0.4">
      <c r="A32314" s="70"/>
      <c r="B32314" s="70"/>
      <c r="C32314" s="71"/>
    </row>
    <row r="32315" spans="1:3" x14ac:dyDescent="0.4">
      <c r="A32315" s="70"/>
      <c r="B32315" s="70"/>
      <c r="C32315" s="71"/>
    </row>
    <row r="32316" spans="1:3" x14ac:dyDescent="0.4">
      <c r="A32316" s="70"/>
      <c r="B32316" s="70"/>
      <c r="C32316" s="71"/>
    </row>
    <row r="32317" spans="1:3" x14ac:dyDescent="0.4">
      <c r="A32317" s="70"/>
      <c r="B32317" s="70"/>
      <c r="C32317" s="71"/>
    </row>
    <row r="32318" spans="1:3" x14ac:dyDescent="0.4">
      <c r="A32318" s="70"/>
      <c r="B32318" s="70"/>
      <c r="C32318" s="71"/>
    </row>
    <row r="32319" spans="1:3" x14ac:dyDescent="0.4">
      <c r="A32319" s="70"/>
      <c r="B32319" s="70"/>
      <c r="C32319" s="71"/>
    </row>
    <row r="32320" spans="1:3" x14ac:dyDescent="0.4">
      <c r="A32320" s="70"/>
      <c r="B32320" s="70"/>
      <c r="C32320" s="71"/>
    </row>
    <row r="32321" spans="1:3" x14ac:dyDescent="0.4">
      <c r="A32321" s="70"/>
      <c r="B32321" s="70"/>
      <c r="C32321" s="71"/>
    </row>
    <row r="32322" spans="1:3" x14ac:dyDescent="0.4">
      <c r="A32322" s="70"/>
      <c r="B32322" s="70"/>
      <c r="C32322" s="71"/>
    </row>
    <row r="32323" spans="1:3" x14ac:dyDescent="0.4">
      <c r="A32323" s="70"/>
      <c r="B32323" s="70"/>
      <c r="C32323" s="71"/>
    </row>
    <row r="32324" spans="1:3" x14ac:dyDescent="0.4">
      <c r="A32324" s="70"/>
      <c r="B32324" s="70"/>
      <c r="C32324" s="71"/>
    </row>
    <row r="32325" spans="1:3" x14ac:dyDescent="0.4">
      <c r="A32325" s="70"/>
      <c r="B32325" s="70"/>
      <c r="C32325" s="71"/>
    </row>
    <row r="32326" spans="1:3" x14ac:dyDescent="0.4">
      <c r="A32326" s="70"/>
      <c r="B32326" s="70"/>
      <c r="C32326" s="71"/>
    </row>
    <row r="32327" spans="1:3" x14ac:dyDescent="0.4">
      <c r="A32327" s="70"/>
      <c r="B32327" s="70"/>
      <c r="C32327" s="71"/>
    </row>
    <row r="32328" spans="1:3" x14ac:dyDescent="0.4">
      <c r="A32328" s="70"/>
      <c r="B32328" s="70"/>
      <c r="C32328" s="71"/>
    </row>
    <row r="32329" spans="1:3" x14ac:dyDescent="0.4">
      <c r="A32329" s="70"/>
      <c r="B32329" s="70"/>
      <c r="C32329" s="71"/>
    </row>
    <row r="32330" spans="1:3" x14ac:dyDescent="0.4">
      <c r="A32330" s="70"/>
      <c r="B32330" s="70"/>
      <c r="C32330" s="71"/>
    </row>
    <row r="32331" spans="1:3" x14ac:dyDescent="0.4">
      <c r="A32331" s="70"/>
      <c r="B32331" s="70"/>
      <c r="C32331" s="71"/>
    </row>
    <row r="32332" spans="1:3" x14ac:dyDescent="0.4">
      <c r="A32332" s="70"/>
      <c r="B32332" s="70"/>
      <c r="C32332" s="71"/>
    </row>
    <row r="32333" spans="1:3" x14ac:dyDescent="0.4">
      <c r="A32333" s="70"/>
      <c r="B32333" s="70"/>
      <c r="C32333" s="71"/>
    </row>
    <row r="32334" spans="1:3" x14ac:dyDescent="0.4">
      <c r="A32334" s="70"/>
      <c r="B32334" s="70"/>
      <c r="C32334" s="71"/>
    </row>
    <row r="32335" spans="1:3" x14ac:dyDescent="0.4">
      <c r="A32335" s="70"/>
      <c r="B32335" s="70"/>
      <c r="C32335" s="71"/>
    </row>
    <row r="32336" spans="1:3" x14ac:dyDescent="0.4">
      <c r="A32336" s="70"/>
      <c r="B32336" s="70"/>
      <c r="C32336" s="71"/>
    </row>
    <row r="32337" spans="1:3" x14ac:dyDescent="0.4">
      <c r="A32337" s="70"/>
      <c r="B32337" s="70"/>
      <c r="C32337" s="71"/>
    </row>
    <row r="32338" spans="1:3" x14ac:dyDescent="0.4">
      <c r="A32338" s="70"/>
      <c r="B32338" s="70"/>
      <c r="C32338" s="71"/>
    </row>
    <row r="32339" spans="1:3" x14ac:dyDescent="0.4">
      <c r="A32339" s="70"/>
      <c r="B32339" s="70"/>
      <c r="C32339" s="71"/>
    </row>
    <row r="32340" spans="1:3" x14ac:dyDescent="0.4">
      <c r="A32340" s="70"/>
      <c r="B32340" s="70"/>
      <c r="C32340" s="71"/>
    </row>
    <row r="32341" spans="1:3" x14ac:dyDescent="0.4">
      <c r="A32341" s="70"/>
      <c r="B32341" s="70"/>
      <c r="C32341" s="71"/>
    </row>
    <row r="32342" spans="1:3" x14ac:dyDescent="0.4">
      <c r="A32342" s="70"/>
      <c r="B32342" s="70"/>
      <c r="C32342" s="71"/>
    </row>
    <row r="32343" spans="1:3" x14ac:dyDescent="0.4">
      <c r="A32343" s="70"/>
      <c r="B32343" s="70"/>
      <c r="C32343" s="71"/>
    </row>
    <row r="32344" spans="1:3" x14ac:dyDescent="0.4">
      <c r="A32344" s="70"/>
      <c r="B32344" s="70"/>
      <c r="C32344" s="71"/>
    </row>
    <row r="32345" spans="1:3" x14ac:dyDescent="0.4">
      <c r="A32345" s="70"/>
      <c r="B32345" s="70"/>
      <c r="C32345" s="71"/>
    </row>
    <row r="32346" spans="1:3" x14ac:dyDescent="0.4">
      <c r="A32346" s="70"/>
      <c r="B32346" s="70"/>
      <c r="C32346" s="71"/>
    </row>
    <row r="32347" spans="1:3" x14ac:dyDescent="0.4">
      <c r="A32347" s="70"/>
      <c r="B32347" s="70"/>
      <c r="C32347" s="71"/>
    </row>
    <row r="32348" spans="1:3" x14ac:dyDescent="0.4">
      <c r="A32348" s="70"/>
      <c r="B32348" s="70"/>
      <c r="C32348" s="71"/>
    </row>
    <row r="32349" spans="1:3" x14ac:dyDescent="0.4">
      <c r="A32349" s="70"/>
      <c r="B32349" s="70"/>
      <c r="C32349" s="71"/>
    </row>
    <row r="32350" spans="1:3" x14ac:dyDescent="0.4">
      <c r="A32350" s="70"/>
      <c r="B32350" s="70"/>
      <c r="C32350" s="71"/>
    </row>
    <row r="32351" spans="1:3" x14ac:dyDescent="0.4">
      <c r="A32351" s="70"/>
      <c r="B32351" s="70"/>
      <c r="C32351" s="71"/>
    </row>
    <row r="32352" spans="1:3" x14ac:dyDescent="0.4">
      <c r="A32352" s="70"/>
      <c r="B32352" s="70"/>
      <c r="C32352" s="71"/>
    </row>
    <row r="32353" spans="1:3" x14ac:dyDescent="0.4">
      <c r="A32353" s="70"/>
      <c r="B32353" s="70"/>
      <c r="C32353" s="71"/>
    </row>
    <row r="32354" spans="1:3" x14ac:dyDescent="0.4">
      <c r="A32354" s="70"/>
      <c r="B32354" s="70"/>
      <c r="C32354" s="71"/>
    </row>
    <row r="32355" spans="1:3" x14ac:dyDescent="0.4">
      <c r="A32355" s="70"/>
      <c r="B32355" s="70"/>
      <c r="C32355" s="71"/>
    </row>
    <row r="32356" spans="1:3" x14ac:dyDescent="0.4">
      <c r="A32356" s="70"/>
      <c r="B32356" s="70"/>
      <c r="C32356" s="71"/>
    </row>
    <row r="32357" spans="1:3" x14ac:dyDescent="0.4">
      <c r="A32357" s="70"/>
      <c r="B32357" s="70"/>
      <c r="C32357" s="71"/>
    </row>
    <row r="32358" spans="1:3" x14ac:dyDescent="0.4">
      <c r="A32358" s="70"/>
      <c r="B32358" s="70"/>
      <c r="C32358" s="71"/>
    </row>
    <row r="32359" spans="1:3" x14ac:dyDescent="0.4">
      <c r="A32359" s="70"/>
      <c r="B32359" s="70"/>
      <c r="C32359" s="71"/>
    </row>
    <row r="32360" spans="1:3" x14ac:dyDescent="0.4">
      <c r="A32360" s="70"/>
      <c r="B32360" s="70"/>
      <c r="C32360" s="71"/>
    </row>
    <row r="32361" spans="1:3" x14ac:dyDescent="0.4">
      <c r="A32361" s="70"/>
      <c r="B32361" s="70"/>
      <c r="C32361" s="71"/>
    </row>
    <row r="32362" spans="1:3" x14ac:dyDescent="0.4">
      <c r="A32362" s="70"/>
      <c r="B32362" s="70"/>
      <c r="C32362" s="71"/>
    </row>
    <row r="32363" spans="1:3" x14ac:dyDescent="0.4">
      <c r="A32363" s="70"/>
      <c r="B32363" s="70"/>
      <c r="C32363" s="71"/>
    </row>
    <row r="32364" spans="1:3" x14ac:dyDescent="0.4">
      <c r="A32364" s="70"/>
      <c r="B32364" s="70"/>
      <c r="C32364" s="71"/>
    </row>
    <row r="32365" spans="1:3" x14ac:dyDescent="0.4">
      <c r="A32365" s="70"/>
      <c r="B32365" s="70"/>
      <c r="C32365" s="71"/>
    </row>
    <row r="32366" spans="1:3" x14ac:dyDescent="0.4">
      <c r="A32366" s="70"/>
      <c r="B32366" s="70"/>
      <c r="C32366" s="71"/>
    </row>
    <row r="32367" spans="1:3" x14ac:dyDescent="0.4">
      <c r="A32367" s="70"/>
      <c r="B32367" s="70"/>
      <c r="C32367" s="71"/>
    </row>
    <row r="32368" spans="1:3" x14ac:dyDescent="0.4">
      <c r="A32368" s="70"/>
      <c r="B32368" s="70"/>
      <c r="C32368" s="71"/>
    </row>
    <row r="32369" spans="1:3" x14ac:dyDescent="0.4">
      <c r="A32369" s="70"/>
      <c r="B32369" s="70"/>
      <c r="C32369" s="71"/>
    </row>
    <row r="32370" spans="1:3" x14ac:dyDescent="0.4">
      <c r="A32370" s="70"/>
      <c r="B32370" s="70"/>
      <c r="C32370" s="71"/>
    </row>
    <row r="32371" spans="1:3" x14ac:dyDescent="0.4">
      <c r="A32371" s="70"/>
      <c r="B32371" s="70"/>
      <c r="C32371" s="71"/>
    </row>
    <row r="32372" spans="1:3" x14ac:dyDescent="0.4">
      <c r="A32372" s="70"/>
      <c r="B32372" s="70"/>
      <c r="C32372" s="71"/>
    </row>
    <row r="32373" spans="1:3" x14ac:dyDescent="0.4">
      <c r="A32373" s="70"/>
      <c r="B32373" s="70"/>
      <c r="C32373" s="71"/>
    </row>
    <row r="32374" spans="1:3" x14ac:dyDescent="0.4">
      <c r="A32374" s="70"/>
      <c r="B32374" s="70"/>
      <c r="C32374" s="71"/>
    </row>
    <row r="32375" spans="1:3" x14ac:dyDescent="0.4">
      <c r="A32375" s="70"/>
      <c r="B32375" s="70"/>
      <c r="C32375" s="71"/>
    </row>
    <row r="32376" spans="1:3" x14ac:dyDescent="0.4">
      <c r="A32376" s="70"/>
      <c r="B32376" s="70"/>
      <c r="C32376" s="71"/>
    </row>
    <row r="32377" spans="1:3" x14ac:dyDescent="0.4">
      <c r="A32377" s="70"/>
      <c r="B32377" s="70"/>
      <c r="C32377" s="71"/>
    </row>
    <row r="32378" spans="1:3" x14ac:dyDescent="0.4">
      <c r="A32378" s="70"/>
      <c r="B32378" s="70"/>
      <c r="C32378" s="71"/>
    </row>
    <row r="32379" spans="1:3" x14ac:dyDescent="0.4">
      <c r="A32379" s="70"/>
      <c r="B32379" s="70"/>
      <c r="C32379" s="71"/>
    </row>
    <row r="32380" spans="1:3" x14ac:dyDescent="0.4">
      <c r="A32380" s="70"/>
      <c r="B32380" s="70"/>
      <c r="C32380" s="71"/>
    </row>
    <row r="32381" spans="1:3" x14ac:dyDescent="0.4">
      <c r="A32381" s="70"/>
      <c r="B32381" s="70"/>
      <c r="C32381" s="71"/>
    </row>
    <row r="32382" spans="1:3" x14ac:dyDescent="0.4">
      <c r="A32382" s="70"/>
      <c r="B32382" s="70"/>
      <c r="C32382" s="71"/>
    </row>
    <row r="32383" spans="1:3" x14ac:dyDescent="0.4">
      <c r="A32383" s="70"/>
      <c r="B32383" s="70"/>
      <c r="C32383" s="71"/>
    </row>
    <row r="32384" spans="1:3" x14ac:dyDescent="0.4">
      <c r="A32384" s="70"/>
      <c r="B32384" s="70"/>
      <c r="C32384" s="71"/>
    </row>
    <row r="32385" spans="1:3" x14ac:dyDescent="0.4">
      <c r="A32385" s="70"/>
      <c r="B32385" s="70"/>
      <c r="C32385" s="71"/>
    </row>
    <row r="32386" spans="1:3" x14ac:dyDescent="0.4">
      <c r="A32386" s="70"/>
      <c r="B32386" s="70"/>
      <c r="C32386" s="71"/>
    </row>
    <row r="32387" spans="1:3" x14ac:dyDescent="0.4">
      <c r="A32387" s="70"/>
      <c r="B32387" s="70"/>
      <c r="C32387" s="71"/>
    </row>
    <row r="32388" spans="1:3" x14ac:dyDescent="0.4">
      <c r="A32388" s="70"/>
      <c r="B32388" s="70"/>
      <c r="C32388" s="71"/>
    </row>
    <row r="32389" spans="1:3" x14ac:dyDescent="0.4">
      <c r="A32389" s="70"/>
      <c r="B32389" s="70"/>
      <c r="C32389" s="71"/>
    </row>
    <row r="32390" spans="1:3" x14ac:dyDescent="0.4">
      <c r="A32390" s="70"/>
      <c r="B32390" s="70"/>
      <c r="C32390" s="71"/>
    </row>
    <row r="32391" spans="1:3" x14ac:dyDescent="0.4">
      <c r="A32391" s="70"/>
      <c r="B32391" s="70"/>
      <c r="C32391" s="71"/>
    </row>
    <row r="32392" spans="1:3" x14ac:dyDescent="0.4">
      <c r="A32392" s="70"/>
      <c r="B32392" s="70"/>
      <c r="C32392" s="71"/>
    </row>
    <row r="32393" spans="1:3" x14ac:dyDescent="0.4">
      <c r="A32393" s="70"/>
      <c r="B32393" s="70"/>
      <c r="C32393" s="71"/>
    </row>
    <row r="32394" spans="1:3" x14ac:dyDescent="0.4">
      <c r="A32394" s="70"/>
      <c r="B32394" s="70"/>
      <c r="C32394" s="71"/>
    </row>
    <row r="32395" spans="1:3" x14ac:dyDescent="0.4">
      <c r="A32395" s="70"/>
      <c r="B32395" s="70"/>
      <c r="C32395" s="71"/>
    </row>
    <row r="32396" spans="1:3" x14ac:dyDescent="0.4">
      <c r="A32396" s="70"/>
      <c r="B32396" s="70"/>
      <c r="C32396" s="71"/>
    </row>
    <row r="32397" spans="1:3" x14ac:dyDescent="0.4">
      <c r="A32397" s="70"/>
      <c r="B32397" s="70"/>
      <c r="C32397" s="71"/>
    </row>
    <row r="32398" spans="1:3" x14ac:dyDescent="0.4">
      <c r="A32398" s="70"/>
      <c r="B32398" s="70"/>
      <c r="C32398" s="71"/>
    </row>
    <row r="32399" spans="1:3" x14ac:dyDescent="0.4">
      <c r="A32399" s="70"/>
      <c r="B32399" s="70"/>
      <c r="C32399" s="71"/>
    </row>
    <row r="32400" spans="1:3" x14ac:dyDescent="0.4">
      <c r="A32400" s="70"/>
      <c r="B32400" s="70"/>
      <c r="C32400" s="71"/>
    </row>
    <row r="32401" spans="1:3" x14ac:dyDescent="0.4">
      <c r="A32401" s="70"/>
      <c r="B32401" s="70"/>
      <c r="C32401" s="71"/>
    </row>
    <row r="32402" spans="1:3" x14ac:dyDescent="0.4">
      <c r="A32402" s="70"/>
      <c r="B32402" s="70"/>
      <c r="C32402" s="71"/>
    </row>
    <row r="32403" spans="1:3" x14ac:dyDescent="0.4">
      <c r="A32403" s="70"/>
      <c r="B32403" s="70"/>
      <c r="C32403" s="71"/>
    </row>
    <row r="32404" spans="1:3" x14ac:dyDescent="0.4">
      <c r="A32404" s="70"/>
      <c r="B32404" s="70"/>
      <c r="C32404" s="71"/>
    </row>
    <row r="32405" spans="1:3" x14ac:dyDescent="0.4">
      <c r="A32405" s="70"/>
      <c r="B32405" s="70"/>
      <c r="C32405" s="71"/>
    </row>
    <row r="32406" spans="1:3" x14ac:dyDescent="0.4">
      <c r="A32406" s="70"/>
      <c r="B32406" s="70"/>
      <c r="C32406" s="71"/>
    </row>
    <row r="32407" spans="1:3" x14ac:dyDescent="0.4">
      <c r="A32407" s="70"/>
      <c r="B32407" s="70"/>
      <c r="C32407" s="71"/>
    </row>
    <row r="32408" spans="1:3" x14ac:dyDescent="0.4">
      <c r="A32408" s="70"/>
      <c r="B32408" s="70"/>
      <c r="C32408" s="71"/>
    </row>
    <row r="32409" spans="1:3" x14ac:dyDescent="0.4">
      <c r="A32409" s="70"/>
      <c r="B32409" s="70"/>
      <c r="C32409" s="71"/>
    </row>
    <row r="32410" spans="1:3" x14ac:dyDescent="0.4">
      <c r="A32410" s="70"/>
      <c r="B32410" s="70"/>
      <c r="C32410" s="71"/>
    </row>
    <row r="32411" spans="1:3" x14ac:dyDescent="0.4">
      <c r="A32411" s="70"/>
      <c r="B32411" s="70"/>
      <c r="C32411" s="71"/>
    </row>
    <row r="32412" spans="1:3" x14ac:dyDescent="0.4">
      <c r="A32412" s="70"/>
      <c r="B32412" s="70"/>
      <c r="C32412" s="71"/>
    </row>
    <row r="32413" spans="1:3" x14ac:dyDescent="0.4">
      <c r="A32413" s="70"/>
      <c r="B32413" s="70"/>
      <c r="C32413" s="71"/>
    </row>
    <row r="32414" spans="1:3" x14ac:dyDescent="0.4">
      <c r="A32414" s="70"/>
      <c r="B32414" s="70"/>
      <c r="C32414" s="71"/>
    </row>
    <row r="32415" spans="1:3" x14ac:dyDescent="0.4">
      <c r="A32415" s="70"/>
      <c r="B32415" s="70"/>
      <c r="C32415" s="71"/>
    </row>
    <row r="32416" spans="1:3" x14ac:dyDescent="0.4">
      <c r="A32416" s="70"/>
      <c r="B32416" s="70"/>
      <c r="C32416" s="71"/>
    </row>
    <row r="32417" spans="1:3" x14ac:dyDescent="0.4">
      <c r="A32417" s="70"/>
      <c r="B32417" s="70"/>
      <c r="C32417" s="71"/>
    </row>
    <row r="32418" spans="1:3" x14ac:dyDescent="0.4">
      <c r="A32418" s="70"/>
      <c r="B32418" s="70"/>
      <c r="C32418" s="71"/>
    </row>
    <row r="32419" spans="1:3" x14ac:dyDescent="0.4">
      <c r="A32419" s="70"/>
      <c r="B32419" s="70"/>
      <c r="C32419" s="71"/>
    </row>
    <row r="32420" spans="1:3" x14ac:dyDescent="0.4">
      <c r="A32420" s="70"/>
      <c r="B32420" s="70"/>
      <c r="C32420" s="71"/>
    </row>
    <row r="32421" spans="1:3" x14ac:dyDescent="0.4">
      <c r="A32421" s="70"/>
      <c r="B32421" s="70"/>
      <c r="C32421" s="71"/>
    </row>
    <row r="32422" spans="1:3" x14ac:dyDescent="0.4">
      <c r="A32422" s="70"/>
      <c r="B32422" s="70"/>
      <c r="C32422" s="71"/>
    </row>
    <row r="32423" spans="1:3" x14ac:dyDescent="0.4">
      <c r="A32423" s="70"/>
      <c r="B32423" s="70"/>
      <c r="C32423" s="71"/>
    </row>
    <row r="32424" spans="1:3" x14ac:dyDescent="0.4">
      <c r="A32424" s="70"/>
      <c r="B32424" s="70"/>
      <c r="C32424" s="71"/>
    </row>
    <row r="32425" spans="1:3" x14ac:dyDescent="0.4">
      <c r="A32425" s="70"/>
      <c r="B32425" s="70"/>
      <c r="C32425" s="71"/>
    </row>
    <row r="32426" spans="1:3" x14ac:dyDescent="0.4">
      <c r="A32426" s="70"/>
      <c r="B32426" s="70"/>
      <c r="C32426" s="71"/>
    </row>
    <row r="32427" spans="1:3" x14ac:dyDescent="0.4">
      <c r="A32427" s="70"/>
      <c r="B32427" s="70"/>
      <c r="C32427" s="71"/>
    </row>
    <row r="32428" spans="1:3" x14ac:dyDescent="0.4">
      <c r="A32428" s="70"/>
      <c r="B32428" s="70"/>
      <c r="C32428" s="71"/>
    </row>
    <row r="32429" spans="1:3" x14ac:dyDescent="0.4">
      <c r="A32429" s="70"/>
      <c r="B32429" s="70"/>
      <c r="C32429" s="71"/>
    </row>
    <row r="32430" spans="1:3" x14ac:dyDescent="0.4">
      <c r="A32430" s="70"/>
      <c r="B32430" s="70"/>
      <c r="C32430" s="71"/>
    </row>
    <row r="32431" spans="1:3" x14ac:dyDescent="0.4">
      <c r="A32431" s="70"/>
      <c r="B32431" s="70"/>
      <c r="C32431" s="71"/>
    </row>
    <row r="32432" spans="1:3" x14ac:dyDescent="0.4">
      <c r="A32432" s="70"/>
      <c r="B32432" s="70"/>
      <c r="C32432" s="71"/>
    </row>
    <row r="32433" spans="1:3" x14ac:dyDescent="0.4">
      <c r="A32433" s="70"/>
      <c r="B32433" s="70"/>
      <c r="C32433" s="71"/>
    </row>
    <row r="32434" spans="1:3" x14ac:dyDescent="0.4">
      <c r="A32434" s="70"/>
      <c r="B32434" s="70"/>
      <c r="C32434" s="71"/>
    </row>
    <row r="32435" spans="1:3" x14ac:dyDescent="0.4">
      <c r="A32435" s="70"/>
      <c r="B32435" s="70"/>
      <c r="C32435" s="71"/>
    </row>
    <row r="32436" spans="1:3" x14ac:dyDescent="0.4">
      <c r="A32436" s="70"/>
      <c r="B32436" s="70"/>
      <c r="C32436" s="71"/>
    </row>
    <row r="32437" spans="1:3" x14ac:dyDescent="0.4">
      <c r="A32437" s="70"/>
      <c r="B32437" s="70"/>
      <c r="C32437" s="71"/>
    </row>
    <row r="32438" spans="1:3" x14ac:dyDescent="0.4">
      <c r="A32438" s="70"/>
      <c r="B32438" s="70"/>
      <c r="C32438" s="71"/>
    </row>
    <row r="32439" spans="1:3" x14ac:dyDescent="0.4">
      <c r="A32439" s="70"/>
      <c r="B32439" s="70"/>
      <c r="C32439" s="71"/>
    </row>
    <row r="32440" spans="1:3" x14ac:dyDescent="0.4">
      <c r="A32440" s="70"/>
      <c r="B32440" s="70"/>
      <c r="C32440" s="71"/>
    </row>
    <row r="32441" spans="1:3" x14ac:dyDescent="0.4">
      <c r="A32441" s="70"/>
      <c r="B32441" s="70"/>
      <c r="C32441" s="71"/>
    </row>
    <row r="32442" spans="1:3" x14ac:dyDescent="0.4">
      <c r="A32442" s="70"/>
      <c r="B32442" s="70"/>
      <c r="C32442" s="71"/>
    </row>
    <row r="32443" spans="1:3" x14ac:dyDescent="0.4">
      <c r="A32443" s="70"/>
      <c r="B32443" s="70"/>
      <c r="C32443" s="71"/>
    </row>
    <row r="32444" spans="1:3" x14ac:dyDescent="0.4">
      <c r="A32444" s="70"/>
      <c r="B32444" s="70"/>
      <c r="C32444" s="71"/>
    </row>
    <row r="32445" spans="1:3" x14ac:dyDescent="0.4">
      <c r="A32445" s="70"/>
      <c r="B32445" s="70"/>
      <c r="C32445" s="71"/>
    </row>
    <row r="32446" spans="1:3" x14ac:dyDescent="0.4">
      <c r="A32446" s="70"/>
      <c r="B32446" s="70"/>
      <c r="C32446" s="71"/>
    </row>
    <row r="32447" spans="1:3" x14ac:dyDescent="0.4">
      <c r="A32447" s="70"/>
      <c r="B32447" s="70"/>
      <c r="C32447" s="71"/>
    </row>
    <row r="32448" spans="1:3" x14ac:dyDescent="0.4">
      <c r="A32448" s="70"/>
      <c r="B32448" s="70"/>
      <c r="C32448" s="71"/>
    </row>
    <row r="32449" spans="1:3" x14ac:dyDescent="0.4">
      <c r="A32449" s="70"/>
      <c r="B32449" s="70"/>
      <c r="C32449" s="71"/>
    </row>
    <row r="32450" spans="1:3" x14ac:dyDescent="0.4">
      <c r="A32450" s="70"/>
      <c r="B32450" s="70"/>
      <c r="C32450" s="71"/>
    </row>
    <row r="32451" spans="1:3" x14ac:dyDescent="0.4">
      <c r="A32451" s="70"/>
      <c r="B32451" s="70"/>
      <c r="C32451" s="71"/>
    </row>
    <row r="32452" spans="1:3" x14ac:dyDescent="0.4">
      <c r="A32452" s="70"/>
      <c r="B32452" s="70"/>
      <c r="C32452" s="71"/>
    </row>
    <row r="32453" spans="1:3" x14ac:dyDescent="0.4">
      <c r="A32453" s="70"/>
      <c r="B32453" s="70"/>
      <c r="C32453" s="71"/>
    </row>
    <row r="32454" spans="1:3" x14ac:dyDescent="0.4">
      <c r="A32454" s="70"/>
      <c r="B32454" s="70"/>
      <c r="C32454" s="71"/>
    </row>
    <row r="32455" spans="1:3" x14ac:dyDescent="0.4">
      <c r="A32455" s="70"/>
      <c r="B32455" s="70"/>
      <c r="C32455" s="71"/>
    </row>
    <row r="32456" spans="1:3" x14ac:dyDescent="0.4">
      <c r="A32456" s="70"/>
      <c r="B32456" s="70"/>
      <c r="C32456" s="71"/>
    </row>
    <row r="32457" spans="1:3" x14ac:dyDescent="0.4">
      <c r="A32457" s="70"/>
      <c r="B32457" s="70"/>
      <c r="C32457" s="71"/>
    </row>
    <row r="32458" spans="1:3" x14ac:dyDescent="0.4">
      <c r="A32458" s="70"/>
      <c r="B32458" s="70"/>
      <c r="C32458" s="71"/>
    </row>
    <row r="32459" spans="1:3" x14ac:dyDescent="0.4">
      <c r="A32459" s="70"/>
      <c r="B32459" s="70"/>
      <c r="C32459" s="71"/>
    </row>
    <row r="32460" spans="1:3" x14ac:dyDescent="0.4">
      <c r="A32460" s="70"/>
      <c r="B32460" s="70"/>
      <c r="C32460" s="71"/>
    </row>
    <row r="32461" spans="1:3" x14ac:dyDescent="0.4">
      <c r="A32461" s="70"/>
      <c r="B32461" s="70"/>
      <c r="C32461" s="71"/>
    </row>
    <row r="32462" spans="1:3" x14ac:dyDescent="0.4">
      <c r="A32462" s="70"/>
      <c r="B32462" s="70"/>
      <c r="C32462" s="71"/>
    </row>
    <row r="32463" spans="1:3" x14ac:dyDescent="0.4">
      <c r="A32463" s="70"/>
      <c r="B32463" s="70"/>
      <c r="C32463" s="71"/>
    </row>
    <row r="32464" spans="1:3" x14ac:dyDescent="0.4">
      <c r="A32464" s="70"/>
      <c r="B32464" s="70"/>
      <c r="C32464" s="71"/>
    </row>
    <row r="32465" spans="1:3" x14ac:dyDescent="0.4">
      <c r="A32465" s="70"/>
      <c r="B32465" s="70"/>
      <c r="C32465" s="71"/>
    </row>
    <row r="32466" spans="1:3" x14ac:dyDescent="0.4">
      <c r="A32466" s="70"/>
      <c r="B32466" s="70"/>
      <c r="C32466" s="71"/>
    </row>
    <row r="32467" spans="1:3" x14ac:dyDescent="0.4">
      <c r="A32467" s="70"/>
      <c r="B32467" s="70"/>
      <c r="C32467" s="71"/>
    </row>
    <row r="32468" spans="1:3" x14ac:dyDescent="0.4">
      <c r="A32468" s="70"/>
      <c r="B32468" s="70"/>
      <c r="C32468" s="71"/>
    </row>
    <row r="32469" spans="1:3" x14ac:dyDescent="0.4">
      <c r="A32469" s="70"/>
      <c r="B32469" s="70"/>
      <c r="C32469" s="71"/>
    </row>
    <row r="32470" spans="1:3" x14ac:dyDescent="0.4">
      <c r="A32470" s="70"/>
      <c r="B32470" s="70"/>
      <c r="C32470" s="71"/>
    </row>
    <row r="32471" spans="1:3" x14ac:dyDescent="0.4">
      <c r="A32471" s="70"/>
      <c r="B32471" s="70"/>
      <c r="C32471" s="71"/>
    </row>
    <row r="32472" spans="1:3" x14ac:dyDescent="0.4">
      <c r="A32472" s="70"/>
      <c r="B32472" s="70"/>
      <c r="C32472" s="71"/>
    </row>
    <row r="32473" spans="1:3" x14ac:dyDescent="0.4">
      <c r="A32473" s="70"/>
      <c r="B32473" s="70"/>
      <c r="C32473" s="71"/>
    </row>
    <row r="32474" spans="1:3" x14ac:dyDescent="0.4">
      <c r="A32474" s="70"/>
      <c r="B32474" s="70"/>
      <c r="C32474" s="71"/>
    </row>
    <row r="32475" spans="1:3" x14ac:dyDescent="0.4">
      <c r="A32475" s="70"/>
      <c r="B32475" s="70"/>
      <c r="C32475" s="71"/>
    </row>
    <row r="32476" spans="1:3" x14ac:dyDescent="0.4">
      <c r="A32476" s="70"/>
      <c r="B32476" s="70"/>
      <c r="C32476" s="71"/>
    </row>
    <row r="32477" spans="1:3" x14ac:dyDescent="0.4">
      <c r="A32477" s="70"/>
      <c r="B32477" s="70"/>
      <c r="C32477" s="71"/>
    </row>
    <row r="32478" spans="1:3" x14ac:dyDescent="0.4">
      <c r="A32478" s="70"/>
      <c r="B32478" s="70"/>
      <c r="C32478" s="71"/>
    </row>
    <row r="32479" spans="1:3" x14ac:dyDescent="0.4">
      <c r="A32479" s="70"/>
      <c r="B32479" s="70"/>
      <c r="C32479" s="71"/>
    </row>
    <row r="32480" spans="1:3" x14ac:dyDescent="0.4">
      <c r="A32480" s="70"/>
      <c r="B32480" s="70"/>
      <c r="C32480" s="71"/>
    </row>
    <row r="32481" spans="1:3" x14ac:dyDescent="0.4">
      <c r="A32481" s="70"/>
      <c r="B32481" s="70"/>
      <c r="C32481" s="71"/>
    </row>
    <row r="32482" spans="1:3" x14ac:dyDescent="0.4">
      <c r="A32482" s="70"/>
      <c r="B32482" s="70"/>
      <c r="C32482" s="71"/>
    </row>
    <row r="32483" spans="1:3" x14ac:dyDescent="0.4">
      <c r="A32483" s="70"/>
      <c r="B32483" s="70"/>
      <c r="C32483" s="71"/>
    </row>
    <row r="32484" spans="1:3" x14ac:dyDescent="0.4">
      <c r="A32484" s="70"/>
      <c r="B32484" s="70"/>
      <c r="C32484" s="71"/>
    </row>
    <row r="32485" spans="1:3" x14ac:dyDescent="0.4">
      <c r="A32485" s="70"/>
      <c r="B32485" s="70"/>
      <c r="C32485" s="71"/>
    </row>
    <row r="32486" spans="1:3" x14ac:dyDescent="0.4">
      <c r="A32486" s="70"/>
      <c r="B32486" s="70"/>
      <c r="C32486" s="71"/>
    </row>
    <row r="32487" spans="1:3" x14ac:dyDescent="0.4">
      <c r="A32487" s="70"/>
      <c r="B32487" s="70"/>
      <c r="C32487" s="71"/>
    </row>
    <row r="32488" spans="1:3" x14ac:dyDescent="0.4">
      <c r="A32488" s="70"/>
      <c r="B32488" s="70"/>
      <c r="C32488" s="71"/>
    </row>
    <row r="32489" spans="1:3" x14ac:dyDescent="0.4">
      <c r="A32489" s="70"/>
      <c r="B32489" s="70"/>
      <c r="C32489" s="71"/>
    </row>
    <row r="32490" spans="1:3" x14ac:dyDescent="0.4">
      <c r="A32490" s="70"/>
      <c r="B32490" s="70"/>
      <c r="C32490" s="71"/>
    </row>
    <row r="32491" spans="1:3" x14ac:dyDescent="0.4">
      <c r="A32491" s="70"/>
      <c r="B32491" s="70"/>
      <c r="C32491" s="71"/>
    </row>
    <row r="32492" spans="1:3" x14ac:dyDescent="0.4">
      <c r="A32492" s="70"/>
      <c r="B32492" s="70"/>
      <c r="C32492" s="71"/>
    </row>
    <row r="32493" spans="1:3" x14ac:dyDescent="0.4">
      <c r="A32493" s="70"/>
      <c r="B32493" s="70"/>
      <c r="C32493" s="71"/>
    </row>
    <row r="32494" spans="1:3" x14ac:dyDescent="0.4">
      <c r="A32494" s="70"/>
      <c r="B32494" s="70"/>
      <c r="C32494" s="71"/>
    </row>
    <row r="32495" spans="1:3" x14ac:dyDescent="0.4">
      <c r="A32495" s="70"/>
      <c r="B32495" s="70"/>
      <c r="C32495" s="71"/>
    </row>
    <row r="32496" spans="1:3" x14ac:dyDescent="0.4">
      <c r="A32496" s="70"/>
      <c r="B32496" s="70"/>
      <c r="C32496" s="71"/>
    </row>
    <row r="32497" spans="1:3" x14ac:dyDescent="0.4">
      <c r="A32497" s="70"/>
      <c r="B32497" s="70"/>
      <c r="C32497" s="71"/>
    </row>
    <row r="32498" spans="1:3" x14ac:dyDescent="0.4">
      <c r="A32498" s="70"/>
      <c r="B32498" s="70"/>
      <c r="C32498" s="71"/>
    </row>
    <row r="32499" spans="1:3" x14ac:dyDescent="0.4">
      <c r="A32499" s="70"/>
      <c r="B32499" s="70"/>
      <c r="C32499" s="71"/>
    </row>
    <row r="32500" spans="1:3" x14ac:dyDescent="0.4">
      <c r="A32500" s="70"/>
      <c r="B32500" s="70"/>
      <c r="C32500" s="71"/>
    </row>
    <row r="32501" spans="1:3" x14ac:dyDescent="0.4">
      <c r="A32501" s="70"/>
      <c r="B32501" s="70"/>
      <c r="C32501" s="71"/>
    </row>
    <row r="32502" spans="1:3" x14ac:dyDescent="0.4">
      <c r="A32502" s="70"/>
      <c r="B32502" s="70"/>
      <c r="C32502" s="71"/>
    </row>
    <row r="32503" spans="1:3" x14ac:dyDescent="0.4">
      <c r="A32503" s="70"/>
      <c r="B32503" s="70"/>
      <c r="C32503" s="71"/>
    </row>
    <row r="32504" spans="1:3" x14ac:dyDescent="0.4">
      <c r="A32504" s="70"/>
      <c r="B32504" s="70"/>
      <c r="C32504" s="71"/>
    </row>
    <row r="32505" spans="1:3" x14ac:dyDescent="0.4">
      <c r="A32505" s="70"/>
      <c r="B32505" s="70"/>
      <c r="C32505" s="71"/>
    </row>
    <row r="32506" spans="1:3" x14ac:dyDescent="0.4">
      <c r="A32506" s="70"/>
      <c r="B32506" s="70"/>
      <c r="C32506" s="71"/>
    </row>
    <row r="32507" spans="1:3" x14ac:dyDescent="0.4">
      <c r="A32507" s="70"/>
      <c r="B32507" s="70"/>
      <c r="C32507" s="71"/>
    </row>
    <row r="32508" spans="1:3" x14ac:dyDescent="0.4">
      <c r="A32508" s="70"/>
      <c r="B32508" s="70"/>
      <c r="C32508" s="71"/>
    </row>
    <row r="32509" spans="1:3" x14ac:dyDescent="0.4">
      <c r="A32509" s="70"/>
      <c r="B32509" s="70"/>
      <c r="C32509" s="71"/>
    </row>
    <row r="32510" spans="1:3" x14ac:dyDescent="0.4">
      <c r="A32510" s="70"/>
      <c r="B32510" s="70"/>
      <c r="C32510" s="71"/>
    </row>
    <row r="32511" spans="1:3" x14ac:dyDescent="0.4">
      <c r="A32511" s="70"/>
      <c r="B32511" s="70"/>
      <c r="C32511" s="71"/>
    </row>
    <row r="32512" spans="1:3" x14ac:dyDescent="0.4">
      <c r="A32512" s="70"/>
      <c r="B32512" s="70"/>
      <c r="C32512" s="71"/>
    </row>
    <row r="32513" spans="1:3" x14ac:dyDescent="0.4">
      <c r="A32513" s="70"/>
      <c r="B32513" s="70"/>
      <c r="C32513" s="71"/>
    </row>
    <row r="32514" spans="1:3" x14ac:dyDescent="0.4">
      <c r="A32514" s="70"/>
      <c r="B32514" s="70"/>
      <c r="C32514" s="71"/>
    </row>
    <row r="32515" spans="1:3" x14ac:dyDescent="0.4">
      <c r="A32515" s="70"/>
      <c r="B32515" s="70"/>
      <c r="C32515" s="71"/>
    </row>
    <row r="32516" spans="1:3" x14ac:dyDescent="0.4">
      <c r="A32516" s="70"/>
      <c r="B32516" s="70"/>
      <c r="C32516" s="71"/>
    </row>
    <row r="32517" spans="1:3" x14ac:dyDescent="0.4">
      <c r="A32517" s="70"/>
      <c r="B32517" s="70"/>
      <c r="C32517" s="71"/>
    </row>
    <row r="32518" spans="1:3" x14ac:dyDescent="0.4">
      <c r="A32518" s="70"/>
      <c r="B32518" s="70"/>
      <c r="C32518" s="71"/>
    </row>
    <row r="32519" spans="1:3" x14ac:dyDescent="0.4">
      <c r="A32519" s="70"/>
      <c r="B32519" s="70"/>
      <c r="C32519" s="71"/>
    </row>
    <row r="32520" spans="1:3" x14ac:dyDescent="0.4">
      <c r="A32520" s="70"/>
      <c r="B32520" s="70"/>
      <c r="C32520" s="71"/>
    </row>
    <row r="32521" spans="1:3" x14ac:dyDescent="0.4">
      <c r="A32521" s="70"/>
      <c r="B32521" s="70"/>
      <c r="C32521" s="71"/>
    </row>
    <row r="32522" spans="1:3" x14ac:dyDescent="0.4">
      <c r="A32522" s="70"/>
      <c r="B32522" s="70"/>
      <c r="C32522" s="71"/>
    </row>
    <row r="32523" spans="1:3" x14ac:dyDescent="0.4">
      <c r="A32523" s="70"/>
      <c r="B32523" s="70"/>
      <c r="C32523" s="71"/>
    </row>
    <row r="32524" spans="1:3" x14ac:dyDescent="0.4">
      <c r="A32524" s="70"/>
      <c r="B32524" s="70"/>
      <c r="C32524" s="71"/>
    </row>
    <row r="32525" spans="1:3" x14ac:dyDescent="0.4">
      <c r="A32525" s="70"/>
      <c r="B32525" s="70"/>
      <c r="C32525" s="71"/>
    </row>
    <row r="32526" spans="1:3" x14ac:dyDescent="0.4">
      <c r="A32526" s="70"/>
      <c r="B32526" s="70"/>
      <c r="C32526" s="71"/>
    </row>
    <row r="32527" spans="1:3" x14ac:dyDescent="0.4">
      <c r="A32527" s="70"/>
      <c r="B32527" s="70"/>
      <c r="C32527" s="71"/>
    </row>
    <row r="32528" spans="1:3" x14ac:dyDescent="0.4">
      <c r="A32528" s="70"/>
      <c r="B32528" s="70"/>
      <c r="C32528" s="71"/>
    </row>
    <row r="32529" spans="1:3" x14ac:dyDescent="0.4">
      <c r="A32529" s="70"/>
      <c r="B32529" s="70"/>
      <c r="C32529" s="71"/>
    </row>
    <row r="32530" spans="1:3" x14ac:dyDescent="0.4">
      <c r="A32530" s="70"/>
      <c r="B32530" s="70"/>
      <c r="C32530" s="71"/>
    </row>
    <row r="32531" spans="1:3" x14ac:dyDescent="0.4">
      <c r="A32531" s="70"/>
      <c r="B32531" s="70"/>
      <c r="C32531" s="71"/>
    </row>
    <row r="32532" spans="1:3" x14ac:dyDescent="0.4">
      <c r="A32532" s="70"/>
      <c r="B32532" s="70"/>
      <c r="C32532" s="71"/>
    </row>
    <row r="32533" spans="1:3" x14ac:dyDescent="0.4">
      <c r="A32533" s="70"/>
      <c r="B32533" s="70"/>
      <c r="C32533" s="71"/>
    </row>
    <row r="32534" spans="1:3" x14ac:dyDescent="0.4">
      <c r="A32534" s="70"/>
      <c r="B32534" s="70"/>
      <c r="C32534" s="71"/>
    </row>
    <row r="32535" spans="1:3" x14ac:dyDescent="0.4">
      <c r="A32535" s="70"/>
      <c r="B32535" s="70"/>
      <c r="C32535" s="71"/>
    </row>
    <row r="32536" spans="1:3" x14ac:dyDescent="0.4">
      <c r="A32536" s="70"/>
      <c r="B32536" s="70"/>
      <c r="C32536" s="71"/>
    </row>
    <row r="32537" spans="1:3" x14ac:dyDescent="0.4">
      <c r="A32537" s="70"/>
      <c r="B32537" s="70"/>
      <c r="C32537" s="71"/>
    </row>
    <row r="32538" spans="1:3" x14ac:dyDescent="0.4">
      <c r="A32538" s="70"/>
      <c r="B32538" s="70"/>
      <c r="C32538" s="71"/>
    </row>
    <row r="32539" spans="1:3" x14ac:dyDescent="0.4">
      <c r="A32539" s="70"/>
      <c r="B32539" s="70"/>
      <c r="C32539" s="71"/>
    </row>
    <row r="32540" spans="1:3" x14ac:dyDescent="0.4">
      <c r="A32540" s="70"/>
      <c r="B32540" s="70"/>
      <c r="C32540" s="71"/>
    </row>
    <row r="32541" spans="1:3" x14ac:dyDescent="0.4">
      <c r="A32541" s="70"/>
      <c r="B32541" s="70"/>
      <c r="C32541" s="71"/>
    </row>
    <row r="32542" spans="1:3" x14ac:dyDescent="0.4">
      <c r="A32542" s="70"/>
      <c r="B32542" s="70"/>
      <c r="C32542" s="71"/>
    </row>
    <row r="32543" spans="1:3" x14ac:dyDescent="0.4">
      <c r="A32543" s="70"/>
      <c r="B32543" s="70"/>
      <c r="C32543" s="71"/>
    </row>
    <row r="32544" spans="1:3" x14ac:dyDescent="0.4">
      <c r="A32544" s="70"/>
      <c r="B32544" s="70"/>
      <c r="C32544" s="71"/>
    </row>
    <row r="32545" spans="1:3" x14ac:dyDescent="0.4">
      <c r="A32545" s="70"/>
      <c r="B32545" s="70"/>
      <c r="C32545" s="71"/>
    </row>
    <row r="32546" spans="1:3" x14ac:dyDescent="0.4">
      <c r="A32546" s="70"/>
      <c r="B32546" s="70"/>
      <c r="C32546" s="71"/>
    </row>
    <row r="32547" spans="1:3" x14ac:dyDescent="0.4">
      <c r="A32547" s="70"/>
      <c r="B32547" s="70"/>
      <c r="C32547" s="71"/>
    </row>
    <row r="32548" spans="1:3" x14ac:dyDescent="0.4">
      <c r="A32548" s="70"/>
      <c r="B32548" s="70"/>
      <c r="C32548" s="71"/>
    </row>
    <row r="32549" spans="1:3" x14ac:dyDescent="0.4">
      <c r="A32549" s="70"/>
      <c r="B32549" s="70"/>
      <c r="C32549" s="71"/>
    </row>
    <row r="32550" spans="1:3" x14ac:dyDescent="0.4">
      <c r="A32550" s="70"/>
      <c r="B32550" s="70"/>
      <c r="C32550" s="71"/>
    </row>
    <row r="32551" spans="1:3" x14ac:dyDescent="0.4">
      <c r="A32551" s="70"/>
      <c r="B32551" s="70"/>
      <c r="C32551" s="71"/>
    </row>
    <row r="32552" spans="1:3" x14ac:dyDescent="0.4">
      <c r="A32552" s="70"/>
      <c r="B32552" s="70"/>
      <c r="C32552" s="71"/>
    </row>
    <row r="32553" spans="1:3" x14ac:dyDescent="0.4">
      <c r="A32553" s="70"/>
      <c r="B32553" s="70"/>
      <c r="C32553" s="71"/>
    </row>
    <row r="32554" spans="1:3" x14ac:dyDescent="0.4">
      <c r="A32554" s="70"/>
      <c r="B32554" s="70"/>
      <c r="C32554" s="71"/>
    </row>
    <row r="32555" spans="1:3" x14ac:dyDescent="0.4">
      <c r="A32555" s="70"/>
      <c r="B32555" s="70"/>
      <c r="C32555" s="71"/>
    </row>
    <row r="32556" spans="1:3" x14ac:dyDescent="0.4">
      <c r="A32556" s="70"/>
      <c r="B32556" s="70"/>
      <c r="C32556" s="71"/>
    </row>
    <row r="32557" spans="1:3" x14ac:dyDescent="0.4">
      <c r="A32557" s="70"/>
      <c r="B32557" s="70"/>
      <c r="C32557" s="71"/>
    </row>
    <row r="32558" spans="1:3" x14ac:dyDescent="0.4">
      <c r="A32558" s="70"/>
      <c r="B32558" s="70"/>
      <c r="C32558" s="71"/>
    </row>
    <row r="32559" spans="1:3" x14ac:dyDescent="0.4">
      <c r="A32559" s="70"/>
      <c r="B32559" s="70"/>
      <c r="C32559" s="71"/>
    </row>
    <row r="32560" spans="1:3" x14ac:dyDescent="0.4">
      <c r="A32560" s="70"/>
      <c r="B32560" s="70"/>
      <c r="C32560" s="71"/>
    </row>
    <row r="32561" spans="1:3" x14ac:dyDescent="0.4">
      <c r="A32561" s="70"/>
      <c r="B32561" s="70"/>
      <c r="C32561" s="71"/>
    </row>
    <row r="32562" spans="1:3" x14ac:dyDescent="0.4">
      <c r="A32562" s="70"/>
      <c r="B32562" s="70"/>
      <c r="C32562" s="71"/>
    </row>
    <row r="32563" spans="1:3" x14ac:dyDescent="0.4">
      <c r="A32563" s="70"/>
      <c r="B32563" s="70"/>
      <c r="C32563" s="71"/>
    </row>
    <row r="32564" spans="1:3" x14ac:dyDescent="0.4">
      <c r="A32564" s="70"/>
      <c r="B32564" s="70"/>
      <c r="C32564" s="71"/>
    </row>
    <row r="32565" spans="1:3" x14ac:dyDescent="0.4">
      <c r="A32565" s="70"/>
      <c r="B32565" s="70"/>
      <c r="C32565" s="71"/>
    </row>
    <row r="32566" spans="1:3" x14ac:dyDescent="0.4">
      <c r="A32566" s="70"/>
      <c r="B32566" s="70"/>
      <c r="C32566" s="71"/>
    </row>
    <row r="32567" spans="1:3" x14ac:dyDescent="0.4">
      <c r="A32567" s="70"/>
      <c r="B32567" s="70"/>
      <c r="C32567" s="71"/>
    </row>
    <row r="32568" spans="1:3" x14ac:dyDescent="0.4">
      <c r="A32568" s="70"/>
      <c r="B32568" s="70"/>
      <c r="C32568" s="71"/>
    </row>
    <row r="32569" spans="1:3" x14ac:dyDescent="0.4">
      <c r="A32569" s="70"/>
      <c r="B32569" s="70"/>
      <c r="C32569" s="71"/>
    </row>
    <row r="32570" spans="1:3" x14ac:dyDescent="0.4">
      <c r="A32570" s="70"/>
      <c r="B32570" s="70"/>
      <c r="C32570" s="71"/>
    </row>
    <row r="32571" spans="1:3" x14ac:dyDescent="0.4">
      <c r="A32571" s="70"/>
      <c r="B32571" s="70"/>
      <c r="C32571" s="71"/>
    </row>
    <row r="32572" spans="1:3" x14ac:dyDescent="0.4">
      <c r="A32572" s="70"/>
      <c r="B32572" s="70"/>
      <c r="C32572" s="71"/>
    </row>
    <row r="32573" spans="1:3" x14ac:dyDescent="0.4">
      <c r="A32573" s="70"/>
      <c r="B32573" s="70"/>
      <c r="C32573" s="71"/>
    </row>
    <row r="32574" spans="1:3" x14ac:dyDescent="0.4">
      <c r="A32574" s="70"/>
      <c r="B32574" s="70"/>
      <c r="C32574" s="71"/>
    </row>
    <row r="32575" spans="1:3" x14ac:dyDescent="0.4">
      <c r="A32575" s="70"/>
      <c r="B32575" s="70"/>
      <c r="C32575" s="71"/>
    </row>
    <row r="32576" spans="1:3" x14ac:dyDescent="0.4">
      <c r="A32576" s="70"/>
      <c r="B32576" s="70"/>
      <c r="C32576" s="71"/>
    </row>
    <row r="32577" spans="1:3" x14ac:dyDescent="0.4">
      <c r="A32577" s="70"/>
      <c r="B32577" s="70"/>
      <c r="C32577" s="71"/>
    </row>
    <row r="32578" spans="1:3" x14ac:dyDescent="0.4">
      <c r="A32578" s="70"/>
      <c r="B32578" s="70"/>
      <c r="C32578" s="71"/>
    </row>
    <row r="32579" spans="1:3" x14ac:dyDescent="0.4">
      <c r="A32579" s="70"/>
      <c r="B32579" s="70"/>
      <c r="C32579" s="71"/>
    </row>
    <row r="32580" spans="1:3" x14ac:dyDescent="0.4">
      <c r="A32580" s="70"/>
      <c r="B32580" s="70"/>
      <c r="C32580" s="71"/>
    </row>
    <row r="32581" spans="1:3" x14ac:dyDescent="0.4">
      <c r="A32581" s="70"/>
      <c r="B32581" s="70"/>
      <c r="C32581" s="71"/>
    </row>
    <row r="32582" spans="1:3" x14ac:dyDescent="0.4">
      <c r="A32582" s="70"/>
      <c r="B32582" s="70"/>
      <c r="C32582" s="71"/>
    </row>
    <row r="32583" spans="1:3" x14ac:dyDescent="0.4">
      <c r="A32583" s="70"/>
      <c r="B32583" s="70"/>
      <c r="C32583" s="71"/>
    </row>
    <row r="32584" spans="1:3" x14ac:dyDescent="0.4">
      <c r="A32584" s="70"/>
      <c r="B32584" s="70"/>
      <c r="C32584" s="71"/>
    </row>
    <row r="32585" spans="1:3" x14ac:dyDescent="0.4">
      <c r="A32585" s="70"/>
      <c r="B32585" s="70"/>
      <c r="C32585" s="71"/>
    </row>
    <row r="32586" spans="1:3" x14ac:dyDescent="0.4">
      <c r="A32586" s="70"/>
      <c r="B32586" s="70"/>
      <c r="C32586" s="71"/>
    </row>
    <row r="32587" spans="1:3" x14ac:dyDescent="0.4">
      <c r="A32587" s="70"/>
      <c r="B32587" s="70"/>
      <c r="C32587" s="71"/>
    </row>
    <row r="32588" spans="1:3" x14ac:dyDescent="0.4">
      <c r="A32588" s="70"/>
      <c r="B32588" s="70"/>
      <c r="C32588" s="71"/>
    </row>
    <row r="32589" spans="1:3" x14ac:dyDescent="0.4">
      <c r="A32589" s="70"/>
      <c r="B32589" s="70"/>
      <c r="C32589" s="71"/>
    </row>
    <row r="32590" spans="1:3" x14ac:dyDescent="0.4">
      <c r="A32590" s="70"/>
      <c r="B32590" s="70"/>
      <c r="C32590" s="71"/>
    </row>
    <row r="32591" spans="1:3" x14ac:dyDescent="0.4">
      <c r="A32591" s="70"/>
      <c r="B32591" s="70"/>
      <c r="C32591" s="71"/>
    </row>
    <row r="32592" spans="1:3" x14ac:dyDescent="0.4">
      <c r="A32592" s="70"/>
      <c r="B32592" s="70"/>
      <c r="C32592" s="71"/>
    </row>
    <row r="32593" spans="1:3" x14ac:dyDescent="0.4">
      <c r="A32593" s="70"/>
      <c r="B32593" s="70"/>
      <c r="C32593" s="71"/>
    </row>
    <row r="32594" spans="1:3" x14ac:dyDescent="0.4">
      <c r="A32594" s="70"/>
      <c r="B32594" s="70"/>
      <c r="C32594" s="71"/>
    </row>
    <row r="32595" spans="1:3" x14ac:dyDescent="0.4">
      <c r="A32595" s="70"/>
      <c r="B32595" s="70"/>
      <c r="C32595" s="71"/>
    </row>
    <row r="32596" spans="1:3" x14ac:dyDescent="0.4">
      <c r="A32596" s="70"/>
      <c r="B32596" s="70"/>
      <c r="C32596" s="71"/>
    </row>
    <row r="32597" spans="1:3" x14ac:dyDescent="0.4">
      <c r="A32597" s="70"/>
      <c r="B32597" s="70"/>
      <c r="C32597" s="71"/>
    </row>
    <row r="32598" spans="1:3" x14ac:dyDescent="0.4">
      <c r="A32598" s="70"/>
      <c r="B32598" s="70"/>
      <c r="C32598" s="71"/>
    </row>
    <row r="32599" spans="1:3" x14ac:dyDescent="0.4">
      <c r="A32599" s="70"/>
      <c r="B32599" s="70"/>
      <c r="C32599" s="71"/>
    </row>
    <row r="32600" spans="1:3" x14ac:dyDescent="0.4">
      <c r="A32600" s="70"/>
      <c r="B32600" s="70"/>
      <c r="C32600" s="71"/>
    </row>
    <row r="32601" spans="1:3" x14ac:dyDescent="0.4">
      <c r="A32601" s="70"/>
      <c r="B32601" s="70"/>
      <c r="C32601" s="71"/>
    </row>
    <row r="32602" spans="1:3" x14ac:dyDescent="0.4">
      <c r="A32602" s="70"/>
      <c r="B32602" s="70"/>
      <c r="C32602" s="71"/>
    </row>
    <row r="32603" spans="1:3" x14ac:dyDescent="0.4">
      <c r="A32603" s="70"/>
      <c r="B32603" s="70"/>
      <c r="C32603" s="71"/>
    </row>
    <row r="32604" spans="1:3" x14ac:dyDescent="0.4">
      <c r="A32604" s="70"/>
      <c r="B32604" s="70"/>
      <c r="C32604" s="71"/>
    </row>
    <row r="32605" spans="1:3" x14ac:dyDescent="0.4">
      <c r="A32605" s="70"/>
      <c r="B32605" s="70"/>
      <c r="C32605" s="71"/>
    </row>
    <row r="32606" spans="1:3" x14ac:dyDescent="0.4">
      <c r="A32606" s="70"/>
      <c r="B32606" s="70"/>
      <c r="C32606" s="71"/>
    </row>
    <row r="32607" spans="1:3" x14ac:dyDescent="0.4">
      <c r="A32607" s="70"/>
      <c r="B32607" s="70"/>
      <c r="C32607" s="71"/>
    </row>
    <row r="32608" spans="1:3" x14ac:dyDescent="0.4">
      <c r="A32608" s="70"/>
      <c r="B32608" s="70"/>
      <c r="C32608" s="71"/>
    </row>
    <row r="32609" spans="1:3" x14ac:dyDescent="0.4">
      <c r="A32609" s="70"/>
      <c r="B32609" s="70"/>
      <c r="C32609" s="71"/>
    </row>
    <row r="32610" spans="1:3" x14ac:dyDescent="0.4">
      <c r="A32610" s="70"/>
      <c r="B32610" s="70"/>
      <c r="C32610" s="71"/>
    </row>
    <row r="32611" spans="1:3" x14ac:dyDescent="0.4">
      <c r="A32611" s="70"/>
      <c r="B32611" s="70"/>
      <c r="C32611" s="71"/>
    </row>
    <row r="32612" spans="1:3" x14ac:dyDescent="0.4">
      <c r="A32612" s="70"/>
      <c r="B32612" s="70"/>
      <c r="C32612" s="71"/>
    </row>
    <row r="32613" spans="1:3" x14ac:dyDescent="0.4">
      <c r="A32613" s="70"/>
      <c r="B32613" s="70"/>
      <c r="C32613" s="71"/>
    </row>
    <row r="32614" spans="1:3" x14ac:dyDescent="0.4">
      <c r="A32614" s="70"/>
      <c r="B32614" s="70"/>
      <c r="C32614" s="71"/>
    </row>
    <row r="32615" spans="1:3" x14ac:dyDescent="0.4">
      <c r="A32615" s="70"/>
      <c r="B32615" s="70"/>
      <c r="C32615" s="71"/>
    </row>
    <row r="32616" spans="1:3" x14ac:dyDescent="0.4">
      <c r="A32616" s="70"/>
      <c r="B32616" s="70"/>
      <c r="C32616" s="71"/>
    </row>
    <row r="32617" spans="1:3" x14ac:dyDescent="0.4">
      <c r="A32617" s="70"/>
      <c r="B32617" s="70"/>
      <c r="C32617" s="71"/>
    </row>
    <row r="32618" spans="1:3" x14ac:dyDescent="0.4">
      <c r="A32618" s="70"/>
      <c r="B32618" s="70"/>
      <c r="C32618" s="71"/>
    </row>
    <row r="32619" spans="1:3" x14ac:dyDescent="0.4">
      <c r="A32619" s="70"/>
      <c r="B32619" s="70"/>
      <c r="C32619" s="71"/>
    </row>
    <row r="32620" spans="1:3" x14ac:dyDescent="0.4">
      <c r="A32620" s="70"/>
      <c r="B32620" s="70"/>
      <c r="C32620" s="71"/>
    </row>
    <row r="32621" spans="1:3" x14ac:dyDescent="0.4">
      <c r="A32621" s="70"/>
      <c r="B32621" s="70"/>
      <c r="C32621" s="71"/>
    </row>
    <row r="32622" spans="1:3" x14ac:dyDescent="0.4">
      <c r="A32622" s="70"/>
      <c r="B32622" s="70"/>
      <c r="C32622" s="71"/>
    </row>
    <row r="32623" spans="1:3" x14ac:dyDescent="0.4">
      <c r="A32623" s="70"/>
      <c r="B32623" s="70"/>
      <c r="C32623" s="71"/>
    </row>
    <row r="32624" spans="1:3" x14ac:dyDescent="0.4">
      <c r="A32624" s="70"/>
      <c r="B32624" s="70"/>
      <c r="C32624" s="71"/>
    </row>
    <row r="32625" spans="1:3" x14ac:dyDescent="0.4">
      <c r="A32625" s="70"/>
      <c r="B32625" s="70"/>
      <c r="C32625" s="71"/>
    </row>
    <row r="32626" spans="1:3" x14ac:dyDescent="0.4">
      <c r="A32626" s="70"/>
      <c r="B32626" s="70"/>
      <c r="C32626" s="71"/>
    </row>
    <row r="32627" spans="1:3" x14ac:dyDescent="0.4">
      <c r="A32627" s="70"/>
      <c r="B32627" s="70"/>
      <c r="C32627" s="71"/>
    </row>
    <row r="32628" spans="1:3" x14ac:dyDescent="0.4">
      <c r="A32628" s="70"/>
      <c r="B32628" s="70"/>
      <c r="C32628" s="71"/>
    </row>
    <row r="32629" spans="1:3" x14ac:dyDescent="0.4">
      <c r="A32629" s="70"/>
      <c r="B32629" s="70"/>
      <c r="C32629" s="71"/>
    </row>
    <row r="32630" spans="1:3" x14ac:dyDescent="0.4">
      <c r="A32630" s="70"/>
      <c r="B32630" s="70"/>
      <c r="C32630" s="71"/>
    </row>
    <row r="32631" spans="1:3" x14ac:dyDescent="0.4">
      <c r="A32631" s="70"/>
      <c r="B32631" s="70"/>
      <c r="C32631" s="71"/>
    </row>
    <row r="32632" spans="1:3" x14ac:dyDescent="0.4">
      <c r="A32632" s="70"/>
      <c r="B32632" s="70"/>
      <c r="C32632" s="71"/>
    </row>
    <row r="32633" spans="1:3" x14ac:dyDescent="0.4">
      <c r="A32633" s="70"/>
      <c r="B32633" s="70"/>
      <c r="C32633" s="71"/>
    </row>
    <row r="32634" spans="1:3" x14ac:dyDescent="0.4">
      <c r="A32634" s="70"/>
      <c r="B32634" s="70"/>
      <c r="C32634" s="71"/>
    </row>
    <row r="32635" spans="1:3" x14ac:dyDescent="0.4">
      <c r="A32635" s="70"/>
      <c r="B32635" s="70"/>
      <c r="C32635" s="71"/>
    </row>
    <row r="32636" spans="1:3" x14ac:dyDescent="0.4">
      <c r="A32636" s="70"/>
      <c r="B32636" s="70"/>
      <c r="C32636" s="71"/>
    </row>
    <row r="32637" spans="1:3" x14ac:dyDescent="0.4">
      <c r="A32637" s="70"/>
      <c r="B32637" s="70"/>
      <c r="C32637" s="71"/>
    </row>
    <row r="32638" spans="1:3" x14ac:dyDescent="0.4">
      <c r="A32638" s="70"/>
      <c r="B32638" s="70"/>
      <c r="C32638" s="71"/>
    </row>
    <row r="32639" spans="1:3" x14ac:dyDescent="0.4">
      <c r="A32639" s="70"/>
      <c r="B32639" s="70"/>
      <c r="C32639" s="71"/>
    </row>
    <row r="32640" spans="1:3" x14ac:dyDescent="0.4">
      <c r="A32640" s="70"/>
      <c r="B32640" s="70"/>
      <c r="C32640" s="71"/>
    </row>
    <row r="32641" spans="1:3" x14ac:dyDescent="0.4">
      <c r="A32641" s="70"/>
      <c r="B32641" s="70"/>
      <c r="C32641" s="71"/>
    </row>
    <row r="32642" spans="1:3" x14ac:dyDescent="0.4">
      <c r="A32642" s="70"/>
      <c r="B32642" s="70"/>
      <c r="C32642" s="71"/>
    </row>
    <row r="32643" spans="1:3" x14ac:dyDescent="0.4">
      <c r="A32643" s="70"/>
      <c r="B32643" s="70"/>
      <c r="C32643" s="71"/>
    </row>
    <row r="32644" spans="1:3" x14ac:dyDescent="0.4">
      <c r="A32644" s="70"/>
      <c r="B32644" s="70"/>
      <c r="C32644" s="71"/>
    </row>
    <row r="32645" spans="1:3" x14ac:dyDescent="0.4">
      <c r="A32645" s="70"/>
      <c r="B32645" s="70"/>
      <c r="C32645" s="71"/>
    </row>
    <row r="32646" spans="1:3" x14ac:dyDescent="0.4">
      <c r="A32646" s="70"/>
      <c r="B32646" s="70"/>
      <c r="C32646" s="71"/>
    </row>
    <row r="32647" spans="1:3" x14ac:dyDescent="0.4">
      <c r="A32647" s="70"/>
      <c r="B32647" s="70"/>
      <c r="C32647" s="71"/>
    </row>
    <row r="32648" spans="1:3" x14ac:dyDescent="0.4">
      <c r="A32648" s="70"/>
      <c r="B32648" s="70"/>
      <c r="C32648" s="71"/>
    </row>
    <row r="32649" spans="1:3" x14ac:dyDescent="0.4">
      <c r="A32649" s="70"/>
      <c r="B32649" s="70"/>
      <c r="C32649" s="71"/>
    </row>
    <row r="32650" spans="1:3" x14ac:dyDescent="0.4">
      <c r="A32650" s="70"/>
      <c r="B32650" s="70"/>
      <c r="C32650" s="71"/>
    </row>
    <row r="32651" spans="1:3" x14ac:dyDescent="0.4">
      <c r="A32651" s="70"/>
      <c r="B32651" s="70"/>
      <c r="C32651" s="71"/>
    </row>
    <row r="32652" spans="1:3" x14ac:dyDescent="0.4">
      <c r="A32652" s="70"/>
      <c r="B32652" s="70"/>
      <c r="C32652" s="71"/>
    </row>
    <row r="32653" spans="1:3" x14ac:dyDescent="0.4">
      <c r="A32653" s="70"/>
      <c r="B32653" s="70"/>
      <c r="C32653" s="71"/>
    </row>
    <row r="32654" spans="1:3" x14ac:dyDescent="0.4">
      <c r="A32654" s="70"/>
      <c r="B32654" s="70"/>
      <c r="C32654" s="71"/>
    </row>
    <row r="32655" spans="1:3" x14ac:dyDescent="0.4">
      <c r="A32655" s="70"/>
      <c r="B32655" s="70"/>
      <c r="C32655" s="71"/>
    </row>
    <row r="32656" spans="1:3" x14ac:dyDescent="0.4">
      <c r="A32656" s="70"/>
      <c r="B32656" s="70"/>
      <c r="C32656" s="71"/>
    </row>
    <row r="32657" spans="1:3" x14ac:dyDescent="0.4">
      <c r="A32657" s="70"/>
      <c r="B32657" s="70"/>
      <c r="C32657" s="71"/>
    </row>
    <row r="32658" spans="1:3" x14ac:dyDescent="0.4">
      <c r="A32658" s="70"/>
      <c r="B32658" s="70"/>
      <c r="C32658" s="71"/>
    </row>
    <row r="32659" spans="1:3" x14ac:dyDescent="0.4">
      <c r="A32659" s="70"/>
      <c r="B32659" s="70"/>
      <c r="C32659" s="71"/>
    </row>
    <row r="32660" spans="1:3" x14ac:dyDescent="0.4">
      <c r="A32660" s="70"/>
      <c r="B32660" s="70"/>
      <c r="C32660" s="71"/>
    </row>
    <row r="32661" spans="1:3" x14ac:dyDescent="0.4">
      <c r="A32661" s="70"/>
      <c r="B32661" s="70"/>
      <c r="C32661" s="71"/>
    </row>
    <row r="32662" spans="1:3" x14ac:dyDescent="0.4">
      <c r="A32662" s="70"/>
      <c r="B32662" s="70"/>
      <c r="C32662" s="71"/>
    </row>
    <row r="32663" spans="1:3" x14ac:dyDescent="0.4">
      <c r="A32663" s="70"/>
      <c r="B32663" s="70"/>
      <c r="C32663" s="71"/>
    </row>
    <row r="32664" spans="1:3" x14ac:dyDescent="0.4">
      <c r="A32664" s="70"/>
      <c r="B32664" s="70"/>
      <c r="C32664" s="71"/>
    </row>
    <row r="32665" spans="1:3" x14ac:dyDescent="0.4">
      <c r="A32665" s="70"/>
      <c r="B32665" s="70"/>
      <c r="C32665" s="71"/>
    </row>
    <row r="32666" spans="1:3" x14ac:dyDescent="0.4">
      <c r="A32666" s="70"/>
      <c r="B32666" s="70"/>
      <c r="C32666" s="71"/>
    </row>
    <row r="32667" spans="1:3" x14ac:dyDescent="0.4">
      <c r="A32667" s="70"/>
      <c r="B32667" s="70"/>
      <c r="C32667" s="71"/>
    </row>
    <row r="32668" spans="1:3" x14ac:dyDescent="0.4">
      <c r="A32668" s="70"/>
      <c r="B32668" s="70"/>
      <c r="C32668" s="71"/>
    </row>
    <row r="32669" spans="1:3" x14ac:dyDescent="0.4">
      <c r="A32669" s="70"/>
      <c r="B32669" s="70"/>
      <c r="C32669" s="71"/>
    </row>
    <row r="32670" spans="1:3" x14ac:dyDescent="0.4">
      <c r="A32670" s="70"/>
      <c r="B32670" s="70"/>
      <c r="C32670" s="71"/>
    </row>
    <row r="32671" spans="1:3" x14ac:dyDescent="0.4">
      <c r="A32671" s="70"/>
      <c r="B32671" s="70"/>
      <c r="C32671" s="71"/>
    </row>
    <row r="32672" spans="1:3" x14ac:dyDescent="0.4">
      <c r="A32672" s="70"/>
      <c r="B32672" s="70"/>
      <c r="C32672" s="71"/>
    </row>
    <row r="32673" spans="1:3" x14ac:dyDescent="0.4">
      <c r="A32673" s="70"/>
      <c r="B32673" s="70"/>
      <c r="C32673" s="71"/>
    </row>
    <row r="32674" spans="1:3" x14ac:dyDescent="0.4">
      <c r="A32674" s="70"/>
      <c r="B32674" s="70"/>
      <c r="C32674" s="71"/>
    </row>
    <row r="32675" spans="1:3" x14ac:dyDescent="0.4">
      <c r="A32675" s="70"/>
      <c r="B32675" s="70"/>
      <c r="C32675" s="71"/>
    </row>
    <row r="32676" spans="1:3" x14ac:dyDescent="0.4">
      <c r="A32676" s="70"/>
      <c r="B32676" s="70"/>
      <c r="C32676" s="71"/>
    </row>
    <row r="32677" spans="1:3" x14ac:dyDescent="0.4">
      <c r="A32677" s="70"/>
      <c r="B32677" s="70"/>
      <c r="C32677" s="71"/>
    </row>
    <row r="32678" spans="1:3" x14ac:dyDescent="0.4">
      <c r="A32678" s="70"/>
      <c r="B32678" s="70"/>
      <c r="C32678" s="71"/>
    </row>
    <row r="32679" spans="1:3" x14ac:dyDescent="0.4">
      <c r="A32679" s="70"/>
      <c r="B32679" s="70"/>
      <c r="C32679" s="71"/>
    </row>
    <row r="32680" spans="1:3" x14ac:dyDescent="0.4">
      <c r="A32680" s="70"/>
      <c r="B32680" s="70"/>
      <c r="C32680" s="71"/>
    </row>
    <row r="32681" spans="1:3" x14ac:dyDescent="0.4">
      <c r="A32681" s="70"/>
      <c r="B32681" s="70"/>
      <c r="C32681" s="71"/>
    </row>
    <row r="32682" spans="1:3" x14ac:dyDescent="0.4">
      <c r="A32682" s="70"/>
      <c r="B32682" s="70"/>
      <c r="C32682" s="71"/>
    </row>
    <row r="32683" spans="1:3" x14ac:dyDescent="0.4">
      <c r="A32683" s="70"/>
      <c r="B32683" s="70"/>
      <c r="C32683" s="71"/>
    </row>
    <row r="32684" spans="1:3" x14ac:dyDescent="0.4">
      <c r="A32684" s="70"/>
      <c r="B32684" s="70"/>
      <c r="C32684" s="71"/>
    </row>
    <row r="32685" spans="1:3" x14ac:dyDescent="0.4">
      <c r="A32685" s="70"/>
      <c r="B32685" s="70"/>
      <c r="C32685" s="71"/>
    </row>
    <row r="32686" spans="1:3" x14ac:dyDescent="0.4">
      <c r="A32686" s="70"/>
      <c r="B32686" s="70"/>
      <c r="C32686" s="71"/>
    </row>
    <row r="32687" spans="1:3" x14ac:dyDescent="0.4">
      <c r="A32687" s="70"/>
      <c r="B32687" s="70"/>
      <c r="C32687" s="71"/>
    </row>
    <row r="32688" spans="1:3" x14ac:dyDescent="0.4">
      <c r="A32688" s="70"/>
      <c r="B32688" s="70"/>
      <c r="C32688" s="71"/>
    </row>
    <row r="32689" spans="1:3" x14ac:dyDescent="0.4">
      <c r="A32689" s="70"/>
      <c r="B32689" s="70"/>
      <c r="C32689" s="71"/>
    </row>
    <row r="32690" spans="1:3" x14ac:dyDescent="0.4">
      <c r="A32690" s="70"/>
      <c r="B32690" s="70"/>
      <c r="C32690" s="71"/>
    </row>
    <row r="32691" spans="1:3" x14ac:dyDescent="0.4">
      <c r="A32691" s="70"/>
      <c r="B32691" s="70"/>
      <c r="C32691" s="71"/>
    </row>
    <row r="32692" spans="1:3" x14ac:dyDescent="0.4">
      <c r="A32692" s="70"/>
      <c r="B32692" s="70"/>
      <c r="C32692" s="71"/>
    </row>
    <row r="32693" spans="1:3" x14ac:dyDescent="0.4">
      <c r="A32693" s="70"/>
      <c r="B32693" s="70"/>
      <c r="C32693" s="71"/>
    </row>
    <row r="32694" spans="1:3" x14ac:dyDescent="0.4">
      <c r="A32694" s="70"/>
      <c r="B32694" s="70"/>
      <c r="C32694" s="71"/>
    </row>
    <row r="32695" spans="1:3" x14ac:dyDescent="0.4">
      <c r="A32695" s="70"/>
      <c r="B32695" s="70"/>
      <c r="C32695" s="71"/>
    </row>
    <row r="32696" spans="1:3" x14ac:dyDescent="0.4">
      <c r="A32696" s="70"/>
      <c r="B32696" s="70"/>
      <c r="C32696" s="71"/>
    </row>
    <row r="32697" spans="1:3" x14ac:dyDescent="0.4">
      <c r="A32697" s="70"/>
      <c r="B32697" s="70"/>
      <c r="C32697" s="71"/>
    </row>
    <row r="32698" spans="1:3" x14ac:dyDescent="0.4">
      <c r="A32698" s="70"/>
      <c r="B32698" s="70"/>
      <c r="C32698" s="71"/>
    </row>
    <row r="32699" spans="1:3" x14ac:dyDescent="0.4">
      <c r="A32699" s="70"/>
      <c r="B32699" s="70"/>
      <c r="C32699" s="71"/>
    </row>
    <row r="32700" spans="1:3" x14ac:dyDescent="0.4">
      <c r="A32700" s="70"/>
      <c r="B32700" s="70"/>
      <c r="C32700" s="71"/>
    </row>
    <row r="32701" spans="1:3" x14ac:dyDescent="0.4">
      <c r="A32701" s="70"/>
      <c r="B32701" s="70"/>
      <c r="C32701" s="71"/>
    </row>
    <row r="32702" spans="1:3" x14ac:dyDescent="0.4">
      <c r="A32702" s="70"/>
      <c r="B32702" s="70"/>
      <c r="C32702" s="71"/>
    </row>
    <row r="32703" spans="1:3" x14ac:dyDescent="0.4">
      <c r="A32703" s="70"/>
      <c r="B32703" s="70"/>
      <c r="C32703" s="71"/>
    </row>
    <row r="32704" spans="1:3" x14ac:dyDescent="0.4">
      <c r="A32704" s="70"/>
      <c r="B32704" s="70"/>
      <c r="C32704" s="71"/>
    </row>
    <row r="32705" spans="1:3" x14ac:dyDescent="0.4">
      <c r="A32705" s="70"/>
      <c r="B32705" s="70"/>
      <c r="C32705" s="71"/>
    </row>
    <row r="32706" spans="1:3" x14ac:dyDescent="0.4">
      <c r="A32706" s="70"/>
      <c r="B32706" s="70"/>
      <c r="C32706" s="71"/>
    </row>
    <row r="32707" spans="1:3" x14ac:dyDescent="0.4">
      <c r="A32707" s="70"/>
      <c r="B32707" s="70"/>
      <c r="C32707" s="71"/>
    </row>
    <row r="32708" spans="1:3" x14ac:dyDescent="0.4">
      <c r="A32708" s="70"/>
      <c r="B32708" s="70"/>
      <c r="C32708" s="71"/>
    </row>
    <row r="32709" spans="1:3" x14ac:dyDescent="0.4">
      <c r="A32709" s="70"/>
      <c r="B32709" s="70"/>
      <c r="C32709" s="71"/>
    </row>
    <row r="32710" spans="1:3" x14ac:dyDescent="0.4">
      <c r="A32710" s="70"/>
      <c r="B32710" s="70"/>
      <c r="C32710" s="71"/>
    </row>
    <row r="32711" spans="1:3" x14ac:dyDescent="0.4">
      <c r="A32711" s="70"/>
      <c r="B32711" s="70"/>
      <c r="C32711" s="71"/>
    </row>
    <row r="32712" spans="1:3" x14ac:dyDescent="0.4">
      <c r="A32712" s="70"/>
      <c r="B32712" s="70"/>
      <c r="C32712" s="71"/>
    </row>
    <row r="32713" spans="1:3" x14ac:dyDescent="0.4">
      <c r="A32713" s="70"/>
      <c r="B32713" s="70"/>
      <c r="C32713" s="71"/>
    </row>
    <row r="32714" spans="1:3" x14ac:dyDescent="0.4">
      <c r="A32714" s="70"/>
      <c r="B32714" s="70"/>
      <c r="C32714" s="71"/>
    </row>
    <row r="32715" spans="1:3" x14ac:dyDescent="0.4">
      <c r="A32715" s="70"/>
      <c r="B32715" s="70"/>
      <c r="C32715" s="71"/>
    </row>
    <row r="32716" spans="1:3" x14ac:dyDescent="0.4">
      <c r="A32716" s="70"/>
      <c r="B32716" s="70"/>
      <c r="C32716" s="71"/>
    </row>
    <row r="32717" spans="1:3" x14ac:dyDescent="0.4">
      <c r="A32717" s="70"/>
      <c r="B32717" s="70"/>
      <c r="C32717" s="71"/>
    </row>
    <row r="32718" spans="1:3" x14ac:dyDescent="0.4">
      <c r="A32718" s="70"/>
      <c r="B32718" s="70"/>
      <c r="C32718" s="71"/>
    </row>
    <row r="32719" spans="1:3" x14ac:dyDescent="0.4">
      <c r="A32719" s="70"/>
      <c r="B32719" s="70"/>
      <c r="C32719" s="71"/>
    </row>
    <row r="32720" spans="1:3" x14ac:dyDescent="0.4">
      <c r="A32720" s="70"/>
      <c r="B32720" s="70"/>
      <c r="C32720" s="71"/>
    </row>
    <row r="32721" spans="1:3" x14ac:dyDescent="0.4">
      <c r="A32721" s="70"/>
      <c r="B32721" s="70"/>
      <c r="C32721" s="71"/>
    </row>
    <row r="32722" spans="1:3" x14ac:dyDescent="0.4">
      <c r="A32722" s="70"/>
      <c r="B32722" s="70"/>
      <c r="C32722" s="71"/>
    </row>
    <row r="32723" spans="1:3" x14ac:dyDescent="0.4">
      <c r="A32723" s="70"/>
      <c r="B32723" s="70"/>
      <c r="C32723" s="71"/>
    </row>
    <row r="32724" spans="1:3" x14ac:dyDescent="0.4">
      <c r="A32724" s="70"/>
      <c r="B32724" s="70"/>
      <c r="C32724" s="71"/>
    </row>
    <row r="32725" spans="1:3" x14ac:dyDescent="0.4">
      <c r="A32725" s="70"/>
      <c r="B32725" s="70"/>
      <c r="C32725" s="71"/>
    </row>
    <row r="32726" spans="1:3" x14ac:dyDescent="0.4">
      <c r="A32726" s="70"/>
      <c r="B32726" s="70"/>
      <c r="C32726" s="71"/>
    </row>
    <row r="32727" spans="1:3" x14ac:dyDescent="0.4">
      <c r="A32727" s="70"/>
      <c r="B32727" s="70"/>
      <c r="C32727" s="71"/>
    </row>
    <row r="32728" spans="1:3" x14ac:dyDescent="0.4">
      <c r="A32728" s="70"/>
      <c r="B32728" s="70"/>
      <c r="C32728" s="71"/>
    </row>
    <row r="32729" spans="1:3" x14ac:dyDescent="0.4">
      <c r="A32729" s="70"/>
      <c r="B32729" s="70"/>
      <c r="C32729" s="71"/>
    </row>
    <row r="32730" spans="1:3" x14ac:dyDescent="0.4">
      <c r="A32730" s="70"/>
      <c r="B32730" s="70"/>
      <c r="C32730" s="71"/>
    </row>
    <row r="32731" spans="1:3" x14ac:dyDescent="0.4">
      <c r="A32731" s="70"/>
      <c r="B32731" s="70"/>
      <c r="C32731" s="71"/>
    </row>
    <row r="32732" spans="1:3" x14ac:dyDescent="0.4">
      <c r="A32732" s="70"/>
      <c r="B32732" s="70"/>
      <c r="C32732" s="71"/>
    </row>
    <row r="32733" spans="1:3" x14ac:dyDescent="0.4">
      <c r="A32733" s="70"/>
      <c r="B32733" s="70"/>
      <c r="C32733" s="71"/>
    </row>
    <row r="32734" spans="1:3" x14ac:dyDescent="0.4">
      <c r="A32734" s="70"/>
      <c r="B32734" s="70"/>
      <c r="C32734" s="71"/>
    </row>
    <row r="32735" spans="1:3" x14ac:dyDescent="0.4">
      <c r="A32735" s="70"/>
      <c r="B32735" s="70"/>
      <c r="C32735" s="71"/>
    </row>
    <row r="32736" spans="1:3" x14ac:dyDescent="0.4">
      <c r="A32736" s="70"/>
      <c r="B32736" s="70"/>
      <c r="C32736" s="71"/>
    </row>
    <row r="32737" spans="1:3" x14ac:dyDescent="0.4">
      <c r="A32737" s="70"/>
      <c r="B32737" s="70"/>
      <c r="C32737" s="71"/>
    </row>
    <row r="32738" spans="1:3" x14ac:dyDescent="0.4">
      <c r="A32738" s="70"/>
      <c r="B32738" s="70"/>
      <c r="C32738" s="71"/>
    </row>
    <row r="32739" spans="1:3" x14ac:dyDescent="0.4">
      <c r="A32739" s="70"/>
      <c r="B32739" s="70"/>
      <c r="C32739" s="71"/>
    </row>
    <row r="32740" spans="1:3" x14ac:dyDescent="0.4">
      <c r="A32740" s="70"/>
      <c r="B32740" s="70"/>
      <c r="C32740" s="71"/>
    </row>
    <row r="32741" spans="1:3" x14ac:dyDescent="0.4">
      <c r="A32741" s="70"/>
      <c r="B32741" s="70"/>
      <c r="C32741" s="71"/>
    </row>
    <row r="32742" spans="1:3" x14ac:dyDescent="0.4">
      <c r="A32742" s="70"/>
      <c r="B32742" s="70"/>
      <c r="C32742" s="71"/>
    </row>
    <row r="32743" spans="1:3" x14ac:dyDescent="0.4">
      <c r="A32743" s="70"/>
      <c r="B32743" s="70"/>
      <c r="C32743" s="71"/>
    </row>
    <row r="32744" spans="1:3" x14ac:dyDescent="0.4">
      <c r="A32744" s="70"/>
      <c r="B32744" s="70"/>
      <c r="C32744" s="71"/>
    </row>
    <row r="32745" spans="1:3" x14ac:dyDescent="0.4">
      <c r="A32745" s="70"/>
      <c r="B32745" s="70"/>
      <c r="C32745" s="71"/>
    </row>
    <row r="32746" spans="1:3" x14ac:dyDescent="0.4">
      <c r="A32746" s="70"/>
      <c r="B32746" s="70"/>
      <c r="C32746" s="71"/>
    </row>
    <row r="32747" spans="1:3" x14ac:dyDescent="0.4">
      <c r="A32747" s="70"/>
      <c r="B32747" s="70"/>
      <c r="C32747" s="71"/>
    </row>
    <row r="32748" spans="1:3" x14ac:dyDescent="0.4">
      <c r="A32748" s="70"/>
      <c r="B32748" s="70"/>
      <c r="C32748" s="71"/>
    </row>
    <row r="32749" spans="1:3" x14ac:dyDescent="0.4">
      <c r="A32749" s="70"/>
      <c r="B32749" s="70"/>
      <c r="C32749" s="71"/>
    </row>
    <row r="32750" spans="1:3" x14ac:dyDescent="0.4">
      <c r="A32750" s="70"/>
      <c r="B32750" s="70"/>
      <c r="C32750" s="71"/>
    </row>
    <row r="32751" spans="1:3" x14ac:dyDescent="0.4">
      <c r="A32751" s="70"/>
      <c r="B32751" s="70"/>
      <c r="C32751" s="71"/>
    </row>
    <row r="32752" spans="1:3" x14ac:dyDescent="0.4">
      <c r="A32752" s="70"/>
      <c r="B32752" s="70"/>
      <c r="C32752" s="71"/>
    </row>
    <row r="32753" spans="1:3" x14ac:dyDescent="0.4">
      <c r="A32753" s="70"/>
      <c r="B32753" s="70"/>
      <c r="C32753" s="71"/>
    </row>
    <row r="32754" spans="1:3" x14ac:dyDescent="0.4">
      <c r="A32754" s="70"/>
      <c r="B32754" s="70"/>
      <c r="C32754" s="71"/>
    </row>
    <row r="32755" spans="1:3" x14ac:dyDescent="0.4">
      <c r="A32755" s="70"/>
      <c r="B32755" s="70"/>
      <c r="C32755" s="71"/>
    </row>
    <row r="32756" spans="1:3" x14ac:dyDescent="0.4">
      <c r="A32756" s="70"/>
      <c r="B32756" s="70"/>
      <c r="C32756" s="71"/>
    </row>
    <row r="32757" spans="1:3" x14ac:dyDescent="0.4">
      <c r="A32757" s="70"/>
      <c r="B32757" s="70"/>
      <c r="C32757" s="71"/>
    </row>
    <row r="32758" spans="1:3" x14ac:dyDescent="0.4">
      <c r="A32758" s="70"/>
      <c r="B32758" s="70"/>
      <c r="C32758" s="71"/>
    </row>
    <row r="32759" spans="1:3" x14ac:dyDescent="0.4">
      <c r="A32759" s="70"/>
      <c r="B32759" s="70"/>
      <c r="C32759" s="71"/>
    </row>
    <row r="32760" spans="1:3" x14ac:dyDescent="0.4">
      <c r="A32760" s="70"/>
      <c r="B32760" s="70"/>
      <c r="C32760" s="71"/>
    </row>
    <row r="32761" spans="1:3" x14ac:dyDescent="0.4">
      <c r="A32761" s="70"/>
      <c r="B32761" s="70"/>
      <c r="C32761" s="71"/>
    </row>
    <row r="32762" spans="1:3" x14ac:dyDescent="0.4">
      <c r="A32762" s="70"/>
      <c r="B32762" s="70"/>
      <c r="C32762" s="71"/>
    </row>
    <row r="32763" spans="1:3" x14ac:dyDescent="0.4">
      <c r="A32763" s="70"/>
      <c r="B32763" s="70"/>
      <c r="C32763" s="71"/>
    </row>
    <row r="32764" spans="1:3" x14ac:dyDescent="0.4">
      <c r="A32764" s="70"/>
      <c r="B32764" s="70"/>
      <c r="C32764" s="71"/>
    </row>
    <row r="32765" spans="1:3" x14ac:dyDescent="0.4">
      <c r="A32765" s="70"/>
      <c r="B32765" s="70"/>
      <c r="C32765" s="71"/>
    </row>
    <row r="32766" spans="1:3" x14ac:dyDescent="0.4">
      <c r="A32766" s="70"/>
      <c r="B32766" s="70"/>
      <c r="C32766" s="71"/>
    </row>
    <row r="32767" spans="1:3" x14ac:dyDescent="0.4">
      <c r="A32767" s="70"/>
      <c r="B32767" s="70"/>
      <c r="C32767" s="71"/>
    </row>
    <row r="32768" spans="1:3" x14ac:dyDescent="0.4">
      <c r="A32768" s="70"/>
      <c r="B32768" s="70"/>
      <c r="C32768" s="71"/>
    </row>
    <row r="32769" spans="1:3" x14ac:dyDescent="0.4">
      <c r="A32769" s="70"/>
      <c r="B32769" s="70"/>
      <c r="C32769" s="71"/>
    </row>
    <row r="32770" spans="1:3" x14ac:dyDescent="0.4">
      <c r="A32770" s="70"/>
      <c r="B32770" s="70"/>
      <c r="C32770" s="71"/>
    </row>
    <row r="32771" spans="1:3" x14ac:dyDescent="0.4">
      <c r="A32771" s="70"/>
      <c r="B32771" s="70"/>
      <c r="C32771" s="71"/>
    </row>
    <row r="32772" spans="1:3" x14ac:dyDescent="0.4">
      <c r="A32772" s="70"/>
      <c r="B32772" s="70"/>
      <c r="C32772" s="71"/>
    </row>
    <row r="32773" spans="1:3" x14ac:dyDescent="0.4">
      <c r="A32773" s="70"/>
      <c r="B32773" s="70"/>
      <c r="C32773" s="71"/>
    </row>
    <row r="32774" spans="1:3" x14ac:dyDescent="0.4">
      <c r="A32774" s="70"/>
      <c r="B32774" s="70"/>
      <c r="C32774" s="71"/>
    </row>
    <row r="32775" spans="1:3" x14ac:dyDescent="0.4">
      <c r="A32775" s="70"/>
      <c r="B32775" s="70"/>
      <c r="C32775" s="71"/>
    </row>
    <row r="32776" spans="1:3" x14ac:dyDescent="0.4">
      <c r="A32776" s="70"/>
      <c r="B32776" s="70"/>
      <c r="C32776" s="71"/>
    </row>
    <row r="32777" spans="1:3" x14ac:dyDescent="0.4">
      <c r="A32777" s="70"/>
      <c r="B32777" s="70"/>
      <c r="C32777" s="71"/>
    </row>
    <row r="32778" spans="1:3" x14ac:dyDescent="0.4">
      <c r="A32778" s="70"/>
      <c r="B32778" s="70"/>
      <c r="C32778" s="71"/>
    </row>
    <row r="32779" spans="1:3" x14ac:dyDescent="0.4">
      <c r="A32779" s="70"/>
      <c r="B32779" s="70"/>
      <c r="C32779" s="71"/>
    </row>
    <row r="32780" spans="1:3" x14ac:dyDescent="0.4">
      <c r="A32780" s="70"/>
      <c r="B32780" s="70"/>
      <c r="C32780" s="71"/>
    </row>
    <row r="32781" spans="1:3" x14ac:dyDescent="0.4">
      <c r="A32781" s="70"/>
      <c r="B32781" s="70"/>
      <c r="C32781" s="71"/>
    </row>
    <row r="32782" spans="1:3" x14ac:dyDescent="0.4">
      <c r="A32782" s="70"/>
      <c r="B32782" s="70"/>
      <c r="C32782" s="71"/>
    </row>
    <row r="32783" spans="1:3" x14ac:dyDescent="0.4">
      <c r="A32783" s="70"/>
      <c r="B32783" s="70"/>
      <c r="C32783" s="71"/>
    </row>
    <row r="32784" spans="1:3" x14ac:dyDescent="0.4">
      <c r="A32784" s="70"/>
      <c r="B32784" s="70"/>
      <c r="C32784" s="71"/>
    </row>
    <row r="32785" spans="1:3" x14ac:dyDescent="0.4">
      <c r="A32785" s="70"/>
      <c r="B32785" s="70"/>
      <c r="C32785" s="71"/>
    </row>
    <row r="32786" spans="1:3" x14ac:dyDescent="0.4">
      <c r="A32786" s="70"/>
      <c r="B32786" s="70"/>
      <c r="C32786" s="71"/>
    </row>
    <row r="32787" spans="1:3" x14ac:dyDescent="0.4">
      <c r="A32787" s="70"/>
      <c r="B32787" s="70"/>
      <c r="C32787" s="71"/>
    </row>
    <row r="32788" spans="1:3" x14ac:dyDescent="0.4">
      <c r="A32788" s="70"/>
      <c r="B32788" s="70"/>
      <c r="C32788" s="71"/>
    </row>
    <row r="32789" spans="1:3" x14ac:dyDescent="0.4">
      <c r="A32789" s="70"/>
      <c r="B32789" s="70"/>
      <c r="C32789" s="71"/>
    </row>
    <row r="32790" spans="1:3" x14ac:dyDescent="0.4">
      <c r="A32790" s="70"/>
      <c r="B32790" s="70"/>
      <c r="C32790" s="71"/>
    </row>
    <row r="32791" spans="1:3" x14ac:dyDescent="0.4">
      <c r="A32791" s="70"/>
      <c r="B32791" s="70"/>
      <c r="C32791" s="71"/>
    </row>
    <row r="32792" spans="1:3" x14ac:dyDescent="0.4">
      <c r="A32792" s="70"/>
      <c r="B32792" s="70"/>
      <c r="C32792" s="71"/>
    </row>
    <row r="32793" spans="1:3" x14ac:dyDescent="0.4">
      <c r="A32793" s="70"/>
      <c r="B32793" s="70"/>
      <c r="C32793" s="71"/>
    </row>
    <row r="32794" spans="1:3" x14ac:dyDescent="0.4">
      <c r="A32794" s="70"/>
      <c r="B32794" s="70"/>
      <c r="C32794" s="71"/>
    </row>
    <row r="32795" spans="1:3" x14ac:dyDescent="0.4">
      <c r="A32795" s="70"/>
      <c r="B32795" s="70"/>
      <c r="C32795" s="71"/>
    </row>
    <row r="32796" spans="1:3" x14ac:dyDescent="0.4">
      <c r="A32796" s="70"/>
      <c r="B32796" s="70"/>
      <c r="C32796" s="71"/>
    </row>
    <row r="32797" spans="1:3" x14ac:dyDescent="0.4">
      <c r="A32797" s="70"/>
      <c r="B32797" s="70"/>
      <c r="C32797" s="71"/>
    </row>
    <row r="32798" spans="1:3" x14ac:dyDescent="0.4">
      <c r="A32798" s="70"/>
      <c r="B32798" s="70"/>
      <c r="C32798" s="71"/>
    </row>
    <row r="32799" spans="1:3" x14ac:dyDescent="0.4">
      <c r="A32799" s="70"/>
      <c r="B32799" s="70"/>
      <c r="C32799" s="71"/>
    </row>
    <row r="32800" spans="1:3" x14ac:dyDescent="0.4">
      <c r="A32800" s="70"/>
      <c r="B32800" s="70"/>
      <c r="C32800" s="71"/>
    </row>
    <row r="32801" spans="1:3" x14ac:dyDescent="0.4">
      <c r="A32801" s="70"/>
      <c r="B32801" s="70"/>
      <c r="C32801" s="71"/>
    </row>
    <row r="32802" spans="1:3" x14ac:dyDescent="0.4">
      <c r="A32802" s="70"/>
      <c r="B32802" s="70"/>
      <c r="C32802" s="71"/>
    </row>
    <row r="32803" spans="1:3" x14ac:dyDescent="0.4">
      <c r="A32803" s="70"/>
      <c r="B32803" s="70"/>
      <c r="C32803" s="71"/>
    </row>
    <row r="32804" spans="1:3" x14ac:dyDescent="0.4">
      <c r="A32804" s="70"/>
      <c r="B32804" s="70"/>
      <c r="C32804" s="71"/>
    </row>
    <row r="32805" spans="1:3" x14ac:dyDescent="0.4">
      <c r="A32805" s="70"/>
      <c r="B32805" s="70"/>
      <c r="C32805" s="71"/>
    </row>
    <row r="32806" spans="1:3" x14ac:dyDescent="0.4">
      <c r="A32806" s="70"/>
      <c r="B32806" s="70"/>
      <c r="C32806" s="71"/>
    </row>
    <row r="32807" spans="1:3" x14ac:dyDescent="0.4">
      <c r="A32807" s="70"/>
      <c r="B32807" s="70"/>
      <c r="C32807" s="71"/>
    </row>
    <row r="32808" spans="1:3" x14ac:dyDescent="0.4">
      <c r="A32808" s="70"/>
      <c r="B32808" s="70"/>
      <c r="C32808" s="71"/>
    </row>
    <row r="32809" spans="1:3" x14ac:dyDescent="0.4">
      <c r="A32809" s="70"/>
      <c r="B32809" s="70"/>
      <c r="C32809" s="71"/>
    </row>
    <row r="32810" spans="1:3" x14ac:dyDescent="0.4">
      <c r="A32810" s="70"/>
      <c r="B32810" s="70"/>
      <c r="C32810" s="71"/>
    </row>
    <row r="32811" spans="1:3" x14ac:dyDescent="0.4">
      <c r="A32811" s="70"/>
      <c r="B32811" s="70"/>
      <c r="C32811" s="71"/>
    </row>
    <row r="32812" spans="1:3" x14ac:dyDescent="0.4">
      <c r="A32812" s="70"/>
      <c r="B32812" s="70"/>
      <c r="C32812" s="71"/>
    </row>
    <row r="32813" spans="1:3" x14ac:dyDescent="0.4">
      <c r="A32813" s="70"/>
      <c r="B32813" s="70"/>
      <c r="C32813" s="71"/>
    </row>
    <row r="32814" spans="1:3" x14ac:dyDescent="0.4">
      <c r="A32814" s="70"/>
      <c r="B32814" s="70"/>
      <c r="C32814" s="71"/>
    </row>
    <row r="32815" spans="1:3" x14ac:dyDescent="0.4">
      <c r="A32815" s="70"/>
      <c r="B32815" s="70"/>
      <c r="C32815" s="71"/>
    </row>
    <row r="32816" spans="1:3" x14ac:dyDescent="0.4">
      <c r="A32816" s="70"/>
      <c r="B32816" s="70"/>
      <c r="C32816" s="71"/>
    </row>
    <row r="32817" spans="1:3" x14ac:dyDescent="0.4">
      <c r="A32817" s="70"/>
      <c r="B32817" s="70"/>
      <c r="C32817" s="71"/>
    </row>
    <row r="32818" spans="1:3" x14ac:dyDescent="0.4">
      <c r="A32818" s="70"/>
      <c r="B32818" s="70"/>
      <c r="C32818" s="71"/>
    </row>
    <row r="32819" spans="1:3" x14ac:dyDescent="0.4">
      <c r="A32819" s="70"/>
      <c r="B32819" s="70"/>
      <c r="C32819" s="71"/>
    </row>
    <row r="32820" spans="1:3" x14ac:dyDescent="0.4">
      <c r="A32820" s="70"/>
      <c r="B32820" s="70"/>
      <c r="C32820" s="71"/>
    </row>
    <row r="32821" spans="1:3" x14ac:dyDescent="0.4">
      <c r="A32821" s="70"/>
      <c r="B32821" s="70"/>
      <c r="C32821" s="71"/>
    </row>
    <row r="32822" spans="1:3" x14ac:dyDescent="0.4">
      <c r="A32822" s="70"/>
      <c r="B32822" s="70"/>
      <c r="C32822" s="71"/>
    </row>
    <row r="32823" spans="1:3" x14ac:dyDescent="0.4">
      <c r="A32823" s="70"/>
      <c r="B32823" s="70"/>
      <c r="C32823" s="71"/>
    </row>
    <row r="32824" spans="1:3" x14ac:dyDescent="0.4">
      <c r="A32824" s="70"/>
      <c r="B32824" s="70"/>
      <c r="C32824" s="71"/>
    </row>
    <row r="32825" spans="1:3" x14ac:dyDescent="0.4">
      <c r="A32825" s="70"/>
      <c r="B32825" s="70"/>
      <c r="C32825" s="71"/>
    </row>
    <row r="32826" spans="1:3" x14ac:dyDescent="0.4">
      <c r="A32826" s="70"/>
      <c r="B32826" s="70"/>
      <c r="C32826" s="71"/>
    </row>
    <row r="32827" spans="1:3" x14ac:dyDescent="0.4">
      <c r="A32827" s="70"/>
      <c r="B32827" s="70"/>
      <c r="C32827" s="71"/>
    </row>
    <row r="32828" spans="1:3" x14ac:dyDescent="0.4">
      <c r="A32828" s="70"/>
      <c r="B32828" s="70"/>
      <c r="C32828" s="71"/>
    </row>
    <row r="32829" spans="1:3" x14ac:dyDescent="0.4">
      <c r="A32829" s="70"/>
      <c r="B32829" s="70"/>
      <c r="C32829" s="71"/>
    </row>
    <row r="32830" spans="1:3" x14ac:dyDescent="0.4">
      <c r="A32830" s="70"/>
      <c r="B32830" s="70"/>
      <c r="C32830" s="71"/>
    </row>
    <row r="32831" spans="1:3" x14ac:dyDescent="0.4">
      <c r="A32831" s="70"/>
      <c r="B32831" s="70"/>
      <c r="C32831" s="71"/>
    </row>
    <row r="32832" spans="1:3" x14ac:dyDescent="0.4">
      <c r="A32832" s="70"/>
      <c r="B32832" s="70"/>
      <c r="C32832" s="71"/>
    </row>
    <row r="32833" spans="1:3" x14ac:dyDescent="0.4">
      <c r="A32833" s="70"/>
      <c r="B32833" s="70"/>
      <c r="C32833" s="71"/>
    </row>
    <row r="32834" spans="1:3" x14ac:dyDescent="0.4">
      <c r="A32834" s="70"/>
      <c r="B32834" s="70"/>
      <c r="C32834" s="71"/>
    </row>
    <row r="32835" spans="1:3" x14ac:dyDescent="0.4">
      <c r="A32835" s="70"/>
      <c r="B32835" s="70"/>
      <c r="C32835" s="71"/>
    </row>
    <row r="32836" spans="1:3" x14ac:dyDescent="0.4">
      <c r="A32836" s="70"/>
      <c r="B32836" s="70"/>
      <c r="C32836" s="71"/>
    </row>
    <row r="32837" spans="1:3" x14ac:dyDescent="0.4">
      <c r="A32837" s="70"/>
      <c r="B32837" s="70"/>
      <c r="C32837" s="71"/>
    </row>
    <row r="32838" spans="1:3" x14ac:dyDescent="0.4">
      <c r="A32838" s="70"/>
      <c r="B32838" s="70"/>
      <c r="C32838" s="71"/>
    </row>
    <row r="32839" spans="1:3" x14ac:dyDescent="0.4">
      <c r="A32839" s="70"/>
      <c r="B32839" s="70"/>
      <c r="C32839" s="71"/>
    </row>
    <row r="32840" spans="1:3" x14ac:dyDescent="0.4">
      <c r="A32840" s="70"/>
      <c r="B32840" s="70"/>
      <c r="C32840" s="71"/>
    </row>
    <row r="32841" spans="1:3" x14ac:dyDescent="0.4">
      <c r="A32841" s="70"/>
      <c r="B32841" s="70"/>
      <c r="C32841" s="71"/>
    </row>
    <row r="32842" spans="1:3" x14ac:dyDescent="0.4">
      <c r="A32842" s="70"/>
      <c r="B32842" s="70"/>
      <c r="C32842" s="71"/>
    </row>
    <row r="32843" spans="1:3" x14ac:dyDescent="0.4">
      <c r="A32843" s="70"/>
      <c r="B32843" s="70"/>
      <c r="C32843" s="71"/>
    </row>
    <row r="32844" spans="1:3" x14ac:dyDescent="0.4">
      <c r="A32844" s="70"/>
      <c r="B32844" s="70"/>
      <c r="C32844" s="71"/>
    </row>
    <row r="32845" spans="1:3" x14ac:dyDescent="0.4">
      <c r="A32845" s="70"/>
      <c r="B32845" s="70"/>
      <c r="C32845" s="71"/>
    </row>
    <row r="32846" spans="1:3" x14ac:dyDescent="0.4">
      <c r="A32846" s="70"/>
      <c r="B32846" s="70"/>
      <c r="C32846" s="71"/>
    </row>
    <row r="32847" spans="1:3" x14ac:dyDescent="0.4">
      <c r="A32847" s="70"/>
      <c r="B32847" s="70"/>
      <c r="C32847" s="71"/>
    </row>
    <row r="32848" spans="1:3" x14ac:dyDescent="0.4">
      <c r="A32848" s="70"/>
      <c r="B32848" s="70"/>
      <c r="C32848" s="71"/>
    </row>
    <row r="32849" spans="1:3" x14ac:dyDescent="0.4">
      <c r="A32849" s="70"/>
      <c r="B32849" s="70"/>
      <c r="C32849" s="71"/>
    </row>
    <row r="32850" spans="1:3" x14ac:dyDescent="0.4">
      <c r="A32850" s="70"/>
      <c r="B32850" s="70"/>
      <c r="C32850" s="71"/>
    </row>
    <row r="32851" spans="1:3" x14ac:dyDescent="0.4">
      <c r="A32851" s="70"/>
      <c r="B32851" s="70"/>
      <c r="C32851" s="71"/>
    </row>
    <row r="32852" spans="1:3" x14ac:dyDescent="0.4">
      <c r="A32852" s="70"/>
      <c r="B32852" s="70"/>
      <c r="C32852" s="71"/>
    </row>
    <row r="32853" spans="1:3" x14ac:dyDescent="0.4">
      <c r="A32853" s="70"/>
      <c r="B32853" s="70"/>
      <c r="C32853" s="71"/>
    </row>
    <row r="32854" spans="1:3" x14ac:dyDescent="0.4">
      <c r="A32854" s="70"/>
      <c r="B32854" s="70"/>
      <c r="C32854" s="71"/>
    </row>
    <row r="32855" spans="1:3" x14ac:dyDescent="0.4">
      <c r="A32855" s="70"/>
      <c r="B32855" s="70"/>
      <c r="C32855" s="71"/>
    </row>
    <row r="32856" spans="1:3" x14ac:dyDescent="0.4">
      <c r="A32856" s="70"/>
      <c r="B32856" s="70"/>
      <c r="C32856" s="71"/>
    </row>
    <row r="32857" spans="1:3" x14ac:dyDescent="0.4">
      <c r="A32857" s="70"/>
      <c r="B32857" s="70"/>
      <c r="C32857" s="71"/>
    </row>
    <row r="32858" spans="1:3" x14ac:dyDescent="0.4">
      <c r="A32858" s="70"/>
      <c r="B32858" s="70"/>
      <c r="C32858" s="71"/>
    </row>
    <row r="32859" spans="1:3" x14ac:dyDescent="0.4">
      <c r="A32859" s="70"/>
      <c r="B32859" s="70"/>
      <c r="C32859" s="71"/>
    </row>
    <row r="32860" spans="1:3" x14ac:dyDescent="0.4">
      <c r="A32860" s="70"/>
      <c r="B32860" s="70"/>
      <c r="C32860" s="71"/>
    </row>
    <row r="32861" spans="1:3" x14ac:dyDescent="0.4">
      <c r="A32861" s="70"/>
      <c r="B32861" s="70"/>
      <c r="C32861" s="71"/>
    </row>
    <row r="32862" spans="1:3" x14ac:dyDescent="0.4">
      <c r="A32862" s="70"/>
      <c r="B32862" s="70"/>
      <c r="C32862" s="71"/>
    </row>
    <row r="32863" spans="1:3" x14ac:dyDescent="0.4">
      <c r="A32863" s="70"/>
      <c r="B32863" s="70"/>
      <c r="C32863" s="71"/>
    </row>
    <row r="32864" spans="1:3" x14ac:dyDescent="0.4">
      <c r="A32864" s="70"/>
      <c r="B32864" s="70"/>
      <c r="C32864" s="71"/>
    </row>
    <row r="32865" spans="1:3" x14ac:dyDescent="0.4">
      <c r="A32865" s="70"/>
      <c r="B32865" s="70"/>
      <c r="C32865" s="71"/>
    </row>
    <row r="32866" spans="1:3" x14ac:dyDescent="0.4">
      <c r="A32866" s="70"/>
      <c r="B32866" s="70"/>
      <c r="C32866" s="71"/>
    </row>
    <row r="32867" spans="1:3" x14ac:dyDescent="0.4">
      <c r="A32867" s="70"/>
      <c r="B32867" s="70"/>
      <c r="C32867" s="71"/>
    </row>
    <row r="32868" spans="1:3" x14ac:dyDescent="0.4">
      <c r="A32868" s="70"/>
      <c r="B32868" s="70"/>
      <c r="C32868" s="71"/>
    </row>
    <row r="32869" spans="1:3" x14ac:dyDescent="0.4">
      <c r="A32869" s="70"/>
      <c r="B32869" s="70"/>
      <c r="C32869" s="71"/>
    </row>
    <row r="32870" spans="1:3" x14ac:dyDescent="0.4">
      <c r="A32870" s="70"/>
      <c r="B32870" s="70"/>
      <c r="C32870" s="71"/>
    </row>
    <row r="32871" spans="1:3" x14ac:dyDescent="0.4">
      <c r="A32871" s="70"/>
      <c r="B32871" s="70"/>
      <c r="C32871" s="71"/>
    </row>
    <row r="32872" spans="1:3" x14ac:dyDescent="0.4">
      <c r="A32872" s="70"/>
      <c r="B32872" s="70"/>
      <c r="C32872" s="71"/>
    </row>
    <row r="32873" spans="1:3" x14ac:dyDescent="0.4">
      <c r="A32873" s="70"/>
      <c r="B32873" s="70"/>
      <c r="C32873" s="71"/>
    </row>
    <row r="32874" spans="1:3" x14ac:dyDescent="0.4">
      <c r="A32874" s="70"/>
      <c r="B32874" s="70"/>
      <c r="C32874" s="71"/>
    </row>
    <row r="32875" spans="1:3" x14ac:dyDescent="0.4">
      <c r="A32875" s="70"/>
      <c r="B32875" s="70"/>
      <c r="C32875" s="71"/>
    </row>
    <row r="32876" spans="1:3" x14ac:dyDescent="0.4">
      <c r="A32876" s="70"/>
      <c r="B32876" s="70"/>
      <c r="C32876" s="71"/>
    </row>
    <row r="32877" spans="1:3" x14ac:dyDescent="0.4">
      <c r="A32877" s="70"/>
      <c r="B32877" s="70"/>
      <c r="C32877" s="71"/>
    </row>
    <row r="32878" spans="1:3" x14ac:dyDescent="0.4">
      <c r="A32878" s="70"/>
      <c r="B32878" s="70"/>
      <c r="C32878" s="71"/>
    </row>
    <row r="32879" spans="1:3" x14ac:dyDescent="0.4">
      <c r="A32879" s="70"/>
      <c r="B32879" s="70"/>
      <c r="C32879" s="71"/>
    </row>
    <row r="32880" spans="1:3" x14ac:dyDescent="0.4">
      <c r="A32880" s="70"/>
      <c r="B32880" s="70"/>
      <c r="C32880" s="71"/>
    </row>
    <row r="32881" spans="1:3" x14ac:dyDescent="0.4">
      <c r="A32881" s="70"/>
      <c r="B32881" s="70"/>
      <c r="C32881" s="71"/>
    </row>
    <row r="32882" spans="1:3" x14ac:dyDescent="0.4">
      <c r="A32882" s="70"/>
      <c r="B32882" s="70"/>
      <c r="C32882" s="71"/>
    </row>
    <row r="32883" spans="1:3" x14ac:dyDescent="0.4">
      <c r="A32883" s="70"/>
      <c r="B32883" s="70"/>
      <c r="C32883" s="71"/>
    </row>
    <row r="32884" spans="1:3" x14ac:dyDescent="0.4">
      <c r="A32884" s="70"/>
      <c r="B32884" s="70"/>
      <c r="C32884" s="71"/>
    </row>
    <row r="32885" spans="1:3" x14ac:dyDescent="0.4">
      <c r="A32885" s="70"/>
      <c r="B32885" s="70"/>
      <c r="C32885" s="71"/>
    </row>
    <row r="32886" spans="1:3" x14ac:dyDescent="0.4">
      <c r="A32886" s="70"/>
      <c r="B32886" s="70"/>
      <c r="C32886" s="71"/>
    </row>
    <row r="32887" spans="1:3" x14ac:dyDescent="0.4">
      <c r="A32887" s="70"/>
      <c r="B32887" s="70"/>
      <c r="C32887" s="71"/>
    </row>
    <row r="32888" spans="1:3" x14ac:dyDescent="0.4">
      <c r="A32888" s="70"/>
      <c r="B32888" s="70"/>
      <c r="C32888" s="71"/>
    </row>
    <row r="32889" spans="1:3" x14ac:dyDescent="0.4">
      <c r="A32889" s="70"/>
      <c r="B32889" s="70"/>
      <c r="C32889" s="71"/>
    </row>
    <row r="32890" spans="1:3" x14ac:dyDescent="0.4">
      <c r="A32890" s="70"/>
      <c r="B32890" s="70"/>
      <c r="C32890" s="71"/>
    </row>
    <row r="32891" spans="1:3" x14ac:dyDescent="0.4">
      <c r="A32891" s="70"/>
      <c r="B32891" s="70"/>
      <c r="C32891" s="71"/>
    </row>
    <row r="32892" spans="1:3" x14ac:dyDescent="0.4">
      <c r="A32892" s="70"/>
      <c r="B32892" s="70"/>
      <c r="C32892" s="71"/>
    </row>
    <row r="32893" spans="1:3" x14ac:dyDescent="0.4">
      <c r="A32893" s="70"/>
      <c r="B32893" s="70"/>
      <c r="C32893" s="71"/>
    </row>
    <row r="32894" spans="1:3" x14ac:dyDescent="0.4">
      <c r="A32894" s="70"/>
      <c r="B32894" s="70"/>
      <c r="C32894" s="71"/>
    </row>
    <row r="32895" spans="1:3" x14ac:dyDescent="0.4">
      <c r="A32895" s="70"/>
      <c r="B32895" s="70"/>
      <c r="C32895" s="71"/>
    </row>
    <row r="32896" spans="1:3" x14ac:dyDescent="0.4">
      <c r="A32896" s="70"/>
      <c r="B32896" s="70"/>
      <c r="C32896" s="71"/>
    </row>
    <row r="32897" spans="1:3" x14ac:dyDescent="0.4">
      <c r="A32897" s="70"/>
      <c r="B32897" s="70"/>
      <c r="C32897" s="71"/>
    </row>
    <row r="32898" spans="1:3" x14ac:dyDescent="0.4">
      <c r="A32898" s="70"/>
      <c r="B32898" s="70"/>
      <c r="C32898" s="71"/>
    </row>
    <row r="32899" spans="1:3" x14ac:dyDescent="0.4">
      <c r="A32899" s="70"/>
      <c r="B32899" s="70"/>
      <c r="C32899" s="71"/>
    </row>
    <row r="32900" spans="1:3" x14ac:dyDescent="0.4">
      <c r="A32900" s="70"/>
      <c r="B32900" s="70"/>
      <c r="C32900" s="71"/>
    </row>
    <row r="32901" spans="1:3" x14ac:dyDescent="0.4">
      <c r="A32901" s="70"/>
      <c r="B32901" s="70"/>
      <c r="C32901" s="71"/>
    </row>
    <row r="32902" spans="1:3" x14ac:dyDescent="0.4">
      <c r="A32902" s="70"/>
      <c r="B32902" s="70"/>
      <c r="C32902" s="71"/>
    </row>
    <row r="32903" spans="1:3" x14ac:dyDescent="0.4">
      <c r="A32903" s="70"/>
      <c r="B32903" s="70"/>
      <c r="C32903" s="71"/>
    </row>
    <row r="32904" spans="1:3" x14ac:dyDescent="0.4">
      <c r="A32904" s="70"/>
      <c r="B32904" s="70"/>
      <c r="C32904" s="71"/>
    </row>
    <row r="32905" spans="1:3" x14ac:dyDescent="0.4">
      <c r="A32905" s="70"/>
      <c r="B32905" s="70"/>
      <c r="C32905" s="71"/>
    </row>
    <row r="32906" spans="1:3" x14ac:dyDescent="0.4">
      <c r="A32906" s="70"/>
      <c r="B32906" s="70"/>
      <c r="C32906" s="71"/>
    </row>
    <row r="32907" spans="1:3" x14ac:dyDescent="0.4">
      <c r="A32907" s="70"/>
      <c r="B32907" s="70"/>
      <c r="C32907" s="71"/>
    </row>
    <row r="32908" spans="1:3" x14ac:dyDescent="0.4">
      <c r="A32908" s="70"/>
      <c r="B32908" s="70"/>
      <c r="C32908" s="71"/>
    </row>
    <row r="32909" spans="1:3" x14ac:dyDescent="0.4">
      <c r="A32909" s="70"/>
      <c r="B32909" s="70"/>
      <c r="C32909" s="71"/>
    </row>
    <row r="32910" spans="1:3" x14ac:dyDescent="0.4">
      <c r="A32910" s="70"/>
      <c r="B32910" s="70"/>
      <c r="C32910" s="71"/>
    </row>
    <row r="32911" spans="1:3" x14ac:dyDescent="0.4">
      <c r="A32911" s="70"/>
      <c r="B32911" s="70"/>
      <c r="C32911" s="71"/>
    </row>
    <row r="32912" spans="1:3" x14ac:dyDescent="0.4">
      <c r="A32912" s="70"/>
      <c r="B32912" s="70"/>
      <c r="C32912" s="71"/>
    </row>
    <row r="32913" spans="1:3" x14ac:dyDescent="0.4">
      <c r="A32913" s="70"/>
      <c r="B32913" s="70"/>
      <c r="C32913" s="71"/>
    </row>
    <row r="32914" spans="1:3" x14ac:dyDescent="0.4">
      <c r="A32914" s="70"/>
      <c r="B32914" s="70"/>
      <c r="C32914" s="71"/>
    </row>
    <row r="32915" spans="1:3" x14ac:dyDescent="0.4">
      <c r="A32915" s="70"/>
      <c r="B32915" s="70"/>
      <c r="C32915" s="71"/>
    </row>
    <row r="32916" spans="1:3" x14ac:dyDescent="0.4">
      <c r="A32916" s="70"/>
      <c r="B32916" s="70"/>
      <c r="C32916" s="71"/>
    </row>
    <row r="32917" spans="1:3" x14ac:dyDescent="0.4">
      <c r="A32917" s="70"/>
      <c r="B32917" s="70"/>
      <c r="C32917" s="71"/>
    </row>
    <row r="32918" spans="1:3" x14ac:dyDescent="0.4">
      <c r="A32918" s="70"/>
      <c r="B32918" s="70"/>
      <c r="C32918" s="71"/>
    </row>
    <row r="32919" spans="1:3" x14ac:dyDescent="0.4">
      <c r="A32919" s="70"/>
      <c r="B32919" s="70"/>
      <c r="C32919" s="71"/>
    </row>
    <row r="32920" spans="1:3" x14ac:dyDescent="0.4">
      <c r="A32920" s="70"/>
      <c r="B32920" s="70"/>
      <c r="C32920" s="71"/>
    </row>
    <row r="32921" spans="1:3" x14ac:dyDescent="0.4">
      <c r="A32921" s="70"/>
      <c r="B32921" s="70"/>
      <c r="C32921" s="71"/>
    </row>
    <row r="32922" spans="1:3" x14ac:dyDescent="0.4">
      <c r="A32922" s="70"/>
      <c r="B32922" s="70"/>
      <c r="C32922" s="71"/>
    </row>
    <row r="32923" spans="1:3" x14ac:dyDescent="0.4">
      <c r="A32923" s="70"/>
      <c r="B32923" s="70"/>
      <c r="C32923" s="71"/>
    </row>
    <row r="32924" spans="1:3" x14ac:dyDescent="0.4">
      <c r="A32924" s="70"/>
      <c r="B32924" s="70"/>
      <c r="C32924" s="71"/>
    </row>
    <row r="32925" spans="1:3" x14ac:dyDescent="0.4">
      <c r="A32925" s="70"/>
      <c r="B32925" s="70"/>
      <c r="C32925" s="71"/>
    </row>
    <row r="32926" spans="1:3" x14ac:dyDescent="0.4">
      <c r="A32926" s="70"/>
      <c r="B32926" s="70"/>
      <c r="C32926" s="71"/>
    </row>
    <row r="32927" spans="1:3" x14ac:dyDescent="0.4">
      <c r="A32927" s="70"/>
      <c r="B32927" s="70"/>
      <c r="C32927" s="71"/>
    </row>
    <row r="32928" spans="1:3" x14ac:dyDescent="0.4">
      <c r="A32928" s="70"/>
      <c r="B32928" s="70"/>
      <c r="C32928" s="71"/>
    </row>
    <row r="32929" spans="1:3" x14ac:dyDescent="0.4">
      <c r="A32929" s="70"/>
      <c r="B32929" s="70"/>
      <c r="C32929" s="71"/>
    </row>
    <row r="32930" spans="1:3" x14ac:dyDescent="0.4">
      <c r="A32930" s="70"/>
      <c r="B32930" s="70"/>
      <c r="C32930" s="71"/>
    </row>
    <row r="32931" spans="1:3" x14ac:dyDescent="0.4">
      <c r="A32931" s="70"/>
      <c r="B32931" s="70"/>
      <c r="C32931" s="71"/>
    </row>
    <row r="32932" spans="1:3" x14ac:dyDescent="0.4">
      <c r="A32932" s="70"/>
      <c r="B32932" s="70"/>
      <c r="C32932" s="71"/>
    </row>
    <row r="32933" spans="1:3" x14ac:dyDescent="0.4">
      <c r="A32933" s="70"/>
      <c r="B32933" s="70"/>
      <c r="C32933" s="71"/>
    </row>
    <row r="32934" spans="1:3" x14ac:dyDescent="0.4">
      <c r="A32934" s="70"/>
      <c r="B32934" s="70"/>
      <c r="C32934" s="71"/>
    </row>
    <row r="32935" spans="1:3" x14ac:dyDescent="0.4">
      <c r="A32935" s="70"/>
      <c r="B32935" s="70"/>
      <c r="C32935" s="71"/>
    </row>
    <row r="32936" spans="1:3" x14ac:dyDescent="0.4">
      <c r="A32936" s="70"/>
      <c r="B32936" s="70"/>
      <c r="C32936" s="71"/>
    </row>
    <row r="32937" spans="1:3" x14ac:dyDescent="0.4">
      <c r="A32937" s="70"/>
      <c r="B32937" s="70"/>
      <c r="C32937" s="71"/>
    </row>
    <row r="32938" spans="1:3" x14ac:dyDescent="0.4">
      <c r="A32938" s="70"/>
      <c r="B32938" s="70"/>
      <c r="C32938" s="71"/>
    </row>
    <row r="32939" spans="1:3" x14ac:dyDescent="0.4">
      <c r="A32939" s="70"/>
      <c r="B32939" s="70"/>
      <c r="C32939" s="71"/>
    </row>
    <row r="32940" spans="1:3" x14ac:dyDescent="0.4">
      <c r="A32940" s="70"/>
      <c r="B32940" s="70"/>
      <c r="C32940" s="71"/>
    </row>
    <row r="32941" spans="1:3" x14ac:dyDescent="0.4">
      <c r="A32941" s="70"/>
      <c r="B32941" s="70"/>
      <c r="C32941" s="71"/>
    </row>
    <row r="32942" spans="1:3" x14ac:dyDescent="0.4">
      <c r="A32942" s="70"/>
      <c r="B32942" s="70"/>
      <c r="C32942" s="71"/>
    </row>
    <row r="32943" spans="1:3" x14ac:dyDescent="0.4">
      <c r="A32943" s="70"/>
      <c r="B32943" s="70"/>
      <c r="C32943" s="71"/>
    </row>
    <row r="32944" spans="1:3" x14ac:dyDescent="0.4">
      <c r="A32944" s="70"/>
      <c r="B32944" s="70"/>
      <c r="C32944" s="71"/>
    </row>
    <row r="32945" spans="1:3" x14ac:dyDescent="0.4">
      <c r="A32945" s="70"/>
      <c r="B32945" s="70"/>
      <c r="C32945" s="71"/>
    </row>
    <row r="32946" spans="1:3" x14ac:dyDescent="0.4">
      <c r="A32946" s="70"/>
      <c r="B32946" s="70"/>
      <c r="C32946" s="71"/>
    </row>
    <row r="32947" spans="1:3" x14ac:dyDescent="0.4">
      <c r="A32947" s="70"/>
      <c r="B32947" s="70"/>
      <c r="C32947" s="71"/>
    </row>
    <row r="32948" spans="1:3" x14ac:dyDescent="0.4">
      <c r="A32948" s="70"/>
      <c r="B32948" s="70"/>
      <c r="C32948" s="71"/>
    </row>
    <row r="32949" spans="1:3" x14ac:dyDescent="0.4">
      <c r="A32949" s="70"/>
      <c r="B32949" s="70"/>
      <c r="C32949" s="71"/>
    </row>
    <row r="32950" spans="1:3" x14ac:dyDescent="0.4">
      <c r="A32950" s="70"/>
      <c r="B32950" s="70"/>
      <c r="C32950" s="71"/>
    </row>
    <row r="32951" spans="1:3" x14ac:dyDescent="0.4">
      <c r="A32951" s="70"/>
      <c r="B32951" s="70"/>
      <c r="C32951" s="71"/>
    </row>
    <row r="32952" spans="1:3" x14ac:dyDescent="0.4">
      <c r="A32952" s="70"/>
      <c r="B32952" s="70"/>
      <c r="C32952" s="71"/>
    </row>
    <row r="32953" spans="1:3" x14ac:dyDescent="0.4">
      <c r="A32953" s="70"/>
      <c r="B32953" s="70"/>
      <c r="C32953" s="71"/>
    </row>
    <row r="32954" spans="1:3" x14ac:dyDescent="0.4">
      <c r="A32954" s="70"/>
      <c r="B32954" s="70"/>
      <c r="C32954" s="71"/>
    </row>
    <row r="32955" spans="1:3" x14ac:dyDescent="0.4">
      <c r="A32955" s="70"/>
      <c r="B32955" s="70"/>
      <c r="C32955" s="71"/>
    </row>
    <row r="32956" spans="1:3" x14ac:dyDescent="0.4">
      <c r="A32956" s="70"/>
      <c r="B32956" s="70"/>
      <c r="C32956" s="71"/>
    </row>
    <row r="32957" spans="1:3" x14ac:dyDescent="0.4">
      <c r="A32957" s="70"/>
      <c r="B32957" s="70"/>
      <c r="C32957" s="71"/>
    </row>
    <row r="32958" spans="1:3" x14ac:dyDescent="0.4">
      <c r="A32958" s="70"/>
      <c r="B32958" s="70"/>
      <c r="C32958" s="71"/>
    </row>
    <row r="32959" spans="1:3" x14ac:dyDescent="0.4">
      <c r="A32959" s="70"/>
      <c r="B32959" s="70"/>
      <c r="C32959" s="71"/>
    </row>
    <row r="32960" spans="1:3" x14ac:dyDescent="0.4">
      <c r="A32960" s="70"/>
      <c r="B32960" s="70"/>
      <c r="C32960" s="71"/>
    </row>
    <row r="32961" spans="1:3" x14ac:dyDescent="0.4">
      <c r="A32961" s="70"/>
      <c r="B32961" s="70"/>
      <c r="C32961" s="71"/>
    </row>
    <row r="32962" spans="1:3" x14ac:dyDescent="0.4">
      <c r="A32962" s="70"/>
      <c r="B32962" s="70"/>
      <c r="C32962" s="71"/>
    </row>
    <row r="32963" spans="1:3" x14ac:dyDescent="0.4">
      <c r="A32963" s="70"/>
      <c r="B32963" s="70"/>
      <c r="C32963" s="71"/>
    </row>
    <row r="32964" spans="1:3" x14ac:dyDescent="0.4">
      <c r="A32964" s="70"/>
      <c r="B32964" s="70"/>
      <c r="C32964" s="71"/>
    </row>
    <row r="32965" spans="1:3" x14ac:dyDescent="0.4">
      <c r="A32965" s="70"/>
      <c r="B32965" s="70"/>
      <c r="C32965" s="71"/>
    </row>
    <row r="32966" spans="1:3" x14ac:dyDescent="0.4">
      <c r="A32966" s="70"/>
      <c r="B32966" s="70"/>
      <c r="C32966" s="71"/>
    </row>
    <row r="32967" spans="1:3" x14ac:dyDescent="0.4">
      <c r="A32967" s="70"/>
      <c r="B32967" s="70"/>
      <c r="C32967" s="71"/>
    </row>
    <row r="32968" spans="1:3" x14ac:dyDescent="0.4">
      <c r="A32968" s="70"/>
      <c r="B32968" s="70"/>
      <c r="C32968" s="71"/>
    </row>
    <row r="32969" spans="1:3" x14ac:dyDescent="0.4">
      <c r="A32969" s="70"/>
      <c r="B32969" s="70"/>
      <c r="C32969" s="71"/>
    </row>
    <row r="32970" spans="1:3" x14ac:dyDescent="0.4">
      <c r="A32970" s="70"/>
      <c r="B32970" s="70"/>
      <c r="C32970" s="71"/>
    </row>
    <row r="32971" spans="1:3" x14ac:dyDescent="0.4">
      <c r="A32971" s="70"/>
      <c r="B32971" s="70"/>
      <c r="C32971" s="71"/>
    </row>
    <row r="32972" spans="1:3" x14ac:dyDescent="0.4">
      <c r="A32972" s="70"/>
      <c r="B32972" s="70"/>
      <c r="C32972" s="71"/>
    </row>
    <row r="32973" spans="1:3" x14ac:dyDescent="0.4">
      <c r="A32973" s="70"/>
      <c r="B32973" s="70"/>
      <c r="C32973" s="71"/>
    </row>
    <row r="32974" spans="1:3" x14ac:dyDescent="0.4">
      <c r="A32974" s="70"/>
      <c r="B32974" s="70"/>
      <c r="C32974" s="71"/>
    </row>
    <row r="32975" spans="1:3" x14ac:dyDescent="0.4">
      <c r="A32975" s="70"/>
      <c r="B32975" s="70"/>
      <c r="C32975" s="71"/>
    </row>
    <row r="32976" spans="1:3" x14ac:dyDescent="0.4">
      <c r="A32976" s="70"/>
      <c r="B32976" s="70"/>
      <c r="C32976" s="71"/>
    </row>
    <row r="32977" spans="1:3" x14ac:dyDescent="0.4">
      <c r="A32977" s="70"/>
      <c r="B32977" s="70"/>
      <c r="C32977" s="71"/>
    </row>
    <row r="32978" spans="1:3" x14ac:dyDescent="0.4">
      <c r="A32978" s="70"/>
      <c r="B32978" s="70"/>
      <c r="C32978" s="71"/>
    </row>
    <row r="32979" spans="1:3" x14ac:dyDescent="0.4">
      <c r="A32979" s="70"/>
      <c r="B32979" s="70"/>
      <c r="C32979" s="71"/>
    </row>
    <row r="32980" spans="1:3" x14ac:dyDescent="0.4">
      <c r="A32980" s="70"/>
      <c r="B32980" s="70"/>
      <c r="C32980" s="71"/>
    </row>
    <row r="32981" spans="1:3" x14ac:dyDescent="0.4">
      <c r="A32981" s="70"/>
      <c r="B32981" s="70"/>
      <c r="C32981" s="71"/>
    </row>
    <row r="32982" spans="1:3" x14ac:dyDescent="0.4">
      <c r="A32982" s="70"/>
      <c r="B32982" s="70"/>
      <c r="C32982" s="71"/>
    </row>
    <row r="32983" spans="1:3" x14ac:dyDescent="0.4">
      <c r="A32983" s="70"/>
      <c r="B32983" s="70"/>
      <c r="C32983" s="71"/>
    </row>
    <row r="32984" spans="1:3" x14ac:dyDescent="0.4">
      <c r="A32984" s="70"/>
      <c r="B32984" s="70"/>
      <c r="C32984" s="71"/>
    </row>
    <row r="32985" spans="1:3" x14ac:dyDescent="0.4">
      <c r="A32985" s="70"/>
      <c r="B32985" s="70"/>
      <c r="C32985" s="71"/>
    </row>
    <row r="32986" spans="1:3" x14ac:dyDescent="0.4">
      <c r="A32986" s="70"/>
      <c r="B32986" s="70"/>
      <c r="C32986" s="71"/>
    </row>
    <row r="32987" spans="1:3" x14ac:dyDescent="0.4">
      <c r="A32987" s="70"/>
      <c r="B32987" s="70"/>
      <c r="C32987" s="71"/>
    </row>
    <row r="32988" spans="1:3" x14ac:dyDescent="0.4">
      <c r="A32988" s="70"/>
      <c r="B32988" s="70"/>
      <c r="C32988" s="71"/>
    </row>
    <row r="32989" spans="1:3" x14ac:dyDescent="0.4">
      <c r="A32989" s="70"/>
      <c r="B32989" s="70"/>
      <c r="C32989" s="71"/>
    </row>
    <row r="32990" spans="1:3" x14ac:dyDescent="0.4">
      <c r="A32990" s="70"/>
      <c r="B32990" s="70"/>
      <c r="C32990" s="71"/>
    </row>
    <row r="32991" spans="1:3" x14ac:dyDescent="0.4">
      <c r="A32991" s="70"/>
      <c r="B32991" s="70"/>
      <c r="C32991" s="71"/>
    </row>
    <row r="32992" spans="1:3" x14ac:dyDescent="0.4">
      <c r="A32992" s="70"/>
      <c r="B32992" s="70"/>
      <c r="C32992" s="71"/>
    </row>
    <row r="32993" spans="1:3" x14ac:dyDescent="0.4">
      <c r="A32993" s="70"/>
      <c r="B32993" s="70"/>
      <c r="C32993" s="71"/>
    </row>
    <row r="32994" spans="1:3" x14ac:dyDescent="0.4">
      <c r="A32994" s="70"/>
      <c r="B32994" s="70"/>
      <c r="C32994" s="71"/>
    </row>
    <row r="32995" spans="1:3" x14ac:dyDescent="0.4">
      <c r="A32995" s="70"/>
      <c r="B32995" s="70"/>
      <c r="C32995" s="71"/>
    </row>
    <row r="32996" spans="1:3" x14ac:dyDescent="0.4">
      <c r="A32996" s="70"/>
      <c r="B32996" s="70"/>
      <c r="C32996" s="71"/>
    </row>
    <row r="32997" spans="1:3" x14ac:dyDescent="0.4">
      <c r="A32997" s="70"/>
      <c r="B32997" s="70"/>
      <c r="C32997" s="71"/>
    </row>
    <row r="32998" spans="1:3" x14ac:dyDescent="0.4">
      <c r="A32998" s="70"/>
      <c r="B32998" s="70"/>
      <c r="C32998" s="71"/>
    </row>
    <row r="32999" spans="1:3" x14ac:dyDescent="0.4">
      <c r="A32999" s="70"/>
      <c r="B32999" s="70"/>
      <c r="C32999" s="71"/>
    </row>
    <row r="33000" spans="1:3" x14ac:dyDescent="0.4">
      <c r="A33000" s="70"/>
      <c r="B33000" s="70"/>
      <c r="C33000" s="71"/>
    </row>
    <row r="33001" spans="1:3" x14ac:dyDescent="0.4">
      <c r="A33001" s="70"/>
      <c r="B33001" s="70"/>
      <c r="C33001" s="71"/>
    </row>
    <row r="33002" spans="1:3" x14ac:dyDescent="0.4">
      <c r="A33002" s="70"/>
      <c r="B33002" s="70"/>
      <c r="C33002" s="71"/>
    </row>
    <row r="33003" spans="1:3" x14ac:dyDescent="0.4">
      <c r="A33003" s="70"/>
      <c r="B33003" s="70"/>
      <c r="C33003" s="71"/>
    </row>
    <row r="33004" spans="1:3" x14ac:dyDescent="0.4">
      <c r="A33004" s="70"/>
      <c r="B33004" s="70"/>
      <c r="C33004" s="71"/>
    </row>
    <row r="33005" spans="1:3" x14ac:dyDescent="0.4">
      <c r="A33005" s="70"/>
      <c r="B33005" s="70"/>
      <c r="C33005" s="71"/>
    </row>
    <row r="33006" spans="1:3" x14ac:dyDescent="0.4">
      <c r="A33006" s="70"/>
      <c r="B33006" s="70"/>
      <c r="C33006" s="71"/>
    </row>
    <row r="33007" spans="1:3" x14ac:dyDescent="0.4">
      <c r="A33007" s="70"/>
      <c r="B33007" s="70"/>
      <c r="C33007" s="71"/>
    </row>
    <row r="33008" spans="1:3" x14ac:dyDescent="0.4">
      <c r="A33008" s="70"/>
      <c r="B33008" s="70"/>
      <c r="C33008" s="71"/>
    </row>
    <row r="33009" spans="1:3" x14ac:dyDescent="0.4">
      <c r="A33009" s="70"/>
      <c r="B33009" s="70"/>
      <c r="C33009" s="71"/>
    </row>
    <row r="33010" spans="1:3" x14ac:dyDescent="0.4">
      <c r="A33010" s="70"/>
      <c r="B33010" s="70"/>
      <c r="C33010" s="71"/>
    </row>
    <row r="33011" spans="1:3" x14ac:dyDescent="0.4">
      <c r="A33011" s="70"/>
      <c r="B33011" s="70"/>
      <c r="C33011" s="71"/>
    </row>
    <row r="33012" spans="1:3" x14ac:dyDescent="0.4">
      <c r="A33012" s="70"/>
      <c r="B33012" s="70"/>
      <c r="C33012" s="71"/>
    </row>
    <row r="33013" spans="1:3" x14ac:dyDescent="0.4">
      <c r="A33013" s="70"/>
      <c r="B33013" s="70"/>
      <c r="C33013" s="71"/>
    </row>
    <row r="33014" spans="1:3" x14ac:dyDescent="0.4">
      <c r="A33014" s="70"/>
      <c r="B33014" s="70"/>
      <c r="C33014" s="71"/>
    </row>
    <row r="33015" spans="1:3" x14ac:dyDescent="0.4">
      <c r="A33015" s="70"/>
      <c r="B33015" s="70"/>
      <c r="C33015" s="71"/>
    </row>
    <row r="33016" spans="1:3" x14ac:dyDescent="0.4">
      <c r="A33016" s="70"/>
      <c r="B33016" s="70"/>
      <c r="C33016" s="71"/>
    </row>
    <row r="33017" spans="1:3" x14ac:dyDescent="0.4">
      <c r="A33017" s="70"/>
      <c r="B33017" s="70"/>
      <c r="C33017" s="71"/>
    </row>
    <row r="33018" spans="1:3" x14ac:dyDescent="0.4">
      <c r="A33018" s="70"/>
      <c r="B33018" s="70"/>
      <c r="C33018" s="71"/>
    </row>
    <row r="33019" spans="1:3" x14ac:dyDescent="0.4">
      <c r="A33019" s="70"/>
      <c r="B33019" s="70"/>
      <c r="C33019" s="71"/>
    </row>
    <row r="33020" spans="1:3" x14ac:dyDescent="0.4">
      <c r="A33020" s="70"/>
      <c r="B33020" s="70"/>
      <c r="C33020" s="71"/>
    </row>
    <row r="33021" spans="1:3" x14ac:dyDescent="0.4">
      <c r="A33021" s="70"/>
      <c r="B33021" s="70"/>
      <c r="C33021" s="71"/>
    </row>
    <row r="33022" spans="1:3" x14ac:dyDescent="0.4">
      <c r="A33022" s="70"/>
      <c r="B33022" s="70"/>
      <c r="C33022" s="71"/>
    </row>
    <row r="33023" spans="1:3" x14ac:dyDescent="0.4">
      <c r="A33023" s="70"/>
      <c r="B33023" s="70"/>
      <c r="C33023" s="71"/>
    </row>
    <row r="33024" spans="1:3" x14ac:dyDescent="0.4">
      <c r="A33024" s="70"/>
      <c r="B33024" s="70"/>
      <c r="C33024" s="71"/>
    </row>
    <row r="33025" spans="1:3" x14ac:dyDescent="0.4">
      <c r="A33025" s="70"/>
      <c r="B33025" s="70"/>
      <c r="C33025" s="71"/>
    </row>
    <row r="33026" spans="1:3" x14ac:dyDescent="0.4">
      <c r="A33026" s="70"/>
      <c r="B33026" s="70"/>
      <c r="C33026" s="71"/>
    </row>
    <row r="33027" spans="1:3" x14ac:dyDescent="0.4">
      <c r="A33027" s="70"/>
      <c r="B33027" s="70"/>
      <c r="C33027" s="71"/>
    </row>
    <row r="33028" spans="1:3" x14ac:dyDescent="0.4">
      <c r="A33028" s="70"/>
      <c r="B33028" s="70"/>
      <c r="C33028" s="71"/>
    </row>
    <row r="33029" spans="1:3" x14ac:dyDescent="0.4">
      <c r="A33029" s="70"/>
      <c r="B33029" s="70"/>
      <c r="C33029" s="71"/>
    </row>
    <row r="33030" spans="1:3" x14ac:dyDescent="0.4">
      <c r="A33030" s="70"/>
      <c r="B33030" s="70"/>
      <c r="C33030" s="71"/>
    </row>
    <row r="33031" spans="1:3" x14ac:dyDescent="0.4">
      <c r="A33031" s="70"/>
      <c r="B33031" s="70"/>
      <c r="C33031" s="71"/>
    </row>
    <row r="33032" spans="1:3" x14ac:dyDescent="0.4">
      <c r="A33032" s="70"/>
      <c r="B33032" s="70"/>
      <c r="C33032" s="71"/>
    </row>
    <row r="33033" spans="1:3" x14ac:dyDescent="0.4">
      <c r="A33033" s="70"/>
      <c r="B33033" s="70"/>
      <c r="C33033" s="71"/>
    </row>
    <row r="33034" spans="1:3" x14ac:dyDescent="0.4">
      <c r="A33034" s="70"/>
      <c r="B33034" s="70"/>
      <c r="C33034" s="71"/>
    </row>
    <row r="33035" spans="1:3" x14ac:dyDescent="0.4">
      <c r="A33035" s="70"/>
      <c r="B33035" s="70"/>
      <c r="C33035" s="71"/>
    </row>
    <row r="33036" spans="1:3" x14ac:dyDescent="0.4">
      <c r="A33036" s="70"/>
      <c r="B33036" s="70"/>
      <c r="C33036" s="71"/>
    </row>
    <row r="33037" spans="1:3" x14ac:dyDescent="0.4">
      <c r="A33037" s="70"/>
      <c r="B33037" s="70"/>
      <c r="C33037" s="71"/>
    </row>
    <row r="33038" spans="1:3" x14ac:dyDescent="0.4">
      <c r="A33038" s="70"/>
      <c r="B33038" s="70"/>
      <c r="C33038" s="71"/>
    </row>
    <row r="33039" spans="1:3" x14ac:dyDescent="0.4">
      <c r="A33039" s="70"/>
      <c r="B33039" s="70"/>
      <c r="C33039" s="71"/>
    </row>
    <row r="33040" spans="1:3" x14ac:dyDescent="0.4">
      <c r="A33040" s="70"/>
      <c r="B33040" s="70"/>
      <c r="C33040" s="71"/>
    </row>
    <row r="33041" spans="1:3" x14ac:dyDescent="0.4">
      <c r="A33041" s="70"/>
      <c r="B33041" s="70"/>
      <c r="C33041" s="71"/>
    </row>
    <row r="33042" spans="1:3" x14ac:dyDescent="0.4">
      <c r="A33042" s="70"/>
      <c r="B33042" s="70"/>
      <c r="C33042" s="71"/>
    </row>
    <row r="33043" spans="1:3" x14ac:dyDescent="0.4">
      <c r="A33043" s="70"/>
      <c r="B33043" s="70"/>
      <c r="C33043" s="71"/>
    </row>
    <row r="33044" spans="1:3" x14ac:dyDescent="0.4">
      <c r="A33044" s="70"/>
      <c r="B33044" s="70"/>
      <c r="C33044" s="71"/>
    </row>
    <row r="33045" spans="1:3" x14ac:dyDescent="0.4">
      <c r="A33045" s="70"/>
      <c r="B33045" s="70"/>
      <c r="C33045" s="71"/>
    </row>
    <row r="33046" spans="1:3" x14ac:dyDescent="0.4">
      <c r="A33046" s="70"/>
      <c r="B33046" s="70"/>
      <c r="C33046" s="71"/>
    </row>
    <row r="33047" spans="1:3" x14ac:dyDescent="0.4">
      <c r="A33047" s="70"/>
      <c r="B33047" s="70"/>
      <c r="C33047" s="71"/>
    </row>
    <row r="33048" spans="1:3" x14ac:dyDescent="0.4">
      <c r="A33048" s="70"/>
      <c r="B33048" s="70"/>
      <c r="C33048" s="71"/>
    </row>
    <row r="33049" spans="1:3" x14ac:dyDescent="0.4">
      <c r="A33049" s="70"/>
      <c r="B33049" s="70"/>
      <c r="C33049" s="71"/>
    </row>
    <row r="33050" spans="1:3" x14ac:dyDescent="0.4">
      <c r="A33050" s="70"/>
      <c r="B33050" s="70"/>
      <c r="C33050" s="71"/>
    </row>
    <row r="33051" spans="1:3" x14ac:dyDescent="0.4">
      <c r="A33051" s="70"/>
      <c r="B33051" s="70"/>
      <c r="C33051" s="71"/>
    </row>
    <row r="33052" spans="1:3" x14ac:dyDescent="0.4">
      <c r="A33052" s="70"/>
      <c r="B33052" s="70"/>
      <c r="C33052" s="71"/>
    </row>
    <row r="33053" spans="1:3" x14ac:dyDescent="0.4">
      <c r="A33053" s="70"/>
      <c r="B33053" s="70"/>
      <c r="C33053" s="71"/>
    </row>
    <row r="33054" spans="1:3" x14ac:dyDescent="0.4">
      <c r="A33054" s="70"/>
      <c r="B33054" s="70"/>
      <c r="C33054" s="71"/>
    </row>
    <row r="33055" spans="1:3" x14ac:dyDescent="0.4">
      <c r="A33055" s="70"/>
      <c r="B33055" s="70"/>
      <c r="C33055" s="71"/>
    </row>
    <row r="33056" spans="1:3" x14ac:dyDescent="0.4">
      <c r="A33056" s="70"/>
      <c r="B33056" s="70"/>
      <c r="C33056" s="71"/>
    </row>
    <row r="33057" spans="1:3" x14ac:dyDescent="0.4">
      <c r="A33057" s="70"/>
      <c r="B33057" s="70"/>
      <c r="C33057" s="71"/>
    </row>
    <row r="33058" spans="1:3" x14ac:dyDescent="0.4">
      <c r="A33058" s="70"/>
      <c r="B33058" s="70"/>
      <c r="C33058" s="71"/>
    </row>
    <row r="33059" spans="1:3" x14ac:dyDescent="0.4">
      <c r="A33059" s="70"/>
      <c r="B33059" s="70"/>
      <c r="C33059" s="71"/>
    </row>
    <row r="33060" spans="1:3" x14ac:dyDescent="0.4">
      <c r="A33060" s="70"/>
      <c r="B33060" s="70"/>
      <c r="C33060" s="71"/>
    </row>
    <row r="33061" spans="1:3" x14ac:dyDescent="0.4">
      <c r="A33061" s="70"/>
      <c r="B33061" s="70"/>
      <c r="C33061" s="71"/>
    </row>
    <row r="33062" spans="1:3" x14ac:dyDescent="0.4">
      <c r="A33062" s="70"/>
      <c r="B33062" s="70"/>
      <c r="C33062" s="71"/>
    </row>
    <row r="33063" spans="1:3" x14ac:dyDescent="0.4">
      <c r="A33063" s="70"/>
      <c r="B33063" s="70"/>
      <c r="C33063" s="71"/>
    </row>
    <row r="33064" spans="1:3" x14ac:dyDescent="0.4">
      <c r="A33064" s="70"/>
      <c r="B33064" s="70"/>
      <c r="C33064" s="71"/>
    </row>
    <row r="33065" spans="1:3" x14ac:dyDescent="0.4">
      <c r="A33065" s="70"/>
      <c r="B33065" s="70"/>
      <c r="C33065" s="71"/>
    </row>
    <row r="33066" spans="1:3" x14ac:dyDescent="0.4">
      <c r="A33066" s="70"/>
      <c r="B33066" s="70"/>
      <c r="C33066" s="71"/>
    </row>
    <row r="33067" spans="1:3" x14ac:dyDescent="0.4">
      <c r="A33067" s="70"/>
      <c r="B33067" s="70"/>
      <c r="C33067" s="71"/>
    </row>
    <row r="33068" spans="1:3" x14ac:dyDescent="0.4">
      <c r="A33068" s="70"/>
      <c r="B33068" s="70"/>
      <c r="C33068" s="71"/>
    </row>
    <row r="33069" spans="1:3" x14ac:dyDescent="0.4">
      <c r="A33069" s="70"/>
      <c r="B33069" s="70"/>
      <c r="C33069" s="71"/>
    </row>
    <row r="33070" spans="1:3" x14ac:dyDescent="0.4">
      <c r="A33070" s="70"/>
      <c r="B33070" s="70"/>
      <c r="C33070" s="71"/>
    </row>
    <row r="33071" spans="1:3" x14ac:dyDescent="0.4">
      <c r="A33071" s="70"/>
      <c r="B33071" s="70"/>
      <c r="C33071" s="71"/>
    </row>
    <row r="33072" spans="1:3" x14ac:dyDescent="0.4">
      <c r="A33072" s="70"/>
      <c r="B33072" s="70"/>
      <c r="C33072" s="71"/>
    </row>
    <row r="33073" spans="1:3" x14ac:dyDescent="0.4">
      <c r="A33073" s="70"/>
      <c r="B33073" s="70"/>
      <c r="C33073" s="71"/>
    </row>
    <row r="33074" spans="1:3" x14ac:dyDescent="0.4">
      <c r="A33074" s="70"/>
      <c r="B33074" s="70"/>
      <c r="C33074" s="71"/>
    </row>
    <row r="33075" spans="1:3" x14ac:dyDescent="0.4">
      <c r="A33075" s="70"/>
      <c r="B33075" s="70"/>
      <c r="C33075" s="71"/>
    </row>
    <row r="33076" spans="1:3" x14ac:dyDescent="0.4">
      <c r="A33076" s="70"/>
      <c r="B33076" s="70"/>
      <c r="C33076" s="71"/>
    </row>
    <row r="33077" spans="1:3" x14ac:dyDescent="0.4">
      <c r="A33077" s="70"/>
      <c r="B33077" s="70"/>
      <c r="C33077" s="71"/>
    </row>
    <row r="33078" spans="1:3" x14ac:dyDescent="0.4">
      <c r="A33078" s="70"/>
      <c r="B33078" s="70"/>
      <c r="C33078" s="71"/>
    </row>
    <row r="33079" spans="1:3" x14ac:dyDescent="0.4">
      <c r="A33079" s="70"/>
      <c r="B33079" s="70"/>
      <c r="C33079" s="71"/>
    </row>
    <row r="33080" spans="1:3" x14ac:dyDescent="0.4">
      <c r="A33080" s="70"/>
      <c r="B33080" s="70"/>
      <c r="C33080" s="71"/>
    </row>
    <row r="33081" spans="1:3" x14ac:dyDescent="0.4">
      <c r="A33081" s="70"/>
      <c r="B33081" s="70"/>
      <c r="C33081" s="71"/>
    </row>
    <row r="33082" spans="1:3" x14ac:dyDescent="0.4">
      <c r="A33082" s="70"/>
      <c r="B33082" s="70"/>
      <c r="C33082" s="71"/>
    </row>
    <row r="33083" spans="1:3" x14ac:dyDescent="0.4">
      <c r="A33083" s="70"/>
      <c r="B33083" s="70"/>
      <c r="C33083" s="71"/>
    </row>
    <row r="33084" spans="1:3" x14ac:dyDescent="0.4">
      <c r="A33084" s="70"/>
      <c r="B33084" s="70"/>
      <c r="C33084" s="71"/>
    </row>
    <row r="33085" spans="1:3" x14ac:dyDescent="0.4">
      <c r="A33085" s="70"/>
      <c r="B33085" s="70"/>
      <c r="C33085" s="71"/>
    </row>
    <row r="33086" spans="1:3" x14ac:dyDescent="0.4">
      <c r="A33086" s="70"/>
      <c r="B33086" s="70"/>
      <c r="C33086" s="71"/>
    </row>
    <row r="33087" spans="1:3" x14ac:dyDescent="0.4">
      <c r="A33087" s="70"/>
      <c r="B33087" s="70"/>
      <c r="C33087" s="71"/>
    </row>
    <row r="33088" spans="1:3" x14ac:dyDescent="0.4">
      <c r="A33088" s="70"/>
      <c r="B33088" s="70"/>
      <c r="C33088" s="71"/>
    </row>
    <row r="33089" spans="1:3" x14ac:dyDescent="0.4">
      <c r="A33089" s="70"/>
      <c r="B33089" s="70"/>
      <c r="C33089" s="71"/>
    </row>
    <row r="33090" spans="1:3" x14ac:dyDescent="0.4">
      <c r="A33090" s="70"/>
      <c r="B33090" s="70"/>
      <c r="C33090" s="71"/>
    </row>
    <row r="33091" spans="1:3" x14ac:dyDescent="0.4">
      <c r="A33091" s="70"/>
      <c r="B33091" s="70"/>
      <c r="C33091" s="71"/>
    </row>
    <row r="33092" spans="1:3" x14ac:dyDescent="0.4">
      <c r="A33092" s="70"/>
      <c r="B33092" s="70"/>
      <c r="C33092" s="71"/>
    </row>
    <row r="33093" spans="1:3" x14ac:dyDescent="0.4">
      <c r="A33093" s="70"/>
      <c r="B33093" s="70"/>
      <c r="C33093" s="71"/>
    </row>
    <row r="33094" spans="1:3" x14ac:dyDescent="0.4">
      <c r="A33094" s="70"/>
      <c r="B33094" s="70"/>
      <c r="C33094" s="71"/>
    </row>
    <row r="33095" spans="1:3" x14ac:dyDescent="0.4">
      <c r="A33095" s="70"/>
      <c r="B33095" s="70"/>
      <c r="C33095" s="71"/>
    </row>
    <row r="33096" spans="1:3" x14ac:dyDescent="0.4">
      <c r="A33096" s="70"/>
      <c r="B33096" s="70"/>
      <c r="C33096" s="71"/>
    </row>
    <row r="33097" spans="1:3" x14ac:dyDescent="0.4">
      <c r="A33097" s="70"/>
      <c r="B33097" s="70"/>
      <c r="C33097" s="71"/>
    </row>
    <row r="33098" spans="1:3" x14ac:dyDescent="0.4">
      <c r="A33098" s="70"/>
      <c r="B33098" s="70"/>
      <c r="C33098" s="71"/>
    </row>
    <row r="33099" spans="1:3" x14ac:dyDescent="0.4">
      <c r="A33099" s="70"/>
      <c r="B33099" s="70"/>
      <c r="C33099" s="71"/>
    </row>
    <row r="33100" spans="1:3" x14ac:dyDescent="0.4">
      <c r="A33100" s="70"/>
      <c r="B33100" s="70"/>
      <c r="C33100" s="71"/>
    </row>
    <row r="33101" spans="1:3" x14ac:dyDescent="0.4">
      <c r="A33101" s="70"/>
      <c r="B33101" s="70"/>
      <c r="C33101" s="71"/>
    </row>
    <row r="33102" spans="1:3" x14ac:dyDescent="0.4">
      <c r="A33102" s="70"/>
      <c r="B33102" s="70"/>
      <c r="C33102" s="71"/>
    </row>
    <row r="33103" spans="1:3" x14ac:dyDescent="0.4">
      <c r="A33103" s="70"/>
      <c r="B33103" s="70"/>
      <c r="C33103" s="71"/>
    </row>
    <row r="33104" spans="1:3" x14ac:dyDescent="0.4">
      <c r="A33104" s="70"/>
      <c r="B33104" s="70"/>
      <c r="C33104" s="71"/>
    </row>
    <row r="33105" spans="1:3" x14ac:dyDescent="0.4">
      <c r="A33105" s="70"/>
      <c r="B33105" s="70"/>
      <c r="C33105" s="71"/>
    </row>
    <row r="33106" spans="1:3" x14ac:dyDescent="0.4">
      <c r="A33106" s="70"/>
      <c r="B33106" s="70"/>
      <c r="C33106" s="71"/>
    </row>
    <row r="33107" spans="1:3" x14ac:dyDescent="0.4">
      <c r="A33107" s="70"/>
      <c r="B33107" s="70"/>
      <c r="C33107" s="71"/>
    </row>
    <row r="33108" spans="1:3" x14ac:dyDescent="0.4">
      <c r="A33108" s="70"/>
      <c r="B33108" s="70"/>
      <c r="C33108" s="71"/>
    </row>
    <row r="33109" spans="1:3" x14ac:dyDescent="0.4">
      <c r="A33109" s="70"/>
      <c r="B33109" s="70"/>
      <c r="C33109" s="71"/>
    </row>
    <row r="33110" spans="1:3" x14ac:dyDescent="0.4">
      <c r="A33110" s="70"/>
      <c r="B33110" s="70"/>
      <c r="C33110" s="71"/>
    </row>
    <row r="33111" spans="1:3" x14ac:dyDescent="0.4">
      <c r="A33111" s="70"/>
      <c r="B33111" s="70"/>
      <c r="C33111" s="71"/>
    </row>
    <row r="33112" spans="1:3" x14ac:dyDescent="0.4">
      <c r="A33112" s="70"/>
      <c r="B33112" s="70"/>
      <c r="C33112" s="71"/>
    </row>
    <row r="33113" spans="1:3" x14ac:dyDescent="0.4">
      <c r="A33113" s="70"/>
      <c r="B33113" s="70"/>
      <c r="C33113" s="71"/>
    </row>
    <row r="33114" spans="1:3" x14ac:dyDescent="0.4">
      <c r="A33114" s="70"/>
      <c r="B33114" s="70"/>
      <c r="C33114" s="71"/>
    </row>
    <row r="33115" spans="1:3" x14ac:dyDescent="0.4">
      <c r="A33115" s="70"/>
      <c r="B33115" s="70"/>
      <c r="C33115" s="71"/>
    </row>
    <row r="33116" spans="1:3" x14ac:dyDescent="0.4">
      <c r="A33116" s="70"/>
      <c r="B33116" s="70"/>
      <c r="C33116" s="71"/>
    </row>
    <row r="33117" spans="1:3" x14ac:dyDescent="0.4">
      <c r="A33117" s="70"/>
      <c r="B33117" s="70"/>
      <c r="C33117" s="71"/>
    </row>
    <row r="33118" spans="1:3" x14ac:dyDescent="0.4">
      <c r="A33118" s="70"/>
      <c r="B33118" s="70"/>
      <c r="C33118" s="71"/>
    </row>
    <row r="33119" spans="1:3" x14ac:dyDescent="0.4">
      <c r="A33119" s="70"/>
      <c r="B33119" s="70"/>
      <c r="C33119" s="71"/>
    </row>
    <row r="33120" spans="1:3" x14ac:dyDescent="0.4">
      <c r="A33120" s="70"/>
      <c r="B33120" s="70"/>
      <c r="C33120" s="71"/>
    </row>
    <row r="33121" spans="1:3" x14ac:dyDescent="0.4">
      <c r="A33121" s="70"/>
      <c r="B33121" s="70"/>
      <c r="C33121" s="71"/>
    </row>
    <row r="33122" spans="1:3" x14ac:dyDescent="0.4">
      <c r="A33122" s="70"/>
      <c r="B33122" s="70"/>
      <c r="C33122" s="71"/>
    </row>
    <row r="33123" spans="1:3" x14ac:dyDescent="0.4">
      <c r="A33123" s="70"/>
      <c r="B33123" s="70"/>
      <c r="C33123" s="71"/>
    </row>
    <row r="33124" spans="1:3" x14ac:dyDescent="0.4">
      <c r="A33124" s="70"/>
      <c r="B33124" s="70"/>
      <c r="C33124" s="71"/>
    </row>
    <row r="33125" spans="1:3" x14ac:dyDescent="0.4">
      <c r="A33125" s="70"/>
      <c r="B33125" s="70"/>
      <c r="C33125" s="71"/>
    </row>
    <row r="33126" spans="1:3" x14ac:dyDescent="0.4">
      <c r="A33126" s="70"/>
      <c r="B33126" s="70"/>
      <c r="C33126" s="71"/>
    </row>
    <row r="33127" spans="1:3" x14ac:dyDescent="0.4">
      <c r="A33127" s="70"/>
      <c r="B33127" s="70"/>
      <c r="C33127" s="71"/>
    </row>
    <row r="33128" spans="1:3" x14ac:dyDescent="0.4">
      <c r="A33128" s="70"/>
      <c r="B33128" s="70"/>
      <c r="C33128" s="71"/>
    </row>
    <row r="33129" spans="1:3" x14ac:dyDescent="0.4">
      <c r="A33129" s="70"/>
      <c r="B33129" s="70"/>
      <c r="C33129" s="71"/>
    </row>
    <row r="33130" spans="1:3" x14ac:dyDescent="0.4">
      <c r="A33130" s="70"/>
      <c r="B33130" s="70"/>
      <c r="C33130" s="71"/>
    </row>
    <row r="33131" spans="1:3" x14ac:dyDescent="0.4">
      <c r="A33131" s="70"/>
      <c r="B33131" s="70"/>
      <c r="C33131" s="71"/>
    </row>
    <row r="33132" spans="1:3" x14ac:dyDescent="0.4">
      <c r="A33132" s="70"/>
      <c r="B33132" s="70"/>
      <c r="C33132" s="71"/>
    </row>
    <row r="33133" spans="1:3" x14ac:dyDescent="0.4">
      <c r="A33133" s="70"/>
      <c r="B33133" s="70"/>
      <c r="C33133" s="71"/>
    </row>
    <row r="33134" spans="1:3" x14ac:dyDescent="0.4">
      <c r="A33134" s="70"/>
      <c r="B33134" s="70"/>
      <c r="C33134" s="71"/>
    </row>
    <row r="33135" spans="1:3" x14ac:dyDescent="0.4">
      <c r="A33135" s="70"/>
      <c r="B33135" s="70"/>
      <c r="C33135" s="71"/>
    </row>
    <row r="33136" spans="1:3" x14ac:dyDescent="0.4">
      <c r="A33136" s="70"/>
      <c r="B33136" s="70"/>
      <c r="C33136" s="71"/>
    </row>
    <row r="33137" spans="1:3" x14ac:dyDescent="0.4">
      <c r="A33137" s="70"/>
      <c r="B33137" s="70"/>
      <c r="C33137" s="71"/>
    </row>
    <row r="33138" spans="1:3" x14ac:dyDescent="0.4">
      <c r="A33138" s="70"/>
      <c r="B33138" s="70"/>
      <c r="C33138" s="71"/>
    </row>
    <row r="33139" spans="1:3" x14ac:dyDescent="0.4">
      <c r="A33139" s="70"/>
      <c r="B33139" s="70"/>
      <c r="C33139" s="71"/>
    </row>
    <row r="33140" spans="1:3" x14ac:dyDescent="0.4">
      <c r="A33140" s="70"/>
      <c r="B33140" s="70"/>
      <c r="C33140" s="71"/>
    </row>
    <row r="33141" spans="1:3" x14ac:dyDescent="0.4">
      <c r="A33141" s="70"/>
      <c r="B33141" s="70"/>
      <c r="C33141" s="71"/>
    </row>
    <row r="33142" spans="1:3" x14ac:dyDescent="0.4">
      <c r="A33142" s="70"/>
      <c r="B33142" s="70"/>
      <c r="C33142" s="71"/>
    </row>
    <row r="33143" spans="1:3" x14ac:dyDescent="0.4">
      <c r="A33143" s="70"/>
      <c r="B33143" s="70"/>
      <c r="C33143" s="71"/>
    </row>
    <row r="33144" spans="1:3" x14ac:dyDescent="0.4">
      <c r="A33144" s="70"/>
      <c r="B33144" s="70"/>
      <c r="C33144" s="71"/>
    </row>
    <row r="33145" spans="1:3" x14ac:dyDescent="0.4">
      <c r="A33145" s="70"/>
      <c r="B33145" s="70"/>
      <c r="C33145" s="71"/>
    </row>
    <row r="33146" spans="1:3" x14ac:dyDescent="0.4">
      <c r="A33146" s="70"/>
      <c r="B33146" s="70"/>
      <c r="C33146" s="71"/>
    </row>
    <row r="33147" spans="1:3" x14ac:dyDescent="0.4">
      <c r="A33147" s="70"/>
      <c r="B33147" s="70"/>
      <c r="C33147" s="71"/>
    </row>
    <row r="33148" spans="1:3" x14ac:dyDescent="0.4">
      <c r="A33148" s="70"/>
      <c r="B33148" s="70"/>
      <c r="C33148" s="71"/>
    </row>
    <row r="33149" spans="1:3" x14ac:dyDescent="0.4">
      <c r="A33149" s="70"/>
      <c r="B33149" s="70"/>
      <c r="C33149" s="71"/>
    </row>
    <row r="33150" spans="1:3" x14ac:dyDescent="0.4">
      <c r="A33150" s="70"/>
      <c r="B33150" s="70"/>
      <c r="C33150" s="71"/>
    </row>
    <row r="33151" spans="1:3" x14ac:dyDescent="0.4">
      <c r="A33151" s="70"/>
      <c r="B33151" s="70"/>
      <c r="C33151" s="71"/>
    </row>
    <row r="33152" spans="1:3" x14ac:dyDescent="0.4">
      <c r="A33152" s="70"/>
      <c r="B33152" s="70"/>
      <c r="C33152" s="71"/>
    </row>
    <row r="33153" spans="1:3" x14ac:dyDescent="0.4">
      <c r="A33153" s="70"/>
      <c r="B33153" s="70"/>
      <c r="C33153" s="71"/>
    </row>
    <row r="33154" spans="1:3" x14ac:dyDescent="0.4">
      <c r="A33154" s="70"/>
      <c r="B33154" s="70"/>
      <c r="C33154" s="71"/>
    </row>
    <row r="33155" spans="1:3" x14ac:dyDescent="0.4">
      <c r="A33155" s="70"/>
      <c r="B33155" s="70"/>
      <c r="C33155" s="71"/>
    </row>
    <row r="33156" spans="1:3" x14ac:dyDescent="0.4">
      <c r="A33156" s="70"/>
      <c r="B33156" s="70"/>
      <c r="C33156" s="71"/>
    </row>
    <row r="33157" spans="1:3" x14ac:dyDescent="0.4">
      <c r="A33157" s="70"/>
      <c r="B33157" s="70"/>
      <c r="C33157" s="71"/>
    </row>
    <row r="33158" spans="1:3" x14ac:dyDescent="0.4">
      <c r="A33158" s="70"/>
      <c r="B33158" s="70"/>
      <c r="C33158" s="71"/>
    </row>
    <row r="33159" spans="1:3" x14ac:dyDescent="0.4">
      <c r="A33159" s="70"/>
      <c r="B33159" s="70"/>
      <c r="C33159" s="71"/>
    </row>
    <row r="33160" spans="1:3" x14ac:dyDescent="0.4">
      <c r="A33160" s="70"/>
      <c r="B33160" s="70"/>
      <c r="C33160" s="71"/>
    </row>
    <row r="33161" spans="1:3" x14ac:dyDescent="0.4">
      <c r="A33161" s="70"/>
      <c r="B33161" s="70"/>
      <c r="C33161" s="71"/>
    </row>
    <row r="33162" spans="1:3" x14ac:dyDescent="0.4">
      <c r="A33162" s="70"/>
      <c r="B33162" s="70"/>
      <c r="C33162" s="71"/>
    </row>
    <row r="33163" spans="1:3" x14ac:dyDescent="0.4">
      <c r="A33163" s="70"/>
      <c r="B33163" s="70"/>
      <c r="C33163" s="71"/>
    </row>
    <row r="33164" spans="1:3" x14ac:dyDescent="0.4">
      <c r="A33164" s="70"/>
      <c r="B33164" s="70"/>
      <c r="C33164" s="71"/>
    </row>
    <row r="33165" spans="1:3" x14ac:dyDescent="0.4">
      <c r="A33165" s="70"/>
      <c r="B33165" s="70"/>
      <c r="C33165" s="71"/>
    </row>
    <row r="33166" spans="1:3" x14ac:dyDescent="0.4">
      <c r="A33166" s="70"/>
      <c r="B33166" s="70"/>
      <c r="C33166" s="71"/>
    </row>
    <row r="33167" spans="1:3" x14ac:dyDescent="0.4">
      <c r="A33167" s="70"/>
      <c r="B33167" s="70"/>
      <c r="C33167" s="71"/>
    </row>
    <row r="33168" spans="1:3" x14ac:dyDescent="0.4">
      <c r="A33168" s="70"/>
      <c r="B33168" s="70"/>
      <c r="C33168" s="71"/>
    </row>
    <row r="33169" spans="1:3" x14ac:dyDescent="0.4">
      <c r="A33169" s="70"/>
      <c r="B33169" s="70"/>
      <c r="C33169" s="71"/>
    </row>
    <row r="33170" spans="1:3" x14ac:dyDescent="0.4">
      <c r="A33170" s="70"/>
      <c r="B33170" s="70"/>
      <c r="C33170" s="71"/>
    </row>
    <row r="33171" spans="1:3" x14ac:dyDescent="0.4">
      <c r="A33171" s="70"/>
      <c r="B33171" s="70"/>
      <c r="C33171" s="71"/>
    </row>
    <row r="33172" spans="1:3" x14ac:dyDescent="0.4">
      <c r="A33172" s="70"/>
      <c r="B33172" s="70"/>
      <c r="C33172" s="71"/>
    </row>
    <row r="33173" spans="1:3" x14ac:dyDescent="0.4">
      <c r="A33173" s="70"/>
      <c r="B33173" s="70"/>
      <c r="C33173" s="71"/>
    </row>
    <row r="33174" spans="1:3" x14ac:dyDescent="0.4">
      <c r="A33174" s="70"/>
      <c r="B33174" s="70"/>
      <c r="C33174" s="71"/>
    </row>
    <row r="33175" spans="1:3" x14ac:dyDescent="0.4">
      <c r="A33175" s="70"/>
      <c r="B33175" s="70"/>
      <c r="C33175" s="71"/>
    </row>
    <row r="33176" spans="1:3" x14ac:dyDescent="0.4">
      <c r="A33176" s="70"/>
      <c r="B33176" s="70"/>
      <c r="C33176" s="71"/>
    </row>
    <row r="33177" spans="1:3" x14ac:dyDescent="0.4">
      <c r="A33177" s="70"/>
      <c r="B33177" s="70"/>
      <c r="C33177" s="71"/>
    </row>
    <row r="33178" spans="1:3" x14ac:dyDescent="0.4">
      <c r="A33178" s="70"/>
      <c r="B33178" s="70"/>
      <c r="C33178" s="71"/>
    </row>
    <row r="33179" spans="1:3" x14ac:dyDescent="0.4">
      <c r="A33179" s="70"/>
      <c r="B33179" s="70"/>
      <c r="C33179" s="71"/>
    </row>
    <row r="33180" spans="1:3" x14ac:dyDescent="0.4">
      <c r="A33180" s="70"/>
      <c r="B33180" s="70"/>
      <c r="C33180" s="71"/>
    </row>
    <row r="33181" spans="1:3" x14ac:dyDescent="0.4">
      <c r="A33181" s="70"/>
      <c r="B33181" s="70"/>
      <c r="C33181" s="71"/>
    </row>
    <row r="33182" spans="1:3" x14ac:dyDescent="0.4">
      <c r="A33182" s="70"/>
      <c r="B33182" s="70"/>
      <c r="C33182" s="71"/>
    </row>
    <row r="33183" spans="1:3" x14ac:dyDescent="0.4">
      <c r="A33183" s="70"/>
      <c r="B33183" s="70"/>
      <c r="C33183" s="71"/>
    </row>
    <row r="33184" spans="1:3" x14ac:dyDescent="0.4">
      <c r="A33184" s="70"/>
      <c r="B33184" s="70"/>
      <c r="C33184" s="71"/>
    </row>
    <row r="33185" spans="1:3" x14ac:dyDescent="0.4">
      <c r="A33185" s="70"/>
      <c r="B33185" s="70"/>
      <c r="C33185" s="71"/>
    </row>
    <row r="33186" spans="1:3" x14ac:dyDescent="0.4">
      <c r="A33186" s="70"/>
      <c r="B33186" s="70"/>
      <c r="C33186" s="71"/>
    </row>
    <row r="33187" spans="1:3" x14ac:dyDescent="0.4">
      <c r="A33187" s="70"/>
      <c r="B33187" s="70"/>
      <c r="C33187" s="71"/>
    </row>
    <row r="33188" spans="1:3" x14ac:dyDescent="0.4">
      <c r="A33188" s="70"/>
      <c r="B33188" s="70"/>
      <c r="C33188" s="71"/>
    </row>
    <row r="33189" spans="1:3" x14ac:dyDescent="0.4">
      <c r="A33189" s="70"/>
      <c r="B33189" s="70"/>
      <c r="C33189" s="71"/>
    </row>
    <row r="33190" spans="1:3" x14ac:dyDescent="0.4">
      <c r="A33190" s="70"/>
      <c r="B33190" s="70"/>
      <c r="C33190" s="71"/>
    </row>
    <row r="33191" spans="1:3" x14ac:dyDescent="0.4">
      <c r="A33191" s="70"/>
      <c r="B33191" s="70"/>
      <c r="C33191" s="71"/>
    </row>
    <row r="33192" spans="1:3" x14ac:dyDescent="0.4">
      <c r="A33192" s="70"/>
      <c r="B33192" s="70"/>
      <c r="C33192" s="71"/>
    </row>
    <row r="33193" spans="1:3" x14ac:dyDescent="0.4">
      <c r="A33193" s="70"/>
      <c r="B33193" s="70"/>
      <c r="C33193" s="71"/>
    </row>
    <row r="33194" spans="1:3" x14ac:dyDescent="0.4">
      <c r="A33194" s="70"/>
      <c r="B33194" s="70"/>
      <c r="C33194" s="71"/>
    </row>
    <row r="33195" spans="1:3" x14ac:dyDescent="0.4">
      <c r="A33195" s="70"/>
      <c r="B33195" s="70"/>
      <c r="C33195" s="71"/>
    </row>
    <row r="33196" spans="1:3" x14ac:dyDescent="0.4">
      <c r="A33196" s="70"/>
      <c r="B33196" s="70"/>
      <c r="C33196" s="71"/>
    </row>
    <row r="33197" spans="1:3" x14ac:dyDescent="0.4">
      <c r="A33197" s="70"/>
      <c r="B33197" s="70"/>
      <c r="C33197" s="71"/>
    </row>
    <row r="33198" spans="1:3" x14ac:dyDescent="0.4">
      <c r="A33198" s="70"/>
      <c r="B33198" s="70"/>
      <c r="C33198" s="71"/>
    </row>
    <row r="33199" spans="1:3" x14ac:dyDescent="0.4">
      <c r="A33199" s="70"/>
      <c r="B33199" s="70"/>
      <c r="C33199" s="71"/>
    </row>
    <row r="33200" spans="1:3" x14ac:dyDescent="0.4">
      <c r="A33200" s="70"/>
      <c r="B33200" s="70"/>
      <c r="C33200" s="71"/>
    </row>
    <row r="33201" spans="1:3" x14ac:dyDescent="0.4">
      <c r="A33201" s="70"/>
      <c r="B33201" s="70"/>
      <c r="C33201" s="71"/>
    </row>
    <row r="33202" spans="1:3" x14ac:dyDescent="0.4">
      <c r="A33202" s="70"/>
      <c r="B33202" s="70"/>
      <c r="C33202" s="71"/>
    </row>
    <row r="33203" spans="1:3" x14ac:dyDescent="0.4">
      <c r="A33203" s="70"/>
      <c r="B33203" s="70"/>
      <c r="C33203" s="71"/>
    </row>
    <row r="33204" spans="1:3" x14ac:dyDescent="0.4">
      <c r="A33204" s="70"/>
      <c r="B33204" s="70"/>
      <c r="C33204" s="71"/>
    </row>
    <row r="33205" spans="1:3" x14ac:dyDescent="0.4">
      <c r="A33205" s="70"/>
      <c r="B33205" s="70"/>
      <c r="C33205" s="71"/>
    </row>
    <row r="33206" spans="1:3" x14ac:dyDescent="0.4">
      <c r="A33206" s="70"/>
      <c r="B33206" s="70"/>
      <c r="C33206" s="71"/>
    </row>
    <row r="33207" spans="1:3" x14ac:dyDescent="0.4">
      <c r="A33207" s="70"/>
      <c r="B33207" s="70"/>
      <c r="C33207" s="71"/>
    </row>
    <row r="33208" spans="1:3" x14ac:dyDescent="0.4">
      <c r="A33208" s="70"/>
      <c r="B33208" s="70"/>
      <c r="C33208" s="71"/>
    </row>
    <row r="33209" spans="1:3" x14ac:dyDescent="0.4">
      <c r="A33209" s="70"/>
      <c r="B33209" s="70"/>
      <c r="C33209" s="71"/>
    </row>
    <row r="33210" spans="1:3" x14ac:dyDescent="0.4">
      <c r="A33210" s="70"/>
      <c r="B33210" s="70"/>
      <c r="C33210" s="71"/>
    </row>
    <row r="33211" spans="1:3" x14ac:dyDescent="0.4">
      <c r="A33211" s="70"/>
      <c r="B33211" s="70"/>
      <c r="C33211" s="71"/>
    </row>
    <row r="33212" spans="1:3" x14ac:dyDescent="0.4">
      <c r="A33212" s="70"/>
      <c r="B33212" s="70"/>
      <c r="C33212" s="71"/>
    </row>
    <row r="33213" spans="1:3" x14ac:dyDescent="0.4">
      <c r="A33213" s="70"/>
      <c r="B33213" s="70"/>
      <c r="C33213" s="71"/>
    </row>
    <row r="33214" spans="1:3" x14ac:dyDescent="0.4">
      <c r="A33214" s="70"/>
      <c r="B33214" s="70"/>
      <c r="C33214" s="71"/>
    </row>
    <row r="33215" spans="1:3" x14ac:dyDescent="0.4">
      <c r="A33215" s="70"/>
      <c r="B33215" s="70"/>
      <c r="C33215" s="71"/>
    </row>
    <row r="33216" spans="1:3" x14ac:dyDescent="0.4">
      <c r="A33216" s="70"/>
      <c r="B33216" s="70"/>
      <c r="C33216" s="71"/>
    </row>
    <row r="33217" spans="1:3" x14ac:dyDescent="0.4">
      <c r="A33217" s="70"/>
      <c r="B33217" s="70"/>
      <c r="C33217" s="71"/>
    </row>
    <row r="33218" spans="1:3" x14ac:dyDescent="0.4">
      <c r="A33218" s="70"/>
      <c r="B33218" s="70"/>
      <c r="C33218" s="71"/>
    </row>
    <row r="33219" spans="1:3" x14ac:dyDescent="0.4">
      <c r="A33219" s="70"/>
      <c r="B33219" s="70"/>
      <c r="C33219" s="71"/>
    </row>
    <row r="33220" spans="1:3" x14ac:dyDescent="0.4">
      <c r="A33220" s="70"/>
      <c r="B33220" s="70"/>
      <c r="C33220" s="71"/>
    </row>
    <row r="33221" spans="1:3" x14ac:dyDescent="0.4">
      <c r="A33221" s="70"/>
      <c r="B33221" s="70"/>
      <c r="C33221" s="71"/>
    </row>
    <row r="33222" spans="1:3" x14ac:dyDescent="0.4">
      <c r="A33222" s="70"/>
      <c r="B33222" s="70"/>
      <c r="C33222" s="71"/>
    </row>
    <row r="33223" spans="1:3" x14ac:dyDescent="0.4">
      <c r="A33223" s="70"/>
      <c r="B33223" s="70"/>
      <c r="C33223" s="71"/>
    </row>
    <row r="33224" spans="1:3" x14ac:dyDescent="0.4">
      <c r="A33224" s="70"/>
      <c r="B33224" s="70"/>
      <c r="C33224" s="71"/>
    </row>
    <row r="33225" spans="1:3" x14ac:dyDescent="0.4">
      <c r="A33225" s="70"/>
      <c r="B33225" s="70"/>
      <c r="C33225" s="71"/>
    </row>
    <row r="33226" spans="1:3" x14ac:dyDescent="0.4">
      <c r="A33226" s="70"/>
      <c r="B33226" s="70"/>
      <c r="C33226" s="71"/>
    </row>
    <row r="33227" spans="1:3" x14ac:dyDescent="0.4">
      <c r="A33227" s="70"/>
      <c r="B33227" s="70"/>
      <c r="C33227" s="71"/>
    </row>
    <row r="33228" spans="1:3" x14ac:dyDescent="0.4">
      <c r="A33228" s="70"/>
      <c r="B33228" s="70"/>
      <c r="C33228" s="71"/>
    </row>
    <row r="33229" spans="1:3" x14ac:dyDescent="0.4">
      <c r="A33229" s="70"/>
      <c r="B33229" s="70"/>
      <c r="C33229" s="71"/>
    </row>
    <row r="33230" spans="1:3" x14ac:dyDescent="0.4">
      <c r="A33230" s="70"/>
      <c r="B33230" s="70"/>
      <c r="C33230" s="71"/>
    </row>
    <row r="33231" spans="1:3" x14ac:dyDescent="0.4">
      <c r="A33231" s="70"/>
      <c r="B33231" s="70"/>
      <c r="C33231" s="71"/>
    </row>
    <row r="33232" spans="1:3" x14ac:dyDescent="0.4">
      <c r="A33232" s="70"/>
      <c r="B33232" s="70"/>
      <c r="C33232" s="71"/>
    </row>
    <row r="33233" spans="1:3" x14ac:dyDescent="0.4">
      <c r="A33233" s="70"/>
      <c r="B33233" s="70"/>
      <c r="C33233" s="71"/>
    </row>
    <row r="33234" spans="1:3" x14ac:dyDescent="0.4">
      <c r="A33234" s="70"/>
      <c r="B33234" s="70"/>
      <c r="C33234" s="71"/>
    </row>
    <row r="33235" spans="1:3" x14ac:dyDescent="0.4">
      <c r="A33235" s="70"/>
      <c r="B33235" s="70"/>
      <c r="C33235" s="71"/>
    </row>
    <row r="33236" spans="1:3" x14ac:dyDescent="0.4">
      <c r="A33236" s="70"/>
      <c r="B33236" s="70"/>
      <c r="C33236" s="71"/>
    </row>
    <row r="33237" spans="1:3" x14ac:dyDescent="0.4">
      <c r="A33237" s="70"/>
      <c r="B33237" s="70"/>
      <c r="C33237" s="71"/>
    </row>
    <row r="33238" spans="1:3" x14ac:dyDescent="0.4">
      <c r="A33238" s="70"/>
      <c r="B33238" s="70"/>
      <c r="C33238" s="71"/>
    </row>
    <row r="33239" spans="1:3" x14ac:dyDescent="0.4">
      <c r="A33239" s="70"/>
      <c r="B33239" s="70"/>
      <c r="C33239" s="71"/>
    </row>
    <row r="33240" spans="1:3" x14ac:dyDescent="0.4">
      <c r="A33240" s="70"/>
      <c r="B33240" s="70"/>
      <c r="C33240" s="71"/>
    </row>
    <row r="33241" spans="1:3" x14ac:dyDescent="0.4">
      <c r="A33241" s="70"/>
      <c r="B33241" s="70"/>
      <c r="C33241" s="71"/>
    </row>
    <row r="33242" spans="1:3" x14ac:dyDescent="0.4">
      <c r="A33242" s="70"/>
      <c r="B33242" s="70"/>
      <c r="C33242" s="71"/>
    </row>
    <row r="33243" spans="1:3" x14ac:dyDescent="0.4">
      <c r="A33243" s="70"/>
      <c r="B33243" s="70"/>
      <c r="C33243" s="71"/>
    </row>
    <row r="33244" spans="1:3" x14ac:dyDescent="0.4">
      <c r="A33244" s="70"/>
      <c r="B33244" s="70"/>
      <c r="C33244" s="71"/>
    </row>
    <row r="33245" spans="1:3" x14ac:dyDescent="0.4">
      <c r="A33245" s="70"/>
      <c r="B33245" s="70"/>
      <c r="C33245" s="71"/>
    </row>
    <row r="33246" spans="1:3" x14ac:dyDescent="0.4">
      <c r="A33246" s="70"/>
      <c r="B33246" s="70"/>
      <c r="C33246" s="71"/>
    </row>
    <row r="33247" spans="1:3" x14ac:dyDescent="0.4">
      <c r="A33247" s="70"/>
      <c r="B33247" s="70"/>
      <c r="C33247" s="71"/>
    </row>
    <row r="33248" spans="1:3" x14ac:dyDescent="0.4">
      <c r="A33248" s="70"/>
      <c r="B33248" s="70"/>
      <c r="C33248" s="71"/>
    </row>
    <row r="33249" spans="1:3" x14ac:dyDescent="0.4">
      <c r="A33249" s="70"/>
      <c r="B33249" s="70"/>
      <c r="C33249" s="71"/>
    </row>
    <row r="33250" spans="1:3" x14ac:dyDescent="0.4">
      <c r="A33250" s="70"/>
      <c r="B33250" s="70"/>
      <c r="C33250" s="71"/>
    </row>
    <row r="33251" spans="1:3" x14ac:dyDescent="0.4">
      <c r="A33251" s="70"/>
      <c r="B33251" s="70"/>
      <c r="C33251" s="71"/>
    </row>
    <row r="33252" spans="1:3" x14ac:dyDescent="0.4">
      <c r="A33252" s="70"/>
      <c r="B33252" s="70"/>
      <c r="C33252" s="71"/>
    </row>
    <row r="33253" spans="1:3" x14ac:dyDescent="0.4">
      <c r="A33253" s="70"/>
      <c r="B33253" s="70"/>
      <c r="C33253" s="71"/>
    </row>
    <row r="33254" spans="1:3" x14ac:dyDescent="0.4">
      <c r="A33254" s="70"/>
      <c r="B33254" s="70"/>
      <c r="C33254" s="71"/>
    </row>
    <row r="33255" spans="1:3" x14ac:dyDescent="0.4">
      <c r="A33255" s="70"/>
      <c r="B33255" s="70"/>
      <c r="C33255" s="71"/>
    </row>
    <row r="33256" spans="1:3" x14ac:dyDescent="0.4">
      <c r="A33256" s="70"/>
      <c r="B33256" s="70"/>
      <c r="C33256" s="71"/>
    </row>
    <row r="33257" spans="1:3" x14ac:dyDescent="0.4">
      <c r="A33257" s="70"/>
      <c r="B33257" s="70"/>
      <c r="C33257" s="71"/>
    </row>
    <row r="33258" spans="1:3" x14ac:dyDescent="0.4">
      <c r="A33258" s="70"/>
      <c r="B33258" s="70"/>
      <c r="C33258" s="71"/>
    </row>
    <row r="33259" spans="1:3" x14ac:dyDescent="0.4">
      <c r="A33259" s="70"/>
      <c r="B33259" s="70"/>
      <c r="C33259" s="71"/>
    </row>
    <row r="33260" spans="1:3" x14ac:dyDescent="0.4">
      <c r="A33260" s="70"/>
      <c r="B33260" s="70"/>
      <c r="C33260" s="71"/>
    </row>
    <row r="33261" spans="1:3" x14ac:dyDescent="0.4">
      <c r="A33261" s="70"/>
      <c r="B33261" s="70"/>
      <c r="C33261" s="71"/>
    </row>
    <row r="33262" spans="1:3" x14ac:dyDescent="0.4">
      <c r="A33262" s="70"/>
      <c r="B33262" s="70"/>
      <c r="C33262" s="71"/>
    </row>
    <row r="33263" spans="1:3" x14ac:dyDescent="0.4">
      <c r="A33263" s="70"/>
      <c r="B33263" s="70"/>
      <c r="C33263" s="71"/>
    </row>
    <row r="33264" spans="1:3" x14ac:dyDescent="0.4">
      <c r="A33264" s="70"/>
      <c r="B33264" s="70"/>
      <c r="C33264" s="71"/>
    </row>
    <row r="33265" spans="1:3" x14ac:dyDescent="0.4">
      <c r="A33265" s="70"/>
      <c r="B33265" s="70"/>
      <c r="C33265" s="71"/>
    </row>
    <row r="33266" spans="1:3" x14ac:dyDescent="0.4">
      <c r="A33266" s="70"/>
      <c r="B33266" s="70"/>
      <c r="C33266" s="71"/>
    </row>
    <row r="33267" spans="1:3" x14ac:dyDescent="0.4">
      <c r="A33267" s="70"/>
      <c r="B33267" s="70"/>
      <c r="C33267" s="71"/>
    </row>
    <row r="33268" spans="1:3" x14ac:dyDescent="0.4">
      <c r="A33268" s="70"/>
      <c r="B33268" s="70"/>
      <c r="C33268" s="71"/>
    </row>
    <row r="33269" spans="1:3" x14ac:dyDescent="0.4">
      <c r="A33269" s="70"/>
      <c r="B33269" s="70"/>
      <c r="C33269" s="71"/>
    </row>
    <row r="33270" spans="1:3" x14ac:dyDescent="0.4">
      <c r="A33270" s="70"/>
      <c r="B33270" s="70"/>
      <c r="C33270" s="71"/>
    </row>
    <row r="33271" spans="1:3" x14ac:dyDescent="0.4">
      <c r="A33271" s="70"/>
      <c r="B33271" s="70"/>
      <c r="C33271" s="71"/>
    </row>
    <row r="33272" spans="1:3" x14ac:dyDescent="0.4">
      <c r="A33272" s="70"/>
      <c r="B33272" s="70"/>
      <c r="C33272" s="71"/>
    </row>
    <row r="33273" spans="1:3" x14ac:dyDescent="0.4">
      <c r="A33273" s="70"/>
      <c r="B33273" s="70"/>
      <c r="C33273" s="71"/>
    </row>
    <row r="33274" spans="1:3" x14ac:dyDescent="0.4">
      <c r="A33274" s="70"/>
      <c r="B33274" s="70"/>
      <c r="C33274" s="71"/>
    </row>
    <row r="33275" spans="1:3" x14ac:dyDescent="0.4">
      <c r="A33275" s="70"/>
      <c r="B33275" s="70"/>
      <c r="C33275" s="71"/>
    </row>
    <row r="33276" spans="1:3" x14ac:dyDescent="0.4">
      <c r="A33276" s="70"/>
      <c r="B33276" s="70"/>
      <c r="C33276" s="71"/>
    </row>
    <row r="33277" spans="1:3" x14ac:dyDescent="0.4">
      <c r="A33277" s="70"/>
      <c r="B33277" s="70"/>
      <c r="C33277" s="71"/>
    </row>
    <row r="33278" spans="1:3" x14ac:dyDescent="0.4">
      <c r="A33278" s="70"/>
      <c r="B33278" s="70"/>
      <c r="C33278" s="71"/>
    </row>
    <row r="33279" spans="1:3" x14ac:dyDescent="0.4">
      <c r="A33279" s="70"/>
      <c r="B33279" s="70"/>
      <c r="C33279" s="71"/>
    </row>
    <row r="33280" spans="1:3" x14ac:dyDescent="0.4">
      <c r="A33280" s="70"/>
      <c r="B33280" s="70"/>
      <c r="C33280" s="71"/>
    </row>
    <row r="33281" spans="1:3" x14ac:dyDescent="0.4">
      <c r="A33281" s="70"/>
      <c r="B33281" s="70"/>
      <c r="C33281" s="71"/>
    </row>
    <row r="33282" spans="1:3" x14ac:dyDescent="0.4">
      <c r="A33282" s="70"/>
      <c r="B33282" s="70"/>
      <c r="C33282" s="71"/>
    </row>
    <row r="33283" spans="1:3" x14ac:dyDescent="0.4">
      <c r="A33283" s="70"/>
      <c r="B33283" s="70"/>
      <c r="C33283" s="71"/>
    </row>
    <row r="33284" spans="1:3" x14ac:dyDescent="0.4">
      <c r="A33284" s="70"/>
      <c r="B33284" s="70"/>
      <c r="C33284" s="71"/>
    </row>
    <row r="33285" spans="1:3" x14ac:dyDescent="0.4">
      <c r="A33285" s="70"/>
      <c r="B33285" s="70"/>
      <c r="C33285" s="71"/>
    </row>
    <row r="33286" spans="1:3" x14ac:dyDescent="0.4">
      <c r="A33286" s="70"/>
      <c r="B33286" s="70"/>
      <c r="C33286" s="71"/>
    </row>
    <row r="33287" spans="1:3" x14ac:dyDescent="0.4">
      <c r="A33287" s="70"/>
      <c r="B33287" s="70"/>
      <c r="C33287" s="71"/>
    </row>
    <row r="33288" spans="1:3" x14ac:dyDescent="0.4">
      <c r="A33288" s="70"/>
      <c r="B33288" s="70"/>
      <c r="C33288" s="71"/>
    </row>
    <row r="33289" spans="1:3" x14ac:dyDescent="0.4">
      <c r="A33289" s="70"/>
      <c r="B33289" s="70"/>
      <c r="C33289" s="71"/>
    </row>
    <row r="33290" spans="1:3" x14ac:dyDescent="0.4">
      <c r="A33290" s="70"/>
      <c r="B33290" s="70"/>
      <c r="C33290" s="71"/>
    </row>
    <row r="33291" spans="1:3" x14ac:dyDescent="0.4">
      <c r="A33291" s="70"/>
      <c r="B33291" s="70"/>
      <c r="C33291" s="71"/>
    </row>
    <row r="33292" spans="1:3" x14ac:dyDescent="0.4">
      <c r="A33292" s="70"/>
      <c r="B33292" s="70"/>
      <c r="C33292" s="71"/>
    </row>
    <row r="33293" spans="1:3" x14ac:dyDescent="0.4">
      <c r="A33293" s="70"/>
      <c r="B33293" s="70"/>
      <c r="C33293" s="71"/>
    </row>
    <row r="33294" spans="1:3" x14ac:dyDescent="0.4">
      <c r="A33294" s="70"/>
      <c r="B33294" s="70"/>
      <c r="C33294" s="71"/>
    </row>
    <row r="33295" spans="1:3" x14ac:dyDescent="0.4">
      <c r="A33295" s="70"/>
      <c r="B33295" s="70"/>
      <c r="C33295" s="71"/>
    </row>
    <row r="33296" spans="1:3" x14ac:dyDescent="0.4">
      <c r="A33296" s="70"/>
      <c r="B33296" s="70"/>
      <c r="C33296" s="71"/>
    </row>
    <row r="33297" spans="1:3" x14ac:dyDescent="0.4">
      <c r="A33297" s="70"/>
      <c r="B33297" s="70"/>
      <c r="C33297" s="71"/>
    </row>
    <row r="33298" spans="1:3" x14ac:dyDescent="0.4">
      <c r="A33298" s="70"/>
      <c r="B33298" s="70"/>
      <c r="C33298" s="71"/>
    </row>
    <row r="33299" spans="1:3" x14ac:dyDescent="0.4">
      <c r="A33299" s="70"/>
      <c r="B33299" s="70"/>
      <c r="C33299" s="71"/>
    </row>
    <row r="33300" spans="1:3" x14ac:dyDescent="0.4">
      <c r="A33300" s="70"/>
      <c r="B33300" s="70"/>
      <c r="C33300" s="71"/>
    </row>
    <row r="33301" spans="1:3" x14ac:dyDescent="0.4">
      <c r="A33301" s="70"/>
      <c r="B33301" s="70"/>
      <c r="C33301" s="71"/>
    </row>
    <row r="33302" spans="1:3" x14ac:dyDescent="0.4">
      <c r="A33302" s="70"/>
      <c r="B33302" s="70"/>
      <c r="C33302" s="71"/>
    </row>
    <row r="33303" spans="1:3" x14ac:dyDescent="0.4">
      <c r="A33303" s="70"/>
      <c r="B33303" s="70"/>
      <c r="C33303" s="71"/>
    </row>
    <row r="33304" spans="1:3" x14ac:dyDescent="0.4">
      <c r="A33304" s="70"/>
      <c r="B33304" s="70"/>
      <c r="C33304" s="71"/>
    </row>
    <row r="33305" spans="1:3" x14ac:dyDescent="0.4">
      <c r="A33305" s="70"/>
      <c r="B33305" s="70"/>
      <c r="C33305" s="71"/>
    </row>
    <row r="33306" spans="1:3" x14ac:dyDescent="0.4">
      <c r="A33306" s="70"/>
      <c r="B33306" s="70"/>
      <c r="C33306" s="71"/>
    </row>
    <row r="33307" spans="1:3" x14ac:dyDescent="0.4">
      <c r="A33307" s="70"/>
      <c r="B33307" s="70"/>
      <c r="C33307" s="71"/>
    </row>
    <row r="33308" spans="1:3" x14ac:dyDescent="0.4">
      <c r="A33308" s="70"/>
      <c r="B33308" s="70"/>
      <c r="C33308" s="71"/>
    </row>
    <row r="33309" spans="1:3" x14ac:dyDescent="0.4">
      <c r="A33309" s="70"/>
      <c r="B33309" s="70"/>
      <c r="C33309" s="71"/>
    </row>
    <row r="33310" spans="1:3" x14ac:dyDescent="0.4">
      <c r="A33310" s="70"/>
      <c r="B33310" s="70"/>
      <c r="C33310" s="71"/>
    </row>
    <row r="33311" spans="1:3" x14ac:dyDescent="0.4">
      <c r="A33311" s="70"/>
      <c r="B33311" s="70"/>
      <c r="C33311" s="71"/>
    </row>
    <row r="33312" spans="1:3" x14ac:dyDescent="0.4">
      <c r="A33312" s="70"/>
      <c r="B33312" s="70"/>
      <c r="C33312" s="71"/>
    </row>
    <row r="33313" spans="1:3" x14ac:dyDescent="0.4">
      <c r="A33313" s="70"/>
      <c r="B33313" s="70"/>
      <c r="C33313" s="71"/>
    </row>
    <row r="33314" spans="1:3" x14ac:dyDescent="0.4">
      <c r="A33314" s="70"/>
      <c r="B33314" s="70"/>
      <c r="C33314" s="71"/>
    </row>
    <row r="33315" spans="1:3" x14ac:dyDescent="0.4">
      <c r="A33315" s="70"/>
      <c r="B33315" s="70"/>
      <c r="C33315" s="71"/>
    </row>
    <row r="33316" spans="1:3" x14ac:dyDescent="0.4">
      <c r="A33316" s="70"/>
      <c r="B33316" s="70"/>
      <c r="C33316" s="71"/>
    </row>
    <row r="33317" spans="1:3" x14ac:dyDescent="0.4">
      <c r="A33317" s="70"/>
      <c r="B33317" s="70"/>
      <c r="C33317" s="71"/>
    </row>
    <row r="33318" spans="1:3" x14ac:dyDescent="0.4">
      <c r="A33318" s="70"/>
      <c r="B33318" s="70"/>
      <c r="C33318" s="71"/>
    </row>
    <row r="33319" spans="1:3" x14ac:dyDescent="0.4">
      <c r="A33319" s="70"/>
      <c r="B33319" s="70"/>
      <c r="C33319" s="71"/>
    </row>
    <row r="33320" spans="1:3" x14ac:dyDescent="0.4">
      <c r="A33320" s="70"/>
      <c r="B33320" s="70"/>
      <c r="C33320" s="71"/>
    </row>
    <row r="33321" spans="1:3" x14ac:dyDescent="0.4">
      <c r="A33321" s="70"/>
      <c r="B33321" s="70"/>
      <c r="C33321" s="71"/>
    </row>
    <row r="33322" spans="1:3" x14ac:dyDescent="0.4">
      <c r="A33322" s="70"/>
      <c r="B33322" s="70"/>
      <c r="C33322" s="71"/>
    </row>
    <row r="33323" spans="1:3" x14ac:dyDescent="0.4">
      <c r="A33323" s="70"/>
      <c r="B33323" s="70"/>
      <c r="C33323" s="71"/>
    </row>
    <row r="33324" spans="1:3" x14ac:dyDescent="0.4">
      <c r="A33324" s="70"/>
      <c r="B33324" s="70"/>
      <c r="C33324" s="71"/>
    </row>
    <row r="33325" spans="1:3" x14ac:dyDescent="0.4">
      <c r="A33325" s="70"/>
      <c r="B33325" s="70"/>
      <c r="C33325" s="71"/>
    </row>
    <row r="33326" spans="1:3" x14ac:dyDescent="0.4">
      <c r="A33326" s="70"/>
      <c r="B33326" s="70"/>
      <c r="C33326" s="71"/>
    </row>
    <row r="33327" spans="1:3" x14ac:dyDescent="0.4">
      <c r="A33327" s="70"/>
      <c r="B33327" s="70"/>
      <c r="C33327" s="71"/>
    </row>
    <row r="33328" spans="1:3" x14ac:dyDescent="0.4">
      <c r="A33328" s="70"/>
      <c r="B33328" s="70"/>
      <c r="C33328" s="71"/>
    </row>
    <row r="33329" spans="1:3" x14ac:dyDescent="0.4">
      <c r="A33329" s="70"/>
      <c r="B33329" s="70"/>
      <c r="C33329" s="71"/>
    </row>
    <row r="33330" spans="1:3" x14ac:dyDescent="0.4">
      <c r="A33330" s="70"/>
      <c r="B33330" s="70"/>
      <c r="C33330" s="71"/>
    </row>
    <row r="33331" spans="1:3" x14ac:dyDescent="0.4">
      <c r="A33331" s="70"/>
      <c r="B33331" s="70"/>
      <c r="C33331" s="71"/>
    </row>
    <row r="33332" spans="1:3" x14ac:dyDescent="0.4">
      <c r="A33332" s="70"/>
      <c r="B33332" s="70"/>
      <c r="C33332" s="71"/>
    </row>
    <row r="33333" spans="1:3" x14ac:dyDescent="0.4">
      <c r="A33333" s="70"/>
      <c r="B33333" s="70"/>
      <c r="C33333" s="71"/>
    </row>
    <row r="33334" spans="1:3" x14ac:dyDescent="0.4">
      <c r="A33334" s="70"/>
      <c r="B33334" s="70"/>
      <c r="C33334" s="71"/>
    </row>
    <row r="33335" spans="1:3" x14ac:dyDescent="0.4">
      <c r="A33335" s="70"/>
      <c r="B33335" s="70"/>
      <c r="C33335" s="71"/>
    </row>
    <row r="33336" spans="1:3" x14ac:dyDescent="0.4">
      <c r="A33336" s="70"/>
      <c r="B33336" s="70"/>
      <c r="C33336" s="71"/>
    </row>
    <row r="33337" spans="1:3" x14ac:dyDescent="0.4">
      <c r="A33337" s="70"/>
      <c r="B33337" s="70"/>
      <c r="C33337" s="71"/>
    </row>
    <row r="33338" spans="1:3" x14ac:dyDescent="0.4">
      <c r="A33338" s="70"/>
      <c r="B33338" s="70"/>
      <c r="C33338" s="71"/>
    </row>
    <row r="33339" spans="1:3" x14ac:dyDescent="0.4">
      <c r="A33339" s="70"/>
      <c r="B33339" s="70"/>
      <c r="C33339" s="71"/>
    </row>
    <row r="33340" spans="1:3" x14ac:dyDescent="0.4">
      <c r="A33340" s="70"/>
      <c r="B33340" s="70"/>
      <c r="C33340" s="71"/>
    </row>
    <row r="33341" spans="1:3" x14ac:dyDescent="0.4">
      <c r="A33341" s="70"/>
      <c r="B33341" s="70"/>
      <c r="C33341" s="71"/>
    </row>
    <row r="33342" spans="1:3" x14ac:dyDescent="0.4">
      <c r="A33342" s="70"/>
      <c r="B33342" s="70"/>
      <c r="C33342" s="71"/>
    </row>
    <row r="33343" spans="1:3" x14ac:dyDescent="0.4">
      <c r="A33343" s="70"/>
      <c r="B33343" s="70"/>
      <c r="C33343" s="71"/>
    </row>
    <row r="33344" spans="1:3" x14ac:dyDescent="0.4">
      <c r="A33344" s="70"/>
      <c r="B33344" s="70"/>
      <c r="C33344" s="71"/>
    </row>
    <row r="33345" spans="1:3" x14ac:dyDescent="0.4">
      <c r="A33345" s="70"/>
      <c r="B33345" s="70"/>
      <c r="C33345" s="71"/>
    </row>
    <row r="33346" spans="1:3" x14ac:dyDescent="0.4">
      <c r="A33346" s="70"/>
      <c r="B33346" s="70"/>
      <c r="C33346" s="71"/>
    </row>
    <row r="33347" spans="1:3" x14ac:dyDescent="0.4">
      <c r="A33347" s="70"/>
      <c r="B33347" s="70"/>
      <c r="C33347" s="71"/>
    </row>
    <row r="33348" spans="1:3" x14ac:dyDescent="0.4">
      <c r="A33348" s="70"/>
      <c r="B33348" s="70"/>
      <c r="C33348" s="71"/>
    </row>
    <row r="33349" spans="1:3" x14ac:dyDescent="0.4">
      <c r="A33349" s="70"/>
      <c r="B33349" s="70"/>
      <c r="C33349" s="71"/>
    </row>
    <row r="33350" spans="1:3" x14ac:dyDescent="0.4">
      <c r="A33350" s="70"/>
      <c r="B33350" s="70"/>
      <c r="C33350" s="71"/>
    </row>
    <row r="33351" spans="1:3" x14ac:dyDescent="0.4">
      <c r="A33351" s="70"/>
      <c r="B33351" s="70"/>
      <c r="C33351" s="71"/>
    </row>
    <row r="33352" spans="1:3" x14ac:dyDescent="0.4">
      <c r="A33352" s="70"/>
      <c r="B33352" s="70"/>
      <c r="C33352" s="71"/>
    </row>
    <row r="33353" spans="1:3" x14ac:dyDescent="0.4">
      <c r="A33353" s="70"/>
      <c r="B33353" s="70"/>
      <c r="C33353" s="71"/>
    </row>
    <row r="33354" spans="1:3" x14ac:dyDescent="0.4">
      <c r="A33354" s="70"/>
      <c r="B33354" s="70"/>
      <c r="C33354" s="71"/>
    </row>
    <row r="33355" spans="1:3" x14ac:dyDescent="0.4">
      <c r="A33355" s="70"/>
      <c r="B33355" s="70"/>
      <c r="C33355" s="71"/>
    </row>
    <row r="33356" spans="1:3" x14ac:dyDescent="0.4">
      <c r="A33356" s="70"/>
      <c r="B33356" s="70"/>
      <c r="C33356" s="71"/>
    </row>
    <row r="33357" spans="1:3" x14ac:dyDescent="0.4">
      <c r="A33357" s="70"/>
      <c r="B33357" s="70"/>
      <c r="C33357" s="71"/>
    </row>
    <row r="33358" spans="1:3" x14ac:dyDescent="0.4">
      <c r="A33358" s="70"/>
      <c r="B33358" s="70"/>
      <c r="C33358" s="71"/>
    </row>
    <row r="33359" spans="1:3" x14ac:dyDescent="0.4">
      <c r="A33359" s="70"/>
      <c r="B33359" s="70"/>
      <c r="C33359" s="71"/>
    </row>
    <row r="33360" spans="1:3" x14ac:dyDescent="0.4">
      <c r="A33360" s="70"/>
      <c r="B33360" s="70"/>
      <c r="C33360" s="71"/>
    </row>
    <row r="33361" spans="1:3" x14ac:dyDescent="0.4">
      <c r="A33361" s="70"/>
      <c r="B33361" s="70"/>
      <c r="C33361" s="71"/>
    </row>
    <row r="33362" spans="1:3" x14ac:dyDescent="0.4">
      <c r="A33362" s="70"/>
      <c r="B33362" s="70"/>
      <c r="C33362" s="71"/>
    </row>
    <row r="33363" spans="1:3" x14ac:dyDescent="0.4">
      <c r="A33363" s="70"/>
      <c r="B33363" s="70"/>
      <c r="C33363" s="71"/>
    </row>
    <row r="33364" spans="1:3" x14ac:dyDescent="0.4">
      <c r="A33364" s="70"/>
      <c r="B33364" s="70"/>
      <c r="C33364" s="71"/>
    </row>
    <row r="33365" spans="1:3" x14ac:dyDescent="0.4">
      <c r="A33365" s="70"/>
      <c r="B33365" s="70"/>
      <c r="C33365" s="71"/>
    </row>
    <row r="33366" spans="1:3" x14ac:dyDescent="0.4">
      <c r="A33366" s="70"/>
      <c r="B33366" s="70"/>
      <c r="C33366" s="71"/>
    </row>
    <row r="33367" spans="1:3" x14ac:dyDescent="0.4">
      <c r="A33367" s="70"/>
      <c r="B33367" s="70"/>
      <c r="C33367" s="71"/>
    </row>
    <row r="33368" spans="1:3" x14ac:dyDescent="0.4">
      <c r="A33368" s="70"/>
      <c r="B33368" s="70"/>
      <c r="C33368" s="71"/>
    </row>
    <row r="33369" spans="1:3" x14ac:dyDescent="0.4">
      <c r="A33369" s="70"/>
      <c r="B33369" s="70"/>
      <c r="C33369" s="71"/>
    </row>
    <row r="33370" spans="1:3" x14ac:dyDescent="0.4">
      <c r="A33370" s="70"/>
      <c r="B33370" s="70"/>
      <c r="C33370" s="71"/>
    </row>
    <row r="33371" spans="1:3" x14ac:dyDescent="0.4">
      <c r="A33371" s="70"/>
      <c r="B33371" s="70"/>
      <c r="C33371" s="71"/>
    </row>
    <row r="33372" spans="1:3" x14ac:dyDescent="0.4">
      <c r="A33372" s="70"/>
      <c r="B33372" s="70"/>
      <c r="C33372" s="71"/>
    </row>
    <row r="33373" spans="1:3" x14ac:dyDescent="0.4">
      <c r="A33373" s="70"/>
      <c r="B33373" s="70"/>
      <c r="C33373" s="71"/>
    </row>
    <row r="33374" spans="1:3" x14ac:dyDescent="0.4">
      <c r="A33374" s="70"/>
      <c r="B33374" s="70"/>
      <c r="C33374" s="71"/>
    </row>
    <row r="33375" spans="1:3" x14ac:dyDescent="0.4">
      <c r="A33375" s="70"/>
      <c r="B33375" s="70"/>
      <c r="C33375" s="71"/>
    </row>
    <row r="33376" spans="1:3" x14ac:dyDescent="0.4">
      <c r="A33376" s="70"/>
      <c r="B33376" s="70"/>
      <c r="C33376" s="71"/>
    </row>
    <row r="33377" spans="1:3" x14ac:dyDescent="0.4">
      <c r="A33377" s="70"/>
      <c r="B33377" s="70"/>
      <c r="C33377" s="71"/>
    </row>
    <row r="33378" spans="1:3" x14ac:dyDescent="0.4">
      <c r="A33378" s="70"/>
      <c r="B33378" s="70"/>
      <c r="C33378" s="71"/>
    </row>
    <row r="33379" spans="1:3" x14ac:dyDescent="0.4">
      <c r="A33379" s="70"/>
      <c r="B33379" s="70"/>
      <c r="C33379" s="71"/>
    </row>
    <row r="33380" spans="1:3" x14ac:dyDescent="0.4">
      <c r="A33380" s="70"/>
      <c r="B33380" s="70"/>
      <c r="C33380" s="71"/>
    </row>
    <row r="33381" spans="1:3" x14ac:dyDescent="0.4">
      <c r="A33381" s="70"/>
      <c r="B33381" s="70"/>
      <c r="C33381" s="71"/>
    </row>
    <row r="33382" spans="1:3" x14ac:dyDescent="0.4">
      <c r="A33382" s="70"/>
      <c r="B33382" s="70"/>
      <c r="C33382" s="71"/>
    </row>
    <row r="33383" spans="1:3" x14ac:dyDescent="0.4">
      <c r="A33383" s="70"/>
      <c r="B33383" s="70"/>
      <c r="C33383" s="71"/>
    </row>
    <row r="33384" spans="1:3" x14ac:dyDescent="0.4">
      <c r="A33384" s="70"/>
      <c r="B33384" s="70"/>
      <c r="C33384" s="71"/>
    </row>
    <row r="33385" spans="1:3" x14ac:dyDescent="0.4">
      <c r="A33385" s="70"/>
      <c r="B33385" s="70"/>
      <c r="C33385" s="71"/>
    </row>
    <row r="33386" spans="1:3" x14ac:dyDescent="0.4">
      <c r="A33386" s="70"/>
      <c r="B33386" s="70"/>
      <c r="C33386" s="71"/>
    </row>
    <row r="33387" spans="1:3" x14ac:dyDescent="0.4">
      <c r="A33387" s="70"/>
      <c r="B33387" s="70"/>
      <c r="C33387" s="71"/>
    </row>
    <row r="33388" spans="1:3" x14ac:dyDescent="0.4">
      <c r="A33388" s="70"/>
      <c r="B33388" s="70"/>
      <c r="C33388" s="71"/>
    </row>
    <row r="33389" spans="1:3" x14ac:dyDescent="0.4">
      <c r="A33389" s="70"/>
      <c r="B33389" s="70"/>
      <c r="C33389" s="71"/>
    </row>
    <row r="33390" spans="1:3" x14ac:dyDescent="0.4">
      <c r="A33390" s="70"/>
      <c r="B33390" s="70"/>
      <c r="C33390" s="71"/>
    </row>
    <row r="33391" spans="1:3" x14ac:dyDescent="0.4">
      <c r="A33391" s="70"/>
      <c r="B33391" s="70"/>
      <c r="C33391" s="71"/>
    </row>
    <row r="33392" spans="1:3" x14ac:dyDescent="0.4">
      <c r="A33392" s="70"/>
      <c r="B33392" s="70"/>
      <c r="C33392" s="71"/>
    </row>
    <row r="33393" spans="1:3" x14ac:dyDescent="0.4">
      <c r="A33393" s="70"/>
      <c r="B33393" s="70"/>
      <c r="C33393" s="71"/>
    </row>
    <row r="33394" spans="1:3" x14ac:dyDescent="0.4">
      <c r="A33394" s="70"/>
      <c r="B33394" s="70"/>
      <c r="C33394" s="71"/>
    </row>
    <row r="33395" spans="1:3" x14ac:dyDescent="0.4">
      <c r="A33395" s="70"/>
      <c r="B33395" s="70"/>
      <c r="C33395" s="71"/>
    </row>
    <row r="33396" spans="1:3" x14ac:dyDescent="0.4">
      <c r="A33396" s="70"/>
      <c r="B33396" s="70"/>
      <c r="C33396" s="71"/>
    </row>
    <row r="33397" spans="1:3" x14ac:dyDescent="0.4">
      <c r="A33397" s="70"/>
      <c r="B33397" s="70"/>
      <c r="C33397" s="71"/>
    </row>
    <row r="33398" spans="1:3" x14ac:dyDescent="0.4">
      <c r="A33398" s="70"/>
      <c r="B33398" s="70"/>
      <c r="C33398" s="71"/>
    </row>
    <row r="33399" spans="1:3" x14ac:dyDescent="0.4">
      <c r="A33399" s="70"/>
      <c r="B33399" s="70"/>
      <c r="C33399" s="71"/>
    </row>
    <row r="33400" spans="1:3" x14ac:dyDescent="0.4">
      <c r="A33400" s="70"/>
      <c r="B33400" s="70"/>
      <c r="C33400" s="71"/>
    </row>
    <row r="33401" spans="1:3" x14ac:dyDescent="0.4">
      <c r="A33401" s="70"/>
      <c r="B33401" s="70"/>
      <c r="C33401" s="71"/>
    </row>
    <row r="33402" spans="1:3" x14ac:dyDescent="0.4">
      <c r="A33402" s="70"/>
      <c r="B33402" s="70"/>
      <c r="C33402" s="71"/>
    </row>
    <row r="33403" spans="1:3" x14ac:dyDescent="0.4">
      <c r="A33403" s="70"/>
      <c r="B33403" s="70"/>
      <c r="C33403" s="71"/>
    </row>
    <row r="33404" spans="1:3" x14ac:dyDescent="0.4">
      <c r="A33404" s="70"/>
      <c r="B33404" s="70"/>
      <c r="C33404" s="71"/>
    </row>
    <row r="33405" spans="1:3" x14ac:dyDescent="0.4">
      <c r="A33405" s="70"/>
      <c r="B33405" s="70"/>
      <c r="C33405" s="71"/>
    </row>
    <row r="33406" spans="1:3" x14ac:dyDescent="0.4">
      <c r="A33406" s="70"/>
      <c r="B33406" s="70"/>
      <c r="C33406" s="71"/>
    </row>
    <row r="33407" spans="1:3" x14ac:dyDescent="0.4">
      <c r="A33407" s="70"/>
      <c r="B33407" s="70"/>
      <c r="C33407" s="71"/>
    </row>
    <row r="33408" spans="1:3" x14ac:dyDescent="0.4">
      <c r="A33408" s="70"/>
      <c r="B33408" s="70"/>
      <c r="C33408" s="71"/>
    </row>
    <row r="33409" spans="1:3" x14ac:dyDescent="0.4">
      <c r="A33409" s="70"/>
      <c r="B33409" s="70"/>
      <c r="C33409" s="71"/>
    </row>
    <row r="33410" spans="1:3" x14ac:dyDescent="0.4">
      <c r="A33410" s="70"/>
      <c r="B33410" s="70"/>
      <c r="C33410" s="71"/>
    </row>
    <row r="33411" spans="1:3" x14ac:dyDescent="0.4">
      <c r="A33411" s="70"/>
      <c r="B33411" s="70"/>
      <c r="C33411" s="71"/>
    </row>
    <row r="33412" spans="1:3" x14ac:dyDescent="0.4">
      <c r="A33412" s="70"/>
      <c r="B33412" s="70"/>
      <c r="C33412" s="71"/>
    </row>
    <row r="33413" spans="1:3" x14ac:dyDescent="0.4">
      <c r="A33413" s="70"/>
      <c r="B33413" s="70"/>
      <c r="C33413" s="71"/>
    </row>
    <row r="33414" spans="1:3" x14ac:dyDescent="0.4">
      <c r="A33414" s="70"/>
      <c r="B33414" s="70"/>
      <c r="C33414" s="71"/>
    </row>
    <row r="33415" spans="1:3" x14ac:dyDescent="0.4">
      <c r="A33415" s="70"/>
      <c r="B33415" s="70"/>
      <c r="C33415" s="71"/>
    </row>
    <row r="33416" spans="1:3" x14ac:dyDescent="0.4">
      <c r="A33416" s="70"/>
      <c r="B33416" s="70"/>
      <c r="C33416" s="71"/>
    </row>
    <row r="33417" spans="1:3" x14ac:dyDescent="0.4">
      <c r="A33417" s="70"/>
      <c r="B33417" s="70"/>
      <c r="C33417" s="71"/>
    </row>
    <row r="33418" spans="1:3" x14ac:dyDescent="0.4">
      <c r="A33418" s="70"/>
      <c r="B33418" s="70"/>
      <c r="C33418" s="71"/>
    </row>
    <row r="33419" spans="1:3" x14ac:dyDescent="0.4">
      <c r="A33419" s="70"/>
      <c r="B33419" s="70"/>
      <c r="C33419" s="71"/>
    </row>
    <row r="33420" spans="1:3" x14ac:dyDescent="0.4">
      <c r="A33420" s="70"/>
      <c r="B33420" s="70"/>
      <c r="C33420" s="71"/>
    </row>
    <row r="33421" spans="1:3" x14ac:dyDescent="0.4">
      <c r="A33421" s="70"/>
      <c r="B33421" s="70"/>
      <c r="C33421" s="71"/>
    </row>
    <row r="33422" spans="1:3" x14ac:dyDescent="0.4">
      <c r="A33422" s="70"/>
      <c r="B33422" s="70"/>
      <c r="C33422" s="71"/>
    </row>
    <row r="33423" spans="1:3" x14ac:dyDescent="0.4">
      <c r="A33423" s="70"/>
      <c r="B33423" s="70"/>
      <c r="C33423" s="71"/>
    </row>
    <row r="33424" spans="1:3" x14ac:dyDescent="0.4">
      <c r="A33424" s="70"/>
      <c r="B33424" s="70"/>
      <c r="C33424" s="71"/>
    </row>
    <row r="33425" spans="1:3" x14ac:dyDescent="0.4">
      <c r="A33425" s="70"/>
      <c r="B33425" s="70"/>
      <c r="C33425" s="71"/>
    </row>
    <row r="33426" spans="1:3" x14ac:dyDescent="0.4">
      <c r="A33426" s="70"/>
      <c r="B33426" s="70"/>
      <c r="C33426" s="71"/>
    </row>
    <row r="33427" spans="1:3" x14ac:dyDescent="0.4">
      <c r="A33427" s="70"/>
      <c r="B33427" s="70"/>
      <c r="C33427" s="71"/>
    </row>
    <row r="33428" spans="1:3" x14ac:dyDescent="0.4">
      <c r="A33428" s="70"/>
      <c r="B33428" s="70"/>
      <c r="C33428" s="71"/>
    </row>
    <row r="33429" spans="1:3" x14ac:dyDescent="0.4">
      <c r="A33429" s="70"/>
      <c r="B33429" s="70"/>
      <c r="C33429" s="71"/>
    </row>
    <row r="33430" spans="1:3" x14ac:dyDescent="0.4">
      <c r="A33430" s="70"/>
      <c r="B33430" s="70"/>
      <c r="C33430" s="71"/>
    </row>
    <row r="33431" spans="1:3" x14ac:dyDescent="0.4">
      <c r="A33431" s="70"/>
      <c r="B33431" s="70"/>
      <c r="C33431" s="71"/>
    </row>
    <row r="33432" spans="1:3" x14ac:dyDescent="0.4">
      <c r="A33432" s="70"/>
      <c r="B33432" s="70"/>
      <c r="C33432" s="71"/>
    </row>
    <row r="33433" spans="1:3" x14ac:dyDescent="0.4">
      <c r="A33433" s="70"/>
      <c r="B33433" s="70"/>
      <c r="C33433" s="71"/>
    </row>
    <row r="33434" spans="1:3" x14ac:dyDescent="0.4">
      <c r="A33434" s="70"/>
      <c r="B33434" s="70"/>
      <c r="C33434" s="71"/>
    </row>
    <row r="33435" spans="1:3" x14ac:dyDescent="0.4">
      <c r="A33435" s="70"/>
      <c r="B33435" s="70"/>
      <c r="C33435" s="71"/>
    </row>
    <row r="33436" spans="1:3" x14ac:dyDescent="0.4">
      <c r="A33436" s="70"/>
      <c r="B33436" s="70"/>
      <c r="C33436" s="71"/>
    </row>
    <row r="33437" spans="1:3" x14ac:dyDescent="0.4">
      <c r="A33437" s="70"/>
      <c r="B33437" s="70"/>
      <c r="C33437" s="71"/>
    </row>
    <row r="33438" spans="1:3" x14ac:dyDescent="0.4">
      <c r="A33438" s="70"/>
      <c r="B33438" s="70"/>
      <c r="C33438" s="71"/>
    </row>
    <row r="33439" spans="1:3" x14ac:dyDescent="0.4">
      <c r="A33439" s="70"/>
      <c r="B33439" s="70"/>
      <c r="C33439" s="71"/>
    </row>
    <row r="33440" spans="1:3" x14ac:dyDescent="0.4">
      <c r="A33440" s="70"/>
      <c r="B33440" s="70"/>
      <c r="C33440" s="71"/>
    </row>
    <row r="33441" spans="1:3" x14ac:dyDescent="0.4">
      <c r="A33441" s="70"/>
      <c r="B33441" s="70"/>
      <c r="C33441" s="71"/>
    </row>
    <row r="33442" spans="1:3" x14ac:dyDescent="0.4">
      <c r="A33442" s="70"/>
      <c r="B33442" s="70"/>
      <c r="C33442" s="71"/>
    </row>
    <row r="33443" spans="1:3" x14ac:dyDescent="0.4">
      <c r="A33443" s="70"/>
      <c r="B33443" s="70"/>
      <c r="C33443" s="71"/>
    </row>
    <row r="33444" spans="1:3" x14ac:dyDescent="0.4">
      <c r="A33444" s="70"/>
      <c r="B33444" s="70"/>
      <c r="C33444" s="71"/>
    </row>
    <row r="33445" spans="1:3" x14ac:dyDescent="0.4">
      <c r="A33445" s="70"/>
      <c r="B33445" s="70"/>
      <c r="C33445" s="71"/>
    </row>
    <row r="33446" spans="1:3" x14ac:dyDescent="0.4">
      <c r="A33446" s="70"/>
      <c r="B33446" s="70"/>
      <c r="C33446" s="71"/>
    </row>
    <row r="33447" spans="1:3" x14ac:dyDescent="0.4">
      <c r="A33447" s="70"/>
      <c r="B33447" s="70"/>
      <c r="C33447" s="71"/>
    </row>
    <row r="33448" spans="1:3" x14ac:dyDescent="0.4">
      <c r="A33448" s="70"/>
      <c r="B33448" s="70"/>
      <c r="C33448" s="71"/>
    </row>
    <row r="33449" spans="1:3" x14ac:dyDescent="0.4">
      <c r="A33449" s="70"/>
      <c r="B33449" s="70"/>
      <c r="C33449" s="71"/>
    </row>
    <row r="33450" spans="1:3" x14ac:dyDescent="0.4">
      <c r="A33450" s="70"/>
      <c r="B33450" s="70"/>
      <c r="C33450" s="71"/>
    </row>
    <row r="33451" spans="1:3" x14ac:dyDescent="0.4">
      <c r="A33451" s="70"/>
      <c r="B33451" s="70"/>
      <c r="C33451" s="71"/>
    </row>
    <row r="33452" spans="1:3" x14ac:dyDescent="0.4">
      <c r="A33452" s="70"/>
      <c r="B33452" s="70"/>
      <c r="C33452" s="71"/>
    </row>
    <row r="33453" spans="1:3" x14ac:dyDescent="0.4">
      <c r="A33453" s="70"/>
      <c r="B33453" s="70"/>
      <c r="C33453" s="71"/>
    </row>
    <row r="33454" spans="1:3" x14ac:dyDescent="0.4">
      <c r="A33454" s="70"/>
      <c r="B33454" s="70"/>
      <c r="C33454" s="71"/>
    </row>
    <row r="33455" spans="1:3" x14ac:dyDescent="0.4">
      <c r="A33455" s="70"/>
      <c r="B33455" s="70"/>
      <c r="C33455" s="71"/>
    </row>
    <row r="33456" spans="1:3" x14ac:dyDescent="0.4">
      <c r="A33456" s="70"/>
      <c r="B33456" s="70"/>
      <c r="C33456" s="71"/>
    </row>
    <row r="33457" spans="1:3" x14ac:dyDescent="0.4">
      <c r="A33457" s="70"/>
      <c r="B33457" s="70"/>
      <c r="C33457" s="71"/>
    </row>
    <row r="33458" spans="1:3" x14ac:dyDescent="0.4">
      <c r="A33458" s="70"/>
      <c r="B33458" s="70"/>
      <c r="C33458" s="71"/>
    </row>
    <row r="33459" spans="1:3" x14ac:dyDescent="0.4">
      <c r="A33459" s="70"/>
      <c r="B33459" s="70"/>
      <c r="C33459" s="71"/>
    </row>
    <row r="33460" spans="1:3" x14ac:dyDescent="0.4">
      <c r="A33460" s="70"/>
      <c r="B33460" s="70"/>
      <c r="C33460" s="71"/>
    </row>
    <row r="33461" spans="1:3" x14ac:dyDescent="0.4">
      <c r="A33461" s="70"/>
      <c r="B33461" s="70"/>
      <c r="C33461" s="71"/>
    </row>
    <row r="33462" spans="1:3" x14ac:dyDescent="0.4">
      <c r="A33462" s="70"/>
      <c r="B33462" s="70"/>
      <c r="C33462" s="71"/>
    </row>
    <row r="33463" spans="1:3" x14ac:dyDescent="0.4">
      <c r="A33463" s="70"/>
      <c r="B33463" s="70"/>
      <c r="C33463" s="71"/>
    </row>
    <row r="33464" spans="1:3" x14ac:dyDescent="0.4">
      <c r="A33464" s="70"/>
      <c r="B33464" s="70"/>
      <c r="C33464" s="71"/>
    </row>
    <row r="33465" spans="1:3" x14ac:dyDescent="0.4">
      <c r="A33465" s="70"/>
      <c r="B33465" s="70"/>
      <c r="C33465" s="71"/>
    </row>
    <row r="33466" spans="1:3" x14ac:dyDescent="0.4">
      <c r="A33466" s="70"/>
      <c r="B33466" s="70"/>
      <c r="C33466" s="71"/>
    </row>
    <row r="33467" spans="1:3" x14ac:dyDescent="0.4">
      <c r="A33467" s="70"/>
      <c r="B33467" s="70"/>
      <c r="C33467" s="71"/>
    </row>
    <row r="33468" spans="1:3" x14ac:dyDescent="0.4">
      <c r="A33468" s="70"/>
      <c r="B33468" s="70"/>
      <c r="C33468" s="71"/>
    </row>
    <row r="33469" spans="1:3" x14ac:dyDescent="0.4">
      <c r="A33469" s="70"/>
      <c r="B33469" s="70"/>
      <c r="C33469" s="71"/>
    </row>
    <row r="33470" spans="1:3" x14ac:dyDescent="0.4">
      <c r="A33470" s="70"/>
      <c r="B33470" s="70"/>
      <c r="C33470" s="71"/>
    </row>
    <row r="33471" spans="1:3" x14ac:dyDescent="0.4">
      <c r="A33471" s="70"/>
      <c r="B33471" s="70"/>
      <c r="C33471" s="71"/>
    </row>
    <row r="33472" spans="1:3" x14ac:dyDescent="0.4">
      <c r="A33472" s="70"/>
      <c r="B33472" s="70"/>
      <c r="C33472" s="71"/>
    </row>
    <row r="33473" spans="1:3" x14ac:dyDescent="0.4">
      <c r="A33473" s="70"/>
      <c r="B33473" s="70"/>
      <c r="C33473" s="71"/>
    </row>
    <row r="33474" spans="1:3" x14ac:dyDescent="0.4">
      <c r="A33474" s="70"/>
      <c r="B33474" s="70"/>
      <c r="C33474" s="71"/>
    </row>
    <row r="33475" spans="1:3" x14ac:dyDescent="0.4">
      <c r="A33475" s="70"/>
      <c r="B33475" s="70"/>
      <c r="C33475" s="71"/>
    </row>
    <row r="33476" spans="1:3" x14ac:dyDescent="0.4">
      <c r="A33476" s="70"/>
      <c r="B33476" s="70"/>
      <c r="C33476" s="71"/>
    </row>
    <row r="33477" spans="1:3" x14ac:dyDescent="0.4">
      <c r="A33477" s="70"/>
      <c r="B33477" s="70"/>
      <c r="C33477" s="71"/>
    </row>
    <row r="33478" spans="1:3" x14ac:dyDescent="0.4">
      <c r="A33478" s="70"/>
      <c r="B33478" s="70"/>
      <c r="C33478" s="71"/>
    </row>
    <row r="33479" spans="1:3" x14ac:dyDescent="0.4">
      <c r="A33479" s="70"/>
      <c r="B33479" s="70"/>
      <c r="C33479" s="71"/>
    </row>
    <row r="33480" spans="1:3" x14ac:dyDescent="0.4">
      <c r="A33480" s="70"/>
      <c r="B33480" s="70"/>
      <c r="C33480" s="71"/>
    </row>
    <row r="33481" spans="1:3" x14ac:dyDescent="0.4">
      <c r="A33481" s="70"/>
      <c r="B33481" s="70"/>
      <c r="C33481" s="71"/>
    </row>
    <row r="33482" spans="1:3" x14ac:dyDescent="0.4">
      <c r="A33482" s="70"/>
      <c r="B33482" s="70"/>
      <c r="C33482" s="71"/>
    </row>
    <row r="33483" spans="1:3" x14ac:dyDescent="0.4">
      <c r="A33483" s="70"/>
      <c r="B33483" s="70"/>
      <c r="C33483" s="71"/>
    </row>
    <row r="33484" spans="1:3" x14ac:dyDescent="0.4">
      <c r="A33484" s="70"/>
      <c r="B33484" s="70"/>
      <c r="C33484" s="71"/>
    </row>
    <row r="33485" spans="1:3" x14ac:dyDescent="0.4">
      <c r="A33485" s="70"/>
      <c r="B33485" s="70"/>
      <c r="C33485" s="71"/>
    </row>
    <row r="33486" spans="1:3" x14ac:dyDescent="0.4">
      <c r="A33486" s="70"/>
      <c r="B33486" s="70"/>
      <c r="C33486" s="71"/>
    </row>
    <row r="33487" spans="1:3" x14ac:dyDescent="0.4">
      <c r="A33487" s="70"/>
      <c r="B33487" s="70"/>
      <c r="C33487" s="71"/>
    </row>
    <row r="33488" spans="1:3" x14ac:dyDescent="0.4">
      <c r="A33488" s="70"/>
      <c r="B33488" s="70"/>
      <c r="C33488" s="71"/>
    </row>
    <row r="33489" spans="1:3" x14ac:dyDescent="0.4">
      <c r="A33489" s="70"/>
      <c r="B33489" s="70"/>
      <c r="C33489" s="71"/>
    </row>
    <row r="33490" spans="1:3" x14ac:dyDescent="0.4">
      <c r="A33490" s="70"/>
      <c r="B33490" s="70"/>
      <c r="C33490" s="71"/>
    </row>
    <row r="33491" spans="1:3" x14ac:dyDescent="0.4">
      <c r="A33491" s="70"/>
      <c r="B33491" s="70"/>
      <c r="C33491" s="71"/>
    </row>
    <row r="33492" spans="1:3" x14ac:dyDescent="0.4">
      <c r="A33492" s="70"/>
      <c r="B33492" s="70"/>
      <c r="C33492" s="71"/>
    </row>
    <row r="33493" spans="1:3" x14ac:dyDescent="0.4">
      <c r="A33493" s="70"/>
      <c r="B33493" s="70"/>
      <c r="C33493" s="71"/>
    </row>
    <row r="33494" spans="1:3" x14ac:dyDescent="0.4">
      <c r="A33494" s="70"/>
      <c r="B33494" s="70"/>
      <c r="C33494" s="71"/>
    </row>
    <row r="33495" spans="1:3" x14ac:dyDescent="0.4">
      <c r="A33495" s="70"/>
      <c r="B33495" s="70"/>
      <c r="C33495" s="71"/>
    </row>
    <row r="33496" spans="1:3" x14ac:dyDescent="0.4">
      <c r="A33496" s="70"/>
      <c r="B33496" s="70"/>
      <c r="C33496" s="71"/>
    </row>
    <row r="33497" spans="1:3" x14ac:dyDescent="0.4">
      <c r="A33497" s="70"/>
      <c r="B33497" s="70"/>
      <c r="C33497" s="71"/>
    </row>
    <row r="33498" spans="1:3" x14ac:dyDescent="0.4">
      <c r="A33498" s="70"/>
      <c r="B33498" s="70"/>
      <c r="C33498" s="71"/>
    </row>
    <row r="33499" spans="1:3" x14ac:dyDescent="0.4">
      <c r="A33499" s="70"/>
      <c r="B33499" s="70"/>
      <c r="C33499" s="71"/>
    </row>
    <row r="33500" spans="1:3" x14ac:dyDescent="0.4">
      <c r="A33500" s="70"/>
      <c r="B33500" s="70"/>
      <c r="C33500" s="71"/>
    </row>
    <row r="33501" spans="1:3" x14ac:dyDescent="0.4">
      <c r="A33501" s="70"/>
      <c r="B33501" s="70"/>
      <c r="C33501" s="71"/>
    </row>
    <row r="33502" spans="1:3" x14ac:dyDescent="0.4">
      <c r="A33502" s="70"/>
      <c r="B33502" s="70"/>
      <c r="C33502" s="71"/>
    </row>
    <row r="33503" spans="1:3" x14ac:dyDescent="0.4">
      <c r="A33503" s="70"/>
      <c r="B33503" s="70"/>
      <c r="C33503" s="71"/>
    </row>
    <row r="33504" spans="1:3" x14ac:dyDescent="0.4">
      <c r="A33504" s="70"/>
      <c r="B33504" s="70"/>
      <c r="C33504" s="71"/>
    </row>
    <row r="33505" spans="1:3" x14ac:dyDescent="0.4">
      <c r="A33505" s="70"/>
      <c r="B33505" s="70"/>
      <c r="C33505" s="71"/>
    </row>
    <row r="33506" spans="1:3" x14ac:dyDescent="0.4">
      <c r="A33506" s="70"/>
      <c r="B33506" s="70"/>
      <c r="C33506" s="71"/>
    </row>
    <row r="33507" spans="1:3" x14ac:dyDescent="0.4">
      <c r="A33507" s="70"/>
      <c r="B33507" s="70"/>
      <c r="C33507" s="71"/>
    </row>
    <row r="33508" spans="1:3" x14ac:dyDescent="0.4">
      <c r="A33508" s="70"/>
      <c r="B33508" s="70"/>
      <c r="C33508" s="71"/>
    </row>
    <row r="33509" spans="1:3" x14ac:dyDescent="0.4">
      <c r="A33509" s="70"/>
      <c r="B33509" s="70"/>
      <c r="C33509" s="71"/>
    </row>
    <row r="33510" spans="1:3" x14ac:dyDescent="0.4">
      <c r="A33510" s="70"/>
      <c r="B33510" s="70"/>
      <c r="C33510" s="71"/>
    </row>
    <row r="33511" spans="1:3" x14ac:dyDescent="0.4">
      <c r="A33511" s="70"/>
      <c r="B33511" s="70"/>
      <c r="C33511" s="71"/>
    </row>
    <row r="33512" spans="1:3" x14ac:dyDescent="0.4">
      <c r="A33512" s="70"/>
      <c r="B33512" s="70"/>
      <c r="C33512" s="71"/>
    </row>
    <row r="33513" spans="1:3" x14ac:dyDescent="0.4">
      <c r="A33513" s="70"/>
      <c r="B33513" s="70"/>
      <c r="C33513" s="71"/>
    </row>
    <row r="33514" spans="1:3" x14ac:dyDescent="0.4">
      <c r="A33514" s="70"/>
      <c r="B33514" s="70"/>
      <c r="C33514" s="71"/>
    </row>
    <row r="33515" spans="1:3" x14ac:dyDescent="0.4">
      <c r="A33515" s="70"/>
      <c r="B33515" s="70"/>
      <c r="C33515" s="71"/>
    </row>
    <row r="33516" spans="1:3" x14ac:dyDescent="0.4">
      <c r="A33516" s="70"/>
      <c r="B33516" s="70"/>
      <c r="C33516" s="71"/>
    </row>
    <row r="33517" spans="1:3" x14ac:dyDescent="0.4">
      <c r="A33517" s="70"/>
      <c r="B33517" s="70"/>
      <c r="C33517" s="71"/>
    </row>
    <row r="33518" spans="1:3" x14ac:dyDescent="0.4">
      <c r="A33518" s="70"/>
      <c r="B33518" s="70"/>
      <c r="C33518" s="71"/>
    </row>
    <row r="33519" spans="1:3" x14ac:dyDescent="0.4">
      <c r="A33519" s="70"/>
      <c r="B33519" s="70"/>
      <c r="C33519" s="71"/>
    </row>
    <row r="33520" spans="1:3" x14ac:dyDescent="0.4">
      <c r="A33520" s="70"/>
      <c r="B33520" s="70"/>
      <c r="C33520" s="71"/>
    </row>
    <row r="33521" spans="1:3" x14ac:dyDescent="0.4">
      <c r="A33521" s="70"/>
      <c r="B33521" s="70"/>
      <c r="C33521" s="71"/>
    </row>
    <row r="33522" spans="1:3" x14ac:dyDescent="0.4">
      <c r="A33522" s="70"/>
      <c r="B33522" s="70"/>
      <c r="C33522" s="71"/>
    </row>
    <row r="33523" spans="1:3" x14ac:dyDescent="0.4">
      <c r="A33523" s="70"/>
      <c r="B33523" s="70"/>
      <c r="C33523" s="71"/>
    </row>
    <row r="33524" spans="1:3" x14ac:dyDescent="0.4">
      <c r="A33524" s="70"/>
      <c r="B33524" s="70"/>
      <c r="C33524" s="71"/>
    </row>
    <row r="33525" spans="1:3" x14ac:dyDescent="0.4">
      <c r="A33525" s="70"/>
      <c r="B33525" s="70"/>
      <c r="C33525" s="71"/>
    </row>
    <row r="33526" spans="1:3" x14ac:dyDescent="0.4">
      <c r="A33526" s="70"/>
      <c r="B33526" s="70"/>
      <c r="C33526" s="71"/>
    </row>
    <row r="33527" spans="1:3" x14ac:dyDescent="0.4">
      <c r="A33527" s="70"/>
      <c r="B33527" s="70"/>
      <c r="C33527" s="71"/>
    </row>
    <row r="33528" spans="1:3" x14ac:dyDescent="0.4">
      <c r="A33528" s="70"/>
      <c r="B33528" s="70"/>
      <c r="C33528" s="71"/>
    </row>
    <row r="33529" spans="1:3" x14ac:dyDescent="0.4">
      <c r="A33529" s="70"/>
      <c r="B33529" s="70"/>
      <c r="C33529" s="71"/>
    </row>
    <row r="33530" spans="1:3" x14ac:dyDescent="0.4">
      <c r="A33530" s="70"/>
      <c r="B33530" s="70"/>
      <c r="C33530" s="71"/>
    </row>
    <row r="33531" spans="1:3" x14ac:dyDescent="0.4">
      <c r="A33531" s="70"/>
      <c r="B33531" s="70"/>
      <c r="C33531" s="71"/>
    </row>
    <row r="33532" spans="1:3" x14ac:dyDescent="0.4">
      <c r="A33532" s="70"/>
      <c r="B33532" s="70"/>
      <c r="C33532" s="71"/>
    </row>
    <row r="33533" spans="1:3" x14ac:dyDescent="0.4">
      <c r="A33533" s="70"/>
      <c r="B33533" s="70"/>
      <c r="C33533" s="71"/>
    </row>
    <row r="33534" spans="1:3" x14ac:dyDescent="0.4">
      <c r="A33534" s="70"/>
      <c r="B33534" s="70"/>
      <c r="C33534" s="71"/>
    </row>
    <row r="33535" spans="1:3" x14ac:dyDescent="0.4">
      <c r="A33535" s="70"/>
      <c r="B33535" s="70"/>
      <c r="C33535" s="71"/>
    </row>
    <row r="33536" spans="1:3" x14ac:dyDescent="0.4">
      <c r="A33536" s="70"/>
      <c r="B33536" s="70"/>
      <c r="C33536" s="71"/>
    </row>
    <row r="33537" spans="1:3" x14ac:dyDescent="0.4">
      <c r="A33537" s="70"/>
      <c r="B33537" s="70"/>
      <c r="C33537" s="71"/>
    </row>
    <row r="33538" spans="1:3" x14ac:dyDescent="0.4">
      <c r="A33538" s="70"/>
      <c r="B33538" s="70"/>
      <c r="C33538" s="71"/>
    </row>
    <row r="33539" spans="1:3" x14ac:dyDescent="0.4">
      <c r="A33539" s="70"/>
      <c r="B33539" s="70"/>
      <c r="C33539" s="71"/>
    </row>
    <row r="33540" spans="1:3" x14ac:dyDescent="0.4">
      <c r="A33540" s="70"/>
      <c r="B33540" s="70"/>
      <c r="C33540" s="71"/>
    </row>
    <row r="33541" spans="1:3" x14ac:dyDescent="0.4">
      <c r="A33541" s="70"/>
      <c r="B33541" s="70"/>
      <c r="C33541" s="71"/>
    </row>
    <row r="33542" spans="1:3" x14ac:dyDescent="0.4">
      <c r="A33542" s="70"/>
      <c r="B33542" s="70"/>
      <c r="C33542" s="71"/>
    </row>
    <row r="33543" spans="1:3" x14ac:dyDescent="0.4">
      <c r="A33543" s="70"/>
      <c r="B33543" s="70"/>
      <c r="C33543" s="71"/>
    </row>
    <row r="33544" spans="1:3" x14ac:dyDescent="0.4">
      <c r="A33544" s="70"/>
      <c r="B33544" s="70"/>
      <c r="C33544" s="71"/>
    </row>
    <row r="33545" spans="1:3" x14ac:dyDescent="0.4">
      <c r="A33545" s="70"/>
      <c r="B33545" s="70"/>
      <c r="C33545" s="71"/>
    </row>
    <row r="33546" spans="1:3" x14ac:dyDescent="0.4">
      <c r="A33546" s="70"/>
      <c r="B33546" s="70"/>
      <c r="C33546" s="71"/>
    </row>
    <row r="33547" spans="1:3" x14ac:dyDescent="0.4">
      <c r="A33547" s="70"/>
      <c r="B33547" s="70"/>
      <c r="C33547" s="71"/>
    </row>
    <row r="33548" spans="1:3" x14ac:dyDescent="0.4">
      <c r="A33548" s="70"/>
      <c r="B33548" s="70"/>
      <c r="C33548" s="71"/>
    </row>
    <row r="33549" spans="1:3" x14ac:dyDescent="0.4">
      <c r="A33549" s="70"/>
      <c r="B33549" s="70"/>
      <c r="C33549" s="71"/>
    </row>
    <row r="33550" spans="1:3" x14ac:dyDescent="0.4">
      <c r="A33550" s="70"/>
      <c r="B33550" s="70"/>
      <c r="C33550" s="71"/>
    </row>
    <row r="33551" spans="1:3" x14ac:dyDescent="0.4">
      <c r="A33551" s="70"/>
      <c r="B33551" s="70"/>
      <c r="C33551" s="71"/>
    </row>
    <row r="33552" spans="1:3" x14ac:dyDescent="0.4">
      <c r="A33552" s="70"/>
      <c r="B33552" s="70"/>
      <c r="C33552" s="71"/>
    </row>
    <row r="33553" spans="1:3" x14ac:dyDescent="0.4">
      <c r="A33553" s="70"/>
      <c r="B33553" s="70"/>
      <c r="C33553" s="71"/>
    </row>
    <row r="33554" spans="1:3" x14ac:dyDescent="0.4">
      <c r="A33554" s="70"/>
      <c r="B33554" s="70"/>
      <c r="C33554" s="71"/>
    </row>
    <row r="33555" spans="1:3" x14ac:dyDescent="0.4">
      <c r="A33555" s="70"/>
      <c r="B33555" s="70"/>
      <c r="C33555" s="71"/>
    </row>
    <row r="33556" spans="1:3" x14ac:dyDescent="0.4">
      <c r="A33556" s="70"/>
      <c r="B33556" s="70"/>
      <c r="C33556" s="71"/>
    </row>
    <row r="33557" spans="1:3" x14ac:dyDescent="0.4">
      <c r="A33557" s="70"/>
      <c r="B33557" s="70"/>
      <c r="C33557" s="71"/>
    </row>
    <row r="33558" spans="1:3" x14ac:dyDescent="0.4">
      <c r="A33558" s="70"/>
      <c r="B33558" s="70"/>
      <c r="C33558" s="71"/>
    </row>
    <row r="33559" spans="1:3" x14ac:dyDescent="0.4">
      <c r="A33559" s="70"/>
      <c r="B33559" s="70"/>
      <c r="C33559" s="71"/>
    </row>
    <row r="33560" spans="1:3" x14ac:dyDescent="0.4">
      <c r="A33560" s="70"/>
      <c r="B33560" s="70"/>
      <c r="C33560" s="71"/>
    </row>
    <row r="33561" spans="1:3" x14ac:dyDescent="0.4">
      <c r="A33561" s="70"/>
      <c r="B33561" s="70"/>
      <c r="C33561" s="71"/>
    </row>
    <row r="33562" spans="1:3" x14ac:dyDescent="0.4">
      <c r="A33562" s="70"/>
      <c r="B33562" s="70"/>
      <c r="C33562" s="71"/>
    </row>
    <row r="33563" spans="1:3" x14ac:dyDescent="0.4">
      <c r="A33563" s="70"/>
      <c r="B33563" s="70"/>
      <c r="C33563" s="71"/>
    </row>
    <row r="33564" spans="1:3" x14ac:dyDescent="0.4">
      <c r="A33564" s="70"/>
      <c r="B33564" s="70"/>
      <c r="C33564" s="71"/>
    </row>
    <row r="33565" spans="1:3" x14ac:dyDescent="0.4">
      <c r="A33565" s="70"/>
      <c r="B33565" s="70"/>
      <c r="C33565" s="71"/>
    </row>
    <row r="33566" spans="1:3" x14ac:dyDescent="0.4">
      <c r="A33566" s="70"/>
      <c r="B33566" s="70"/>
      <c r="C33566" s="71"/>
    </row>
    <row r="33567" spans="1:3" x14ac:dyDescent="0.4">
      <c r="A33567" s="70"/>
      <c r="B33567" s="70"/>
      <c r="C33567" s="71"/>
    </row>
    <row r="33568" spans="1:3" x14ac:dyDescent="0.4">
      <c r="A33568" s="70"/>
      <c r="B33568" s="70"/>
      <c r="C33568" s="71"/>
    </row>
    <row r="33569" spans="1:3" x14ac:dyDescent="0.4">
      <c r="A33569" s="70"/>
      <c r="B33569" s="70"/>
      <c r="C33569" s="71"/>
    </row>
    <row r="33570" spans="1:3" x14ac:dyDescent="0.4">
      <c r="A33570" s="70"/>
      <c r="B33570" s="70"/>
      <c r="C33570" s="71"/>
    </row>
    <row r="33571" spans="1:3" x14ac:dyDescent="0.4">
      <c r="A33571" s="70"/>
      <c r="B33571" s="70"/>
      <c r="C33571" s="71"/>
    </row>
    <row r="33572" spans="1:3" x14ac:dyDescent="0.4">
      <c r="A33572" s="70"/>
      <c r="B33572" s="70"/>
      <c r="C33572" s="71"/>
    </row>
    <row r="33573" spans="1:3" x14ac:dyDescent="0.4">
      <c r="A33573" s="70"/>
      <c r="B33573" s="70"/>
      <c r="C33573" s="71"/>
    </row>
    <row r="33574" spans="1:3" x14ac:dyDescent="0.4">
      <c r="A33574" s="70"/>
      <c r="B33574" s="70"/>
      <c r="C33574" s="71"/>
    </row>
    <row r="33575" spans="1:3" x14ac:dyDescent="0.4">
      <c r="A33575" s="70"/>
      <c r="B33575" s="70"/>
      <c r="C33575" s="71"/>
    </row>
    <row r="33576" spans="1:3" x14ac:dyDescent="0.4">
      <c r="A33576" s="70"/>
      <c r="B33576" s="70"/>
      <c r="C33576" s="71"/>
    </row>
    <row r="33577" spans="1:3" x14ac:dyDescent="0.4">
      <c r="A33577" s="70"/>
      <c r="B33577" s="70"/>
      <c r="C33577" s="71"/>
    </row>
    <row r="33578" spans="1:3" x14ac:dyDescent="0.4">
      <c r="A33578" s="70"/>
      <c r="B33578" s="70"/>
      <c r="C33578" s="71"/>
    </row>
    <row r="33579" spans="1:3" x14ac:dyDescent="0.4">
      <c r="A33579" s="70"/>
      <c r="B33579" s="70"/>
      <c r="C33579" s="71"/>
    </row>
    <row r="33580" spans="1:3" x14ac:dyDescent="0.4">
      <c r="A33580" s="70"/>
      <c r="B33580" s="70"/>
      <c r="C33580" s="71"/>
    </row>
    <row r="33581" spans="1:3" x14ac:dyDescent="0.4">
      <c r="A33581" s="70"/>
      <c r="B33581" s="70"/>
      <c r="C33581" s="71"/>
    </row>
    <row r="33582" spans="1:3" x14ac:dyDescent="0.4">
      <c r="A33582" s="70"/>
      <c r="B33582" s="70"/>
      <c r="C33582" s="71"/>
    </row>
    <row r="33583" spans="1:3" x14ac:dyDescent="0.4">
      <c r="A33583" s="70"/>
      <c r="B33583" s="70"/>
      <c r="C33583" s="71"/>
    </row>
    <row r="33584" spans="1:3" x14ac:dyDescent="0.4">
      <c r="A33584" s="70"/>
      <c r="B33584" s="70"/>
      <c r="C33584" s="71"/>
    </row>
    <row r="33585" spans="1:3" x14ac:dyDescent="0.4">
      <c r="A33585" s="70"/>
      <c r="B33585" s="70"/>
      <c r="C33585" s="71"/>
    </row>
    <row r="33586" spans="1:3" x14ac:dyDescent="0.4">
      <c r="A33586" s="70"/>
      <c r="B33586" s="70"/>
      <c r="C33586" s="71"/>
    </row>
    <row r="33587" spans="1:3" x14ac:dyDescent="0.4">
      <c r="A33587" s="70"/>
      <c r="B33587" s="70"/>
      <c r="C33587" s="71"/>
    </row>
    <row r="33588" spans="1:3" x14ac:dyDescent="0.4">
      <c r="A33588" s="70"/>
      <c r="B33588" s="70"/>
      <c r="C33588" s="71"/>
    </row>
    <row r="33589" spans="1:3" x14ac:dyDescent="0.4">
      <c r="A33589" s="70"/>
      <c r="B33589" s="70"/>
      <c r="C33589" s="71"/>
    </row>
    <row r="33590" spans="1:3" x14ac:dyDescent="0.4">
      <c r="A33590" s="70"/>
      <c r="B33590" s="70"/>
      <c r="C33590" s="71"/>
    </row>
    <row r="33591" spans="1:3" x14ac:dyDescent="0.4">
      <c r="A33591" s="70"/>
      <c r="B33591" s="70"/>
      <c r="C33591" s="71"/>
    </row>
    <row r="33592" spans="1:3" x14ac:dyDescent="0.4">
      <c r="A33592" s="70"/>
      <c r="B33592" s="70"/>
      <c r="C33592" s="71"/>
    </row>
    <row r="33593" spans="1:3" x14ac:dyDescent="0.4">
      <c r="A33593" s="70"/>
      <c r="B33593" s="70"/>
      <c r="C33593" s="71"/>
    </row>
    <row r="33594" spans="1:3" x14ac:dyDescent="0.4">
      <c r="A33594" s="70"/>
      <c r="B33594" s="70"/>
      <c r="C33594" s="71"/>
    </row>
    <row r="33595" spans="1:3" x14ac:dyDescent="0.4">
      <c r="A33595" s="70"/>
      <c r="B33595" s="70"/>
      <c r="C33595" s="71"/>
    </row>
    <row r="33596" spans="1:3" x14ac:dyDescent="0.4">
      <c r="A33596" s="70"/>
      <c r="B33596" s="70"/>
      <c r="C33596" s="71"/>
    </row>
    <row r="33597" spans="1:3" x14ac:dyDescent="0.4">
      <c r="A33597" s="70"/>
      <c r="B33597" s="70"/>
      <c r="C33597" s="71"/>
    </row>
    <row r="33598" spans="1:3" x14ac:dyDescent="0.4">
      <c r="A33598" s="70"/>
      <c r="B33598" s="70"/>
      <c r="C33598" s="71"/>
    </row>
    <row r="33599" spans="1:3" x14ac:dyDescent="0.4">
      <c r="A33599" s="70"/>
      <c r="B33599" s="70"/>
      <c r="C33599" s="71"/>
    </row>
    <row r="33600" spans="1:3" x14ac:dyDescent="0.4">
      <c r="A33600" s="70"/>
      <c r="B33600" s="70"/>
      <c r="C33600" s="71"/>
    </row>
    <row r="33601" spans="1:3" x14ac:dyDescent="0.4">
      <c r="A33601" s="70"/>
      <c r="B33601" s="70"/>
      <c r="C33601" s="71"/>
    </row>
    <row r="33602" spans="1:3" x14ac:dyDescent="0.4">
      <c r="A33602" s="70"/>
      <c r="B33602" s="70"/>
      <c r="C33602" s="71"/>
    </row>
    <row r="33603" spans="1:3" x14ac:dyDescent="0.4">
      <c r="A33603" s="70"/>
      <c r="B33603" s="70"/>
      <c r="C33603" s="71"/>
    </row>
    <row r="33604" spans="1:3" x14ac:dyDescent="0.4">
      <c r="A33604" s="70"/>
      <c r="B33604" s="70"/>
      <c r="C33604" s="71"/>
    </row>
    <row r="33605" spans="1:3" x14ac:dyDescent="0.4">
      <c r="A33605" s="70"/>
      <c r="B33605" s="70"/>
      <c r="C33605" s="71"/>
    </row>
    <row r="33606" spans="1:3" x14ac:dyDescent="0.4">
      <c r="A33606" s="70"/>
      <c r="B33606" s="70"/>
      <c r="C33606" s="71"/>
    </row>
    <row r="33607" spans="1:3" x14ac:dyDescent="0.4">
      <c r="A33607" s="70"/>
      <c r="B33607" s="70"/>
      <c r="C33607" s="71"/>
    </row>
    <row r="33608" spans="1:3" x14ac:dyDescent="0.4">
      <c r="A33608" s="70"/>
      <c r="B33608" s="70"/>
      <c r="C33608" s="71"/>
    </row>
    <row r="33609" spans="1:3" x14ac:dyDescent="0.4">
      <c r="A33609" s="70"/>
      <c r="B33609" s="70"/>
      <c r="C33609" s="71"/>
    </row>
    <row r="33610" spans="1:3" x14ac:dyDescent="0.4">
      <c r="A33610" s="70"/>
      <c r="B33610" s="70"/>
      <c r="C33610" s="71"/>
    </row>
    <row r="33611" spans="1:3" x14ac:dyDescent="0.4">
      <c r="A33611" s="70"/>
      <c r="B33611" s="70"/>
      <c r="C33611" s="71"/>
    </row>
    <row r="33612" spans="1:3" x14ac:dyDescent="0.4">
      <c r="A33612" s="70"/>
      <c r="B33612" s="70"/>
      <c r="C33612" s="71"/>
    </row>
    <row r="33613" spans="1:3" x14ac:dyDescent="0.4">
      <c r="A33613" s="70"/>
      <c r="B33613" s="70"/>
      <c r="C33613" s="71"/>
    </row>
    <row r="33614" spans="1:3" x14ac:dyDescent="0.4">
      <c r="A33614" s="70"/>
      <c r="B33614" s="70"/>
      <c r="C33614" s="71"/>
    </row>
    <row r="33615" spans="1:3" x14ac:dyDescent="0.4">
      <c r="A33615" s="70"/>
      <c r="B33615" s="70"/>
      <c r="C33615" s="71"/>
    </row>
    <row r="33616" spans="1:3" x14ac:dyDescent="0.4">
      <c r="A33616" s="70"/>
      <c r="B33616" s="70"/>
      <c r="C33616" s="71"/>
    </row>
    <row r="33617" spans="1:3" x14ac:dyDescent="0.4">
      <c r="A33617" s="70"/>
      <c r="B33617" s="70"/>
      <c r="C33617" s="71"/>
    </row>
    <row r="33618" spans="1:3" x14ac:dyDescent="0.4">
      <c r="A33618" s="70"/>
      <c r="B33618" s="70"/>
      <c r="C33618" s="71"/>
    </row>
    <row r="33619" spans="1:3" x14ac:dyDescent="0.4">
      <c r="A33619" s="70"/>
      <c r="B33619" s="70"/>
      <c r="C33619" s="71"/>
    </row>
    <row r="33620" spans="1:3" x14ac:dyDescent="0.4">
      <c r="A33620" s="70"/>
      <c r="B33620" s="70"/>
      <c r="C33620" s="71"/>
    </row>
    <row r="33621" spans="1:3" x14ac:dyDescent="0.4">
      <c r="A33621" s="70"/>
      <c r="B33621" s="70"/>
      <c r="C33621" s="71"/>
    </row>
    <row r="33622" spans="1:3" x14ac:dyDescent="0.4">
      <c r="A33622" s="70"/>
      <c r="B33622" s="70"/>
      <c r="C33622" s="71"/>
    </row>
    <row r="33623" spans="1:3" x14ac:dyDescent="0.4">
      <c r="A33623" s="70"/>
      <c r="B33623" s="70"/>
      <c r="C33623" s="71"/>
    </row>
    <row r="33624" spans="1:3" x14ac:dyDescent="0.4">
      <c r="A33624" s="70"/>
      <c r="B33624" s="70"/>
      <c r="C33624" s="71"/>
    </row>
    <row r="33625" spans="1:3" x14ac:dyDescent="0.4">
      <c r="A33625" s="70"/>
      <c r="B33625" s="70"/>
      <c r="C33625" s="71"/>
    </row>
    <row r="33626" spans="1:3" x14ac:dyDescent="0.4">
      <c r="A33626" s="70"/>
      <c r="B33626" s="70"/>
      <c r="C33626" s="71"/>
    </row>
    <row r="33627" spans="1:3" x14ac:dyDescent="0.4">
      <c r="A33627" s="70"/>
      <c r="B33627" s="70"/>
      <c r="C33627" s="71"/>
    </row>
    <row r="33628" spans="1:3" x14ac:dyDescent="0.4">
      <c r="A33628" s="70"/>
      <c r="B33628" s="70"/>
      <c r="C33628" s="71"/>
    </row>
    <row r="33629" spans="1:3" x14ac:dyDescent="0.4">
      <c r="A33629" s="70"/>
      <c r="B33629" s="70"/>
      <c r="C33629" s="71"/>
    </row>
    <row r="33630" spans="1:3" x14ac:dyDescent="0.4">
      <c r="A33630" s="70"/>
      <c r="B33630" s="70"/>
      <c r="C33630" s="71"/>
    </row>
    <row r="33631" spans="1:3" x14ac:dyDescent="0.4">
      <c r="A33631" s="70"/>
      <c r="B33631" s="70"/>
      <c r="C33631" s="71"/>
    </row>
    <row r="33632" spans="1:3" x14ac:dyDescent="0.4">
      <c r="A33632" s="70"/>
      <c r="B33632" s="70"/>
      <c r="C33632" s="71"/>
    </row>
    <row r="33633" spans="1:3" x14ac:dyDescent="0.4">
      <c r="A33633" s="70"/>
      <c r="B33633" s="70"/>
      <c r="C33633" s="71"/>
    </row>
    <row r="33634" spans="1:3" x14ac:dyDescent="0.4">
      <c r="A33634" s="70"/>
      <c r="B33634" s="70"/>
      <c r="C33634" s="71"/>
    </row>
    <row r="33635" spans="1:3" x14ac:dyDescent="0.4">
      <c r="A33635" s="70"/>
      <c r="B33635" s="70"/>
      <c r="C33635" s="71"/>
    </row>
    <row r="33636" spans="1:3" x14ac:dyDescent="0.4">
      <c r="A33636" s="70"/>
      <c r="B33636" s="70"/>
      <c r="C33636" s="71"/>
    </row>
    <row r="33637" spans="1:3" x14ac:dyDescent="0.4">
      <c r="A33637" s="70"/>
      <c r="B33637" s="70"/>
      <c r="C33637" s="71"/>
    </row>
    <row r="33638" spans="1:3" x14ac:dyDescent="0.4">
      <c r="A33638" s="70"/>
      <c r="B33638" s="70"/>
      <c r="C33638" s="71"/>
    </row>
    <row r="33639" spans="1:3" x14ac:dyDescent="0.4">
      <c r="A33639" s="70"/>
      <c r="B33639" s="70"/>
      <c r="C33639" s="71"/>
    </row>
    <row r="33640" spans="1:3" x14ac:dyDescent="0.4">
      <c r="A33640" s="70"/>
      <c r="B33640" s="70"/>
      <c r="C33640" s="71"/>
    </row>
    <row r="33641" spans="1:3" x14ac:dyDescent="0.4">
      <c r="A33641" s="70"/>
      <c r="B33641" s="70"/>
      <c r="C33641" s="71"/>
    </row>
    <row r="33642" spans="1:3" x14ac:dyDescent="0.4">
      <c r="A33642" s="70"/>
      <c r="B33642" s="70"/>
      <c r="C33642" s="71"/>
    </row>
    <row r="33643" spans="1:3" x14ac:dyDescent="0.4">
      <c r="A33643" s="70"/>
      <c r="B33643" s="70"/>
      <c r="C33643" s="71"/>
    </row>
    <row r="33644" spans="1:3" x14ac:dyDescent="0.4">
      <c r="A33644" s="70"/>
      <c r="B33644" s="70"/>
      <c r="C33644" s="71"/>
    </row>
    <row r="33645" spans="1:3" x14ac:dyDescent="0.4">
      <c r="A33645" s="70"/>
      <c r="B33645" s="70"/>
      <c r="C33645" s="71"/>
    </row>
    <row r="33646" spans="1:3" x14ac:dyDescent="0.4">
      <c r="A33646" s="70"/>
      <c r="B33646" s="70"/>
      <c r="C33646" s="71"/>
    </row>
    <row r="33647" spans="1:3" x14ac:dyDescent="0.4">
      <c r="A33647" s="70"/>
      <c r="B33647" s="70"/>
      <c r="C33647" s="71"/>
    </row>
    <row r="33648" spans="1:3" x14ac:dyDescent="0.4">
      <c r="A33648" s="70"/>
      <c r="B33648" s="70"/>
      <c r="C33648" s="71"/>
    </row>
    <row r="33649" spans="1:3" x14ac:dyDescent="0.4">
      <c r="A33649" s="70"/>
      <c r="B33649" s="70"/>
      <c r="C33649" s="71"/>
    </row>
    <row r="33650" spans="1:3" x14ac:dyDescent="0.4">
      <c r="A33650" s="70"/>
      <c r="B33650" s="70"/>
      <c r="C33650" s="71"/>
    </row>
    <row r="33651" spans="1:3" x14ac:dyDescent="0.4">
      <c r="A33651" s="70"/>
      <c r="B33651" s="70"/>
      <c r="C33651" s="71"/>
    </row>
    <row r="33652" spans="1:3" x14ac:dyDescent="0.4">
      <c r="A33652" s="70"/>
      <c r="B33652" s="70"/>
      <c r="C33652" s="71"/>
    </row>
    <row r="33653" spans="1:3" x14ac:dyDescent="0.4">
      <c r="A33653" s="70"/>
      <c r="B33653" s="70"/>
      <c r="C33653" s="71"/>
    </row>
    <row r="33654" spans="1:3" x14ac:dyDescent="0.4">
      <c r="A33654" s="70"/>
      <c r="B33654" s="70"/>
      <c r="C33654" s="71"/>
    </row>
    <row r="33655" spans="1:3" x14ac:dyDescent="0.4">
      <c r="A33655" s="70"/>
      <c r="B33655" s="70"/>
      <c r="C33655" s="71"/>
    </row>
    <row r="33656" spans="1:3" x14ac:dyDescent="0.4">
      <c r="A33656" s="70"/>
      <c r="B33656" s="70"/>
      <c r="C33656" s="71"/>
    </row>
    <row r="33657" spans="1:3" x14ac:dyDescent="0.4">
      <c r="A33657" s="70"/>
      <c r="B33657" s="70"/>
      <c r="C33657" s="71"/>
    </row>
    <row r="33658" spans="1:3" x14ac:dyDescent="0.4">
      <c r="A33658" s="70"/>
      <c r="B33658" s="70"/>
      <c r="C33658" s="71"/>
    </row>
    <row r="33659" spans="1:3" x14ac:dyDescent="0.4">
      <c r="A33659" s="70"/>
      <c r="B33659" s="70"/>
      <c r="C33659" s="71"/>
    </row>
    <row r="33660" spans="1:3" x14ac:dyDescent="0.4">
      <c r="A33660" s="70"/>
      <c r="B33660" s="70"/>
      <c r="C33660" s="71"/>
    </row>
    <row r="33661" spans="1:3" x14ac:dyDescent="0.4">
      <c r="A33661" s="70"/>
      <c r="B33661" s="70"/>
      <c r="C33661" s="71"/>
    </row>
    <row r="33662" spans="1:3" x14ac:dyDescent="0.4">
      <c r="A33662" s="70"/>
      <c r="B33662" s="70"/>
      <c r="C33662" s="71"/>
    </row>
    <row r="33663" spans="1:3" x14ac:dyDescent="0.4">
      <c r="A33663" s="70"/>
      <c r="B33663" s="70"/>
      <c r="C33663" s="71"/>
    </row>
    <row r="33664" spans="1:3" x14ac:dyDescent="0.4">
      <c r="A33664" s="70"/>
      <c r="B33664" s="70"/>
      <c r="C33664" s="71"/>
    </row>
    <row r="33665" spans="1:3" x14ac:dyDescent="0.4">
      <c r="A33665" s="70"/>
      <c r="B33665" s="70"/>
      <c r="C33665" s="71"/>
    </row>
    <row r="33666" spans="1:3" x14ac:dyDescent="0.4">
      <c r="A33666" s="70"/>
      <c r="B33666" s="70"/>
      <c r="C33666" s="71"/>
    </row>
    <row r="33667" spans="1:3" x14ac:dyDescent="0.4">
      <c r="A33667" s="70"/>
      <c r="B33667" s="70"/>
      <c r="C33667" s="71"/>
    </row>
    <row r="33668" spans="1:3" x14ac:dyDescent="0.4">
      <c r="A33668" s="70"/>
      <c r="B33668" s="70"/>
      <c r="C33668" s="71"/>
    </row>
    <row r="33669" spans="1:3" x14ac:dyDescent="0.4">
      <c r="A33669" s="70"/>
      <c r="B33669" s="70"/>
      <c r="C33669" s="71"/>
    </row>
    <row r="33670" spans="1:3" x14ac:dyDescent="0.4">
      <c r="A33670" s="70"/>
      <c r="B33670" s="70"/>
      <c r="C33670" s="71"/>
    </row>
    <row r="33671" spans="1:3" x14ac:dyDescent="0.4">
      <c r="A33671" s="70"/>
      <c r="B33671" s="70"/>
      <c r="C33671" s="71"/>
    </row>
    <row r="33672" spans="1:3" x14ac:dyDescent="0.4">
      <c r="A33672" s="70"/>
      <c r="B33672" s="70"/>
      <c r="C33672" s="71"/>
    </row>
    <row r="33673" spans="1:3" x14ac:dyDescent="0.4">
      <c r="A33673" s="70"/>
      <c r="B33673" s="70"/>
      <c r="C33673" s="71"/>
    </row>
    <row r="33674" spans="1:3" x14ac:dyDescent="0.4">
      <c r="A33674" s="70"/>
      <c r="B33674" s="70"/>
      <c r="C33674" s="71"/>
    </row>
    <row r="33675" spans="1:3" x14ac:dyDescent="0.4">
      <c r="A33675" s="70"/>
      <c r="B33675" s="70"/>
      <c r="C33675" s="71"/>
    </row>
    <row r="33676" spans="1:3" x14ac:dyDescent="0.4">
      <c r="A33676" s="70"/>
      <c r="B33676" s="70"/>
      <c r="C33676" s="71"/>
    </row>
    <row r="33677" spans="1:3" x14ac:dyDescent="0.4">
      <c r="A33677" s="70"/>
      <c r="B33677" s="70"/>
      <c r="C33677" s="71"/>
    </row>
    <row r="33678" spans="1:3" x14ac:dyDescent="0.4">
      <c r="A33678" s="70"/>
      <c r="B33678" s="70"/>
      <c r="C33678" s="71"/>
    </row>
    <row r="33679" spans="1:3" x14ac:dyDescent="0.4">
      <c r="A33679" s="70"/>
      <c r="B33679" s="70"/>
      <c r="C33679" s="71"/>
    </row>
    <row r="33680" spans="1:3" x14ac:dyDescent="0.4">
      <c r="A33680" s="70"/>
      <c r="B33680" s="70"/>
      <c r="C33680" s="71"/>
    </row>
    <row r="33681" spans="1:3" x14ac:dyDescent="0.4">
      <c r="A33681" s="70"/>
      <c r="B33681" s="70"/>
      <c r="C33681" s="71"/>
    </row>
    <row r="33682" spans="1:3" x14ac:dyDescent="0.4">
      <c r="A33682" s="70"/>
      <c r="B33682" s="70"/>
      <c r="C33682" s="71"/>
    </row>
    <row r="33683" spans="1:3" x14ac:dyDescent="0.4">
      <c r="A33683" s="70"/>
      <c r="B33683" s="70"/>
      <c r="C33683" s="71"/>
    </row>
    <row r="33684" spans="1:3" x14ac:dyDescent="0.4">
      <c r="A33684" s="70"/>
      <c r="B33684" s="70"/>
      <c r="C33684" s="71"/>
    </row>
    <row r="33685" spans="1:3" x14ac:dyDescent="0.4">
      <c r="A33685" s="70"/>
      <c r="B33685" s="70"/>
      <c r="C33685" s="71"/>
    </row>
    <row r="33686" spans="1:3" x14ac:dyDescent="0.4">
      <c r="A33686" s="70"/>
      <c r="B33686" s="70"/>
      <c r="C33686" s="71"/>
    </row>
    <row r="33687" spans="1:3" x14ac:dyDescent="0.4">
      <c r="A33687" s="70"/>
      <c r="B33687" s="70"/>
      <c r="C33687" s="71"/>
    </row>
    <row r="33688" spans="1:3" x14ac:dyDescent="0.4">
      <c r="A33688" s="70"/>
      <c r="B33688" s="70"/>
      <c r="C33688" s="71"/>
    </row>
    <row r="33689" spans="1:3" x14ac:dyDescent="0.4">
      <c r="A33689" s="70"/>
      <c r="B33689" s="70"/>
      <c r="C33689" s="71"/>
    </row>
    <row r="33690" spans="1:3" x14ac:dyDescent="0.4">
      <c r="A33690" s="70"/>
      <c r="B33690" s="70"/>
      <c r="C33690" s="71"/>
    </row>
    <row r="33691" spans="1:3" x14ac:dyDescent="0.4">
      <c r="A33691" s="70"/>
      <c r="B33691" s="70"/>
      <c r="C33691" s="71"/>
    </row>
    <row r="33692" spans="1:3" x14ac:dyDescent="0.4">
      <c r="A33692" s="70"/>
      <c r="B33692" s="70"/>
      <c r="C33692" s="71"/>
    </row>
    <row r="33693" spans="1:3" x14ac:dyDescent="0.4">
      <c r="A33693" s="70"/>
      <c r="B33693" s="70"/>
      <c r="C33693" s="71"/>
    </row>
    <row r="33694" spans="1:3" x14ac:dyDescent="0.4">
      <c r="A33694" s="70"/>
      <c r="B33694" s="70"/>
      <c r="C33694" s="71"/>
    </row>
    <row r="33695" spans="1:3" x14ac:dyDescent="0.4">
      <c r="A33695" s="70"/>
      <c r="B33695" s="70"/>
      <c r="C33695" s="71"/>
    </row>
    <row r="33696" spans="1:3" x14ac:dyDescent="0.4">
      <c r="A33696" s="70"/>
      <c r="B33696" s="70"/>
      <c r="C33696" s="71"/>
    </row>
    <row r="33697" spans="1:3" x14ac:dyDescent="0.4">
      <c r="A33697" s="70"/>
      <c r="B33697" s="70"/>
      <c r="C33697" s="71"/>
    </row>
    <row r="33698" spans="1:3" x14ac:dyDescent="0.4">
      <c r="A33698" s="70"/>
      <c r="B33698" s="70"/>
      <c r="C33698" s="71"/>
    </row>
    <row r="33699" spans="1:3" x14ac:dyDescent="0.4">
      <c r="A33699" s="70"/>
      <c r="B33699" s="70"/>
      <c r="C33699" s="71"/>
    </row>
    <row r="33700" spans="1:3" x14ac:dyDescent="0.4">
      <c r="A33700" s="70"/>
      <c r="B33700" s="70"/>
      <c r="C33700" s="71"/>
    </row>
    <row r="33701" spans="1:3" x14ac:dyDescent="0.4">
      <c r="A33701" s="70"/>
      <c r="B33701" s="70"/>
      <c r="C33701" s="71"/>
    </row>
    <row r="33702" spans="1:3" x14ac:dyDescent="0.4">
      <c r="A33702" s="70"/>
      <c r="B33702" s="70"/>
      <c r="C33702" s="71"/>
    </row>
    <row r="33703" spans="1:3" x14ac:dyDescent="0.4">
      <c r="A33703" s="70"/>
      <c r="B33703" s="70"/>
      <c r="C33703" s="71"/>
    </row>
    <row r="33704" spans="1:3" x14ac:dyDescent="0.4">
      <c r="A33704" s="70"/>
      <c r="B33704" s="70"/>
      <c r="C33704" s="71"/>
    </row>
    <row r="33705" spans="1:3" x14ac:dyDescent="0.4">
      <c r="A33705" s="70"/>
      <c r="B33705" s="70"/>
      <c r="C33705" s="71"/>
    </row>
    <row r="33706" spans="1:3" x14ac:dyDescent="0.4">
      <c r="A33706" s="70"/>
      <c r="B33706" s="70"/>
      <c r="C33706" s="71"/>
    </row>
    <row r="33707" spans="1:3" x14ac:dyDescent="0.4">
      <c r="A33707" s="70"/>
      <c r="B33707" s="70"/>
      <c r="C33707" s="71"/>
    </row>
    <row r="33708" spans="1:3" x14ac:dyDescent="0.4">
      <c r="A33708" s="70"/>
      <c r="B33708" s="70"/>
      <c r="C33708" s="71"/>
    </row>
    <row r="33709" spans="1:3" x14ac:dyDescent="0.4">
      <c r="A33709" s="70"/>
      <c r="B33709" s="70"/>
      <c r="C33709" s="71"/>
    </row>
    <row r="33710" spans="1:3" x14ac:dyDescent="0.4">
      <c r="A33710" s="70"/>
      <c r="B33710" s="70"/>
      <c r="C33710" s="71"/>
    </row>
    <row r="33711" spans="1:3" x14ac:dyDescent="0.4">
      <c r="A33711" s="70"/>
      <c r="B33711" s="70"/>
      <c r="C33711" s="71"/>
    </row>
    <row r="33712" spans="1:3" x14ac:dyDescent="0.4">
      <c r="A33712" s="70"/>
      <c r="B33712" s="70"/>
      <c r="C33712" s="71"/>
    </row>
    <row r="33713" spans="1:3" x14ac:dyDescent="0.4">
      <c r="A33713" s="70"/>
      <c r="B33713" s="70"/>
      <c r="C33713" s="71"/>
    </row>
    <row r="33714" spans="1:3" x14ac:dyDescent="0.4">
      <c r="A33714" s="70"/>
      <c r="B33714" s="70"/>
      <c r="C33714" s="71"/>
    </row>
    <row r="33715" spans="1:3" x14ac:dyDescent="0.4">
      <c r="A33715" s="70"/>
      <c r="B33715" s="70"/>
      <c r="C33715" s="71"/>
    </row>
    <row r="33716" spans="1:3" x14ac:dyDescent="0.4">
      <c r="A33716" s="70"/>
      <c r="B33716" s="70"/>
      <c r="C33716" s="71"/>
    </row>
    <row r="33717" spans="1:3" x14ac:dyDescent="0.4">
      <c r="A33717" s="70"/>
      <c r="B33717" s="70"/>
      <c r="C33717" s="71"/>
    </row>
    <row r="33718" spans="1:3" x14ac:dyDescent="0.4">
      <c r="A33718" s="70"/>
      <c r="B33718" s="70"/>
      <c r="C33718" s="71"/>
    </row>
    <row r="33719" spans="1:3" x14ac:dyDescent="0.4">
      <c r="A33719" s="70"/>
      <c r="B33719" s="70"/>
      <c r="C33719" s="71"/>
    </row>
    <row r="33720" spans="1:3" x14ac:dyDescent="0.4">
      <c r="A33720" s="70"/>
      <c r="B33720" s="70"/>
      <c r="C33720" s="71"/>
    </row>
    <row r="33721" spans="1:3" x14ac:dyDescent="0.4">
      <c r="A33721" s="70"/>
      <c r="B33721" s="70"/>
      <c r="C33721" s="71"/>
    </row>
    <row r="33722" spans="1:3" x14ac:dyDescent="0.4">
      <c r="A33722" s="70"/>
      <c r="B33722" s="70"/>
      <c r="C33722" s="71"/>
    </row>
    <row r="33723" spans="1:3" x14ac:dyDescent="0.4">
      <c r="A33723" s="70"/>
      <c r="B33723" s="70"/>
      <c r="C33723" s="71"/>
    </row>
    <row r="33724" spans="1:3" x14ac:dyDescent="0.4">
      <c r="A33724" s="70"/>
      <c r="B33724" s="70"/>
      <c r="C33724" s="71"/>
    </row>
    <row r="33725" spans="1:3" x14ac:dyDescent="0.4">
      <c r="A33725" s="70"/>
      <c r="B33725" s="70"/>
      <c r="C33725" s="71"/>
    </row>
    <row r="33726" spans="1:3" x14ac:dyDescent="0.4">
      <c r="A33726" s="70"/>
      <c r="B33726" s="70"/>
      <c r="C33726" s="71"/>
    </row>
    <row r="33727" spans="1:3" x14ac:dyDescent="0.4">
      <c r="A33727" s="70"/>
      <c r="B33727" s="70"/>
      <c r="C33727" s="71"/>
    </row>
    <row r="33728" spans="1:3" x14ac:dyDescent="0.4">
      <c r="A33728" s="70"/>
      <c r="B33728" s="70"/>
      <c r="C33728" s="71"/>
    </row>
    <row r="33729" spans="1:3" x14ac:dyDescent="0.4">
      <c r="A33729" s="70"/>
      <c r="B33729" s="70"/>
      <c r="C33729" s="71"/>
    </row>
    <row r="33730" spans="1:3" x14ac:dyDescent="0.4">
      <c r="A33730" s="70"/>
      <c r="B33730" s="70"/>
      <c r="C33730" s="71"/>
    </row>
    <row r="33731" spans="1:3" x14ac:dyDescent="0.4">
      <c r="A33731" s="70"/>
      <c r="B33731" s="70"/>
      <c r="C33731" s="71"/>
    </row>
    <row r="33732" spans="1:3" x14ac:dyDescent="0.4">
      <c r="A33732" s="70"/>
      <c r="B33732" s="70"/>
      <c r="C33732" s="71"/>
    </row>
    <row r="33733" spans="1:3" x14ac:dyDescent="0.4">
      <c r="A33733" s="70"/>
      <c r="B33733" s="70"/>
      <c r="C33733" s="71"/>
    </row>
    <row r="33734" spans="1:3" x14ac:dyDescent="0.4">
      <c r="A33734" s="70"/>
      <c r="B33734" s="70"/>
      <c r="C33734" s="71"/>
    </row>
    <row r="33735" spans="1:3" x14ac:dyDescent="0.4">
      <c r="A33735" s="70"/>
      <c r="B33735" s="70"/>
      <c r="C33735" s="71"/>
    </row>
    <row r="33736" spans="1:3" x14ac:dyDescent="0.4">
      <c r="A33736" s="70"/>
      <c r="B33736" s="70"/>
      <c r="C33736" s="71"/>
    </row>
    <row r="33737" spans="1:3" x14ac:dyDescent="0.4">
      <c r="A33737" s="70"/>
      <c r="B33737" s="70"/>
      <c r="C33737" s="71"/>
    </row>
    <row r="33738" spans="1:3" x14ac:dyDescent="0.4">
      <c r="A33738" s="70"/>
      <c r="B33738" s="70"/>
      <c r="C33738" s="71"/>
    </row>
    <row r="33739" spans="1:3" x14ac:dyDescent="0.4">
      <c r="A33739" s="70"/>
      <c r="B33739" s="70"/>
      <c r="C33739" s="71"/>
    </row>
    <row r="33740" spans="1:3" x14ac:dyDescent="0.4">
      <c r="A33740" s="70"/>
      <c r="B33740" s="70"/>
      <c r="C33740" s="71"/>
    </row>
    <row r="33741" spans="1:3" x14ac:dyDescent="0.4">
      <c r="A33741" s="70"/>
      <c r="B33741" s="70"/>
      <c r="C33741" s="71"/>
    </row>
    <row r="33742" spans="1:3" x14ac:dyDescent="0.4">
      <c r="A33742" s="70"/>
      <c r="B33742" s="70"/>
      <c r="C33742" s="71"/>
    </row>
    <row r="33743" spans="1:3" x14ac:dyDescent="0.4">
      <c r="A33743" s="70"/>
      <c r="B33743" s="70"/>
      <c r="C33743" s="71"/>
    </row>
    <row r="33744" spans="1:3" x14ac:dyDescent="0.4">
      <c r="A33744" s="70"/>
      <c r="B33744" s="70"/>
      <c r="C33744" s="71"/>
    </row>
    <row r="33745" spans="1:3" x14ac:dyDescent="0.4">
      <c r="A33745" s="70"/>
      <c r="B33745" s="70"/>
      <c r="C33745" s="71"/>
    </row>
    <row r="33746" spans="1:3" x14ac:dyDescent="0.4">
      <c r="A33746" s="70"/>
      <c r="B33746" s="70"/>
      <c r="C33746" s="71"/>
    </row>
    <row r="33747" spans="1:3" x14ac:dyDescent="0.4">
      <c r="A33747" s="70"/>
      <c r="B33747" s="70"/>
      <c r="C33747" s="71"/>
    </row>
    <row r="33748" spans="1:3" x14ac:dyDescent="0.4">
      <c r="A33748" s="70"/>
      <c r="B33748" s="70"/>
      <c r="C33748" s="71"/>
    </row>
    <row r="33749" spans="1:3" x14ac:dyDescent="0.4">
      <c r="A33749" s="70"/>
      <c r="B33749" s="70"/>
      <c r="C33749" s="71"/>
    </row>
    <row r="33750" spans="1:3" x14ac:dyDescent="0.4">
      <c r="A33750" s="70"/>
      <c r="B33750" s="70"/>
      <c r="C33750" s="71"/>
    </row>
    <row r="33751" spans="1:3" x14ac:dyDescent="0.4">
      <c r="A33751" s="70"/>
      <c r="B33751" s="70"/>
      <c r="C33751" s="71"/>
    </row>
    <row r="33752" spans="1:3" x14ac:dyDescent="0.4">
      <c r="A33752" s="70"/>
      <c r="B33752" s="70"/>
      <c r="C33752" s="71"/>
    </row>
    <row r="33753" spans="1:3" x14ac:dyDescent="0.4">
      <c r="A33753" s="70"/>
      <c r="B33753" s="70"/>
      <c r="C33753" s="71"/>
    </row>
    <row r="33754" spans="1:3" x14ac:dyDescent="0.4">
      <c r="A33754" s="70"/>
      <c r="B33754" s="70"/>
      <c r="C33754" s="71"/>
    </row>
    <row r="33755" spans="1:3" x14ac:dyDescent="0.4">
      <c r="A33755" s="70"/>
      <c r="B33755" s="70"/>
      <c r="C33755" s="71"/>
    </row>
    <row r="33756" spans="1:3" x14ac:dyDescent="0.4">
      <c r="A33756" s="70"/>
      <c r="B33756" s="70"/>
      <c r="C33756" s="71"/>
    </row>
    <row r="33757" spans="1:3" x14ac:dyDescent="0.4">
      <c r="A33757" s="70"/>
      <c r="B33757" s="70"/>
      <c r="C33757" s="71"/>
    </row>
    <row r="33758" spans="1:3" x14ac:dyDescent="0.4">
      <c r="A33758" s="70"/>
      <c r="B33758" s="70"/>
      <c r="C33758" s="71"/>
    </row>
    <row r="33759" spans="1:3" x14ac:dyDescent="0.4">
      <c r="A33759" s="70"/>
      <c r="B33759" s="70"/>
      <c r="C33759" s="71"/>
    </row>
    <row r="33760" spans="1:3" x14ac:dyDescent="0.4">
      <c r="A33760" s="70"/>
      <c r="B33760" s="70"/>
      <c r="C33760" s="71"/>
    </row>
    <row r="33761" spans="1:3" x14ac:dyDescent="0.4">
      <c r="A33761" s="70"/>
      <c r="B33761" s="70"/>
      <c r="C33761" s="71"/>
    </row>
    <row r="33762" spans="1:3" x14ac:dyDescent="0.4">
      <c r="A33762" s="70"/>
      <c r="B33762" s="70"/>
      <c r="C33762" s="71"/>
    </row>
    <row r="33763" spans="1:3" x14ac:dyDescent="0.4">
      <c r="A33763" s="70"/>
      <c r="B33763" s="70"/>
      <c r="C33763" s="71"/>
    </row>
    <row r="33764" spans="1:3" x14ac:dyDescent="0.4">
      <c r="A33764" s="70"/>
      <c r="B33764" s="70"/>
      <c r="C33764" s="71"/>
    </row>
    <row r="33765" spans="1:3" x14ac:dyDescent="0.4">
      <c r="A33765" s="70"/>
      <c r="B33765" s="70"/>
      <c r="C33765" s="71"/>
    </row>
    <row r="33766" spans="1:3" x14ac:dyDescent="0.4">
      <c r="A33766" s="70"/>
      <c r="B33766" s="70"/>
      <c r="C33766" s="71"/>
    </row>
    <row r="33767" spans="1:3" x14ac:dyDescent="0.4">
      <c r="A33767" s="70"/>
      <c r="B33767" s="70"/>
      <c r="C33767" s="71"/>
    </row>
    <row r="33768" spans="1:3" x14ac:dyDescent="0.4">
      <c r="A33768" s="70"/>
      <c r="B33768" s="70"/>
      <c r="C33768" s="71"/>
    </row>
    <row r="33769" spans="1:3" x14ac:dyDescent="0.4">
      <c r="A33769" s="70"/>
      <c r="B33769" s="70"/>
      <c r="C33769" s="71"/>
    </row>
    <row r="33770" spans="1:3" x14ac:dyDescent="0.4">
      <c r="A33770" s="70"/>
      <c r="B33770" s="70"/>
      <c r="C33770" s="71"/>
    </row>
    <row r="33771" spans="1:3" x14ac:dyDescent="0.4">
      <c r="A33771" s="70"/>
      <c r="B33771" s="70"/>
      <c r="C33771" s="71"/>
    </row>
    <row r="33772" spans="1:3" x14ac:dyDescent="0.4">
      <c r="A33772" s="70"/>
      <c r="B33772" s="70"/>
      <c r="C33772" s="71"/>
    </row>
    <row r="33773" spans="1:3" x14ac:dyDescent="0.4">
      <c r="A33773" s="70"/>
      <c r="B33773" s="70"/>
      <c r="C33773" s="71"/>
    </row>
    <row r="33774" spans="1:3" x14ac:dyDescent="0.4">
      <c r="A33774" s="70"/>
      <c r="B33774" s="70"/>
      <c r="C33774" s="71"/>
    </row>
    <row r="33775" spans="1:3" x14ac:dyDescent="0.4">
      <c r="A33775" s="70"/>
      <c r="B33775" s="70"/>
      <c r="C33775" s="71"/>
    </row>
    <row r="33776" spans="1:3" x14ac:dyDescent="0.4">
      <c r="A33776" s="70"/>
      <c r="B33776" s="70"/>
      <c r="C33776" s="71"/>
    </row>
    <row r="33777" spans="1:3" x14ac:dyDescent="0.4">
      <c r="A33777" s="70"/>
      <c r="B33777" s="70"/>
      <c r="C33777" s="71"/>
    </row>
    <row r="33778" spans="1:3" x14ac:dyDescent="0.4">
      <c r="A33778" s="70"/>
      <c r="B33778" s="70"/>
      <c r="C33778" s="71"/>
    </row>
    <row r="33779" spans="1:3" x14ac:dyDescent="0.4">
      <c r="A33779" s="70"/>
      <c r="B33779" s="70"/>
      <c r="C33779" s="71"/>
    </row>
    <row r="33780" spans="1:3" x14ac:dyDescent="0.4">
      <c r="A33780" s="70"/>
      <c r="B33780" s="70"/>
      <c r="C33780" s="71"/>
    </row>
    <row r="33781" spans="1:3" x14ac:dyDescent="0.4">
      <c r="A33781" s="70"/>
      <c r="B33781" s="70"/>
      <c r="C33781" s="71"/>
    </row>
    <row r="33782" spans="1:3" x14ac:dyDescent="0.4">
      <c r="A33782" s="70"/>
      <c r="B33782" s="70"/>
      <c r="C33782" s="71"/>
    </row>
    <row r="33783" spans="1:3" x14ac:dyDescent="0.4">
      <c r="A33783" s="70"/>
      <c r="B33783" s="70"/>
      <c r="C33783" s="71"/>
    </row>
    <row r="33784" spans="1:3" x14ac:dyDescent="0.4">
      <c r="A33784" s="70"/>
      <c r="B33784" s="70"/>
      <c r="C33784" s="71"/>
    </row>
    <row r="33785" spans="1:3" x14ac:dyDescent="0.4">
      <c r="A33785" s="70"/>
      <c r="B33785" s="70"/>
      <c r="C33785" s="71"/>
    </row>
    <row r="33786" spans="1:3" x14ac:dyDescent="0.4">
      <c r="A33786" s="70"/>
      <c r="B33786" s="70"/>
      <c r="C33786" s="71"/>
    </row>
    <row r="33787" spans="1:3" x14ac:dyDescent="0.4">
      <c r="A33787" s="70"/>
      <c r="B33787" s="70"/>
      <c r="C33787" s="71"/>
    </row>
    <row r="33788" spans="1:3" x14ac:dyDescent="0.4">
      <c r="A33788" s="70"/>
      <c r="B33788" s="70"/>
      <c r="C33788" s="71"/>
    </row>
    <row r="33789" spans="1:3" x14ac:dyDescent="0.4">
      <c r="A33789" s="70"/>
      <c r="B33789" s="70"/>
      <c r="C33789" s="71"/>
    </row>
    <row r="33790" spans="1:3" x14ac:dyDescent="0.4">
      <c r="A33790" s="70"/>
      <c r="B33790" s="70"/>
      <c r="C33790" s="71"/>
    </row>
    <row r="33791" spans="1:3" x14ac:dyDescent="0.4">
      <c r="A33791" s="70"/>
      <c r="B33791" s="70"/>
      <c r="C33791" s="71"/>
    </row>
    <row r="33792" spans="1:3" x14ac:dyDescent="0.4">
      <c r="A33792" s="70"/>
      <c r="B33792" s="70"/>
      <c r="C33792" s="71"/>
    </row>
    <row r="33793" spans="1:3" x14ac:dyDescent="0.4">
      <c r="A33793" s="70"/>
      <c r="B33793" s="70"/>
      <c r="C33793" s="71"/>
    </row>
    <row r="33794" spans="1:3" x14ac:dyDescent="0.4">
      <c r="A33794" s="70"/>
      <c r="B33794" s="70"/>
      <c r="C33794" s="71"/>
    </row>
    <row r="33795" spans="1:3" x14ac:dyDescent="0.4">
      <c r="A33795" s="70"/>
      <c r="B33795" s="70"/>
      <c r="C33795" s="71"/>
    </row>
    <row r="33796" spans="1:3" x14ac:dyDescent="0.4">
      <c r="A33796" s="70"/>
      <c r="B33796" s="70"/>
      <c r="C33796" s="71"/>
    </row>
    <row r="33797" spans="1:3" x14ac:dyDescent="0.4">
      <c r="A33797" s="70"/>
      <c r="B33797" s="70"/>
      <c r="C33797" s="71"/>
    </row>
    <row r="33798" spans="1:3" x14ac:dyDescent="0.4">
      <c r="A33798" s="70"/>
      <c r="B33798" s="70"/>
      <c r="C33798" s="71"/>
    </row>
    <row r="33799" spans="1:3" x14ac:dyDescent="0.4">
      <c r="A33799" s="70"/>
      <c r="B33799" s="70"/>
      <c r="C33799" s="71"/>
    </row>
    <row r="33800" spans="1:3" x14ac:dyDescent="0.4">
      <c r="A33800" s="70"/>
      <c r="B33800" s="70"/>
      <c r="C33800" s="71"/>
    </row>
    <row r="33801" spans="1:3" x14ac:dyDescent="0.4">
      <c r="A33801" s="70"/>
      <c r="B33801" s="70"/>
      <c r="C33801" s="71"/>
    </row>
    <row r="33802" spans="1:3" x14ac:dyDescent="0.4">
      <c r="A33802" s="70"/>
      <c r="B33802" s="70"/>
      <c r="C33802" s="71"/>
    </row>
    <row r="33803" spans="1:3" x14ac:dyDescent="0.4">
      <c r="A33803" s="70"/>
      <c r="B33803" s="70"/>
      <c r="C33803" s="71"/>
    </row>
    <row r="33804" spans="1:3" x14ac:dyDescent="0.4">
      <c r="A33804" s="70"/>
      <c r="B33804" s="70"/>
      <c r="C33804" s="71"/>
    </row>
    <row r="33805" spans="1:3" x14ac:dyDescent="0.4">
      <c r="A33805" s="70"/>
      <c r="B33805" s="70"/>
      <c r="C33805" s="71"/>
    </row>
    <row r="33806" spans="1:3" x14ac:dyDescent="0.4">
      <c r="A33806" s="70"/>
      <c r="B33806" s="70"/>
      <c r="C33806" s="71"/>
    </row>
    <row r="33807" spans="1:3" x14ac:dyDescent="0.4">
      <c r="A33807" s="70"/>
      <c r="B33807" s="70"/>
      <c r="C33807" s="71"/>
    </row>
    <row r="33808" spans="1:3" x14ac:dyDescent="0.4">
      <c r="A33808" s="70"/>
      <c r="B33808" s="70"/>
      <c r="C33808" s="71"/>
    </row>
    <row r="33809" spans="1:3" x14ac:dyDescent="0.4">
      <c r="A33809" s="70"/>
      <c r="B33809" s="70"/>
      <c r="C33809" s="71"/>
    </row>
    <row r="33810" spans="1:3" x14ac:dyDescent="0.4">
      <c r="A33810" s="70"/>
      <c r="B33810" s="70"/>
      <c r="C33810" s="71"/>
    </row>
    <row r="33811" spans="1:3" x14ac:dyDescent="0.4">
      <c r="A33811" s="70"/>
      <c r="B33811" s="70"/>
      <c r="C33811" s="71"/>
    </row>
    <row r="33812" spans="1:3" x14ac:dyDescent="0.4">
      <c r="A33812" s="70"/>
      <c r="B33812" s="70"/>
      <c r="C33812" s="71"/>
    </row>
    <row r="33813" spans="1:3" x14ac:dyDescent="0.4">
      <c r="A33813" s="70"/>
      <c r="B33813" s="70"/>
      <c r="C33813" s="71"/>
    </row>
    <row r="33814" spans="1:3" x14ac:dyDescent="0.4">
      <c r="A33814" s="70"/>
      <c r="B33814" s="70"/>
      <c r="C33814" s="71"/>
    </row>
    <row r="33815" spans="1:3" x14ac:dyDescent="0.4">
      <c r="A33815" s="70"/>
      <c r="B33815" s="70"/>
      <c r="C33815" s="71"/>
    </row>
    <row r="33816" spans="1:3" x14ac:dyDescent="0.4">
      <c r="A33816" s="70"/>
      <c r="B33816" s="70"/>
      <c r="C33816" s="71"/>
    </row>
    <row r="33817" spans="1:3" x14ac:dyDescent="0.4">
      <c r="A33817" s="70"/>
      <c r="B33817" s="70"/>
      <c r="C33817" s="71"/>
    </row>
    <row r="33818" spans="1:3" x14ac:dyDescent="0.4">
      <c r="A33818" s="70"/>
      <c r="B33818" s="70"/>
      <c r="C33818" s="71"/>
    </row>
    <row r="33819" spans="1:3" x14ac:dyDescent="0.4">
      <c r="A33819" s="70"/>
      <c r="B33819" s="70"/>
      <c r="C33819" s="71"/>
    </row>
    <row r="33820" spans="1:3" x14ac:dyDescent="0.4">
      <c r="A33820" s="70"/>
      <c r="B33820" s="70"/>
      <c r="C33820" s="71"/>
    </row>
    <row r="33821" spans="1:3" x14ac:dyDescent="0.4">
      <c r="A33821" s="70"/>
      <c r="B33821" s="70"/>
      <c r="C33821" s="71"/>
    </row>
    <row r="33822" spans="1:3" x14ac:dyDescent="0.4">
      <c r="A33822" s="70"/>
      <c r="B33822" s="70"/>
      <c r="C33822" s="71"/>
    </row>
    <row r="33823" spans="1:3" x14ac:dyDescent="0.4">
      <c r="A33823" s="70"/>
      <c r="B33823" s="70"/>
      <c r="C33823" s="71"/>
    </row>
    <row r="33824" spans="1:3" x14ac:dyDescent="0.4">
      <c r="A33824" s="70"/>
      <c r="B33824" s="70"/>
      <c r="C33824" s="71"/>
    </row>
    <row r="33825" spans="1:3" x14ac:dyDescent="0.4">
      <c r="A33825" s="70"/>
      <c r="B33825" s="70"/>
      <c r="C33825" s="71"/>
    </row>
    <row r="33826" spans="1:3" x14ac:dyDescent="0.4">
      <c r="A33826" s="70"/>
      <c r="B33826" s="70"/>
      <c r="C33826" s="71"/>
    </row>
    <row r="33827" spans="1:3" x14ac:dyDescent="0.4">
      <c r="A33827" s="70"/>
      <c r="B33827" s="70"/>
      <c r="C33827" s="71"/>
    </row>
    <row r="33828" spans="1:3" x14ac:dyDescent="0.4">
      <c r="A33828" s="70"/>
      <c r="B33828" s="70"/>
      <c r="C33828" s="71"/>
    </row>
    <row r="33829" spans="1:3" x14ac:dyDescent="0.4">
      <c r="A33829" s="70"/>
      <c r="B33829" s="70"/>
      <c r="C33829" s="71"/>
    </row>
    <row r="33830" spans="1:3" x14ac:dyDescent="0.4">
      <c r="A33830" s="70"/>
      <c r="B33830" s="70"/>
      <c r="C33830" s="71"/>
    </row>
    <row r="33831" spans="1:3" x14ac:dyDescent="0.4">
      <c r="A33831" s="70"/>
      <c r="B33831" s="70"/>
      <c r="C33831" s="71"/>
    </row>
    <row r="33832" spans="1:3" x14ac:dyDescent="0.4">
      <c r="A33832" s="70"/>
      <c r="B33832" s="70"/>
      <c r="C33832" s="71"/>
    </row>
    <row r="33833" spans="1:3" x14ac:dyDescent="0.4">
      <c r="A33833" s="70"/>
      <c r="B33833" s="70"/>
      <c r="C33833" s="71"/>
    </row>
    <row r="33834" spans="1:3" x14ac:dyDescent="0.4">
      <c r="A33834" s="70"/>
      <c r="B33834" s="70"/>
      <c r="C33834" s="71"/>
    </row>
    <row r="33835" spans="1:3" x14ac:dyDescent="0.4">
      <c r="A33835" s="70"/>
      <c r="B33835" s="70"/>
      <c r="C33835" s="71"/>
    </row>
    <row r="33836" spans="1:3" x14ac:dyDescent="0.4">
      <c r="A33836" s="70"/>
      <c r="B33836" s="70"/>
      <c r="C33836" s="71"/>
    </row>
    <row r="33837" spans="1:3" x14ac:dyDescent="0.4">
      <c r="A33837" s="70"/>
      <c r="B33837" s="70"/>
      <c r="C33837" s="71"/>
    </row>
    <row r="33838" spans="1:3" x14ac:dyDescent="0.4">
      <c r="A33838" s="70"/>
      <c r="B33838" s="70"/>
      <c r="C33838" s="71"/>
    </row>
    <row r="33839" spans="1:3" x14ac:dyDescent="0.4">
      <c r="A33839" s="70"/>
      <c r="B33839" s="70"/>
      <c r="C33839" s="71"/>
    </row>
    <row r="33840" spans="1:3" x14ac:dyDescent="0.4">
      <c r="A33840" s="70"/>
      <c r="B33840" s="70"/>
      <c r="C33840" s="71"/>
    </row>
    <row r="33841" spans="1:3" x14ac:dyDescent="0.4">
      <c r="A33841" s="70"/>
      <c r="B33841" s="70"/>
      <c r="C33841" s="71"/>
    </row>
    <row r="33842" spans="1:3" x14ac:dyDescent="0.4">
      <c r="A33842" s="70"/>
      <c r="B33842" s="70"/>
      <c r="C33842" s="71"/>
    </row>
    <row r="33843" spans="1:3" x14ac:dyDescent="0.4">
      <c r="A33843" s="70"/>
      <c r="B33843" s="70"/>
      <c r="C33843" s="71"/>
    </row>
    <row r="33844" spans="1:3" x14ac:dyDescent="0.4">
      <c r="A33844" s="70"/>
      <c r="B33844" s="70"/>
      <c r="C33844" s="71"/>
    </row>
    <row r="33845" spans="1:3" x14ac:dyDescent="0.4">
      <c r="A33845" s="70"/>
      <c r="B33845" s="70"/>
      <c r="C33845" s="71"/>
    </row>
    <row r="33846" spans="1:3" x14ac:dyDescent="0.4">
      <c r="A33846" s="70"/>
      <c r="B33846" s="70"/>
      <c r="C33846" s="71"/>
    </row>
    <row r="33847" spans="1:3" x14ac:dyDescent="0.4">
      <c r="A33847" s="70"/>
      <c r="B33847" s="70"/>
      <c r="C33847" s="71"/>
    </row>
    <row r="33848" spans="1:3" x14ac:dyDescent="0.4">
      <c r="A33848" s="70"/>
      <c r="B33848" s="70"/>
      <c r="C33848" s="71"/>
    </row>
    <row r="33849" spans="1:3" x14ac:dyDescent="0.4">
      <c r="A33849" s="70"/>
      <c r="B33849" s="70"/>
      <c r="C33849" s="71"/>
    </row>
    <row r="33850" spans="1:3" x14ac:dyDescent="0.4">
      <c r="A33850" s="70"/>
      <c r="B33850" s="70"/>
      <c r="C33850" s="71"/>
    </row>
    <row r="33851" spans="1:3" x14ac:dyDescent="0.4">
      <c r="A33851" s="70"/>
      <c r="B33851" s="70"/>
      <c r="C33851" s="71"/>
    </row>
    <row r="33852" spans="1:3" x14ac:dyDescent="0.4">
      <c r="A33852" s="70"/>
      <c r="B33852" s="70"/>
      <c r="C33852" s="71"/>
    </row>
    <row r="33853" spans="1:3" x14ac:dyDescent="0.4">
      <c r="A33853" s="70"/>
      <c r="B33853" s="70"/>
      <c r="C33853" s="71"/>
    </row>
    <row r="33854" spans="1:3" x14ac:dyDescent="0.4">
      <c r="A33854" s="70"/>
      <c r="B33854" s="70"/>
      <c r="C33854" s="71"/>
    </row>
    <row r="33855" spans="1:3" x14ac:dyDescent="0.4">
      <c r="A33855" s="70"/>
      <c r="B33855" s="70"/>
      <c r="C33855" s="71"/>
    </row>
    <row r="33856" spans="1:3" x14ac:dyDescent="0.4">
      <c r="A33856" s="70"/>
      <c r="B33856" s="70"/>
      <c r="C33856" s="71"/>
    </row>
    <row r="33857" spans="1:3" x14ac:dyDescent="0.4">
      <c r="A33857" s="70"/>
      <c r="B33857" s="70"/>
      <c r="C33857" s="71"/>
    </row>
    <row r="33858" spans="1:3" x14ac:dyDescent="0.4">
      <c r="A33858" s="70"/>
      <c r="B33858" s="70"/>
      <c r="C33858" s="71"/>
    </row>
    <row r="33859" spans="1:3" x14ac:dyDescent="0.4">
      <c r="A33859" s="70"/>
      <c r="B33859" s="70"/>
      <c r="C33859" s="71"/>
    </row>
    <row r="33860" spans="1:3" x14ac:dyDescent="0.4">
      <c r="A33860" s="70"/>
      <c r="B33860" s="70"/>
      <c r="C33860" s="71"/>
    </row>
    <row r="33861" spans="1:3" x14ac:dyDescent="0.4">
      <c r="A33861" s="70"/>
      <c r="B33861" s="70"/>
      <c r="C33861" s="71"/>
    </row>
    <row r="33862" spans="1:3" x14ac:dyDescent="0.4">
      <c r="A33862" s="70"/>
      <c r="B33862" s="70"/>
      <c r="C33862" s="71"/>
    </row>
    <row r="33863" spans="1:3" x14ac:dyDescent="0.4">
      <c r="A33863" s="70"/>
      <c r="B33863" s="70"/>
      <c r="C33863" s="71"/>
    </row>
    <row r="33864" spans="1:3" x14ac:dyDescent="0.4">
      <c r="A33864" s="70"/>
      <c r="B33864" s="70"/>
      <c r="C33864" s="71"/>
    </row>
    <row r="33865" spans="1:3" x14ac:dyDescent="0.4">
      <c r="A33865" s="70"/>
      <c r="B33865" s="70"/>
      <c r="C33865" s="71"/>
    </row>
    <row r="33866" spans="1:3" x14ac:dyDescent="0.4">
      <c r="A33866" s="70"/>
      <c r="B33866" s="70"/>
      <c r="C33866" s="71"/>
    </row>
    <row r="33867" spans="1:3" x14ac:dyDescent="0.4">
      <c r="A33867" s="70"/>
      <c r="B33867" s="70"/>
      <c r="C33867" s="71"/>
    </row>
    <row r="33868" spans="1:3" x14ac:dyDescent="0.4">
      <c r="A33868" s="70"/>
      <c r="B33868" s="70"/>
      <c r="C33868" s="71"/>
    </row>
    <row r="33869" spans="1:3" x14ac:dyDescent="0.4">
      <c r="A33869" s="70"/>
      <c r="B33869" s="70"/>
      <c r="C33869" s="71"/>
    </row>
    <row r="33870" spans="1:3" x14ac:dyDescent="0.4">
      <c r="A33870" s="70"/>
      <c r="B33870" s="70"/>
      <c r="C33870" s="71"/>
    </row>
    <row r="33871" spans="1:3" x14ac:dyDescent="0.4">
      <c r="A33871" s="70"/>
      <c r="B33871" s="70"/>
      <c r="C33871" s="71"/>
    </row>
    <row r="33872" spans="1:3" x14ac:dyDescent="0.4">
      <c r="A33872" s="70"/>
      <c r="B33872" s="70"/>
      <c r="C33872" s="71"/>
    </row>
    <row r="33873" spans="1:3" x14ac:dyDescent="0.4">
      <c r="A33873" s="70"/>
      <c r="B33873" s="70"/>
      <c r="C33873" s="71"/>
    </row>
    <row r="33874" spans="1:3" x14ac:dyDescent="0.4">
      <c r="A33874" s="70"/>
      <c r="B33874" s="70"/>
      <c r="C33874" s="71"/>
    </row>
    <row r="33875" spans="1:3" x14ac:dyDescent="0.4">
      <c r="A33875" s="70"/>
      <c r="B33875" s="70"/>
      <c r="C33875" s="71"/>
    </row>
    <row r="33876" spans="1:3" x14ac:dyDescent="0.4">
      <c r="A33876" s="70"/>
      <c r="B33876" s="70"/>
      <c r="C33876" s="71"/>
    </row>
    <row r="33877" spans="1:3" x14ac:dyDescent="0.4">
      <c r="A33877" s="70"/>
      <c r="B33877" s="70"/>
      <c r="C33877" s="71"/>
    </row>
    <row r="33878" spans="1:3" x14ac:dyDescent="0.4">
      <c r="A33878" s="70"/>
      <c r="B33878" s="70"/>
      <c r="C33878" s="71"/>
    </row>
    <row r="33879" spans="1:3" x14ac:dyDescent="0.4">
      <c r="A33879" s="70"/>
      <c r="B33879" s="70"/>
      <c r="C33879" s="71"/>
    </row>
    <row r="33880" spans="1:3" x14ac:dyDescent="0.4">
      <c r="A33880" s="70"/>
      <c r="B33880" s="70"/>
      <c r="C33880" s="71"/>
    </row>
    <row r="33881" spans="1:3" x14ac:dyDescent="0.4">
      <c r="A33881" s="70"/>
      <c r="B33881" s="70"/>
      <c r="C33881" s="71"/>
    </row>
    <row r="33882" spans="1:3" x14ac:dyDescent="0.4">
      <c r="A33882" s="70"/>
      <c r="B33882" s="70"/>
      <c r="C33882" s="71"/>
    </row>
    <row r="33883" spans="1:3" x14ac:dyDescent="0.4">
      <c r="A33883" s="70"/>
      <c r="B33883" s="70"/>
      <c r="C33883" s="71"/>
    </row>
    <row r="33884" spans="1:3" x14ac:dyDescent="0.4">
      <c r="A33884" s="70"/>
      <c r="B33884" s="70"/>
      <c r="C33884" s="71"/>
    </row>
    <row r="33885" spans="1:3" x14ac:dyDescent="0.4">
      <c r="A33885" s="70"/>
      <c r="B33885" s="70"/>
      <c r="C33885" s="71"/>
    </row>
    <row r="33886" spans="1:3" x14ac:dyDescent="0.4">
      <c r="A33886" s="70"/>
      <c r="B33886" s="70"/>
      <c r="C33886" s="71"/>
    </row>
    <row r="33887" spans="1:3" x14ac:dyDescent="0.4">
      <c r="A33887" s="70"/>
      <c r="B33887" s="70"/>
      <c r="C33887" s="71"/>
    </row>
    <row r="33888" spans="1:3" x14ac:dyDescent="0.4">
      <c r="A33888" s="70"/>
      <c r="B33888" s="70"/>
      <c r="C33888" s="71"/>
    </row>
    <row r="33889" spans="1:3" x14ac:dyDescent="0.4">
      <c r="A33889" s="70"/>
      <c r="B33889" s="70"/>
      <c r="C33889" s="71"/>
    </row>
    <row r="33890" spans="1:3" x14ac:dyDescent="0.4">
      <c r="A33890" s="70"/>
      <c r="B33890" s="70"/>
      <c r="C33890" s="71"/>
    </row>
    <row r="33891" spans="1:3" x14ac:dyDescent="0.4">
      <c r="A33891" s="70"/>
      <c r="B33891" s="70"/>
      <c r="C33891" s="71"/>
    </row>
    <row r="33892" spans="1:3" x14ac:dyDescent="0.4">
      <c r="A33892" s="70"/>
      <c r="B33892" s="70"/>
      <c r="C33892" s="71"/>
    </row>
    <row r="33893" spans="1:3" x14ac:dyDescent="0.4">
      <c r="A33893" s="70"/>
      <c r="B33893" s="70"/>
      <c r="C33893" s="71"/>
    </row>
    <row r="33894" spans="1:3" x14ac:dyDescent="0.4">
      <c r="A33894" s="70"/>
      <c r="B33894" s="70"/>
      <c r="C33894" s="71"/>
    </row>
    <row r="33895" spans="1:3" x14ac:dyDescent="0.4">
      <c r="A33895" s="70"/>
      <c r="B33895" s="70"/>
      <c r="C33895" s="71"/>
    </row>
    <row r="33896" spans="1:3" x14ac:dyDescent="0.4">
      <c r="A33896" s="70"/>
      <c r="B33896" s="70"/>
      <c r="C33896" s="71"/>
    </row>
    <row r="33897" spans="1:3" x14ac:dyDescent="0.4">
      <c r="A33897" s="70"/>
      <c r="B33897" s="70"/>
      <c r="C33897" s="71"/>
    </row>
    <row r="33898" spans="1:3" x14ac:dyDescent="0.4">
      <c r="A33898" s="70"/>
      <c r="B33898" s="70"/>
      <c r="C33898" s="71"/>
    </row>
    <row r="33899" spans="1:3" x14ac:dyDescent="0.4">
      <c r="A33899" s="70"/>
      <c r="B33899" s="70"/>
      <c r="C33899" s="71"/>
    </row>
    <row r="33900" spans="1:3" x14ac:dyDescent="0.4">
      <c r="A33900" s="70"/>
      <c r="B33900" s="70"/>
      <c r="C33900" s="71"/>
    </row>
    <row r="33901" spans="1:3" x14ac:dyDescent="0.4">
      <c r="A33901" s="70"/>
      <c r="B33901" s="70"/>
      <c r="C33901" s="71"/>
    </row>
    <row r="33902" spans="1:3" x14ac:dyDescent="0.4">
      <c r="A33902" s="70"/>
      <c r="B33902" s="70"/>
      <c r="C33902" s="71"/>
    </row>
    <row r="33903" spans="1:3" x14ac:dyDescent="0.4">
      <c r="A33903" s="70"/>
      <c r="B33903" s="70"/>
      <c r="C33903" s="71"/>
    </row>
    <row r="33904" spans="1:3" x14ac:dyDescent="0.4">
      <c r="A33904" s="70"/>
      <c r="B33904" s="70"/>
      <c r="C33904" s="71"/>
    </row>
    <row r="33905" spans="1:3" x14ac:dyDescent="0.4">
      <c r="A33905" s="70"/>
      <c r="B33905" s="70"/>
      <c r="C33905" s="71"/>
    </row>
    <row r="33906" spans="1:3" x14ac:dyDescent="0.4">
      <c r="A33906" s="70"/>
      <c r="B33906" s="70"/>
      <c r="C33906" s="71"/>
    </row>
    <row r="33907" spans="1:3" x14ac:dyDescent="0.4">
      <c r="A33907" s="70"/>
      <c r="B33907" s="70"/>
      <c r="C33907" s="71"/>
    </row>
    <row r="33908" spans="1:3" x14ac:dyDescent="0.4">
      <c r="A33908" s="70"/>
      <c r="B33908" s="70"/>
      <c r="C33908" s="71"/>
    </row>
    <row r="33909" spans="1:3" x14ac:dyDescent="0.4">
      <c r="A33909" s="70"/>
      <c r="B33909" s="70"/>
      <c r="C33909" s="71"/>
    </row>
    <row r="33910" spans="1:3" x14ac:dyDescent="0.4">
      <c r="A33910" s="70"/>
      <c r="B33910" s="70"/>
      <c r="C33910" s="71"/>
    </row>
    <row r="33911" spans="1:3" x14ac:dyDescent="0.4">
      <c r="A33911" s="70"/>
      <c r="B33911" s="70"/>
      <c r="C33911" s="71"/>
    </row>
    <row r="33912" spans="1:3" x14ac:dyDescent="0.4">
      <c r="A33912" s="70"/>
      <c r="B33912" s="70"/>
      <c r="C33912" s="71"/>
    </row>
    <row r="33913" spans="1:3" x14ac:dyDescent="0.4">
      <c r="A33913" s="70"/>
      <c r="B33913" s="70"/>
      <c r="C33913" s="71"/>
    </row>
    <row r="33914" spans="1:3" x14ac:dyDescent="0.4">
      <c r="A33914" s="70"/>
      <c r="B33914" s="70"/>
      <c r="C33914" s="71"/>
    </row>
    <row r="33915" spans="1:3" x14ac:dyDescent="0.4">
      <c r="A33915" s="70"/>
      <c r="B33915" s="70"/>
      <c r="C33915" s="71"/>
    </row>
    <row r="33916" spans="1:3" x14ac:dyDescent="0.4">
      <c r="A33916" s="70"/>
      <c r="B33916" s="70"/>
      <c r="C33916" s="71"/>
    </row>
    <row r="33917" spans="1:3" x14ac:dyDescent="0.4">
      <c r="A33917" s="70"/>
      <c r="B33917" s="70"/>
      <c r="C33917" s="71"/>
    </row>
    <row r="33918" spans="1:3" x14ac:dyDescent="0.4">
      <c r="A33918" s="70"/>
      <c r="B33918" s="70"/>
      <c r="C33918" s="71"/>
    </row>
    <row r="33919" spans="1:3" x14ac:dyDescent="0.4">
      <c r="A33919" s="70"/>
      <c r="B33919" s="70"/>
      <c r="C33919" s="71"/>
    </row>
    <row r="33920" spans="1:3" x14ac:dyDescent="0.4">
      <c r="A33920" s="70"/>
      <c r="B33920" s="70"/>
      <c r="C33920" s="71"/>
    </row>
    <row r="33921" spans="1:3" x14ac:dyDescent="0.4">
      <c r="A33921" s="70"/>
      <c r="B33921" s="70"/>
      <c r="C33921" s="71"/>
    </row>
    <row r="33922" spans="1:3" x14ac:dyDescent="0.4">
      <c r="A33922" s="70"/>
      <c r="B33922" s="70"/>
      <c r="C33922" s="71"/>
    </row>
    <row r="33923" spans="1:3" x14ac:dyDescent="0.4">
      <c r="A33923" s="70"/>
      <c r="B33923" s="70"/>
      <c r="C33923" s="71"/>
    </row>
    <row r="33924" spans="1:3" x14ac:dyDescent="0.4">
      <c r="A33924" s="70"/>
      <c r="B33924" s="70"/>
      <c r="C33924" s="71"/>
    </row>
    <row r="33925" spans="1:3" x14ac:dyDescent="0.4">
      <c r="A33925" s="70"/>
      <c r="B33925" s="70"/>
      <c r="C33925" s="71"/>
    </row>
    <row r="33926" spans="1:3" x14ac:dyDescent="0.4">
      <c r="A33926" s="70"/>
      <c r="B33926" s="70"/>
      <c r="C33926" s="71"/>
    </row>
    <row r="33927" spans="1:3" x14ac:dyDescent="0.4">
      <c r="A33927" s="70"/>
      <c r="B33927" s="70"/>
      <c r="C33927" s="71"/>
    </row>
    <row r="33928" spans="1:3" x14ac:dyDescent="0.4">
      <c r="A33928" s="70"/>
      <c r="B33928" s="70"/>
      <c r="C33928" s="71"/>
    </row>
    <row r="33929" spans="1:3" x14ac:dyDescent="0.4">
      <c r="A33929" s="70"/>
      <c r="B33929" s="70"/>
      <c r="C33929" s="71"/>
    </row>
    <row r="33930" spans="1:3" x14ac:dyDescent="0.4">
      <c r="A33930" s="70"/>
      <c r="B33930" s="70"/>
      <c r="C33930" s="71"/>
    </row>
    <row r="33931" spans="1:3" x14ac:dyDescent="0.4">
      <c r="A33931" s="70"/>
      <c r="B33931" s="70"/>
      <c r="C33931" s="71"/>
    </row>
    <row r="33932" spans="1:3" x14ac:dyDescent="0.4">
      <c r="A33932" s="70"/>
      <c r="B33932" s="70"/>
      <c r="C33932" s="71"/>
    </row>
    <row r="33933" spans="1:3" x14ac:dyDescent="0.4">
      <c r="A33933" s="70"/>
      <c r="B33933" s="70"/>
      <c r="C33933" s="71"/>
    </row>
    <row r="33934" spans="1:3" x14ac:dyDescent="0.4">
      <c r="A33934" s="70"/>
      <c r="B33934" s="70"/>
      <c r="C33934" s="71"/>
    </row>
    <row r="33935" spans="1:3" x14ac:dyDescent="0.4">
      <c r="A33935" s="70"/>
      <c r="B33935" s="70"/>
      <c r="C33935" s="71"/>
    </row>
    <row r="33936" spans="1:3" x14ac:dyDescent="0.4">
      <c r="A33936" s="70"/>
      <c r="B33936" s="70"/>
      <c r="C33936" s="71"/>
    </row>
    <row r="33937" spans="1:3" x14ac:dyDescent="0.4">
      <c r="A33937" s="70"/>
      <c r="B33937" s="70"/>
      <c r="C33937" s="71"/>
    </row>
    <row r="33938" spans="1:3" x14ac:dyDescent="0.4">
      <c r="A33938" s="70"/>
      <c r="B33938" s="70"/>
      <c r="C33938" s="71"/>
    </row>
    <row r="33939" spans="1:3" x14ac:dyDescent="0.4">
      <c r="A33939" s="70"/>
      <c r="B33939" s="70"/>
      <c r="C33939" s="71"/>
    </row>
    <row r="33940" spans="1:3" x14ac:dyDescent="0.4">
      <c r="A33940" s="70"/>
      <c r="B33940" s="70"/>
      <c r="C33940" s="71"/>
    </row>
    <row r="33941" spans="1:3" x14ac:dyDescent="0.4">
      <c r="A33941" s="70"/>
      <c r="B33941" s="70"/>
      <c r="C33941" s="71"/>
    </row>
    <row r="33942" spans="1:3" x14ac:dyDescent="0.4">
      <c r="A33942" s="70"/>
      <c r="B33942" s="70"/>
      <c r="C33942" s="71"/>
    </row>
    <row r="33943" spans="1:3" x14ac:dyDescent="0.4">
      <c r="A33943" s="70"/>
      <c r="B33943" s="70"/>
      <c r="C33943" s="71"/>
    </row>
    <row r="33944" spans="1:3" x14ac:dyDescent="0.4">
      <c r="A33944" s="70"/>
      <c r="B33944" s="70"/>
      <c r="C33944" s="71"/>
    </row>
    <row r="33945" spans="1:3" x14ac:dyDescent="0.4">
      <c r="A33945" s="70"/>
      <c r="B33945" s="70"/>
      <c r="C33945" s="71"/>
    </row>
    <row r="33946" spans="1:3" x14ac:dyDescent="0.4">
      <c r="A33946" s="70"/>
      <c r="B33946" s="70"/>
      <c r="C33946" s="71"/>
    </row>
    <row r="33947" spans="1:3" x14ac:dyDescent="0.4">
      <c r="A33947" s="70"/>
      <c r="B33947" s="70"/>
      <c r="C33947" s="71"/>
    </row>
    <row r="33948" spans="1:3" x14ac:dyDescent="0.4">
      <c r="A33948" s="70"/>
      <c r="B33948" s="70"/>
      <c r="C33948" s="71"/>
    </row>
    <row r="33949" spans="1:3" x14ac:dyDescent="0.4">
      <c r="A33949" s="70"/>
      <c r="B33949" s="70"/>
      <c r="C33949" s="71"/>
    </row>
    <row r="33950" spans="1:3" x14ac:dyDescent="0.4">
      <c r="A33950" s="70"/>
      <c r="B33950" s="70"/>
      <c r="C33950" s="71"/>
    </row>
    <row r="33951" spans="1:3" x14ac:dyDescent="0.4">
      <c r="A33951" s="70"/>
      <c r="B33951" s="70"/>
      <c r="C33951" s="71"/>
    </row>
    <row r="33952" spans="1:3" x14ac:dyDescent="0.4">
      <c r="A33952" s="70"/>
      <c r="B33952" s="70"/>
      <c r="C33952" s="71"/>
    </row>
    <row r="33953" spans="1:3" x14ac:dyDescent="0.4">
      <c r="A33953" s="70"/>
      <c r="B33953" s="70"/>
      <c r="C33953" s="71"/>
    </row>
    <row r="33954" spans="1:3" x14ac:dyDescent="0.4">
      <c r="A33954" s="70"/>
      <c r="B33954" s="70"/>
      <c r="C33954" s="71"/>
    </row>
    <row r="33955" spans="1:3" x14ac:dyDescent="0.4">
      <c r="A33955" s="70"/>
      <c r="B33955" s="70"/>
      <c r="C33955" s="71"/>
    </row>
    <row r="33956" spans="1:3" x14ac:dyDescent="0.4">
      <c r="A33956" s="70"/>
      <c r="B33956" s="70"/>
      <c r="C33956" s="71"/>
    </row>
    <row r="33957" spans="1:3" x14ac:dyDescent="0.4">
      <c r="A33957" s="70"/>
      <c r="B33957" s="70"/>
      <c r="C33957" s="71"/>
    </row>
    <row r="33958" spans="1:3" x14ac:dyDescent="0.4">
      <c r="A33958" s="70"/>
      <c r="B33958" s="70"/>
      <c r="C33958" s="71"/>
    </row>
    <row r="33959" spans="1:3" x14ac:dyDescent="0.4">
      <c r="A33959" s="70"/>
      <c r="B33959" s="70"/>
      <c r="C33959" s="71"/>
    </row>
    <row r="33960" spans="1:3" x14ac:dyDescent="0.4">
      <c r="A33960" s="70"/>
      <c r="B33960" s="70"/>
      <c r="C33960" s="71"/>
    </row>
    <row r="33961" spans="1:3" x14ac:dyDescent="0.4">
      <c r="A33961" s="70"/>
      <c r="B33961" s="70"/>
      <c r="C33961" s="71"/>
    </row>
    <row r="33962" spans="1:3" x14ac:dyDescent="0.4">
      <c r="A33962" s="70"/>
      <c r="B33962" s="70"/>
      <c r="C33962" s="71"/>
    </row>
    <row r="33963" spans="1:3" x14ac:dyDescent="0.4">
      <c r="A33963" s="70"/>
      <c r="B33963" s="70"/>
      <c r="C33963" s="71"/>
    </row>
    <row r="33964" spans="1:3" x14ac:dyDescent="0.4">
      <c r="A33964" s="70"/>
      <c r="B33964" s="70"/>
      <c r="C33964" s="71"/>
    </row>
    <row r="33965" spans="1:3" x14ac:dyDescent="0.4">
      <c r="A33965" s="70"/>
      <c r="B33965" s="70"/>
      <c r="C33965" s="71"/>
    </row>
    <row r="33966" spans="1:3" x14ac:dyDescent="0.4">
      <c r="A33966" s="70"/>
      <c r="B33966" s="70"/>
      <c r="C33966" s="71"/>
    </row>
    <row r="33967" spans="1:3" x14ac:dyDescent="0.4">
      <c r="A33967" s="70"/>
      <c r="B33967" s="70"/>
      <c r="C33967" s="71"/>
    </row>
    <row r="33968" spans="1:3" x14ac:dyDescent="0.4">
      <c r="A33968" s="70"/>
      <c r="B33968" s="70"/>
      <c r="C33968" s="71"/>
    </row>
    <row r="33969" spans="1:3" x14ac:dyDescent="0.4">
      <c r="A33969" s="70"/>
      <c r="B33969" s="70"/>
      <c r="C33969" s="71"/>
    </row>
    <row r="33970" spans="1:3" x14ac:dyDescent="0.4">
      <c r="A33970" s="70"/>
      <c r="B33970" s="70"/>
      <c r="C33970" s="71"/>
    </row>
    <row r="33971" spans="1:3" x14ac:dyDescent="0.4">
      <c r="A33971" s="70"/>
      <c r="B33971" s="70"/>
      <c r="C33971" s="71"/>
    </row>
    <row r="33972" spans="1:3" x14ac:dyDescent="0.4">
      <c r="A33972" s="70"/>
      <c r="B33972" s="70"/>
      <c r="C33972" s="71"/>
    </row>
    <row r="33973" spans="1:3" x14ac:dyDescent="0.4">
      <c r="A33973" s="70"/>
      <c r="B33973" s="70"/>
      <c r="C33973" s="71"/>
    </row>
    <row r="33974" spans="1:3" x14ac:dyDescent="0.4">
      <c r="A33974" s="70"/>
      <c r="B33974" s="70"/>
      <c r="C33974" s="71"/>
    </row>
    <row r="33975" spans="1:3" x14ac:dyDescent="0.4">
      <c r="A33975" s="70"/>
      <c r="B33975" s="70"/>
      <c r="C33975" s="71"/>
    </row>
    <row r="33976" spans="1:3" x14ac:dyDescent="0.4">
      <c r="A33976" s="70"/>
      <c r="B33976" s="70"/>
      <c r="C33976" s="71"/>
    </row>
    <row r="33977" spans="1:3" x14ac:dyDescent="0.4">
      <c r="A33977" s="70"/>
      <c r="B33977" s="70"/>
      <c r="C33977" s="71"/>
    </row>
    <row r="33978" spans="1:3" x14ac:dyDescent="0.4">
      <c r="A33978" s="70"/>
      <c r="B33978" s="70"/>
      <c r="C33978" s="71"/>
    </row>
    <row r="33979" spans="1:3" x14ac:dyDescent="0.4">
      <c r="A33979" s="70"/>
      <c r="B33979" s="70"/>
      <c r="C33979" s="71"/>
    </row>
    <row r="33980" spans="1:3" x14ac:dyDescent="0.4">
      <c r="A33980" s="70"/>
      <c r="B33980" s="70"/>
      <c r="C33980" s="71"/>
    </row>
    <row r="33981" spans="1:3" x14ac:dyDescent="0.4">
      <c r="A33981" s="70"/>
      <c r="B33981" s="70"/>
      <c r="C33981" s="71"/>
    </row>
    <row r="33982" spans="1:3" x14ac:dyDescent="0.4">
      <c r="A33982" s="70"/>
      <c r="B33982" s="70"/>
      <c r="C33982" s="71"/>
    </row>
    <row r="33983" spans="1:3" x14ac:dyDescent="0.4">
      <c r="A33983" s="70"/>
      <c r="B33983" s="70"/>
      <c r="C33983" s="71"/>
    </row>
    <row r="33984" spans="1:3" x14ac:dyDescent="0.4">
      <c r="A33984" s="70"/>
      <c r="B33984" s="70"/>
      <c r="C33984" s="71"/>
    </row>
    <row r="33985" spans="1:3" x14ac:dyDescent="0.4">
      <c r="A33985" s="70"/>
      <c r="B33985" s="70"/>
      <c r="C33985" s="71"/>
    </row>
    <row r="33986" spans="1:3" x14ac:dyDescent="0.4">
      <c r="A33986" s="70"/>
      <c r="B33986" s="70"/>
      <c r="C33986" s="71"/>
    </row>
    <row r="33987" spans="1:3" x14ac:dyDescent="0.4">
      <c r="A33987" s="70"/>
      <c r="B33987" s="70"/>
      <c r="C33987" s="71"/>
    </row>
    <row r="33988" spans="1:3" x14ac:dyDescent="0.4">
      <c r="A33988" s="70"/>
      <c r="B33988" s="70"/>
      <c r="C33988" s="71"/>
    </row>
    <row r="33989" spans="1:3" x14ac:dyDescent="0.4">
      <c r="A33989" s="70"/>
      <c r="B33989" s="70"/>
      <c r="C33989" s="71"/>
    </row>
    <row r="33990" spans="1:3" x14ac:dyDescent="0.4">
      <c r="A33990" s="70"/>
      <c r="B33990" s="70"/>
      <c r="C33990" s="71"/>
    </row>
    <row r="33991" spans="1:3" x14ac:dyDescent="0.4">
      <c r="A33991" s="70"/>
      <c r="B33991" s="70"/>
      <c r="C33991" s="71"/>
    </row>
    <row r="33992" spans="1:3" x14ac:dyDescent="0.4">
      <c r="A33992" s="70"/>
      <c r="B33992" s="70"/>
      <c r="C33992" s="71"/>
    </row>
    <row r="33993" spans="1:3" x14ac:dyDescent="0.4">
      <c r="A33993" s="70"/>
      <c r="B33993" s="70"/>
      <c r="C33993" s="71"/>
    </row>
    <row r="33994" spans="1:3" x14ac:dyDescent="0.4">
      <c r="A33994" s="70"/>
      <c r="B33994" s="70"/>
      <c r="C33994" s="71"/>
    </row>
    <row r="33995" spans="1:3" x14ac:dyDescent="0.4">
      <c r="A33995" s="70"/>
      <c r="B33995" s="70"/>
      <c r="C33995" s="71"/>
    </row>
    <row r="33996" spans="1:3" x14ac:dyDescent="0.4">
      <c r="A33996" s="70"/>
      <c r="B33996" s="70"/>
      <c r="C33996" s="71"/>
    </row>
    <row r="33997" spans="1:3" x14ac:dyDescent="0.4">
      <c r="A33997" s="70"/>
      <c r="B33997" s="70"/>
      <c r="C33997" s="71"/>
    </row>
    <row r="33998" spans="1:3" x14ac:dyDescent="0.4">
      <c r="A33998" s="70"/>
      <c r="B33998" s="70"/>
      <c r="C33998" s="71"/>
    </row>
    <row r="33999" spans="1:3" x14ac:dyDescent="0.4">
      <c r="A33999" s="70"/>
      <c r="B33999" s="70"/>
      <c r="C33999" s="71"/>
    </row>
    <row r="34000" spans="1:3" x14ac:dyDescent="0.4">
      <c r="A34000" s="70"/>
      <c r="B34000" s="70"/>
      <c r="C34000" s="71"/>
    </row>
    <row r="34001" spans="1:3" x14ac:dyDescent="0.4">
      <c r="A34001" s="70"/>
      <c r="B34001" s="70"/>
      <c r="C34001" s="71"/>
    </row>
    <row r="34002" spans="1:3" x14ac:dyDescent="0.4">
      <c r="A34002" s="70"/>
      <c r="B34002" s="70"/>
      <c r="C34002" s="71"/>
    </row>
    <row r="34003" spans="1:3" x14ac:dyDescent="0.4">
      <c r="A34003" s="70"/>
      <c r="B34003" s="70"/>
      <c r="C34003" s="71"/>
    </row>
    <row r="34004" spans="1:3" x14ac:dyDescent="0.4">
      <c r="A34004" s="70"/>
      <c r="B34004" s="70"/>
      <c r="C34004" s="71"/>
    </row>
    <row r="34005" spans="1:3" x14ac:dyDescent="0.4">
      <c r="A34005" s="70"/>
      <c r="B34005" s="70"/>
      <c r="C34005" s="71"/>
    </row>
    <row r="34006" spans="1:3" x14ac:dyDescent="0.4">
      <c r="A34006" s="70"/>
      <c r="B34006" s="70"/>
      <c r="C34006" s="71"/>
    </row>
    <row r="34007" spans="1:3" x14ac:dyDescent="0.4">
      <c r="A34007" s="70"/>
      <c r="B34007" s="70"/>
      <c r="C34007" s="71"/>
    </row>
    <row r="34008" spans="1:3" x14ac:dyDescent="0.4">
      <c r="A34008" s="70"/>
      <c r="B34008" s="70"/>
      <c r="C34008" s="71"/>
    </row>
    <row r="34009" spans="1:3" x14ac:dyDescent="0.4">
      <c r="A34009" s="70"/>
      <c r="B34009" s="70"/>
      <c r="C34009" s="71"/>
    </row>
    <row r="34010" spans="1:3" x14ac:dyDescent="0.4">
      <c r="A34010" s="70"/>
      <c r="B34010" s="70"/>
      <c r="C34010" s="71"/>
    </row>
    <row r="34011" spans="1:3" x14ac:dyDescent="0.4">
      <c r="A34011" s="70"/>
      <c r="B34011" s="70"/>
      <c r="C34011" s="71"/>
    </row>
    <row r="34012" spans="1:3" x14ac:dyDescent="0.4">
      <c r="A34012" s="70"/>
      <c r="B34012" s="70"/>
      <c r="C34012" s="71"/>
    </row>
    <row r="34013" spans="1:3" x14ac:dyDescent="0.4">
      <c r="A34013" s="70"/>
      <c r="B34013" s="70"/>
      <c r="C34013" s="71"/>
    </row>
    <row r="34014" spans="1:3" x14ac:dyDescent="0.4">
      <c r="A34014" s="70"/>
      <c r="B34014" s="70"/>
      <c r="C34014" s="71"/>
    </row>
    <row r="34015" spans="1:3" x14ac:dyDescent="0.4">
      <c r="A34015" s="70"/>
      <c r="B34015" s="70"/>
      <c r="C34015" s="71"/>
    </row>
    <row r="34016" spans="1:3" x14ac:dyDescent="0.4">
      <c r="A34016" s="70"/>
      <c r="B34016" s="70"/>
      <c r="C34016" s="71"/>
    </row>
    <row r="34017" spans="1:3" x14ac:dyDescent="0.4">
      <c r="A34017" s="70"/>
      <c r="B34017" s="70"/>
      <c r="C34017" s="71"/>
    </row>
    <row r="34018" spans="1:3" x14ac:dyDescent="0.4">
      <c r="A34018" s="70"/>
      <c r="B34018" s="70"/>
      <c r="C34018" s="71"/>
    </row>
    <row r="34019" spans="1:3" x14ac:dyDescent="0.4">
      <c r="A34019" s="70"/>
      <c r="B34019" s="70"/>
      <c r="C34019" s="71"/>
    </row>
    <row r="34020" spans="1:3" x14ac:dyDescent="0.4">
      <c r="A34020" s="70"/>
      <c r="B34020" s="70"/>
      <c r="C34020" s="71"/>
    </row>
    <row r="34021" spans="1:3" x14ac:dyDescent="0.4">
      <c r="A34021" s="70"/>
      <c r="B34021" s="70"/>
      <c r="C34021" s="71"/>
    </row>
    <row r="34022" spans="1:3" x14ac:dyDescent="0.4">
      <c r="A34022" s="70"/>
      <c r="B34022" s="70"/>
      <c r="C34022" s="71"/>
    </row>
    <row r="34023" spans="1:3" x14ac:dyDescent="0.4">
      <c r="A34023" s="70"/>
      <c r="B34023" s="70"/>
      <c r="C34023" s="71"/>
    </row>
    <row r="34024" spans="1:3" x14ac:dyDescent="0.4">
      <c r="A34024" s="70"/>
      <c r="B34024" s="70"/>
      <c r="C34024" s="71"/>
    </row>
    <row r="34025" spans="1:3" x14ac:dyDescent="0.4">
      <c r="A34025" s="70"/>
      <c r="B34025" s="70"/>
      <c r="C34025" s="71"/>
    </row>
    <row r="34026" spans="1:3" x14ac:dyDescent="0.4">
      <c r="A34026" s="70"/>
      <c r="B34026" s="70"/>
      <c r="C34026" s="71"/>
    </row>
    <row r="34027" spans="1:3" x14ac:dyDescent="0.4">
      <c r="A34027" s="70"/>
      <c r="B34027" s="70"/>
      <c r="C34027" s="71"/>
    </row>
    <row r="34028" spans="1:3" x14ac:dyDescent="0.4">
      <c r="A34028" s="70"/>
      <c r="B34028" s="70"/>
      <c r="C34028" s="71"/>
    </row>
    <row r="34029" spans="1:3" x14ac:dyDescent="0.4">
      <c r="A34029" s="70"/>
      <c r="B34029" s="70"/>
      <c r="C34029" s="71"/>
    </row>
    <row r="34030" spans="1:3" x14ac:dyDescent="0.4">
      <c r="A34030" s="70"/>
      <c r="B34030" s="70"/>
      <c r="C34030" s="71"/>
    </row>
    <row r="34031" spans="1:3" x14ac:dyDescent="0.4">
      <c r="A34031" s="70"/>
      <c r="B34031" s="70"/>
      <c r="C34031" s="71"/>
    </row>
    <row r="34032" spans="1:3" x14ac:dyDescent="0.4">
      <c r="A34032" s="70"/>
      <c r="B34032" s="70"/>
      <c r="C34032" s="71"/>
    </row>
    <row r="34033" spans="1:3" x14ac:dyDescent="0.4">
      <c r="A34033" s="70"/>
      <c r="B34033" s="70"/>
      <c r="C34033" s="71"/>
    </row>
    <row r="34034" spans="1:3" x14ac:dyDescent="0.4">
      <c r="A34034" s="70"/>
      <c r="B34034" s="70"/>
      <c r="C34034" s="71"/>
    </row>
    <row r="34035" spans="1:3" x14ac:dyDescent="0.4">
      <c r="A34035" s="70"/>
      <c r="B34035" s="70"/>
      <c r="C34035" s="71"/>
    </row>
    <row r="34036" spans="1:3" x14ac:dyDescent="0.4">
      <c r="A34036" s="70"/>
      <c r="B34036" s="70"/>
      <c r="C34036" s="71"/>
    </row>
    <row r="34037" spans="1:3" x14ac:dyDescent="0.4">
      <c r="A34037" s="70"/>
      <c r="B34037" s="70"/>
      <c r="C34037" s="71"/>
    </row>
    <row r="34038" spans="1:3" x14ac:dyDescent="0.4">
      <c r="A34038" s="70"/>
      <c r="B34038" s="70"/>
      <c r="C34038" s="71"/>
    </row>
    <row r="34039" spans="1:3" x14ac:dyDescent="0.4">
      <c r="A34039" s="70"/>
      <c r="B34039" s="70"/>
      <c r="C34039" s="71"/>
    </row>
    <row r="34040" spans="1:3" x14ac:dyDescent="0.4">
      <c r="A34040" s="70"/>
      <c r="B34040" s="70"/>
      <c r="C34040" s="71"/>
    </row>
    <row r="34041" spans="1:3" x14ac:dyDescent="0.4">
      <c r="A34041" s="70"/>
      <c r="B34041" s="70"/>
      <c r="C34041" s="71"/>
    </row>
    <row r="34042" spans="1:3" x14ac:dyDescent="0.4">
      <c r="A34042" s="70"/>
      <c r="B34042" s="70"/>
      <c r="C34042" s="71"/>
    </row>
    <row r="34043" spans="1:3" x14ac:dyDescent="0.4">
      <c r="A34043" s="70"/>
      <c r="B34043" s="70"/>
      <c r="C34043" s="71"/>
    </row>
    <row r="34044" spans="1:3" x14ac:dyDescent="0.4">
      <c r="A34044" s="70"/>
      <c r="B34044" s="70"/>
      <c r="C34044" s="71"/>
    </row>
    <row r="34045" spans="1:3" x14ac:dyDescent="0.4">
      <c r="A34045" s="70"/>
      <c r="B34045" s="70"/>
      <c r="C34045" s="71"/>
    </row>
    <row r="34046" spans="1:3" x14ac:dyDescent="0.4">
      <c r="A34046" s="70"/>
      <c r="B34046" s="70"/>
      <c r="C34046" s="71"/>
    </row>
    <row r="34047" spans="1:3" x14ac:dyDescent="0.4">
      <c r="A34047" s="70"/>
      <c r="B34047" s="70"/>
      <c r="C34047" s="71"/>
    </row>
    <row r="34048" spans="1:3" x14ac:dyDescent="0.4">
      <c r="A34048" s="70"/>
      <c r="B34048" s="70"/>
      <c r="C34048" s="71"/>
    </row>
    <row r="34049" spans="1:3" x14ac:dyDescent="0.4">
      <c r="A34049" s="70"/>
      <c r="B34049" s="70"/>
      <c r="C34049" s="71"/>
    </row>
    <row r="34050" spans="1:3" x14ac:dyDescent="0.4">
      <c r="A34050" s="70"/>
      <c r="B34050" s="70"/>
      <c r="C34050" s="71"/>
    </row>
    <row r="34051" spans="1:3" x14ac:dyDescent="0.4">
      <c r="A34051" s="70"/>
      <c r="B34051" s="70"/>
      <c r="C34051" s="71"/>
    </row>
    <row r="34052" spans="1:3" x14ac:dyDescent="0.4">
      <c r="A34052" s="70"/>
      <c r="B34052" s="70"/>
      <c r="C34052" s="71"/>
    </row>
    <row r="34053" spans="1:3" x14ac:dyDescent="0.4">
      <c r="A34053" s="70"/>
      <c r="B34053" s="70"/>
      <c r="C34053" s="71"/>
    </row>
    <row r="34054" spans="1:3" x14ac:dyDescent="0.4">
      <c r="A34054" s="70"/>
      <c r="B34054" s="70"/>
      <c r="C34054" s="71"/>
    </row>
    <row r="34055" spans="1:3" x14ac:dyDescent="0.4">
      <c r="A34055" s="70"/>
      <c r="B34055" s="70"/>
      <c r="C34055" s="71"/>
    </row>
    <row r="34056" spans="1:3" x14ac:dyDescent="0.4">
      <c r="A34056" s="70"/>
      <c r="B34056" s="70"/>
      <c r="C34056" s="71"/>
    </row>
    <row r="34057" spans="1:3" x14ac:dyDescent="0.4">
      <c r="A34057" s="70"/>
      <c r="B34057" s="70"/>
      <c r="C34057" s="71"/>
    </row>
    <row r="34058" spans="1:3" x14ac:dyDescent="0.4">
      <c r="A34058" s="70"/>
      <c r="B34058" s="70"/>
      <c r="C34058" s="71"/>
    </row>
    <row r="34059" spans="1:3" x14ac:dyDescent="0.4">
      <c r="A34059" s="70"/>
      <c r="B34059" s="70"/>
      <c r="C34059" s="71"/>
    </row>
    <row r="34060" spans="1:3" x14ac:dyDescent="0.4">
      <c r="A34060" s="70"/>
      <c r="B34060" s="70"/>
      <c r="C34060" s="71"/>
    </row>
    <row r="34061" spans="1:3" x14ac:dyDescent="0.4">
      <c r="A34061" s="70"/>
      <c r="B34061" s="70"/>
      <c r="C34061" s="71"/>
    </row>
    <row r="34062" spans="1:3" x14ac:dyDescent="0.4">
      <c r="A34062" s="70"/>
      <c r="B34062" s="70"/>
      <c r="C34062" s="71"/>
    </row>
    <row r="34063" spans="1:3" x14ac:dyDescent="0.4">
      <c r="A34063" s="70"/>
      <c r="B34063" s="70"/>
      <c r="C34063" s="71"/>
    </row>
    <row r="34064" spans="1:3" x14ac:dyDescent="0.4">
      <c r="A34064" s="70"/>
      <c r="B34064" s="70"/>
      <c r="C34064" s="71"/>
    </row>
    <row r="34065" spans="1:3" x14ac:dyDescent="0.4">
      <c r="A34065" s="70"/>
      <c r="B34065" s="70"/>
      <c r="C34065" s="71"/>
    </row>
    <row r="34066" spans="1:3" x14ac:dyDescent="0.4">
      <c r="A34066" s="70"/>
      <c r="B34066" s="70"/>
      <c r="C34066" s="71"/>
    </row>
    <row r="34067" spans="1:3" x14ac:dyDescent="0.4">
      <c r="A34067" s="70"/>
      <c r="B34067" s="70"/>
      <c r="C34067" s="71"/>
    </row>
    <row r="34068" spans="1:3" x14ac:dyDescent="0.4">
      <c r="A34068" s="70"/>
      <c r="B34068" s="70"/>
      <c r="C34068" s="71"/>
    </row>
    <row r="34069" spans="1:3" x14ac:dyDescent="0.4">
      <c r="A34069" s="70"/>
      <c r="B34069" s="70"/>
      <c r="C34069" s="71"/>
    </row>
    <row r="34070" spans="1:3" x14ac:dyDescent="0.4">
      <c r="A34070" s="70"/>
      <c r="B34070" s="70"/>
      <c r="C34070" s="71"/>
    </row>
    <row r="34071" spans="1:3" x14ac:dyDescent="0.4">
      <c r="A34071" s="70"/>
      <c r="B34071" s="70"/>
      <c r="C34071" s="71"/>
    </row>
    <row r="34072" spans="1:3" x14ac:dyDescent="0.4">
      <c r="A34072" s="70"/>
      <c r="B34072" s="70"/>
      <c r="C34072" s="71"/>
    </row>
    <row r="34073" spans="1:3" x14ac:dyDescent="0.4">
      <c r="A34073" s="70"/>
      <c r="B34073" s="70"/>
      <c r="C34073" s="71"/>
    </row>
    <row r="34074" spans="1:3" x14ac:dyDescent="0.4">
      <c r="A34074" s="70"/>
      <c r="B34074" s="70"/>
      <c r="C34074" s="71"/>
    </row>
    <row r="34075" spans="1:3" x14ac:dyDescent="0.4">
      <c r="A34075" s="70"/>
      <c r="B34075" s="70"/>
      <c r="C34075" s="71"/>
    </row>
    <row r="34076" spans="1:3" x14ac:dyDescent="0.4">
      <c r="A34076" s="70"/>
      <c r="B34076" s="70"/>
      <c r="C34076" s="71"/>
    </row>
    <row r="34077" spans="1:3" x14ac:dyDescent="0.4">
      <c r="A34077" s="70"/>
      <c r="B34077" s="70"/>
      <c r="C34077" s="71"/>
    </row>
    <row r="34078" spans="1:3" x14ac:dyDescent="0.4">
      <c r="A34078" s="70"/>
      <c r="B34078" s="70"/>
      <c r="C34078" s="71"/>
    </row>
    <row r="34079" spans="1:3" x14ac:dyDescent="0.4">
      <c r="A34079" s="70"/>
      <c r="B34079" s="70"/>
      <c r="C34079" s="71"/>
    </row>
    <row r="34080" spans="1:3" x14ac:dyDescent="0.4">
      <c r="A34080" s="70"/>
      <c r="B34080" s="70"/>
      <c r="C34080" s="71"/>
    </row>
    <row r="34081" spans="1:3" x14ac:dyDescent="0.4">
      <c r="A34081" s="70"/>
      <c r="B34081" s="70"/>
      <c r="C34081" s="71"/>
    </row>
    <row r="34082" spans="1:3" x14ac:dyDescent="0.4">
      <c r="A34082" s="70"/>
      <c r="B34082" s="70"/>
      <c r="C34082" s="71"/>
    </row>
    <row r="34083" spans="1:3" x14ac:dyDescent="0.4">
      <c r="A34083" s="70"/>
      <c r="B34083" s="70"/>
      <c r="C34083" s="71"/>
    </row>
    <row r="34084" spans="1:3" x14ac:dyDescent="0.4">
      <c r="A34084" s="70"/>
      <c r="B34084" s="70"/>
      <c r="C34084" s="71"/>
    </row>
    <row r="34085" spans="1:3" x14ac:dyDescent="0.4">
      <c r="A34085" s="70"/>
      <c r="B34085" s="70"/>
      <c r="C34085" s="71"/>
    </row>
    <row r="34086" spans="1:3" x14ac:dyDescent="0.4">
      <c r="A34086" s="70"/>
      <c r="B34086" s="70"/>
      <c r="C34086" s="71"/>
    </row>
    <row r="34087" spans="1:3" x14ac:dyDescent="0.4">
      <c r="A34087" s="70"/>
      <c r="B34087" s="70"/>
      <c r="C34087" s="71"/>
    </row>
    <row r="34088" spans="1:3" x14ac:dyDescent="0.4">
      <c r="A34088" s="70"/>
      <c r="B34088" s="70"/>
      <c r="C34088" s="71"/>
    </row>
    <row r="34089" spans="1:3" x14ac:dyDescent="0.4">
      <c r="A34089" s="70"/>
      <c r="B34089" s="70"/>
      <c r="C34089" s="71"/>
    </row>
    <row r="34090" spans="1:3" x14ac:dyDescent="0.4">
      <c r="A34090" s="70"/>
      <c r="B34090" s="70"/>
      <c r="C34090" s="71"/>
    </row>
    <row r="34091" spans="1:3" x14ac:dyDescent="0.4">
      <c r="A34091" s="70"/>
      <c r="B34091" s="70"/>
      <c r="C34091" s="71"/>
    </row>
    <row r="34092" spans="1:3" x14ac:dyDescent="0.4">
      <c r="A34092" s="70"/>
      <c r="B34092" s="70"/>
      <c r="C34092" s="71"/>
    </row>
    <row r="34093" spans="1:3" x14ac:dyDescent="0.4">
      <c r="A34093" s="70"/>
      <c r="B34093" s="70"/>
      <c r="C34093" s="71"/>
    </row>
    <row r="34094" spans="1:3" x14ac:dyDescent="0.4">
      <c r="A34094" s="70"/>
      <c r="B34094" s="70"/>
      <c r="C34094" s="71"/>
    </row>
    <row r="34095" spans="1:3" x14ac:dyDescent="0.4">
      <c r="A34095" s="70"/>
      <c r="B34095" s="70"/>
      <c r="C34095" s="71"/>
    </row>
    <row r="34096" spans="1:3" x14ac:dyDescent="0.4">
      <c r="A34096" s="70"/>
      <c r="B34096" s="70"/>
      <c r="C34096" s="71"/>
    </row>
    <row r="34097" spans="1:3" x14ac:dyDescent="0.4">
      <c r="A34097" s="70"/>
      <c r="B34097" s="70"/>
      <c r="C34097" s="71"/>
    </row>
    <row r="34098" spans="1:3" x14ac:dyDescent="0.4">
      <c r="A34098" s="70"/>
      <c r="B34098" s="70"/>
      <c r="C34098" s="71"/>
    </row>
    <row r="34099" spans="1:3" x14ac:dyDescent="0.4">
      <c r="A34099" s="70"/>
      <c r="B34099" s="70"/>
      <c r="C34099" s="71"/>
    </row>
    <row r="34100" spans="1:3" x14ac:dyDescent="0.4">
      <c r="A34100" s="70"/>
      <c r="B34100" s="70"/>
      <c r="C34100" s="71"/>
    </row>
    <row r="34101" spans="1:3" x14ac:dyDescent="0.4">
      <c r="A34101" s="70"/>
      <c r="B34101" s="70"/>
      <c r="C34101" s="71"/>
    </row>
    <row r="34102" spans="1:3" x14ac:dyDescent="0.4">
      <c r="A34102" s="70"/>
      <c r="B34102" s="70"/>
      <c r="C34102" s="71"/>
    </row>
    <row r="34103" spans="1:3" x14ac:dyDescent="0.4">
      <c r="A34103" s="70"/>
      <c r="B34103" s="70"/>
      <c r="C34103" s="71"/>
    </row>
    <row r="34104" spans="1:3" x14ac:dyDescent="0.4">
      <c r="A34104" s="70"/>
      <c r="B34104" s="70"/>
      <c r="C34104" s="71"/>
    </row>
    <row r="34105" spans="1:3" x14ac:dyDescent="0.4">
      <c r="A34105" s="70"/>
      <c r="B34105" s="70"/>
      <c r="C34105" s="71"/>
    </row>
    <row r="34106" spans="1:3" x14ac:dyDescent="0.4">
      <c r="A34106" s="70"/>
      <c r="B34106" s="70"/>
      <c r="C34106" s="71"/>
    </row>
    <row r="34107" spans="1:3" x14ac:dyDescent="0.4">
      <c r="A34107" s="70"/>
      <c r="B34107" s="70"/>
      <c r="C34107" s="71"/>
    </row>
    <row r="34108" spans="1:3" x14ac:dyDescent="0.4">
      <c r="A34108" s="70"/>
      <c r="B34108" s="70"/>
      <c r="C34108" s="71"/>
    </row>
    <row r="34109" spans="1:3" x14ac:dyDescent="0.4">
      <c r="A34109" s="70"/>
      <c r="B34109" s="70"/>
      <c r="C34109" s="71"/>
    </row>
    <row r="34110" spans="1:3" x14ac:dyDescent="0.4">
      <c r="A34110" s="70"/>
      <c r="B34110" s="70"/>
      <c r="C34110" s="71"/>
    </row>
    <row r="34111" spans="1:3" x14ac:dyDescent="0.4">
      <c r="A34111" s="70"/>
      <c r="B34111" s="70"/>
      <c r="C34111" s="71"/>
    </row>
    <row r="34112" spans="1:3" x14ac:dyDescent="0.4">
      <c r="A34112" s="70"/>
      <c r="B34112" s="70"/>
      <c r="C34112" s="71"/>
    </row>
    <row r="34113" spans="1:3" x14ac:dyDescent="0.4">
      <c r="A34113" s="70"/>
      <c r="B34113" s="70"/>
      <c r="C34113" s="71"/>
    </row>
    <row r="34114" spans="1:3" x14ac:dyDescent="0.4">
      <c r="A34114" s="70"/>
      <c r="B34114" s="70"/>
      <c r="C34114" s="71"/>
    </row>
    <row r="34115" spans="1:3" x14ac:dyDescent="0.4">
      <c r="A34115" s="70"/>
      <c r="B34115" s="70"/>
      <c r="C34115" s="71"/>
    </row>
    <row r="34116" spans="1:3" x14ac:dyDescent="0.4">
      <c r="A34116" s="70"/>
      <c r="B34116" s="70"/>
      <c r="C34116" s="71"/>
    </row>
    <row r="34117" spans="1:3" x14ac:dyDescent="0.4">
      <c r="A34117" s="70"/>
      <c r="B34117" s="70"/>
      <c r="C34117" s="71"/>
    </row>
    <row r="34118" spans="1:3" x14ac:dyDescent="0.4">
      <c r="A34118" s="70"/>
      <c r="B34118" s="70"/>
      <c r="C34118" s="71"/>
    </row>
    <row r="34119" spans="1:3" x14ac:dyDescent="0.4">
      <c r="A34119" s="70"/>
      <c r="B34119" s="70"/>
      <c r="C34119" s="71"/>
    </row>
    <row r="34120" spans="1:3" x14ac:dyDescent="0.4">
      <c r="A34120" s="70"/>
      <c r="B34120" s="70"/>
      <c r="C34120" s="71"/>
    </row>
    <row r="34121" spans="1:3" x14ac:dyDescent="0.4">
      <c r="A34121" s="70"/>
      <c r="B34121" s="70"/>
      <c r="C34121" s="71"/>
    </row>
    <row r="34122" spans="1:3" x14ac:dyDescent="0.4">
      <c r="A34122" s="70"/>
      <c r="B34122" s="70"/>
      <c r="C34122" s="71"/>
    </row>
    <row r="34123" spans="1:3" x14ac:dyDescent="0.4">
      <c r="A34123" s="70"/>
      <c r="B34123" s="70"/>
      <c r="C34123" s="71"/>
    </row>
    <row r="34124" spans="1:3" x14ac:dyDescent="0.4">
      <c r="A34124" s="70"/>
      <c r="B34124" s="70"/>
      <c r="C34124" s="71"/>
    </row>
    <row r="34125" spans="1:3" x14ac:dyDescent="0.4">
      <c r="A34125" s="70"/>
      <c r="B34125" s="70"/>
      <c r="C34125" s="71"/>
    </row>
    <row r="34126" spans="1:3" x14ac:dyDescent="0.4">
      <c r="A34126" s="70"/>
      <c r="B34126" s="70"/>
      <c r="C34126" s="71"/>
    </row>
    <row r="34127" spans="1:3" x14ac:dyDescent="0.4">
      <c r="A34127" s="70"/>
      <c r="B34127" s="70"/>
      <c r="C34127" s="71"/>
    </row>
    <row r="34128" spans="1:3" x14ac:dyDescent="0.4">
      <c r="A34128" s="70"/>
      <c r="B34128" s="70"/>
      <c r="C34128" s="71"/>
    </row>
    <row r="34129" spans="1:3" x14ac:dyDescent="0.4">
      <c r="A34129" s="70"/>
      <c r="B34129" s="70"/>
      <c r="C34129" s="71"/>
    </row>
    <row r="34130" spans="1:3" x14ac:dyDescent="0.4">
      <c r="A34130" s="70"/>
      <c r="B34130" s="70"/>
      <c r="C34130" s="71"/>
    </row>
    <row r="34131" spans="1:3" x14ac:dyDescent="0.4">
      <c r="A34131" s="70"/>
      <c r="B34131" s="70"/>
      <c r="C34131" s="71"/>
    </row>
    <row r="34132" spans="1:3" x14ac:dyDescent="0.4">
      <c r="A34132" s="70"/>
      <c r="B34132" s="70"/>
      <c r="C34132" s="71"/>
    </row>
    <row r="34133" spans="1:3" x14ac:dyDescent="0.4">
      <c r="A34133" s="70"/>
      <c r="B34133" s="70"/>
      <c r="C34133" s="71"/>
    </row>
    <row r="34134" spans="1:3" x14ac:dyDescent="0.4">
      <c r="A34134" s="70"/>
      <c r="B34134" s="70"/>
      <c r="C34134" s="71"/>
    </row>
    <row r="34135" spans="1:3" x14ac:dyDescent="0.4">
      <c r="A34135" s="70"/>
      <c r="B34135" s="70"/>
      <c r="C34135" s="71"/>
    </row>
    <row r="34136" spans="1:3" x14ac:dyDescent="0.4">
      <c r="A34136" s="70"/>
      <c r="B34136" s="70"/>
      <c r="C34136" s="71"/>
    </row>
    <row r="34137" spans="1:3" x14ac:dyDescent="0.4">
      <c r="A34137" s="70"/>
      <c r="B34137" s="70"/>
      <c r="C34137" s="71"/>
    </row>
    <row r="34138" spans="1:3" x14ac:dyDescent="0.4">
      <c r="A34138" s="70"/>
      <c r="B34138" s="70"/>
      <c r="C34138" s="71"/>
    </row>
    <row r="34139" spans="1:3" x14ac:dyDescent="0.4">
      <c r="A34139" s="70"/>
      <c r="B34139" s="70"/>
      <c r="C34139" s="71"/>
    </row>
    <row r="34140" spans="1:3" x14ac:dyDescent="0.4">
      <c r="A34140" s="70"/>
      <c r="B34140" s="70"/>
      <c r="C34140" s="71"/>
    </row>
    <row r="34141" spans="1:3" x14ac:dyDescent="0.4">
      <c r="A34141" s="70"/>
      <c r="B34141" s="70"/>
      <c r="C34141" s="71"/>
    </row>
    <row r="34142" spans="1:3" x14ac:dyDescent="0.4">
      <c r="A34142" s="70"/>
      <c r="B34142" s="70"/>
      <c r="C34142" s="71"/>
    </row>
    <row r="34143" spans="1:3" x14ac:dyDescent="0.4">
      <c r="A34143" s="70"/>
      <c r="B34143" s="70"/>
      <c r="C34143" s="71"/>
    </row>
    <row r="34144" spans="1:3" x14ac:dyDescent="0.4">
      <c r="A34144" s="70"/>
      <c r="B34144" s="70"/>
      <c r="C34144" s="71"/>
    </row>
    <row r="34145" spans="1:3" x14ac:dyDescent="0.4">
      <c r="A34145" s="70"/>
      <c r="B34145" s="70"/>
      <c r="C34145" s="71"/>
    </row>
    <row r="34146" spans="1:3" x14ac:dyDescent="0.4">
      <c r="A34146" s="70"/>
      <c r="B34146" s="70"/>
      <c r="C34146" s="71"/>
    </row>
    <row r="34147" spans="1:3" x14ac:dyDescent="0.4">
      <c r="A34147" s="70"/>
      <c r="B34147" s="70"/>
      <c r="C34147" s="71"/>
    </row>
    <row r="34148" spans="1:3" x14ac:dyDescent="0.4">
      <c r="A34148" s="70"/>
      <c r="B34148" s="70"/>
      <c r="C34148" s="71"/>
    </row>
    <row r="34149" spans="1:3" x14ac:dyDescent="0.4">
      <c r="A34149" s="70"/>
      <c r="B34149" s="70"/>
      <c r="C34149" s="71"/>
    </row>
    <row r="34150" spans="1:3" x14ac:dyDescent="0.4">
      <c r="A34150" s="70"/>
      <c r="B34150" s="70"/>
      <c r="C34150" s="71"/>
    </row>
    <row r="34151" spans="1:3" x14ac:dyDescent="0.4">
      <c r="A34151" s="70"/>
      <c r="B34151" s="70"/>
      <c r="C34151" s="71"/>
    </row>
    <row r="34152" spans="1:3" x14ac:dyDescent="0.4">
      <c r="A34152" s="70"/>
      <c r="B34152" s="70"/>
      <c r="C34152" s="71"/>
    </row>
    <row r="34153" spans="1:3" x14ac:dyDescent="0.4">
      <c r="A34153" s="70"/>
      <c r="B34153" s="70"/>
      <c r="C34153" s="71"/>
    </row>
    <row r="34154" spans="1:3" x14ac:dyDescent="0.4">
      <c r="A34154" s="70"/>
      <c r="B34154" s="70"/>
      <c r="C34154" s="71"/>
    </row>
    <row r="34155" spans="1:3" x14ac:dyDescent="0.4">
      <c r="A34155" s="70"/>
      <c r="B34155" s="70"/>
      <c r="C34155" s="71"/>
    </row>
    <row r="34156" spans="1:3" x14ac:dyDescent="0.4">
      <c r="A34156" s="70"/>
      <c r="B34156" s="70"/>
      <c r="C34156" s="71"/>
    </row>
    <row r="34157" spans="1:3" x14ac:dyDescent="0.4">
      <c r="A34157" s="70"/>
      <c r="B34157" s="70"/>
      <c r="C34157" s="71"/>
    </row>
    <row r="34158" spans="1:3" x14ac:dyDescent="0.4">
      <c r="A34158" s="70"/>
      <c r="B34158" s="70"/>
      <c r="C34158" s="71"/>
    </row>
    <row r="34159" spans="1:3" x14ac:dyDescent="0.4">
      <c r="A34159" s="70"/>
      <c r="B34159" s="70"/>
      <c r="C34159" s="71"/>
    </row>
    <row r="34160" spans="1:3" x14ac:dyDescent="0.4">
      <c r="A34160" s="70"/>
      <c r="B34160" s="70"/>
      <c r="C34160" s="71"/>
    </row>
    <row r="34161" spans="1:3" x14ac:dyDescent="0.4">
      <c r="A34161" s="70"/>
      <c r="B34161" s="70"/>
      <c r="C34161" s="71"/>
    </row>
    <row r="34162" spans="1:3" x14ac:dyDescent="0.4">
      <c r="A34162" s="70"/>
      <c r="B34162" s="70"/>
      <c r="C34162" s="71"/>
    </row>
    <row r="34163" spans="1:3" x14ac:dyDescent="0.4">
      <c r="A34163" s="70"/>
      <c r="B34163" s="70"/>
      <c r="C34163" s="71"/>
    </row>
    <row r="34164" spans="1:3" x14ac:dyDescent="0.4">
      <c r="A34164" s="70"/>
      <c r="B34164" s="70"/>
      <c r="C34164" s="71"/>
    </row>
    <row r="34165" spans="1:3" x14ac:dyDescent="0.4">
      <c r="A34165" s="70"/>
      <c r="B34165" s="70"/>
      <c r="C34165" s="71"/>
    </row>
    <row r="34166" spans="1:3" x14ac:dyDescent="0.4">
      <c r="A34166" s="70"/>
      <c r="B34166" s="70"/>
      <c r="C34166" s="71"/>
    </row>
    <row r="34167" spans="1:3" x14ac:dyDescent="0.4">
      <c r="A34167" s="70"/>
      <c r="B34167" s="70"/>
      <c r="C34167" s="71"/>
    </row>
    <row r="34168" spans="1:3" x14ac:dyDescent="0.4">
      <c r="A34168" s="70"/>
      <c r="B34168" s="70"/>
      <c r="C34168" s="71"/>
    </row>
    <row r="34169" spans="1:3" x14ac:dyDescent="0.4">
      <c r="A34169" s="70"/>
      <c r="B34169" s="70"/>
      <c r="C34169" s="71"/>
    </row>
    <row r="34170" spans="1:3" x14ac:dyDescent="0.4">
      <c r="A34170" s="70"/>
      <c r="B34170" s="70"/>
      <c r="C34170" s="71"/>
    </row>
    <row r="34171" spans="1:3" x14ac:dyDescent="0.4">
      <c r="A34171" s="70"/>
      <c r="B34171" s="70"/>
      <c r="C34171" s="71"/>
    </row>
    <row r="34172" spans="1:3" x14ac:dyDescent="0.4">
      <c r="A34172" s="70"/>
      <c r="B34172" s="70"/>
      <c r="C34172" s="71"/>
    </row>
    <row r="34173" spans="1:3" x14ac:dyDescent="0.4">
      <c r="A34173" s="70"/>
      <c r="B34173" s="70"/>
      <c r="C34173" s="71"/>
    </row>
    <row r="34174" spans="1:3" x14ac:dyDescent="0.4">
      <c r="A34174" s="70"/>
      <c r="B34174" s="70"/>
      <c r="C34174" s="71"/>
    </row>
    <row r="34175" spans="1:3" x14ac:dyDescent="0.4">
      <c r="A34175" s="70"/>
      <c r="B34175" s="70"/>
      <c r="C34175" s="71"/>
    </row>
    <row r="34176" spans="1:3" x14ac:dyDescent="0.4">
      <c r="A34176" s="70"/>
      <c r="B34176" s="70"/>
      <c r="C34176" s="71"/>
    </row>
    <row r="34177" spans="1:3" x14ac:dyDescent="0.4">
      <c r="A34177" s="70"/>
      <c r="B34177" s="70"/>
      <c r="C34177" s="71"/>
    </row>
    <row r="34178" spans="1:3" x14ac:dyDescent="0.4">
      <c r="A34178" s="70"/>
      <c r="B34178" s="70"/>
      <c r="C34178" s="71"/>
    </row>
    <row r="34179" spans="1:3" x14ac:dyDescent="0.4">
      <c r="A34179" s="70"/>
      <c r="B34179" s="70"/>
      <c r="C34179" s="71"/>
    </row>
    <row r="34180" spans="1:3" x14ac:dyDescent="0.4">
      <c r="A34180" s="70"/>
      <c r="B34180" s="70"/>
      <c r="C34180" s="71"/>
    </row>
    <row r="34181" spans="1:3" x14ac:dyDescent="0.4">
      <c r="A34181" s="70"/>
      <c r="B34181" s="70"/>
      <c r="C34181" s="71"/>
    </row>
    <row r="34182" spans="1:3" x14ac:dyDescent="0.4">
      <c r="A34182" s="70"/>
      <c r="B34182" s="70"/>
      <c r="C34182" s="71"/>
    </row>
    <row r="34183" spans="1:3" x14ac:dyDescent="0.4">
      <c r="A34183" s="70"/>
      <c r="B34183" s="70"/>
      <c r="C34183" s="71"/>
    </row>
    <row r="34184" spans="1:3" x14ac:dyDescent="0.4">
      <c r="A34184" s="70"/>
      <c r="B34184" s="70"/>
      <c r="C34184" s="71"/>
    </row>
    <row r="34185" spans="1:3" x14ac:dyDescent="0.4">
      <c r="A34185" s="70"/>
      <c r="B34185" s="70"/>
      <c r="C34185" s="71"/>
    </row>
    <row r="34186" spans="1:3" x14ac:dyDescent="0.4">
      <c r="A34186" s="70"/>
      <c r="B34186" s="70"/>
      <c r="C34186" s="71"/>
    </row>
    <row r="34187" spans="1:3" x14ac:dyDescent="0.4">
      <c r="A34187" s="70"/>
      <c r="B34187" s="70"/>
      <c r="C34187" s="71"/>
    </row>
    <row r="34188" spans="1:3" x14ac:dyDescent="0.4">
      <c r="A34188" s="70"/>
      <c r="B34188" s="70"/>
      <c r="C34188" s="71"/>
    </row>
    <row r="34189" spans="1:3" x14ac:dyDescent="0.4">
      <c r="A34189" s="70"/>
      <c r="B34189" s="70"/>
      <c r="C34189" s="71"/>
    </row>
    <row r="34190" spans="1:3" x14ac:dyDescent="0.4">
      <c r="A34190" s="70"/>
      <c r="B34190" s="70"/>
      <c r="C34190" s="71"/>
    </row>
    <row r="34191" spans="1:3" x14ac:dyDescent="0.4">
      <c r="A34191" s="70"/>
      <c r="B34191" s="70"/>
      <c r="C34191" s="71"/>
    </row>
    <row r="34192" spans="1:3" x14ac:dyDescent="0.4">
      <c r="A34192" s="70"/>
      <c r="B34192" s="70"/>
      <c r="C34192" s="71"/>
    </row>
    <row r="34193" spans="1:3" x14ac:dyDescent="0.4">
      <c r="A34193" s="70"/>
      <c r="B34193" s="70"/>
      <c r="C34193" s="71"/>
    </row>
    <row r="34194" spans="1:3" x14ac:dyDescent="0.4">
      <c r="A34194" s="70"/>
      <c r="B34194" s="70"/>
      <c r="C34194" s="71"/>
    </row>
    <row r="34195" spans="1:3" x14ac:dyDescent="0.4">
      <c r="A34195" s="70"/>
      <c r="B34195" s="70"/>
      <c r="C34195" s="71"/>
    </row>
    <row r="34196" spans="1:3" x14ac:dyDescent="0.4">
      <c r="A34196" s="70"/>
      <c r="B34196" s="70"/>
      <c r="C34196" s="71"/>
    </row>
    <row r="34197" spans="1:3" x14ac:dyDescent="0.4">
      <c r="A34197" s="70"/>
      <c r="B34197" s="70"/>
      <c r="C34197" s="71"/>
    </row>
    <row r="34198" spans="1:3" x14ac:dyDescent="0.4">
      <c r="A34198" s="70"/>
      <c r="B34198" s="70"/>
      <c r="C34198" s="71"/>
    </row>
    <row r="34199" spans="1:3" x14ac:dyDescent="0.4">
      <c r="A34199" s="70"/>
      <c r="B34199" s="70"/>
      <c r="C34199" s="71"/>
    </row>
    <row r="34200" spans="1:3" x14ac:dyDescent="0.4">
      <c r="A34200" s="70"/>
      <c r="B34200" s="70"/>
      <c r="C34200" s="71"/>
    </row>
    <row r="34201" spans="1:3" x14ac:dyDescent="0.4">
      <c r="A34201" s="70"/>
      <c r="B34201" s="70"/>
      <c r="C34201" s="71"/>
    </row>
    <row r="34202" spans="1:3" x14ac:dyDescent="0.4">
      <c r="A34202" s="70"/>
      <c r="B34202" s="70"/>
      <c r="C34202" s="71"/>
    </row>
    <row r="34203" spans="1:3" x14ac:dyDescent="0.4">
      <c r="A34203" s="70"/>
      <c r="B34203" s="70"/>
      <c r="C34203" s="71"/>
    </row>
    <row r="34204" spans="1:3" x14ac:dyDescent="0.4">
      <c r="A34204" s="70"/>
      <c r="B34204" s="70"/>
      <c r="C34204" s="71"/>
    </row>
    <row r="34205" spans="1:3" x14ac:dyDescent="0.4">
      <c r="A34205" s="70"/>
      <c r="B34205" s="70"/>
      <c r="C34205" s="71"/>
    </row>
    <row r="34206" spans="1:3" x14ac:dyDescent="0.4">
      <c r="A34206" s="70"/>
      <c r="B34206" s="70"/>
      <c r="C34206" s="71"/>
    </row>
    <row r="34207" spans="1:3" x14ac:dyDescent="0.4">
      <c r="A34207" s="70"/>
      <c r="B34207" s="70"/>
      <c r="C34207" s="71"/>
    </row>
    <row r="34208" spans="1:3" x14ac:dyDescent="0.4">
      <c r="A34208" s="70"/>
      <c r="B34208" s="70"/>
      <c r="C34208" s="71"/>
    </row>
    <row r="34209" spans="1:3" x14ac:dyDescent="0.4">
      <c r="A34209" s="70"/>
      <c r="B34209" s="70"/>
      <c r="C34209" s="71"/>
    </row>
    <row r="34210" spans="1:3" x14ac:dyDescent="0.4">
      <c r="A34210" s="70"/>
      <c r="B34210" s="70"/>
      <c r="C34210" s="71"/>
    </row>
    <row r="34211" spans="1:3" x14ac:dyDescent="0.4">
      <c r="A34211" s="70"/>
      <c r="B34211" s="70"/>
      <c r="C34211" s="71"/>
    </row>
    <row r="34212" spans="1:3" x14ac:dyDescent="0.4">
      <c r="A34212" s="70"/>
      <c r="B34212" s="70"/>
      <c r="C34212" s="71"/>
    </row>
    <row r="34213" spans="1:3" x14ac:dyDescent="0.4">
      <c r="A34213" s="70"/>
      <c r="B34213" s="70"/>
      <c r="C34213" s="71"/>
    </row>
    <row r="34214" spans="1:3" x14ac:dyDescent="0.4">
      <c r="A34214" s="70"/>
      <c r="B34214" s="70"/>
      <c r="C34214" s="71"/>
    </row>
    <row r="34215" spans="1:3" x14ac:dyDescent="0.4">
      <c r="A34215" s="70"/>
      <c r="B34215" s="70"/>
      <c r="C34215" s="71"/>
    </row>
    <row r="34216" spans="1:3" x14ac:dyDescent="0.4">
      <c r="A34216" s="70"/>
      <c r="B34216" s="70"/>
      <c r="C34216" s="71"/>
    </row>
    <row r="34217" spans="1:3" x14ac:dyDescent="0.4">
      <c r="A34217" s="70"/>
      <c r="B34217" s="70"/>
      <c r="C34217" s="71"/>
    </row>
    <row r="34218" spans="1:3" x14ac:dyDescent="0.4">
      <c r="A34218" s="70"/>
      <c r="B34218" s="70"/>
      <c r="C34218" s="71"/>
    </row>
    <row r="34219" spans="1:3" x14ac:dyDescent="0.4">
      <c r="A34219" s="70"/>
      <c r="B34219" s="70"/>
      <c r="C34219" s="71"/>
    </row>
    <row r="34220" spans="1:3" x14ac:dyDescent="0.4">
      <c r="A34220" s="70"/>
      <c r="B34220" s="70"/>
      <c r="C34220" s="71"/>
    </row>
    <row r="34221" spans="1:3" x14ac:dyDescent="0.4">
      <c r="A34221" s="70"/>
      <c r="B34221" s="70"/>
      <c r="C34221" s="71"/>
    </row>
    <row r="34222" spans="1:3" x14ac:dyDescent="0.4">
      <c r="A34222" s="70"/>
      <c r="B34222" s="70"/>
      <c r="C34222" s="71"/>
    </row>
    <row r="34223" spans="1:3" x14ac:dyDescent="0.4">
      <c r="A34223" s="70"/>
      <c r="B34223" s="70"/>
      <c r="C34223" s="71"/>
    </row>
    <row r="34224" spans="1:3" x14ac:dyDescent="0.4">
      <c r="A34224" s="70"/>
      <c r="B34224" s="70"/>
      <c r="C34224" s="71"/>
    </row>
    <row r="34225" spans="1:3" x14ac:dyDescent="0.4">
      <c r="A34225" s="70"/>
      <c r="B34225" s="70"/>
      <c r="C34225" s="71"/>
    </row>
    <row r="34226" spans="1:3" x14ac:dyDescent="0.4">
      <c r="A34226" s="70"/>
      <c r="B34226" s="70"/>
      <c r="C34226" s="71"/>
    </row>
    <row r="34227" spans="1:3" x14ac:dyDescent="0.4">
      <c r="A34227" s="70"/>
      <c r="B34227" s="70"/>
      <c r="C34227" s="71"/>
    </row>
    <row r="34228" spans="1:3" x14ac:dyDescent="0.4">
      <c r="A34228" s="70"/>
      <c r="B34228" s="70"/>
      <c r="C34228" s="71"/>
    </row>
    <row r="34229" spans="1:3" x14ac:dyDescent="0.4">
      <c r="A34229" s="70"/>
      <c r="B34229" s="70"/>
      <c r="C34229" s="71"/>
    </row>
    <row r="34230" spans="1:3" x14ac:dyDescent="0.4">
      <c r="A34230" s="70"/>
      <c r="B34230" s="70"/>
      <c r="C34230" s="71"/>
    </row>
    <row r="34231" spans="1:3" x14ac:dyDescent="0.4">
      <c r="A34231" s="70"/>
      <c r="B34231" s="70"/>
      <c r="C34231" s="71"/>
    </row>
    <row r="34232" spans="1:3" x14ac:dyDescent="0.4">
      <c r="A34232" s="70"/>
      <c r="B34232" s="70"/>
      <c r="C34232" s="71"/>
    </row>
    <row r="34233" spans="1:3" x14ac:dyDescent="0.4">
      <c r="A34233" s="70"/>
      <c r="B34233" s="70"/>
      <c r="C34233" s="71"/>
    </row>
    <row r="34234" spans="1:3" x14ac:dyDescent="0.4">
      <c r="A34234" s="70"/>
      <c r="B34234" s="70"/>
      <c r="C34234" s="71"/>
    </row>
    <row r="34235" spans="1:3" x14ac:dyDescent="0.4">
      <c r="A34235" s="70"/>
      <c r="B34235" s="70"/>
      <c r="C34235" s="71"/>
    </row>
    <row r="34236" spans="1:3" x14ac:dyDescent="0.4">
      <c r="A34236" s="70"/>
      <c r="B34236" s="70"/>
      <c r="C34236" s="71"/>
    </row>
    <row r="34237" spans="1:3" x14ac:dyDescent="0.4">
      <c r="A34237" s="70"/>
      <c r="B34237" s="70"/>
      <c r="C34237" s="71"/>
    </row>
    <row r="34238" spans="1:3" x14ac:dyDescent="0.4">
      <c r="A34238" s="70"/>
      <c r="B34238" s="70"/>
      <c r="C34238" s="71"/>
    </row>
    <row r="34239" spans="1:3" x14ac:dyDescent="0.4">
      <c r="A34239" s="70"/>
      <c r="B34239" s="70"/>
      <c r="C34239" s="71"/>
    </row>
    <row r="34240" spans="1:3" x14ac:dyDescent="0.4">
      <c r="A34240" s="70"/>
      <c r="B34240" s="70"/>
      <c r="C34240" s="71"/>
    </row>
    <row r="34241" spans="1:3" x14ac:dyDescent="0.4">
      <c r="A34241" s="70"/>
      <c r="B34241" s="70"/>
      <c r="C34241" s="71"/>
    </row>
    <row r="34242" spans="1:3" x14ac:dyDescent="0.4">
      <c r="A34242" s="70"/>
      <c r="B34242" s="70"/>
      <c r="C34242" s="71"/>
    </row>
    <row r="34243" spans="1:3" x14ac:dyDescent="0.4">
      <c r="A34243" s="70"/>
      <c r="B34243" s="70"/>
      <c r="C34243" s="71"/>
    </row>
    <row r="34244" spans="1:3" x14ac:dyDescent="0.4">
      <c r="A34244" s="70"/>
      <c r="B34244" s="70"/>
      <c r="C34244" s="71"/>
    </row>
    <row r="34245" spans="1:3" x14ac:dyDescent="0.4">
      <c r="A34245" s="70"/>
      <c r="B34245" s="70"/>
      <c r="C34245" s="71"/>
    </row>
    <row r="34246" spans="1:3" x14ac:dyDescent="0.4">
      <c r="A34246" s="70"/>
      <c r="B34246" s="70"/>
      <c r="C34246" s="71"/>
    </row>
    <row r="34247" spans="1:3" x14ac:dyDescent="0.4">
      <c r="A34247" s="70"/>
      <c r="B34247" s="70"/>
      <c r="C34247" s="71"/>
    </row>
    <row r="34248" spans="1:3" x14ac:dyDescent="0.4">
      <c r="A34248" s="70"/>
      <c r="B34248" s="70"/>
      <c r="C34248" s="71"/>
    </row>
    <row r="34249" spans="1:3" x14ac:dyDescent="0.4">
      <c r="A34249" s="70"/>
      <c r="B34249" s="70"/>
      <c r="C34249" s="71"/>
    </row>
    <row r="34250" spans="1:3" x14ac:dyDescent="0.4">
      <c r="A34250" s="70"/>
      <c r="B34250" s="70"/>
      <c r="C34250" s="71"/>
    </row>
    <row r="34251" spans="1:3" x14ac:dyDescent="0.4">
      <c r="A34251" s="70"/>
      <c r="B34251" s="70"/>
      <c r="C34251" s="71"/>
    </row>
    <row r="34252" spans="1:3" x14ac:dyDescent="0.4">
      <c r="A34252" s="70"/>
      <c r="B34252" s="70"/>
      <c r="C34252" s="71"/>
    </row>
    <row r="34253" spans="1:3" x14ac:dyDescent="0.4">
      <c r="A34253" s="70"/>
      <c r="B34253" s="70"/>
      <c r="C34253" s="71"/>
    </row>
    <row r="34254" spans="1:3" x14ac:dyDescent="0.4">
      <c r="A34254" s="70"/>
      <c r="B34254" s="70"/>
      <c r="C34254" s="71"/>
    </row>
    <row r="34255" spans="1:3" x14ac:dyDescent="0.4">
      <c r="A34255" s="70"/>
      <c r="B34255" s="70"/>
      <c r="C34255" s="71"/>
    </row>
    <row r="34256" spans="1:3" x14ac:dyDescent="0.4">
      <c r="A34256" s="70"/>
      <c r="B34256" s="70"/>
      <c r="C34256" s="71"/>
    </row>
    <row r="34257" spans="1:3" x14ac:dyDescent="0.4">
      <c r="A34257" s="70"/>
      <c r="B34257" s="70"/>
      <c r="C34257" s="71"/>
    </row>
    <row r="34258" spans="1:3" x14ac:dyDescent="0.4">
      <c r="A34258" s="70"/>
      <c r="B34258" s="70"/>
      <c r="C34258" s="71"/>
    </row>
    <row r="34259" spans="1:3" x14ac:dyDescent="0.4">
      <c r="A34259" s="70"/>
      <c r="B34259" s="70"/>
      <c r="C34259" s="71"/>
    </row>
    <row r="34260" spans="1:3" x14ac:dyDescent="0.4">
      <c r="A34260" s="70"/>
      <c r="B34260" s="70"/>
      <c r="C34260" s="71"/>
    </row>
    <row r="34261" spans="1:3" x14ac:dyDescent="0.4">
      <c r="A34261" s="70"/>
      <c r="B34261" s="70"/>
      <c r="C34261" s="71"/>
    </row>
    <row r="34262" spans="1:3" x14ac:dyDescent="0.4">
      <c r="A34262" s="70"/>
      <c r="B34262" s="70"/>
      <c r="C34262" s="71"/>
    </row>
    <row r="34263" spans="1:3" x14ac:dyDescent="0.4">
      <c r="A34263" s="70"/>
      <c r="B34263" s="70"/>
      <c r="C34263" s="71"/>
    </row>
    <row r="34264" spans="1:3" x14ac:dyDescent="0.4">
      <c r="A34264" s="70"/>
      <c r="B34264" s="70"/>
      <c r="C34264" s="71"/>
    </row>
    <row r="34265" spans="1:3" x14ac:dyDescent="0.4">
      <c r="A34265" s="70"/>
      <c r="B34265" s="70"/>
      <c r="C34265" s="71"/>
    </row>
    <row r="34266" spans="1:3" x14ac:dyDescent="0.4">
      <c r="A34266" s="70"/>
      <c r="B34266" s="70"/>
      <c r="C34266" s="71"/>
    </row>
    <row r="34267" spans="1:3" x14ac:dyDescent="0.4">
      <c r="A34267" s="70"/>
      <c r="B34267" s="70"/>
      <c r="C34267" s="71"/>
    </row>
    <row r="34268" spans="1:3" x14ac:dyDescent="0.4">
      <c r="A34268" s="70"/>
      <c r="B34268" s="70"/>
      <c r="C34268" s="71"/>
    </row>
    <row r="34269" spans="1:3" x14ac:dyDescent="0.4">
      <c r="A34269" s="70"/>
      <c r="B34269" s="70"/>
      <c r="C34269" s="71"/>
    </row>
    <row r="34270" spans="1:3" x14ac:dyDescent="0.4">
      <c r="A34270" s="70"/>
      <c r="B34270" s="70"/>
      <c r="C34270" s="71"/>
    </row>
    <row r="34271" spans="1:3" x14ac:dyDescent="0.4">
      <c r="A34271" s="70"/>
      <c r="B34271" s="70"/>
      <c r="C34271" s="71"/>
    </row>
    <row r="34272" spans="1:3" x14ac:dyDescent="0.4">
      <c r="A34272" s="70"/>
      <c r="B34272" s="70"/>
      <c r="C34272" s="71"/>
    </row>
    <row r="34273" spans="1:3" x14ac:dyDescent="0.4">
      <c r="A34273" s="70"/>
      <c r="B34273" s="70"/>
      <c r="C34273" s="71"/>
    </row>
    <row r="34274" spans="1:3" x14ac:dyDescent="0.4">
      <c r="A34274" s="70"/>
      <c r="B34274" s="70"/>
      <c r="C34274" s="71"/>
    </row>
    <row r="34275" spans="1:3" x14ac:dyDescent="0.4">
      <c r="A34275" s="70"/>
      <c r="B34275" s="70"/>
      <c r="C34275" s="71"/>
    </row>
    <row r="34276" spans="1:3" x14ac:dyDescent="0.4">
      <c r="A34276" s="70"/>
      <c r="B34276" s="70"/>
      <c r="C34276" s="71"/>
    </row>
    <row r="34277" spans="1:3" x14ac:dyDescent="0.4">
      <c r="A34277" s="70"/>
      <c r="B34277" s="70"/>
      <c r="C34277" s="71"/>
    </row>
    <row r="34278" spans="1:3" x14ac:dyDescent="0.4">
      <c r="A34278" s="70"/>
      <c r="B34278" s="70"/>
      <c r="C34278" s="71"/>
    </row>
    <row r="34279" spans="1:3" x14ac:dyDescent="0.4">
      <c r="A34279" s="70"/>
      <c r="B34279" s="70"/>
      <c r="C34279" s="71"/>
    </row>
    <row r="34280" spans="1:3" x14ac:dyDescent="0.4">
      <c r="A34280" s="70"/>
      <c r="B34280" s="70"/>
      <c r="C34280" s="71"/>
    </row>
    <row r="34281" spans="1:3" x14ac:dyDescent="0.4">
      <c r="A34281" s="70"/>
      <c r="B34281" s="70"/>
      <c r="C34281" s="71"/>
    </row>
    <row r="34282" spans="1:3" x14ac:dyDescent="0.4">
      <c r="A34282" s="70"/>
      <c r="B34282" s="70"/>
      <c r="C34282" s="71"/>
    </row>
    <row r="34283" spans="1:3" x14ac:dyDescent="0.4">
      <c r="A34283" s="70"/>
      <c r="B34283" s="70"/>
      <c r="C34283" s="71"/>
    </row>
    <row r="34284" spans="1:3" x14ac:dyDescent="0.4">
      <c r="A34284" s="70"/>
      <c r="B34284" s="70"/>
      <c r="C34284" s="71"/>
    </row>
    <row r="34285" spans="1:3" x14ac:dyDescent="0.4">
      <c r="A34285" s="70"/>
      <c r="B34285" s="70"/>
      <c r="C34285" s="71"/>
    </row>
    <row r="34286" spans="1:3" x14ac:dyDescent="0.4">
      <c r="A34286" s="70"/>
      <c r="B34286" s="70"/>
      <c r="C34286" s="71"/>
    </row>
    <row r="34287" spans="1:3" x14ac:dyDescent="0.4">
      <c r="A34287" s="70"/>
      <c r="B34287" s="70"/>
      <c r="C34287" s="71"/>
    </row>
    <row r="34288" spans="1:3" x14ac:dyDescent="0.4">
      <c r="A34288" s="70"/>
      <c r="B34288" s="70"/>
      <c r="C34288" s="71"/>
    </row>
    <row r="34289" spans="1:3" x14ac:dyDescent="0.4">
      <c r="A34289" s="70"/>
      <c r="B34289" s="70"/>
      <c r="C34289" s="71"/>
    </row>
    <row r="34290" spans="1:3" x14ac:dyDescent="0.4">
      <c r="A34290" s="70"/>
      <c r="B34290" s="70"/>
      <c r="C34290" s="71"/>
    </row>
    <row r="34291" spans="1:3" x14ac:dyDescent="0.4">
      <c r="A34291" s="70"/>
      <c r="B34291" s="70"/>
      <c r="C34291" s="71"/>
    </row>
    <row r="34292" spans="1:3" x14ac:dyDescent="0.4">
      <c r="A34292" s="70"/>
      <c r="B34292" s="70"/>
      <c r="C34292" s="71"/>
    </row>
    <row r="34293" spans="1:3" x14ac:dyDescent="0.4">
      <c r="A34293" s="70"/>
      <c r="B34293" s="70"/>
      <c r="C34293" s="71"/>
    </row>
    <row r="34294" spans="1:3" x14ac:dyDescent="0.4">
      <c r="A34294" s="70"/>
      <c r="B34294" s="70"/>
      <c r="C34294" s="71"/>
    </row>
    <row r="34295" spans="1:3" x14ac:dyDescent="0.4">
      <c r="A34295" s="70"/>
      <c r="B34295" s="70"/>
      <c r="C34295" s="71"/>
    </row>
    <row r="34296" spans="1:3" x14ac:dyDescent="0.4">
      <c r="A34296" s="70"/>
      <c r="B34296" s="70"/>
      <c r="C34296" s="71"/>
    </row>
    <row r="34297" spans="1:3" x14ac:dyDescent="0.4">
      <c r="A34297" s="70"/>
      <c r="B34297" s="70"/>
      <c r="C34297" s="71"/>
    </row>
    <row r="34298" spans="1:3" x14ac:dyDescent="0.4">
      <c r="A34298" s="70"/>
      <c r="B34298" s="70"/>
      <c r="C34298" s="71"/>
    </row>
    <row r="34299" spans="1:3" x14ac:dyDescent="0.4">
      <c r="A34299" s="70"/>
      <c r="B34299" s="70"/>
      <c r="C34299" s="71"/>
    </row>
    <row r="34300" spans="1:3" x14ac:dyDescent="0.4">
      <c r="A34300" s="70"/>
      <c r="B34300" s="70"/>
      <c r="C34300" s="71"/>
    </row>
    <row r="34301" spans="1:3" x14ac:dyDescent="0.4">
      <c r="A34301" s="70"/>
      <c r="B34301" s="70"/>
      <c r="C34301" s="71"/>
    </row>
    <row r="34302" spans="1:3" x14ac:dyDescent="0.4">
      <c r="A34302" s="70"/>
      <c r="B34302" s="70"/>
      <c r="C34302" s="71"/>
    </row>
    <row r="34303" spans="1:3" x14ac:dyDescent="0.4">
      <c r="A34303" s="70"/>
      <c r="B34303" s="70"/>
      <c r="C34303" s="71"/>
    </row>
    <row r="34304" spans="1:3" x14ac:dyDescent="0.4">
      <c r="A34304" s="70"/>
      <c r="B34304" s="70"/>
      <c r="C34304" s="71"/>
    </row>
    <row r="34305" spans="1:3" x14ac:dyDescent="0.4">
      <c r="A34305" s="70"/>
      <c r="B34305" s="70"/>
      <c r="C34305" s="71"/>
    </row>
    <row r="34306" spans="1:3" x14ac:dyDescent="0.4">
      <c r="A34306" s="70"/>
      <c r="B34306" s="70"/>
      <c r="C34306" s="71"/>
    </row>
    <row r="34307" spans="1:3" x14ac:dyDescent="0.4">
      <c r="A34307" s="70"/>
      <c r="B34307" s="70"/>
      <c r="C34307" s="71"/>
    </row>
    <row r="34308" spans="1:3" x14ac:dyDescent="0.4">
      <c r="A34308" s="70"/>
      <c r="B34308" s="70"/>
      <c r="C34308" s="71"/>
    </row>
    <row r="34309" spans="1:3" x14ac:dyDescent="0.4">
      <c r="A34309" s="70"/>
      <c r="B34309" s="70"/>
      <c r="C34309" s="71"/>
    </row>
    <row r="34310" spans="1:3" x14ac:dyDescent="0.4">
      <c r="A34310" s="70"/>
      <c r="B34310" s="70"/>
      <c r="C34310" s="71"/>
    </row>
    <row r="34311" spans="1:3" x14ac:dyDescent="0.4">
      <c r="A34311" s="70"/>
      <c r="B34311" s="70"/>
      <c r="C34311" s="71"/>
    </row>
    <row r="34312" spans="1:3" x14ac:dyDescent="0.4">
      <c r="A34312" s="70"/>
      <c r="B34312" s="70"/>
      <c r="C34312" s="71"/>
    </row>
    <row r="34313" spans="1:3" x14ac:dyDescent="0.4">
      <c r="A34313" s="70"/>
      <c r="B34313" s="70"/>
      <c r="C34313" s="71"/>
    </row>
    <row r="34314" spans="1:3" x14ac:dyDescent="0.4">
      <c r="A34314" s="70"/>
      <c r="B34314" s="70"/>
      <c r="C34314" s="71"/>
    </row>
    <row r="34315" spans="1:3" x14ac:dyDescent="0.4">
      <c r="A34315" s="70"/>
      <c r="B34315" s="70"/>
      <c r="C34315" s="71"/>
    </row>
    <row r="34316" spans="1:3" x14ac:dyDescent="0.4">
      <c r="A34316" s="70"/>
      <c r="B34316" s="70"/>
      <c r="C34316" s="71"/>
    </row>
    <row r="34317" spans="1:3" x14ac:dyDescent="0.4">
      <c r="A34317" s="70"/>
      <c r="B34317" s="70"/>
      <c r="C34317" s="71"/>
    </row>
    <row r="34318" spans="1:3" x14ac:dyDescent="0.4">
      <c r="A34318" s="70"/>
      <c r="B34318" s="70"/>
      <c r="C34318" s="71"/>
    </row>
    <row r="34319" spans="1:3" x14ac:dyDescent="0.4">
      <c r="A34319" s="70"/>
      <c r="B34319" s="70"/>
      <c r="C34319" s="71"/>
    </row>
    <row r="34320" spans="1:3" x14ac:dyDescent="0.4">
      <c r="A34320" s="70"/>
      <c r="B34320" s="70"/>
      <c r="C34320" s="71"/>
    </row>
    <row r="34321" spans="1:3" x14ac:dyDescent="0.4">
      <c r="A34321" s="70"/>
      <c r="B34321" s="70"/>
      <c r="C34321" s="71"/>
    </row>
    <row r="34322" spans="1:3" x14ac:dyDescent="0.4">
      <c r="A34322" s="70"/>
      <c r="B34322" s="70"/>
      <c r="C34322" s="71"/>
    </row>
    <row r="34323" spans="1:3" x14ac:dyDescent="0.4">
      <c r="A34323" s="70"/>
      <c r="B34323" s="70"/>
      <c r="C34323" s="71"/>
    </row>
    <row r="34324" spans="1:3" x14ac:dyDescent="0.4">
      <c r="A34324" s="70"/>
      <c r="B34324" s="70"/>
      <c r="C34324" s="71"/>
    </row>
    <row r="34325" spans="1:3" x14ac:dyDescent="0.4">
      <c r="A34325" s="70"/>
      <c r="B34325" s="70"/>
      <c r="C34325" s="71"/>
    </row>
    <row r="34326" spans="1:3" x14ac:dyDescent="0.4">
      <c r="A34326" s="70"/>
      <c r="B34326" s="70"/>
      <c r="C34326" s="71"/>
    </row>
    <row r="34327" spans="1:3" x14ac:dyDescent="0.4">
      <c r="A34327" s="70"/>
      <c r="B34327" s="70"/>
      <c r="C34327" s="71"/>
    </row>
    <row r="34328" spans="1:3" x14ac:dyDescent="0.4">
      <c r="A34328" s="70"/>
      <c r="B34328" s="70"/>
      <c r="C34328" s="71"/>
    </row>
    <row r="34329" spans="1:3" x14ac:dyDescent="0.4">
      <c r="A34329" s="70"/>
      <c r="B34329" s="70"/>
      <c r="C34329" s="71"/>
    </row>
    <row r="34330" spans="1:3" x14ac:dyDescent="0.4">
      <c r="A34330" s="70"/>
      <c r="B34330" s="70"/>
      <c r="C34330" s="71"/>
    </row>
    <row r="34331" spans="1:3" x14ac:dyDescent="0.4">
      <c r="A34331" s="70"/>
      <c r="B34331" s="70"/>
      <c r="C34331" s="71"/>
    </row>
    <row r="34332" spans="1:3" x14ac:dyDescent="0.4">
      <c r="A34332" s="70"/>
      <c r="B34332" s="70"/>
      <c r="C34332" s="71"/>
    </row>
    <row r="34333" spans="1:3" x14ac:dyDescent="0.4">
      <c r="A34333" s="70"/>
      <c r="B34333" s="70"/>
      <c r="C34333" s="71"/>
    </row>
    <row r="34334" spans="1:3" x14ac:dyDescent="0.4">
      <c r="A34334" s="70"/>
      <c r="B34334" s="70"/>
      <c r="C34334" s="71"/>
    </row>
    <row r="34335" spans="1:3" x14ac:dyDescent="0.4">
      <c r="A34335" s="70"/>
      <c r="B34335" s="70"/>
      <c r="C34335" s="71"/>
    </row>
    <row r="34336" spans="1:3" x14ac:dyDescent="0.4">
      <c r="A34336" s="70"/>
      <c r="B34336" s="70"/>
      <c r="C34336" s="71"/>
    </row>
    <row r="34337" spans="1:3" x14ac:dyDescent="0.4">
      <c r="A34337" s="70"/>
      <c r="B34337" s="70"/>
      <c r="C34337" s="71"/>
    </row>
    <row r="34338" spans="1:3" x14ac:dyDescent="0.4">
      <c r="A34338" s="70"/>
      <c r="B34338" s="70"/>
      <c r="C34338" s="71"/>
    </row>
    <row r="34339" spans="1:3" x14ac:dyDescent="0.4">
      <c r="A34339" s="70"/>
      <c r="B34339" s="70"/>
      <c r="C34339" s="71"/>
    </row>
    <row r="34340" spans="1:3" x14ac:dyDescent="0.4">
      <c r="A34340" s="70"/>
      <c r="B34340" s="70"/>
      <c r="C34340" s="71"/>
    </row>
    <row r="34341" spans="1:3" x14ac:dyDescent="0.4">
      <c r="A34341" s="70"/>
      <c r="B34341" s="70"/>
      <c r="C34341" s="71"/>
    </row>
    <row r="34342" spans="1:3" x14ac:dyDescent="0.4">
      <c r="A34342" s="70"/>
      <c r="B34342" s="70"/>
      <c r="C34342" s="71"/>
    </row>
    <row r="34343" spans="1:3" x14ac:dyDescent="0.4">
      <c r="A34343" s="70"/>
      <c r="B34343" s="70"/>
      <c r="C34343" s="71"/>
    </row>
    <row r="34344" spans="1:3" x14ac:dyDescent="0.4">
      <c r="A34344" s="70"/>
      <c r="B34344" s="70"/>
      <c r="C34344" s="71"/>
    </row>
    <row r="34345" spans="1:3" x14ac:dyDescent="0.4">
      <c r="A34345" s="70"/>
      <c r="B34345" s="70"/>
      <c r="C34345" s="71"/>
    </row>
    <row r="34346" spans="1:3" x14ac:dyDescent="0.4">
      <c r="A34346" s="70"/>
      <c r="B34346" s="70"/>
      <c r="C34346" s="71"/>
    </row>
    <row r="34347" spans="1:3" x14ac:dyDescent="0.4">
      <c r="A34347" s="70"/>
      <c r="B34347" s="70"/>
      <c r="C34347" s="71"/>
    </row>
    <row r="34348" spans="1:3" x14ac:dyDescent="0.4">
      <c r="A34348" s="70"/>
      <c r="B34348" s="70"/>
      <c r="C34348" s="71"/>
    </row>
    <row r="34349" spans="1:3" x14ac:dyDescent="0.4">
      <c r="A34349" s="70"/>
      <c r="B34349" s="70"/>
      <c r="C34349" s="71"/>
    </row>
    <row r="34350" spans="1:3" x14ac:dyDescent="0.4">
      <c r="A34350" s="70"/>
      <c r="B34350" s="70"/>
      <c r="C34350" s="71"/>
    </row>
    <row r="34351" spans="1:3" x14ac:dyDescent="0.4">
      <c r="A34351" s="70"/>
      <c r="B34351" s="70"/>
      <c r="C34351" s="71"/>
    </row>
    <row r="34352" spans="1:3" x14ac:dyDescent="0.4">
      <c r="A34352" s="70"/>
      <c r="B34352" s="70"/>
      <c r="C34352" s="71"/>
    </row>
    <row r="34353" spans="1:3" x14ac:dyDescent="0.4">
      <c r="A34353" s="70"/>
      <c r="B34353" s="70"/>
      <c r="C34353" s="71"/>
    </row>
    <row r="34354" spans="1:3" x14ac:dyDescent="0.4">
      <c r="A34354" s="70"/>
      <c r="B34354" s="70"/>
      <c r="C34354" s="71"/>
    </row>
    <row r="34355" spans="1:3" x14ac:dyDescent="0.4">
      <c r="A34355" s="70"/>
      <c r="B34355" s="70"/>
      <c r="C34355" s="71"/>
    </row>
    <row r="34356" spans="1:3" x14ac:dyDescent="0.4">
      <c r="A34356" s="70"/>
      <c r="B34356" s="70"/>
      <c r="C34356" s="71"/>
    </row>
    <row r="34357" spans="1:3" x14ac:dyDescent="0.4">
      <c r="A34357" s="70"/>
      <c r="B34357" s="70"/>
      <c r="C34357" s="71"/>
    </row>
    <row r="34358" spans="1:3" x14ac:dyDescent="0.4">
      <c r="A34358" s="70"/>
      <c r="B34358" s="70"/>
      <c r="C34358" s="71"/>
    </row>
    <row r="34359" spans="1:3" x14ac:dyDescent="0.4">
      <c r="A34359" s="70"/>
      <c r="B34359" s="70"/>
      <c r="C34359" s="71"/>
    </row>
    <row r="34360" spans="1:3" x14ac:dyDescent="0.4">
      <c r="A34360" s="70"/>
      <c r="B34360" s="70"/>
      <c r="C34360" s="71"/>
    </row>
    <row r="34361" spans="1:3" x14ac:dyDescent="0.4">
      <c r="A34361" s="70"/>
      <c r="B34361" s="70"/>
      <c r="C34361" s="71"/>
    </row>
    <row r="34362" spans="1:3" x14ac:dyDescent="0.4">
      <c r="A34362" s="70"/>
      <c r="B34362" s="70"/>
      <c r="C34362" s="71"/>
    </row>
    <row r="34363" spans="1:3" x14ac:dyDescent="0.4">
      <c r="A34363" s="70"/>
      <c r="B34363" s="70"/>
      <c r="C34363" s="71"/>
    </row>
    <row r="34364" spans="1:3" x14ac:dyDescent="0.4">
      <c r="A34364" s="70"/>
      <c r="B34364" s="70"/>
      <c r="C34364" s="71"/>
    </row>
    <row r="34365" spans="1:3" x14ac:dyDescent="0.4">
      <c r="A34365" s="70"/>
      <c r="B34365" s="70"/>
      <c r="C34365" s="71"/>
    </row>
    <row r="34366" spans="1:3" x14ac:dyDescent="0.4">
      <c r="A34366" s="70"/>
      <c r="B34366" s="70"/>
      <c r="C34366" s="71"/>
    </row>
    <row r="34367" spans="1:3" x14ac:dyDescent="0.4">
      <c r="A34367" s="70"/>
      <c r="B34367" s="70"/>
      <c r="C34367" s="71"/>
    </row>
    <row r="34368" spans="1:3" x14ac:dyDescent="0.4">
      <c r="A34368" s="70"/>
      <c r="B34368" s="70"/>
      <c r="C34368" s="71"/>
    </row>
    <row r="34369" spans="1:3" x14ac:dyDescent="0.4">
      <c r="A34369" s="70"/>
      <c r="B34369" s="70"/>
      <c r="C34369" s="71"/>
    </row>
    <row r="34370" spans="1:3" x14ac:dyDescent="0.4">
      <c r="A34370" s="70"/>
      <c r="B34370" s="70"/>
      <c r="C34370" s="71"/>
    </row>
    <row r="34371" spans="1:3" x14ac:dyDescent="0.4">
      <c r="A34371" s="70"/>
      <c r="B34371" s="70"/>
      <c r="C34371" s="71"/>
    </row>
    <row r="34372" spans="1:3" x14ac:dyDescent="0.4">
      <c r="A34372" s="70"/>
      <c r="B34372" s="70"/>
      <c r="C34372" s="71"/>
    </row>
    <row r="34373" spans="1:3" x14ac:dyDescent="0.4">
      <c r="A34373" s="70"/>
      <c r="B34373" s="70"/>
      <c r="C34373" s="71"/>
    </row>
    <row r="34374" spans="1:3" x14ac:dyDescent="0.4">
      <c r="A34374" s="70"/>
      <c r="B34374" s="70"/>
      <c r="C34374" s="71"/>
    </row>
    <row r="34375" spans="1:3" x14ac:dyDescent="0.4">
      <c r="A34375" s="70"/>
      <c r="B34375" s="70"/>
      <c r="C34375" s="71"/>
    </row>
    <row r="34376" spans="1:3" x14ac:dyDescent="0.4">
      <c r="A34376" s="70"/>
      <c r="B34376" s="70"/>
      <c r="C34376" s="71"/>
    </row>
    <row r="34377" spans="1:3" x14ac:dyDescent="0.4">
      <c r="A34377" s="70"/>
      <c r="B34377" s="70"/>
      <c r="C34377" s="71"/>
    </row>
    <row r="34378" spans="1:3" x14ac:dyDescent="0.4">
      <c r="A34378" s="70"/>
      <c r="B34378" s="70"/>
      <c r="C34378" s="71"/>
    </row>
    <row r="34379" spans="1:3" x14ac:dyDescent="0.4">
      <c r="A34379" s="70"/>
      <c r="B34379" s="70"/>
      <c r="C34379" s="71"/>
    </row>
    <row r="34380" spans="1:3" x14ac:dyDescent="0.4">
      <c r="A34380" s="70"/>
      <c r="B34380" s="70"/>
      <c r="C34380" s="71"/>
    </row>
    <row r="34381" spans="1:3" x14ac:dyDescent="0.4">
      <c r="A34381" s="70"/>
      <c r="B34381" s="70"/>
      <c r="C34381" s="71"/>
    </row>
    <row r="34382" spans="1:3" x14ac:dyDescent="0.4">
      <c r="A34382" s="70"/>
      <c r="B34382" s="70"/>
      <c r="C34382" s="71"/>
    </row>
    <row r="34383" spans="1:3" x14ac:dyDescent="0.4">
      <c r="A34383" s="70"/>
      <c r="B34383" s="70"/>
      <c r="C34383" s="71"/>
    </row>
    <row r="34384" spans="1:3" x14ac:dyDescent="0.4">
      <c r="A34384" s="70"/>
      <c r="B34384" s="70"/>
      <c r="C34384" s="71"/>
    </row>
    <row r="34385" spans="1:3" x14ac:dyDescent="0.4">
      <c r="A34385" s="70"/>
      <c r="B34385" s="70"/>
      <c r="C34385" s="71"/>
    </row>
    <row r="34386" spans="1:3" x14ac:dyDescent="0.4">
      <c r="A34386" s="70"/>
      <c r="B34386" s="70"/>
      <c r="C34386" s="71"/>
    </row>
    <row r="34387" spans="1:3" x14ac:dyDescent="0.4">
      <c r="A34387" s="70"/>
      <c r="B34387" s="70"/>
      <c r="C34387" s="71"/>
    </row>
    <row r="34388" spans="1:3" x14ac:dyDescent="0.4">
      <c r="A34388" s="70"/>
      <c r="B34388" s="70"/>
      <c r="C34388" s="71"/>
    </row>
    <row r="34389" spans="1:3" x14ac:dyDescent="0.4">
      <c r="A34389" s="70"/>
      <c r="B34389" s="70"/>
      <c r="C34389" s="71"/>
    </row>
    <row r="34390" spans="1:3" x14ac:dyDescent="0.4">
      <c r="A34390" s="70"/>
      <c r="B34390" s="70"/>
      <c r="C34390" s="71"/>
    </row>
    <row r="34391" spans="1:3" x14ac:dyDescent="0.4">
      <c r="A34391" s="70"/>
      <c r="B34391" s="70"/>
      <c r="C34391" s="71"/>
    </row>
    <row r="34392" spans="1:3" x14ac:dyDescent="0.4">
      <c r="A34392" s="70"/>
      <c r="B34392" s="70"/>
      <c r="C34392" s="71"/>
    </row>
    <row r="34393" spans="1:3" x14ac:dyDescent="0.4">
      <c r="A34393" s="70"/>
      <c r="B34393" s="70"/>
      <c r="C34393" s="71"/>
    </row>
    <row r="34394" spans="1:3" x14ac:dyDescent="0.4">
      <c r="A34394" s="70"/>
      <c r="B34394" s="70"/>
      <c r="C34394" s="71"/>
    </row>
    <row r="34395" spans="1:3" x14ac:dyDescent="0.4">
      <c r="A34395" s="70"/>
      <c r="B34395" s="70"/>
      <c r="C34395" s="71"/>
    </row>
    <row r="34396" spans="1:3" x14ac:dyDescent="0.4">
      <c r="A34396" s="70"/>
      <c r="B34396" s="70"/>
      <c r="C34396" s="71"/>
    </row>
    <row r="34397" spans="1:3" x14ac:dyDescent="0.4">
      <c r="A34397" s="70"/>
      <c r="B34397" s="70"/>
      <c r="C34397" s="71"/>
    </row>
    <row r="34398" spans="1:3" x14ac:dyDescent="0.4">
      <c r="A34398" s="70"/>
      <c r="B34398" s="70"/>
      <c r="C34398" s="71"/>
    </row>
    <row r="34399" spans="1:3" x14ac:dyDescent="0.4">
      <c r="A34399" s="70"/>
      <c r="B34399" s="70"/>
      <c r="C34399" s="71"/>
    </row>
    <row r="34400" spans="1:3" x14ac:dyDescent="0.4">
      <c r="A34400" s="70"/>
      <c r="B34400" s="70"/>
      <c r="C34400" s="71"/>
    </row>
    <row r="34401" spans="1:3" x14ac:dyDescent="0.4">
      <c r="A34401" s="70"/>
      <c r="B34401" s="70"/>
      <c r="C34401" s="71"/>
    </row>
    <row r="34402" spans="1:3" x14ac:dyDescent="0.4">
      <c r="A34402" s="70"/>
      <c r="B34402" s="70"/>
      <c r="C34402" s="71"/>
    </row>
    <row r="34403" spans="1:3" x14ac:dyDescent="0.4">
      <c r="A34403" s="70"/>
      <c r="B34403" s="70"/>
      <c r="C34403" s="71"/>
    </row>
    <row r="34404" spans="1:3" x14ac:dyDescent="0.4">
      <c r="A34404" s="70"/>
      <c r="B34404" s="70"/>
      <c r="C34404" s="71"/>
    </row>
    <row r="34405" spans="1:3" x14ac:dyDescent="0.4">
      <c r="A34405" s="70"/>
      <c r="B34405" s="70"/>
      <c r="C34405" s="71"/>
    </row>
    <row r="34406" spans="1:3" x14ac:dyDescent="0.4">
      <c r="A34406" s="70"/>
      <c r="B34406" s="70"/>
      <c r="C34406" s="71"/>
    </row>
    <row r="34407" spans="1:3" x14ac:dyDescent="0.4">
      <c r="A34407" s="70"/>
      <c r="B34407" s="70"/>
      <c r="C34407" s="71"/>
    </row>
    <row r="34408" spans="1:3" x14ac:dyDescent="0.4">
      <c r="A34408" s="70"/>
      <c r="B34408" s="70"/>
      <c r="C34408" s="71"/>
    </row>
    <row r="34409" spans="1:3" x14ac:dyDescent="0.4">
      <c r="A34409" s="70"/>
      <c r="B34409" s="70"/>
      <c r="C34409" s="71"/>
    </row>
    <row r="34410" spans="1:3" x14ac:dyDescent="0.4">
      <c r="A34410" s="70"/>
      <c r="B34410" s="70"/>
      <c r="C34410" s="71"/>
    </row>
    <row r="34411" spans="1:3" x14ac:dyDescent="0.4">
      <c r="A34411" s="70"/>
      <c r="B34411" s="70"/>
      <c r="C34411" s="71"/>
    </row>
    <row r="34412" spans="1:3" x14ac:dyDescent="0.4">
      <c r="A34412" s="70"/>
      <c r="B34412" s="70"/>
      <c r="C34412" s="71"/>
    </row>
    <row r="34413" spans="1:3" x14ac:dyDescent="0.4">
      <c r="A34413" s="70"/>
      <c r="B34413" s="70"/>
      <c r="C34413" s="71"/>
    </row>
    <row r="34414" spans="1:3" x14ac:dyDescent="0.4">
      <c r="A34414" s="70"/>
      <c r="B34414" s="70"/>
      <c r="C34414" s="71"/>
    </row>
    <row r="34415" spans="1:3" x14ac:dyDescent="0.4">
      <c r="A34415" s="70"/>
      <c r="B34415" s="70"/>
      <c r="C34415" s="71"/>
    </row>
    <row r="34416" spans="1:3" x14ac:dyDescent="0.4">
      <c r="A34416" s="70"/>
      <c r="B34416" s="70"/>
      <c r="C34416" s="71"/>
    </row>
    <row r="34417" spans="1:3" x14ac:dyDescent="0.4">
      <c r="A34417" s="70"/>
      <c r="B34417" s="70"/>
      <c r="C34417" s="71"/>
    </row>
    <row r="34418" spans="1:3" x14ac:dyDescent="0.4">
      <c r="A34418" s="70"/>
      <c r="B34418" s="70"/>
      <c r="C34418" s="71"/>
    </row>
    <row r="34419" spans="1:3" x14ac:dyDescent="0.4">
      <c r="A34419" s="70"/>
      <c r="B34419" s="70"/>
      <c r="C34419" s="71"/>
    </row>
    <row r="34420" spans="1:3" x14ac:dyDescent="0.4">
      <c r="A34420" s="70"/>
      <c r="B34420" s="70"/>
      <c r="C34420" s="71"/>
    </row>
    <row r="34421" spans="1:3" x14ac:dyDescent="0.4">
      <c r="A34421" s="70"/>
      <c r="B34421" s="70"/>
      <c r="C34421" s="71"/>
    </row>
    <row r="34422" spans="1:3" x14ac:dyDescent="0.4">
      <c r="A34422" s="70"/>
      <c r="B34422" s="70"/>
      <c r="C34422" s="71"/>
    </row>
    <row r="34423" spans="1:3" x14ac:dyDescent="0.4">
      <c r="A34423" s="70"/>
      <c r="B34423" s="70"/>
      <c r="C34423" s="71"/>
    </row>
    <row r="34424" spans="1:3" x14ac:dyDescent="0.4">
      <c r="A34424" s="70"/>
      <c r="B34424" s="70"/>
      <c r="C34424" s="71"/>
    </row>
    <row r="34425" spans="1:3" x14ac:dyDescent="0.4">
      <c r="A34425" s="70"/>
      <c r="B34425" s="70"/>
      <c r="C34425" s="71"/>
    </row>
    <row r="34426" spans="1:3" x14ac:dyDescent="0.4">
      <c r="A34426" s="70"/>
      <c r="B34426" s="70"/>
      <c r="C34426" s="71"/>
    </row>
    <row r="34427" spans="1:3" x14ac:dyDescent="0.4">
      <c r="A34427" s="70"/>
      <c r="B34427" s="70"/>
      <c r="C34427" s="71"/>
    </row>
    <row r="34428" spans="1:3" x14ac:dyDescent="0.4">
      <c r="A34428" s="70"/>
      <c r="B34428" s="70"/>
      <c r="C34428" s="71"/>
    </row>
    <row r="34429" spans="1:3" x14ac:dyDescent="0.4">
      <c r="A34429" s="70"/>
      <c r="B34429" s="70"/>
      <c r="C34429" s="71"/>
    </row>
    <row r="34430" spans="1:3" x14ac:dyDescent="0.4">
      <c r="A34430" s="70"/>
      <c r="B34430" s="70"/>
      <c r="C34430" s="71"/>
    </row>
    <row r="34431" spans="1:3" x14ac:dyDescent="0.4">
      <c r="A34431" s="70"/>
      <c r="B34431" s="70"/>
      <c r="C34431" s="71"/>
    </row>
    <row r="34432" spans="1:3" x14ac:dyDescent="0.4">
      <c r="A34432" s="70"/>
      <c r="B34432" s="70"/>
      <c r="C34432" s="71"/>
    </row>
    <row r="34433" spans="1:3" x14ac:dyDescent="0.4">
      <c r="A34433" s="70"/>
      <c r="B34433" s="70"/>
      <c r="C34433" s="71"/>
    </row>
    <row r="34434" spans="1:3" x14ac:dyDescent="0.4">
      <c r="A34434" s="70"/>
      <c r="B34434" s="70"/>
      <c r="C34434" s="71"/>
    </row>
    <row r="34435" spans="1:3" x14ac:dyDescent="0.4">
      <c r="A34435" s="70"/>
      <c r="B34435" s="70"/>
      <c r="C34435" s="71"/>
    </row>
    <row r="34436" spans="1:3" x14ac:dyDescent="0.4">
      <c r="A34436" s="70"/>
      <c r="B34436" s="70"/>
      <c r="C34436" s="71"/>
    </row>
    <row r="34437" spans="1:3" x14ac:dyDescent="0.4">
      <c r="A34437" s="70"/>
      <c r="B34437" s="70"/>
      <c r="C34437" s="71"/>
    </row>
    <row r="34438" spans="1:3" x14ac:dyDescent="0.4">
      <c r="A34438" s="70"/>
      <c r="B34438" s="70"/>
      <c r="C34438" s="71"/>
    </row>
    <row r="34439" spans="1:3" x14ac:dyDescent="0.4">
      <c r="A34439" s="70"/>
      <c r="B34439" s="70"/>
      <c r="C34439" s="71"/>
    </row>
    <row r="34440" spans="1:3" x14ac:dyDescent="0.4">
      <c r="A34440" s="70"/>
      <c r="B34440" s="70"/>
      <c r="C34440" s="71"/>
    </row>
    <row r="34441" spans="1:3" x14ac:dyDescent="0.4">
      <c r="A34441" s="70"/>
      <c r="B34441" s="70"/>
      <c r="C34441" s="71"/>
    </row>
    <row r="34442" spans="1:3" x14ac:dyDescent="0.4">
      <c r="A34442" s="70"/>
      <c r="B34442" s="70"/>
      <c r="C34442" s="71"/>
    </row>
    <row r="34443" spans="1:3" x14ac:dyDescent="0.4">
      <c r="A34443" s="70"/>
      <c r="B34443" s="70"/>
      <c r="C34443" s="71"/>
    </row>
    <row r="34444" spans="1:3" x14ac:dyDescent="0.4">
      <c r="A34444" s="70"/>
      <c r="B34444" s="70"/>
      <c r="C34444" s="71"/>
    </row>
    <row r="34445" spans="1:3" x14ac:dyDescent="0.4">
      <c r="A34445" s="70"/>
      <c r="B34445" s="70"/>
      <c r="C34445" s="71"/>
    </row>
    <row r="34446" spans="1:3" x14ac:dyDescent="0.4">
      <c r="A34446" s="70"/>
      <c r="B34446" s="70"/>
      <c r="C34446" s="71"/>
    </row>
    <row r="34447" spans="1:3" x14ac:dyDescent="0.4">
      <c r="A34447" s="70"/>
      <c r="B34447" s="70"/>
      <c r="C34447" s="71"/>
    </row>
    <row r="34448" spans="1:3" x14ac:dyDescent="0.4">
      <c r="A34448" s="70"/>
      <c r="B34448" s="70"/>
      <c r="C34448" s="71"/>
    </row>
    <row r="34449" spans="1:3" x14ac:dyDescent="0.4">
      <c r="A34449" s="70"/>
      <c r="B34449" s="70"/>
      <c r="C34449" s="71"/>
    </row>
    <row r="34450" spans="1:3" x14ac:dyDescent="0.4">
      <c r="A34450" s="70"/>
      <c r="B34450" s="70"/>
      <c r="C34450" s="71"/>
    </row>
    <row r="34451" spans="1:3" x14ac:dyDescent="0.4">
      <c r="A34451" s="70"/>
      <c r="B34451" s="70"/>
      <c r="C34451" s="71"/>
    </row>
    <row r="34452" spans="1:3" x14ac:dyDescent="0.4">
      <c r="A34452" s="70"/>
      <c r="B34452" s="70"/>
      <c r="C34452" s="71"/>
    </row>
    <row r="34453" spans="1:3" x14ac:dyDescent="0.4">
      <c r="A34453" s="70"/>
      <c r="B34453" s="70"/>
      <c r="C34453" s="71"/>
    </row>
    <row r="34454" spans="1:3" x14ac:dyDescent="0.4">
      <c r="A34454" s="70"/>
      <c r="B34454" s="70"/>
      <c r="C34454" s="71"/>
    </row>
    <row r="34455" spans="1:3" x14ac:dyDescent="0.4">
      <c r="A34455" s="70"/>
      <c r="B34455" s="70"/>
      <c r="C34455" s="71"/>
    </row>
    <row r="34456" spans="1:3" x14ac:dyDescent="0.4">
      <c r="A34456" s="70"/>
      <c r="B34456" s="70"/>
      <c r="C34456" s="71"/>
    </row>
    <row r="34457" spans="1:3" x14ac:dyDescent="0.4">
      <c r="A34457" s="70"/>
      <c r="B34457" s="70"/>
      <c r="C34457" s="71"/>
    </row>
    <row r="34458" spans="1:3" x14ac:dyDescent="0.4">
      <c r="A34458" s="70"/>
      <c r="B34458" s="70"/>
      <c r="C34458" s="71"/>
    </row>
    <row r="34459" spans="1:3" x14ac:dyDescent="0.4">
      <c r="A34459" s="70"/>
      <c r="B34459" s="70"/>
      <c r="C34459" s="71"/>
    </row>
    <row r="34460" spans="1:3" x14ac:dyDescent="0.4">
      <c r="A34460" s="70"/>
      <c r="B34460" s="70"/>
      <c r="C34460" s="71"/>
    </row>
    <row r="34461" spans="1:3" x14ac:dyDescent="0.4">
      <c r="A34461" s="70"/>
      <c r="B34461" s="70"/>
      <c r="C34461" s="71"/>
    </row>
    <row r="34462" spans="1:3" x14ac:dyDescent="0.4">
      <c r="A34462" s="70"/>
      <c r="B34462" s="70"/>
      <c r="C34462" s="71"/>
    </row>
    <row r="34463" spans="1:3" x14ac:dyDescent="0.4">
      <c r="A34463" s="70"/>
      <c r="B34463" s="70"/>
      <c r="C34463" s="71"/>
    </row>
    <row r="34464" spans="1:3" x14ac:dyDescent="0.4">
      <c r="A34464" s="70"/>
      <c r="B34464" s="70"/>
      <c r="C34464" s="71"/>
    </row>
    <row r="34465" spans="1:3" x14ac:dyDescent="0.4">
      <c r="A34465" s="70"/>
      <c r="B34465" s="70"/>
      <c r="C34465" s="71"/>
    </row>
    <row r="34466" spans="1:3" x14ac:dyDescent="0.4">
      <c r="A34466" s="70"/>
      <c r="B34466" s="70"/>
      <c r="C34466" s="71"/>
    </row>
    <row r="34467" spans="1:3" x14ac:dyDescent="0.4">
      <c r="A34467" s="70"/>
      <c r="B34467" s="70"/>
      <c r="C34467" s="71"/>
    </row>
    <row r="34468" spans="1:3" x14ac:dyDescent="0.4">
      <c r="A34468" s="70"/>
      <c r="B34468" s="70"/>
      <c r="C34468" s="71"/>
    </row>
    <row r="34469" spans="1:3" x14ac:dyDescent="0.4">
      <c r="A34469" s="70"/>
      <c r="B34469" s="70"/>
      <c r="C34469" s="71"/>
    </row>
    <row r="34470" spans="1:3" x14ac:dyDescent="0.4">
      <c r="A34470" s="70"/>
      <c r="B34470" s="70"/>
      <c r="C34470" s="71"/>
    </row>
    <row r="34471" spans="1:3" x14ac:dyDescent="0.4">
      <c r="A34471" s="70"/>
      <c r="B34471" s="70"/>
      <c r="C34471" s="71"/>
    </row>
    <row r="34472" spans="1:3" x14ac:dyDescent="0.4">
      <c r="A34472" s="70"/>
      <c r="B34472" s="70"/>
      <c r="C34472" s="71"/>
    </row>
    <row r="34473" spans="1:3" x14ac:dyDescent="0.4">
      <c r="A34473" s="70"/>
      <c r="B34473" s="70"/>
      <c r="C34473" s="71"/>
    </row>
    <row r="34474" spans="1:3" x14ac:dyDescent="0.4">
      <c r="A34474" s="70"/>
      <c r="B34474" s="70"/>
      <c r="C34474" s="71"/>
    </row>
    <row r="34475" spans="1:3" x14ac:dyDescent="0.4">
      <c r="A34475" s="70"/>
      <c r="B34475" s="70"/>
      <c r="C34475" s="71"/>
    </row>
    <row r="34476" spans="1:3" x14ac:dyDescent="0.4">
      <c r="A34476" s="70"/>
      <c r="B34476" s="70"/>
      <c r="C34476" s="71"/>
    </row>
    <row r="34477" spans="1:3" x14ac:dyDescent="0.4">
      <c r="A34477" s="70"/>
      <c r="B34477" s="70"/>
      <c r="C34477" s="71"/>
    </row>
    <row r="34478" spans="1:3" x14ac:dyDescent="0.4">
      <c r="A34478" s="70"/>
      <c r="B34478" s="70"/>
      <c r="C34478" s="71"/>
    </row>
    <row r="34479" spans="1:3" x14ac:dyDescent="0.4">
      <c r="A34479" s="70"/>
      <c r="B34479" s="70"/>
      <c r="C34479" s="71"/>
    </row>
    <row r="34480" spans="1:3" x14ac:dyDescent="0.4">
      <c r="A34480" s="70"/>
      <c r="B34480" s="70"/>
      <c r="C34480" s="71"/>
    </row>
    <row r="34481" spans="1:3" x14ac:dyDescent="0.4">
      <c r="A34481" s="70"/>
      <c r="B34481" s="70"/>
      <c r="C34481" s="71"/>
    </row>
    <row r="34482" spans="1:3" x14ac:dyDescent="0.4">
      <c r="A34482" s="70"/>
      <c r="B34482" s="70"/>
      <c r="C34482" s="71"/>
    </row>
    <row r="34483" spans="1:3" x14ac:dyDescent="0.4">
      <c r="A34483" s="70"/>
      <c r="B34483" s="70"/>
      <c r="C34483" s="71"/>
    </row>
    <row r="34484" spans="1:3" x14ac:dyDescent="0.4">
      <c r="A34484" s="70"/>
      <c r="B34484" s="70"/>
      <c r="C34484" s="71"/>
    </row>
    <row r="34485" spans="1:3" x14ac:dyDescent="0.4">
      <c r="A34485" s="70"/>
      <c r="B34485" s="70"/>
      <c r="C34485" s="71"/>
    </row>
    <row r="34486" spans="1:3" x14ac:dyDescent="0.4">
      <c r="A34486" s="70"/>
      <c r="B34486" s="70"/>
      <c r="C34486" s="71"/>
    </row>
    <row r="34487" spans="1:3" x14ac:dyDescent="0.4">
      <c r="A34487" s="70"/>
      <c r="B34487" s="70"/>
      <c r="C34487" s="71"/>
    </row>
    <row r="34488" spans="1:3" x14ac:dyDescent="0.4">
      <c r="A34488" s="70"/>
      <c r="B34488" s="70"/>
      <c r="C34488" s="71"/>
    </row>
    <row r="34489" spans="1:3" x14ac:dyDescent="0.4">
      <c r="A34489" s="70"/>
      <c r="B34489" s="70"/>
      <c r="C34489" s="71"/>
    </row>
    <row r="34490" spans="1:3" x14ac:dyDescent="0.4">
      <c r="A34490" s="70"/>
      <c r="B34490" s="70"/>
      <c r="C34490" s="71"/>
    </row>
    <row r="34491" spans="1:3" x14ac:dyDescent="0.4">
      <c r="A34491" s="70"/>
      <c r="B34491" s="70"/>
      <c r="C34491" s="71"/>
    </row>
    <row r="34492" spans="1:3" x14ac:dyDescent="0.4">
      <c r="A34492" s="70"/>
      <c r="B34492" s="70"/>
      <c r="C34492" s="71"/>
    </row>
    <row r="34493" spans="1:3" x14ac:dyDescent="0.4">
      <c r="A34493" s="70"/>
      <c r="B34493" s="70"/>
      <c r="C34493" s="71"/>
    </row>
    <row r="34494" spans="1:3" x14ac:dyDescent="0.4">
      <c r="A34494" s="70"/>
      <c r="B34494" s="70"/>
      <c r="C34494" s="71"/>
    </row>
    <row r="34495" spans="1:3" x14ac:dyDescent="0.4">
      <c r="A34495" s="70"/>
      <c r="B34495" s="70"/>
      <c r="C34495" s="71"/>
    </row>
    <row r="34496" spans="1:3" x14ac:dyDescent="0.4">
      <c r="A34496" s="70"/>
      <c r="B34496" s="70"/>
      <c r="C34496" s="71"/>
    </row>
    <row r="34497" spans="1:3" x14ac:dyDescent="0.4">
      <c r="A34497" s="70"/>
      <c r="B34497" s="70"/>
      <c r="C34497" s="71"/>
    </row>
    <row r="34498" spans="1:3" x14ac:dyDescent="0.4">
      <c r="A34498" s="70"/>
      <c r="B34498" s="70"/>
      <c r="C34498" s="71"/>
    </row>
    <row r="34499" spans="1:3" x14ac:dyDescent="0.4">
      <c r="A34499" s="70"/>
      <c r="B34499" s="70"/>
      <c r="C34499" s="71"/>
    </row>
    <row r="34500" spans="1:3" x14ac:dyDescent="0.4">
      <c r="A34500" s="70"/>
      <c r="B34500" s="70"/>
      <c r="C34500" s="71"/>
    </row>
    <row r="34501" spans="1:3" x14ac:dyDescent="0.4">
      <c r="A34501" s="70"/>
      <c r="B34501" s="70"/>
      <c r="C34501" s="71"/>
    </row>
    <row r="34502" spans="1:3" x14ac:dyDescent="0.4">
      <c r="A34502" s="70"/>
      <c r="B34502" s="70"/>
      <c r="C34502" s="71"/>
    </row>
    <row r="34503" spans="1:3" x14ac:dyDescent="0.4">
      <c r="A34503" s="70"/>
      <c r="B34503" s="70"/>
      <c r="C34503" s="71"/>
    </row>
    <row r="34504" spans="1:3" x14ac:dyDescent="0.4">
      <c r="A34504" s="70"/>
      <c r="B34504" s="70"/>
      <c r="C34504" s="71"/>
    </row>
    <row r="34505" spans="1:3" x14ac:dyDescent="0.4">
      <c r="A34505" s="70"/>
      <c r="B34505" s="70"/>
      <c r="C34505" s="71"/>
    </row>
    <row r="34506" spans="1:3" x14ac:dyDescent="0.4">
      <c r="A34506" s="70"/>
      <c r="B34506" s="70"/>
      <c r="C34506" s="71"/>
    </row>
    <row r="34507" spans="1:3" x14ac:dyDescent="0.4">
      <c r="A34507" s="70"/>
      <c r="B34507" s="70"/>
      <c r="C34507" s="71"/>
    </row>
    <row r="34508" spans="1:3" x14ac:dyDescent="0.4">
      <c r="A34508" s="70"/>
      <c r="B34508" s="70"/>
      <c r="C34508" s="71"/>
    </row>
    <row r="34509" spans="1:3" x14ac:dyDescent="0.4">
      <c r="A34509" s="70"/>
      <c r="B34509" s="70"/>
      <c r="C34509" s="71"/>
    </row>
    <row r="34510" spans="1:3" x14ac:dyDescent="0.4">
      <c r="A34510" s="70"/>
      <c r="B34510" s="70"/>
      <c r="C34510" s="71"/>
    </row>
    <row r="34511" spans="1:3" x14ac:dyDescent="0.4">
      <c r="A34511" s="70"/>
      <c r="B34511" s="70"/>
      <c r="C34511" s="71"/>
    </row>
    <row r="34512" spans="1:3" x14ac:dyDescent="0.4">
      <c r="A34512" s="70"/>
      <c r="B34512" s="70"/>
      <c r="C34512" s="71"/>
    </row>
    <row r="34513" spans="1:3" x14ac:dyDescent="0.4">
      <c r="A34513" s="70"/>
      <c r="B34513" s="70"/>
      <c r="C34513" s="71"/>
    </row>
    <row r="34514" spans="1:3" x14ac:dyDescent="0.4">
      <c r="A34514" s="70"/>
      <c r="B34514" s="70"/>
      <c r="C34514" s="71"/>
    </row>
    <row r="34515" spans="1:3" x14ac:dyDescent="0.4">
      <c r="A34515" s="70"/>
      <c r="B34515" s="70"/>
      <c r="C34515" s="71"/>
    </row>
    <row r="34516" spans="1:3" x14ac:dyDescent="0.4">
      <c r="A34516" s="70"/>
      <c r="B34516" s="70"/>
      <c r="C34516" s="71"/>
    </row>
    <row r="34517" spans="1:3" x14ac:dyDescent="0.4">
      <c r="A34517" s="70"/>
      <c r="B34517" s="70"/>
      <c r="C34517" s="71"/>
    </row>
    <row r="34518" spans="1:3" x14ac:dyDescent="0.4">
      <c r="A34518" s="70"/>
      <c r="B34518" s="70"/>
      <c r="C34518" s="71"/>
    </row>
    <row r="34519" spans="1:3" x14ac:dyDescent="0.4">
      <c r="A34519" s="70"/>
      <c r="B34519" s="70"/>
      <c r="C34519" s="71"/>
    </row>
    <row r="34520" spans="1:3" x14ac:dyDescent="0.4">
      <c r="A34520" s="70"/>
      <c r="B34520" s="70"/>
      <c r="C34520" s="71"/>
    </row>
    <row r="34521" spans="1:3" x14ac:dyDescent="0.4">
      <c r="A34521" s="70"/>
      <c r="B34521" s="70"/>
      <c r="C34521" s="71"/>
    </row>
    <row r="34522" spans="1:3" x14ac:dyDescent="0.4">
      <c r="A34522" s="70"/>
      <c r="B34522" s="70"/>
      <c r="C34522" s="71"/>
    </row>
    <row r="34523" spans="1:3" x14ac:dyDescent="0.4">
      <c r="A34523" s="70"/>
      <c r="B34523" s="70"/>
      <c r="C34523" s="71"/>
    </row>
    <row r="34524" spans="1:3" x14ac:dyDescent="0.4">
      <c r="A34524" s="70"/>
      <c r="B34524" s="70"/>
      <c r="C34524" s="71"/>
    </row>
    <row r="34525" spans="1:3" x14ac:dyDescent="0.4">
      <c r="A34525" s="70"/>
      <c r="B34525" s="70"/>
      <c r="C34525" s="71"/>
    </row>
    <row r="34526" spans="1:3" x14ac:dyDescent="0.4">
      <c r="A34526" s="70"/>
      <c r="B34526" s="70"/>
      <c r="C34526" s="71"/>
    </row>
    <row r="34527" spans="1:3" x14ac:dyDescent="0.4">
      <c r="A34527" s="70"/>
      <c r="B34527" s="70"/>
      <c r="C34527" s="71"/>
    </row>
    <row r="34528" spans="1:3" x14ac:dyDescent="0.4">
      <c r="A34528" s="70"/>
      <c r="B34528" s="70"/>
      <c r="C34528" s="71"/>
    </row>
    <row r="34529" spans="1:3" x14ac:dyDescent="0.4">
      <c r="A34529" s="70"/>
      <c r="B34529" s="70"/>
      <c r="C34529" s="71"/>
    </row>
    <row r="34530" spans="1:3" x14ac:dyDescent="0.4">
      <c r="A34530" s="70"/>
      <c r="B34530" s="70"/>
      <c r="C34530" s="71"/>
    </row>
    <row r="34531" spans="1:3" x14ac:dyDescent="0.4">
      <c r="A34531" s="70"/>
      <c r="B34531" s="70"/>
      <c r="C34531" s="71"/>
    </row>
    <row r="34532" spans="1:3" x14ac:dyDescent="0.4">
      <c r="A34532" s="70"/>
      <c r="B34532" s="70"/>
      <c r="C34532" s="71"/>
    </row>
    <row r="34533" spans="1:3" x14ac:dyDescent="0.4">
      <c r="A34533" s="70"/>
      <c r="B34533" s="70"/>
      <c r="C34533" s="71"/>
    </row>
    <row r="34534" spans="1:3" x14ac:dyDescent="0.4">
      <c r="A34534" s="70"/>
      <c r="B34534" s="70"/>
      <c r="C34534" s="71"/>
    </row>
    <row r="34535" spans="1:3" x14ac:dyDescent="0.4">
      <c r="A34535" s="70"/>
      <c r="B34535" s="70"/>
      <c r="C34535" s="71"/>
    </row>
    <row r="34536" spans="1:3" x14ac:dyDescent="0.4">
      <c r="A34536" s="70"/>
      <c r="B34536" s="70"/>
      <c r="C34536" s="71"/>
    </row>
    <row r="34537" spans="1:3" x14ac:dyDescent="0.4">
      <c r="A34537" s="70"/>
      <c r="B34537" s="70"/>
      <c r="C34537" s="71"/>
    </row>
    <row r="34538" spans="1:3" x14ac:dyDescent="0.4">
      <c r="A34538" s="70"/>
      <c r="B34538" s="70"/>
      <c r="C34538" s="71"/>
    </row>
    <row r="34539" spans="1:3" x14ac:dyDescent="0.4">
      <c r="A34539" s="70"/>
      <c r="B34539" s="70"/>
      <c r="C34539" s="71"/>
    </row>
    <row r="34540" spans="1:3" x14ac:dyDescent="0.4">
      <c r="A34540" s="70"/>
      <c r="B34540" s="70"/>
      <c r="C34540" s="71"/>
    </row>
    <row r="34541" spans="1:3" x14ac:dyDescent="0.4">
      <c r="A34541" s="70"/>
      <c r="B34541" s="70"/>
      <c r="C34541" s="71"/>
    </row>
    <row r="34542" spans="1:3" x14ac:dyDescent="0.4">
      <c r="A34542" s="70"/>
      <c r="B34542" s="70"/>
      <c r="C34542" s="71"/>
    </row>
    <row r="34543" spans="1:3" x14ac:dyDescent="0.4">
      <c r="A34543" s="70"/>
      <c r="B34543" s="70"/>
      <c r="C34543" s="71"/>
    </row>
    <row r="34544" spans="1:3" x14ac:dyDescent="0.4">
      <c r="A34544" s="70"/>
      <c r="B34544" s="70"/>
      <c r="C34544" s="71"/>
    </row>
    <row r="34545" spans="1:3" x14ac:dyDescent="0.4">
      <c r="A34545" s="70"/>
      <c r="B34545" s="70"/>
      <c r="C34545" s="71"/>
    </row>
    <row r="34546" spans="1:3" x14ac:dyDescent="0.4">
      <c r="A34546" s="70"/>
      <c r="B34546" s="70"/>
      <c r="C34546" s="71"/>
    </row>
    <row r="34547" spans="1:3" x14ac:dyDescent="0.4">
      <c r="A34547" s="70"/>
      <c r="B34547" s="70"/>
      <c r="C34547" s="71"/>
    </row>
    <row r="34548" spans="1:3" x14ac:dyDescent="0.4">
      <c r="A34548" s="70"/>
      <c r="B34548" s="70"/>
      <c r="C34548" s="71"/>
    </row>
    <row r="34549" spans="1:3" x14ac:dyDescent="0.4">
      <c r="A34549" s="70"/>
      <c r="B34549" s="70"/>
      <c r="C34549" s="71"/>
    </row>
    <row r="34550" spans="1:3" x14ac:dyDescent="0.4">
      <c r="A34550" s="70"/>
      <c r="B34550" s="70"/>
      <c r="C34550" s="71"/>
    </row>
    <row r="34551" spans="1:3" x14ac:dyDescent="0.4">
      <c r="A34551" s="70"/>
      <c r="B34551" s="70"/>
      <c r="C34551" s="71"/>
    </row>
    <row r="34552" spans="1:3" x14ac:dyDescent="0.4">
      <c r="A34552" s="70"/>
      <c r="B34552" s="70"/>
      <c r="C34552" s="71"/>
    </row>
    <row r="34553" spans="1:3" x14ac:dyDescent="0.4">
      <c r="A34553" s="70"/>
      <c r="B34553" s="70"/>
      <c r="C34553" s="71"/>
    </row>
    <row r="34554" spans="1:3" x14ac:dyDescent="0.4">
      <c r="A34554" s="70"/>
      <c r="B34554" s="70"/>
      <c r="C34554" s="71"/>
    </row>
    <row r="34555" spans="1:3" x14ac:dyDescent="0.4">
      <c r="A34555" s="70"/>
      <c r="B34555" s="70"/>
      <c r="C34555" s="71"/>
    </row>
    <row r="34556" spans="1:3" x14ac:dyDescent="0.4">
      <c r="A34556" s="70"/>
      <c r="B34556" s="70"/>
      <c r="C34556" s="71"/>
    </row>
    <row r="34557" spans="1:3" x14ac:dyDescent="0.4">
      <c r="A34557" s="70"/>
      <c r="B34557" s="70"/>
      <c r="C34557" s="71"/>
    </row>
    <row r="34558" spans="1:3" x14ac:dyDescent="0.4">
      <c r="A34558" s="70"/>
      <c r="B34558" s="70"/>
      <c r="C34558" s="71"/>
    </row>
    <row r="34559" spans="1:3" x14ac:dyDescent="0.4">
      <c r="A34559" s="70"/>
      <c r="B34559" s="70"/>
      <c r="C34559" s="71"/>
    </row>
    <row r="34560" spans="1:3" x14ac:dyDescent="0.4">
      <c r="A34560" s="70"/>
      <c r="B34560" s="70"/>
      <c r="C34560" s="71"/>
    </row>
    <row r="34561" spans="1:3" x14ac:dyDescent="0.4">
      <c r="A34561" s="70"/>
      <c r="B34561" s="70"/>
      <c r="C34561" s="71"/>
    </row>
    <row r="34562" spans="1:3" x14ac:dyDescent="0.4">
      <c r="A34562" s="70"/>
      <c r="B34562" s="70"/>
      <c r="C34562" s="71"/>
    </row>
    <row r="34563" spans="1:3" x14ac:dyDescent="0.4">
      <c r="A34563" s="70"/>
      <c r="B34563" s="70"/>
      <c r="C34563" s="71"/>
    </row>
    <row r="34564" spans="1:3" x14ac:dyDescent="0.4">
      <c r="A34564" s="70"/>
      <c r="B34564" s="70"/>
      <c r="C34564" s="71"/>
    </row>
    <row r="34565" spans="1:3" x14ac:dyDescent="0.4">
      <c r="A34565" s="70"/>
      <c r="B34565" s="70"/>
      <c r="C34565" s="71"/>
    </row>
    <row r="34566" spans="1:3" x14ac:dyDescent="0.4">
      <c r="A34566" s="70"/>
      <c r="B34566" s="70"/>
      <c r="C34566" s="71"/>
    </row>
    <row r="34567" spans="1:3" x14ac:dyDescent="0.4">
      <c r="A34567" s="70"/>
      <c r="B34567" s="70"/>
      <c r="C34567" s="71"/>
    </row>
    <row r="34568" spans="1:3" x14ac:dyDescent="0.4">
      <c r="A34568" s="70"/>
      <c r="B34568" s="70"/>
      <c r="C34568" s="71"/>
    </row>
    <row r="34569" spans="1:3" x14ac:dyDescent="0.4">
      <c r="A34569" s="70"/>
      <c r="B34569" s="70"/>
      <c r="C34569" s="71"/>
    </row>
    <row r="34570" spans="1:3" x14ac:dyDescent="0.4">
      <c r="A34570" s="70"/>
      <c r="B34570" s="70"/>
      <c r="C34570" s="71"/>
    </row>
    <row r="34571" spans="1:3" x14ac:dyDescent="0.4">
      <c r="A34571" s="70"/>
      <c r="B34571" s="70"/>
      <c r="C34571" s="71"/>
    </row>
    <row r="34572" spans="1:3" x14ac:dyDescent="0.4">
      <c r="A34572" s="70"/>
      <c r="B34572" s="70"/>
      <c r="C34572" s="71"/>
    </row>
    <row r="34573" spans="1:3" x14ac:dyDescent="0.4">
      <c r="A34573" s="70"/>
      <c r="B34573" s="70"/>
      <c r="C34573" s="71"/>
    </row>
    <row r="34574" spans="1:3" x14ac:dyDescent="0.4">
      <c r="A34574" s="70"/>
      <c r="B34574" s="70"/>
      <c r="C34574" s="71"/>
    </row>
    <row r="34575" spans="1:3" x14ac:dyDescent="0.4">
      <c r="A34575" s="70"/>
      <c r="B34575" s="70"/>
      <c r="C34575" s="71"/>
    </row>
    <row r="34576" spans="1:3" x14ac:dyDescent="0.4">
      <c r="A34576" s="70"/>
      <c r="B34576" s="70"/>
      <c r="C34576" s="71"/>
    </row>
    <row r="34577" spans="1:3" x14ac:dyDescent="0.4">
      <c r="A34577" s="70"/>
      <c r="B34577" s="70"/>
      <c r="C34577" s="71"/>
    </row>
    <row r="34578" spans="1:3" x14ac:dyDescent="0.4">
      <c r="A34578" s="70"/>
      <c r="B34578" s="70"/>
      <c r="C34578" s="71"/>
    </row>
    <row r="34579" spans="1:3" x14ac:dyDescent="0.4">
      <c r="A34579" s="70"/>
      <c r="B34579" s="70"/>
      <c r="C34579" s="71"/>
    </row>
    <row r="34580" spans="1:3" x14ac:dyDescent="0.4">
      <c r="A34580" s="70"/>
      <c r="B34580" s="70"/>
      <c r="C34580" s="71"/>
    </row>
    <row r="34581" spans="1:3" x14ac:dyDescent="0.4">
      <c r="A34581" s="70"/>
      <c r="B34581" s="70"/>
      <c r="C34581" s="71"/>
    </row>
    <row r="34582" spans="1:3" x14ac:dyDescent="0.4">
      <c r="A34582" s="70"/>
      <c r="B34582" s="70"/>
      <c r="C34582" s="71"/>
    </row>
    <row r="34583" spans="1:3" x14ac:dyDescent="0.4">
      <c r="A34583" s="70"/>
      <c r="B34583" s="70"/>
      <c r="C34583" s="71"/>
    </row>
    <row r="34584" spans="1:3" x14ac:dyDescent="0.4">
      <c r="A34584" s="70"/>
      <c r="B34584" s="70"/>
      <c r="C34584" s="71"/>
    </row>
    <row r="34585" spans="1:3" x14ac:dyDescent="0.4">
      <c r="A34585" s="70"/>
      <c r="B34585" s="70"/>
      <c r="C34585" s="71"/>
    </row>
    <row r="34586" spans="1:3" x14ac:dyDescent="0.4">
      <c r="A34586" s="70"/>
      <c r="B34586" s="70"/>
      <c r="C34586" s="71"/>
    </row>
    <row r="34587" spans="1:3" x14ac:dyDescent="0.4">
      <c r="A34587" s="70"/>
      <c r="B34587" s="70"/>
      <c r="C34587" s="71"/>
    </row>
    <row r="34588" spans="1:3" x14ac:dyDescent="0.4">
      <c r="A34588" s="70"/>
      <c r="B34588" s="70"/>
      <c r="C34588" s="71"/>
    </row>
    <row r="34589" spans="1:3" x14ac:dyDescent="0.4">
      <c r="A34589" s="70"/>
      <c r="B34589" s="70"/>
      <c r="C34589" s="71"/>
    </row>
    <row r="34590" spans="1:3" x14ac:dyDescent="0.4">
      <c r="A34590" s="70"/>
      <c r="B34590" s="70"/>
      <c r="C34590" s="71"/>
    </row>
    <row r="34591" spans="1:3" x14ac:dyDescent="0.4">
      <c r="A34591" s="70"/>
      <c r="B34591" s="70"/>
      <c r="C34591" s="71"/>
    </row>
    <row r="34592" spans="1:3" x14ac:dyDescent="0.4">
      <c r="A34592" s="70"/>
      <c r="B34592" s="70"/>
      <c r="C34592" s="71"/>
    </row>
    <row r="34593" spans="1:3" x14ac:dyDescent="0.4">
      <c r="A34593" s="70"/>
      <c r="B34593" s="70"/>
      <c r="C34593" s="71"/>
    </row>
    <row r="34594" spans="1:3" x14ac:dyDescent="0.4">
      <c r="A34594" s="70"/>
      <c r="B34594" s="70"/>
      <c r="C34594" s="71"/>
    </row>
    <row r="34595" spans="1:3" x14ac:dyDescent="0.4">
      <c r="A34595" s="70"/>
      <c r="B34595" s="70"/>
      <c r="C34595" s="71"/>
    </row>
    <row r="34596" spans="1:3" x14ac:dyDescent="0.4">
      <c r="A34596" s="70"/>
      <c r="B34596" s="70"/>
      <c r="C34596" s="71"/>
    </row>
    <row r="34597" spans="1:3" x14ac:dyDescent="0.4">
      <c r="A34597" s="70"/>
      <c r="B34597" s="70"/>
      <c r="C34597" s="71"/>
    </row>
    <row r="34598" spans="1:3" x14ac:dyDescent="0.4">
      <c r="A34598" s="70"/>
      <c r="B34598" s="70"/>
      <c r="C34598" s="71"/>
    </row>
    <row r="34599" spans="1:3" x14ac:dyDescent="0.4">
      <c r="A34599" s="70"/>
      <c r="B34599" s="70"/>
      <c r="C34599" s="71"/>
    </row>
    <row r="34600" spans="1:3" x14ac:dyDescent="0.4">
      <c r="A34600" s="70"/>
      <c r="B34600" s="70"/>
      <c r="C34600" s="71"/>
    </row>
    <row r="34601" spans="1:3" x14ac:dyDescent="0.4">
      <c r="A34601" s="70"/>
      <c r="B34601" s="70"/>
      <c r="C34601" s="71"/>
    </row>
    <row r="34602" spans="1:3" x14ac:dyDescent="0.4">
      <c r="A34602" s="70"/>
      <c r="B34602" s="70"/>
      <c r="C34602" s="71"/>
    </row>
    <row r="34603" spans="1:3" x14ac:dyDescent="0.4">
      <c r="A34603" s="70"/>
      <c r="B34603" s="70"/>
      <c r="C34603" s="71"/>
    </row>
    <row r="34604" spans="1:3" x14ac:dyDescent="0.4">
      <c r="A34604" s="70"/>
      <c r="B34604" s="70"/>
      <c r="C34604" s="71"/>
    </row>
    <row r="34605" spans="1:3" x14ac:dyDescent="0.4">
      <c r="A34605" s="70"/>
      <c r="B34605" s="70"/>
      <c r="C34605" s="71"/>
    </row>
    <row r="34606" spans="1:3" x14ac:dyDescent="0.4">
      <c r="A34606" s="70"/>
      <c r="B34606" s="70"/>
      <c r="C34606" s="71"/>
    </row>
    <row r="34607" spans="1:3" x14ac:dyDescent="0.4">
      <c r="A34607" s="70"/>
      <c r="B34607" s="70"/>
      <c r="C34607" s="71"/>
    </row>
    <row r="34608" spans="1:3" x14ac:dyDescent="0.4">
      <c r="A34608" s="70"/>
      <c r="B34608" s="70"/>
      <c r="C34608" s="71"/>
    </row>
    <row r="34609" spans="1:3" x14ac:dyDescent="0.4">
      <c r="A34609" s="70"/>
      <c r="B34609" s="70"/>
      <c r="C34609" s="71"/>
    </row>
    <row r="34610" spans="1:3" x14ac:dyDescent="0.4">
      <c r="A34610" s="70"/>
      <c r="B34610" s="70"/>
      <c r="C34610" s="71"/>
    </row>
    <row r="34611" spans="1:3" x14ac:dyDescent="0.4">
      <c r="A34611" s="70"/>
      <c r="B34611" s="70"/>
      <c r="C34611" s="71"/>
    </row>
    <row r="34612" spans="1:3" x14ac:dyDescent="0.4">
      <c r="A34612" s="70"/>
      <c r="B34612" s="70"/>
      <c r="C34612" s="71"/>
    </row>
    <row r="34613" spans="1:3" x14ac:dyDescent="0.4">
      <c r="A34613" s="70"/>
      <c r="B34613" s="70"/>
      <c r="C34613" s="71"/>
    </row>
    <row r="34614" spans="1:3" x14ac:dyDescent="0.4">
      <c r="A34614" s="70"/>
      <c r="B34614" s="70"/>
      <c r="C34614" s="71"/>
    </row>
    <row r="34615" spans="1:3" x14ac:dyDescent="0.4">
      <c r="A34615" s="70"/>
      <c r="B34615" s="70"/>
      <c r="C34615" s="71"/>
    </row>
    <row r="34616" spans="1:3" x14ac:dyDescent="0.4">
      <c r="A34616" s="70"/>
      <c r="B34616" s="70"/>
      <c r="C34616" s="71"/>
    </row>
    <row r="34617" spans="1:3" x14ac:dyDescent="0.4">
      <c r="A34617" s="70"/>
      <c r="B34617" s="70"/>
      <c r="C34617" s="71"/>
    </row>
    <row r="34618" spans="1:3" x14ac:dyDescent="0.4">
      <c r="A34618" s="70"/>
      <c r="B34618" s="70"/>
      <c r="C34618" s="71"/>
    </row>
    <row r="34619" spans="1:3" x14ac:dyDescent="0.4">
      <c r="A34619" s="70"/>
      <c r="B34619" s="70"/>
      <c r="C34619" s="71"/>
    </row>
    <row r="34620" spans="1:3" x14ac:dyDescent="0.4">
      <c r="A34620" s="70"/>
      <c r="B34620" s="70"/>
      <c r="C34620" s="71"/>
    </row>
    <row r="34621" spans="1:3" x14ac:dyDescent="0.4">
      <c r="A34621" s="70"/>
      <c r="B34621" s="70"/>
      <c r="C34621" s="71"/>
    </row>
    <row r="34622" spans="1:3" x14ac:dyDescent="0.4">
      <c r="A34622" s="70"/>
      <c r="B34622" s="70"/>
      <c r="C34622" s="71"/>
    </row>
    <row r="34623" spans="1:3" x14ac:dyDescent="0.4">
      <c r="A34623" s="70"/>
      <c r="B34623" s="70"/>
      <c r="C34623" s="71"/>
    </row>
    <row r="34624" spans="1:3" x14ac:dyDescent="0.4">
      <c r="A34624" s="70"/>
      <c r="B34624" s="70"/>
      <c r="C34624" s="71"/>
    </row>
    <row r="34625" spans="1:3" x14ac:dyDescent="0.4">
      <c r="A34625" s="70"/>
      <c r="B34625" s="70"/>
      <c r="C34625" s="71"/>
    </row>
    <row r="34626" spans="1:3" x14ac:dyDescent="0.4">
      <c r="A34626" s="70"/>
      <c r="B34626" s="70"/>
      <c r="C34626" s="71"/>
    </row>
    <row r="34627" spans="1:3" x14ac:dyDescent="0.4">
      <c r="A34627" s="70"/>
      <c r="B34627" s="70"/>
      <c r="C34627" s="71"/>
    </row>
    <row r="34628" spans="1:3" x14ac:dyDescent="0.4">
      <c r="A34628" s="70"/>
      <c r="B34628" s="70"/>
      <c r="C34628" s="71"/>
    </row>
    <row r="34629" spans="1:3" x14ac:dyDescent="0.4">
      <c r="A34629" s="70"/>
      <c r="B34629" s="70"/>
      <c r="C34629" s="71"/>
    </row>
    <row r="34630" spans="1:3" x14ac:dyDescent="0.4">
      <c r="A34630" s="70"/>
      <c r="B34630" s="70"/>
      <c r="C34630" s="71"/>
    </row>
    <row r="34631" spans="1:3" x14ac:dyDescent="0.4">
      <c r="A34631" s="70"/>
      <c r="B34631" s="70"/>
      <c r="C34631" s="71"/>
    </row>
    <row r="34632" spans="1:3" x14ac:dyDescent="0.4">
      <c r="A34632" s="70"/>
      <c r="B34632" s="70"/>
      <c r="C34632" s="71"/>
    </row>
    <row r="34633" spans="1:3" x14ac:dyDescent="0.4">
      <c r="A34633" s="70"/>
      <c r="B34633" s="70"/>
      <c r="C34633" s="71"/>
    </row>
    <row r="34634" spans="1:3" x14ac:dyDescent="0.4">
      <c r="A34634" s="70"/>
      <c r="B34634" s="70"/>
      <c r="C34634" s="71"/>
    </row>
    <row r="34635" spans="1:3" x14ac:dyDescent="0.4">
      <c r="A34635" s="70"/>
      <c r="B34635" s="70"/>
      <c r="C34635" s="71"/>
    </row>
    <row r="34636" spans="1:3" x14ac:dyDescent="0.4">
      <c r="A34636" s="70"/>
      <c r="B34636" s="70"/>
      <c r="C34636" s="71"/>
    </row>
    <row r="34637" spans="1:3" x14ac:dyDescent="0.4">
      <c r="A34637" s="70"/>
      <c r="B34637" s="70"/>
      <c r="C34637" s="71"/>
    </row>
    <row r="34638" spans="1:3" x14ac:dyDescent="0.4">
      <c r="A34638" s="70"/>
      <c r="B34638" s="70"/>
      <c r="C34638" s="71"/>
    </row>
    <row r="34639" spans="1:3" x14ac:dyDescent="0.4">
      <c r="A34639" s="70"/>
      <c r="B34639" s="70"/>
      <c r="C34639" s="71"/>
    </row>
    <row r="34640" spans="1:3" x14ac:dyDescent="0.4">
      <c r="A34640" s="70"/>
      <c r="B34640" s="70"/>
      <c r="C34640" s="71"/>
    </row>
    <row r="34641" spans="1:3" x14ac:dyDescent="0.4">
      <c r="A34641" s="70"/>
      <c r="B34641" s="70"/>
      <c r="C34641" s="71"/>
    </row>
    <row r="34642" spans="1:3" x14ac:dyDescent="0.4">
      <c r="A34642" s="70"/>
      <c r="B34642" s="70"/>
      <c r="C34642" s="71"/>
    </row>
    <row r="34643" spans="1:3" x14ac:dyDescent="0.4">
      <c r="A34643" s="70"/>
      <c r="B34643" s="70"/>
      <c r="C34643" s="71"/>
    </row>
    <row r="34644" spans="1:3" x14ac:dyDescent="0.4">
      <c r="A34644" s="70"/>
      <c r="B34644" s="70"/>
      <c r="C34644" s="71"/>
    </row>
    <row r="34645" spans="1:3" x14ac:dyDescent="0.4">
      <c r="A34645" s="70"/>
      <c r="B34645" s="70"/>
      <c r="C34645" s="71"/>
    </row>
    <row r="34646" spans="1:3" x14ac:dyDescent="0.4">
      <c r="A34646" s="70"/>
      <c r="B34646" s="70"/>
      <c r="C34646" s="71"/>
    </row>
    <row r="34647" spans="1:3" x14ac:dyDescent="0.4">
      <c r="A34647" s="70"/>
      <c r="B34647" s="70"/>
      <c r="C34647" s="71"/>
    </row>
    <row r="34648" spans="1:3" x14ac:dyDescent="0.4">
      <c r="A34648" s="70"/>
      <c r="B34648" s="70"/>
      <c r="C34648" s="71"/>
    </row>
    <row r="34649" spans="1:3" x14ac:dyDescent="0.4">
      <c r="A34649" s="70"/>
      <c r="B34649" s="70"/>
      <c r="C34649" s="71"/>
    </row>
    <row r="34650" spans="1:3" x14ac:dyDescent="0.4">
      <c r="A34650" s="70"/>
      <c r="B34650" s="70"/>
      <c r="C34650" s="71"/>
    </row>
    <row r="34651" spans="1:3" x14ac:dyDescent="0.4">
      <c r="A34651" s="70"/>
      <c r="B34651" s="70"/>
      <c r="C34651" s="71"/>
    </row>
    <row r="34652" spans="1:3" x14ac:dyDescent="0.4">
      <c r="A34652" s="70"/>
      <c r="B34652" s="70"/>
      <c r="C34652" s="71"/>
    </row>
    <row r="34653" spans="1:3" x14ac:dyDescent="0.4">
      <c r="A34653" s="70"/>
      <c r="B34653" s="70"/>
      <c r="C34653" s="71"/>
    </row>
    <row r="34654" spans="1:3" x14ac:dyDescent="0.4">
      <c r="A34654" s="70"/>
      <c r="B34654" s="70"/>
      <c r="C34654" s="71"/>
    </row>
    <row r="34655" spans="1:3" x14ac:dyDescent="0.4">
      <c r="A34655" s="70"/>
      <c r="B34655" s="70"/>
      <c r="C34655" s="71"/>
    </row>
    <row r="34656" spans="1:3" x14ac:dyDescent="0.4">
      <c r="A34656" s="70"/>
      <c r="B34656" s="70"/>
      <c r="C34656" s="71"/>
    </row>
    <row r="34657" spans="1:3" x14ac:dyDescent="0.4">
      <c r="A34657" s="70"/>
      <c r="B34657" s="70"/>
      <c r="C34657" s="71"/>
    </row>
    <row r="34658" spans="1:3" x14ac:dyDescent="0.4">
      <c r="A34658" s="70"/>
      <c r="B34658" s="70"/>
      <c r="C34658" s="71"/>
    </row>
    <row r="34659" spans="1:3" x14ac:dyDescent="0.4">
      <c r="A34659" s="70"/>
      <c r="B34659" s="70"/>
      <c r="C34659" s="71"/>
    </row>
    <row r="34660" spans="1:3" x14ac:dyDescent="0.4">
      <c r="A34660" s="70"/>
      <c r="B34660" s="70"/>
      <c r="C34660" s="71"/>
    </row>
    <row r="34661" spans="1:3" x14ac:dyDescent="0.4">
      <c r="A34661" s="70"/>
      <c r="B34661" s="70"/>
      <c r="C34661" s="71"/>
    </row>
    <row r="34662" spans="1:3" x14ac:dyDescent="0.4">
      <c r="A34662" s="70"/>
      <c r="B34662" s="70"/>
      <c r="C34662" s="71"/>
    </row>
    <row r="34663" spans="1:3" x14ac:dyDescent="0.4">
      <c r="A34663" s="70"/>
      <c r="B34663" s="70"/>
      <c r="C34663" s="71"/>
    </row>
    <row r="34664" spans="1:3" x14ac:dyDescent="0.4">
      <c r="A34664" s="70"/>
      <c r="B34664" s="70"/>
      <c r="C34664" s="71"/>
    </row>
    <row r="34665" spans="1:3" x14ac:dyDescent="0.4">
      <c r="A34665" s="70"/>
      <c r="B34665" s="70"/>
      <c r="C34665" s="71"/>
    </row>
    <row r="34666" spans="1:3" x14ac:dyDescent="0.4">
      <c r="A34666" s="70"/>
      <c r="B34666" s="70"/>
      <c r="C34666" s="71"/>
    </row>
    <row r="34667" spans="1:3" x14ac:dyDescent="0.4">
      <c r="A34667" s="70"/>
      <c r="B34667" s="70"/>
      <c r="C34667" s="71"/>
    </row>
    <row r="34668" spans="1:3" x14ac:dyDescent="0.4">
      <c r="A34668" s="70"/>
      <c r="B34668" s="70"/>
      <c r="C34668" s="71"/>
    </row>
    <row r="34669" spans="1:3" x14ac:dyDescent="0.4">
      <c r="A34669" s="70"/>
      <c r="B34669" s="70"/>
      <c r="C34669" s="71"/>
    </row>
    <row r="34670" spans="1:3" x14ac:dyDescent="0.4">
      <c r="A34670" s="70"/>
      <c r="B34670" s="70"/>
      <c r="C34670" s="71"/>
    </row>
    <row r="34671" spans="1:3" x14ac:dyDescent="0.4">
      <c r="A34671" s="70"/>
      <c r="B34671" s="70"/>
      <c r="C34671" s="71"/>
    </row>
    <row r="34672" spans="1:3" x14ac:dyDescent="0.4">
      <c r="A34672" s="70"/>
      <c r="B34672" s="70"/>
      <c r="C34672" s="71"/>
    </row>
    <row r="34673" spans="1:3" x14ac:dyDescent="0.4">
      <c r="A34673" s="70"/>
      <c r="B34673" s="70"/>
      <c r="C34673" s="71"/>
    </row>
    <row r="34674" spans="1:3" x14ac:dyDescent="0.4">
      <c r="A34674" s="70"/>
      <c r="B34674" s="70"/>
      <c r="C34674" s="71"/>
    </row>
    <row r="34675" spans="1:3" x14ac:dyDescent="0.4">
      <c r="A34675" s="70"/>
      <c r="B34675" s="70"/>
      <c r="C34675" s="71"/>
    </row>
    <row r="34676" spans="1:3" x14ac:dyDescent="0.4">
      <c r="A34676" s="70"/>
      <c r="B34676" s="70"/>
      <c r="C34676" s="71"/>
    </row>
    <row r="34677" spans="1:3" x14ac:dyDescent="0.4">
      <c r="A34677" s="70"/>
      <c r="B34677" s="70"/>
      <c r="C34677" s="71"/>
    </row>
    <row r="34678" spans="1:3" x14ac:dyDescent="0.4">
      <c r="A34678" s="70"/>
      <c r="B34678" s="70"/>
      <c r="C34678" s="71"/>
    </row>
    <row r="34679" spans="1:3" x14ac:dyDescent="0.4">
      <c r="A34679" s="70"/>
      <c r="B34679" s="70"/>
      <c r="C34679" s="71"/>
    </row>
    <row r="34680" spans="1:3" x14ac:dyDescent="0.4">
      <c r="A34680" s="70"/>
      <c r="B34680" s="70"/>
      <c r="C34680" s="71"/>
    </row>
    <row r="34681" spans="1:3" x14ac:dyDescent="0.4">
      <c r="A34681" s="70"/>
      <c r="B34681" s="70"/>
      <c r="C34681" s="71"/>
    </row>
    <row r="34682" spans="1:3" x14ac:dyDescent="0.4">
      <c r="A34682" s="70"/>
      <c r="B34682" s="70"/>
      <c r="C34682" s="71"/>
    </row>
    <row r="34683" spans="1:3" x14ac:dyDescent="0.4">
      <c r="A34683" s="70"/>
      <c r="B34683" s="70"/>
      <c r="C34683" s="71"/>
    </row>
    <row r="34684" spans="1:3" x14ac:dyDescent="0.4">
      <c r="A34684" s="70"/>
      <c r="B34684" s="70"/>
      <c r="C34684" s="71"/>
    </row>
    <row r="34685" spans="1:3" x14ac:dyDescent="0.4">
      <c r="A34685" s="70"/>
      <c r="B34685" s="70"/>
      <c r="C34685" s="71"/>
    </row>
    <row r="34686" spans="1:3" x14ac:dyDescent="0.4">
      <c r="A34686" s="70"/>
      <c r="B34686" s="70"/>
      <c r="C34686" s="71"/>
    </row>
    <row r="34687" spans="1:3" x14ac:dyDescent="0.4">
      <c r="A34687" s="70"/>
      <c r="B34687" s="70"/>
      <c r="C34687" s="71"/>
    </row>
    <row r="34688" spans="1:3" x14ac:dyDescent="0.4">
      <c r="A34688" s="70"/>
      <c r="B34688" s="70"/>
      <c r="C34688" s="71"/>
    </row>
    <row r="34689" spans="1:3" x14ac:dyDescent="0.4">
      <c r="A34689" s="70"/>
      <c r="B34689" s="70"/>
      <c r="C34689" s="71"/>
    </row>
    <row r="34690" spans="1:3" x14ac:dyDescent="0.4">
      <c r="A34690" s="70"/>
      <c r="B34690" s="70"/>
      <c r="C34690" s="71"/>
    </row>
    <row r="34691" spans="1:3" x14ac:dyDescent="0.4">
      <c r="A34691" s="70"/>
      <c r="B34691" s="70"/>
      <c r="C34691" s="71"/>
    </row>
    <row r="34692" spans="1:3" x14ac:dyDescent="0.4">
      <c r="A34692" s="70"/>
      <c r="B34692" s="70"/>
      <c r="C34692" s="71"/>
    </row>
    <row r="34693" spans="1:3" x14ac:dyDescent="0.4">
      <c r="A34693" s="70"/>
      <c r="B34693" s="70"/>
      <c r="C34693" s="71"/>
    </row>
    <row r="34694" spans="1:3" x14ac:dyDescent="0.4">
      <c r="A34694" s="70"/>
      <c r="B34694" s="70"/>
      <c r="C34694" s="71"/>
    </row>
    <row r="34695" spans="1:3" x14ac:dyDescent="0.4">
      <c r="A34695" s="70"/>
      <c r="B34695" s="70"/>
      <c r="C34695" s="71"/>
    </row>
    <row r="34696" spans="1:3" x14ac:dyDescent="0.4">
      <c r="A34696" s="70"/>
      <c r="B34696" s="70"/>
      <c r="C34696" s="71"/>
    </row>
    <row r="34697" spans="1:3" x14ac:dyDescent="0.4">
      <c r="A34697" s="70"/>
      <c r="B34697" s="70"/>
      <c r="C34697" s="71"/>
    </row>
    <row r="34698" spans="1:3" x14ac:dyDescent="0.4">
      <c r="A34698" s="70"/>
      <c r="B34698" s="70"/>
      <c r="C34698" s="71"/>
    </row>
    <row r="34699" spans="1:3" x14ac:dyDescent="0.4">
      <c r="A34699" s="70"/>
      <c r="B34699" s="70"/>
      <c r="C34699" s="71"/>
    </row>
    <row r="34700" spans="1:3" x14ac:dyDescent="0.4">
      <c r="A34700" s="70"/>
      <c r="B34700" s="70"/>
      <c r="C34700" s="71"/>
    </row>
    <row r="34701" spans="1:3" x14ac:dyDescent="0.4">
      <c r="A34701" s="70"/>
      <c r="B34701" s="70"/>
      <c r="C34701" s="71"/>
    </row>
    <row r="34702" spans="1:3" x14ac:dyDescent="0.4">
      <c r="A34702" s="70"/>
      <c r="B34702" s="70"/>
      <c r="C34702" s="71"/>
    </row>
    <row r="34703" spans="1:3" x14ac:dyDescent="0.4">
      <c r="A34703" s="70"/>
      <c r="B34703" s="70"/>
      <c r="C34703" s="71"/>
    </row>
    <row r="34704" spans="1:3" x14ac:dyDescent="0.4">
      <c r="A34704" s="70"/>
      <c r="B34704" s="70"/>
      <c r="C34704" s="71"/>
    </row>
    <row r="34705" spans="1:3" x14ac:dyDescent="0.4">
      <c r="A34705" s="70"/>
      <c r="B34705" s="70"/>
      <c r="C34705" s="71"/>
    </row>
    <row r="34706" spans="1:3" x14ac:dyDescent="0.4">
      <c r="A34706" s="70"/>
      <c r="B34706" s="70"/>
      <c r="C34706" s="71"/>
    </row>
    <row r="34707" spans="1:3" x14ac:dyDescent="0.4">
      <c r="A34707" s="70"/>
      <c r="B34707" s="70"/>
      <c r="C34707" s="71"/>
    </row>
    <row r="34708" spans="1:3" x14ac:dyDescent="0.4">
      <c r="A34708" s="70"/>
      <c r="B34708" s="70"/>
      <c r="C34708" s="71"/>
    </row>
    <row r="34709" spans="1:3" x14ac:dyDescent="0.4">
      <c r="A34709" s="70"/>
      <c r="B34709" s="70"/>
      <c r="C34709" s="71"/>
    </row>
    <row r="34710" spans="1:3" x14ac:dyDescent="0.4">
      <c r="A34710" s="70"/>
      <c r="B34710" s="70"/>
      <c r="C34710" s="71"/>
    </row>
    <row r="34711" spans="1:3" x14ac:dyDescent="0.4">
      <c r="A34711" s="70"/>
      <c r="B34711" s="70"/>
      <c r="C34711" s="71"/>
    </row>
    <row r="34712" spans="1:3" x14ac:dyDescent="0.4">
      <c r="A34712" s="70"/>
      <c r="B34712" s="70"/>
      <c r="C34712" s="71"/>
    </row>
    <row r="34713" spans="1:3" x14ac:dyDescent="0.4">
      <c r="A34713" s="70"/>
      <c r="B34713" s="70"/>
      <c r="C34713" s="71"/>
    </row>
    <row r="34714" spans="1:3" x14ac:dyDescent="0.4">
      <c r="A34714" s="70"/>
      <c r="B34714" s="70"/>
      <c r="C34714" s="71"/>
    </row>
    <row r="34715" spans="1:3" x14ac:dyDescent="0.4">
      <c r="A34715" s="70"/>
      <c r="B34715" s="70"/>
      <c r="C34715" s="71"/>
    </row>
    <row r="34716" spans="1:3" x14ac:dyDescent="0.4">
      <c r="A34716" s="70"/>
      <c r="B34716" s="70"/>
      <c r="C34716" s="71"/>
    </row>
    <row r="34717" spans="1:3" x14ac:dyDescent="0.4">
      <c r="A34717" s="70"/>
      <c r="B34717" s="70"/>
      <c r="C34717" s="71"/>
    </row>
    <row r="34718" spans="1:3" x14ac:dyDescent="0.4">
      <c r="A34718" s="70"/>
      <c r="B34718" s="70"/>
      <c r="C34718" s="71"/>
    </row>
    <row r="34719" spans="1:3" x14ac:dyDescent="0.4">
      <c r="A34719" s="70"/>
      <c r="B34719" s="70"/>
      <c r="C34719" s="71"/>
    </row>
    <row r="34720" spans="1:3" x14ac:dyDescent="0.4">
      <c r="A34720" s="70"/>
      <c r="B34720" s="70"/>
      <c r="C34720" s="71"/>
    </row>
    <row r="34721" spans="1:3" x14ac:dyDescent="0.4">
      <c r="A34721" s="70"/>
      <c r="B34721" s="70"/>
      <c r="C34721" s="71"/>
    </row>
    <row r="34722" spans="1:3" x14ac:dyDescent="0.4">
      <c r="A34722" s="70"/>
      <c r="B34722" s="70"/>
      <c r="C34722" s="71"/>
    </row>
    <row r="34723" spans="1:3" x14ac:dyDescent="0.4">
      <c r="A34723" s="70"/>
      <c r="B34723" s="70"/>
      <c r="C34723" s="71"/>
    </row>
    <row r="34724" spans="1:3" x14ac:dyDescent="0.4">
      <c r="A34724" s="70"/>
      <c r="B34724" s="70"/>
      <c r="C34724" s="71"/>
    </row>
    <row r="34725" spans="1:3" x14ac:dyDescent="0.4">
      <c r="A34725" s="70"/>
      <c r="B34725" s="70"/>
      <c r="C34725" s="71"/>
    </row>
    <row r="34726" spans="1:3" x14ac:dyDescent="0.4">
      <c r="A34726" s="70"/>
      <c r="B34726" s="70"/>
      <c r="C34726" s="71"/>
    </row>
    <row r="34727" spans="1:3" x14ac:dyDescent="0.4">
      <c r="A34727" s="70"/>
      <c r="B34727" s="70"/>
      <c r="C34727" s="71"/>
    </row>
    <row r="34728" spans="1:3" x14ac:dyDescent="0.4">
      <c r="A34728" s="70"/>
      <c r="B34728" s="70"/>
      <c r="C34728" s="71"/>
    </row>
    <row r="34729" spans="1:3" x14ac:dyDescent="0.4">
      <c r="A34729" s="70"/>
      <c r="B34729" s="70"/>
      <c r="C34729" s="71"/>
    </row>
    <row r="34730" spans="1:3" x14ac:dyDescent="0.4">
      <c r="A34730" s="70"/>
      <c r="B34730" s="70"/>
      <c r="C34730" s="71"/>
    </row>
    <row r="34731" spans="1:3" x14ac:dyDescent="0.4">
      <c r="A34731" s="70"/>
      <c r="B34731" s="70"/>
      <c r="C34731" s="71"/>
    </row>
    <row r="34732" spans="1:3" x14ac:dyDescent="0.4">
      <c r="A34732" s="70"/>
      <c r="B34732" s="70"/>
      <c r="C34732" s="71"/>
    </row>
    <row r="34733" spans="1:3" x14ac:dyDescent="0.4">
      <c r="A34733" s="70"/>
      <c r="B34733" s="70"/>
      <c r="C34733" s="71"/>
    </row>
    <row r="34734" spans="1:3" x14ac:dyDescent="0.4">
      <c r="A34734" s="70"/>
      <c r="B34734" s="70"/>
      <c r="C34734" s="71"/>
    </row>
    <row r="34735" spans="1:3" x14ac:dyDescent="0.4">
      <c r="A34735" s="70"/>
      <c r="B34735" s="70"/>
      <c r="C34735" s="71"/>
    </row>
    <row r="34736" spans="1:3" x14ac:dyDescent="0.4">
      <c r="A34736" s="70"/>
      <c r="B34736" s="70"/>
      <c r="C34736" s="71"/>
    </row>
    <row r="34737" spans="1:3" x14ac:dyDescent="0.4">
      <c r="A34737" s="70"/>
      <c r="B34737" s="70"/>
      <c r="C34737" s="71"/>
    </row>
    <row r="34738" spans="1:3" x14ac:dyDescent="0.4">
      <c r="A34738" s="70"/>
      <c r="B34738" s="70"/>
      <c r="C34738" s="71"/>
    </row>
    <row r="34739" spans="1:3" x14ac:dyDescent="0.4">
      <c r="A34739" s="70"/>
      <c r="B34739" s="70"/>
      <c r="C34739" s="71"/>
    </row>
    <row r="34740" spans="1:3" x14ac:dyDescent="0.4">
      <c r="A34740" s="70"/>
      <c r="B34740" s="70"/>
      <c r="C34740" s="71"/>
    </row>
    <row r="34741" spans="1:3" x14ac:dyDescent="0.4">
      <c r="A34741" s="70"/>
      <c r="B34741" s="70"/>
      <c r="C34741" s="71"/>
    </row>
    <row r="34742" spans="1:3" x14ac:dyDescent="0.4">
      <c r="A34742" s="70"/>
      <c r="B34742" s="70"/>
      <c r="C34742" s="71"/>
    </row>
    <row r="34743" spans="1:3" x14ac:dyDescent="0.4">
      <c r="A34743" s="70"/>
      <c r="B34743" s="70"/>
      <c r="C34743" s="71"/>
    </row>
    <row r="34744" spans="1:3" x14ac:dyDescent="0.4">
      <c r="A34744" s="70"/>
      <c r="B34744" s="70"/>
      <c r="C34744" s="71"/>
    </row>
    <row r="34745" spans="1:3" x14ac:dyDescent="0.4">
      <c r="A34745" s="70"/>
      <c r="B34745" s="70"/>
      <c r="C34745" s="71"/>
    </row>
    <row r="34746" spans="1:3" x14ac:dyDescent="0.4">
      <c r="A34746" s="70"/>
      <c r="B34746" s="70"/>
      <c r="C34746" s="71"/>
    </row>
    <row r="34747" spans="1:3" x14ac:dyDescent="0.4">
      <c r="A34747" s="70"/>
      <c r="B34747" s="70"/>
      <c r="C34747" s="71"/>
    </row>
    <row r="34748" spans="1:3" x14ac:dyDescent="0.4">
      <c r="A34748" s="70"/>
      <c r="B34748" s="70"/>
      <c r="C34748" s="71"/>
    </row>
    <row r="34749" spans="1:3" x14ac:dyDescent="0.4">
      <c r="A34749" s="70"/>
      <c r="B34749" s="70"/>
      <c r="C34749" s="71"/>
    </row>
    <row r="34750" spans="1:3" x14ac:dyDescent="0.4">
      <c r="A34750" s="70"/>
      <c r="B34750" s="70"/>
      <c r="C34750" s="71"/>
    </row>
    <row r="34751" spans="1:3" x14ac:dyDescent="0.4">
      <c r="A34751" s="70"/>
      <c r="B34751" s="70"/>
      <c r="C34751" s="71"/>
    </row>
    <row r="34752" spans="1:3" x14ac:dyDescent="0.4">
      <c r="A34752" s="70"/>
      <c r="B34752" s="70"/>
      <c r="C34752" s="71"/>
    </row>
    <row r="34753" spans="1:3" x14ac:dyDescent="0.4">
      <c r="A34753" s="70"/>
      <c r="B34753" s="70"/>
      <c r="C34753" s="71"/>
    </row>
    <row r="34754" spans="1:3" x14ac:dyDescent="0.4">
      <c r="A34754" s="70"/>
      <c r="B34754" s="70"/>
      <c r="C34754" s="71"/>
    </row>
    <row r="34755" spans="1:3" x14ac:dyDescent="0.4">
      <c r="A34755" s="70"/>
      <c r="B34755" s="70"/>
      <c r="C34755" s="71"/>
    </row>
    <row r="34756" spans="1:3" x14ac:dyDescent="0.4">
      <c r="A34756" s="70"/>
      <c r="B34756" s="70"/>
      <c r="C34756" s="71"/>
    </row>
    <row r="34757" spans="1:3" x14ac:dyDescent="0.4">
      <c r="A34757" s="70"/>
      <c r="B34757" s="70"/>
      <c r="C34757" s="71"/>
    </row>
    <row r="34758" spans="1:3" x14ac:dyDescent="0.4">
      <c r="A34758" s="70"/>
      <c r="B34758" s="70"/>
      <c r="C34758" s="71"/>
    </row>
    <row r="34759" spans="1:3" x14ac:dyDescent="0.4">
      <c r="A34759" s="70"/>
      <c r="B34759" s="70"/>
      <c r="C34759" s="71"/>
    </row>
    <row r="34760" spans="1:3" x14ac:dyDescent="0.4">
      <c r="A34760" s="70"/>
      <c r="B34760" s="70"/>
      <c r="C34760" s="71"/>
    </row>
    <row r="34761" spans="1:3" x14ac:dyDescent="0.4">
      <c r="A34761" s="70"/>
      <c r="B34761" s="70"/>
      <c r="C34761" s="71"/>
    </row>
    <row r="34762" spans="1:3" x14ac:dyDescent="0.4">
      <c r="A34762" s="70"/>
      <c r="B34762" s="70"/>
      <c r="C34762" s="71"/>
    </row>
    <row r="34763" spans="1:3" x14ac:dyDescent="0.4">
      <c r="A34763" s="70"/>
      <c r="B34763" s="70"/>
      <c r="C34763" s="71"/>
    </row>
    <row r="34764" spans="1:3" x14ac:dyDescent="0.4">
      <c r="A34764" s="70"/>
      <c r="B34764" s="70"/>
      <c r="C34764" s="71"/>
    </row>
    <row r="34765" spans="1:3" x14ac:dyDescent="0.4">
      <c r="A34765" s="70"/>
      <c r="B34765" s="70"/>
      <c r="C34765" s="71"/>
    </row>
    <row r="34766" spans="1:3" x14ac:dyDescent="0.4">
      <c r="A34766" s="70"/>
      <c r="B34766" s="70"/>
      <c r="C34766" s="71"/>
    </row>
    <row r="34767" spans="1:3" x14ac:dyDescent="0.4">
      <c r="A34767" s="70"/>
      <c r="B34767" s="70"/>
      <c r="C34767" s="71"/>
    </row>
    <row r="34768" spans="1:3" x14ac:dyDescent="0.4">
      <c r="A34768" s="70"/>
      <c r="B34768" s="70"/>
      <c r="C34768" s="71"/>
    </row>
    <row r="34769" spans="1:3" x14ac:dyDescent="0.4">
      <c r="A34769" s="70"/>
      <c r="B34769" s="70"/>
      <c r="C34769" s="71"/>
    </row>
    <row r="34770" spans="1:3" x14ac:dyDescent="0.4">
      <c r="A34770" s="70"/>
      <c r="B34770" s="70"/>
      <c r="C34770" s="71"/>
    </row>
    <row r="34771" spans="1:3" x14ac:dyDescent="0.4">
      <c r="A34771" s="70"/>
      <c r="B34771" s="70"/>
      <c r="C34771" s="71"/>
    </row>
    <row r="34772" spans="1:3" x14ac:dyDescent="0.4">
      <c r="A34772" s="70"/>
      <c r="B34772" s="70"/>
      <c r="C34772" s="71"/>
    </row>
    <row r="34773" spans="1:3" x14ac:dyDescent="0.4">
      <c r="A34773" s="70"/>
      <c r="B34773" s="70"/>
      <c r="C34773" s="71"/>
    </row>
    <row r="34774" spans="1:3" x14ac:dyDescent="0.4">
      <c r="A34774" s="70"/>
      <c r="B34774" s="70"/>
      <c r="C34774" s="71"/>
    </row>
    <row r="34775" spans="1:3" x14ac:dyDescent="0.4">
      <c r="A34775" s="70"/>
      <c r="B34775" s="70"/>
      <c r="C34775" s="71"/>
    </row>
    <row r="34776" spans="1:3" x14ac:dyDescent="0.4">
      <c r="A34776" s="70"/>
      <c r="B34776" s="70"/>
      <c r="C34776" s="71"/>
    </row>
    <row r="34777" spans="1:3" x14ac:dyDescent="0.4">
      <c r="A34777" s="70"/>
      <c r="B34777" s="70"/>
      <c r="C34777" s="71"/>
    </row>
    <row r="34778" spans="1:3" x14ac:dyDescent="0.4">
      <c r="A34778" s="70"/>
      <c r="B34778" s="70"/>
      <c r="C34778" s="71"/>
    </row>
    <row r="34779" spans="1:3" x14ac:dyDescent="0.4">
      <c r="A34779" s="70"/>
      <c r="B34779" s="70"/>
      <c r="C34779" s="71"/>
    </row>
    <row r="34780" spans="1:3" x14ac:dyDescent="0.4">
      <c r="A34780" s="70"/>
      <c r="B34780" s="70"/>
      <c r="C34780" s="71"/>
    </row>
    <row r="34781" spans="1:3" x14ac:dyDescent="0.4">
      <c r="A34781" s="70"/>
      <c r="B34781" s="70"/>
      <c r="C34781" s="71"/>
    </row>
    <row r="34782" spans="1:3" x14ac:dyDescent="0.4">
      <c r="A34782" s="70"/>
      <c r="B34782" s="70"/>
      <c r="C34782" s="71"/>
    </row>
    <row r="34783" spans="1:3" x14ac:dyDescent="0.4">
      <c r="A34783" s="70"/>
      <c r="B34783" s="70"/>
      <c r="C34783" s="71"/>
    </row>
    <row r="34784" spans="1:3" x14ac:dyDescent="0.4">
      <c r="A34784" s="70"/>
      <c r="B34784" s="70"/>
      <c r="C34784" s="71"/>
    </row>
    <row r="34785" spans="1:3" x14ac:dyDescent="0.4">
      <c r="A34785" s="70"/>
      <c r="B34785" s="70"/>
      <c r="C34785" s="71"/>
    </row>
    <row r="34786" spans="1:3" x14ac:dyDescent="0.4">
      <c r="A34786" s="70"/>
      <c r="B34786" s="70"/>
      <c r="C34786" s="71"/>
    </row>
    <row r="34787" spans="1:3" x14ac:dyDescent="0.4">
      <c r="A34787" s="70"/>
      <c r="B34787" s="70"/>
      <c r="C34787" s="71"/>
    </row>
    <row r="34788" spans="1:3" x14ac:dyDescent="0.4">
      <c r="A34788" s="70"/>
      <c r="B34788" s="70"/>
      <c r="C34788" s="71"/>
    </row>
    <row r="34789" spans="1:3" x14ac:dyDescent="0.4">
      <c r="A34789" s="70"/>
      <c r="B34789" s="70"/>
      <c r="C34789" s="71"/>
    </row>
    <row r="34790" spans="1:3" x14ac:dyDescent="0.4">
      <c r="A34790" s="70"/>
      <c r="B34790" s="70"/>
      <c r="C34790" s="71"/>
    </row>
    <row r="34791" spans="1:3" x14ac:dyDescent="0.4">
      <c r="A34791" s="70"/>
      <c r="B34791" s="70"/>
      <c r="C34791" s="71"/>
    </row>
    <row r="34792" spans="1:3" x14ac:dyDescent="0.4">
      <c r="A34792" s="70"/>
      <c r="B34792" s="70"/>
      <c r="C34792" s="71"/>
    </row>
    <row r="34793" spans="1:3" x14ac:dyDescent="0.4">
      <c r="A34793" s="70"/>
      <c r="B34793" s="70"/>
      <c r="C34793" s="71"/>
    </row>
    <row r="34794" spans="1:3" x14ac:dyDescent="0.4">
      <c r="A34794" s="70"/>
      <c r="B34794" s="70"/>
      <c r="C34794" s="71"/>
    </row>
    <row r="34795" spans="1:3" x14ac:dyDescent="0.4">
      <c r="A34795" s="70"/>
      <c r="B34795" s="70"/>
      <c r="C34795" s="71"/>
    </row>
    <row r="34796" spans="1:3" x14ac:dyDescent="0.4">
      <c r="A34796" s="70"/>
      <c r="B34796" s="70"/>
      <c r="C34796" s="71"/>
    </row>
    <row r="34797" spans="1:3" x14ac:dyDescent="0.4">
      <c r="A34797" s="70"/>
      <c r="B34797" s="70"/>
      <c r="C34797" s="71"/>
    </row>
    <row r="34798" spans="1:3" x14ac:dyDescent="0.4">
      <c r="A34798" s="70"/>
      <c r="B34798" s="70"/>
      <c r="C34798" s="71"/>
    </row>
    <row r="34799" spans="1:3" x14ac:dyDescent="0.4">
      <c r="A34799" s="70"/>
      <c r="B34799" s="70"/>
      <c r="C34799" s="71"/>
    </row>
    <row r="34800" spans="1:3" x14ac:dyDescent="0.4">
      <c r="A34800" s="70"/>
      <c r="B34800" s="70"/>
      <c r="C34800" s="71"/>
    </row>
    <row r="34801" spans="1:3" x14ac:dyDescent="0.4">
      <c r="A34801" s="70"/>
      <c r="B34801" s="70"/>
      <c r="C34801" s="71"/>
    </row>
    <row r="34802" spans="1:3" x14ac:dyDescent="0.4">
      <c r="A34802" s="70"/>
      <c r="B34802" s="70"/>
      <c r="C34802" s="71"/>
    </row>
    <row r="34803" spans="1:3" x14ac:dyDescent="0.4">
      <c r="A34803" s="70"/>
      <c r="B34803" s="70"/>
      <c r="C34803" s="71"/>
    </row>
    <row r="34804" spans="1:3" x14ac:dyDescent="0.4">
      <c r="A34804" s="70"/>
      <c r="B34804" s="70"/>
      <c r="C34804" s="71"/>
    </row>
    <row r="34805" spans="1:3" x14ac:dyDescent="0.4">
      <c r="A34805" s="70"/>
      <c r="B34805" s="70"/>
      <c r="C34805" s="71"/>
    </row>
    <row r="34806" spans="1:3" x14ac:dyDescent="0.4">
      <c r="A34806" s="70"/>
      <c r="B34806" s="70"/>
      <c r="C34806" s="71"/>
    </row>
    <row r="34807" spans="1:3" x14ac:dyDescent="0.4">
      <c r="A34807" s="70"/>
      <c r="B34807" s="70"/>
      <c r="C34807" s="71"/>
    </row>
    <row r="34808" spans="1:3" x14ac:dyDescent="0.4">
      <c r="A34808" s="70"/>
      <c r="B34808" s="70"/>
      <c r="C34808" s="71"/>
    </row>
    <row r="34809" spans="1:3" x14ac:dyDescent="0.4">
      <c r="A34809" s="70"/>
      <c r="B34809" s="70"/>
      <c r="C34809" s="71"/>
    </row>
    <row r="34810" spans="1:3" x14ac:dyDescent="0.4">
      <c r="A34810" s="70"/>
      <c r="B34810" s="70"/>
      <c r="C34810" s="71"/>
    </row>
    <row r="34811" spans="1:3" x14ac:dyDescent="0.4">
      <c r="A34811" s="70"/>
      <c r="B34811" s="70"/>
      <c r="C34811" s="71"/>
    </row>
    <row r="34812" spans="1:3" x14ac:dyDescent="0.4">
      <c r="A34812" s="70"/>
      <c r="B34812" s="70"/>
      <c r="C34812" s="71"/>
    </row>
    <row r="34813" spans="1:3" x14ac:dyDescent="0.4">
      <c r="A34813" s="70"/>
      <c r="B34813" s="70"/>
      <c r="C34813" s="71"/>
    </row>
    <row r="34814" spans="1:3" x14ac:dyDescent="0.4">
      <c r="A34814" s="70"/>
      <c r="B34814" s="70"/>
      <c r="C34814" s="71"/>
    </row>
    <row r="34815" spans="1:3" x14ac:dyDescent="0.4">
      <c r="A34815" s="70"/>
      <c r="B34815" s="70"/>
      <c r="C34815" s="71"/>
    </row>
    <row r="34816" spans="1:3" x14ac:dyDescent="0.4">
      <c r="A34816" s="70"/>
      <c r="B34816" s="70"/>
      <c r="C34816" s="71"/>
    </row>
    <row r="34817" spans="1:3" x14ac:dyDescent="0.4">
      <c r="A34817" s="70"/>
      <c r="B34817" s="70"/>
      <c r="C34817" s="71"/>
    </row>
    <row r="34818" spans="1:3" x14ac:dyDescent="0.4">
      <c r="A34818" s="70"/>
      <c r="B34818" s="70"/>
      <c r="C34818" s="71"/>
    </row>
    <row r="34819" spans="1:3" x14ac:dyDescent="0.4">
      <c r="A34819" s="70"/>
      <c r="B34819" s="70"/>
      <c r="C34819" s="71"/>
    </row>
    <row r="34820" spans="1:3" x14ac:dyDescent="0.4">
      <c r="A34820" s="70"/>
      <c r="B34820" s="70"/>
      <c r="C34820" s="71"/>
    </row>
    <row r="34821" spans="1:3" x14ac:dyDescent="0.4">
      <c r="A34821" s="70"/>
      <c r="B34821" s="70"/>
      <c r="C34821" s="71"/>
    </row>
    <row r="34822" spans="1:3" x14ac:dyDescent="0.4">
      <c r="A34822" s="70"/>
      <c r="B34822" s="70"/>
      <c r="C34822" s="71"/>
    </row>
    <row r="34823" spans="1:3" x14ac:dyDescent="0.4">
      <c r="A34823" s="70"/>
      <c r="B34823" s="70"/>
      <c r="C34823" s="71"/>
    </row>
    <row r="34824" spans="1:3" x14ac:dyDescent="0.4">
      <c r="A34824" s="70"/>
      <c r="B34824" s="70"/>
      <c r="C34824" s="71"/>
    </row>
    <row r="34825" spans="1:3" x14ac:dyDescent="0.4">
      <c r="A34825" s="70"/>
      <c r="B34825" s="70"/>
      <c r="C34825" s="71"/>
    </row>
    <row r="34826" spans="1:3" x14ac:dyDescent="0.4">
      <c r="A34826" s="70"/>
      <c r="B34826" s="70"/>
      <c r="C34826" s="71"/>
    </row>
    <row r="34827" spans="1:3" x14ac:dyDescent="0.4">
      <c r="A34827" s="70"/>
      <c r="B34827" s="70"/>
      <c r="C34827" s="71"/>
    </row>
    <row r="34828" spans="1:3" x14ac:dyDescent="0.4">
      <c r="A34828" s="70"/>
      <c r="B34828" s="70"/>
      <c r="C34828" s="71"/>
    </row>
    <row r="34829" spans="1:3" x14ac:dyDescent="0.4">
      <c r="A34829" s="70"/>
      <c r="B34829" s="70"/>
      <c r="C34829" s="71"/>
    </row>
    <row r="34830" spans="1:3" x14ac:dyDescent="0.4">
      <c r="A34830" s="70"/>
      <c r="B34830" s="70"/>
      <c r="C34830" s="71"/>
    </row>
    <row r="34831" spans="1:3" x14ac:dyDescent="0.4">
      <c r="A34831" s="70"/>
      <c r="B34831" s="70"/>
      <c r="C34831" s="71"/>
    </row>
    <row r="34832" spans="1:3" x14ac:dyDescent="0.4">
      <c r="A34832" s="70"/>
      <c r="B34832" s="70"/>
      <c r="C34832" s="71"/>
    </row>
    <row r="34833" spans="1:3" x14ac:dyDescent="0.4">
      <c r="A34833" s="70"/>
      <c r="B34833" s="70"/>
      <c r="C34833" s="71"/>
    </row>
    <row r="34834" spans="1:3" x14ac:dyDescent="0.4">
      <c r="A34834" s="70"/>
      <c r="B34834" s="70"/>
      <c r="C34834" s="71"/>
    </row>
    <row r="34835" spans="1:3" x14ac:dyDescent="0.4">
      <c r="A34835" s="70"/>
      <c r="B34835" s="70"/>
      <c r="C34835" s="71"/>
    </row>
    <row r="34836" spans="1:3" x14ac:dyDescent="0.4">
      <c r="A34836" s="70"/>
      <c r="B34836" s="70"/>
      <c r="C34836" s="71"/>
    </row>
    <row r="34837" spans="1:3" x14ac:dyDescent="0.4">
      <c r="A34837" s="70"/>
      <c r="B34837" s="70"/>
      <c r="C34837" s="71"/>
    </row>
    <row r="34838" spans="1:3" x14ac:dyDescent="0.4">
      <c r="A34838" s="70"/>
      <c r="B34838" s="70"/>
      <c r="C34838" s="71"/>
    </row>
    <row r="34839" spans="1:3" x14ac:dyDescent="0.4">
      <c r="A34839" s="70"/>
      <c r="B34839" s="70"/>
      <c r="C34839" s="71"/>
    </row>
    <row r="34840" spans="1:3" x14ac:dyDescent="0.4">
      <c r="A34840" s="70"/>
      <c r="B34840" s="70"/>
      <c r="C34840" s="71"/>
    </row>
    <row r="34841" spans="1:3" x14ac:dyDescent="0.4">
      <c r="A34841" s="70"/>
      <c r="B34841" s="70"/>
      <c r="C34841" s="71"/>
    </row>
    <row r="34842" spans="1:3" x14ac:dyDescent="0.4">
      <c r="A34842" s="70"/>
      <c r="B34842" s="70"/>
      <c r="C34842" s="71"/>
    </row>
    <row r="34843" spans="1:3" x14ac:dyDescent="0.4">
      <c r="A34843" s="70"/>
      <c r="B34843" s="70"/>
      <c r="C34843" s="71"/>
    </row>
    <row r="34844" spans="1:3" x14ac:dyDescent="0.4">
      <c r="A34844" s="70"/>
      <c r="B34844" s="70"/>
      <c r="C34844" s="71"/>
    </row>
    <row r="34845" spans="1:3" x14ac:dyDescent="0.4">
      <c r="A34845" s="70"/>
      <c r="B34845" s="70"/>
      <c r="C34845" s="71"/>
    </row>
    <row r="34846" spans="1:3" x14ac:dyDescent="0.4">
      <c r="A34846" s="70"/>
      <c r="B34846" s="70"/>
      <c r="C34846" s="71"/>
    </row>
    <row r="34847" spans="1:3" x14ac:dyDescent="0.4">
      <c r="A34847" s="70"/>
      <c r="B34847" s="70"/>
      <c r="C34847" s="71"/>
    </row>
    <row r="34848" spans="1:3" x14ac:dyDescent="0.4">
      <c r="A34848" s="70"/>
      <c r="B34848" s="70"/>
      <c r="C34848" s="71"/>
    </row>
    <row r="34849" spans="1:3" x14ac:dyDescent="0.4">
      <c r="A34849" s="70"/>
      <c r="B34849" s="70"/>
      <c r="C34849" s="71"/>
    </row>
    <row r="34850" spans="1:3" x14ac:dyDescent="0.4">
      <c r="A34850" s="70"/>
      <c r="B34850" s="70"/>
      <c r="C34850" s="71"/>
    </row>
    <row r="34851" spans="1:3" x14ac:dyDescent="0.4">
      <c r="A34851" s="70"/>
      <c r="B34851" s="70"/>
      <c r="C34851" s="71"/>
    </row>
    <row r="34852" spans="1:3" x14ac:dyDescent="0.4">
      <c r="A34852" s="70"/>
      <c r="B34852" s="70"/>
      <c r="C34852" s="71"/>
    </row>
    <row r="34853" spans="1:3" x14ac:dyDescent="0.4">
      <c r="A34853" s="70"/>
      <c r="B34853" s="70"/>
      <c r="C34853" s="71"/>
    </row>
    <row r="34854" spans="1:3" x14ac:dyDescent="0.4">
      <c r="A34854" s="70"/>
      <c r="B34854" s="70"/>
      <c r="C34854" s="71"/>
    </row>
    <row r="34855" spans="1:3" x14ac:dyDescent="0.4">
      <c r="A34855" s="70"/>
      <c r="B34855" s="70"/>
      <c r="C34855" s="71"/>
    </row>
    <row r="34856" spans="1:3" x14ac:dyDescent="0.4">
      <c r="A34856" s="70"/>
      <c r="B34856" s="70"/>
      <c r="C34856" s="71"/>
    </row>
    <row r="34857" spans="1:3" x14ac:dyDescent="0.4">
      <c r="A34857" s="70"/>
      <c r="B34857" s="70"/>
      <c r="C34857" s="71"/>
    </row>
    <row r="34858" spans="1:3" x14ac:dyDescent="0.4">
      <c r="A34858" s="70"/>
      <c r="B34858" s="70"/>
      <c r="C34858" s="71"/>
    </row>
    <row r="34859" spans="1:3" x14ac:dyDescent="0.4">
      <c r="A34859" s="70"/>
      <c r="B34859" s="70"/>
      <c r="C34859" s="71"/>
    </row>
    <row r="34860" spans="1:3" x14ac:dyDescent="0.4">
      <c r="A34860" s="70"/>
      <c r="B34860" s="70"/>
      <c r="C34860" s="71"/>
    </row>
    <row r="34861" spans="1:3" x14ac:dyDescent="0.4">
      <c r="A34861" s="70"/>
      <c r="B34861" s="70"/>
      <c r="C34861" s="71"/>
    </row>
    <row r="34862" spans="1:3" x14ac:dyDescent="0.4">
      <c r="A34862" s="70"/>
      <c r="B34862" s="70"/>
      <c r="C34862" s="71"/>
    </row>
    <row r="34863" spans="1:3" x14ac:dyDescent="0.4">
      <c r="A34863" s="70"/>
      <c r="B34863" s="70"/>
      <c r="C34863" s="71"/>
    </row>
    <row r="34864" spans="1:3" x14ac:dyDescent="0.4">
      <c r="A34864" s="70"/>
      <c r="B34864" s="70"/>
      <c r="C34864" s="71"/>
    </row>
    <row r="34865" spans="1:3" x14ac:dyDescent="0.4">
      <c r="A34865" s="70"/>
      <c r="B34865" s="70"/>
      <c r="C34865" s="71"/>
    </row>
    <row r="34866" spans="1:3" x14ac:dyDescent="0.4">
      <c r="A34866" s="70"/>
      <c r="B34866" s="70"/>
      <c r="C34866" s="71"/>
    </row>
    <row r="34867" spans="1:3" x14ac:dyDescent="0.4">
      <c r="A34867" s="70"/>
      <c r="B34867" s="70"/>
      <c r="C34867" s="71"/>
    </row>
    <row r="34868" spans="1:3" x14ac:dyDescent="0.4">
      <c r="A34868" s="70"/>
      <c r="B34868" s="70"/>
      <c r="C34868" s="71"/>
    </row>
    <row r="34869" spans="1:3" x14ac:dyDescent="0.4">
      <c r="A34869" s="70"/>
      <c r="B34869" s="70"/>
      <c r="C34869" s="71"/>
    </row>
    <row r="34870" spans="1:3" x14ac:dyDescent="0.4">
      <c r="A34870" s="70"/>
      <c r="B34870" s="70"/>
      <c r="C34870" s="71"/>
    </row>
    <row r="34871" spans="1:3" x14ac:dyDescent="0.4">
      <c r="A34871" s="70"/>
      <c r="B34871" s="70"/>
      <c r="C34871" s="71"/>
    </row>
    <row r="34872" spans="1:3" x14ac:dyDescent="0.4">
      <c r="A34872" s="70"/>
      <c r="B34872" s="70"/>
      <c r="C34872" s="71"/>
    </row>
    <row r="34873" spans="1:3" x14ac:dyDescent="0.4">
      <c r="A34873" s="70"/>
      <c r="B34873" s="70"/>
      <c r="C34873" s="71"/>
    </row>
    <row r="34874" spans="1:3" x14ac:dyDescent="0.4">
      <c r="A34874" s="70"/>
      <c r="B34874" s="70"/>
      <c r="C34874" s="71"/>
    </row>
    <row r="34875" spans="1:3" x14ac:dyDescent="0.4">
      <c r="A34875" s="70"/>
      <c r="B34875" s="70"/>
      <c r="C34875" s="71"/>
    </row>
    <row r="34876" spans="1:3" x14ac:dyDescent="0.4">
      <c r="A34876" s="70"/>
      <c r="B34876" s="70"/>
      <c r="C34876" s="71"/>
    </row>
    <row r="34877" spans="1:3" x14ac:dyDescent="0.4">
      <c r="A34877" s="70"/>
      <c r="B34877" s="70"/>
      <c r="C34877" s="71"/>
    </row>
    <row r="34878" spans="1:3" x14ac:dyDescent="0.4">
      <c r="A34878" s="70"/>
      <c r="B34878" s="70"/>
      <c r="C34878" s="71"/>
    </row>
    <row r="34879" spans="1:3" x14ac:dyDescent="0.4">
      <c r="A34879" s="70"/>
      <c r="B34879" s="70"/>
      <c r="C34879" s="71"/>
    </row>
    <row r="34880" spans="1:3" x14ac:dyDescent="0.4">
      <c r="A34880" s="70"/>
      <c r="B34880" s="70"/>
      <c r="C34880" s="71"/>
    </row>
    <row r="34881" spans="1:3" x14ac:dyDescent="0.4">
      <c r="A34881" s="70"/>
      <c r="B34881" s="70"/>
      <c r="C34881" s="71"/>
    </row>
    <row r="34882" spans="1:3" x14ac:dyDescent="0.4">
      <c r="A34882" s="70"/>
      <c r="B34882" s="70"/>
      <c r="C34882" s="71"/>
    </row>
    <row r="34883" spans="1:3" x14ac:dyDescent="0.4">
      <c r="A34883" s="70"/>
      <c r="B34883" s="70"/>
      <c r="C34883" s="71"/>
    </row>
    <row r="34884" spans="1:3" x14ac:dyDescent="0.4">
      <c r="A34884" s="70"/>
      <c r="B34884" s="70"/>
      <c r="C34884" s="71"/>
    </row>
    <row r="34885" spans="1:3" x14ac:dyDescent="0.4">
      <c r="A34885" s="70"/>
      <c r="B34885" s="70"/>
      <c r="C34885" s="71"/>
    </row>
    <row r="34886" spans="1:3" x14ac:dyDescent="0.4">
      <c r="A34886" s="70"/>
      <c r="B34886" s="70"/>
      <c r="C34886" s="71"/>
    </row>
    <row r="34887" spans="1:3" x14ac:dyDescent="0.4">
      <c r="A34887" s="70"/>
      <c r="B34887" s="70"/>
      <c r="C34887" s="71"/>
    </row>
    <row r="34888" spans="1:3" x14ac:dyDescent="0.4">
      <c r="A34888" s="70"/>
      <c r="B34888" s="70"/>
      <c r="C34888" s="71"/>
    </row>
    <row r="34889" spans="1:3" x14ac:dyDescent="0.4">
      <c r="A34889" s="70"/>
      <c r="B34889" s="70"/>
      <c r="C34889" s="71"/>
    </row>
    <row r="34890" spans="1:3" x14ac:dyDescent="0.4">
      <c r="A34890" s="70"/>
      <c r="B34890" s="70"/>
      <c r="C34890" s="71"/>
    </row>
    <row r="34891" spans="1:3" x14ac:dyDescent="0.4">
      <c r="A34891" s="70"/>
      <c r="B34891" s="70"/>
      <c r="C34891" s="71"/>
    </row>
    <row r="34892" spans="1:3" x14ac:dyDescent="0.4">
      <c r="A34892" s="70"/>
      <c r="B34892" s="70"/>
      <c r="C34892" s="71"/>
    </row>
    <row r="34893" spans="1:3" x14ac:dyDescent="0.4">
      <c r="A34893" s="70"/>
      <c r="B34893" s="70"/>
      <c r="C34893" s="71"/>
    </row>
    <row r="34894" spans="1:3" x14ac:dyDescent="0.4">
      <c r="A34894" s="70"/>
      <c r="B34894" s="70"/>
      <c r="C34894" s="71"/>
    </row>
    <row r="34895" spans="1:3" x14ac:dyDescent="0.4">
      <c r="A34895" s="70"/>
      <c r="B34895" s="70"/>
      <c r="C34895" s="71"/>
    </row>
    <row r="34896" spans="1:3" x14ac:dyDescent="0.4">
      <c r="A34896" s="70"/>
      <c r="B34896" s="70"/>
      <c r="C34896" s="71"/>
    </row>
    <row r="34897" spans="1:3" x14ac:dyDescent="0.4">
      <c r="A34897" s="70"/>
      <c r="B34897" s="70"/>
      <c r="C34897" s="71"/>
    </row>
    <row r="34898" spans="1:3" x14ac:dyDescent="0.4">
      <c r="A34898" s="70"/>
      <c r="B34898" s="70"/>
      <c r="C34898" s="71"/>
    </row>
    <row r="34899" spans="1:3" x14ac:dyDescent="0.4">
      <c r="A34899" s="70"/>
      <c r="B34899" s="70"/>
      <c r="C34899" s="71"/>
    </row>
    <row r="34900" spans="1:3" x14ac:dyDescent="0.4">
      <c r="A34900" s="70"/>
      <c r="B34900" s="70"/>
      <c r="C34900" s="71"/>
    </row>
    <row r="34901" spans="1:3" x14ac:dyDescent="0.4">
      <c r="A34901" s="70"/>
      <c r="B34901" s="70"/>
      <c r="C34901" s="71"/>
    </row>
    <row r="34902" spans="1:3" x14ac:dyDescent="0.4">
      <c r="A34902" s="70"/>
      <c r="B34902" s="70"/>
      <c r="C34902" s="71"/>
    </row>
    <row r="34903" spans="1:3" x14ac:dyDescent="0.4">
      <c r="A34903" s="70"/>
      <c r="B34903" s="70"/>
      <c r="C34903" s="71"/>
    </row>
    <row r="34904" spans="1:3" x14ac:dyDescent="0.4">
      <c r="A34904" s="70"/>
      <c r="B34904" s="70"/>
      <c r="C34904" s="71"/>
    </row>
    <row r="34905" spans="1:3" x14ac:dyDescent="0.4">
      <c r="A34905" s="70"/>
      <c r="B34905" s="70"/>
      <c r="C34905" s="71"/>
    </row>
    <row r="34906" spans="1:3" x14ac:dyDescent="0.4">
      <c r="A34906" s="70"/>
      <c r="B34906" s="70"/>
      <c r="C34906" s="71"/>
    </row>
    <row r="34907" spans="1:3" x14ac:dyDescent="0.4">
      <c r="A34907" s="70"/>
      <c r="B34907" s="70"/>
      <c r="C34907" s="71"/>
    </row>
    <row r="34908" spans="1:3" x14ac:dyDescent="0.4">
      <c r="A34908" s="70"/>
      <c r="B34908" s="70"/>
      <c r="C34908" s="71"/>
    </row>
    <row r="34909" spans="1:3" x14ac:dyDescent="0.4">
      <c r="A34909" s="70"/>
      <c r="B34909" s="70"/>
      <c r="C34909" s="71"/>
    </row>
    <row r="34910" spans="1:3" x14ac:dyDescent="0.4">
      <c r="A34910" s="70"/>
      <c r="B34910" s="70"/>
      <c r="C34910" s="71"/>
    </row>
    <row r="34911" spans="1:3" x14ac:dyDescent="0.4">
      <c r="A34911" s="70"/>
      <c r="B34911" s="70"/>
      <c r="C34911" s="71"/>
    </row>
    <row r="34912" spans="1:3" x14ac:dyDescent="0.4">
      <c r="A34912" s="70"/>
      <c r="B34912" s="70"/>
      <c r="C34912" s="71"/>
    </row>
    <row r="34913" spans="1:3" x14ac:dyDescent="0.4">
      <c r="A34913" s="70"/>
      <c r="B34913" s="70"/>
      <c r="C34913" s="71"/>
    </row>
    <row r="34914" spans="1:3" x14ac:dyDescent="0.4">
      <c r="A34914" s="70"/>
      <c r="B34914" s="70"/>
      <c r="C34914" s="71"/>
    </row>
    <row r="34915" spans="1:3" x14ac:dyDescent="0.4">
      <c r="A34915" s="70"/>
      <c r="B34915" s="70"/>
      <c r="C34915" s="71"/>
    </row>
    <row r="34916" spans="1:3" x14ac:dyDescent="0.4">
      <c r="A34916" s="70"/>
      <c r="B34916" s="70"/>
      <c r="C34916" s="71"/>
    </row>
    <row r="34917" spans="1:3" x14ac:dyDescent="0.4">
      <c r="A34917" s="70"/>
      <c r="B34917" s="70"/>
      <c r="C34917" s="71"/>
    </row>
    <row r="34918" spans="1:3" x14ac:dyDescent="0.4">
      <c r="A34918" s="70"/>
      <c r="B34918" s="70"/>
      <c r="C34918" s="71"/>
    </row>
    <row r="34919" spans="1:3" x14ac:dyDescent="0.4">
      <c r="A34919" s="70"/>
      <c r="B34919" s="70"/>
      <c r="C34919" s="71"/>
    </row>
    <row r="34920" spans="1:3" x14ac:dyDescent="0.4">
      <c r="A34920" s="70"/>
      <c r="B34920" s="70"/>
      <c r="C34920" s="71"/>
    </row>
    <row r="34921" spans="1:3" x14ac:dyDescent="0.4">
      <c r="A34921" s="70"/>
      <c r="B34921" s="70"/>
      <c r="C34921" s="71"/>
    </row>
    <row r="34922" spans="1:3" x14ac:dyDescent="0.4">
      <c r="A34922" s="70"/>
      <c r="B34922" s="70"/>
      <c r="C34922" s="71"/>
    </row>
    <row r="34923" spans="1:3" x14ac:dyDescent="0.4">
      <c r="A34923" s="70"/>
      <c r="B34923" s="70"/>
      <c r="C34923" s="71"/>
    </row>
    <row r="34924" spans="1:3" x14ac:dyDescent="0.4">
      <c r="A34924" s="70"/>
      <c r="B34924" s="70"/>
      <c r="C34924" s="71"/>
    </row>
    <row r="34925" spans="1:3" x14ac:dyDescent="0.4">
      <c r="A34925" s="70"/>
      <c r="B34925" s="70"/>
      <c r="C34925" s="71"/>
    </row>
    <row r="34926" spans="1:3" x14ac:dyDescent="0.4">
      <c r="A34926" s="70"/>
      <c r="B34926" s="70"/>
      <c r="C34926" s="71"/>
    </row>
    <row r="34927" spans="1:3" x14ac:dyDescent="0.4">
      <c r="A34927" s="70"/>
      <c r="B34927" s="70"/>
      <c r="C34927" s="71"/>
    </row>
    <row r="34928" spans="1:3" x14ac:dyDescent="0.4">
      <c r="A34928" s="70"/>
      <c r="B34928" s="70"/>
      <c r="C34928" s="71"/>
    </row>
    <row r="34929" spans="1:3" x14ac:dyDescent="0.4">
      <c r="A34929" s="70"/>
      <c r="B34929" s="70"/>
      <c r="C34929" s="71"/>
    </row>
    <row r="34930" spans="1:3" x14ac:dyDescent="0.4">
      <c r="A34930" s="70"/>
      <c r="B34930" s="70"/>
      <c r="C34930" s="71"/>
    </row>
    <row r="34931" spans="1:3" x14ac:dyDescent="0.4">
      <c r="A34931" s="70"/>
      <c r="B34931" s="70"/>
      <c r="C34931" s="71"/>
    </row>
    <row r="34932" spans="1:3" x14ac:dyDescent="0.4">
      <c r="A34932" s="70"/>
      <c r="B34932" s="70"/>
      <c r="C34932" s="71"/>
    </row>
    <row r="34933" spans="1:3" x14ac:dyDescent="0.4">
      <c r="A34933" s="70"/>
      <c r="B34933" s="70"/>
      <c r="C34933" s="71"/>
    </row>
    <row r="34934" spans="1:3" x14ac:dyDescent="0.4">
      <c r="A34934" s="70"/>
      <c r="B34934" s="70"/>
      <c r="C34934" s="71"/>
    </row>
    <row r="34935" spans="1:3" x14ac:dyDescent="0.4">
      <c r="A34935" s="70"/>
      <c r="B34935" s="70"/>
      <c r="C34935" s="71"/>
    </row>
    <row r="34936" spans="1:3" x14ac:dyDescent="0.4">
      <c r="A34936" s="70"/>
      <c r="B34936" s="70"/>
      <c r="C34936" s="71"/>
    </row>
    <row r="34937" spans="1:3" x14ac:dyDescent="0.4">
      <c r="A34937" s="70"/>
      <c r="B34937" s="70"/>
      <c r="C34937" s="71"/>
    </row>
    <row r="34938" spans="1:3" x14ac:dyDescent="0.4">
      <c r="A34938" s="70"/>
      <c r="B34938" s="70"/>
      <c r="C34938" s="71"/>
    </row>
    <row r="34939" spans="1:3" x14ac:dyDescent="0.4">
      <c r="A34939" s="70"/>
      <c r="B34939" s="70"/>
      <c r="C34939" s="71"/>
    </row>
    <row r="34940" spans="1:3" x14ac:dyDescent="0.4">
      <c r="A34940" s="70"/>
      <c r="B34940" s="70"/>
      <c r="C34940" s="71"/>
    </row>
    <row r="34941" spans="1:3" x14ac:dyDescent="0.4">
      <c r="A34941" s="70"/>
      <c r="B34941" s="70"/>
      <c r="C34941" s="71"/>
    </row>
    <row r="34942" spans="1:3" x14ac:dyDescent="0.4">
      <c r="A34942" s="70"/>
      <c r="B34942" s="70"/>
      <c r="C34942" s="71"/>
    </row>
    <row r="34943" spans="1:3" x14ac:dyDescent="0.4">
      <c r="A34943" s="70"/>
      <c r="B34943" s="70"/>
      <c r="C34943" s="71"/>
    </row>
    <row r="34944" spans="1:3" x14ac:dyDescent="0.4">
      <c r="A34944" s="70"/>
      <c r="B34944" s="70"/>
      <c r="C34944" s="71"/>
    </row>
    <row r="34945" spans="1:3" x14ac:dyDescent="0.4">
      <c r="A34945" s="70"/>
      <c r="B34945" s="70"/>
      <c r="C34945" s="71"/>
    </row>
    <row r="34946" spans="1:3" x14ac:dyDescent="0.4">
      <c r="A34946" s="70"/>
      <c r="B34946" s="70"/>
      <c r="C34946" s="71"/>
    </row>
    <row r="34947" spans="1:3" x14ac:dyDescent="0.4">
      <c r="A34947" s="70"/>
      <c r="B34947" s="70"/>
      <c r="C34947" s="71"/>
    </row>
    <row r="34948" spans="1:3" x14ac:dyDescent="0.4">
      <c r="A34948" s="70"/>
      <c r="B34948" s="70"/>
      <c r="C34948" s="71"/>
    </row>
    <row r="34949" spans="1:3" x14ac:dyDescent="0.4">
      <c r="A34949" s="70"/>
      <c r="B34949" s="70"/>
      <c r="C34949" s="71"/>
    </row>
    <row r="34950" spans="1:3" x14ac:dyDescent="0.4">
      <c r="A34950" s="70"/>
      <c r="B34950" s="70"/>
      <c r="C34950" s="71"/>
    </row>
    <row r="34951" spans="1:3" x14ac:dyDescent="0.4">
      <c r="A34951" s="70"/>
      <c r="B34951" s="70"/>
      <c r="C34951" s="71"/>
    </row>
    <row r="34952" spans="1:3" x14ac:dyDescent="0.4">
      <c r="A34952" s="70"/>
      <c r="B34952" s="70"/>
      <c r="C34952" s="71"/>
    </row>
    <row r="34953" spans="1:3" x14ac:dyDescent="0.4">
      <c r="A34953" s="70"/>
      <c r="B34953" s="70"/>
      <c r="C34953" s="71"/>
    </row>
    <row r="34954" spans="1:3" x14ac:dyDescent="0.4">
      <c r="A34954" s="70"/>
      <c r="B34954" s="70"/>
      <c r="C34954" s="71"/>
    </row>
    <row r="34955" spans="1:3" x14ac:dyDescent="0.4">
      <c r="A34955" s="70"/>
      <c r="B34955" s="70"/>
      <c r="C34955" s="71"/>
    </row>
    <row r="34956" spans="1:3" x14ac:dyDescent="0.4">
      <c r="A34956" s="70"/>
      <c r="B34956" s="70"/>
      <c r="C34956" s="71"/>
    </row>
    <row r="34957" spans="1:3" x14ac:dyDescent="0.4">
      <c r="A34957" s="70"/>
      <c r="B34957" s="70"/>
      <c r="C34957" s="71"/>
    </row>
    <row r="34958" spans="1:3" x14ac:dyDescent="0.4">
      <c r="A34958" s="70"/>
      <c r="B34958" s="70"/>
      <c r="C34958" s="71"/>
    </row>
    <row r="34959" spans="1:3" x14ac:dyDescent="0.4">
      <c r="A34959" s="70"/>
      <c r="B34959" s="70"/>
      <c r="C34959" s="71"/>
    </row>
    <row r="34960" spans="1:3" x14ac:dyDescent="0.4">
      <c r="A34960" s="70"/>
      <c r="B34960" s="70"/>
      <c r="C34960" s="71"/>
    </row>
    <row r="34961" spans="1:3" x14ac:dyDescent="0.4">
      <c r="A34961" s="70"/>
      <c r="B34961" s="70"/>
      <c r="C34961" s="71"/>
    </row>
    <row r="34962" spans="1:3" x14ac:dyDescent="0.4">
      <c r="A34962" s="70"/>
      <c r="B34962" s="70"/>
      <c r="C34962" s="71"/>
    </row>
    <row r="34963" spans="1:3" x14ac:dyDescent="0.4">
      <c r="A34963" s="70"/>
      <c r="B34963" s="70"/>
      <c r="C34963" s="71"/>
    </row>
    <row r="34964" spans="1:3" x14ac:dyDescent="0.4">
      <c r="A34964" s="70"/>
      <c r="B34964" s="70"/>
      <c r="C34964" s="71"/>
    </row>
    <row r="34965" spans="1:3" x14ac:dyDescent="0.4">
      <c r="A34965" s="70"/>
      <c r="B34965" s="70"/>
      <c r="C34965" s="71"/>
    </row>
    <row r="34966" spans="1:3" x14ac:dyDescent="0.4">
      <c r="A34966" s="70"/>
      <c r="B34966" s="70"/>
      <c r="C34966" s="71"/>
    </row>
    <row r="34967" spans="1:3" x14ac:dyDescent="0.4">
      <c r="A34967" s="70"/>
      <c r="B34967" s="70"/>
      <c r="C34967" s="71"/>
    </row>
    <row r="34968" spans="1:3" x14ac:dyDescent="0.4">
      <c r="A34968" s="70"/>
      <c r="B34968" s="70"/>
      <c r="C34968" s="71"/>
    </row>
    <row r="34969" spans="1:3" x14ac:dyDescent="0.4">
      <c r="A34969" s="70"/>
      <c r="B34969" s="70"/>
      <c r="C34969" s="71"/>
    </row>
    <row r="34970" spans="1:3" x14ac:dyDescent="0.4">
      <c r="A34970" s="70"/>
      <c r="B34970" s="70"/>
      <c r="C34970" s="71"/>
    </row>
    <row r="34971" spans="1:3" x14ac:dyDescent="0.4">
      <c r="A34971" s="70"/>
      <c r="B34971" s="70"/>
      <c r="C34971" s="71"/>
    </row>
    <row r="34972" spans="1:3" x14ac:dyDescent="0.4">
      <c r="A34972" s="70"/>
      <c r="B34972" s="70"/>
      <c r="C34972" s="71"/>
    </row>
    <row r="34973" spans="1:3" x14ac:dyDescent="0.4">
      <c r="A34973" s="70"/>
      <c r="B34973" s="70"/>
      <c r="C34973" s="71"/>
    </row>
    <row r="34974" spans="1:3" x14ac:dyDescent="0.4">
      <c r="A34974" s="70"/>
      <c r="B34974" s="70"/>
      <c r="C34974" s="71"/>
    </row>
    <row r="34975" spans="1:3" x14ac:dyDescent="0.4">
      <c r="A34975" s="70"/>
      <c r="B34975" s="70"/>
      <c r="C34975" s="71"/>
    </row>
    <row r="34976" spans="1:3" x14ac:dyDescent="0.4">
      <c r="A34976" s="70"/>
      <c r="B34976" s="70"/>
      <c r="C34976" s="71"/>
    </row>
    <row r="34977" spans="1:3" x14ac:dyDescent="0.4">
      <c r="A34977" s="70"/>
      <c r="B34977" s="70"/>
      <c r="C34977" s="71"/>
    </row>
    <row r="34978" spans="1:3" x14ac:dyDescent="0.4">
      <c r="A34978" s="70"/>
      <c r="B34978" s="70"/>
      <c r="C34978" s="71"/>
    </row>
    <row r="34979" spans="1:3" x14ac:dyDescent="0.4">
      <c r="A34979" s="70"/>
      <c r="B34979" s="70"/>
      <c r="C34979" s="71"/>
    </row>
    <row r="34980" spans="1:3" x14ac:dyDescent="0.4">
      <c r="A34980" s="70"/>
      <c r="B34980" s="70"/>
      <c r="C34980" s="71"/>
    </row>
    <row r="34981" spans="1:3" x14ac:dyDescent="0.4">
      <c r="A34981" s="70"/>
      <c r="B34981" s="70"/>
      <c r="C34981" s="71"/>
    </row>
    <row r="34982" spans="1:3" x14ac:dyDescent="0.4">
      <c r="A34982" s="70"/>
      <c r="B34982" s="70"/>
      <c r="C34982" s="71"/>
    </row>
    <row r="34983" spans="1:3" x14ac:dyDescent="0.4">
      <c r="A34983" s="70"/>
      <c r="B34983" s="70"/>
      <c r="C34983" s="71"/>
    </row>
    <row r="34984" spans="1:3" x14ac:dyDescent="0.4">
      <c r="A34984" s="70"/>
      <c r="B34984" s="70"/>
      <c r="C34984" s="71"/>
    </row>
    <row r="34985" spans="1:3" x14ac:dyDescent="0.4">
      <c r="A34985" s="70"/>
      <c r="B34985" s="70"/>
      <c r="C34985" s="71"/>
    </row>
    <row r="34986" spans="1:3" x14ac:dyDescent="0.4">
      <c r="A34986" s="70"/>
      <c r="B34986" s="70"/>
      <c r="C34986" s="71"/>
    </row>
    <row r="34987" spans="1:3" x14ac:dyDescent="0.4">
      <c r="A34987" s="70"/>
      <c r="B34987" s="70"/>
      <c r="C34987" s="71"/>
    </row>
    <row r="34988" spans="1:3" x14ac:dyDescent="0.4">
      <c r="A34988" s="70"/>
      <c r="B34988" s="70"/>
      <c r="C34988" s="71"/>
    </row>
    <row r="34989" spans="1:3" x14ac:dyDescent="0.4">
      <c r="A34989" s="70"/>
      <c r="B34989" s="70"/>
      <c r="C34989" s="71"/>
    </row>
    <row r="34990" spans="1:3" x14ac:dyDescent="0.4">
      <c r="A34990" s="70"/>
      <c r="B34990" s="70"/>
      <c r="C34990" s="71"/>
    </row>
    <row r="34991" spans="1:3" x14ac:dyDescent="0.4">
      <c r="A34991" s="70"/>
      <c r="B34991" s="70"/>
      <c r="C34991" s="71"/>
    </row>
    <row r="34992" spans="1:3" x14ac:dyDescent="0.4">
      <c r="A34992" s="70"/>
      <c r="B34992" s="70"/>
      <c r="C34992" s="71"/>
    </row>
    <row r="34993" spans="1:3" x14ac:dyDescent="0.4">
      <c r="A34993" s="70"/>
      <c r="B34993" s="70"/>
      <c r="C34993" s="71"/>
    </row>
    <row r="34994" spans="1:3" x14ac:dyDescent="0.4">
      <c r="A34994" s="70"/>
      <c r="B34994" s="70"/>
      <c r="C34994" s="71"/>
    </row>
    <row r="34995" spans="1:3" x14ac:dyDescent="0.4">
      <c r="A34995" s="70"/>
      <c r="B34995" s="70"/>
      <c r="C34995" s="71"/>
    </row>
    <row r="34996" spans="1:3" x14ac:dyDescent="0.4">
      <c r="A34996" s="70"/>
      <c r="B34996" s="70"/>
      <c r="C34996" s="71"/>
    </row>
    <row r="34997" spans="1:3" x14ac:dyDescent="0.4">
      <c r="A34997" s="70"/>
      <c r="B34997" s="70"/>
      <c r="C34997" s="71"/>
    </row>
    <row r="34998" spans="1:3" x14ac:dyDescent="0.4">
      <c r="A34998" s="70"/>
      <c r="B34998" s="70"/>
      <c r="C34998" s="71"/>
    </row>
    <row r="34999" spans="1:3" x14ac:dyDescent="0.4">
      <c r="A34999" s="70"/>
      <c r="B34999" s="70"/>
      <c r="C34999" s="71"/>
    </row>
    <row r="35000" spans="1:3" x14ac:dyDescent="0.4">
      <c r="A35000" s="70"/>
      <c r="B35000" s="70"/>
      <c r="C35000" s="71"/>
    </row>
    <row r="35001" spans="1:3" x14ac:dyDescent="0.4">
      <c r="A35001" s="70"/>
      <c r="B35001" s="70"/>
      <c r="C35001" s="71"/>
    </row>
    <row r="35002" spans="1:3" x14ac:dyDescent="0.4">
      <c r="A35002" s="70"/>
      <c r="B35002" s="70"/>
      <c r="C35002" s="71"/>
    </row>
    <row r="35003" spans="1:3" x14ac:dyDescent="0.4">
      <c r="A35003" s="70"/>
      <c r="B35003" s="70"/>
      <c r="C35003" s="71"/>
    </row>
    <row r="35004" spans="1:3" x14ac:dyDescent="0.4">
      <c r="A35004" s="70"/>
      <c r="B35004" s="70"/>
      <c r="C35004" s="71"/>
    </row>
    <row r="35005" spans="1:3" x14ac:dyDescent="0.4">
      <c r="A35005" s="70"/>
      <c r="B35005" s="70"/>
      <c r="C35005" s="71"/>
    </row>
    <row r="35006" spans="1:3" x14ac:dyDescent="0.4">
      <c r="A35006" s="70"/>
      <c r="B35006" s="70"/>
      <c r="C35006" s="71"/>
    </row>
    <row r="35007" spans="1:3" x14ac:dyDescent="0.4">
      <c r="A35007" s="70"/>
      <c r="B35007" s="70"/>
      <c r="C35007" s="71"/>
    </row>
    <row r="35008" spans="1:3" x14ac:dyDescent="0.4">
      <c r="A35008" s="70"/>
      <c r="B35008" s="70"/>
      <c r="C35008" s="71"/>
    </row>
    <row r="35009" spans="1:3" x14ac:dyDescent="0.4">
      <c r="A35009" s="70"/>
      <c r="B35009" s="70"/>
      <c r="C35009" s="71"/>
    </row>
    <row r="35010" spans="1:3" x14ac:dyDescent="0.4">
      <c r="A35010" s="70"/>
      <c r="B35010" s="70"/>
      <c r="C35010" s="71"/>
    </row>
    <row r="35011" spans="1:3" x14ac:dyDescent="0.4">
      <c r="A35011" s="70"/>
      <c r="B35011" s="70"/>
      <c r="C35011" s="71"/>
    </row>
    <row r="35012" spans="1:3" x14ac:dyDescent="0.4">
      <c r="A35012" s="70"/>
      <c r="B35012" s="70"/>
      <c r="C35012" s="71"/>
    </row>
    <row r="35013" spans="1:3" x14ac:dyDescent="0.4">
      <c r="A35013" s="70"/>
      <c r="B35013" s="70"/>
      <c r="C35013" s="71"/>
    </row>
    <row r="35014" spans="1:3" x14ac:dyDescent="0.4">
      <c r="A35014" s="70"/>
      <c r="B35014" s="70"/>
      <c r="C35014" s="71"/>
    </row>
    <row r="35015" spans="1:3" x14ac:dyDescent="0.4">
      <c r="A35015" s="70"/>
      <c r="B35015" s="70"/>
      <c r="C35015" s="71"/>
    </row>
    <row r="35016" spans="1:3" x14ac:dyDescent="0.4">
      <c r="A35016" s="70"/>
      <c r="B35016" s="70"/>
      <c r="C35016" s="71"/>
    </row>
    <row r="35017" spans="1:3" x14ac:dyDescent="0.4">
      <c r="A35017" s="70"/>
      <c r="B35017" s="70"/>
      <c r="C35017" s="71"/>
    </row>
    <row r="35018" spans="1:3" x14ac:dyDescent="0.4">
      <c r="A35018" s="70"/>
      <c r="B35018" s="70"/>
      <c r="C35018" s="71"/>
    </row>
    <row r="35019" spans="1:3" x14ac:dyDescent="0.4">
      <c r="A35019" s="70"/>
      <c r="B35019" s="70"/>
      <c r="C35019" s="71"/>
    </row>
    <row r="35020" spans="1:3" x14ac:dyDescent="0.4">
      <c r="A35020" s="70"/>
      <c r="B35020" s="70"/>
      <c r="C35020" s="71"/>
    </row>
    <row r="35021" spans="1:3" x14ac:dyDescent="0.4">
      <c r="A35021" s="70"/>
      <c r="B35021" s="70"/>
      <c r="C35021" s="71"/>
    </row>
    <row r="35022" spans="1:3" x14ac:dyDescent="0.4">
      <c r="A35022" s="70"/>
      <c r="B35022" s="70"/>
      <c r="C35022" s="71"/>
    </row>
    <row r="35023" spans="1:3" x14ac:dyDescent="0.4">
      <c r="A35023" s="70"/>
      <c r="B35023" s="70"/>
      <c r="C35023" s="71"/>
    </row>
    <row r="35024" spans="1:3" x14ac:dyDescent="0.4">
      <c r="A35024" s="70"/>
      <c r="B35024" s="70"/>
      <c r="C35024" s="71"/>
    </row>
    <row r="35025" spans="1:3" x14ac:dyDescent="0.4">
      <c r="A35025" s="70"/>
      <c r="B35025" s="70"/>
      <c r="C35025" s="71"/>
    </row>
    <row r="35026" spans="1:3" x14ac:dyDescent="0.4">
      <c r="A35026" s="70"/>
      <c r="B35026" s="70"/>
      <c r="C35026" s="71"/>
    </row>
    <row r="35027" spans="1:3" x14ac:dyDescent="0.4">
      <c r="A35027" s="70"/>
      <c r="B35027" s="70"/>
      <c r="C35027" s="71"/>
    </row>
    <row r="35028" spans="1:3" x14ac:dyDescent="0.4">
      <c r="A35028" s="70"/>
      <c r="B35028" s="70"/>
      <c r="C35028" s="71"/>
    </row>
    <row r="35029" spans="1:3" x14ac:dyDescent="0.4">
      <c r="A35029" s="70"/>
      <c r="B35029" s="70"/>
      <c r="C35029" s="71"/>
    </row>
    <row r="35030" spans="1:3" x14ac:dyDescent="0.4">
      <c r="A35030" s="70"/>
      <c r="B35030" s="70"/>
      <c r="C35030" s="71"/>
    </row>
    <row r="35031" spans="1:3" x14ac:dyDescent="0.4">
      <c r="A35031" s="70"/>
      <c r="B35031" s="70"/>
      <c r="C35031" s="71"/>
    </row>
    <row r="35032" spans="1:3" x14ac:dyDescent="0.4">
      <c r="A35032" s="70"/>
      <c r="B35032" s="70"/>
      <c r="C35032" s="71"/>
    </row>
    <row r="35033" spans="1:3" x14ac:dyDescent="0.4">
      <c r="A35033" s="70"/>
      <c r="B35033" s="70"/>
      <c r="C35033" s="71"/>
    </row>
    <row r="35034" spans="1:3" x14ac:dyDescent="0.4">
      <c r="A35034" s="70"/>
      <c r="B35034" s="70"/>
      <c r="C35034" s="71"/>
    </row>
    <row r="35035" spans="1:3" x14ac:dyDescent="0.4">
      <c r="A35035" s="70"/>
      <c r="B35035" s="70"/>
      <c r="C35035" s="71"/>
    </row>
    <row r="35036" spans="1:3" x14ac:dyDescent="0.4">
      <c r="A35036" s="70"/>
      <c r="B35036" s="70"/>
      <c r="C35036" s="71"/>
    </row>
    <row r="35037" spans="1:3" x14ac:dyDescent="0.4">
      <c r="A35037" s="70"/>
      <c r="B35037" s="70"/>
      <c r="C35037" s="71"/>
    </row>
    <row r="35038" spans="1:3" x14ac:dyDescent="0.4">
      <c r="A35038" s="70"/>
      <c r="B35038" s="70"/>
      <c r="C35038" s="71"/>
    </row>
    <row r="35039" spans="1:3" x14ac:dyDescent="0.4">
      <c r="A35039" s="70"/>
      <c r="B35039" s="70"/>
      <c r="C35039" s="71"/>
    </row>
    <row r="35040" spans="1:3" x14ac:dyDescent="0.4">
      <c r="A35040" s="70"/>
      <c r="B35040" s="70"/>
      <c r="C35040" s="71"/>
    </row>
    <row r="35041" spans="1:3" x14ac:dyDescent="0.4">
      <c r="A35041" s="70"/>
      <c r="B35041" s="70"/>
      <c r="C35041" s="71"/>
    </row>
    <row r="35042" spans="1:3" x14ac:dyDescent="0.4">
      <c r="A35042" s="70"/>
      <c r="B35042" s="70"/>
      <c r="C35042" s="71"/>
    </row>
    <row r="35043" spans="1:3" x14ac:dyDescent="0.4">
      <c r="A35043" s="70"/>
      <c r="B35043" s="70"/>
      <c r="C35043" s="71"/>
    </row>
    <row r="35044" spans="1:3" x14ac:dyDescent="0.4">
      <c r="A35044" s="70"/>
      <c r="B35044" s="70"/>
      <c r="C35044" s="71"/>
    </row>
    <row r="35045" spans="1:3" x14ac:dyDescent="0.4">
      <c r="A35045" s="70"/>
      <c r="B35045" s="70"/>
      <c r="C35045" s="71"/>
    </row>
    <row r="35046" spans="1:3" x14ac:dyDescent="0.4">
      <c r="A35046" s="70"/>
      <c r="B35046" s="70"/>
      <c r="C35046" s="71"/>
    </row>
    <row r="35047" spans="1:3" x14ac:dyDescent="0.4">
      <c r="A35047" s="70"/>
      <c r="B35047" s="70"/>
      <c r="C35047" s="71"/>
    </row>
    <row r="35048" spans="1:3" x14ac:dyDescent="0.4">
      <c r="A35048" s="70"/>
      <c r="B35048" s="70"/>
      <c r="C35048" s="71"/>
    </row>
    <row r="35049" spans="1:3" x14ac:dyDescent="0.4">
      <c r="A35049" s="70"/>
      <c r="B35049" s="70"/>
      <c r="C35049" s="71"/>
    </row>
    <row r="35050" spans="1:3" x14ac:dyDescent="0.4">
      <c r="A35050" s="70"/>
      <c r="B35050" s="70"/>
      <c r="C35050" s="71"/>
    </row>
    <row r="35051" spans="1:3" x14ac:dyDescent="0.4">
      <c r="A35051" s="70"/>
      <c r="B35051" s="70"/>
      <c r="C35051" s="71"/>
    </row>
    <row r="35052" spans="1:3" x14ac:dyDescent="0.4">
      <c r="A35052" s="70"/>
      <c r="B35052" s="70"/>
      <c r="C35052" s="71"/>
    </row>
    <row r="35053" spans="1:3" x14ac:dyDescent="0.4">
      <c r="A35053" s="70"/>
      <c r="B35053" s="70"/>
      <c r="C35053" s="71"/>
    </row>
    <row r="35054" spans="1:3" x14ac:dyDescent="0.4">
      <c r="A35054" s="70"/>
      <c r="B35054" s="70"/>
      <c r="C35054" s="71"/>
    </row>
    <row r="35055" spans="1:3" x14ac:dyDescent="0.4">
      <c r="A35055" s="70"/>
      <c r="B35055" s="70"/>
      <c r="C35055" s="71"/>
    </row>
    <row r="35056" spans="1:3" x14ac:dyDescent="0.4">
      <c r="A35056" s="70"/>
      <c r="B35056" s="70"/>
      <c r="C35056" s="71"/>
    </row>
    <row r="35057" spans="1:3" x14ac:dyDescent="0.4">
      <c r="A35057" s="70"/>
      <c r="B35057" s="70"/>
      <c r="C35057" s="71"/>
    </row>
    <row r="35058" spans="1:3" x14ac:dyDescent="0.4">
      <c r="A35058" s="70"/>
      <c r="B35058" s="70"/>
      <c r="C35058" s="71"/>
    </row>
    <row r="35059" spans="1:3" x14ac:dyDescent="0.4">
      <c r="A35059" s="70"/>
      <c r="B35059" s="70"/>
      <c r="C35059" s="71"/>
    </row>
    <row r="35060" spans="1:3" x14ac:dyDescent="0.4">
      <c r="A35060" s="70"/>
      <c r="B35060" s="70"/>
      <c r="C35060" s="71"/>
    </row>
    <row r="35061" spans="1:3" x14ac:dyDescent="0.4">
      <c r="A35061" s="70"/>
      <c r="B35061" s="70"/>
      <c r="C35061" s="71"/>
    </row>
    <row r="35062" spans="1:3" x14ac:dyDescent="0.4">
      <c r="A35062" s="70"/>
      <c r="B35062" s="70"/>
      <c r="C35062" s="71"/>
    </row>
    <row r="35063" spans="1:3" x14ac:dyDescent="0.4">
      <c r="A35063" s="70"/>
      <c r="B35063" s="70"/>
      <c r="C35063" s="71"/>
    </row>
    <row r="35064" spans="1:3" x14ac:dyDescent="0.4">
      <c r="A35064" s="70"/>
      <c r="B35064" s="70"/>
      <c r="C35064" s="71"/>
    </row>
    <row r="35065" spans="1:3" x14ac:dyDescent="0.4">
      <c r="A35065" s="70"/>
      <c r="B35065" s="70"/>
      <c r="C35065" s="71"/>
    </row>
    <row r="35066" spans="1:3" x14ac:dyDescent="0.4">
      <c r="A35066" s="70"/>
      <c r="B35066" s="70"/>
      <c r="C35066" s="71"/>
    </row>
    <row r="35067" spans="1:3" x14ac:dyDescent="0.4">
      <c r="A35067" s="70"/>
      <c r="B35067" s="70"/>
      <c r="C35067" s="71"/>
    </row>
    <row r="35068" spans="1:3" x14ac:dyDescent="0.4">
      <c r="A35068" s="70"/>
      <c r="B35068" s="70"/>
      <c r="C35068" s="71"/>
    </row>
    <row r="35069" spans="1:3" x14ac:dyDescent="0.4">
      <c r="A35069" s="70"/>
      <c r="B35069" s="70"/>
      <c r="C35069" s="71"/>
    </row>
    <row r="35070" spans="1:3" x14ac:dyDescent="0.4">
      <c r="A35070" s="70"/>
      <c r="B35070" s="70"/>
      <c r="C35070" s="71"/>
    </row>
    <row r="35071" spans="1:3" x14ac:dyDescent="0.4">
      <c r="A35071" s="70"/>
      <c r="B35071" s="70"/>
      <c r="C35071" s="71"/>
    </row>
    <row r="35072" spans="1:3" x14ac:dyDescent="0.4">
      <c r="A35072" s="70"/>
      <c r="B35072" s="70"/>
      <c r="C35072" s="71"/>
    </row>
    <row r="35073" spans="1:3" x14ac:dyDescent="0.4">
      <c r="A35073" s="70"/>
      <c r="B35073" s="70"/>
      <c r="C35073" s="71"/>
    </row>
    <row r="35074" spans="1:3" x14ac:dyDescent="0.4">
      <c r="A35074" s="70"/>
      <c r="B35074" s="70"/>
      <c r="C35074" s="71"/>
    </row>
    <row r="35075" spans="1:3" x14ac:dyDescent="0.4">
      <c r="A35075" s="70"/>
      <c r="B35075" s="70"/>
      <c r="C35075" s="71"/>
    </row>
    <row r="35076" spans="1:3" x14ac:dyDescent="0.4">
      <c r="A35076" s="70"/>
      <c r="B35076" s="70"/>
      <c r="C35076" s="71"/>
    </row>
    <row r="35077" spans="1:3" x14ac:dyDescent="0.4">
      <c r="A35077" s="70"/>
      <c r="B35077" s="70"/>
      <c r="C35077" s="71"/>
    </row>
    <row r="35078" spans="1:3" x14ac:dyDescent="0.4">
      <c r="A35078" s="70"/>
      <c r="B35078" s="70"/>
      <c r="C35078" s="71"/>
    </row>
    <row r="35079" spans="1:3" x14ac:dyDescent="0.4">
      <c r="A35079" s="70"/>
      <c r="B35079" s="70"/>
      <c r="C35079" s="71"/>
    </row>
    <row r="35080" spans="1:3" x14ac:dyDescent="0.4">
      <c r="A35080" s="70"/>
      <c r="B35080" s="70"/>
      <c r="C35080" s="71"/>
    </row>
    <row r="35081" spans="1:3" x14ac:dyDescent="0.4">
      <c r="A35081" s="70"/>
      <c r="B35081" s="70"/>
      <c r="C35081" s="71"/>
    </row>
    <row r="35082" spans="1:3" x14ac:dyDescent="0.4">
      <c r="A35082" s="70"/>
      <c r="B35082" s="70"/>
      <c r="C35082" s="71"/>
    </row>
    <row r="35083" spans="1:3" x14ac:dyDescent="0.4">
      <c r="A35083" s="70"/>
      <c r="B35083" s="70"/>
      <c r="C35083" s="71"/>
    </row>
    <row r="35084" spans="1:3" x14ac:dyDescent="0.4">
      <c r="A35084" s="70"/>
      <c r="B35084" s="70"/>
      <c r="C35084" s="71"/>
    </row>
    <row r="35085" spans="1:3" x14ac:dyDescent="0.4">
      <c r="A35085" s="70"/>
      <c r="B35085" s="70"/>
      <c r="C35085" s="71"/>
    </row>
    <row r="35086" spans="1:3" x14ac:dyDescent="0.4">
      <c r="A35086" s="70"/>
      <c r="B35086" s="70"/>
      <c r="C35086" s="71"/>
    </row>
    <row r="35087" spans="1:3" x14ac:dyDescent="0.4">
      <c r="A35087" s="70"/>
      <c r="B35087" s="70"/>
      <c r="C35087" s="71"/>
    </row>
    <row r="35088" spans="1:3" x14ac:dyDescent="0.4">
      <c r="A35088" s="70"/>
      <c r="B35088" s="70"/>
      <c r="C35088" s="71"/>
    </row>
    <row r="35089" spans="1:3" x14ac:dyDescent="0.4">
      <c r="A35089" s="70"/>
      <c r="B35089" s="70"/>
      <c r="C35089" s="71"/>
    </row>
    <row r="35090" spans="1:3" x14ac:dyDescent="0.4">
      <c r="A35090" s="70"/>
      <c r="B35090" s="70"/>
      <c r="C35090" s="71"/>
    </row>
    <row r="35091" spans="1:3" x14ac:dyDescent="0.4">
      <c r="A35091" s="70"/>
      <c r="B35091" s="70"/>
      <c r="C35091" s="71"/>
    </row>
    <row r="35092" spans="1:3" x14ac:dyDescent="0.4">
      <c r="A35092" s="70"/>
      <c r="B35092" s="70"/>
      <c r="C35092" s="71"/>
    </row>
    <row r="35093" spans="1:3" x14ac:dyDescent="0.4">
      <c r="A35093" s="70"/>
      <c r="B35093" s="70"/>
      <c r="C35093" s="71"/>
    </row>
    <row r="35094" spans="1:3" x14ac:dyDescent="0.4">
      <c r="A35094" s="70"/>
      <c r="B35094" s="70"/>
      <c r="C35094" s="71"/>
    </row>
    <row r="35095" spans="1:3" x14ac:dyDescent="0.4">
      <c r="A35095" s="70"/>
      <c r="B35095" s="70"/>
      <c r="C35095" s="71"/>
    </row>
    <row r="35096" spans="1:3" x14ac:dyDescent="0.4">
      <c r="A35096" s="70"/>
      <c r="B35096" s="70"/>
      <c r="C35096" s="71"/>
    </row>
    <row r="35097" spans="1:3" x14ac:dyDescent="0.4">
      <c r="A35097" s="70"/>
      <c r="B35097" s="70"/>
      <c r="C35097" s="71"/>
    </row>
    <row r="35098" spans="1:3" x14ac:dyDescent="0.4">
      <c r="A35098" s="70"/>
      <c r="B35098" s="70"/>
      <c r="C35098" s="71"/>
    </row>
    <row r="35099" spans="1:3" x14ac:dyDescent="0.4">
      <c r="A35099" s="70"/>
      <c r="B35099" s="70"/>
      <c r="C35099" s="71"/>
    </row>
    <row r="35100" spans="1:3" x14ac:dyDescent="0.4">
      <c r="A35100" s="70"/>
      <c r="B35100" s="70"/>
      <c r="C35100" s="71"/>
    </row>
    <row r="35101" spans="1:3" x14ac:dyDescent="0.4">
      <c r="A35101" s="70"/>
      <c r="B35101" s="70"/>
      <c r="C35101" s="71"/>
    </row>
    <row r="35102" spans="1:3" x14ac:dyDescent="0.4">
      <c r="A35102" s="70"/>
      <c r="B35102" s="70"/>
      <c r="C35102" s="71"/>
    </row>
    <row r="35103" spans="1:3" x14ac:dyDescent="0.4">
      <c r="A35103" s="70"/>
      <c r="B35103" s="70"/>
      <c r="C35103" s="71"/>
    </row>
    <row r="35104" spans="1:3" x14ac:dyDescent="0.4">
      <c r="A35104" s="70"/>
      <c r="B35104" s="70"/>
      <c r="C35104" s="71"/>
    </row>
    <row r="35105" spans="1:3" x14ac:dyDescent="0.4">
      <c r="A35105" s="70"/>
      <c r="B35105" s="70"/>
      <c r="C35105" s="71"/>
    </row>
    <row r="35106" spans="1:3" x14ac:dyDescent="0.4">
      <c r="A35106" s="70"/>
      <c r="B35106" s="70"/>
      <c r="C35106" s="71"/>
    </row>
    <row r="35107" spans="1:3" x14ac:dyDescent="0.4">
      <c r="A35107" s="70"/>
      <c r="B35107" s="70"/>
      <c r="C35107" s="71"/>
    </row>
    <row r="35108" spans="1:3" x14ac:dyDescent="0.4">
      <c r="A35108" s="70"/>
      <c r="B35108" s="70"/>
      <c r="C35108" s="71"/>
    </row>
    <row r="35109" spans="1:3" x14ac:dyDescent="0.4">
      <c r="A35109" s="70"/>
      <c r="B35109" s="70"/>
      <c r="C35109" s="71"/>
    </row>
    <row r="35110" spans="1:3" x14ac:dyDescent="0.4">
      <c r="A35110" s="70"/>
      <c r="B35110" s="70"/>
      <c r="C35110" s="71"/>
    </row>
    <row r="35111" spans="1:3" x14ac:dyDescent="0.4">
      <c r="A35111" s="70"/>
      <c r="B35111" s="70"/>
      <c r="C35111" s="71"/>
    </row>
    <row r="35112" spans="1:3" x14ac:dyDescent="0.4">
      <c r="A35112" s="70"/>
      <c r="B35112" s="70"/>
      <c r="C35112" s="71"/>
    </row>
    <row r="35113" spans="1:3" x14ac:dyDescent="0.4">
      <c r="A35113" s="70"/>
      <c r="B35113" s="70"/>
      <c r="C35113" s="71"/>
    </row>
    <row r="35114" spans="1:3" x14ac:dyDescent="0.4">
      <c r="A35114" s="70"/>
      <c r="B35114" s="70"/>
      <c r="C35114" s="71"/>
    </row>
    <row r="35115" spans="1:3" x14ac:dyDescent="0.4">
      <c r="A35115" s="70"/>
      <c r="B35115" s="70"/>
      <c r="C35115" s="71"/>
    </row>
    <row r="35116" spans="1:3" x14ac:dyDescent="0.4">
      <c r="A35116" s="70"/>
      <c r="B35116" s="70"/>
      <c r="C35116" s="71"/>
    </row>
    <row r="35117" spans="1:3" x14ac:dyDescent="0.4">
      <c r="A35117" s="70"/>
      <c r="B35117" s="70"/>
      <c r="C35117" s="71"/>
    </row>
    <row r="35118" spans="1:3" x14ac:dyDescent="0.4">
      <c r="A35118" s="70"/>
      <c r="B35118" s="70"/>
      <c r="C35118" s="71"/>
    </row>
    <row r="35119" spans="1:3" x14ac:dyDescent="0.4">
      <c r="A35119" s="70"/>
      <c r="B35119" s="70"/>
      <c r="C35119" s="71"/>
    </row>
    <row r="35120" spans="1:3" x14ac:dyDescent="0.4">
      <c r="A35120" s="70"/>
      <c r="B35120" s="70"/>
      <c r="C35120" s="71"/>
    </row>
    <row r="35121" spans="1:3" x14ac:dyDescent="0.4">
      <c r="A35121" s="70"/>
      <c r="B35121" s="70"/>
      <c r="C35121" s="71"/>
    </row>
    <row r="35122" spans="1:3" x14ac:dyDescent="0.4">
      <c r="A35122" s="70"/>
      <c r="B35122" s="70"/>
      <c r="C35122" s="71"/>
    </row>
    <row r="35123" spans="1:3" x14ac:dyDescent="0.4">
      <c r="A35123" s="70"/>
      <c r="B35123" s="70"/>
      <c r="C35123" s="71"/>
    </row>
    <row r="35124" spans="1:3" x14ac:dyDescent="0.4">
      <c r="A35124" s="70"/>
      <c r="B35124" s="70"/>
      <c r="C35124" s="71"/>
    </row>
    <row r="35125" spans="1:3" x14ac:dyDescent="0.4">
      <c r="A35125" s="70"/>
      <c r="B35125" s="70"/>
      <c r="C35125" s="71"/>
    </row>
    <row r="35126" spans="1:3" x14ac:dyDescent="0.4">
      <c r="A35126" s="70"/>
      <c r="B35126" s="70"/>
      <c r="C35126" s="71"/>
    </row>
    <row r="35127" spans="1:3" x14ac:dyDescent="0.4">
      <c r="A35127" s="70"/>
      <c r="B35127" s="70"/>
      <c r="C35127" s="71"/>
    </row>
    <row r="35128" spans="1:3" x14ac:dyDescent="0.4">
      <c r="A35128" s="70"/>
      <c r="B35128" s="70"/>
      <c r="C35128" s="71"/>
    </row>
    <row r="35129" spans="1:3" x14ac:dyDescent="0.4">
      <c r="A35129" s="70"/>
      <c r="B35129" s="70"/>
      <c r="C35129" s="71"/>
    </row>
    <row r="35130" spans="1:3" x14ac:dyDescent="0.4">
      <c r="A35130" s="70"/>
      <c r="B35130" s="70"/>
      <c r="C35130" s="71"/>
    </row>
    <row r="35131" spans="1:3" x14ac:dyDescent="0.4">
      <c r="A35131" s="70"/>
      <c r="B35131" s="70"/>
      <c r="C35131" s="71"/>
    </row>
    <row r="35132" spans="1:3" x14ac:dyDescent="0.4">
      <c r="A35132" s="70"/>
      <c r="B35132" s="70"/>
      <c r="C35132" s="71"/>
    </row>
    <row r="35133" spans="1:3" x14ac:dyDescent="0.4">
      <c r="A35133" s="70"/>
      <c r="B35133" s="70"/>
      <c r="C35133" s="71"/>
    </row>
    <row r="35134" spans="1:3" x14ac:dyDescent="0.4">
      <c r="A35134" s="70"/>
      <c r="B35134" s="70"/>
      <c r="C35134" s="71"/>
    </row>
    <row r="35135" spans="1:3" x14ac:dyDescent="0.4">
      <c r="A35135" s="70"/>
      <c r="B35135" s="70"/>
      <c r="C35135" s="71"/>
    </row>
    <row r="35136" spans="1:3" x14ac:dyDescent="0.4">
      <c r="A35136" s="70"/>
      <c r="B35136" s="70"/>
      <c r="C35136" s="71"/>
    </row>
    <row r="35137" spans="1:3" x14ac:dyDescent="0.4">
      <c r="A35137" s="70"/>
      <c r="B35137" s="70"/>
      <c r="C35137" s="71"/>
    </row>
    <row r="35138" spans="1:3" x14ac:dyDescent="0.4">
      <c r="A35138" s="70"/>
      <c r="B35138" s="70"/>
      <c r="C35138" s="71"/>
    </row>
    <row r="35139" spans="1:3" x14ac:dyDescent="0.4">
      <c r="A35139" s="70"/>
      <c r="B35139" s="70"/>
      <c r="C35139" s="71"/>
    </row>
    <row r="35140" spans="1:3" x14ac:dyDescent="0.4">
      <c r="A35140" s="70"/>
      <c r="B35140" s="70"/>
      <c r="C35140" s="71"/>
    </row>
    <row r="35141" spans="1:3" x14ac:dyDescent="0.4">
      <c r="A35141" s="70"/>
      <c r="B35141" s="70"/>
      <c r="C35141" s="71"/>
    </row>
    <row r="35142" spans="1:3" x14ac:dyDescent="0.4">
      <c r="A35142" s="70"/>
      <c r="B35142" s="70"/>
      <c r="C35142" s="71"/>
    </row>
    <row r="35143" spans="1:3" x14ac:dyDescent="0.4">
      <c r="A35143" s="70"/>
      <c r="B35143" s="70"/>
      <c r="C35143" s="71"/>
    </row>
    <row r="35144" spans="1:3" x14ac:dyDescent="0.4">
      <c r="A35144" s="70"/>
      <c r="B35144" s="70"/>
      <c r="C35144" s="71"/>
    </row>
    <row r="35145" spans="1:3" x14ac:dyDescent="0.4">
      <c r="A35145" s="70"/>
      <c r="B35145" s="70"/>
      <c r="C35145" s="71"/>
    </row>
    <row r="35146" spans="1:3" x14ac:dyDescent="0.4">
      <c r="A35146" s="70"/>
      <c r="B35146" s="70"/>
      <c r="C35146" s="71"/>
    </row>
    <row r="35147" spans="1:3" x14ac:dyDescent="0.4">
      <c r="A35147" s="70"/>
      <c r="B35147" s="70"/>
      <c r="C35147" s="71"/>
    </row>
    <row r="35148" spans="1:3" x14ac:dyDescent="0.4">
      <c r="A35148" s="70"/>
      <c r="B35148" s="70"/>
      <c r="C35148" s="71"/>
    </row>
    <row r="35149" spans="1:3" x14ac:dyDescent="0.4">
      <c r="A35149" s="70"/>
      <c r="B35149" s="70"/>
      <c r="C35149" s="71"/>
    </row>
    <row r="35150" spans="1:3" x14ac:dyDescent="0.4">
      <c r="A35150" s="70"/>
      <c r="B35150" s="70"/>
      <c r="C35150" s="71"/>
    </row>
    <row r="35151" spans="1:3" x14ac:dyDescent="0.4">
      <c r="A35151" s="70"/>
      <c r="B35151" s="70"/>
      <c r="C35151" s="71"/>
    </row>
    <row r="35152" spans="1:3" x14ac:dyDescent="0.4">
      <c r="A35152" s="70"/>
      <c r="B35152" s="70"/>
      <c r="C35152" s="71"/>
    </row>
    <row r="35153" spans="1:3" x14ac:dyDescent="0.4">
      <c r="A35153" s="70"/>
      <c r="B35153" s="70"/>
      <c r="C35153" s="71"/>
    </row>
    <row r="35154" spans="1:3" x14ac:dyDescent="0.4">
      <c r="A35154" s="70"/>
      <c r="B35154" s="70"/>
      <c r="C35154" s="71"/>
    </row>
    <row r="35155" spans="1:3" x14ac:dyDescent="0.4">
      <c r="A35155" s="70"/>
      <c r="B35155" s="70"/>
      <c r="C35155" s="71"/>
    </row>
    <row r="35156" spans="1:3" x14ac:dyDescent="0.4">
      <c r="A35156" s="70"/>
      <c r="B35156" s="70"/>
      <c r="C35156" s="71"/>
    </row>
    <row r="35157" spans="1:3" x14ac:dyDescent="0.4">
      <c r="A35157" s="70"/>
      <c r="B35157" s="70"/>
      <c r="C35157" s="71"/>
    </row>
    <row r="35158" spans="1:3" x14ac:dyDescent="0.4">
      <c r="A35158" s="70"/>
      <c r="B35158" s="70"/>
      <c r="C35158" s="71"/>
    </row>
    <row r="35159" spans="1:3" x14ac:dyDescent="0.4">
      <c r="A35159" s="70"/>
      <c r="B35159" s="70"/>
      <c r="C35159" s="71"/>
    </row>
    <row r="35160" spans="1:3" x14ac:dyDescent="0.4">
      <c r="A35160" s="70"/>
      <c r="B35160" s="70"/>
      <c r="C35160" s="71"/>
    </row>
    <row r="35161" spans="1:3" x14ac:dyDescent="0.4">
      <c r="A35161" s="70"/>
      <c r="B35161" s="70"/>
      <c r="C35161" s="71"/>
    </row>
    <row r="35162" spans="1:3" x14ac:dyDescent="0.4">
      <c r="A35162" s="70"/>
      <c r="B35162" s="70"/>
      <c r="C35162" s="71"/>
    </row>
    <row r="35163" spans="1:3" x14ac:dyDescent="0.4">
      <c r="A35163" s="70"/>
      <c r="B35163" s="70"/>
      <c r="C35163" s="71"/>
    </row>
    <row r="35164" spans="1:3" x14ac:dyDescent="0.4">
      <c r="A35164" s="70"/>
      <c r="B35164" s="70"/>
      <c r="C35164" s="71"/>
    </row>
    <row r="35165" spans="1:3" x14ac:dyDescent="0.4">
      <c r="A35165" s="70"/>
      <c r="B35165" s="70"/>
      <c r="C35165" s="71"/>
    </row>
    <row r="35166" spans="1:3" x14ac:dyDescent="0.4">
      <c r="A35166" s="70"/>
      <c r="B35166" s="70"/>
      <c r="C35166" s="71"/>
    </row>
    <row r="35167" spans="1:3" x14ac:dyDescent="0.4">
      <c r="A35167" s="70"/>
      <c r="B35167" s="70"/>
      <c r="C35167" s="71"/>
    </row>
    <row r="35168" spans="1:3" x14ac:dyDescent="0.4">
      <c r="A35168" s="70"/>
      <c r="B35168" s="70"/>
      <c r="C35168" s="71"/>
    </row>
    <row r="35169" spans="1:3" x14ac:dyDescent="0.4">
      <c r="A35169" s="70"/>
      <c r="B35169" s="70"/>
      <c r="C35169" s="71"/>
    </row>
    <row r="35170" spans="1:3" x14ac:dyDescent="0.4">
      <c r="A35170" s="70"/>
      <c r="B35170" s="70"/>
      <c r="C35170" s="71"/>
    </row>
    <row r="35171" spans="1:3" x14ac:dyDescent="0.4">
      <c r="A35171" s="70"/>
      <c r="B35171" s="70"/>
      <c r="C35171" s="71"/>
    </row>
    <row r="35172" spans="1:3" x14ac:dyDescent="0.4">
      <c r="A35172" s="70"/>
      <c r="B35172" s="70"/>
      <c r="C35172" s="71"/>
    </row>
    <row r="35173" spans="1:3" x14ac:dyDescent="0.4">
      <c r="A35173" s="70"/>
      <c r="B35173" s="70"/>
      <c r="C35173" s="71"/>
    </row>
    <row r="35174" spans="1:3" x14ac:dyDescent="0.4">
      <c r="A35174" s="70"/>
      <c r="B35174" s="70"/>
      <c r="C35174" s="71"/>
    </row>
    <row r="35175" spans="1:3" x14ac:dyDescent="0.4">
      <c r="A35175" s="70"/>
      <c r="B35175" s="70"/>
      <c r="C35175" s="71"/>
    </row>
    <row r="35176" spans="1:3" x14ac:dyDescent="0.4">
      <c r="A35176" s="70"/>
      <c r="B35176" s="70"/>
      <c r="C35176" s="71"/>
    </row>
    <row r="35177" spans="1:3" x14ac:dyDescent="0.4">
      <c r="A35177" s="70"/>
      <c r="B35177" s="70"/>
      <c r="C35177" s="71"/>
    </row>
    <row r="35178" spans="1:3" x14ac:dyDescent="0.4">
      <c r="A35178" s="70"/>
      <c r="B35178" s="70"/>
      <c r="C35178" s="71"/>
    </row>
    <row r="35179" spans="1:3" x14ac:dyDescent="0.4">
      <c r="A35179" s="70"/>
      <c r="B35179" s="70"/>
      <c r="C35179" s="71"/>
    </row>
    <row r="35180" spans="1:3" x14ac:dyDescent="0.4">
      <c r="A35180" s="70"/>
      <c r="B35180" s="70"/>
      <c r="C35180" s="71"/>
    </row>
    <row r="35181" spans="1:3" x14ac:dyDescent="0.4">
      <c r="A35181" s="70"/>
      <c r="B35181" s="70"/>
      <c r="C35181" s="71"/>
    </row>
    <row r="35182" spans="1:3" x14ac:dyDescent="0.4">
      <c r="A35182" s="70"/>
      <c r="B35182" s="70"/>
      <c r="C35182" s="71"/>
    </row>
    <row r="35183" spans="1:3" x14ac:dyDescent="0.4">
      <c r="A35183" s="70"/>
      <c r="B35183" s="70"/>
      <c r="C35183" s="71"/>
    </row>
    <row r="35184" spans="1:3" x14ac:dyDescent="0.4">
      <c r="A35184" s="70"/>
      <c r="B35184" s="70"/>
      <c r="C35184" s="71"/>
    </row>
    <row r="35185" spans="1:3" x14ac:dyDescent="0.4">
      <c r="A35185" s="70"/>
      <c r="B35185" s="70"/>
      <c r="C35185" s="71"/>
    </row>
    <row r="35186" spans="1:3" x14ac:dyDescent="0.4">
      <c r="A35186" s="70"/>
      <c r="B35186" s="70"/>
      <c r="C35186" s="71"/>
    </row>
    <row r="35187" spans="1:3" x14ac:dyDescent="0.4">
      <c r="A35187" s="70"/>
      <c r="B35187" s="70"/>
      <c r="C35187" s="71"/>
    </row>
    <row r="35188" spans="1:3" x14ac:dyDescent="0.4">
      <c r="A35188" s="70"/>
      <c r="B35188" s="70"/>
      <c r="C35188" s="71"/>
    </row>
    <row r="35189" spans="1:3" x14ac:dyDescent="0.4">
      <c r="A35189" s="70"/>
      <c r="B35189" s="70"/>
      <c r="C35189" s="71"/>
    </row>
    <row r="35190" spans="1:3" x14ac:dyDescent="0.4">
      <c r="A35190" s="70"/>
      <c r="B35190" s="70"/>
      <c r="C35190" s="71"/>
    </row>
    <row r="35191" spans="1:3" x14ac:dyDescent="0.4">
      <c r="A35191" s="70"/>
      <c r="B35191" s="70"/>
      <c r="C35191" s="71"/>
    </row>
    <row r="35192" spans="1:3" x14ac:dyDescent="0.4">
      <c r="A35192" s="70"/>
      <c r="B35192" s="70"/>
      <c r="C35192" s="71"/>
    </row>
    <row r="35193" spans="1:3" x14ac:dyDescent="0.4">
      <c r="A35193" s="70"/>
      <c r="B35193" s="70"/>
      <c r="C35193" s="71"/>
    </row>
    <row r="35194" spans="1:3" x14ac:dyDescent="0.4">
      <c r="A35194" s="70"/>
      <c r="B35194" s="70"/>
      <c r="C35194" s="71"/>
    </row>
    <row r="35195" spans="1:3" x14ac:dyDescent="0.4">
      <c r="A35195" s="70"/>
      <c r="B35195" s="70"/>
      <c r="C35195" s="71"/>
    </row>
    <row r="35196" spans="1:3" x14ac:dyDescent="0.4">
      <c r="A35196" s="70"/>
      <c r="B35196" s="70"/>
      <c r="C35196" s="71"/>
    </row>
    <row r="35197" spans="1:3" x14ac:dyDescent="0.4">
      <c r="A35197" s="70"/>
      <c r="B35197" s="70"/>
      <c r="C35197" s="71"/>
    </row>
    <row r="35198" spans="1:3" x14ac:dyDescent="0.4">
      <c r="A35198" s="70"/>
      <c r="B35198" s="70"/>
      <c r="C35198" s="71"/>
    </row>
    <row r="35199" spans="1:3" x14ac:dyDescent="0.4">
      <c r="A35199" s="70"/>
      <c r="B35199" s="70"/>
      <c r="C35199" s="71"/>
    </row>
    <row r="35200" spans="1:3" x14ac:dyDescent="0.4">
      <c r="A35200" s="70"/>
      <c r="B35200" s="70"/>
      <c r="C35200" s="71"/>
    </row>
    <row r="35201" spans="1:3" x14ac:dyDescent="0.4">
      <c r="A35201" s="70"/>
      <c r="B35201" s="70"/>
      <c r="C35201" s="71"/>
    </row>
    <row r="35202" spans="1:3" x14ac:dyDescent="0.4">
      <c r="A35202" s="70"/>
      <c r="B35202" s="70"/>
      <c r="C35202" s="71"/>
    </row>
    <row r="35203" spans="1:3" x14ac:dyDescent="0.4">
      <c r="A35203" s="70"/>
      <c r="B35203" s="70"/>
      <c r="C35203" s="71"/>
    </row>
    <row r="35204" spans="1:3" x14ac:dyDescent="0.4">
      <c r="A35204" s="70"/>
      <c r="B35204" s="70"/>
      <c r="C35204" s="71"/>
    </row>
    <row r="35205" spans="1:3" x14ac:dyDescent="0.4">
      <c r="A35205" s="70"/>
      <c r="B35205" s="70"/>
      <c r="C35205" s="71"/>
    </row>
    <row r="35206" spans="1:3" x14ac:dyDescent="0.4">
      <c r="A35206" s="70"/>
      <c r="B35206" s="70"/>
      <c r="C35206" s="71"/>
    </row>
    <row r="35207" spans="1:3" x14ac:dyDescent="0.4">
      <c r="A35207" s="70"/>
      <c r="B35207" s="70"/>
      <c r="C35207" s="71"/>
    </row>
    <row r="35208" spans="1:3" x14ac:dyDescent="0.4">
      <c r="A35208" s="70"/>
      <c r="B35208" s="70"/>
      <c r="C35208" s="71"/>
    </row>
    <row r="35209" spans="1:3" x14ac:dyDescent="0.4">
      <c r="A35209" s="70"/>
      <c r="B35209" s="70"/>
      <c r="C35209" s="71"/>
    </row>
    <row r="35210" spans="1:3" x14ac:dyDescent="0.4">
      <c r="A35210" s="70"/>
      <c r="B35210" s="70"/>
      <c r="C35210" s="71"/>
    </row>
    <row r="35211" spans="1:3" x14ac:dyDescent="0.4">
      <c r="A35211" s="70"/>
      <c r="B35211" s="70"/>
      <c r="C35211" s="71"/>
    </row>
    <row r="35212" spans="1:3" x14ac:dyDescent="0.4">
      <c r="A35212" s="70"/>
      <c r="B35212" s="70"/>
      <c r="C35212" s="71"/>
    </row>
    <row r="35213" spans="1:3" x14ac:dyDescent="0.4">
      <c r="A35213" s="70"/>
      <c r="B35213" s="70"/>
      <c r="C35213" s="71"/>
    </row>
    <row r="35214" spans="1:3" x14ac:dyDescent="0.4">
      <c r="A35214" s="70"/>
      <c r="B35214" s="70"/>
      <c r="C35214" s="71"/>
    </row>
    <row r="35215" spans="1:3" x14ac:dyDescent="0.4">
      <c r="A35215" s="70"/>
      <c r="B35215" s="70"/>
      <c r="C35215" s="71"/>
    </row>
    <row r="35216" spans="1:3" x14ac:dyDescent="0.4">
      <c r="A35216" s="70"/>
      <c r="B35216" s="70"/>
      <c r="C35216" s="71"/>
    </row>
    <row r="35217" spans="1:3" x14ac:dyDescent="0.4">
      <c r="A35217" s="70"/>
      <c r="B35217" s="70"/>
      <c r="C35217" s="71"/>
    </row>
    <row r="35218" spans="1:3" x14ac:dyDescent="0.4">
      <c r="A35218" s="70"/>
      <c r="B35218" s="70"/>
      <c r="C35218" s="71"/>
    </row>
    <row r="35219" spans="1:3" x14ac:dyDescent="0.4">
      <c r="A35219" s="70"/>
      <c r="B35219" s="70"/>
      <c r="C35219" s="71"/>
    </row>
    <row r="35220" spans="1:3" x14ac:dyDescent="0.4">
      <c r="A35220" s="70"/>
      <c r="B35220" s="70"/>
      <c r="C35220" s="71"/>
    </row>
    <row r="35221" spans="1:3" x14ac:dyDescent="0.4">
      <c r="A35221" s="70"/>
      <c r="B35221" s="70"/>
      <c r="C35221" s="71"/>
    </row>
    <row r="35222" spans="1:3" x14ac:dyDescent="0.4">
      <c r="A35222" s="70"/>
      <c r="B35222" s="70"/>
      <c r="C35222" s="71"/>
    </row>
    <row r="35223" spans="1:3" x14ac:dyDescent="0.4">
      <c r="A35223" s="70"/>
      <c r="B35223" s="70"/>
      <c r="C35223" s="71"/>
    </row>
    <row r="35224" spans="1:3" x14ac:dyDescent="0.4">
      <c r="A35224" s="70"/>
      <c r="B35224" s="70"/>
      <c r="C35224" s="71"/>
    </row>
    <row r="35225" spans="1:3" x14ac:dyDescent="0.4">
      <c r="A35225" s="70"/>
      <c r="B35225" s="70"/>
      <c r="C35225" s="71"/>
    </row>
    <row r="35226" spans="1:3" x14ac:dyDescent="0.4">
      <c r="A35226" s="70"/>
      <c r="B35226" s="70"/>
      <c r="C35226" s="71"/>
    </row>
    <row r="35227" spans="1:3" x14ac:dyDescent="0.4">
      <c r="A35227" s="70"/>
      <c r="B35227" s="70"/>
      <c r="C35227" s="71"/>
    </row>
    <row r="35228" spans="1:3" x14ac:dyDescent="0.4">
      <c r="A35228" s="70"/>
      <c r="B35228" s="70"/>
      <c r="C35228" s="71"/>
    </row>
    <row r="35229" spans="1:3" x14ac:dyDescent="0.4">
      <c r="A35229" s="70"/>
      <c r="B35229" s="70"/>
      <c r="C35229" s="71"/>
    </row>
    <row r="35230" spans="1:3" x14ac:dyDescent="0.4">
      <c r="A35230" s="70"/>
      <c r="B35230" s="70"/>
      <c r="C35230" s="71"/>
    </row>
    <row r="35231" spans="1:3" x14ac:dyDescent="0.4">
      <c r="A35231" s="70"/>
      <c r="B35231" s="70"/>
      <c r="C35231" s="71"/>
    </row>
    <row r="35232" spans="1:3" x14ac:dyDescent="0.4">
      <c r="A35232" s="70"/>
      <c r="B35232" s="70"/>
      <c r="C35232" s="71"/>
    </row>
    <row r="35233" spans="1:3" x14ac:dyDescent="0.4">
      <c r="A35233" s="70"/>
      <c r="B35233" s="70"/>
      <c r="C35233" s="71"/>
    </row>
    <row r="35234" spans="1:3" x14ac:dyDescent="0.4">
      <c r="A35234" s="70"/>
      <c r="B35234" s="70"/>
      <c r="C35234" s="71"/>
    </row>
    <row r="35235" spans="1:3" x14ac:dyDescent="0.4">
      <c r="A35235" s="70"/>
      <c r="B35235" s="70"/>
      <c r="C35235" s="71"/>
    </row>
    <row r="35236" spans="1:3" x14ac:dyDescent="0.4">
      <c r="A35236" s="70"/>
      <c r="B35236" s="70"/>
      <c r="C35236" s="71"/>
    </row>
    <row r="35237" spans="1:3" x14ac:dyDescent="0.4">
      <c r="A35237" s="70"/>
      <c r="B35237" s="70"/>
      <c r="C35237" s="71"/>
    </row>
    <row r="35238" spans="1:3" x14ac:dyDescent="0.4">
      <c r="A35238" s="70"/>
      <c r="B35238" s="70"/>
      <c r="C35238" s="71"/>
    </row>
    <row r="35239" spans="1:3" x14ac:dyDescent="0.4">
      <c r="A35239" s="70"/>
      <c r="B35239" s="70"/>
      <c r="C35239" s="71"/>
    </row>
    <row r="35240" spans="1:3" x14ac:dyDescent="0.4">
      <c r="A35240" s="70"/>
      <c r="B35240" s="70"/>
      <c r="C35240" s="71"/>
    </row>
    <row r="35241" spans="1:3" x14ac:dyDescent="0.4">
      <c r="A35241" s="70"/>
      <c r="B35241" s="70"/>
      <c r="C35241" s="71"/>
    </row>
    <row r="35242" spans="1:3" x14ac:dyDescent="0.4">
      <c r="A35242" s="70"/>
      <c r="B35242" s="70"/>
      <c r="C35242" s="71"/>
    </row>
    <row r="35243" spans="1:3" x14ac:dyDescent="0.4">
      <c r="A35243" s="70"/>
      <c r="B35243" s="70"/>
      <c r="C35243" s="71"/>
    </row>
    <row r="35244" spans="1:3" x14ac:dyDescent="0.4">
      <c r="A35244" s="70"/>
      <c r="B35244" s="70"/>
      <c r="C35244" s="71"/>
    </row>
    <row r="35245" spans="1:3" x14ac:dyDescent="0.4">
      <c r="A35245" s="70"/>
      <c r="B35245" s="70"/>
      <c r="C35245" s="71"/>
    </row>
    <row r="35246" spans="1:3" x14ac:dyDescent="0.4">
      <c r="A35246" s="70"/>
      <c r="B35246" s="70"/>
      <c r="C35246" s="71"/>
    </row>
    <row r="35247" spans="1:3" x14ac:dyDescent="0.4">
      <c r="A35247" s="70"/>
      <c r="B35247" s="70"/>
      <c r="C35247" s="71"/>
    </row>
    <row r="35248" spans="1:3" x14ac:dyDescent="0.4">
      <c r="A35248" s="70"/>
      <c r="B35248" s="70"/>
      <c r="C35248" s="71"/>
    </row>
    <row r="35249" spans="1:3" x14ac:dyDescent="0.4">
      <c r="A35249" s="70"/>
      <c r="B35249" s="70"/>
      <c r="C35249" s="71"/>
    </row>
    <row r="35250" spans="1:3" x14ac:dyDescent="0.4">
      <c r="A35250" s="70"/>
      <c r="B35250" s="70"/>
      <c r="C35250" s="71"/>
    </row>
    <row r="35251" spans="1:3" x14ac:dyDescent="0.4">
      <c r="A35251" s="70"/>
      <c r="B35251" s="70"/>
      <c r="C35251" s="71"/>
    </row>
    <row r="35252" spans="1:3" x14ac:dyDescent="0.4">
      <c r="A35252" s="70"/>
      <c r="B35252" s="70"/>
      <c r="C35252" s="71"/>
    </row>
    <row r="35253" spans="1:3" x14ac:dyDescent="0.4">
      <c r="A35253" s="70"/>
      <c r="B35253" s="70"/>
      <c r="C35253" s="71"/>
    </row>
    <row r="35254" spans="1:3" x14ac:dyDescent="0.4">
      <c r="A35254" s="70"/>
      <c r="B35254" s="70"/>
      <c r="C35254" s="71"/>
    </row>
    <row r="35255" spans="1:3" x14ac:dyDescent="0.4">
      <c r="A35255" s="70"/>
      <c r="B35255" s="70"/>
      <c r="C35255" s="71"/>
    </row>
    <row r="35256" spans="1:3" x14ac:dyDescent="0.4">
      <c r="A35256" s="70"/>
      <c r="B35256" s="70"/>
      <c r="C35256" s="71"/>
    </row>
    <row r="35257" spans="1:3" x14ac:dyDescent="0.4">
      <c r="A35257" s="70"/>
      <c r="B35257" s="70"/>
      <c r="C35257" s="71"/>
    </row>
    <row r="35258" spans="1:3" x14ac:dyDescent="0.4">
      <c r="A35258" s="70"/>
      <c r="B35258" s="70"/>
      <c r="C35258" s="71"/>
    </row>
    <row r="35259" spans="1:3" x14ac:dyDescent="0.4">
      <c r="A35259" s="70"/>
      <c r="B35259" s="70"/>
      <c r="C35259" s="71"/>
    </row>
    <row r="35260" spans="1:3" x14ac:dyDescent="0.4">
      <c r="A35260" s="70"/>
      <c r="B35260" s="70"/>
      <c r="C35260" s="71"/>
    </row>
    <row r="35261" spans="1:3" x14ac:dyDescent="0.4">
      <c r="A35261" s="70"/>
      <c r="B35261" s="70"/>
      <c r="C35261" s="71"/>
    </row>
    <row r="35262" spans="1:3" x14ac:dyDescent="0.4">
      <c r="A35262" s="70"/>
      <c r="B35262" s="70"/>
      <c r="C35262" s="71"/>
    </row>
    <row r="35263" spans="1:3" x14ac:dyDescent="0.4">
      <c r="A35263" s="70"/>
      <c r="B35263" s="70"/>
      <c r="C35263" s="71"/>
    </row>
    <row r="35264" spans="1:3" x14ac:dyDescent="0.4">
      <c r="A35264" s="70"/>
      <c r="B35264" s="70"/>
      <c r="C35264" s="71"/>
    </row>
    <row r="35265" spans="1:3" x14ac:dyDescent="0.4">
      <c r="A35265" s="70"/>
      <c r="B35265" s="70"/>
      <c r="C35265" s="71"/>
    </row>
    <row r="35266" spans="1:3" x14ac:dyDescent="0.4">
      <c r="A35266" s="70"/>
      <c r="B35266" s="70"/>
      <c r="C35266" s="71"/>
    </row>
    <row r="35267" spans="1:3" x14ac:dyDescent="0.4">
      <c r="A35267" s="70"/>
      <c r="B35267" s="70"/>
      <c r="C35267" s="71"/>
    </row>
    <row r="35268" spans="1:3" x14ac:dyDescent="0.4">
      <c r="A35268" s="70"/>
      <c r="B35268" s="70"/>
      <c r="C35268" s="71"/>
    </row>
    <row r="35269" spans="1:3" x14ac:dyDescent="0.4">
      <c r="A35269" s="70"/>
      <c r="B35269" s="70"/>
      <c r="C35269" s="71"/>
    </row>
    <row r="35270" spans="1:3" x14ac:dyDescent="0.4">
      <c r="A35270" s="70"/>
      <c r="B35270" s="70"/>
      <c r="C35270" s="71"/>
    </row>
    <row r="35271" spans="1:3" x14ac:dyDescent="0.4">
      <c r="A35271" s="70"/>
      <c r="B35271" s="70"/>
      <c r="C35271" s="71"/>
    </row>
    <row r="35272" spans="1:3" x14ac:dyDescent="0.4">
      <c r="A35272" s="70"/>
      <c r="B35272" s="70"/>
      <c r="C35272" s="71"/>
    </row>
    <row r="35273" spans="1:3" x14ac:dyDescent="0.4">
      <c r="A35273" s="70"/>
      <c r="B35273" s="70"/>
      <c r="C35273" s="71"/>
    </row>
    <row r="35274" spans="1:3" x14ac:dyDescent="0.4">
      <c r="A35274" s="70"/>
      <c r="B35274" s="70"/>
      <c r="C35274" s="71"/>
    </row>
    <row r="35275" spans="1:3" x14ac:dyDescent="0.4">
      <c r="A35275" s="70"/>
      <c r="B35275" s="70"/>
      <c r="C35275" s="71"/>
    </row>
    <row r="35276" spans="1:3" x14ac:dyDescent="0.4">
      <c r="A35276" s="70"/>
      <c r="B35276" s="70"/>
      <c r="C35276" s="71"/>
    </row>
    <row r="35277" spans="1:3" x14ac:dyDescent="0.4">
      <c r="A35277" s="70"/>
      <c r="B35277" s="70"/>
      <c r="C35277" s="71"/>
    </row>
    <row r="35278" spans="1:3" x14ac:dyDescent="0.4">
      <c r="A35278" s="70"/>
      <c r="B35278" s="70"/>
      <c r="C35278" s="71"/>
    </row>
    <row r="35279" spans="1:3" x14ac:dyDescent="0.4">
      <c r="A35279" s="70"/>
      <c r="B35279" s="70"/>
      <c r="C35279" s="71"/>
    </row>
    <row r="35280" spans="1:3" x14ac:dyDescent="0.4">
      <c r="A35280" s="70"/>
      <c r="B35280" s="70"/>
      <c r="C35280" s="71"/>
    </row>
    <row r="35281" spans="1:3" x14ac:dyDescent="0.4">
      <c r="A35281" s="70"/>
      <c r="B35281" s="70"/>
      <c r="C35281" s="71"/>
    </row>
    <row r="35282" spans="1:3" x14ac:dyDescent="0.4">
      <c r="A35282" s="70"/>
      <c r="B35282" s="70"/>
      <c r="C35282" s="71"/>
    </row>
    <row r="35283" spans="1:3" x14ac:dyDescent="0.4">
      <c r="A35283" s="70"/>
      <c r="B35283" s="70"/>
      <c r="C35283" s="71"/>
    </row>
    <row r="35284" spans="1:3" x14ac:dyDescent="0.4">
      <c r="A35284" s="70"/>
      <c r="B35284" s="70"/>
      <c r="C35284" s="71"/>
    </row>
    <row r="35285" spans="1:3" x14ac:dyDescent="0.4">
      <c r="A35285" s="70"/>
      <c r="B35285" s="70"/>
      <c r="C35285" s="71"/>
    </row>
    <row r="35286" spans="1:3" x14ac:dyDescent="0.4">
      <c r="A35286" s="70"/>
      <c r="B35286" s="70"/>
      <c r="C35286" s="71"/>
    </row>
    <row r="35287" spans="1:3" x14ac:dyDescent="0.4">
      <c r="A35287" s="70"/>
      <c r="B35287" s="70"/>
      <c r="C35287" s="71"/>
    </row>
    <row r="35288" spans="1:3" x14ac:dyDescent="0.4">
      <c r="A35288" s="70"/>
      <c r="B35288" s="70"/>
      <c r="C35288" s="71"/>
    </row>
    <row r="35289" spans="1:3" x14ac:dyDescent="0.4">
      <c r="A35289" s="70"/>
      <c r="B35289" s="70"/>
      <c r="C35289" s="71"/>
    </row>
    <row r="35290" spans="1:3" x14ac:dyDescent="0.4">
      <c r="A35290" s="70"/>
      <c r="B35290" s="70"/>
      <c r="C35290" s="71"/>
    </row>
    <row r="35291" spans="1:3" x14ac:dyDescent="0.4">
      <c r="A35291" s="70"/>
      <c r="B35291" s="70"/>
      <c r="C35291" s="71"/>
    </row>
    <row r="35292" spans="1:3" x14ac:dyDescent="0.4">
      <c r="A35292" s="70"/>
      <c r="B35292" s="70"/>
      <c r="C35292" s="71"/>
    </row>
    <row r="35293" spans="1:3" x14ac:dyDescent="0.4">
      <c r="A35293" s="70"/>
      <c r="B35293" s="70"/>
      <c r="C35293" s="71"/>
    </row>
    <row r="35294" spans="1:3" x14ac:dyDescent="0.4">
      <c r="A35294" s="70"/>
      <c r="B35294" s="70"/>
      <c r="C35294" s="71"/>
    </row>
    <row r="35295" spans="1:3" x14ac:dyDescent="0.4">
      <c r="A35295" s="70"/>
      <c r="B35295" s="70"/>
      <c r="C35295" s="71"/>
    </row>
    <row r="35296" spans="1:3" x14ac:dyDescent="0.4">
      <c r="A35296" s="70"/>
      <c r="B35296" s="70"/>
      <c r="C35296" s="71"/>
    </row>
    <row r="35297" spans="1:3" x14ac:dyDescent="0.4">
      <c r="A35297" s="70"/>
      <c r="B35297" s="70"/>
      <c r="C35297" s="71"/>
    </row>
    <row r="35298" spans="1:3" x14ac:dyDescent="0.4">
      <c r="A35298" s="70"/>
      <c r="B35298" s="70"/>
      <c r="C35298" s="71"/>
    </row>
    <row r="35299" spans="1:3" x14ac:dyDescent="0.4">
      <c r="A35299" s="70"/>
      <c r="B35299" s="70"/>
      <c r="C35299" s="71"/>
    </row>
    <row r="35300" spans="1:3" x14ac:dyDescent="0.4">
      <c r="A35300" s="70"/>
      <c r="B35300" s="70"/>
      <c r="C35300" s="71"/>
    </row>
    <row r="35301" spans="1:3" x14ac:dyDescent="0.4">
      <c r="A35301" s="70"/>
      <c r="B35301" s="70"/>
      <c r="C35301" s="71"/>
    </row>
    <row r="35302" spans="1:3" x14ac:dyDescent="0.4">
      <c r="A35302" s="70"/>
      <c r="B35302" s="70"/>
      <c r="C35302" s="71"/>
    </row>
    <row r="35303" spans="1:3" x14ac:dyDescent="0.4">
      <c r="A35303" s="70"/>
      <c r="B35303" s="70"/>
      <c r="C35303" s="71"/>
    </row>
    <row r="35304" spans="1:3" x14ac:dyDescent="0.4">
      <c r="A35304" s="70"/>
      <c r="B35304" s="70"/>
      <c r="C35304" s="71"/>
    </row>
    <row r="35305" spans="1:3" x14ac:dyDescent="0.4">
      <c r="A35305" s="70"/>
      <c r="B35305" s="70"/>
      <c r="C35305" s="71"/>
    </row>
    <row r="35306" spans="1:3" x14ac:dyDescent="0.4">
      <c r="A35306" s="70"/>
      <c r="B35306" s="70"/>
      <c r="C35306" s="71"/>
    </row>
    <row r="35307" spans="1:3" x14ac:dyDescent="0.4">
      <c r="A35307" s="70"/>
      <c r="B35307" s="70"/>
      <c r="C35307" s="71"/>
    </row>
    <row r="35308" spans="1:3" x14ac:dyDescent="0.4">
      <c r="A35308" s="70"/>
      <c r="B35308" s="70"/>
      <c r="C35308" s="71"/>
    </row>
    <row r="35309" spans="1:3" x14ac:dyDescent="0.4">
      <c r="A35309" s="70"/>
      <c r="B35309" s="70"/>
      <c r="C35309" s="71"/>
    </row>
    <row r="35310" spans="1:3" x14ac:dyDescent="0.4">
      <c r="A35310" s="70"/>
      <c r="B35310" s="70"/>
      <c r="C35310" s="71"/>
    </row>
    <row r="35311" spans="1:3" x14ac:dyDescent="0.4">
      <c r="A35311" s="70"/>
      <c r="B35311" s="70"/>
      <c r="C35311" s="71"/>
    </row>
    <row r="35312" spans="1:3" x14ac:dyDescent="0.4">
      <c r="A35312" s="70"/>
      <c r="B35312" s="70"/>
      <c r="C35312" s="71"/>
    </row>
    <row r="35313" spans="1:3" x14ac:dyDescent="0.4">
      <c r="A35313" s="70"/>
      <c r="B35313" s="70"/>
      <c r="C35313" s="71"/>
    </row>
    <row r="35314" spans="1:3" x14ac:dyDescent="0.4">
      <c r="A35314" s="70"/>
      <c r="B35314" s="70"/>
      <c r="C35314" s="71"/>
    </row>
    <row r="35315" spans="1:3" x14ac:dyDescent="0.4">
      <c r="A35315" s="70"/>
      <c r="B35315" s="70"/>
      <c r="C35315" s="71"/>
    </row>
    <row r="35316" spans="1:3" x14ac:dyDescent="0.4">
      <c r="A35316" s="70"/>
      <c r="B35316" s="70"/>
      <c r="C35316" s="71"/>
    </row>
    <row r="35317" spans="1:3" x14ac:dyDescent="0.4">
      <c r="A35317" s="70"/>
      <c r="B35317" s="70"/>
      <c r="C35317" s="71"/>
    </row>
    <row r="35318" spans="1:3" x14ac:dyDescent="0.4">
      <c r="A35318" s="70"/>
      <c r="B35318" s="70"/>
      <c r="C35318" s="71"/>
    </row>
    <row r="35319" spans="1:3" x14ac:dyDescent="0.4">
      <c r="A35319" s="70"/>
      <c r="B35319" s="70"/>
      <c r="C35319" s="71"/>
    </row>
    <row r="35320" spans="1:3" x14ac:dyDescent="0.4">
      <c r="A35320" s="70"/>
      <c r="B35320" s="70"/>
      <c r="C35320" s="71"/>
    </row>
    <row r="35321" spans="1:3" x14ac:dyDescent="0.4">
      <c r="A35321" s="70"/>
      <c r="B35321" s="70"/>
      <c r="C35321" s="71"/>
    </row>
    <row r="35322" spans="1:3" x14ac:dyDescent="0.4">
      <c r="A35322" s="70"/>
      <c r="B35322" s="70"/>
      <c r="C35322" s="71"/>
    </row>
    <row r="35323" spans="1:3" x14ac:dyDescent="0.4">
      <c r="A35323" s="70"/>
      <c r="B35323" s="70"/>
      <c r="C35323" s="71"/>
    </row>
    <row r="35324" spans="1:3" x14ac:dyDescent="0.4">
      <c r="A35324" s="70"/>
      <c r="B35324" s="70"/>
      <c r="C35324" s="71"/>
    </row>
    <row r="35325" spans="1:3" x14ac:dyDescent="0.4">
      <c r="A35325" s="70"/>
      <c r="B35325" s="70"/>
      <c r="C35325" s="71"/>
    </row>
    <row r="35326" spans="1:3" x14ac:dyDescent="0.4">
      <c r="A35326" s="70"/>
      <c r="B35326" s="70"/>
      <c r="C35326" s="71"/>
    </row>
    <row r="35327" spans="1:3" x14ac:dyDescent="0.4">
      <c r="A35327" s="70"/>
      <c r="B35327" s="70"/>
      <c r="C35327" s="71"/>
    </row>
    <row r="35328" spans="1:3" x14ac:dyDescent="0.4">
      <c r="A35328" s="70"/>
      <c r="B35328" s="70"/>
      <c r="C35328" s="71"/>
    </row>
    <row r="35329" spans="1:3" x14ac:dyDescent="0.4">
      <c r="A35329" s="70"/>
      <c r="B35329" s="70"/>
      <c r="C35329" s="71"/>
    </row>
    <row r="35330" spans="1:3" x14ac:dyDescent="0.4">
      <c r="A35330" s="70"/>
      <c r="B35330" s="70"/>
      <c r="C35330" s="71"/>
    </row>
    <row r="35331" spans="1:3" x14ac:dyDescent="0.4">
      <c r="A35331" s="70"/>
      <c r="B35331" s="70"/>
      <c r="C35331" s="71"/>
    </row>
    <row r="35332" spans="1:3" x14ac:dyDescent="0.4">
      <c r="A35332" s="70"/>
      <c r="B35332" s="70"/>
      <c r="C35332" s="71"/>
    </row>
    <row r="35333" spans="1:3" x14ac:dyDescent="0.4">
      <c r="A35333" s="70"/>
      <c r="B35333" s="70"/>
      <c r="C35333" s="71"/>
    </row>
    <row r="35334" spans="1:3" x14ac:dyDescent="0.4">
      <c r="A35334" s="70"/>
      <c r="B35334" s="70"/>
      <c r="C35334" s="71"/>
    </row>
    <row r="35335" spans="1:3" x14ac:dyDescent="0.4">
      <c r="A35335" s="70"/>
      <c r="B35335" s="70"/>
      <c r="C35335" s="71"/>
    </row>
    <row r="35336" spans="1:3" x14ac:dyDescent="0.4">
      <c r="A35336" s="70"/>
      <c r="B35336" s="70"/>
      <c r="C35336" s="71"/>
    </row>
    <row r="35337" spans="1:3" x14ac:dyDescent="0.4">
      <c r="A35337" s="70"/>
      <c r="B35337" s="70"/>
      <c r="C35337" s="71"/>
    </row>
    <row r="35338" spans="1:3" x14ac:dyDescent="0.4">
      <c r="A35338" s="70"/>
      <c r="B35338" s="70"/>
      <c r="C35338" s="71"/>
    </row>
    <row r="35339" spans="1:3" x14ac:dyDescent="0.4">
      <c r="A35339" s="70"/>
      <c r="B35339" s="70"/>
      <c r="C35339" s="71"/>
    </row>
    <row r="35340" spans="1:3" x14ac:dyDescent="0.4">
      <c r="A35340" s="70"/>
      <c r="B35340" s="70"/>
      <c r="C35340" s="71"/>
    </row>
    <row r="35341" spans="1:3" x14ac:dyDescent="0.4">
      <c r="A35341" s="70"/>
      <c r="B35341" s="70"/>
      <c r="C35341" s="71"/>
    </row>
    <row r="35342" spans="1:3" x14ac:dyDescent="0.4">
      <c r="A35342" s="70"/>
      <c r="B35342" s="70"/>
      <c r="C35342" s="71"/>
    </row>
    <row r="35343" spans="1:3" x14ac:dyDescent="0.4">
      <c r="A35343" s="70"/>
      <c r="B35343" s="70"/>
      <c r="C35343" s="71"/>
    </row>
    <row r="35344" spans="1:3" x14ac:dyDescent="0.4">
      <c r="A35344" s="70"/>
      <c r="B35344" s="70"/>
      <c r="C35344" s="71"/>
    </row>
    <row r="35345" spans="1:3" x14ac:dyDescent="0.4">
      <c r="A35345" s="70"/>
      <c r="B35345" s="70"/>
      <c r="C35345" s="71"/>
    </row>
    <row r="35346" spans="1:3" x14ac:dyDescent="0.4">
      <c r="A35346" s="70"/>
      <c r="B35346" s="70"/>
      <c r="C35346" s="71"/>
    </row>
    <row r="35347" spans="1:3" x14ac:dyDescent="0.4">
      <c r="A35347" s="70"/>
      <c r="B35347" s="70"/>
      <c r="C35347" s="71"/>
    </row>
    <row r="35348" spans="1:3" x14ac:dyDescent="0.4">
      <c r="A35348" s="70"/>
      <c r="B35348" s="70"/>
      <c r="C35348" s="71"/>
    </row>
    <row r="35349" spans="1:3" x14ac:dyDescent="0.4">
      <c r="A35349" s="70"/>
      <c r="B35349" s="70"/>
      <c r="C35349" s="71"/>
    </row>
    <row r="35350" spans="1:3" x14ac:dyDescent="0.4">
      <c r="A35350" s="70"/>
      <c r="B35350" s="70"/>
      <c r="C35350" s="71"/>
    </row>
    <row r="35351" spans="1:3" x14ac:dyDescent="0.4">
      <c r="A35351" s="70"/>
      <c r="B35351" s="70"/>
      <c r="C35351" s="71"/>
    </row>
    <row r="35352" spans="1:3" x14ac:dyDescent="0.4">
      <c r="A35352" s="70"/>
      <c r="B35352" s="70"/>
      <c r="C35352" s="71"/>
    </row>
    <row r="35353" spans="1:3" x14ac:dyDescent="0.4">
      <c r="A35353" s="70"/>
      <c r="B35353" s="70"/>
      <c r="C35353" s="71"/>
    </row>
    <row r="35354" spans="1:3" x14ac:dyDescent="0.4">
      <c r="A35354" s="70"/>
      <c r="B35354" s="70"/>
      <c r="C35354" s="71"/>
    </row>
    <row r="35355" spans="1:3" x14ac:dyDescent="0.4">
      <c r="A35355" s="70"/>
      <c r="B35355" s="70"/>
      <c r="C35355" s="71"/>
    </row>
    <row r="35356" spans="1:3" x14ac:dyDescent="0.4">
      <c r="A35356" s="70"/>
      <c r="B35356" s="70"/>
      <c r="C35356" s="71"/>
    </row>
    <row r="35357" spans="1:3" x14ac:dyDescent="0.4">
      <c r="A35357" s="70"/>
      <c r="B35357" s="70"/>
      <c r="C35357" s="71"/>
    </row>
    <row r="35358" spans="1:3" x14ac:dyDescent="0.4">
      <c r="A35358" s="70"/>
      <c r="B35358" s="70"/>
      <c r="C35358" s="71"/>
    </row>
    <row r="35359" spans="1:3" x14ac:dyDescent="0.4">
      <c r="A35359" s="70"/>
      <c r="B35359" s="70"/>
      <c r="C35359" s="71"/>
    </row>
    <row r="35360" spans="1:3" x14ac:dyDescent="0.4">
      <c r="A35360" s="70"/>
      <c r="B35360" s="70"/>
      <c r="C35360" s="71"/>
    </row>
    <row r="35361" spans="1:3" x14ac:dyDescent="0.4">
      <c r="A35361" s="70"/>
      <c r="B35361" s="70"/>
      <c r="C35361" s="71"/>
    </row>
    <row r="35362" spans="1:3" x14ac:dyDescent="0.4">
      <c r="A35362" s="70"/>
      <c r="B35362" s="70"/>
      <c r="C35362" s="71"/>
    </row>
    <row r="35363" spans="1:3" x14ac:dyDescent="0.4">
      <c r="A35363" s="70"/>
      <c r="B35363" s="70"/>
      <c r="C35363" s="71"/>
    </row>
    <row r="35364" spans="1:3" x14ac:dyDescent="0.4">
      <c r="A35364" s="70"/>
      <c r="B35364" s="70"/>
      <c r="C35364" s="71"/>
    </row>
    <row r="35365" spans="1:3" x14ac:dyDescent="0.4">
      <c r="A35365" s="70"/>
      <c r="B35365" s="70"/>
      <c r="C35365" s="71"/>
    </row>
    <row r="35366" spans="1:3" x14ac:dyDescent="0.4">
      <c r="A35366" s="70"/>
      <c r="B35366" s="70"/>
      <c r="C35366" s="71"/>
    </row>
    <row r="35367" spans="1:3" x14ac:dyDescent="0.4">
      <c r="A35367" s="70"/>
      <c r="B35367" s="70"/>
      <c r="C35367" s="71"/>
    </row>
    <row r="35368" spans="1:3" x14ac:dyDescent="0.4">
      <c r="A35368" s="70"/>
      <c r="B35368" s="70"/>
      <c r="C35368" s="71"/>
    </row>
    <row r="35369" spans="1:3" x14ac:dyDescent="0.4">
      <c r="A35369" s="70"/>
      <c r="B35369" s="70"/>
      <c r="C35369" s="71"/>
    </row>
    <row r="35370" spans="1:3" x14ac:dyDescent="0.4">
      <c r="A35370" s="70"/>
      <c r="B35370" s="70"/>
      <c r="C35370" s="71"/>
    </row>
    <row r="35371" spans="1:3" x14ac:dyDescent="0.4">
      <c r="A35371" s="70"/>
      <c r="B35371" s="70"/>
      <c r="C35371" s="71"/>
    </row>
    <row r="35372" spans="1:3" x14ac:dyDescent="0.4">
      <c r="A35372" s="70"/>
      <c r="B35372" s="70"/>
      <c r="C35372" s="71"/>
    </row>
    <row r="35373" spans="1:3" x14ac:dyDescent="0.4">
      <c r="A35373" s="70"/>
      <c r="B35373" s="70"/>
      <c r="C35373" s="71"/>
    </row>
    <row r="35374" spans="1:3" x14ac:dyDescent="0.4">
      <c r="A35374" s="70"/>
      <c r="B35374" s="70"/>
      <c r="C35374" s="71"/>
    </row>
    <row r="35375" spans="1:3" x14ac:dyDescent="0.4">
      <c r="A35375" s="70"/>
      <c r="B35375" s="70"/>
      <c r="C35375" s="71"/>
    </row>
    <row r="35376" spans="1:3" x14ac:dyDescent="0.4">
      <c r="A35376" s="70"/>
      <c r="B35376" s="70"/>
      <c r="C35376" s="71"/>
    </row>
    <row r="35377" spans="1:3" x14ac:dyDescent="0.4">
      <c r="A35377" s="70"/>
      <c r="B35377" s="70"/>
      <c r="C35377" s="71"/>
    </row>
    <row r="35378" spans="1:3" x14ac:dyDescent="0.4">
      <c r="A35378" s="70"/>
      <c r="B35378" s="70"/>
      <c r="C35378" s="71"/>
    </row>
    <row r="35379" spans="1:3" x14ac:dyDescent="0.4">
      <c r="A35379" s="70"/>
      <c r="B35379" s="70"/>
      <c r="C35379" s="71"/>
    </row>
    <row r="35380" spans="1:3" x14ac:dyDescent="0.4">
      <c r="A35380" s="70"/>
      <c r="B35380" s="70"/>
      <c r="C35380" s="71"/>
    </row>
    <row r="35381" spans="1:3" x14ac:dyDescent="0.4">
      <c r="A35381" s="70"/>
      <c r="B35381" s="70"/>
      <c r="C35381" s="71"/>
    </row>
    <row r="35382" spans="1:3" x14ac:dyDescent="0.4">
      <c r="A35382" s="70"/>
      <c r="B35382" s="70"/>
      <c r="C35382" s="71"/>
    </row>
    <row r="35383" spans="1:3" x14ac:dyDescent="0.4">
      <c r="A35383" s="70"/>
      <c r="B35383" s="70"/>
      <c r="C35383" s="71"/>
    </row>
    <row r="35384" spans="1:3" x14ac:dyDescent="0.4">
      <c r="A35384" s="70"/>
      <c r="B35384" s="70"/>
      <c r="C35384" s="71"/>
    </row>
    <row r="35385" spans="1:3" x14ac:dyDescent="0.4">
      <c r="A35385" s="70"/>
      <c r="B35385" s="70"/>
      <c r="C35385" s="71"/>
    </row>
    <row r="35386" spans="1:3" x14ac:dyDescent="0.4">
      <c r="A35386" s="70"/>
      <c r="B35386" s="70"/>
      <c r="C35386" s="71"/>
    </row>
    <row r="35387" spans="1:3" x14ac:dyDescent="0.4">
      <c r="A35387" s="70"/>
      <c r="B35387" s="70"/>
      <c r="C35387" s="71"/>
    </row>
    <row r="35388" spans="1:3" x14ac:dyDescent="0.4">
      <c r="A35388" s="70"/>
      <c r="B35388" s="70"/>
      <c r="C35388" s="71"/>
    </row>
    <row r="35389" spans="1:3" x14ac:dyDescent="0.4">
      <c r="A35389" s="70"/>
      <c r="B35389" s="70"/>
      <c r="C35389" s="71"/>
    </row>
    <row r="35390" spans="1:3" x14ac:dyDescent="0.4">
      <c r="A35390" s="70"/>
      <c r="B35390" s="70"/>
      <c r="C35390" s="71"/>
    </row>
    <row r="35391" spans="1:3" x14ac:dyDescent="0.4">
      <c r="A35391" s="70"/>
      <c r="B35391" s="70"/>
      <c r="C35391" s="71"/>
    </row>
    <row r="35392" spans="1:3" x14ac:dyDescent="0.4">
      <c r="A35392" s="70"/>
      <c r="B35392" s="70"/>
      <c r="C35392" s="71"/>
    </row>
    <row r="35393" spans="1:3" x14ac:dyDescent="0.4">
      <c r="A35393" s="70"/>
      <c r="B35393" s="70"/>
      <c r="C35393" s="71"/>
    </row>
    <row r="35394" spans="1:3" x14ac:dyDescent="0.4">
      <c r="A35394" s="70"/>
      <c r="B35394" s="70"/>
      <c r="C35394" s="71"/>
    </row>
    <row r="35395" spans="1:3" x14ac:dyDescent="0.4">
      <c r="A35395" s="70"/>
      <c r="B35395" s="70"/>
      <c r="C35395" s="71"/>
    </row>
    <row r="35396" spans="1:3" x14ac:dyDescent="0.4">
      <c r="A35396" s="70"/>
      <c r="B35396" s="70"/>
      <c r="C35396" s="71"/>
    </row>
    <row r="35397" spans="1:3" x14ac:dyDescent="0.4">
      <c r="A35397" s="70"/>
      <c r="B35397" s="70"/>
      <c r="C35397" s="71"/>
    </row>
    <row r="35398" spans="1:3" x14ac:dyDescent="0.4">
      <c r="A35398" s="70"/>
      <c r="B35398" s="70"/>
      <c r="C35398" s="71"/>
    </row>
    <row r="35399" spans="1:3" x14ac:dyDescent="0.4">
      <c r="A35399" s="70"/>
      <c r="B35399" s="70"/>
      <c r="C35399" s="71"/>
    </row>
    <row r="35400" spans="1:3" x14ac:dyDescent="0.4">
      <c r="A35400" s="70"/>
      <c r="B35400" s="70"/>
      <c r="C35400" s="71"/>
    </row>
    <row r="35401" spans="1:3" x14ac:dyDescent="0.4">
      <c r="A35401" s="70"/>
      <c r="B35401" s="70"/>
      <c r="C35401" s="71"/>
    </row>
    <row r="35402" spans="1:3" x14ac:dyDescent="0.4">
      <c r="A35402" s="70"/>
      <c r="B35402" s="70"/>
      <c r="C35402" s="71"/>
    </row>
    <row r="35403" spans="1:3" x14ac:dyDescent="0.4">
      <c r="A35403" s="70"/>
      <c r="B35403" s="70"/>
      <c r="C35403" s="71"/>
    </row>
    <row r="35404" spans="1:3" x14ac:dyDescent="0.4">
      <c r="A35404" s="70"/>
      <c r="B35404" s="70"/>
      <c r="C35404" s="71"/>
    </row>
    <row r="35405" spans="1:3" x14ac:dyDescent="0.4">
      <c r="A35405" s="70"/>
      <c r="B35405" s="70"/>
      <c r="C35405" s="71"/>
    </row>
    <row r="35406" spans="1:3" x14ac:dyDescent="0.4">
      <c r="A35406" s="70"/>
      <c r="B35406" s="70"/>
      <c r="C35406" s="71"/>
    </row>
    <row r="35407" spans="1:3" x14ac:dyDescent="0.4">
      <c r="A35407" s="70"/>
      <c r="B35407" s="70"/>
      <c r="C35407" s="71"/>
    </row>
    <row r="35408" spans="1:3" x14ac:dyDescent="0.4">
      <c r="A35408" s="70"/>
      <c r="B35408" s="70"/>
      <c r="C35408" s="71"/>
    </row>
    <row r="35409" spans="1:3" x14ac:dyDescent="0.4">
      <c r="A35409" s="70"/>
      <c r="B35409" s="70"/>
      <c r="C35409" s="71"/>
    </row>
    <row r="35410" spans="1:3" x14ac:dyDescent="0.4">
      <c r="A35410" s="70"/>
      <c r="B35410" s="70"/>
      <c r="C35410" s="71"/>
    </row>
    <row r="35411" spans="1:3" x14ac:dyDescent="0.4">
      <c r="A35411" s="70"/>
      <c r="B35411" s="70"/>
      <c r="C35411" s="71"/>
    </row>
    <row r="35412" spans="1:3" x14ac:dyDescent="0.4">
      <c r="A35412" s="70"/>
      <c r="B35412" s="70"/>
      <c r="C35412" s="71"/>
    </row>
    <row r="35413" spans="1:3" x14ac:dyDescent="0.4">
      <c r="A35413" s="70"/>
      <c r="B35413" s="70"/>
      <c r="C35413" s="71"/>
    </row>
    <row r="35414" spans="1:3" x14ac:dyDescent="0.4">
      <c r="A35414" s="70"/>
      <c r="B35414" s="70"/>
      <c r="C35414" s="71"/>
    </row>
    <row r="35415" spans="1:3" x14ac:dyDescent="0.4">
      <c r="A35415" s="70"/>
      <c r="B35415" s="70"/>
      <c r="C35415" s="71"/>
    </row>
    <row r="35416" spans="1:3" x14ac:dyDescent="0.4">
      <c r="A35416" s="70"/>
      <c r="B35416" s="70"/>
      <c r="C35416" s="71"/>
    </row>
    <row r="35417" spans="1:3" x14ac:dyDescent="0.4">
      <c r="A35417" s="70"/>
      <c r="B35417" s="70"/>
      <c r="C35417" s="71"/>
    </row>
    <row r="35418" spans="1:3" x14ac:dyDescent="0.4">
      <c r="A35418" s="70"/>
      <c r="B35418" s="70"/>
      <c r="C35418" s="71"/>
    </row>
    <row r="35419" spans="1:3" x14ac:dyDescent="0.4">
      <c r="A35419" s="70"/>
      <c r="B35419" s="70"/>
      <c r="C35419" s="71"/>
    </row>
    <row r="35420" spans="1:3" x14ac:dyDescent="0.4">
      <c r="A35420" s="70"/>
      <c r="B35420" s="70"/>
      <c r="C35420" s="71"/>
    </row>
    <row r="35421" spans="1:3" x14ac:dyDescent="0.4">
      <c r="A35421" s="70"/>
      <c r="B35421" s="70"/>
      <c r="C35421" s="71"/>
    </row>
    <row r="35422" spans="1:3" x14ac:dyDescent="0.4">
      <c r="A35422" s="70"/>
      <c r="B35422" s="70"/>
      <c r="C35422" s="71"/>
    </row>
    <row r="35423" spans="1:3" x14ac:dyDescent="0.4">
      <c r="A35423" s="70"/>
      <c r="B35423" s="70"/>
      <c r="C35423" s="71"/>
    </row>
    <row r="35424" spans="1:3" x14ac:dyDescent="0.4">
      <c r="A35424" s="70"/>
      <c r="B35424" s="70"/>
      <c r="C35424" s="71"/>
    </row>
    <row r="35425" spans="1:3" x14ac:dyDescent="0.4">
      <c r="A35425" s="70"/>
      <c r="B35425" s="70"/>
      <c r="C35425" s="71"/>
    </row>
    <row r="35426" spans="1:3" x14ac:dyDescent="0.4">
      <c r="A35426" s="70"/>
      <c r="B35426" s="70"/>
      <c r="C35426" s="71"/>
    </row>
    <row r="35427" spans="1:3" x14ac:dyDescent="0.4">
      <c r="A35427" s="70"/>
      <c r="B35427" s="70"/>
      <c r="C35427" s="71"/>
    </row>
    <row r="35428" spans="1:3" x14ac:dyDescent="0.4">
      <c r="A35428" s="70"/>
      <c r="B35428" s="70"/>
      <c r="C35428" s="71"/>
    </row>
    <row r="35429" spans="1:3" x14ac:dyDescent="0.4">
      <c r="A35429" s="70"/>
      <c r="B35429" s="70"/>
      <c r="C35429" s="71"/>
    </row>
    <row r="35430" spans="1:3" x14ac:dyDescent="0.4">
      <c r="A35430" s="70"/>
      <c r="B35430" s="70"/>
      <c r="C35430" s="71"/>
    </row>
    <row r="35431" spans="1:3" x14ac:dyDescent="0.4">
      <c r="A35431" s="70"/>
      <c r="B35431" s="70"/>
      <c r="C35431" s="71"/>
    </row>
    <row r="35432" spans="1:3" x14ac:dyDescent="0.4">
      <c r="A35432" s="70"/>
      <c r="B35432" s="70"/>
      <c r="C35432" s="71"/>
    </row>
    <row r="35433" spans="1:3" x14ac:dyDescent="0.4">
      <c r="A35433" s="70"/>
      <c r="B35433" s="70"/>
      <c r="C35433" s="71"/>
    </row>
    <row r="35434" spans="1:3" x14ac:dyDescent="0.4">
      <c r="A35434" s="70"/>
      <c r="B35434" s="70"/>
      <c r="C35434" s="71"/>
    </row>
    <row r="35435" spans="1:3" x14ac:dyDescent="0.4">
      <c r="A35435" s="70"/>
      <c r="B35435" s="70"/>
      <c r="C35435" s="71"/>
    </row>
    <row r="35436" spans="1:3" x14ac:dyDescent="0.4">
      <c r="A35436" s="70"/>
      <c r="B35436" s="70"/>
      <c r="C35436" s="71"/>
    </row>
    <row r="35437" spans="1:3" x14ac:dyDescent="0.4">
      <c r="A35437" s="70"/>
      <c r="B35437" s="70"/>
      <c r="C35437" s="71"/>
    </row>
    <row r="35438" spans="1:3" x14ac:dyDescent="0.4">
      <c r="A35438" s="70"/>
      <c r="B35438" s="70"/>
      <c r="C35438" s="71"/>
    </row>
    <row r="35439" spans="1:3" x14ac:dyDescent="0.4">
      <c r="A35439" s="70"/>
      <c r="B35439" s="70"/>
      <c r="C35439" s="71"/>
    </row>
    <row r="35440" spans="1:3" x14ac:dyDescent="0.4">
      <c r="A35440" s="70"/>
      <c r="B35440" s="70"/>
      <c r="C35440" s="71"/>
    </row>
    <row r="35441" spans="1:3" x14ac:dyDescent="0.4">
      <c r="A35441" s="70"/>
      <c r="B35441" s="70"/>
      <c r="C35441" s="71"/>
    </row>
    <row r="35442" spans="1:3" x14ac:dyDescent="0.4">
      <c r="A35442" s="70"/>
      <c r="B35442" s="70"/>
      <c r="C35442" s="71"/>
    </row>
    <row r="35443" spans="1:3" x14ac:dyDescent="0.4">
      <c r="A35443" s="70"/>
      <c r="B35443" s="70"/>
      <c r="C35443" s="71"/>
    </row>
    <row r="35444" spans="1:3" x14ac:dyDescent="0.4">
      <c r="A35444" s="70"/>
      <c r="B35444" s="70"/>
      <c r="C35444" s="71"/>
    </row>
    <row r="35445" spans="1:3" x14ac:dyDescent="0.4">
      <c r="A35445" s="70"/>
      <c r="B35445" s="70"/>
      <c r="C35445" s="71"/>
    </row>
    <row r="35446" spans="1:3" x14ac:dyDescent="0.4">
      <c r="A35446" s="70"/>
      <c r="B35446" s="70"/>
      <c r="C35446" s="71"/>
    </row>
    <row r="35447" spans="1:3" x14ac:dyDescent="0.4">
      <c r="A35447" s="70"/>
      <c r="B35447" s="70"/>
      <c r="C35447" s="71"/>
    </row>
    <row r="35448" spans="1:3" x14ac:dyDescent="0.4">
      <c r="A35448" s="70"/>
      <c r="B35448" s="70"/>
      <c r="C35448" s="71"/>
    </row>
    <row r="35449" spans="1:3" x14ac:dyDescent="0.4">
      <c r="A35449" s="70"/>
      <c r="B35449" s="70"/>
      <c r="C35449" s="71"/>
    </row>
    <row r="35450" spans="1:3" x14ac:dyDescent="0.4">
      <c r="A35450" s="70"/>
      <c r="B35450" s="70"/>
      <c r="C35450" s="71"/>
    </row>
    <row r="35451" spans="1:3" x14ac:dyDescent="0.4">
      <c r="A35451" s="70"/>
      <c r="B35451" s="70"/>
      <c r="C35451" s="71"/>
    </row>
    <row r="35452" spans="1:3" x14ac:dyDescent="0.4">
      <c r="A35452" s="70"/>
      <c r="B35452" s="70"/>
      <c r="C35452" s="71"/>
    </row>
    <row r="35453" spans="1:3" x14ac:dyDescent="0.4">
      <c r="A35453" s="70"/>
      <c r="B35453" s="70"/>
      <c r="C35453" s="71"/>
    </row>
    <row r="35454" spans="1:3" x14ac:dyDescent="0.4">
      <c r="A35454" s="70"/>
      <c r="B35454" s="70"/>
      <c r="C35454" s="71"/>
    </row>
    <row r="35455" spans="1:3" x14ac:dyDescent="0.4">
      <c r="A35455" s="70"/>
      <c r="B35455" s="70"/>
      <c r="C35455" s="71"/>
    </row>
    <row r="35456" spans="1:3" x14ac:dyDescent="0.4">
      <c r="A35456" s="70"/>
      <c r="B35456" s="70"/>
      <c r="C35456" s="71"/>
    </row>
    <row r="35457" spans="1:3" x14ac:dyDescent="0.4">
      <c r="A35457" s="70"/>
      <c r="B35457" s="70"/>
      <c r="C35457" s="71"/>
    </row>
    <row r="35458" spans="1:3" x14ac:dyDescent="0.4">
      <c r="A35458" s="70"/>
      <c r="B35458" s="70"/>
      <c r="C35458" s="71"/>
    </row>
    <row r="35459" spans="1:3" x14ac:dyDescent="0.4">
      <c r="A35459" s="70"/>
      <c r="B35459" s="70"/>
      <c r="C35459" s="71"/>
    </row>
    <row r="35460" spans="1:3" x14ac:dyDescent="0.4">
      <c r="A35460" s="70"/>
      <c r="B35460" s="70"/>
      <c r="C35460" s="71"/>
    </row>
    <row r="35461" spans="1:3" x14ac:dyDescent="0.4">
      <c r="A35461" s="70"/>
      <c r="B35461" s="70"/>
      <c r="C35461" s="71"/>
    </row>
    <row r="35462" spans="1:3" x14ac:dyDescent="0.4">
      <c r="A35462" s="70"/>
      <c r="B35462" s="70"/>
      <c r="C35462" s="71"/>
    </row>
    <row r="35463" spans="1:3" x14ac:dyDescent="0.4">
      <c r="A35463" s="70"/>
      <c r="B35463" s="70"/>
      <c r="C35463" s="71"/>
    </row>
    <row r="35464" spans="1:3" x14ac:dyDescent="0.4">
      <c r="A35464" s="70"/>
      <c r="B35464" s="70"/>
      <c r="C35464" s="71"/>
    </row>
    <row r="35465" spans="1:3" x14ac:dyDescent="0.4">
      <c r="A35465" s="70"/>
      <c r="B35465" s="70"/>
      <c r="C35465" s="71"/>
    </row>
    <row r="35466" spans="1:3" x14ac:dyDescent="0.4">
      <c r="A35466" s="70"/>
      <c r="B35466" s="70"/>
      <c r="C35466" s="71"/>
    </row>
    <row r="35467" spans="1:3" x14ac:dyDescent="0.4">
      <c r="A35467" s="70"/>
      <c r="B35467" s="70"/>
      <c r="C35467" s="71"/>
    </row>
    <row r="35468" spans="1:3" x14ac:dyDescent="0.4">
      <c r="A35468" s="70"/>
      <c r="B35468" s="70"/>
      <c r="C35468" s="71"/>
    </row>
    <row r="35469" spans="1:3" x14ac:dyDescent="0.4">
      <c r="A35469" s="70"/>
      <c r="B35469" s="70"/>
      <c r="C35469" s="71"/>
    </row>
    <row r="35470" spans="1:3" x14ac:dyDescent="0.4">
      <c r="A35470" s="70"/>
      <c r="B35470" s="70"/>
      <c r="C35470" s="71"/>
    </row>
    <row r="35471" spans="1:3" x14ac:dyDescent="0.4">
      <c r="A35471" s="70"/>
      <c r="B35471" s="70"/>
      <c r="C35471" s="71"/>
    </row>
    <row r="35472" spans="1:3" x14ac:dyDescent="0.4">
      <c r="A35472" s="70"/>
      <c r="B35472" s="70"/>
      <c r="C35472" s="71"/>
    </row>
    <row r="35473" spans="1:3" x14ac:dyDescent="0.4">
      <c r="A35473" s="70"/>
      <c r="B35473" s="70"/>
      <c r="C35473" s="71"/>
    </row>
    <row r="35474" spans="1:3" x14ac:dyDescent="0.4">
      <c r="A35474" s="70"/>
      <c r="B35474" s="70"/>
      <c r="C35474" s="71"/>
    </row>
    <row r="35475" spans="1:3" x14ac:dyDescent="0.4">
      <c r="A35475" s="70"/>
      <c r="B35475" s="70"/>
      <c r="C35475" s="71"/>
    </row>
    <row r="35476" spans="1:3" x14ac:dyDescent="0.4">
      <c r="A35476" s="70"/>
      <c r="B35476" s="70"/>
      <c r="C35476" s="71"/>
    </row>
    <row r="35477" spans="1:3" x14ac:dyDescent="0.4">
      <c r="A35477" s="70"/>
      <c r="B35477" s="70"/>
      <c r="C35477" s="71"/>
    </row>
    <row r="35478" spans="1:3" x14ac:dyDescent="0.4">
      <c r="A35478" s="70"/>
      <c r="B35478" s="70"/>
      <c r="C35478" s="71"/>
    </row>
    <row r="35479" spans="1:3" x14ac:dyDescent="0.4">
      <c r="A35479" s="70"/>
      <c r="B35479" s="70"/>
      <c r="C35479" s="71"/>
    </row>
    <row r="35480" spans="1:3" x14ac:dyDescent="0.4">
      <c r="A35480" s="70"/>
      <c r="B35480" s="70"/>
      <c r="C35480" s="71"/>
    </row>
    <row r="35481" spans="1:3" x14ac:dyDescent="0.4">
      <c r="A35481" s="70"/>
      <c r="B35481" s="70"/>
      <c r="C35481" s="71"/>
    </row>
    <row r="35482" spans="1:3" x14ac:dyDescent="0.4">
      <c r="A35482" s="70"/>
      <c r="B35482" s="70"/>
      <c r="C35482" s="71"/>
    </row>
    <row r="35483" spans="1:3" x14ac:dyDescent="0.4">
      <c r="A35483" s="70"/>
      <c r="B35483" s="70"/>
      <c r="C35483" s="71"/>
    </row>
    <row r="35484" spans="1:3" x14ac:dyDescent="0.4">
      <c r="A35484" s="70"/>
      <c r="B35484" s="70"/>
      <c r="C35484" s="71"/>
    </row>
    <row r="35485" spans="1:3" x14ac:dyDescent="0.4">
      <c r="A35485" s="70"/>
      <c r="B35485" s="70"/>
      <c r="C35485" s="71"/>
    </row>
    <row r="35486" spans="1:3" x14ac:dyDescent="0.4">
      <c r="A35486" s="70"/>
      <c r="B35486" s="70"/>
      <c r="C35486" s="71"/>
    </row>
    <row r="35487" spans="1:3" x14ac:dyDescent="0.4">
      <c r="A35487" s="70"/>
      <c r="B35487" s="70"/>
      <c r="C35487" s="71"/>
    </row>
    <row r="35488" spans="1:3" x14ac:dyDescent="0.4">
      <c r="A35488" s="70"/>
      <c r="B35488" s="70"/>
      <c r="C35488" s="71"/>
    </row>
    <row r="35489" spans="1:3" x14ac:dyDescent="0.4">
      <c r="A35489" s="70"/>
      <c r="B35489" s="70"/>
      <c r="C35489" s="71"/>
    </row>
    <row r="35490" spans="1:3" x14ac:dyDescent="0.4">
      <c r="A35490" s="70"/>
      <c r="B35490" s="70"/>
      <c r="C35490" s="71"/>
    </row>
    <row r="35491" spans="1:3" x14ac:dyDescent="0.4">
      <c r="A35491" s="70"/>
      <c r="B35491" s="70"/>
      <c r="C35491" s="71"/>
    </row>
    <row r="35492" spans="1:3" x14ac:dyDescent="0.4">
      <c r="A35492" s="70"/>
      <c r="B35492" s="70"/>
      <c r="C35492" s="71"/>
    </row>
    <row r="35493" spans="1:3" x14ac:dyDescent="0.4">
      <c r="A35493" s="70"/>
      <c r="B35493" s="70"/>
      <c r="C35493" s="71"/>
    </row>
    <row r="35494" spans="1:3" x14ac:dyDescent="0.4">
      <c r="A35494" s="70"/>
      <c r="B35494" s="70"/>
      <c r="C35494" s="71"/>
    </row>
    <row r="35495" spans="1:3" x14ac:dyDescent="0.4">
      <c r="A35495" s="70"/>
      <c r="B35495" s="70"/>
      <c r="C35495" s="71"/>
    </row>
    <row r="35496" spans="1:3" x14ac:dyDescent="0.4">
      <c r="A35496" s="70"/>
      <c r="B35496" s="70"/>
      <c r="C35496" s="71"/>
    </row>
    <row r="35497" spans="1:3" x14ac:dyDescent="0.4">
      <c r="A35497" s="70"/>
      <c r="B35497" s="70"/>
      <c r="C35497" s="71"/>
    </row>
    <row r="35498" spans="1:3" x14ac:dyDescent="0.4">
      <c r="A35498" s="70"/>
      <c r="B35498" s="70"/>
      <c r="C35498" s="71"/>
    </row>
    <row r="35499" spans="1:3" x14ac:dyDescent="0.4">
      <c r="A35499" s="70"/>
      <c r="B35499" s="70"/>
      <c r="C35499" s="71"/>
    </row>
    <row r="35500" spans="1:3" x14ac:dyDescent="0.4">
      <c r="A35500" s="70"/>
      <c r="B35500" s="70"/>
      <c r="C35500" s="71"/>
    </row>
    <row r="35501" spans="1:3" x14ac:dyDescent="0.4">
      <c r="A35501" s="70"/>
      <c r="B35501" s="70"/>
      <c r="C35501" s="71"/>
    </row>
    <row r="35502" spans="1:3" x14ac:dyDescent="0.4">
      <c r="A35502" s="70"/>
      <c r="B35502" s="70"/>
      <c r="C35502" s="71"/>
    </row>
    <row r="35503" spans="1:3" x14ac:dyDescent="0.4">
      <c r="A35503" s="70"/>
      <c r="B35503" s="70"/>
      <c r="C35503" s="71"/>
    </row>
    <row r="35504" spans="1:3" x14ac:dyDescent="0.4">
      <c r="A35504" s="70"/>
      <c r="B35504" s="70"/>
      <c r="C35504" s="71"/>
    </row>
    <row r="35505" spans="1:3" x14ac:dyDescent="0.4">
      <c r="A35505" s="70"/>
      <c r="B35505" s="70"/>
      <c r="C35505" s="71"/>
    </row>
    <row r="35506" spans="1:3" x14ac:dyDescent="0.4">
      <c r="A35506" s="70"/>
      <c r="B35506" s="70"/>
      <c r="C35506" s="71"/>
    </row>
    <row r="35507" spans="1:3" x14ac:dyDescent="0.4">
      <c r="A35507" s="70"/>
      <c r="B35507" s="70"/>
      <c r="C35507" s="71"/>
    </row>
    <row r="35508" spans="1:3" x14ac:dyDescent="0.4">
      <c r="A35508" s="70"/>
      <c r="B35508" s="70"/>
      <c r="C35508" s="71"/>
    </row>
    <row r="35509" spans="1:3" x14ac:dyDescent="0.4">
      <c r="A35509" s="70"/>
      <c r="B35509" s="70"/>
      <c r="C35509" s="71"/>
    </row>
    <row r="35510" spans="1:3" x14ac:dyDescent="0.4">
      <c r="A35510" s="70"/>
      <c r="B35510" s="70"/>
      <c r="C35510" s="71"/>
    </row>
    <row r="35511" spans="1:3" x14ac:dyDescent="0.4">
      <c r="A35511" s="70"/>
      <c r="B35511" s="70"/>
      <c r="C35511" s="71"/>
    </row>
    <row r="35512" spans="1:3" x14ac:dyDescent="0.4">
      <c r="A35512" s="70"/>
      <c r="B35512" s="70"/>
      <c r="C35512" s="71"/>
    </row>
    <row r="35513" spans="1:3" x14ac:dyDescent="0.4">
      <c r="A35513" s="70"/>
      <c r="B35513" s="70"/>
      <c r="C35513" s="71"/>
    </row>
    <row r="35514" spans="1:3" x14ac:dyDescent="0.4">
      <c r="A35514" s="70"/>
      <c r="B35514" s="70"/>
      <c r="C35514" s="71"/>
    </row>
    <row r="35515" spans="1:3" x14ac:dyDescent="0.4">
      <c r="A35515" s="70"/>
      <c r="B35515" s="70"/>
      <c r="C35515" s="71"/>
    </row>
    <row r="35516" spans="1:3" x14ac:dyDescent="0.4">
      <c r="A35516" s="70"/>
      <c r="B35516" s="70"/>
      <c r="C35516" s="71"/>
    </row>
    <row r="35517" spans="1:3" x14ac:dyDescent="0.4">
      <c r="A35517" s="70"/>
      <c r="B35517" s="70"/>
      <c r="C35517" s="71"/>
    </row>
    <row r="35518" spans="1:3" x14ac:dyDescent="0.4">
      <c r="A35518" s="70"/>
      <c r="B35518" s="70"/>
      <c r="C35518" s="71"/>
    </row>
    <row r="35519" spans="1:3" x14ac:dyDescent="0.4">
      <c r="A35519" s="70"/>
      <c r="B35519" s="70"/>
      <c r="C35519" s="71"/>
    </row>
    <row r="35520" spans="1:3" x14ac:dyDescent="0.4">
      <c r="A35520" s="70"/>
      <c r="B35520" s="70"/>
      <c r="C35520" s="71"/>
    </row>
    <row r="35521" spans="1:3" x14ac:dyDescent="0.4">
      <c r="A35521" s="70"/>
      <c r="B35521" s="70"/>
      <c r="C35521" s="71"/>
    </row>
    <row r="35522" spans="1:3" x14ac:dyDescent="0.4">
      <c r="A35522" s="70"/>
      <c r="B35522" s="70"/>
      <c r="C35522" s="71"/>
    </row>
    <row r="35523" spans="1:3" x14ac:dyDescent="0.4">
      <c r="A35523" s="70"/>
      <c r="B35523" s="70"/>
      <c r="C35523" s="71"/>
    </row>
    <row r="35524" spans="1:3" x14ac:dyDescent="0.4">
      <c r="A35524" s="70"/>
      <c r="B35524" s="70"/>
      <c r="C35524" s="71"/>
    </row>
    <row r="35525" spans="1:3" x14ac:dyDescent="0.4">
      <c r="A35525" s="70"/>
      <c r="B35525" s="70"/>
      <c r="C35525" s="71"/>
    </row>
    <row r="35526" spans="1:3" x14ac:dyDescent="0.4">
      <c r="A35526" s="70"/>
      <c r="B35526" s="70"/>
      <c r="C35526" s="71"/>
    </row>
    <row r="35527" spans="1:3" x14ac:dyDescent="0.4">
      <c r="A35527" s="70"/>
      <c r="B35527" s="70"/>
      <c r="C35527" s="71"/>
    </row>
    <row r="35528" spans="1:3" x14ac:dyDescent="0.4">
      <c r="A35528" s="70"/>
      <c r="B35528" s="70"/>
      <c r="C35528" s="71"/>
    </row>
    <row r="35529" spans="1:3" x14ac:dyDescent="0.4">
      <c r="A35529" s="70"/>
      <c r="B35529" s="70"/>
      <c r="C35529" s="71"/>
    </row>
    <row r="35530" spans="1:3" x14ac:dyDescent="0.4">
      <c r="A35530" s="70"/>
      <c r="B35530" s="70"/>
      <c r="C35530" s="71"/>
    </row>
    <row r="35531" spans="1:3" x14ac:dyDescent="0.4">
      <c r="A35531" s="70"/>
      <c r="B35531" s="70"/>
      <c r="C35531" s="71"/>
    </row>
    <row r="35532" spans="1:3" x14ac:dyDescent="0.4">
      <c r="A35532" s="70"/>
      <c r="B35532" s="70"/>
      <c r="C35532" s="71"/>
    </row>
    <row r="35533" spans="1:3" x14ac:dyDescent="0.4">
      <c r="A35533" s="70"/>
      <c r="B35533" s="70"/>
      <c r="C35533" s="71"/>
    </row>
    <row r="35534" spans="1:3" x14ac:dyDescent="0.4">
      <c r="A35534" s="70"/>
      <c r="B35534" s="70"/>
      <c r="C35534" s="71"/>
    </row>
    <row r="35535" spans="1:3" x14ac:dyDescent="0.4">
      <c r="A35535" s="70"/>
      <c r="B35535" s="70"/>
      <c r="C35535" s="71"/>
    </row>
    <row r="35536" spans="1:3" x14ac:dyDescent="0.4">
      <c r="A35536" s="70"/>
      <c r="B35536" s="70"/>
      <c r="C35536" s="71"/>
    </row>
    <row r="35537" spans="1:3" x14ac:dyDescent="0.4">
      <c r="A35537" s="70"/>
      <c r="B35537" s="70"/>
      <c r="C35537" s="71"/>
    </row>
    <row r="35538" spans="1:3" x14ac:dyDescent="0.4">
      <c r="A35538" s="70"/>
      <c r="B35538" s="70"/>
      <c r="C35538" s="71"/>
    </row>
    <row r="35539" spans="1:3" x14ac:dyDescent="0.4">
      <c r="A35539" s="70"/>
      <c r="B35539" s="70"/>
      <c r="C35539" s="71"/>
    </row>
    <row r="35540" spans="1:3" x14ac:dyDescent="0.4">
      <c r="A35540" s="70"/>
      <c r="B35540" s="70"/>
      <c r="C35540" s="71"/>
    </row>
    <row r="35541" spans="1:3" x14ac:dyDescent="0.4">
      <c r="A35541" s="70"/>
      <c r="B35541" s="70"/>
      <c r="C35541" s="71"/>
    </row>
    <row r="35542" spans="1:3" x14ac:dyDescent="0.4">
      <c r="A35542" s="70"/>
      <c r="B35542" s="70"/>
      <c r="C35542" s="71"/>
    </row>
    <row r="35543" spans="1:3" x14ac:dyDescent="0.4">
      <c r="A35543" s="70"/>
      <c r="B35543" s="70"/>
      <c r="C35543" s="71"/>
    </row>
    <row r="35544" spans="1:3" x14ac:dyDescent="0.4">
      <c r="A35544" s="70"/>
      <c r="B35544" s="70"/>
      <c r="C35544" s="71"/>
    </row>
    <row r="35545" spans="1:3" x14ac:dyDescent="0.4">
      <c r="A35545" s="70"/>
      <c r="B35545" s="70"/>
      <c r="C35545" s="71"/>
    </row>
    <row r="35546" spans="1:3" x14ac:dyDescent="0.4">
      <c r="A35546" s="70"/>
      <c r="B35546" s="70"/>
      <c r="C35546" s="71"/>
    </row>
    <row r="35547" spans="1:3" x14ac:dyDescent="0.4">
      <c r="A35547" s="70"/>
      <c r="B35547" s="70"/>
      <c r="C35547" s="71"/>
    </row>
    <row r="35548" spans="1:3" x14ac:dyDescent="0.4">
      <c r="A35548" s="70"/>
      <c r="B35548" s="70"/>
      <c r="C35548" s="71"/>
    </row>
    <row r="35549" spans="1:3" x14ac:dyDescent="0.4">
      <c r="A35549" s="70"/>
      <c r="B35549" s="70"/>
      <c r="C35549" s="71"/>
    </row>
    <row r="35550" spans="1:3" x14ac:dyDescent="0.4">
      <c r="A35550" s="70"/>
      <c r="B35550" s="70"/>
      <c r="C35550" s="71"/>
    </row>
    <row r="35551" spans="1:3" x14ac:dyDescent="0.4">
      <c r="A35551" s="70"/>
      <c r="B35551" s="70"/>
      <c r="C35551" s="71"/>
    </row>
    <row r="35552" spans="1:3" x14ac:dyDescent="0.4">
      <c r="A35552" s="70"/>
      <c r="B35552" s="70"/>
      <c r="C35552" s="71"/>
    </row>
    <row r="35553" spans="1:3" x14ac:dyDescent="0.4">
      <c r="A35553" s="70"/>
      <c r="B35553" s="70"/>
      <c r="C35553" s="71"/>
    </row>
    <row r="35554" spans="1:3" x14ac:dyDescent="0.4">
      <c r="A35554" s="70"/>
      <c r="B35554" s="70"/>
      <c r="C35554" s="71"/>
    </row>
    <row r="35555" spans="1:3" x14ac:dyDescent="0.4">
      <c r="A35555" s="70"/>
      <c r="B35555" s="70"/>
      <c r="C35555" s="71"/>
    </row>
    <row r="35556" spans="1:3" x14ac:dyDescent="0.4">
      <c r="A35556" s="70"/>
      <c r="B35556" s="70"/>
      <c r="C35556" s="71"/>
    </row>
    <row r="35557" spans="1:3" x14ac:dyDescent="0.4">
      <c r="A35557" s="70"/>
      <c r="B35557" s="70"/>
      <c r="C35557" s="71"/>
    </row>
    <row r="35558" spans="1:3" x14ac:dyDescent="0.4">
      <c r="A35558" s="70"/>
      <c r="B35558" s="70"/>
      <c r="C35558" s="71"/>
    </row>
    <row r="35559" spans="1:3" x14ac:dyDescent="0.4">
      <c r="A35559" s="70"/>
      <c r="B35559" s="70"/>
      <c r="C35559" s="71"/>
    </row>
    <row r="35560" spans="1:3" x14ac:dyDescent="0.4">
      <c r="A35560" s="70"/>
      <c r="B35560" s="70"/>
      <c r="C35560" s="71"/>
    </row>
    <row r="35561" spans="1:3" x14ac:dyDescent="0.4">
      <c r="A35561" s="70"/>
      <c r="B35561" s="70"/>
      <c r="C35561" s="71"/>
    </row>
    <row r="35562" spans="1:3" x14ac:dyDescent="0.4">
      <c r="A35562" s="70"/>
      <c r="B35562" s="70"/>
      <c r="C35562" s="71"/>
    </row>
    <row r="35563" spans="1:3" x14ac:dyDescent="0.4">
      <c r="A35563" s="70"/>
      <c r="B35563" s="70"/>
      <c r="C35563" s="71"/>
    </row>
    <row r="35564" spans="1:3" x14ac:dyDescent="0.4">
      <c r="A35564" s="70"/>
      <c r="B35564" s="70"/>
      <c r="C35564" s="71"/>
    </row>
    <row r="35565" spans="1:3" x14ac:dyDescent="0.4">
      <c r="A35565" s="70"/>
      <c r="B35565" s="70"/>
      <c r="C35565" s="71"/>
    </row>
    <row r="35566" spans="1:3" x14ac:dyDescent="0.4">
      <c r="A35566" s="70"/>
      <c r="B35566" s="70"/>
      <c r="C35566" s="71"/>
    </row>
    <row r="35567" spans="1:3" x14ac:dyDescent="0.4">
      <c r="A35567" s="70"/>
      <c r="B35567" s="70"/>
      <c r="C35567" s="71"/>
    </row>
    <row r="35568" spans="1:3" x14ac:dyDescent="0.4">
      <c r="A35568" s="70"/>
      <c r="B35568" s="70"/>
      <c r="C35568" s="71"/>
    </row>
    <row r="35569" spans="1:3" x14ac:dyDescent="0.4">
      <c r="A35569" s="70"/>
      <c r="B35569" s="70"/>
      <c r="C35569" s="71"/>
    </row>
    <row r="35570" spans="1:3" x14ac:dyDescent="0.4">
      <c r="A35570" s="70"/>
      <c r="B35570" s="70"/>
      <c r="C35570" s="71"/>
    </row>
    <row r="35571" spans="1:3" x14ac:dyDescent="0.4">
      <c r="A35571" s="70"/>
      <c r="B35571" s="70"/>
      <c r="C35571" s="71"/>
    </row>
    <row r="35572" spans="1:3" x14ac:dyDescent="0.4">
      <c r="A35572" s="70"/>
      <c r="B35572" s="70"/>
      <c r="C35572" s="71"/>
    </row>
    <row r="35573" spans="1:3" x14ac:dyDescent="0.4">
      <c r="A35573" s="70"/>
      <c r="B35573" s="70"/>
      <c r="C35573" s="71"/>
    </row>
    <row r="35574" spans="1:3" x14ac:dyDescent="0.4">
      <c r="A35574" s="70"/>
      <c r="B35574" s="70"/>
      <c r="C35574" s="71"/>
    </row>
    <row r="35575" spans="1:3" x14ac:dyDescent="0.4">
      <c r="A35575" s="70"/>
      <c r="B35575" s="70"/>
      <c r="C35575" s="71"/>
    </row>
    <row r="35576" spans="1:3" x14ac:dyDescent="0.4">
      <c r="A35576" s="70"/>
      <c r="B35576" s="70"/>
      <c r="C35576" s="71"/>
    </row>
    <row r="35577" spans="1:3" x14ac:dyDescent="0.4">
      <c r="A35577" s="70"/>
      <c r="B35577" s="70"/>
      <c r="C35577" s="71"/>
    </row>
    <row r="35578" spans="1:3" x14ac:dyDescent="0.4">
      <c r="A35578" s="70"/>
      <c r="B35578" s="70"/>
      <c r="C35578" s="71"/>
    </row>
    <row r="35579" spans="1:3" x14ac:dyDescent="0.4">
      <c r="A35579" s="70"/>
      <c r="B35579" s="70"/>
      <c r="C35579" s="71"/>
    </row>
    <row r="35580" spans="1:3" x14ac:dyDescent="0.4">
      <c r="A35580" s="70"/>
      <c r="B35580" s="70"/>
      <c r="C35580" s="71"/>
    </row>
    <row r="35581" spans="1:3" x14ac:dyDescent="0.4">
      <c r="A35581" s="70"/>
      <c r="B35581" s="70"/>
      <c r="C35581" s="71"/>
    </row>
    <row r="35582" spans="1:3" x14ac:dyDescent="0.4">
      <c r="A35582" s="70"/>
      <c r="B35582" s="70"/>
      <c r="C35582" s="71"/>
    </row>
    <row r="35583" spans="1:3" x14ac:dyDescent="0.4">
      <c r="A35583" s="70"/>
      <c r="B35583" s="70"/>
      <c r="C35583" s="71"/>
    </row>
    <row r="35584" spans="1:3" x14ac:dyDescent="0.4">
      <c r="A35584" s="70"/>
      <c r="B35584" s="70"/>
      <c r="C35584" s="71"/>
    </row>
    <row r="35585" spans="1:3" x14ac:dyDescent="0.4">
      <c r="A35585" s="70"/>
      <c r="B35585" s="70"/>
      <c r="C35585" s="71"/>
    </row>
    <row r="35586" spans="1:3" x14ac:dyDescent="0.4">
      <c r="A35586" s="70"/>
      <c r="B35586" s="70"/>
      <c r="C35586" s="71"/>
    </row>
    <row r="35587" spans="1:3" x14ac:dyDescent="0.4">
      <c r="A35587" s="70"/>
      <c r="B35587" s="70"/>
      <c r="C35587" s="71"/>
    </row>
    <row r="35588" spans="1:3" x14ac:dyDescent="0.4">
      <c r="A35588" s="70"/>
      <c r="B35588" s="70"/>
      <c r="C35588" s="71"/>
    </row>
    <row r="35589" spans="1:3" x14ac:dyDescent="0.4">
      <c r="A35589" s="70"/>
      <c r="B35589" s="70"/>
      <c r="C35589" s="71"/>
    </row>
    <row r="35590" spans="1:3" x14ac:dyDescent="0.4">
      <c r="A35590" s="70"/>
      <c r="B35590" s="70"/>
      <c r="C35590" s="71"/>
    </row>
    <row r="35591" spans="1:3" x14ac:dyDescent="0.4">
      <c r="A35591" s="70"/>
      <c r="B35591" s="70"/>
      <c r="C35591" s="71"/>
    </row>
    <row r="35592" spans="1:3" x14ac:dyDescent="0.4">
      <c r="A35592" s="70"/>
      <c r="B35592" s="70"/>
      <c r="C35592" s="71"/>
    </row>
    <row r="35593" spans="1:3" x14ac:dyDescent="0.4">
      <c r="A35593" s="70"/>
      <c r="B35593" s="70"/>
      <c r="C35593" s="71"/>
    </row>
    <row r="35594" spans="1:3" x14ac:dyDescent="0.4">
      <c r="A35594" s="70"/>
      <c r="B35594" s="70"/>
      <c r="C35594" s="71"/>
    </row>
    <row r="35595" spans="1:3" x14ac:dyDescent="0.4">
      <c r="A35595" s="70"/>
      <c r="B35595" s="70"/>
      <c r="C35595" s="71"/>
    </row>
    <row r="35596" spans="1:3" x14ac:dyDescent="0.4">
      <c r="A35596" s="70"/>
      <c r="B35596" s="70"/>
      <c r="C35596" s="71"/>
    </row>
    <row r="35597" spans="1:3" x14ac:dyDescent="0.4">
      <c r="A35597" s="70"/>
      <c r="B35597" s="70"/>
      <c r="C35597" s="71"/>
    </row>
    <row r="35598" spans="1:3" x14ac:dyDescent="0.4">
      <c r="A35598" s="70"/>
      <c r="B35598" s="70"/>
      <c r="C35598" s="71"/>
    </row>
    <row r="35599" spans="1:3" x14ac:dyDescent="0.4">
      <c r="A35599" s="70"/>
      <c r="B35599" s="70"/>
      <c r="C35599" s="71"/>
    </row>
    <row r="35600" spans="1:3" x14ac:dyDescent="0.4">
      <c r="A35600" s="70"/>
      <c r="B35600" s="70"/>
      <c r="C35600" s="71"/>
    </row>
    <row r="35601" spans="1:3" x14ac:dyDescent="0.4">
      <c r="A35601" s="70"/>
      <c r="B35601" s="70"/>
      <c r="C35601" s="71"/>
    </row>
    <row r="35602" spans="1:3" x14ac:dyDescent="0.4">
      <c r="A35602" s="70"/>
      <c r="B35602" s="70"/>
      <c r="C35602" s="71"/>
    </row>
    <row r="35603" spans="1:3" x14ac:dyDescent="0.4">
      <c r="A35603" s="70"/>
      <c r="B35603" s="70"/>
      <c r="C35603" s="71"/>
    </row>
    <row r="35604" spans="1:3" x14ac:dyDescent="0.4">
      <c r="A35604" s="70"/>
      <c r="B35604" s="70"/>
      <c r="C35604" s="71"/>
    </row>
    <row r="35605" spans="1:3" x14ac:dyDescent="0.4">
      <c r="A35605" s="70"/>
      <c r="B35605" s="70"/>
      <c r="C35605" s="71"/>
    </row>
    <row r="35606" spans="1:3" x14ac:dyDescent="0.4">
      <c r="A35606" s="70"/>
      <c r="B35606" s="70"/>
      <c r="C35606" s="71"/>
    </row>
    <row r="35607" spans="1:3" x14ac:dyDescent="0.4">
      <c r="A35607" s="70"/>
      <c r="B35607" s="70"/>
      <c r="C35607" s="71"/>
    </row>
    <row r="35608" spans="1:3" x14ac:dyDescent="0.4">
      <c r="A35608" s="70"/>
      <c r="B35608" s="70"/>
      <c r="C35608" s="71"/>
    </row>
    <row r="35609" spans="1:3" x14ac:dyDescent="0.4">
      <c r="A35609" s="70"/>
      <c r="B35609" s="70"/>
      <c r="C35609" s="71"/>
    </row>
    <row r="35610" spans="1:3" x14ac:dyDescent="0.4">
      <c r="A35610" s="70"/>
      <c r="B35610" s="70"/>
      <c r="C35610" s="71"/>
    </row>
    <row r="35611" spans="1:3" x14ac:dyDescent="0.4">
      <c r="A35611" s="70"/>
      <c r="B35611" s="70"/>
      <c r="C35611" s="71"/>
    </row>
    <row r="35612" spans="1:3" x14ac:dyDescent="0.4">
      <c r="A35612" s="70"/>
      <c r="B35612" s="70"/>
      <c r="C35612" s="71"/>
    </row>
    <row r="35613" spans="1:3" x14ac:dyDescent="0.4">
      <c r="A35613" s="70"/>
      <c r="B35613" s="70"/>
      <c r="C35613" s="71"/>
    </row>
    <row r="35614" spans="1:3" x14ac:dyDescent="0.4">
      <c r="A35614" s="70"/>
      <c r="B35614" s="70"/>
      <c r="C35614" s="71"/>
    </row>
    <row r="35615" spans="1:3" x14ac:dyDescent="0.4">
      <c r="A35615" s="70"/>
      <c r="B35615" s="70"/>
      <c r="C35615" s="71"/>
    </row>
    <row r="35616" spans="1:3" x14ac:dyDescent="0.4">
      <c r="A35616" s="70"/>
      <c r="B35616" s="70"/>
      <c r="C35616" s="71"/>
    </row>
    <row r="35617" spans="1:3" x14ac:dyDescent="0.4">
      <c r="A35617" s="70"/>
      <c r="B35617" s="70"/>
      <c r="C35617" s="71"/>
    </row>
    <row r="35618" spans="1:3" x14ac:dyDescent="0.4">
      <c r="A35618" s="70"/>
      <c r="B35618" s="70"/>
      <c r="C35618" s="71"/>
    </row>
    <row r="35619" spans="1:3" x14ac:dyDescent="0.4">
      <c r="A35619" s="70"/>
      <c r="B35619" s="70"/>
      <c r="C35619" s="71"/>
    </row>
    <row r="35620" spans="1:3" x14ac:dyDescent="0.4">
      <c r="A35620" s="70"/>
      <c r="B35620" s="70"/>
      <c r="C35620" s="71"/>
    </row>
    <row r="35621" spans="1:3" x14ac:dyDescent="0.4">
      <c r="A35621" s="70"/>
      <c r="B35621" s="70"/>
      <c r="C35621" s="71"/>
    </row>
    <row r="35622" spans="1:3" x14ac:dyDescent="0.4">
      <c r="A35622" s="70"/>
      <c r="B35622" s="70"/>
      <c r="C35622" s="71"/>
    </row>
    <row r="35623" spans="1:3" x14ac:dyDescent="0.4">
      <c r="A35623" s="70"/>
      <c r="B35623" s="70"/>
      <c r="C35623" s="71"/>
    </row>
    <row r="35624" spans="1:3" x14ac:dyDescent="0.4">
      <c r="A35624" s="70"/>
      <c r="B35624" s="70"/>
      <c r="C35624" s="71"/>
    </row>
    <row r="35625" spans="1:3" x14ac:dyDescent="0.4">
      <c r="A35625" s="70"/>
      <c r="B35625" s="70"/>
      <c r="C35625" s="71"/>
    </row>
    <row r="35626" spans="1:3" x14ac:dyDescent="0.4">
      <c r="A35626" s="70"/>
      <c r="B35626" s="70"/>
      <c r="C35626" s="71"/>
    </row>
    <row r="35627" spans="1:3" x14ac:dyDescent="0.4">
      <c r="A35627" s="70"/>
      <c r="B35627" s="70"/>
      <c r="C35627" s="71"/>
    </row>
    <row r="35628" spans="1:3" x14ac:dyDescent="0.4">
      <c r="A35628" s="70"/>
      <c r="B35628" s="70"/>
      <c r="C35628" s="71"/>
    </row>
    <row r="35629" spans="1:3" x14ac:dyDescent="0.4">
      <c r="A35629" s="70"/>
      <c r="B35629" s="70"/>
      <c r="C35629" s="71"/>
    </row>
    <row r="35630" spans="1:3" x14ac:dyDescent="0.4">
      <c r="A35630" s="70"/>
      <c r="B35630" s="70"/>
      <c r="C35630" s="71"/>
    </row>
    <row r="35631" spans="1:3" x14ac:dyDescent="0.4">
      <c r="A35631" s="70"/>
      <c r="B35631" s="70"/>
      <c r="C35631" s="71"/>
    </row>
    <row r="35632" spans="1:3" x14ac:dyDescent="0.4">
      <c r="A35632" s="70"/>
      <c r="B35632" s="70"/>
      <c r="C35632" s="71"/>
    </row>
    <row r="35633" spans="1:3" x14ac:dyDescent="0.4">
      <c r="A35633" s="70"/>
      <c r="B35633" s="70"/>
      <c r="C35633" s="71"/>
    </row>
    <row r="35634" spans="1:3" x14ac:dyDescent="0.4">
      <c r="A35634" s="70"/>
      <c r="B35634" s="70"/>
      <c r="C35634" s="71"/>
    </row>
    <row r="35635" spans="1:3" x14ac:dyDescent="0.4">
      <c r="A35635" s="70"/>
      <c r="B35635" s="70"/>
      <c r="C35635" s="71"/>
    </row>
    <row r="35636" spans="1:3" x14ac:dyDescent="0.4">
      <c r="A35636" s="70"/>
      <c r="B35636" s="70"/>
      <c r="C35636" s="71"/>
    </row>
    <row r="35637" spans="1:3" x14ac:dyDescent="0.4">
      <c r="A35637" s="70"/>
      <c r="B35637" s="70"/>
      <c r="C35637" s="71"/>
    </row>
    <row r="35638" spans="1:3" x14ac:dyDescent="0.4">
      <c r="A35638" s="70"/>
      <c r="B35638" s="70"/>
      <c r="C35638" s="71"/>
    </row>
    <row r="35639" spans="1:3" x14ac:dyDescent="0.4">
      <c r="A35639" s="70"/>
      <c r="B35639" s="70"/>
      <c r="C35639" s="71"/>
    </row>
    <row r="35640" spans="1:3" x14ac:dyDescent="0.4">
      <c r="A35640" s="70"/>
      <c r="B35640" s="70"/>
      <c r="C35640" s="71"/>
    </row>
    <row r="35641" spans="1:3" x14ac:dyDescent="0.4">
      <c r="A35641" s="70"/>
      <c r="B35641" s="70"/>
      <c r="C35641" s="71"/>
    </row>
    <row r="35642" spans="1:3" x14ac:dyDescent="0.4">
      <c r="A35642" s="70"/>
      <c r="B35642" s="70"/>
      <c r="C35642" s="71"/>
    </row>
    <row r="35643" spans="1:3" x14ac:dyDescent="0.4">
      <c r="A35643" s="70"/>
      <c r="B35643" s="70"/>
      <c r="C35643" s="71"/>
    </row>
    <row r="35644" spans="1:3" x14ac:dyDescent="0.4">
      <c r="A35644" s="70"/>
      <c r="B35644" s="70"/>
      <c r="C35644" s="71"/>
    </row>
    <row r="35645" spans="1:3" x14ac:dyDescent="0.4">
      <c r="A35645" s="70"/>
      <c r="B35645" s="70"/>
      <c r="C35645" s="71"/>
    </row>
    <row r="35646" spans="1:3" x14ac:dyDescent="0.4">
      <c r="A35646" s="70"/>
      <c r="B35646" s="70"/>
      <c r="C35646" s="71"/>
    </row>
    <row r="35647" spans="1:3" x14ac:dyDescent="0.4">
      <c r="A35647" s="70"/>
      <c r="B35647" s="70"/>
      <c r="C35647" s="71"/>
    </row>
    <row r="35648" spans="1:3" x14ac:dyDescent="0.4">
      <c r="A35648" s="70"/>
      <c r="B35648" s="70"/>
      <c r="C35648" s="71"/>
    </row>
    <row r="35649" spans="1:3" x14ac:dyDescent="0.4">
      <c r="A35649" s="70"/>
      <c r="B35649" s="70"/>
      <c r="C35649" s="71"/>
    </row>
    <row r="35650" spans="1:3" x14ac:dyDescent="0.4">
      <c r="A35650" s="70"/>
      <c r="B35650" s="70"/>
      <c r="C35650" s="71"/>
    </row>
    <row r="35651" spans="1:3" x14ac:dyDescent="0.4">
      <c r="A35651" s="70"/>
      <c r="B35651" s="70"/>
      <c r="C35651" s="71"/>
    </row>
    <row r="35652" spans="1:3" x14ac:dyDescent="0.4">
      <c r="A35652" s="70"/>
      <c r="B35652" s="70"/>
      <c r="C35652" s="71"/>
    </row>
    <row r="35653" spans="1:3" x14ac:dyDescent="0.4">
      <c r="A35653" s="70"/>
      <c r="B35653" s="70"/>
      <c r="C35653" s="71"/>
    </row>
    <row r="35654" spans="1:3" x14ac:dyDescent="0.4">
      <c r="A35654" s="70"/>
      <c r="B35654" s="70"/>
      <c r="C35654" s="71"/>
    </row>
    <row r="35655" spans="1:3" x14ac:dyDescent="0.4">
      <c r="A35655" s="70"/>
      <c r="B35655" s="70"/>
      <c r="C35655" s="71"/>
    </row>
    <row r="35656" spans="1:3" x14ac:dyDescent="0.4">
      <c r="A35656" s="70"/>
      <c r="B35656" s="70"/>
      <c r="C35656" s="71"/>
    </row>
    <row r="35657" spans="1:3" x14ac:dyDescent="0.4">
      <c r="A35657" s="70"/>
      <c r="B35657" s="70"/>
      <c r="C35657" s="71"/>
    </row>
    <row r="35658" spans="1:3" x14ac:dyDescent="0.4">
      <c r="A35658" s="70"/>
      <c r="B35658" s="70"/>
      <c r="C35658" s="71"/>
    </row>
    <row r="35659" spans="1:3" x14ac:dyDescent="0.4">
      <c r="A35659" s="70"/>
      <c r="B35659" s="70"/>
      <c r="C35659" s="71"/>
    </row>
    <row r="35660" spans="1:3" x14ac:dyDescent="0.4">
      <c r="A35660" s="70"/>
      <c r="B35660" s="70"/>
      <c r="C35660" s="71"/>
    </row>
    <row r="35661" spans="1:3" x14ac:dyDescent="0.4">
      <c r="A35661" s="70"/>
      <c r="B35661" s="70"/>
      <c r="C35661" s="71"/>
    </row>
    <row r="35662" spans="1:3" x14ac:dyDescent="0.4">
      <c r="A35662" s="70"/>
      <c r="B35662" s="70"/>
      <c r="C35662" s="71"/>
    </row>
    <row r="35663" spans="1:3" x14ac:dyDescent="0.4">
      <c r="A35663" s="70"/>
      <c r="B35663" s="70"/>
      <c r="C35663" s="71"/>
    </row>
    <row r="35664" spans="1:3" x14ac:dyDescent="0.4">
      <c r="A35664" s="70"/>
      <c r="B35664" s="70"/>
      <c r="C35664" s="71"/>
    </row>
    <row r="35665" spans="1:3" x14ac:dyDescent="0.4">
      <c r="A35665" s="70"/>
      <c r="B35665" s="70"/>
      <c r="C35665" s="71"/>
    </row>
    <row r="35666" spans="1:3" x14ac:dyDescent="0.4">
      <c r="A35666" s="70"/>
      <c r="B35666" s="70"/>
      <c r="C35666" s="71"/>
    </row>
    <row r="35667" spans="1:3" x14ac:dyDescent="0.4">
      <c r="A35667" s="70"/>
      <c r="B35667" s="70"/>
      <c r="C35667" s="71"/>
    </row>
    <row r="35668" spans="1:3" x14ac:dyDescent="0.4">
      <c r="A35668" s="70"/>
      <c r="B35668" s="70"/>
      <c r="C35668" s="71"/>
    </row>
    <row r="35669" spans="1:3" x14ac:dyDescent="0.4">
      <c r="A35669" s="70"/>
      <c r="B35669" s="70"/>
      <c r="C35669" s="71"/>
    </row>
    <row r="35670" spans="1:3" x14ac:dyDescent="0.4">
      <c r="A35670" s="70"/>
      <c r="B35670" s="70"/>
      <c r="C35670" s="71"/>
    </row>
    <row r="35671" spans="1:3" x14ac:dyDescent="0.4">
      <c r="A35671" s="70"/>
      <c r="B35671" s="70"/>
      <c r="C35671" s="71"/>
    </row>
    <row r="35672" spans="1:3" x14ac:dyDescent="0.4">
      <c r="A35672" s="70"/>
      <c r="B35672" s="70"/>
      <c r="C35672" s="71"/>
    </row>
    <row r="35673" spans="1:3" x14ac:dyDescent="0.4">
      <c r="A35673" s="70"/>
      <c r="B35673" s="70"/>
      <c r="C35673" s="71"/>
    </row>
    <row r="35674" spans="1:3" x14ac:dyDescent="0.4">
      <c r="A35674" s="70"/>
      <c r="B35674" s="70"/>
      <c r="C35674" s="71"/>
    </row>
    <row r="35675" spans="1:3" x14ac:dyDescent="0.4">
      <c r="A35675" s="70"/>
      <c r="B35675" s="70"/>
      <c r="C35675" s="71"/>
    </row>
    <row r="35676" spans="1:3" x14ac:dyDescent="0.4">
      <c r="A35676" s="70"/>
      <c r="B35676" s="70"/>
      <c r="C35676" s="71"/>
    </row>
    <row r="35677" spans="1:3" x14ac:dyDescent="0.4">
      <c r="A35677" s="70"/>
      <c r="B35677" s="70"/>
      <c r="C35677" s="71"/>
    </row>
    <row r="35678" spans="1:3" x14ac:dyDescent="0.4">
      <c r="A35678" s="70"/>
      <c r="B35678" s="70"/>
      <c r="C35678" s="71"/>
    </row>
    <row r="35679" spans="1:3" x14ac:dyDescent="0.4">
      <c r="A35679" s="70"/>
      <c r="B35679" s="70"/>
      <c r="C35679" s="71"/>
    </row>
    <row r="35680" spans="1:3" x14ac:dyDescent="0.4">
      <c r="A35680" s="70"/>
      <c r="B35680" s="70"/>
      <c r="C35680" s="71"/>
    </row>
    <row r="35681" spans="1:3" x14ac:dyDescent="0.4">
      <c r="A35681" s="70"/>
      <c r="B35681" s="70"/>
      <c r="C35681" s="71"/>
    </row>
    <row r="35682" spans="1:3" x14ac:dyDescent="0.4">
      <c r="A35682" s="70"/>
      <c r="B35682" s="70"/>
      <c r="C35682" s="71"/>
    </row>
    <row r="35683" spans="1:3" x14ac:dyDescent="0.4">
      <c r="A35683" s="70"/>
      <c r="B35683" s="70"/>
      <c r="C35683" s="71"/>
    </row>
    <row r="35684" spans="1:3" x14ac:dyDescent="0.4">
      <c r="A35684" s="70"/>
      <c r="B35684" s="70"/>
      <c r="C35684" s="71"/>
    </row>
    <row r="35685" spans="1:3" x14ac:dyDescent="0.4">
      <c r="A35685" s="70"/>
      <c r="B35685" s="70"/>
      <c r="C35685" s="71"/>
    </row>
    <row r="35686" spans="1:3" x14ac:dyDescent="0.4">
      <c r="A35686" s="70"/>
      <c r="B35686" s="70"/>
      <c r="C35686" s="71"/>
    </row>
    <row r="35687" spans="1:3" x14ac:dyDescent="0.4">
      <c r="A35687" s="70"/>
      <c r="B35687" s="70"/>
      <c r="C35687" s="71"/>
    </row>
    <row r="35688" spans="1:3" x14ac:dyDescent="0.4">
      <c r="A35688" s="70"/>
      <c r="B35688" s="70"/>
      <c r="C35688" s="71"/>
    </row>
    <row r="35689" spans="1:3" x14ac:dyDescent="0.4">
      <c r="A35689" s="70"/>
      <c r="B35689" s="70"/>
      <c r="C35689" s="71"/>
    </row>
    <row r="35690" spans="1:3" x14ac:dyDescent="0.4">
      <c r="A35690" s="70"/>
      <c r="B35690" s="70"/>
      <c r="C35690" s="71"/>
    </row>
    <row r="35691" spans="1:3" x14ac:dyDescent="0.4">
      <c r="A35691" s="70"/>
      <c r="B35691" s="70"/>
      <c r="C35691" s="71"/>
    </row>
    <row r="35692" spans="1:3" x14ac:dyDescent="0.4">
      <c r="A35692" s="70"/>
      <c r="B35692" s="70"/>
      <c r="C35692" s="71"/>
    </row>
    <row r="35693" spans="1:3" x14ac:dyDescent="0.4">
      <c r="A35693" s="70"/>
      <c r="B35693" s="70"/>
      <c r="C35693" s="71"/>
    </row>
    <row r="35694" spans="1:3" x14ac:dyDescent="0.4">
      <c r="A35694" s="70"/>
      <c r="B35694" s="70"/>
      <c r="C35694" s="71"/>
    </row>
    <row r="35695" spans="1:3" x14ac:dyDescent="0.4">
      <c r="A35695" s="70"/>
      <c r="B35695" s="70"/>
      <c r="C35695" s="71"/>
    </row>
    <row r="35696" spans="1:3" x14ac:dyDescent="0.4">
      <c r="A35696" s="70"/>
      <c r="B35696" s="70"/>
      <c r="C35696" s="71"/>
    </row>
    <row r="35697" spans="1:3" x14ac:dyDescent="0.4">
      <c r="A35697" s="70"/>
      <c r="B35697" s="70"/>
      <c r="C35697" s="71"/>
    </row>
    <row r="35698" spans="1:3" x14ac:dyDescent="0.4">
      <c r="A35698" s="70"/>
      <c r="B35698" s="70"/>
      <c r="C35698" s="71"/>
    </row>
    <row r="35699" spans="1:3" x14ac:dyDescent="0.4">
      <c r="A35699" s="70"/>
      <c r="B35699" s="70"/>
      <c r="C35699" s="71"/>
    </row>
    <row r="35700" spans="1:3" x14ac:dyDescent="0.4">
      <c r="A35700" s="70"/>
      <c r="B35700" s="70"/>
      <c r="C35700" s="71"/>
    </row>
    <row r="35701" spans="1:3" x14ac:dyDescent="0.4">
      <c r="A35701" s="70"/>
      <c r="B35701" s="70"/>
      <c r="C35701" s="71"/>
    </row>
    <row r="35702" spans="1:3" x14ac:dyDescent="0.4">
      <c r="A35702" s="70"/>
      <c r="B35702" s="70"/>
      <c r="C35702" s="71"/>
    </row>
    <row r="35703" spans="1:3" x14ac:dyDescent="0.4">
      <c r="A35703" s="70"/>
      <c r="B35703" s="70"/>
      <c r="C35703" s="71"/>
    </row>
    <row r="35704" spans="1:3" x14ac:dyDescent="0.4">
      <c r="A35704" s="70"/>
      <c r="B35704" s="70"/>
      <c r="C35704" s="71"/>
    </row>
    <row r="35705" spans="1:3" x14ac:dyDescent="0.4">
      <c r="A35705" s="70"/>
      <c r="B35705" s="70"/>
      <c r="C35705" s="71"/>
    </row>
    <row r="35706" spans="1:3" x14ac:dyDescent="0.4">
      <c r="A35706" s="70"/>
      <c r="B35706" s="70"/>
      <c r="C35706" s="71"/>
    </row>
    <row r="35707" spans="1:3" x14ac:dyDescent="0.4">
      <c r="A35707" s="70"/>
      <c r="B35707" s="70"/>
      <c r="C35707" s="71"/>
    </row>
    <row r="35708" spans="1:3" x14ac:dyDescent="0.4">
      <c r="A35708" s="70"/>
      <c r="B35708" s="70"/>
      <c r="C35708" s="71"/>
    </row>
    <row r="35709" spans="1:3" x14ac:dyDescent="0.4">
      <c r="A35709" s="70"/>
      <c r="B35709" s="70"/>
      <c r="C35709" s="71"/>
    </row>
    <row r="35710" spans="1:3" x14ac:dyDescent="0.4">
      <c r="A35710" s="70"/>
      <c r="B35710" s="70"/>
      <c r="C35710" s="71"/>
    </row>
    <row r="35711" spans="1:3" x14ac:dyDescent="0.4">
      <c r="A35711" s="70"/>
      <c r="B35711" s="70"/>
      <c r="C35711" s="71"/>
    </row>
    <row r="35712" spans="1:3" x14ac:dyDescent="0.4">
      <c r="A35712" s="70"/>
      <c r="B35712" s="70"/>
      <c r="C35712" s="71"/>
    </row>
    <row r="35713" spans="1:3" x14ac:dyDescent="0.4">
      <c r="A35713" s="70"/>
      <c r="B35713" s="70"/>
      <c r="C35713" s="71"/>
    </row>
    <row r="35714" spans="1:3" x14ac:dyDescent="0.4">
      <c r="A35714" s="70"/>
      <c r="B35714" s="70"/>
      <c r="C35714" s="71"/>
    </row>
    <row r="35715" spans="1:3" x14ac:dyDescent="0.4">
      <c r="A35715" s="70"/>
      <c r="B35715" s="70"/>
      <c r="C35715" s="71"/>
    </row>
    <row r="35716" spans="1:3" x14ac:dyDescent="0.4">
      <c r="A35716" s="70"/>
      <c r="B35716" s="70"/>
      <c r="C35716" s="71"/>
    </row>
    <row r="35717" spans="1:3" x14ac:dyDescent="0.4">
      <c r="A35717" s="70"/>
      <c r="B35717" s="70"/>
      <c r="C35717" s="71"/>
    </row>
    <row r="35718" spans="1:3" x14ac:dyDescent="0.4">
      <c r="A35718" s="70"/>
      <c r="B35718" s="70"/>
      <c r="C35718" s="71"/>
    </row>
    <row r="35719" spans="1:3" x14ac:dyDescent="0.4">
      <c r="A35719" s="70"/>
      <c r="B35719" s="70"/>
      <c r="C35719" s="71"/>
    </row>
    <row r="35720" spans="1:3" x14ac:dyDescent="0.4">
      <c r="A35720" s="70"/>
      <c r="B35720" s="70"/>
      <c r="C35720" s="71"/>
    </row>
    <row r="35721" spans="1:3" x14ac:dyDescent="0.4">
      <c r="A35721" s="70"/>
      <c r="B35721" s="70"/>
      <c r="C35721" s="71"/>
    </row>
    <row r="35722" spans="1:3" x14ac:dyDescent="0.4">
      <c r="A35722" s="70"/>
      <c r="B35722" s="70"/>
      <c r="C35722" s="71"/>
    </row>
    <row r="35723" spans="1:3" x14ac:dyDescent="0.4">
      <c r="A35723" s="70"/>
      <c r="B35723" s="70"/>
      <c r="C35723" s="71"/>
    </row>
    <row r="35724" spans="1:3" x14ac:dyDescent="0.4">
      <c r="A35724" s="70"/>
      <c r="B35724" s="70"/>
      <c r="C35724" s="71"/>
    </row>
    <row r="35725" spans="1:3" x14ac:dyDescent="0.4">
      <c r="A35725" s="70"/>
      <c r="B35725" s="70"/>
      <c r="C35725" s="71"/>
    </row>
    <row r="35726" spans="1:3" x14ac:dyDescent="0.4">
      <c r="A35726" s="70"/>
      <c r="B35726" s="70"/>
      <c r="C35726" s="71"/>
    </row>
    <row r="35727" spans="1:3" x14ac:dyDescent="0.4">
      <c r="A35727" s="70"/>
      <c r="B35727" s="70"/>
      <c r="C35727" s="71"/>
    </row>
    <row r="35728" spans="1:3" x14ac:dyDescent="0.4">
      <c r="A35728" s="70"/>
      <c r="B35728" s="70"/>
      <c r="C35728" s="71"/>
    </row>
    <row r="35729" spans="1:3" x14ac:dyDescent="0.4">
      <c r="A35729" s="70"/>
      <c r="B35729" s="70"/>
      <c r="C35729" s="71"/>
    </row>
    <row r="35730" spans="1:3" x14ac:dyDescent="0.4">
      <c r="A35730" s="70"/>
      <c r="B35730" s="70"/>
      <c r="C35730" s="71"/>
    </row>
    <row r="35731" spans="1:3" x14ac:dyDescent="0.4">
      <c r="A35731" s="70"/>
      <c r="B35731" s="70"/>
      <c r="C35731" s="71"/>
    </row>
    <row r="35732" spans="1:3" x14ac:dyDescent="0.4">
      <c r="A35732" s="70"/>
      <c r="B35732" s="70"/>
      <c r="C35732" s="71"/>
    </row>
    <row r="35733" spans="1:3" x14ac:dyDescent="0.4">
      <c r="A35733" s="70"/>
      <c r="B35733" s="70"/>
      <c r="C35733" s="71"/>
    </row>
    <row r="35734" spans="1:3" x14ac:dyDescent="0.4">
      <c r="A35734" s="70"/>
      <c r="B35734" s="70"/>
      <c r="C35734" s="71"/>
    </row>
    <row r="35735" spans="1:3" x14ac:dyDescent="0.4">
      <c r="A35735" s="70"/>
      <c r="B35735" s="70"/>
      <c r="C35735" s="71"/>
    </row>
    <row r="35736" spans="1:3" x14ac:dyDescent="0.4">
      <c r="A35736" s="70"/>
      <c r="B35736" s="70"/>
      <c r="C35736" s="71"/>
    </row>
    <row r="35737" spans="1:3" x14ac:dyDescent="0.4">
      <c r="A35737" s="70"/>
      <c r="B35737" s="70"/>
      <c r="C35737" s="71"/>
    </row>
    <row r="35738" spans="1:3" x14ac:dyDescent="0.4">
      <c r="A35738" s="70"/>
      <c r="B35738" s="70"/>
      <c r="C35738" s="71"/>
    </row>
    <row r="35739" spans="1:3" x14ac:dyDescent="0.4">
      <c r="A35739" s="70"/>
      <c r="B35739" s="70"/>
      <c r="C35739" s="71"/>
    </row>
    <row r="35740" spans="1:3" x14ac:dyDescent="0.4">
      <c r="A35740" s="70"/>
      <c r="B35740" s="70"/>
      <c r="C35740" s="71"/>
    </row>
    <row r="35741" spans="1:3" x14ac:dyDescent="0.4">
      <c r="A35741" s="70"/>
      <c r="B35741" s="70"/>
      <c r="C35741" s="71"/>
    </row>
    <row r="35742" spans="1:3" x14ac:dyDescent="0.4">
      <c r="A35742" s="70"/>
      <c r="B35742" s="70"/>
      <c r="C35742" s="71"/>
    </row>
    <row r="35743" spans="1:3" x14ac:dyDescent="0.4">
      <c r="A35743" s="70"/>
      <c r="B35743" s="70"/>
      <c r="C35743" s="71"/>
    </row>
    <row r="35744" spans="1:3" x14ac:dyDescent="0.4">
      <c r="A35744" s="70"/>
      <c r="B35744" s="70"/>
      <c r="C35744" s="71"/>
    </row>
    <row r="35745" spans="1:3" x14ac:dyDescent="0.4">
      <c r="A35745" s="70"/>
      <c r="B35745" s="70"/>
      <c r="C35745" s="71"/>
    </row>
    <row r="35746" spans="1:3" x14ac:dyDescent="0.4">
      <c r="A35746" s="70"/>
      <c r="B35746" s="70"/>
      <c r="C35746" s="71"/>
    </row>
    <row r="35747" spans="1:3" x14ac:dyDescent="0.4">
      <c r="A35747" s="70"/>
      <c r="B35747" s="70"/>
      <c r="C35747" s="71"/>
    </row>
    <row r="35748" spans="1:3" x14ac:dyDescent="0.4">
      <c r="A35748" s="70"/>
      <c r="B35748" s="70"/>
      <c r="C35748" s="71"/>
    </row>
    <row r="35749" spans="1:3" x14ac:dyDescent="0.4">
      <c r="A35749" s="70"/>
      <c r="B35749" s="70"/>
      <c r="C35749" s="71"/>
    </row>
    <row r="35750" spans="1:3" x14ac:dyDescent="0.4">
      <c r="A35750" s="70"/>
      <c r="B35750" s="70"/>
      <c r="C35750" s="71"/>
    </row>
    <row r="35751" spans="1:3" x14ac:dyDescent="0.4">
      <c r="A35751" s="70"/>
      <c r="B35751" s="70"/>
      <c r="C35751" s="71"/>
    </row>
    <row r="35752" spans="1:3" x14ac:dyDescent="0.4">
      <c r="A35752" s="70"/>
      <c r="B35752" s="70"/>
      <c r="C35752" s="71"/>
    </row>
    <row r="35753" spans="1:3" x14ac:dyDescent="0.4">
      <c r="A35753" s="70"/>
      <c r="B35753" s="70"/>
      <c r="C35753" s="71"/>
    </row>
    <row r="35754" spans="1:3" x14ac:dyDescent="0.4">
      <c r="A35754" s="70"/>
      <c r="B35754" s="70"/>
      <c r="C35754" s="71"/>
    </row>
    <row r="35755" spans="1:3" x14ac:dyDescent="0.4">
      <c r="A35755" s="70"/>
      <c r="B35755" s="70"/>
      <c r="C35755" s="71"/>
    </row>
    <row r="35756" spans="1:3" x14ac:dyDescent="0.4">
      <c r="A35756" s="70"/>
      <c r="B35756" s="70"/>
      <c r="C35756" s="71"/>
    </row>
    <row r="35757" spans="1:3" x14ac:dyDescent="0.4">
      <c r="A35757" s="70"/>
      <c r="B35757" s="70"/>
      <c r="C35757" s="71"/>
    </row>
    <row r="35758" spans="1:3" x14ac:dyDescent="0.4">
      <c r="A35758" s="70"/>
      <c r="B35758" s="70"/>
      <c r="C35758" s="71"/>
    </row>
    <row r="35759" spans="1:3" x14ac:dyDescent="0.4">
      <c r="A35759" s="70"/>
      <c r="B35759" s="70"/>
      <c r="C35759" s="71"/>
    </row>
    <row r="35760" spans="1:3" x14ac:dyDescent="0.4">
      <c r="A35760" s="70"/>
      <c r="B35760" s="70"/>
      <c r="C35760" s="71"/>
    </row>
    <row r="35761" spans="1:3" x14ac:dyDescent="0.4">
      <c r="A35761" s="70"/>
      <c r="B35761" s="70"/>
      <c r="C35761" s="71"/>
    </row>
    <row r="35762" spans="1:3" x14ac:dyDescent="0.4">
      <c r="A35762" s="70"/>
      <c r="B35762" s="70"/>
      <c r="C35762" s="71"/>
    </row>
    <row r="35763" spans="1:3" x14ac:dyDescent="0.4">
      <c r="A35763" s="70"/>
      <c r="B35763" s="70"/>
      <c r="C35763" s="71"/>
    </row>
    <row r="35764" spans="1:3" x14ac:dyDescent="0.4">
      <c r="A35764" s="70"/>
      <c r="B35764" s="70"/>
      <c r="C35764" s="71"/>
    </row>
    <row r="35765" spans="1:3" x14ac:dyDescent="0.4">
      <c r="A35765" s="70"/>
      <c r="B35765" s="70"/>
      <c r="C35765" s="71"/>
    </row>
    <row r="35766" spans="1:3" x14ac:dyDescent="0.4">
      <c r="A35766" s="70"/>
      <c r="B35766" s="70"/>
      <c r="C35766" s="71"/>
    </row>
    <row r="35767" spans="1:3" x14ac:dyDescent="0.4">
      <c r="A35767" s="70"/>
      <c r="B35767" s="70"/>
      <c r="C35767" s="71"/>
    </row>
    <row r="35768" spans="1:3" x14ac:dyDescent="0.4">
      <c r="A35768" s="70"/>
      <c r="B35768" s="70"/>
      <c r="C35768" s="71"/>
    </row>
    <row r="35769" spans="1:3" x14ac:dyDescent="0.4">
      <c r="A35769" s="70"/>
      <c r="B35769" s="70"/>
      <c r="C35769" s="71"/>
    </row>
    <row r="35770" spans="1:3" x14ac:dyDescent="0.4">
      <c r="A35770" s="70"/>
      <c r="B35770" s="70"/>
      <c r="C35770" s="71"/>
    </row>
    <row r="35771" spans="1:3" x14ac:dyDescent="0.4">
      <c r="A35771" s="70"/>
      <c r="B35771" s="70"/>
      <c r="C35771" s="71"/>
    </row>
    <row r="35772" spans="1:3" x14ac:dyDescent="0.4">
      <c r="A35772" s="70"/>
      <c r="B35772" s="70"/>
      <c r="C35772" s="71"/>
    </row>
    <row r="35773" spans="1:3" x14ac:dyDescent="0.4">
      <c r="A35773" s="70"/>
      <c r="B35773" s="70"/>
      <c r="C35773" s="71"/>
    </row>
    <row r="35774" spans="1:3" x14ac:dyDescent="0.4">
      <c r="A35774" s="70"/>
      <c r="B35774" s="70"/>
      <c r="C35774" s="71"/>
    </row>
    <row r="35775" spans="1:3" x14ac:dyDescent="0.4">
      <c r="A35775" s="70"/>
      <c r="B35775" s="70"/>
      <c r="C35775" s="71"/>
    </row>
    <row r="35776" spans="1:3" x14ac:dyDescent="0.4">
      <c r="A35776" s="70"/>
      <c r="B35776" s="70"/>
      <c r="C35776" s="71"/>
    </row>
    <row r="35777" spans="1:3" x14ac:dyDescent="0.4">
      <c r="A35777" s="70"/>
      <c r="B35777" s="70"/>
      <c r="C35777" s="71"/>
    </row>
    <row r="35778" spans="1:3" x14ac:dyDescent="0.4">
      <c r="A35778" s="70"/>
      <c r="B35778" s="70"/>
      <c r="C35778" s="71"/>
    </row>
    <row r="35779" spans="1:3" x14ac:dyDescent="0.4">
      <c r="A35779" s="70"/>
      <c r="B35779" s="70"/>
      <c r="C35779" s="71"/>
    </row>
    <row r="35780" spans="1:3" x14ac:dyDescent="0.4">
      <c r="A35780" s="70"/>
      <c r="B35780" s="70"/>
      <c r="C35780" s="71"/>
    </row>
    <row r="35781" spans="1:3" x14ac:dyDescent="0.4">
      <c r="A35781" s="70"/>
      <c r="B35781" s="70"/>
      <c r="C35781" s="71"/>
    </row>
    <row r="35782" spans="1:3" x14ac:dyDescent="0.4">
      <c r="A35782" s="70"/>
      <c r="B35782" s="70"/>
      <c r="C35782" s="71"/>
    </row>
    <row r="35783" spans="1:3" x14ac:dyDescent="0.4">
      <c r="A35783" s="70"/>
      <c r="B35783" s="70"/>
      <c r="C35783" s="71"/>
    </row>
    <row r="35784" spans="1:3" x14ac:dyDescent="0.4">
      <c r="A35784" s="70"/>
      <c r="B35784" s="70"/>
      <c r="C35784" s="71"/>
    </row>
    <row r="35785" spans="1:3" x14ac:dyDescent="0.4">
      <c r="A35785" s="70"/>
      <c r="B35785" s="70"/>
      <c r="C35785" s="71"/>
    </row>
    <row r="35786" spans="1:3" x14ac:dyDescent="0.4">
      <c r="A35786" s="70"/>
      <c r="B35786" s="70"/>
      <c r="C35786" s="71"/>
    </row>
    <row r="35787" spans="1:3" x14ac:dyDescent="0.4">
      <c r="A35787" s="70"/>
      <c r="B35787" s="70"/>
      <c r="C35787" s="71"/>
    </row>
    <row r="35788" spans="1:3" x14ac:dyDescent="0.4">
      <c r="A35788" s="70"/>
      <c r="B35788" s="70"/>
      <c r="C35788" s="71"/>
    </row>
    <row r="35789" spans="1:3" x14ac:dyDescent="0.4">
      <c r="A35789" s="70"/>
      <c r="B35789" s="70"/>
      <c r="C35789" s="71"/>
    </row>
    <row r="35790" spans="1:3" x14ac:dyDescent="0.4">
      <c r="A35790" s="70"/>
      <c r="B35790" s="70"/>
      <c r="C35790" s="71"/>
    </row>
    <row r="35791" spans="1:3" x14ac:dyDescent="0.4">
      <c r="A35791" s="70"/>
      <c r="B35791" s="70"/>
      <c r="C35791" s="71"/>
    </row>
    <row r="35792" spans="1:3" x14ac:dyDescent="0.4">
      <c r="A35792" s="70"/>
      <c r="B35792" s="70"/>
      <c r="C35792" s="71"/>
    </row>
    <row r="35793" spans="1:3" x14ac:dyDescent="0.4">
      <c r="A35793" s="70"/>
      <c r="B35793" s="70"/>
      <c r="C35793" s="71"/>
    </row>
    <row r="35794" spans="1:3" x14ac:dyDescent="0.4">
      <c r="A35794" s="70"/>
      <c r="B35794" s="70"/>
      <c r="C35794" s="71"/>
    </row>
    <row r="35795" spans="1:3" x14ac:dyDescent="0.4">
      <c r="A35795" s="70"/>
      <c r="B35795" s="70"/>
      <c r="C35795" s="71"/>
    </row>
    <row r="35796" spans="1:3" x14ac:dyDescent="0.4">
      <c r="A35796" s="70"/>
      <c r="B35796" s="70"/>
      <c r="C35796" s="71"/>
    </row>
    <row r="35797" spans="1:3" x14ac:dyDescent="0.4">
      <c r="A35797" s="70"/>
      <c r="B35797" s="70"/>
      <c r="C35797" s="71"/>
    </row>
    <row r="35798" spans="1:3" x14ac:dyDescent="0.4">
      <c r="A35798" s="70"/>
      <c r="B35798" s="70"/>
      <c r="C35798" s="71"/>
    </row>
    <row r="35799" spans="1:3" x14ac:dyDescent="0.4">
      <c r="A35799" s="70"/>
      <c r="B35799" s="70"/>
      <c r="C35799" s="71"/>
    </row>
    <row r="35800" spans="1:3" x14ac:dyDescent="0.4">
      <c r="A35800" s="70"/>
      <c r="B35800" s="70"/>
      <c r="C35800" s="71"/>
    </row>
    <row r="35801" spans="1:3" x14ac:dyDescent="0.4">
      <c r="A35801" s="70"/>
      <c r="B35801" s="70"/>
      <c r="C35801" s="71"/>
    </row>
    <row r="35802" spans="1:3" x14ac:dyDescent="0.4">
      <c r="A35802" s="70"/>
      <c r="B35802" s="70"/>
      <c r="C35802" s="71"/>
    </row>
    <row r="35803" spans="1:3" x14ac:dyDescent="0.4">
      <c r="A35803" s="70"/>
      <c r="B35803" s="70"/>
      <c r="C35803" s="71"/>
    </row>
    <row r="35804" spans="1:3" x14ac:dyDescent="0.4">
      <c r="A35804" s="70"/>
      <c r="B35804" s="70"/>
      <c r="C35804" s="71"/>
    </row>
    <row r="35805" spans="1:3" x14ac:dyDescent="0.4">
      <c r="A35805" s="70"/>
      <c r="B35805" s="70"/>
      <c r="C35805" s="71"/>
    </row>
    <row r="35806" spans="1:3" x14ac:dyDescent="0.4">
      <c r="A35806" s="70"/>
      <c r="B35806" s="70"/>
      <c r="C35806" s="71"/>
    </row>
    <row r="35807" spans="1:3" x14ac:dyDescent="0.4">
      <c r="A35807" s="70"/>
      <c r="B35807" s="70"/>
      <c r="C35807" s="71"/>
    </row>
    <row r="35808" spans="1:3" x14ac:dyDescent="0.4">
      <c r="A35808" s="70"/>
      <c r="B35808" s="70"/>
      <c r="C35808" s="71"/>
    </row>
    <row r="35809" spans="1:3" x14ac:dyDescent="0.4">
      <c r="A35809" s="70"/>
      <c r="B35809" s="70"/>
      <c r="C35809" s="71"/>
    </row>
    <row r="35810" spans="1:3" x14ac:dyDescent="0.4">
      <c r="A35810" s="70"/>
      <c r="B35810" s="70"/>
      <c r="C35810" s="71"/>
    </row>
    <row r="35811" spans="1:3" x14ac:dyDescent="0.4">
      <c r="A35811" s="70"/>
      <c r="B35811" s="70"/>
      <c r="C35811" s="71"/>
    </row>
    <row r="35812" spans="1:3" x14ac:dyDescent="0.4">
      <c r="A35812" s="70"/>
      <c r="B35812" s="70"/>
      <c r="C35812" s="71"/>
    </row>
    <row r="35813" spans="1:3" x14ac:dyDescent="0.4">
      <c r="A35813" s="70"/>
      <c r="B35813" s="70"/>
      <c r="C35813" s="71"/>
    </row>
    <row r="35814" spans="1:3" x14ac:dyDescent="0.4">
      <c r="A35814" s="70"/>
      <c r="B35814" s="70"/>
      <c r="C35814" s="71"/>
    </row>
    <row r="35815" spans="1:3" x14ac:dyDescent="0.4">
      <c r="A35815" s="70"/>
      <c r="B35815" s="70"/>
      <c r="C35815" s="71"/>
    </row>
    <row r="35816" spans="1:3" x14ac:dyDescent="0.4">
      <c r="A35816" s="70"/>
      <c r="B35816" s="70"/>
      <c r="C35816" s="71"/>
    </row>
    <row r="35817" spans="1:3" x14ac:dyDescent="0.4">
      <c r="A35817" s="70"/>
      <c r="B35817" s="70"/>
      <c r="C35817" s="71"/>
    </row>
    <row r="35818" spans="1:3" x14ac:dyDescent="0.4">
      <c r="A35818" s="70"/>
      <c r="B35818" s="70"/>
      <c r="C35818" s="71"/>
    </row>
    <row r="35819" spans="1:3" x14ac:dyDescent="0.4">
      <c r="A35819" s="70"/>
      <c r="B35819" s="70"/>
      <c r="C35819" s="71"/>
    </row>
    <row r="35820" spans="1:3" x14ac:dyDescent="0.4">
      <c r="A35820" s="70"/>
      <c r="B35820" s="70"/>
      <c r="C35820" s="71"/>
    </row>
    <row r="35821" spans="1:3" x14ac:dyDescent="0.4">
      <c r="A35821" s="70"/>
      <c r="B35821" s="70"/>
      <c r="C35821" s="71"/>
    </row>
    <row r="35822" spans="1:3" x14ac:dyDescent="0.4">
      <c r="A35822" s="70"/>
      <c r="B35822" s="70"/>
      <c r="C35822" s="71"/>
    </row>
    <row r="35823" spans="1:3" x14ac:dyDescent="0.4">
      <c r="A35823" s="70"/>
      <c r="B35823" s="70"/>
      <c r="C35823" s="71"/>
    </row>
    <row r="35824" spans="1:3" x14ac:dyDescent="0.4">
      <c r="A35824" s="70"/>
      <c r="B35824" s="70"/>
      <c r="C35824" s="71"/>
    </row>
    <row r="35825" spans="1:3" x14ac:dyDescent="0.4">
      <c r="A35825" s="70"/>
      <c r="B35825" s="70"/>
      <c r="C35825" s="71"/>
    </row>
    <row r="35826" spans="1:3" x14ac:dyDescent="0.4">
      <c r="A35826" s="70"/>
      <c r="B35826" s="70"/>
      <c r="C35826" s="71"/>
    </row>
    <row r="35827" spans="1:3" x14ac:dyDescent="0.4">
      <c r="A35827" s="70"/>
      <c r="B35827" s="70"/>
      <c r="C35827" s="71"/>
    </row>
    <row r="35828" spans="1:3" x14ac:dyDescent="0.4">
      <c r="A35828" s="70"/>
      <c r="B35828" s="70"/>
      <c r="C35828" s="71"/>
    </row>
    <row r="35829" spans="1:3" x14ac:dyDescent="0.4">
      <c r="A35829" s="70"/>
      <c r="B35829" s="70"/>
      <c r="C35829" s="71"/>
    </row>
    <row r="35830" spans="1:3" x14ac:dyDescent="0.4">
      <c r="A35830" s="70"/>
      <c r="B35830" s="70"/>
      <c r="C35830" s="71"/>
    </row>
    <row r="35831" spans="1:3" x14ac:dyDescent="0.4">
      <c r="A35831" s="70"/>
      <c r="B35831" s="70"/>
      <c r="C35831" s="71"/>
    </row>
    <row r="35832" spans="1:3" x14ac:dyDescent="0.4">
      <c r="A35832" s="70"/>
      <c r="B35832" s="70"/>
      <c r="C35832" s="71"/>
    </row>
    <row r="35833" spans="1:3" x14ac:dyDescent="0.4">
      <c r="A35833" s="70"/>
      <c r="B35833" s="70"/>
      <c r="C35833" s="71"/>
    </row>
    <row r="35834" spans="1:3" x14ac:dyDescent="0.4">
      <c r="A35834" s="70"/>
      <c r="B35834" s="70"/>
      <c r="C35834" s="71"/>
    </row>
    <row r="35835" spans="1:3" x14ac:dyDescent="0.4">
      <c r="A35835" s="70"/>
      <c r="B35835" s="70"/>
      <c r="C35835" s="71"/>
    </row>
    <row r="35836" spans="1:3" x14ac:dyDescent="0.4">
      <c r="A35836" s="70"/>
      <c r="B35836" s="70"/>
      <c r="C35836" s="71"/>
    </row>
    <row r="35837" spans="1:3" x14ac:dyDescent="0.4">
      <c r="A35837" s="70"/>
      <c r="B35837" s="70"/>
      <c r="C35837" s="71"/>
    </row>
    <row r="35838" spans="1:3" x14ac:dyDescent="0.4">
      <c r="A35838" s="70"/>
      <c r="B35838" s="70"/>
      <c r="C35838" s="71"/>
    </row>
    <row r="35839" spans="1:3" x14ac:dyDescent="0.4">
      <c r="A35839" s="70"/>
      <c r="B35839" s="70"/>
      <c r="C35839" s="71"/>
    </row>
    <row r="35840" spans="1:3" x14ac:dyDescent="0.4">
      <c r="A35840" s="70"/>
      <c r="B35840" s="70"/>
      <c r="C35840" s="71"/>
    </row>
    <row r="35841" spans="1:3" x14ac:dyDescent="0.4">
      <c r="A35841" s="70"/>
      <c r="B35841" s="70"/>
      <c r="C35841" s="71"/>
    </row>
    <row r="35842" spans="1:3" x14ac:dyDescent="0.4">
      <c r="A35842" s="70"/>
      <c r="B35842" s="70"/>
      <c r="C35842" s="71"/>
    </row>
    <row r="35843" spans="1:3" x14ac:dyDescent="0.4">
      <c r="A35843" s="70"/>
      <c r="B35843" s="70"/>
      <c r="C35843" s="71"/>
    </row>
    <row r="35844" spans="1:3" x14ac:dyDescent="0.4">
      <c r="A35844" s="70"/>
      <c r="B35844" s="70"/>
      <c r="C35844" s="71"/>
    </row>
    <row r="35845" spans="1:3" x14ac:dyDescent="0.4">
      <c r="A35845" s="70"/>
      <c r="B35845" s="70"/>
      <c r="C35845" s="71"/>
    </row>
    <row r="35846" spans="1:3" x14ac:dyDescent="0.4">
      <c r="A35846" s="70"/>
      <c r="B35846" s="70"/>
      <c r="C35846" s="71"/>
    </row>
    <row r="35847" spans="1:3" x14ac:dyDescent="0.4">
      <c r="A35847" s="70"/>
      <c r="B35847" s="70"/>
      <c r="C35847" s="71"/>
    </row>
    <row r="35848" spans="1:3" x14ac:dyDescent="0.4">
      <c r="A35848" s="70"/>
      <c r="B35848" s="70"/>
      <c r="C35848" s="71"/>
    </row>
    <row r="35849" spans="1:3" x14ac:dyDescent="0.4">
      <c r="A35849" s="70"/>
      <c r="B35849" s="70"/>
      <c r="C35849" s="71"/>
    </row>
    <row r="35850" spans="1:3" x14ac:dyDescent="0.4">
      <c r="A35850" s="70"/>
      <c r="B35850" s="70"/>
      <c r="C35850" s="71"/>
    </row>
    <row r="35851" spans="1:3" x14ac:dyDescent="0.4">
      <c r="A35851" s="70"/>
      <c r="B35851" s="70"/>
      <c r="C35851" s="71"/>
    </row>
    <row r="35852" spans="1:3" x14ac:dyDescent="0.4">
      <c r="A35852" s="70"/>
      <c r="B35852" s="70"/>
      <c r="C35852" s="71"/>
    </row>
    <row r="35853" spans="1:3" x14ac:dyDescent="0.4">
      <c r="A35853" s="70"/>
      <c r="B35853" s="70"/>
      <c r="C35853" s="71"/>
    </row>
    <row r="35854" spans="1:3" x14ac:dyDescent="0.4">
      <c r="A35854" s="70"/>
      <c r="B35854" s="70"/>
      <c r="C35854" s="71"/>
    </row>
    <row r="35855" spans="1:3" x14ac:dyDescent="0.4">
      <c r="A35855" s="70"/>
      <c r="B35855" s="70"/>
      <c r="C35855" s="71"/>
    </row>
    <row r="35856" spans="1:3" x14ac:dyDescent="0.4">
      <c r="A35856" s="70"/>
      <c r="B35856" s="70"/>
      <c r="C35856" s="71"/>
    </row>
    <row r="35857" spans="1:3" x14ac:dyDescent="0.4">
      <c r="A35857" s="70"/>
      <c r="B35857" s="70"/>
      <c r="C35857" s="71"/>
    </row>
    <row r="35858" spans="1:3" x14ac:dyDescent="0.4">
      <c r="A35858" s="70"/>
      <c r="B35858" s="70"/>
      <c r="C35858" s="71"/>
    </row>
    <row r="35859" spans="1:3" x14ac:dyDescent="0.4">
      <c r="A35859" s="70"/>
      <c r="B35859" s="70"/>
      <c r="C35859" s="71"/>
    </row>
    <row r="35860" spans="1:3" x14ac:dyDescent="0.4">
      <c r="A35860" s="70"/>
      <c r="B35860" s="70"/>
      <c r="C35860" s="71"/>
    </row>
    <row r="35861" spans="1:3" x14ac:dyDescent="0.4">
      <c r="A35861" s="70"/>
      <c r="B35861" s="70"/>
      <c r="C35861" s="71"/>
    </row>
    <row r="35862" spans="1:3" x14ac:dyDescent="0.4">
      <c r="A35862" s="70"/>
      <c r="B35862" s="70"/>
      <c r="C35862" s="71"/>
    </row>
    <row r="35863" spans="1:3" x14ac:dyDescent="0.4">
      <c r="A35863" s="70"/>
      <c r="B35863" s="70"/>
      <c r="C35863" s="71"/>
    </row>
    <row r="35864" spans="1:3" x14ac:dyDescent="0.4">
      <c r="A35864" s="70"/>
      <c r="B35864" s="70"/>
      <c r="C35864" s="71"/>
    </row>
    <row r="35865" spans="1:3" x14ac:dyDescent="0.4">
      <c r="A35865" s="70"/>
      <c r="B35865" s="70"/>
      <c r="C35865" s="71"/>
    </row>
    <row r="35866" spans="1:3" x14ac:dyDescent="0.4">
      <c r="A35866" s="70"/>
      <c r="B35866" s="70"/>
      <c r="C35866" s="71"/>
    </row>
    <row r="35867" spans="1:3" x14ac:dyDescent="0.4">
      <c r="A35867" s="70"/>
      <c r="B35867" s="70"/>
      <c r="C35867" s="71"/>
    </row>
    <row r="35868" spans="1:3" x14ac:dyDescent="0.4">
      <c r="A35868" s="70"/>
      <c r="B35868" s="70"/>
      <c r="C35868" s="71"/>
    </row>
    <row r="35869" spans="1:3" x14ac:dyDescent="0.4">
      <c r="A35869" s="70"/>
      <c r="B35869" s="70"/>
      <c r="C35869" s="71"/>
    </row>
    <row r="35870" spans="1:3" x14ac:dyDescent="0.4">
      <c r="A35870" s="70"/>
      <c r="B35870" s="70"/>
      <c r="C35870" s="71"/>
    </row>
    <row r="35871" spans="1:3" x14ac:dyDescent="0.4">
      <c r="A35871" s="70"/>
      <c r="B35871" s="70"/>
      <c r="C35871" s="71"/>
    </row>
    <row r="35872" spans="1:3" x14ac:dyDescent="0.4">
      <c r="A35872" s="70"/>
      <c r="B35872" s="70"/>
      <c r="C35872" s="71"/>
    </row>
    <row r="35873" spans="1:3" x14ac:dyDescent="0.4">
      <c r="A35873" s="70"/>
      <c r="B35873" s="70"/>
      <c r="C35873" s="71"/>
    </row>
    <row r="35874" spans="1:3" x14ac:dyDescent="0.4">
      <c r="A35874" s="70"/>
      <c r="B35874" s="70"/>
      <c r="C35874" s="71"/>
    </row>
    <row r="35875" spans="1:3" x14ac:dyDescent="0.4">
      <c r="A35875" s="70"/>
      <c r="B35875" s="70"/>
      <c r="C35875" s="71"/>
    </row>
    <row r="35876" spans="1:3" x14ac:dyDescent="0.4">
      <c r="A35876" s="70"/>
      <c r="B35876" s="70"/>
      <c r="C35876" s="71"/>
    </row>
    <row r="35877" spans="1:3" x14ac:dyDescent="0.4">
      <c r="A35877" s="70"/>
      <c r="B35877" s="70"/>
      <c r="C35877" s="71"/>
    </row>
    <row r="35878" spans="1:3" x14ac:dyDescent="0.4">
      <c r="A35878" s="70"/>
      <c r="B35878" s="70"/>
      <c r="C35878" s="71"/>
    </row>
    <row r="35879" spans="1:3" x14ac:dyDescent="0.4">
      <c r="A35879" s="70"/>
      <c r="B35879" s="70"/>
      <c r="C35879" s="71"/>
    </row>
    <row r="35880" spans="1:3" x14ac:dyDescent="0.4">
      <c r="A35880" s="70"/>
      <c r="B35880" s="70"/>
      <c r="C35880" s="71"/>
    </row>
    <row r="35881" spans="1:3" x14ac:dyDescent="0.4">
      <c r="A35881" s="70"/>
      <c r="B35881" s="70"/>
      <c r="C35881" s="71"/>
    </row>
    <row r="35882" spans="1:3" x14ac:dyDescent="0.4">
      <c r="A35882" s="70"/>
      <c r="B35882" s="70"/>
      <c r="C35882" s="71"/>
    </row>
    <row r="35883" spans="1:3" x14ac:dyDescent="0.4">
      <c r="A35883" s="70"/>
      <c r="B35883" s="70"/>
      <c r="C35883" s="71"/>
    </row>
    <row r="35884" spans="1:3" x14ac:dyDescent="0.4">
      <c r="A35884" s="70"/>
      <c r="B35884" s="70"/>
      <c r="C35884" s="71"/>
    </row>
    <row r="35885" spans="1:3" x14ac:dyDescent="0.4">
      <c r="A35885" s="70"/>
      <c r="B35885" s="70"/>
      <c r="C35885" s="71"/>
    </row>
    <row r="35886" spans="1:3" x14ac:dyDescent="0.4">
      <c r="A35886" s="70"/>
      <c r="B35886" s="70"/>
      <c r="C35886" s="71"/>
    </row>
    <row r="35887" spans="1:3" x14ac:dyDescent="0.4">
      <c r="A35887" s="70"/>
      <c r="B35887" s="70"/>
      <c r="C35887" s="71"/>
    </row>
    <row r="35888" spans="1:3" x14ac:dyDescent="0.4">
      <c r="A35888" s="70"/>
      <c r="B35888" s="70"/>
      <c r="C35888" s="71"/>
    </row>
    <row r="35889" spans="1:3" x14ac:dyDescent="0.4">
      <c r="A35889" s="70"/>
      <c r="B35889" s="70"/>
      <c r="C35889" s="71"/>
    </row>
    <row r="35890" spans="1:3" x14ac:dyDescent="0.4">
      <c r="A35890" s="70"/>
      <c r="B35890" s="70"/>
      <c r="C35890" s="71"/>
    </row>
    <row r="35891" spans="1:3" x14ac:dyDescent="0.4">
      <c r="A35891" s="70"/>
      <c r="B35891" s="70"/>
      <c r="C35891" s="71"/>
    </row>
    <row r="35892" spans="1:3" x14ac:dyDescent="0.4">
      <c r="A35892" s="70"/>
      <c r="B35892" s="70"/>
      <c r="C35892" s="71"/>
    </row>
    <row r="35893" spans="1:3" x14ac:dyDescent="0.4">
      <c r="A35893" s="70"/>
      <c r="B35893" s="70"/>
      <c r="C35893" s="71"/>
    </row>
    <row r="35894" spans="1:3" x14ac:dyDescent="0.4">
      <c r="A35894" s="70"/>
      <c r="B35894" s="70"/>
      <c r="C35894" s="71"/>
    </row>
    <row r="35895" spans="1:3" x14ac:dyDescent="0.4">
      <c r="A35895" s="70"/>
      <c r="B35895" s="70"/>
      <c r="C35895" s="71"/>
    </row>
    <row r="35896" spans="1:3" x14ac:dyDescent="0.4">
      <c r="A35896" s="70"/>
      <c r="B35896" s="70"/>
      <c r="C35896" s="71"/>
    </row>
    <row r="35897" spans="1:3" x14ac:dyDescent="0.4">
      <c r="A35897" s="70"/>
      <c r="B35897" s="70"/>
      <c r="C35897" s="71"/>
    </row>
    <row r="35898" spans="1:3" x14ac:dyDescent="0.4">
      <c r="A35898" s="70"/>
      <c r="B35898" s="70"/>
      <c r="C35898" s="71"/>
    </row>
    <row r="35899" spans="1:3" x14ac:dyDescent="0.4">
      <c r="A35899" s="70"/>
      <c r="B35899" s="70"/>
      <c r="C35899" s="71"/>
    </row>
    <row r="35900" spans="1:3" x14ac:dyDescent="0.4">
      <c r="A35900" s="70"/>
      <c r="B35900" s="70"/>
      <c r="C35900" s="71"/>
    </row>
    <row r="35901" spans="1:3" x14ac:dyDescent="0.4">
      <c r="A35901" s="70"/>
      <c r="B35901" s="70"/>
      <c r="C35901" s="71"/>
    </row>
    <row r="35902" spans="1:3" x14ac:dyDescent="0.4">
      <c r="A35902" s="70"/>
      <c r="B35902" s="70"/>
      <c r="C35902" s="71"/>
    </row>
    <row r="35903" spans="1:3" x14ac:dyDescent="0.4">
      <c r="A35903" s="70"/>
      <c r="B35903" s="70"/>
      <c r="C35903" s="71"/>
    </row>
    <row r="35904" spans="1:3" x14ac:dyDescent="0.4">
      <c r="A35904" s="70"/>
      <c r="B35904" s="70"/>
      <c r="C35904" s="71"/>
    </row>
    <row r="35905" spans="1:3" x14ac:dyDescent="0.4">
      <c r="A35905" s="70"/>
      <c r="B35905" s="70"/>
      <c r="C35905" s="71"/>
    </row>
    <row r="35906" spans="1:3" x14ac:dyDescent="0.4">
      <c r="A35906" s="70"/>
      <c r="B35906" s="70"/>
      <c r="C35906" s="71"/>
    </row>
    <row r="35907" spans="1:3" x14ac:dyDescent="0.4">
      <c r="A35907" s="70"/>
      <c r="B35907" s="70"/>
      <c r="C35907" s="71"/>
    </row>
    <row r="35908" spans="1:3" x14ac:dyDescent="0.4">
      <c r="A35908" s="70"/>
      <c r="B35908" s="70"/>
      <c r="C35908" s="71"/>
    </row>
    <row r="35909" spans="1:3" x14ac:dyDescent="0.4">
      <c r="A35909" s="70"/>
      <c r="B35909" s="70"/>
      <c r="C35909" s="71"/>
    </row>
    <row r="35910" spans="1:3" x14ac:dyDescent="0.4">
      <c r="A35910" s="70"/>
      <c r="B35910" s="70"/>
      <c r="C35910" s="71"/>
    </row>
    <row r="35911" spans="1:3" x14ac:dyDescent="0.4">
      <c r="A35911" s="70"/>
      <c r="B35911" s="70"/>
      <c r="C35911" s="71"/>
    </row>
    <row r="35912" spans="1:3" x14ac:dyDescent="0.4">
      <c r="A35912" s="70"/>
      <c r="B35912" s="70"/>
      <c r="C35912" s="71"/>
    </row>
    <row r="35913" spans="1:3" x14ac:dyDescent="0.4">
      <c r="A35913" s="70"/>
      <c r="B35913" s="70"/>
      <c r="C35913" s="71"/>
    </row>
    <row r="35914" spans="1:3" x14ac:dyDescent="0.4">
      <c r="A35914" s="70"/>
      <c r="B35914" s="70"/>
      <c r="C35914" s="71"/>
    </row>
    <row r="35915" spans="1:3" x14ac:dyDescent="0.4">
      <c r="A35915" s="70"/>
      <c r="B35915" s="70"/>
      <c r="C35915" s="71"/>
    </row>
    <row r="35916" spans="1:3" x14ac:dyDescent="0.4">
      <c r="A35916" s="70"/>
      <c r="B35916" s="70"/>
      <c r="C35916" s="71"/>
    </row>
    <row r="35917" spans="1:3" x14ac:dyDescent="0.4">
      <c r="A35917" s="70"/>
      <c r="B35917" s="70"/>
      <c r="C35917" s="71"/>
    </row>
    <row r="35918" spans="1:3" x14ac:dyDescent="0.4">
      <c r="A35918" s="70"/>
      <c r="B35918" s="70"/>
      <c r="C35918" s="71"/>
    </row>
    <row r="35919" spans="1:3" x14ac:dyDescent="0.4">
      <c r="A35919" s="70"/>
      <c r="B35919" s="70"/>
      <c r="C35919" s="71"/>
    </row>
    <row r="35920" spans="1:3" x14ac:dyDescent="0.4">
      <c r="A35920" s="70"/>
      <c r="B35920" s="70"/>
      <c r="C35920" s="71"/>
    </row>
    <row r="35921" spans="1:3" x14ac:dyDescent="0.4">
      <c r="A35921" s="70"/>
      <c r="B35921" s="70"/>
      <c r="C35921" s="71"/>
    </row>
    <row r="35922" spans="1:3" x14ac:dyDescent="0.4">
      <c r="A35922" s="70"/>
      <c r="B35922" s="70"/>
      <c r="C35922" s="71"/>
    </row>
    <row r="35923" spans="1:3" x14ac:dyDescent="0.4">
      <c r="A35923" s="70"/>
      <c r="B35923" s="70"/>
      <c r="C35923" s="71"/>
    </row>
    <row r="35924" spans="1:3" x14ac:dyDescent="0.4">
      <c r="A35924" s="70"/>
      <c r="B35924" s="70"/>
      <c r="C35924" s="71"/>
    </row>
    <row r="35925" spans="1:3" x14ac:dyDescent="0.4">
      <c r="A35925" s="70"/>
      <c r="B35925" s="70"/>
      <c r="C35925" s="71"/>
    </row>
    <row r="35926" spans="1:3" x14ac:dyDescent="0.4">
      <c r="A35926" s="70"/>
      <c r="B35926" s="70"/>
      <c r="C35926" s="71"/>
    </row>
    <row r="35927" spans="1:3" x14ac:dyDescent="0.4">
      <c r="A35927" s="70"/>
      <c r="B35927" s="70"/>
      <c r="C35927" s="71"/>
    </row>
    <row r="35928" spans="1:3" x14ac:dyDescent="0.4">
      <c r="A35928" s="70"/>
      <c r="B35928" s="70"/>
      <c r="C35928" s="71"/>
    </row>
    <row r="35929" spans="1:3" x14ac:dyDescent="0.4">
      <c r="A35929" s="70"/>
      <c r="B35929" s="70"/>
      <c r="C35929" s="71"/>
    </row>
    <row r="35930" spans="1:3" x14ac:dyDescent="0.4">
      <c r="A35930" s="70"/>
      <c r="B35930" s="70"/>
      <c r="C35930" s="71"/>
    </row>
    <row r="35931" spans="1:3" x14ac:dyDescent="0.4">
      <c r="A35931" s="70"/>
      <c r="B35931" s="70"/>
      <c r="C35931" s="71"/>
    </row>
    <row r="35932" spans="1:3" x14ac:dyDescent="0.4">
      <c r="A35932" s="70"/>
      <c r="B35932" s="70"/>
      <c r="C35932" s="71"/>
    </row>
    <row r="35933" spans="1:3" x14ac:dyDescent="0.4">
      <c r="A35933" s="70"/>
      <c r="B35933" s="70"/>
      <c r="C35933" s="71"/>
    </row>
    <row r="35934" spans="1:3" x14ac:dyDescent="0.4">
      <c r="A35934" s="70"/>
      <c r="B35934" s="70"/>
      <c r="C35934" s="71"/>
    </row>
    <row r="35935" spans="1:3" x14ac:dyDescent="0.4">
      <c r="A35935" s="70"/>
      <c r="B35935" s="70"/>
      <c r="C35935" s="71"/>
    </row>
    <row r="35936" spans="1:3" x14ac:dyDescent="0.4">
      <c r="A35936" s="70"/>
      <c r="B35936" s="70"/>
      <c r="C35936" s="71"/>
    </row>
    <row r="35937" spans="1:3" x14ac:dyDescent="0.4">
      <c r="A35937" s="70"/>
      <c r="B35937" s="70"/>
      <c r="C35937" s="71"/>
    </row>
    <row r="35938" spans="1:3" x14ac:dyDescent="0.4">
      <c r="A35938" s="70"/>
      <c r="B35938" s="70"/>
      <c r="C35938" s="71"/>
    </row>
    <row r="35939" spans="1:3" x14ac:dyDescent="0.4">
      <c r="A35939" s="70"/>
      <c r="B35939" s="70"/>
      <c r="C35939" s="71"/>
    </row>
    <row r="35940" spans="1:3" x14ac:dyDescent="0.4">
      <c r="A35940" s="70"/>
      <c r="B35940" s="70"/>
      <c r="C35940" s="71"/>
    </row>
    <row r="35941" spans="1:3" x14ac:dyDescent="0.4">
      <c r="A35941" s="70"/>
      <c r="B35941" s="70"/>
      <c r="C35941" s="71"/>
    </row>
    <row r="35942" spans="1:3" x14ac:dyDescent="0.4">
      <c r="A35942" s="70"/>
      <c r="B35942" s="70"/>
      <c r="C35942" s="71"/>
    </row>
    <row r="35943" spans="1:3" x14ac:dyDescent="0.4">
      <c r="A35943" s="70"/>
      <c r="B35943" s="70"/>
      <c r="C35943" s="71"/>
    </row>
    <row r="35944" spans="1:3" x14ac:dyDescent="0.4">
      <c r="A35944" s="70"/>
      <c r="B35944" s="70"/>
      <c r="C35944" s="71"/>
    </row>
    <row r="35945" spans="1:3" x14ac:dyDescent="0.4">
      <c r="A35945" s="70"/>
      <c r="B35945" s="70"/>
      <c r="C35945" s="71"/>
    </row>
    <row r="35946" spans="1:3" x14ac:dyDescent="0.4">
      <c r="A35946" s="70"/>
      <c r="B35946" s="70"/>
      <c r="C35946" s="71"/>
    </row>
    <row r="35947" spans="1:3" x14ac:dyDescent="0.4">
      <c r="A35947" s="70"/>
      <c r="B35947" s="70"/>
      <c r="C35947" s="71"/>
    </row>
    <row r="35948" spans="1:3" x14ac:dyDescent="0.4">
      <c r="A35948" s="70"/>
      <c r="B35948" s="70"/>
      <c r="C35948" s="71"/>
    </row>
    <row r="35949" spans="1:3" x14ac:dyDescent="0.4">
      <c r="A35949" s="70"/>
      <c r="B35949" s="70"/>
      <c r="C35949" s="71"/>
    </row>
    <row r="35950" spans="1:3" x14ac:dyDescent="0.4">
      <c r="A35950" s="70"/>
      <c r="B35950" s="70"/>
      <c r="C35950" s="71"/>
    </row>
    <row r="35951" spans="1:3" x14ac:dyDescent="0.4">
      <c r="A35951" s="70"/>
      <c r="B35951" s="70"/>
      <c r="C35951" s="71"/>
    </row>
    <row r="35952" spans="1:3" x14ac:dyDescent="0.4">
      <c r="A35952" s="70"/>
      <c r="B35952" s="70"/>
      <c r="C35952" s="71"/>
    </row>
    <row r="35953" spans="1:3" x14ac:dyDescent="0.4">
      <c r="A35953" s="70"/>
      <c r="B35953" s="70"/>
      <c r="C35953" s="71"/>
    </row>
    <row r="35954" spans="1:3" x14ac:dyDescent="0.4">
      <c r="A35954" s="70"/>
      <c r="B35954" s="70"/>
      <c r="C35954" s="71"/>
    </row>
    <row r="35955" spans="1:3" x14ac:dyDescent="0.4">
      <c r="A35955" s="70"/>
      <c r="B35955" s="70"/>
      <c r="C35955" s="71"/>
    </row>
    <row r="35956" spans="1:3" x14ac:dyDescent="0.4">
      <c r="A35956" s="70"/>
      <c r="B35956" s="70"/>
      <c r="C35956" s="71"/>
    </row>
    <row r="35957" spans="1:3" x14ac:dyDescent="0.4">
      <c r="A35957" s="70"/>
      <c r="B35957" s="70"/>
      <c r="C35957" s="71"/>
    </row>
    <row r="35958" spans="1:3" x14ac:dyDescent="0.4">
      <c r="A35958" s="70"/>
      <c r="B35958" s="70"/>
      <c r="C35958" s="71"/>
    </row>
    <row r="35959" spans="1:3" x14ac:dyDescent="0.4">
      <c r="A35959" s="70"/>
      <c r="B35959" s="70"/>
      <c r="C35959" s="71"/>
    </row>
    <row r="35960" spans="1:3" x14ac:dyDescent="0.4">
      <c r="A35960" s="70"/>
      <c r="B35960" s="70"/>
      <c r="C35960" s="71"/>
    </row>
    <row r="35961" spans="1:3" x14ac:dyDescent="0.4">
      <c r="A35961" s="70"/>
      <c r="B35961" s="70"/>
      <c r="C35961" s="71"/>
    </row>
    <row r="35962" spans="1:3" x14ac:dyDescent="0.4">
      <c r="A35962" s="70"/>
      <c r="B35962" s="70"/>
      <c r="C35962" s="71"/>
    </row>
    <row r="35963" spans="1:3" x14ac:dyDescent="0.4">
      <c r="A35963" s="70"/>
      <c r="B35963" s="70"/>
      <c r="C35963" s="71"/>
    </row>
    <row r="35964" spans="1:3" x14ac:dyDescent="0.4">
      <c r="A35964" s="70"/>
      <c r="B35964" s="70"/>
      <c r="C35964" s="71"/>
    </row>
    <row r="35965" spans="1:3" x14ac:dyDescent="0.4">
      <c r="A35965" s="70"/>
      <c r="B35965" s="70"/>
      <c r="C35965" s="71"/>
    </row>
    <row r="35966" spans="1:3" x14ac:dyDescent="0.4">
      <c r="A35966" s="70"/>
      <c r="B35966" s="70"/>
      <c r="C35966" s="71"/>
    </row>
    <row r="35967" spans="1:3" x14ac:dyDescent="0.4">
      <c r="A35967" s="70"/>
      <c r="B35967" s="70"/>
      <c r="C35967" s="71"/>
    </row>
    <row r="35968" spans="1:3" x14ac:dyDescent="0.4">
      <c r="A35968" s="70"/>
      <c r="B35968" s="70"/>
      <c r="C35968" s="71"/>
    </row>
    <row r="35969" spans="1:3" x14ac:dyDescent="0.4">
      <c r="A35969" s="70"/>
      <c r="B35969" s="70"/>
      <c r="C35969" s="71"/>
    </row>
    <row r="35970" spans="1:3" x14ac:dyDescent="0.4">
      <c r="A35970" s="70"/>
      <c r="B35970" s="70"/>
      <c r="C35970" s="71"/>
    </row>
    <row r="35971" spans="1:3" x14ac:dyDescent="0.4">
      <c r="A35971" s="70"/>
      <c r="B35971" s="70"/>
      <c r="C35971" s="71"/>
    </row>
    <row r="35972" spans="1:3" x14ac:dyDescent="0.4">
      <c r="A35972" s="70"/>
      <c r="B35972" s="70"/>
      <c r="C35972" s="71"/>
    </row>
    <row r="35973" spans="1:3" x14ac:dyDescent="0.4">
      <c r="A35973" s="70"/>
      <c r="B35973" s="70"/>
      <c r="C35973" s="71"/>
    </row>
    <row r="35974" spans="1:3" x14ac:dyDescent="0.4">
      <c r="A35974" s="70"/>
      <c r="B35974" s="70"/>
      <c r="C35974" s="71"/>
    </row>
    <row r="35975" spans="1:3" x14ac:dyDescent="0.4">
      <c r="A35975" s="70"/>
      <c r="B35975" s="70"/>
      <c r="C35975" s="71"/>
    </row>
    <row r="35976" spans="1:3" x14ac:dyDescent="0.4">
      <c r="A35976" s="70"/>
      <c r="B35976" s="70"/>
      <c r="C35976" s="71"/>
    </row>
    <row r="35977" spans="1:3" x14ac:dyDescent="0.4">
      <c r="A35977" s="70"/>
      <c r="B35977" s="70"/>
      <c r="C35977" s="71"/>
    </row>
    <row r="35978" spans="1:3" x14ac:dyDescent="0.4">
      <c r="A35978" s="70"/>
      <c r="B35978" s="70"/>
      <c r="C35978" s="71"/>
    </row>
    <row r="35979" spans="1:3" x14ac:dyDescent="0.4">
      <c r="A35979" s="70"/>
      <c r="B35979" s="70"/>
      <c r="C35979" s="71"/>
    </row>
    <row r="35980" spans="1:3" x14ac:dyDescent="0.4">
      <c r="A35980" s="70"/>
      <c r="B35980" s="70"/>
      <c r="C35980" s="71"/>
    </row>
    <row r="35981" spans="1:3" x14ac:dyDescent="0.4">
      <c r="A35981" s="70"/>
      <c r="B35981" s="70"/>
      <c r="C35981" s="71"/>
    </row>
    <row r="35982" spans="1:3" x14ac:dyDescent="0.4">
      <c r="A35982" s="70"/>
      <c r="B35982" s="70"/>
      <c r="C35982" s="71"/>
    </row>
    <row r="35983" spans="1:3" x14ac:dyDescent="0.4">
      <c r="A35983" s="70"/>
      <c r="B35983" s="70"/>
      <c r="C35983" s="71"/>
    </row>
    <row r="35984" spans="1:3" x14ac:dyDescent="0.4">
      <c r="A35984" s="70"/>
      <c r="B35984" s="70"/>
      <c r="C35984" s="71"/>
    </row>
    <row r="35985" spans="1:3" x14ac:dyDescent="0.4">
      <c r="A35985" s="70"/>
      <c r="B35985" s="70"/>
      <c r="C35985" s="71"/>
    </row>
    <row r="35986" spans="1:3" x14ac:dyDescent="0.4">
      <c r="A35986" s="70"/>
      <c r="B35986" s="70"/>
      <c r="C35986" s="71"/>
    </row>
    <row r="35987" spans="1:3" x14ac:dyDescent="0.4">
      <c r="A35987" s="70"/>
      <c r="B35987" s="70"/>
      <c r="C35987" s="71"/>
    </row>
    <row r="35988" spans="1:3" x14ac:dyDescent="0.4">
      <c r="A35988" s="70"/>
      <c r="B35988" s="70"/>
      <c r="C35988" s="71"/>
    </row>
    <row r="35989" spans="1:3" x14ac:dyDescent="0.4">
      <c r="A35989" s="70"/>
      <c r="B35989" s="70"/>
      <c r="C35989" s="71"/>
    </row>
    <row r="35990" spans="1:3" x14ac:dyDescent="0.4">
      <c r="A35990" s="70"/>
      <c r="B35990" s="70"/>
      <c r="C35990" s="71"/>
    </row>
    <row r="35991" spans="1:3" x14ac:dyDescent="0.4">
      <c r="A35991" s="70"/>
      <c r="B35991" s="70"/>
      <c r="C35991" s="71"/>
    </row>
    <row r="35992" spans="1:3" x14ac:dyDescent="0.4">
      <c r="A35992" s="70"/>
      <c r="B35992" s="70"/>
      <c r="C35992" s="71"/>
    </row>
    <row r="35993" spans="1:3" x14ac:dyDescent="0.4">
      <c r="A35993" s="70"/>
      <c r="B35993" s="70"/>
      <c r="C35993" s="71"/>
    </row>
    <row r="35994" spans="1:3" x14ac:dyDescent="0.4">
      <c r="A35994" s="70"/>
      <c r="B35994" s="70"/>
      <c r="C35994" s="71"/>
    </row>
    <row r="35995" spans="1:3" x14ac:dyDescent="0.4">
      <c r="A35995" s="70"/>
      <c r="B35995" s="70"/>
      <c r="C35995" s="71"/>
    </row>
    <row r="35996" spans="1:3" x14ac:dyDescent="0.4">
      <c r="A35996" s="70"/>
      <c r="B35996" s="70"/>
      <c r="C35996" s="71"/>
    </row>
    <row r="35997" spans="1:3" x14ac:dyDescent="0.4">
      <c r="A35997" s="70"/>
      <c r="B35997" s="70"/>
      <c r="C35997" s="71"/>
    </row>
    <row r="35998" spans="1:3" x14ac:dyDescent="0.4">
      <c r="A35998" s="70"/>
      <c r="B35998" s="70"/>
      <c r="C35998" s="71"/>
    </row>
    <row r="35999" spans="1:3" x14ac:dyDescent="0.4">
      <c r="A35999" s="70"/>
      <c r="B35999" s="70"/>
      <c r="C35999" s="71"/>
    </row>
    <row r="36000" spans="1:3" x14ac:dyDescent="0.4">
      <c r="A36000" s="70"/>
      <c r="B36000" s="70"/>
      <c r="C36000" s="71"/>
    </row>
    <row r="36001" spans="1:3" x14ac:dyDescent="0.4">
      <c r="A36001" s="70"/>
      <c r="B36001" s="70"/>
      <c r="C36001" s="71"/>
    </row>
    <row r="36002" spans="1:3" x14ac:dyDescent="0.4">
      <c r="A36002" s="70"/>
      <c r="B36002" s="70"/>
      <c r="C36002" s="71"/>
    </row>
    <row r="36003" spans="1:3" x14ac:dyDescent="0.4">
      <c r="A36003" s="70"/>
      <c r="B36003" s="70"/>
      <c r="C36003" s="71"/>
    </row>
    <row r="36004" spans="1:3" x14ac:dyDescent="0.4">
      <c r="A36004" s="70"/>
      <c r="B36004" s="70"/>
      <c r="C36004" s="71"/>
    </row>
    <row r="36005" spans="1:3" x14ac:dyDescent="0.4">
      <c r="A36005" s="70"/>
      <c r="B36005" s="70"/>
      <c r="C36005" s="71"/>
    </row>
    <row r="36006" spans="1:3" x14ac:dyDescent="0.4">
      <c r="A36006" s="70"/>
      <c r="B36006" s="70"/>
      <c r="C36006" s="71"/>
    </row>
    <row r="36007" spans="1:3" x14ac:dyDescent="0.4">
      <c r="A36007" s="70"/>
      <c r="B36007" s="70"/>
      <c r="C36007" s="71"/>
    </row>
    <row r="36008" spans="1:3" x14ac:dyDescent="0.4">
      <c r="A36008" s="70"/>
      <c r="B36008" s="70"/>
      <c r="C36008" s="71"/>
    </row>
    <row r="36009" spans="1:3" x14ac:dyDescent="0.4">
      <c r="A36009" s="70"/>
      <c r="B36009" s="70"/>
      <c r="C36009" s="71"/>
    </row>
    <row r="36010" spans="1:3" x14ac:dyDescent="0.4">
      <c r="A36010" s="70"/>
      <c r="B36010" s="70"/>
      <c r="C36010" s="71"/>
    </row>
    <row r="36011" spans="1:3" x14ac:dyDescent="0.4">
      <c r="A36011" s="70"/>
      <c r="B36011" s="70"/>
      <c r="C36011" s="71"/>
    </row>
    <row r="36012" spans="1:3" x14ac:dyDescent="0.4">
      <c r="A36012" s="70"/>
      <c r="B36012" s="70"/>
      <c r="C36012" s="71"/>
    </row>
    <row r="36013" spans="1:3" x14ac:dyDescent="0.4">
      <c r="A36013" s="70"/>
      <c r="B36013" s="70"/>
      <c r="C36013" s="71"/>
    </row>
    <row r="36014" spans="1:3" x14ac:dyDescent="0.4">
      <c r="A36014" s="70"/>
      <c r="B36014" s="70"/>
      <c r="C36014" s="71"/>
    </row>
    <row r="36015" spans="1:3" x14ac:dyDescent="0.4">
      <c r="A36015" s="70"/>
      <c r="B36015" s="70"/>
      <c r="C36015" s="71"/>
    </row>
    <row r="36016" spans="1:3" x14ac:dyDescent="0.4">
      <c r="A36016" s="70"/>
      <c r="B36016" s="70"/>
      <c r="C36016" s="71"/>
    </row>
    <row r="36017" spans="1:3" x14ac:dyDescent="0.4">
      <c r="A36017" s="70"/>
      <c r="B36017" s="70"/>
      <c r="C36017" s="71"/>
    </row>
    <row r="36018" spans="1:3" x14ac:dyDescent="0.4">
      <c r="A36018" s="70"/>
      <c r="B36018" s="70"/>
      <c r="C36018" s="71"/>
    </row>
    <row r="36019" spans="1:3" x14ac:dyDescent="0.4">
      <c r="A36019" s="70"/>
      <c r="B36019" s="70"/>
      <c r="C36019" s="71"/>
    </row>
    <row r="36020" spans="1:3" x14ac:dyDescent="0.4">
      <c r="A36020" s="70"/>
      <c r="B36020" s="70"/>
      <c r="C36020" s="71"/>
    </row>
    <row r="36021" spans="1:3" x14ac:dyDescent="0.4">
      <c r="A36021" s="70"/>
      <c r="B36021" s="70"/>
      <c r="C36021" s="71"/>
    </row>
    <row r="36022" spans="1:3" x14ac:dyDescent="0.4">
      <c r="A36022" s="70"/>
      <c r="B36022" s="70"/>
      <c r="C36022" s="71"/>
    </row>
    <row r="36023" spans="1:3" x14ac:dyDescent="0.4">
      <c r="A36023" s="70"/>
      <c r="B36023" s="70"/>
      <c r="C36023" s="71"/>
    </row>
    <row r="36024" spans="1:3" x14ac:dyDescent="0.4">
      <c r="A36024" s="70"/>
      <c r="B36024" s="70"/>
      <c r="C36024" s="71"/>
    </row>
    <row r="36025" spans="1:3" x14ac:dyDescent="0.4">
      <c r="A36025" s="70"/>
      <c r="B36025" s="70"/>
      <c r="C36025" s="71"/>
    </row>
    <row r="36026" spans="1:3" x14ac:dyDescent="0.4">
      <c r="A36026" s="70"/>
      <c r="B36026" s="70"/>
      <c r="C36026" s="71"/>
    </row>
    <row r="36027" spans="1:3" x14ac:dyDescent="0.4">
      <c r="A36027" s="70"/>
      <c r="B36027" s="70"/>
      <c r="C36027" s="71"/>
    </row>
    <row r="36028" spans="1:3" x14ac:dyDescent="0.4">
      <c r="A36028" s="70"/>
      <c r="B36028" s="70"/>
      <c r="C36028" s="71"/>
    </row>
    <row r="36029" spans="1:3" x14ac:dyDescent="0.4">
      <c r="A36029" s="70"/>
      <c r="B36029" s="70"/>
      <c r="C36029" s="71"/>
    </row>
    <row r="36030" spans="1:3" x14ac:dyDescent="0.4">
      <c r="A36030" s="70"/>
      <c r="B36030" s="70"/>
      <c r="C36030" s="71"/>
    </row>
    <row r="36031" spans="1:3" x14ac:dyDescent="0.4">
      <c r="A36031" s="70"/>
      <c r="B36031" s="70"/>
      <c r="C36031" s="71"/>
    </row>
    <row r="36032" spans="1:3" x14ac:dyDescent="0.4">
      <c r="A36032" s="70"/>
      <c r="B36032" s="70"/>
      <c r="C36032" s="71"/>
    </row>
    <row r="36033" spans="1:3" x14ac:dyDescent="0.4">
      <c r="A36033" s="70"/>
      <c r="B36033" s="70"/>
      <c r="C36033" s="71"/>
    </row>
    <row r="36034" spans="1:3" x14ac:dyDescent="0.4">
      <c r="A36034" s="70"/>
      <c r="B36034" s="70"/>
      <c r="C36034" s="71"/>
    </row>
    <row r="36035" spans="1:3" x14ac:dyDescent="0.4">
      <c r="A36035" s="70"/>
      <c r="B36035" s="70"/>
      <c r="C36035" s="71"/>
    </row>
    <row r="36036" spans="1:3" x14ac:dyDescent="0.4">
      <c r="A36036" s="70"/>
      <c r="B36036" s="70"/>
      <c r="C36036" s="71"/>
    </row>
    <row r="36037" spans="1:3" x14ac:dyDescent="0.4">
      <c r="A36037" s="70"/>
      <c r="B36037" s="70"/>
      <c r="C36037" s="71"/>
    </row>
    <row r="36038" spans="1:3" x14ac:dyDescent="0.4">
      <c r="A36038" s="70"/>
      <c r="B36038" s="70"/>
      <c r="C36038" s="71"/>
    </row>
    <row r="36039" spans="1:3" x14ac:dyDescent="0.4">
      <c r="A36039" s="70"/>
      <c r="B36039" s="70"/>
      <c r="C36039" s="71"/>
    </row>
    <row r="36040" spans="1:3" x14ac:dyDescent="0.4">
      <c r="A36040" s="70"/>
      <c r="B36040" s="70"/>
      <c r="C36040" s="71"/>
    </row>
    <row r="36041" spans="1:3" x14ac:dyDescent="0.4">
      <c r="A36041" s="70"/>
      <c r="B36041" s="70"/>
      <c r="C36041" s="71"/>
    </row>
    <row r="36042" spans="1:3" x14ac:dyDescent="0.4">
      <c r="A36042" s="70"/>
      <c r="B36042" s="70"/>
      <c r="C36042" s="71"/>
    </row>
    <row r="36043" spans="1:3" x14ac:dyDescent="0.4">
      <c r="A36043" s="70"/>
      <c r="B36043" s="70"/>
      <c r="C36043" s="71"/>
    </row>
    <row r="36044" spans="1:3" x14ac:dyDescent="0.4">
      <c r="A36044" s="70"/>
      <c r="B36044" s="70"/>
      <c r="C36044" s="71"/>
    </row>
    <row r="36045" spans="1:3" x14ac:dyDescent="0.4">
      <c r="A36045" s="70"/>
      <c r="B36045" s="70"/>
      <c r="C36045" s="71"/>
    </row>
    <row r="36046" spans="1:3" x14ac:dyDescent="0.4">
      <c r="A36046" s="70"/>
      <c r="B36046" s="70"/>
      <c r="C36046" s="71"/>
    </row>
    <row r="36047" spans="1:3" x14ac:dyDescent="0.4">
      <c r="A36047" s="70"/>
      <c r="B36047" s="70"/>
      <c r="C36047" s="71"/>
    </row>
    <row r="36048" spans="1:3" x14ac:dyDescent="0.4">
      <c r="A36048" s="70"/>
      <c r="B36048" s="70"/>
      <c r="C36048" s="71"/>
    </row>
    <row r="36049" spans="1:3" x14ac:dyDescent="0.4">
      <c r="A36049" s="70"/>
      <c r="B36049" s="70"/>
      <c r="C36049" s="71"/>
    </row>
    <row r="36050" spans="1:3" x14ac:dyDescent="0.4">
      <c r="A36050" s="70"/>
      <c r="B36050" s="70"/>
      <c r="C36050" s="71"/>
    </row>
    <row r="36051" spans="1:3" x14ac:dyDescent="0.4">
      <c r="A36051" s="70"/>
      <c r="B36051" s="70"/>
      <c r="C36051" s="71"/>
    </row>
    <row r="36052" spans="1:3" x14ac:dyDescent="0.4">
      <c r="A36052" s="70"/>
      <c r="B36052" s="70"/>
      <c r="C36052" s="71"/>
    </row>
    <row r="36053" spans="1:3" x14ac:dyDescent="0.4">
      <c r="A36053" s="70"/>
      <c r="B36053" s="70"/>
      <c r="C36053" s="71"/>
    </row>
    <row r="36054" spans="1:3" x14ac:dyDescent="0.4">
      <c r="A36054" s="70"/>
      <c r="B36054" s="70"/>
      <c r="C36054" s="71"/>
    </row>
    <row r="36055" spans="1:3" x14ac:dyDescent="0.4">
      <c r="A36055" s="70"/>
      <c r="B36055" s="70"/>
      <c r="C36055" s="71"/>
    </row>
    <row r="36056" spans="1:3" x14ac:dyDescent="0.4">
      <c r="A36056" s="70"/>
      <c r="B36056" s="70"/>
      <c r="C36056" s="71"/>
    </row>
    <row r="36057" spans="1:3" x14ac:dyDescent="0.4">
      <c r="A36057" s="70"/>
      <c r="B36057" s="70"/>
      <c r="C36057" s="71"/>
    </row>
    <row r="36058" spans="1:3" x14ac:dyDescent="0.4">
      <c r="A36058" s="70"/>
      <c r="B36058" s="70"/>
      <c r="C36058" s="71"/>
    </row>
    <row r="36059" spans="1:3" x14ac:dyDescent="0.4">
      <c r="A36059" s="70"/>
      <c r="B36059" s="70"/>
      <c r="C36059" s="71"/>
    </row>
    <row r="36060" spans="1:3" x14ac:dyDescent="0.4">
      <c r="A36060" s="70"/>
      <c r="B36060" s="70"/>
      <c r="C36060" s="71"/>
    </row>
    <row r="36061" spans="1:3" x14ac:dyDescent="0.4">
      <c r="A36061" s="70"/>
      <c r="B36061" s="70"/>
      <c r="C36061" s="71"/>
    </row>
    <row r="36062" spans="1:3" x14ac:dyDescent="0.4">
      <c r="A36062" s="70"/>
      <c r="B36062" s="70"/>
      <c r="C36062" s="71"/>
    </row>
    <row r="36063" spans="1:3" x14ac:dyDescent="0.4">
      <c r="A36063" s="70"/>
      <c r="B36063" s="70"/>
      <c r="C36063" s="71"/>
    </row>
    <row r="36064" spans="1:3" x14ac:dyDescent="0.4">
      <c r="A36064" s="70"/>
      <c r="B36064" s="70"/>
      <c r="C36064" s="71"/>
    </row>
    <row r="36065" spans="1:3" x14ac:dyDescent="0.4">
      <c r="A36065" s="70"/>
      <c r="B36065" s="70"/>
      <c r="C36065" s="71"/>
    </row>
    <row r="36066" spans="1:3" x14ac:dyDescent="0.4">
      <c r="A36066" s="70"/>
      <c r="B36066" s="70"/>
      <c r="C36066" s="71"/>
    </row>
    <row r="36067" spans="1:3" x14ac:dyDescent="0.4">
      <c r="A36067" s="70"/>
      <c r="B36067" s="70"/>
      <c r="C36067" s="71"/>
    </row>
    <row r="36068" spans="1:3" x14ac:dyDescent="0.4">
      <c r="A36068" s="70"/>
      <c r="B36068" s="70"/>
      <c r="C36068" s="71"/>
    </row>
    <row r="36069" spans="1:3" x14ac:dyDescent="0.4">
      <c r="A36069" s="70"/>
      <c r="B36069" s="70"/>
      <c r="C36069" s="71"/>
    </row>
    <row r="36070" spans="1:3" x14ac:dyDescent="0.4">
      <c r="A36070" s="70"/>
      <c r="B36070" s="70"/>
      <c r="C36070" s="71"/>
    </row>
    <row r="36071" spans="1:3" x14ac:dyDescent="0.4">
      <c r="A36071" s="70"/>
      <c r="B36071" s="70"/>
      <c r="C36071" s="71"/>
    </row>
    <row r="36072" spans="1:3" x14ac:dyDescent="0.4">
      <c r="A36072" s="70"/>
      <c r="B36072" s="70"/>
      <c r="C36072" s="71"/>
    </row>
    <row r="36073" spans="1:3" x14ac:dyDescent="0.4">
      <c r="A36073" s="70"/>
      <c r="B36073" s="70"/>
      <c r="C36073" s="71"/>
    </row>
    <row r="36074" spans="1:3" x14ac:dyDescent="0.4">
      <c r="A36074" s="70"/>
      <c r="B36074" s="70"/>
      <c r="C36074" s="71"/>
    </row>
    <row r="36075" spans="1:3" x14ac:dyDescent="0.4">
      <c r="A36075" s="70"/>
      <c r="B36075" s="70"/>
      <c r="C36075" s="71"/>
    </row>
    <row r="36076" spans="1:3" x14ac:dyDescent="0.4">
      <c r="A36076" s="70"/>
      <c r="B36076" s="70"/>
      <c r="C36076" s="71"/>
    </row>
    <row r="36077" spans="1:3" x14ac:dyDescent="0.4">
      <c r="A36077" s="70"/>
      <c r="B36077" s="70"/>
      <c r="C36077" s="71"/>
    </row>
    <row r="36078" spans="1:3" x14ac:dyDescent="0.4">
      <c r="A36078" s="70"/>
      <c r="B36078" s="70"/>
      <c r="C36078" s="71"/>
    </row>
    <row r="36079" spans="1:3" x14ac:dyDescent="0.4">
      <c r="A36079" s="70"/>
      <c r="B36079" s="70"/>
      <c r="C36079" s="71"/>
    </row>
    <row r="36080" spans="1:3" x14ac:dyDescent="0.4">
      <c r="A36080" s="70"/>
      <c r="B36080" s="70"/>
      <c r="C36080" s="71"/>
    </row>
    <row r="36081" spans="1:3" x14ac:dyDescent="0.4">
      <c r="A36081" s="70"/>
      <c r="B36081" s="70"/>
      <c r="C36081" s="71"/>
    </row>
    <row r="36082" spans="1:3" x14ac:dyDescent="0.4">
      <c r="A36082" s="70"/>
      <c r="B36082" s="70"/>
      <c r="C36082" s="71"/>
    </row>
    <row r="36083" spans="1:3" x14ac:dyDescent="0.4">
      <c r="A36083" s="70"/>
      <c r="B36083" s="70"/>
      <c r="C36083" s="71"/>
    </row>
    <row r="36084" spans="1:3" x14ac:dyDescent="0.4">
      <c r="A36084" s="70"/>
      <c r="B36084" s="70"/>
      <c r="C36084" s="71"/>
    </row>
    <row r="36085" spans="1:3" x14ac:dyDescent="0.4">
      <c r="A36085" s="70"/>
      <c r="B36085" s="70"/>
      <c r="C36085" s="71"/>
    </row>
    <row r="36086" spans="1:3" x14ac:dyDescent="0.4">
      <c r="A36086" s="70"/>
      <c r="B36086" s="70"/>
      <c r="C36086" s="71"/>
    </row>
    <row r="36087" spans="1:3" x14ac:dyDescent="0.4">
      <c r="A36087" s="70"/>
      <c r="B36087" s="70"/>
      <c r="C36087" s="71"/>
    </row>
    <row r="36088" spans="1:3" x14ac:dyDescent="0.4">
      <c r="A36088" s="70"/>
      <c r="B36088" s="70"/>
      <c r="C36088" s="71"/>
    </row>
    <row r="36089" spans="1:3" x14ac:dyDescent="0.4">
      <c r="A36089" s="70"/>
      <c r="B36089" s="70"/>
      <c r="C36089" s="71"/>
    </row>
    <row r="36090" spans="1:3" x14ac:dyDescent="0.4">
      <c r="A36090" s="70"/>
      <c r="B36090" s="70"/>
      <c r="C36090" s="71"/>
    </row>
    <row r="36091" spans="1:3" x14ac:dyDescent="0.4">
      <c r="A36091" s="70"/>
      <c r="B36091" s="70"/>
      <c r="C36091" s="71"/>
    </row>
    <row r="36092" spans="1:3" x14ac:dyDescent="0.4">
      <c r="A36092" s="70"/>
      <c r="B36092" s="70"/>
      <c r="C36092" s="71"/>
    </row>
    <row r="36093" spans="1:3" x14ac:dyDescent="0.4">
      <c r="A36093" s="70"/>
      <c r="B36093" s="70"/>
      <c r="C36093" s="71"/>
    </row>
    <row r="36094" spans="1:3" x14ac:dyDescent="0.4">
      <c r="A36094" s="70"/>
      <c r="B36094" s="70"/>
      <c r="C36094" s="71"/>
    </row>
    <row r="36095" spans="1:3" x14ac:dyDescent="0.4">
      <c r="A36095" s="70"/>
      <c r="B36095" s="70"/>
      <c r="C36095" s="71"/>
    </row>
    <row r="36096" spans="1:3" x14ac:dyDescent="0.4">
      <c r="A36096" s="70"/>
      <c r="B36096" s="70"/>
      <c r="C36096" s="71"/>
    </row>
    <row r="36097" spans="1:3" x14ac:dyDescent="0.4">
      <c r="A36097" s="70"/>
      <c r="B36097" s="70"/>
      <c r="C36097" s="71"/>
    </row>
    <row r="36098" spans="1:3" x14ac:dyDescent="0.4">
      <c r="A36098" s="70"/>
      <c r="B36098" s="70"/>
      <c r="C36098" s="71"/>
    </row>
    <row r="36099" spans="1:3" x14ac:dyDescent="0.4">
      <c r="A36099" s="70"/>
      <c r="B36099" s="70"/>
      <c r="C36099" s="71"/>
    </row>
    <row r="36100" spans="1:3" x14ac:dyDescent="0.4">
      <c r="A36100" s="70"/>
      <c r="B36100" s="70"/>
      <c r="C36100" s="71"/>
    </row>
    <row r="36101" spans="1:3" x14ac:dyDescent="0.4">
      <c r="A36101" s="70"/>
      <c r="B36101" s="70"/>
      <c r="C36101" s="71"/>
    </row>
    <row r="36102" spans="1:3" x14ac:dyDescent="0.4">
      <c r="A36102" s="70"/>
      <c r="B36102" s="70"/>
      <c r="C36102" s="71"/>
    </row>
    <row r="36103" spans="1:3" x14ac:dyDescent="0.4">
      <c r="A36103" s="70"/>
      <c r="B36103" s="70"/>
      <c r="C36103" s="71"/>
    </row>
    <row r="36104" spans="1:3" x14ac:dyDescent="0.4">
      <c r="A36104" s="70"/>
      <c r="B36104" s="70"/>
      <c r="C36104" s="71"/>
    </row>
    <row r="36105" spans="1:3" x14ac:dyDescent="0.4">
      <c r="A36105" s="70"/>
      <c r="B36105" s="70"/>
      <c r="C36105" s="71"/>
    </row>
    <row r="36106" spans="1:3" x14ac:dyDescent="0.4">
      <c r="A36106" s="70"/>
      <c r="B36106" s="70"/>
      <c r="C36106" s="71"/>
    </row>
    <row r="36107" spans="1:3" x14ac:dyDescent="0.4">
      <c r="A36107" s="70"/>
      <c r="B36107" s="70"/>
      <c r="C36107" s="71"/>
    </row>
    <row r="36108" spans="1:3" x14ac:dyDescent="0.4">
      <c r="A36108" s="70"/>
      <c r="B36108" s="70"/>
      <c r="C36108" s="71"/>
    </row>
    <row r="36109" spans="1:3" x14ac:dyDescent="0.4">
      <c r="A36109" s="70"/>
      <c r="B36109" s="70"/>
      <c r="C36109" s="71"/>
    </row>
    <row r="36110" spans="1:3" x14ac:dyDescent="0.4">
      <c r="A36110" s="70"/>
      <c r="B36110" s="70"/>
      <c r="C36110" s="71"/>
    </row>
    <row r="36111" spans="1:3" x14ac:dyDescent="0.4">
      <c r="A36111" s="70"/>
      <c r="B36111" s="70"/>
      <c r="C36111" s="71"/>
    </row>
    <row r="36112" spans="1:3" x14ac:dyDescent="0.4">
      <c r="A36112" s="70"/>
      <c r="B36112" s="70"/>
      <c r="C36112" s="71"/>
    </row>
    <row r="36113" spans="1:3" x14ac:dyDescent="0.4">
      <c r="A36113" s="70"/>
      <c r="B36113" s="70"/>
      <c r="C36113" s="71"/>
    </row>
    <row r="36114" spans="1:3" x14ac:dyDescent="0.4">
      <c r="A36114" s="70"/>
      <c r="B36114" s="70"/>
      <c r="C36114" s="71"/>
    </row>
    <row r="36115" spans="1:3" x14ac:dyDescent="0.4">
      <c r="A36115" s="70"/>
      <c r="B36115" s="70"/>
      <c r="C36115" s="71"/>
    </row>
    <row r="36116" spans="1:3" x14ac:dyDescent="0.4">
      <c r="A36116" s="70"/>
      <c r="B36116" s="70"/>
      <c r="C36116" s="71"/>
    </row>
    <row r="36117" spans="1:3" x14ac:dyDescent="0.4">
      <c r="A36117" s="70"/>
      <c r="B36117" s="70"/>
      <c r="C36117" s="71"/>
    </row>
    <row r="36118" spans="1:3" x14ac:dyDescent="0.4">
      <c r="A36118" s="70"/>
      <c r="B36118" s="70"/>
      <c r="C36118" s="71"/>
    </row>
    <row r="36119" spans="1:3" x14ac:dyDescent="0.4">
      <c r="A36119" s="70"/>
      <c r="B36119" s="70"/>
      <c r="C36119" s="71"/>
    </row>
    <row r="36120" spans="1:3" x14ac:dyDescent="0.4">
      <c r="A36120" s="70"/>
      <c r="B36120" s="70"/>
      <c r="C36120" s="71"/>
    </row>
    <row r="36121" spans="1:3" x14ac:dyDescent="0.4">
      <c r="A36121" s="70"/>
      <c r="B36121" s="70"/>
      <c r="C36121" s="71"/>
    </row>
    <row r="36122" spans="1:3" x14ac:dyDescent="0.4">
      <c r="A36122" s="70"/>
      <c r="B36122" s="70"/>
      <c r="C36122" s="71"/>
    </row>
    <row r="36123" spans="1:3" x14ac:dyDescent="0.4">
      <c r="A36123" s="70"/>
      <c r="B36123" s="70"/>
      <c r="C36123" s="71"/>
    </row>
    <row r="36124" spans="1:3" x14ac:dyDescent="0.4">
      <c r="A36124" s="70"/>
      <c r="B36124" s="70"/>
      <c r="C36124" s="71"/>
    </row>
    <row r="36125" spans="1:3" x14ac:dyDescent="0.4">
      <c r="A36125" s="70"/>
      <c r="B36125" s="70"/>
      <c r="C36125" s="71"/>
    </row>
    <row r="36126" spans="1:3" x14ac:dyDescent="0.4">
      <c r="A36126" s="70"/>
      <c r="B36126" s="70"/>
      <c r="C36126" s="71"/>
    </row>
    <row r="36127" spans="1:3" x14ac:dyDescent="0.4">
      <c r="A36127" s="70"/>
      <c r="B36127" s="70"/>
      <c r="C36127" s="71"/>
    </row>
    <row r="36128" spans="1:3" x14ac:dyDescent="0.4">
      <c r="A36128" s="70"/>
      <c r="B36128" s="70"/>
      <c r="C36128" s="71"/>
    </row>
    <row r="36129" spans="1:3" x14ac:dyDescent="0.4">
      <c r="A36129" s="70"/>
      <c r="B36129" s="70"/>
      <c r="C36129" s="71"/>
    </row>
    <row r="36130" spans="1:3" x14ac:dyDescent="0.4">
      <c r="A36130" s="70"/>
      <c r="B36130" s="70"/>
      <c r="C36130" s="71"/>
    </row>
    <row r="36131" spans="1:3" x14ac:dyDescent="0.4">
      <c r="A36131" s="70"/>
      <c r="B36131" s="70"/>
      <c r="C36131" s="71"/>
    </row>
    <row r="36132" spans="1:3" x14ac:dyDescent="0.4">
      <c r="A36132" s="70"/>
      <c r="B36132" s="70"/>
      <c r="C36132" s="71"/>
    </row>
    <row r="36133" spans="1:3" x14ac:dyDescent="0.4">
      <c r="A36133" s="70"/>
      <c r="B36133" s="70"/>
      <c r="C36133" s="71"/>
    </row>
    <row r="36134" spans="1:3" x14ac:dyDescent="0.4">
      <c r="A36134" s="70"/>
      <c r="B36134" s="70"/>
      <c r="C36134" s="71"/>
    </row>
    <row r="36135" spans="1:3" x14ac:dyDescent="0.4">
      <c r="A36135" s="70"/>
      <c r="B36135" s="70"/>
      <c r="C36135" s="71"/>
    </row>
    <row r="36136" spans="1:3" x14ac:dyDescent="0.4">
      <c r="A36136" s="70"/>
      <c r="B36136" s="70"/>
      <c r="C36136" s="71"/>
    </row>
    <row r="36137" spans="1:3" x14ac:dyDescent="0.4">
      <c r="A36137" s="70"/>
      <c r="B36137" s="70"/>
      <c r="C36137" s="71"/>
    </row>
    <row r="36138" spans="1:3" x14ac:dyDescent="0.4">
      <c r="A36138" s="70"/>
      <c r="B36138" s="70"/>
      <c r="C36138" s="71"/>
    </row>
    <row r="36139" spans="1:3" x14ac:dyDescent="0.4">
      <c r="A36139" s="70"/>
      <c r="B36139" s="70"/>
      <c r="C36139" s="71"/>
    </row>
    <row r="36140" spans="1:3" x14ac:dyDescent="0.4">
      <c r="A36140" s="70"/>
      <c r="B36140" s="70"/>
      <c r="C36140" s="71"/>
    </row>
    <row r="36141" spans="1:3" x14ac:dyDescent="0.4">
      <c r="A36141" s="70"/>
      <c r="B36141" s="70"/>
      <c r="C36141" s="71"/>
    </row>
    <row r="36142" spans="1:3" x14ac:dyDescent="0.4">
      <c r="A36142" s="70"/>
      <c r="B36142" s="70"/>
      <c r="C36142" s="71"/>
    </row>
    <row r="36143" spans="1:3" x14ac:dyDescent="0.4">
      <c r="A36143" s="70"/>
      <c r="B36143" s="70"/>
      <c r="C36143" s="71"/>
    </row>
    <row r="36144" spans="1:3" x14ac:dyDescent="0.4">
      <c r="A36144" s="70"/>
      <c r="B36144" s="70"/>
      <c r="C36144" s="71"/>
    </row>
    <row r="36145" spans="1:3" x14ac:dyDescent="0.4">
      <c r="A36145" s="70"/>
      <c r="B36145" s="70"/>
      <c r="C36145" s="71"/>
    </row>
    <row r="36146" spans="1:3" x14ac:dyDescent="0.4">
      <c r="A36146" s="70"/>
      <c r="B36146" s="70"/>
      <c r="C36146" s="71"/>
    </row>
    <row r="36147" spans="1:3" x14ac:dyDescent="0.4">
      <c r="A36147" s="70"/>
      <c r="B36147" s="70"/>
      <c r="C36147" s="71"/>
    </row>
    <row r="36148" spans="1:3" x14ac:dyDescent="0.4">
      <c r="A36148" s="70"/>
      <c r="B36148" s="70"/>
      <c r="C36148" s="71"/>
    </row>
    <row r="36149" spans="1:3" x14ac:dyDescent="0.4">
      <c r="A36149" s="70"/>
      <c r="B36149" s="70"/>
      <c r="C36149" s="71"/>
    </row>
    <row r="36150" spans="1:3" x14ac:dyDescent="0.4">
      <c r="A36150" s="70"/>
      <c r="B36150" s="70"/>
      <c r="C36150" s="71"/>
    </row>
    <row r="36151" spans="1:3" x14ac:dyDescent="0.4">
      <c r="A36151" s="70"/>
      <c r="B36151" s="70"/>
      <c r="C36151" s="71"/>
    </row>
    <row r="36152" spans="1:3" x14ac:dyDescent="0.4">
      <c r="A36152" s="70"/>
      <c r="B36152" s="70"/>
      <c r="C36152" s="71"/>
    </row>
    <row r="36153" spans="1:3" x14ac:dyDescent="0.4">
      <c r="A36153" s="70"/>
      <c r="B36153" s="70"/>
      <c r="C36153" s="71"/>
    </row>
    <row r="36154" spans="1:3" x14ac:dyDescent="0.4">
      <c r="A36154" s="70"/>
      <c r="B36154" s="70"/>
      <c r="C36154" s="71"/>
    </row>
    <row r="36155" spans="1:3" x14ac:dyDescent="0.4">
      <c r="A36155" s="70"/>
      <c r="B36155" s="70"/>
      <c r="C36155" s="71"/>
    </row>
    <row r="36156" spans="1:3" x14ac:dyDescent="0.4">
      <c r="A36156" s="70"/>
      <c r="B36156" s="70"/>
      <c r="C36156" s="71"/>
    </row>
    <row r="36157" spans="1:3" x14ac:dyDescent="0.4">
      <c r="A36157" s="70"/>
      <c r="B36157" s="70"/>
      <c r="C36157" s="71"/>
    </row>
    <row r="36158" spans="1:3" x14ac:dyDescent="0.4">
      <c r="A36158" s="70"/>
      <c r="B36158" s="70"/>
      <c r="C36158" s="71"/>
    </row>
    <row r="36159" spans="1:3" x14ac:dyDescent="0.4">
      <c r="A36159" s="70"/>
      <c r="B36159" s="70"/>
      <c r="C36159" s="71"/>
    </row>
    <row r="36160" spans="1:3" x14ac:dyDescent="0.4">
      <c r="A36160" s="70"/>
      <c r="B36160" s="70"/>
      <c r="C36160" s="71"/>
    </row>
    <row r="36161" spans="1:3" x14ac:dyDescent="0.4">
      <c r="A36161" s="70"/>
      <c r="B36161" s="70"/>
      <c r="C36161" s="71"/>
    </row>
    <row r="36162" spans="1:3" x14ac:dyDescent="0.4">
      <c r="A36162" s="70"/>
      <c r="B36162" s="70"/>
      <c r="C36162" s="71"/>
    </row>
    <row r="36163" spans="1:3" x14ac:dyDescent="0.4">
      <c r="A36163" s="70"/>
      <c r="B36163" s="70"/>
      <c r="C36163" s="71"/>
    </row>
    <row r="36164" spans="1:3" x14ac:dyDescent="0.4">
      <c r="A36164" s="70"/>
      <c r="B36164" s="70"/>
      <c r="C36164" s="71"/>
    </row>
    <row r="36165" spans="1:3" x14ac:dyDescent="0.4">
      <c r="A36165" s="70"/>
      <c r="B36165" s="70"/>
      <c r="C36165" s="71"/>
    </row>
    <row r="36166" spans="1:3" x14ac:dyDescent="0.4">
      <c r="A36166" s="70"/>
      <c r="B36166" s="70"/>
      <c r="C36166" s="71"/>
    </row>
    <row r="36167" spans="1:3" x14ac:dyDescent="0.4">
      <c r="A36167" s="70"/>
      <c r="B36167" s="70"/>
      <c r="C36167" s="71"/>
    </row>
    <row r="36168" spans="1:3" x14ac:dyDescent="0.4">
      <c r="A36168" s="70"/>
      <c r="B36168" s="70"/>
      <c r="C36168" s="71"/>
    </row>
    <row r="36169" spans="1:3" x14ac:dyDescent="0.4">
      <c r="A36169" s="70"/>
      <c r="B36169" s="70"/>
      <c r="C36169" s="71"/>
    </row>
    <row r="36170" spans="1:3" x14ac:dyDescent="0.4">
      <c r="A36170" s="70"/>
      <c r="B36170" s="70"/>
      <c r="C36170" s="71"/>
    </row>
    <row r="36171" spans="1:3" x14ac:dyDescent="0.4">
      <c r="A36171" s="70"/>
      <c r="B36171" s="70"/>
      <c r="C36171" s="71"/>
    </row>
    <row r="36172" spans="1:3" x14ac:dyDescent="0.4">
      <c r="A36172" s="70"/>
      <c r="B36172" s="70"/>
      <c r="C36172" s="71"/>
    </row>
    <row r="36173" spans="1:3" x14ac:dyDescent="0.4">
      <c r="A36173" s="70"/>
      <c r="B36173" s="70"/>
      <c r="C36173" s="71"/>
    </row>
    <row r="36174" spans="1:3" x14ac:dyDescent="0.4">
      <c r="A36174" s="70"/>
      <c r="B36174" s="70"/>
      <c r="C36174" s="71"/>
    </row>
    <row r="36175" spans="1:3" x14ac:dyDescent="0.4">
      <c r="A36175" s="70"/>
      <c r="B36175" s="70"/>
      <c r="C36175" s="71"/>
    </row>
    <row r="36176" spans="1:3" x14ac:dyDescent="0.4">
      <c r="A36176" s="70"/>
      <c r="B36176" s="70"/>
      <c r="C36176" s="71"/>
    </row>
    <row r="36177" spans="1:3" x14ac:dyDescent="0.4">
      <c r="A36177" s="70"/>
      <c r="B36177" s="70"/>
      <c r="C36177" s="71"/>
    </row>
    <row r="36178" spans="1:3" x14ac:dyDescent="0.4">
      <c r="A36178" s="70"/>
      <c r="B36178" s="70"/>
      <c r="C36178" s="71"/>
    </row>
    <row r="36179" spans="1:3" x14ac:dyDescent="0.4">
      <c r="A36179" s="70"/>
      <c r="B36179" s="70"/>
      <c r="C36179" s="71"/>
    </row>
    <row r="36180" spans="1:3" x14ac:dyDescent="0.4">
      <c r="A36180" s="70"/>
      <c r="B36180" s="70"/>
      <c r="C36180" s="71"/>
    </row>
    <row r="36181" spans="1:3" x14ac:dyDescent="0.4">
      <c r="A36181" s="70"/>
      <c r="B36181" s="70"/>
      <c r="C36181" s="71"/>
    </row>
    <row r="36182" spans="1:3" x14ac:dyDescent="0.4">
      <c r="A36182" s="70"/>
      <c r="B36182" s="70"/>
      <c r="C36182" s="71"/>
    </row>
    <row r="36183" spans="1:3" x14ac:dyDescent="0.4">
      <c r="A36183" s="70"/>
      <c r="B36183" s="70"/>
      <c r="C36183" s="71"/>
    </row>
    <row r="36184" spans="1:3" x14ac:dyDescent="0.4">
      <c r="A36184" s="70"/>
      <c r="B36184" s="70"/>
      <c r="C36184" s="71"/>
    </row>
    <row r="36185" spans="1:3" x14ac:dyDescent="0.4">
      <c r="A36185" s="70"/>
      <c r="B36185" s="70"/>
      <c r="C36185" s="71"/>
    </row>
    <row r="36186" spans="1:3" x14ac:dyDescent="0.4">
      <c r="A36186" s="70"/>
      <c r="B36186" s="70"/>
      <c r="C36186" s="71"/>
    </row>
    <row r="36187" spans="1:3" x14ac:dyDescent="0.4">
      <c r="A36187" s="70"/>
      <c r="B36187" s="70"/>
      <c r="C36187" s="71"/>
    </row>
    <row r="36188" spans="1:3" x14ac:dyDescent="0.4">
      <c r="A36188" s="70"/>
      <c r="B36188" s="70"/>
      <c r="C36188" s="71"/>
    </row>
    <row r="36189" spans="1:3" x14ac:dyDescent="0.4">
      <c r="A36189" s="70"/>
      <c r="B36189" s="70"/>
      <c r="C36189" s="71"/>
    </row>
    <row r="36190" spans="1:3" x14ac:dyDescent="0.4">
      <c r="A36190" s="70"/>
      <c r="B36190" s="70"/>
      <c r="C36190" s="71"/>
    </row>
    <row r="36191" spans="1:3" x14ac:dyDescent="0.4">
      <c r="A36191" s="70"/>
      <c r="B36191" s="70"/>
      <c r="C36191" s="71"/>
    </row>
    <row r="36192" spans="1:3" x14ac:dyDescent="0.4">
      <c r="A36192" s="70"/>
      <c r="B36192" s="70"/>
      <c r="C36192" s="71"/>
    </row>
    <row r="36193" spans="1:3" x14ac:dyDescent="0.4">
      <c r="A36193" s="70"/>
      <c r="B36193" s="70"/>
      <c r="C36193" s="71"/>
    </row>
    <row r="36194" spans="1:3" x14ac:dyDescent="0.4">
      <c r="A36194" s="70"/>
      <c r="B36194" s="70"/>
      <c r="C36194" s="71"/>
    </row>
    <row r="36195" spans="1:3" x14ac:dyDescent="0.4">
      <c r="A36195" s="70"/>
      <c r="B36195" s="70"/>
      <c r="C36195" s="71"/>
    </row>
    <row r="36196" spans="1:3" x14ac:dyDescent="0.4">
      <c r="A36196" s="70"/>
      <c r="B36196" s="70"/>
      <c r="C36196" s="71"/>
    </row>
    <row r="36197" spans="1:3" x14ac:dyDescent="0.4">
      <c r="A36197" s="70"/>
      <c r="B36197" s="70"/>
      <c r="C36197" s="71"/>
    </row>
    <row r="36198" spans="1:3" x14ac:dyDescent="0.4">
      <c r="A36198" s="70"/>
      <c r="B36198" s="70"/>
      <c r="C36198" s="71"/>
    </row>
    <row r="36199" spans="1:3" x14ac:dyDescent="0.4">
      <c r="A36199" s="70"/>
      <c r="B36199" s="70"/>
      <c r="C36199" s="71"/>
    </row>
    <row r="36200" spans="1:3" x14ac:dyDescent="0.4">
      <c r="A36200" s="70"/>
      <c r="B36200" s="70"/>
      <c r="C36200" s="71"/>
    </row>
    <row r="36201" spans="1:3" x14ac:dyDescent="0.4">
      <c r="A36201" s="70"/>
      <c r="B36201" s="70"/>
      <c r="C36201" s="71"/>
    </row>
    <row r="36202" spans="1:3" x14ac:dyDescent="0.4">
      <c r="A36202" s="70"/>
      <c r="B36202" s="70"/>
      <c r="C36202" s="71"/>
    </row>
    <row r="36203" spans="1:3" x14ac:dyDescent="0.4">
      <c r="A36203" s="70"/>
      <c r="B36203" s="70"/>
      <c r="C36203" s="71"/>
    </row>
    <row r="36204" spans="1:3" x14ac:dyDescent="0.4">
      <c r="A36204" s="70"/>
      <c r="B36204" s="70"/>
      <c r="C36204" s="71"/>
    </row>
    <row r="36205" spans="1:3" x14ac:dyDescent="0.4">
      <c r="A36205" s="70"/>
      <c r="B36205" s="70"/>
      <c r="C36205" s="71"/>
    </row>
    <row r="36206" spans="1:3" x14ac:dyDescent="0.4">
      <c r="A36206" s="70"/>
      <c r="B36206" s="70"/>
      <c r="C36206" s="71"/>
    </row>
    <row r="36207" spans="1:3" x14ac:dyDescent="0.4">
      <c r="A36207" s="70"/>
      <c r="B36207" s="70"/>
      <c r="C36207" s="71"/>
    </row>
    <row r="36208" spans="1:3" x14ac:dyDescent="0.4">
      <c r="A36208" s="70"/>
      <c r="B36208" s="70"/>
      <c r="C36208" s="71"/>
    </row>
    <row r="36209" spans="1:3" x14ac:dyDescent="0.4">
      <c r="A36209" s="70"/>
      <c r="B36209" s="70"/>
      <c r="C36209" s="71"/>
    </row>
    <row r="36210" spans="1:3" x14ac:dyDescent="0.4">
      <c r="A36210" s="70"/>
      <c r="B36210" s="70"/>
      <c r="C36210" s="71"/>
    </row>
    <row r="36211" spans="1:3" x14ac:dyDescent="0.4">
      <c r="A36211" s="70"/>
      <c r="B36211" s="70"/>
      <c r="C36211" s="71"/>
    </row>
    <row r="36212" spans="1:3" x14ac:dyDescent="0.4">
      <c r="A36212" s="70"/>
      <c r="B36212" s="70"/>
      <c r="C36212" s="71"/>
    </row>
    <row r="36213" spans="1:3" x14ac:dyDescent="0.4">
      <c r="A36213" s="70"/>
      <c r="B36213" s="70"/>
      <c r="C36213" s="71"/>
    </row>
    <row r="36214" spans="1:3" x14ac:dyDescent="0.4">
      <c r="A36214" s="70"/>
      <c r="B36214" s="70"/>
      <c r="C36214" s="71"/>
    </row>
    <row r="36215" spans="1:3" x14ac:dyDescent="0.4">
      <c r="A36215" s="70"/>
      <c r="B36215" s="70"/>
      <c r="C36215" s="71"/>
    </row>
    <row r="36216" spans="1:3" x14ac:dyDescent="0.4">
      <c r="A36216" s="70"/>
      <c r="B36216" s="70"/>
      <c r="C36216" s="71"/>
    </row>
    <row r="36217" spans="1:3" x14ac:dyDescent="0.4">
      <c r="A36217" s="70"/>
      <c r="B36217" s="70"/>
      <c r="C36217" s="71"/>
    </row>
    <row r="36218" spans="1:3" x14ac:dyDescent="0.4">
      <c r="A36218" s="70"/>
      <c r="B36218" s="70"/>
      <c r="C36218" s="71"/>
    </row>
    <row r="36219" spans="1:3" x14ac:dyDescent="0.4">
      <c r="A36219" s="70"/>
      <c r="B36219" s="70"/>
      <c r="C36219" s="71"/>
    </row>
    <row r="36220" spans="1:3" x14ac:dyDescent="0.4">
      <c r="A36220" s="70"/>
      <c r="B36220" s="70"/>
      <c r="C36220" s="71"/>
    </row>
    <row r="36221" spans="1:3" x14ac:dyDescent="0.4">
      <c r="A36221" s="70"/>
      <c r="B36221" s="70"/>
      <c r="C36221" s="71"/>
    </row>
    <row r="36222" spans="1:3" x14ac:dyDescent="0.4">
      <c r="A36222" s="70"/>
      <c r="B36222" s="70"/>
      <c r="C36222" s="71"/>
    </row>
    <row r="36223" spans="1:3" x14ac:dyDescent="0.4">
      <c r="A36223" s="70"/>
      <c r="B36223" s="70"/>
      <c r="C36223" s="71"/>
    </row>
    <row r="36224" spans="1:3" x14ac:dyDescent="0.4">
      <c r="A36224" s="70"/>
      <c r="B36224" s="70"/>
      <c r="C36224" s="71"/>
    </row>
    <row r="36225" spans="1:3" x14ac:dyDescent="0.4">
      <c r="A36225" s="70"/>
      <c r="B36225" s="70"/>
      <c r="C36225" s="71"/>
    </row>
    <row r="36226" spans="1:3" x14ac:dyDescent="0.4">
      <c r="A36226" s="70"/>
      <c r="B36226" s="70"/>
      <c r="C36226" s="71"/>
    </row>
    <row r="36227" spans="1:3" x14ac:dyDescent="0.4">
      <c r="A36227" s="70"/>
      <c r="B36227" s="70"/>
      <c r="C36227" s="71"/>
    </row>
    <row r="36228" spans="1:3" x14ac:dyDescent="0.4">
      <c r="A36228" s="70"/>
      <c r="B36228" s="70"/>
      <c r="C36228" s="71"/>
    </row>
    <row r="36229" spans="1:3" x14ac:dyDescent="0.4">
      <c r="A36229" s="70"/>
      <c r="B36229" s="70"/>
      <c r="C36229" s="71"/>
    </row>
    <row r="36230" spans="1:3" x14ac:dyDescent="0.4">
      <c r="A36230" s="70"/>
      <c r="B36230" s="70"/>
      <c r="C36230" s="71"/>
    </row>
    <row r="36231" spans="1:3" x14ac:dyDescent="0.4">
      <c r="A36231" s="70"/>
      <c r="B36231" s="70"/>
      <c r="C36231" s="71"/>
    </row>
    <row r="36232" spans="1:3" x14ac:dyDescent="0.4">
      <c r="A36232" s="70"/>
      <c r="B36232" s="70"/>
      <c r="C36232" s="71"/>
    </row>
    <row r="36233" spans="1:3" x14ac:dyDescent="0.4">
      <c r="A36233" s="70"/>
      <c r="B36233" s="70"/>
      <c r="C36233" s="71"/>
    </row>
    <row r="36234" spans="1:3" x14ac:dyDescent="0.4">
      <c r="A36234" s="70"/>
      <c r="B36234" s="70"/>
      <c r="C36234" s="71"/>
    </row>
    <row r="36235" spans="1:3" x14ac:dyDescent="0.4">
      <c r="A36235" s="70"/>
      <c r="B36235" s="70"/>
      <c r="C36235" s="71"/>
    </row>
    <row r="36236" spans="1:3" x14ac:dyDescent="0.4">
      <c r="A36236" s="70"/>
      <c r="B36236" s="70"/>
      <c r="C36236" s="71"/>
    </row>
    <row r="36237" spans="1:3" x14ac:dyDescent="0.4">
      <c r="A36237" s="70"/>
      <c r="B36237" s="70"/>
      <c r="C36237" s="71"/>
    </row>
    <row r="36238" spans="1:3" x14ac:dyDescent="0.4">
      <c r="A36238" s="70"/>
      <c r="B36238" s="70"/>
      <c r="C36238" s="71"/>
    </row>
    <row r="36239" spans="1:3" x14ac:dyDescent="0.4">
      <c r="A36239" s="70"/>
      <c r="B36239" s="70"/>
      <c r="C36239" s="71"/>
    </row>
    <row r="36240" spans="1:3" x14ac:dyDescent="0.4">
      <c r="A36240" s="70"/>
      <c r="B36240" s="70"/>
      <c r="C36240" s="71"/>
    </row>
    <row r="36241" spans="1:3" x14ac:dyDescent="0.4">
      <c r="A36241" s="70"/>
      <c r="B36241" s="70"/>
      <c r="C36241" s="71"/>
    </row>
    <row r="36242" spans="1:3" x14ac:dyDescent="0.4">
      <c r="A36242" s="70"/>
      <c r="B36242" s="70"/>
      <c r="C36242" s="71"/>
    </row>
    <row r="36243" spans="1:3" x14ac:dyDescent="0.4">
      <c r="A36243" s="70"/>
      <c r="B36243" s="70"/>
      <c r="C36243" s="71"/>
    </row>
    <row r="36244" spans="1:3" x14ac:dyDescent="0.4">
      <c r="A36244" s="70"/>
      <c r="B36244" s="70"/>
      <c r="C36244" s="71"/>
    </row>
    <row r="36245" spans="1:3" x14ac:dyDescent="0.4">
      <c r="A36245" s="70"/>
      <c r="B36245" s="70"/>
      <c r="C36245" s="71"/>
    </row>
    <row r="36246" spans="1:3" x14ac:dyDescent="0.4">
      <c r="A36246" s="70"/>
      <c r="B36246" s="70"/>
      <c r="C36246" s="71"/>
    </row>
    <row r="36247" spans="1:3" x14ac:dyDescent="0.4">
      <c r="A36247" s="70"/>
      <c r="B36247" s="70"/>
      <c r="C36247" s="71"/>
    </row>
    <row r="36248" spans="1:3" x14ac:dyDescent="0.4">
      <c r="A36248" s="70"/>
      <c r="B36248" s="70"/>
      <c r="C36248" s="71"/>
    </row>
    <row r="36249" spans="1:3" x14ac:dyDescent="0.4">
      <c r="A36249" s="70"/>
      <c r="B36249" s="70"/>
      <c r="C36249" s="71"/>
    </row>
    <row r="36250" spans="1:3" x14ac:dyDescent="0.4">
      <c r="A36250" s="70"/>
      <c r="B36250" s="70"/>
      <c r="C36250" s="71"/>
    </row>
    <row r="36251" spans="1:3" x14ac:dyDescent="0.4">
      <c r="A36251" s="70"/>
      <c r="B36251" s="70"/>
      <c r="C36251" s="71"/>
    </row>
    <row r="36252" spans="1:3" x14ac:dyDescent="0.4">
      <c r="A36252" s="70"/>
      <c r="B36252" s="70"/>
      <c r="C36252" s="71"/>
    </row>
    <row r="36253" spans="1:3" x14ac:dyDescent="0.4">
      <c r="A36253" s="70"/>
      <c r="B36253" s="70"/>
      <c r="C36253" s="71"/>
    </row>
    <row r="36254" spans="1:3" x14ac:dyDescent="0.4">
      <c r="A36254" s="70"/>
      <c r="B36254" s="70"/>
      <c r="C36254" s="71"/>
    </row>
    <row r="36255" spans="1:3" x14ac:dyDescent="0.4">
      <c r="A36255" s="70"/>
      <c r="B36255" s="70"/>
      <c r="C36255" s="71"/>
    </row>
    <row r="36256" spans="1:3" x14ac:dyDescent="0.4">
      <c r="A36256" s="70"/>
      <c r="B36256" s="70"/>
      <c r="C36256" s="71"/>
    </row>
    <row r="36257" spans="1:3" x14ac:dyDescent="0.4">
      <c r="A36257" s="70"/>
      <c r="B36257" s="70"/>
      <c r="C36257" s="71"/>
    </row>
    <row r="36258" spans="1:3" x14ac:dyDescent="0.4">
      <c r="A36258" s="70"/>
      <c r="B36258" s="70"/>
      <c r="C36258" s="71"/>
    </row>
    <row r="36259" spans="1:3" x14ac:dyDescent="0.4">
      <c r="A36259" s="70"/>
      <c r="B36259" s="70"/>
      <c r="C36259" s="71"/>
    </row>
    <row r="36260" spans="1:3" x14ac:dyDescent="0.4">
      <c r="A36260" s="70"/>
      <c r="B36260" s="70"/>
      <c r="C36260" s="71"/>
    </row>
    <row r="36261" spans="1:3" x14ac:dyDescent="0.4">
      <c r="A36261" s="70"/>
      <c r="B36261" s="70"/>
      <c r="C36261" s="71"/>
    </row>
    <row r="36262" spans="1:3" x14ac:dyDescent="0.4">
      <c r="A36262" s="70"/>
      <c r="B36262" s="70"/>
      <c r="C36262" s="71"/>
    </row>
    <row r="36263" spans="1:3" x14ac:dyDescent="0.4">
      <c r="A36263" s="70"/>
      <c r="B36263" s="70"/>
      <c r="C36263" s="71"/>
    </row>
    <row r="36264" spans="1:3" x14ac:dyDescent="0.4">
      <c r="A36264" s="70"/>
      <c r="B36264" s="70"/>
      <c r="C36264" s="71"/>
    </row>
    <row r="36265" spans="1:3" x14ac:dyDescent="0.4">
      <c r="A36265" s="70"/>
      <c r="B36265" s="70"/>
      <c r="C36265" s="71"/>
    </row>
    <row r="36266" spans="1:3" x14ac:dyDescent="0.4">
      <c r="A36266" s="70"/>
      <c r="B36266" s="70"/>
      <c r="C36266" s="71"/>
    </row>
    <row r="36267" spans="1:3" x14ac:dyDescent="0.4">
      <c r="A36267" s="70"/>
      <c r="B36267" s="70"/>
      <c r="C36267" s="71"/>
    </row>
    <row r="36268" spans="1:3" x14ac:dyDescent="0.4">
      <c r="A36268" s="70"/>
      <c r="B36268" s="70"/>
      <c r="C36268" s="71"/>
    </row>
    <row r="36269" spans="1:3" x14ac:dyDescent="0.4">
      <c r="A36269" s="70"/>
      <c r="B36269" s="70"/>
      <c r="C36269" s="71"/>
    </row>
    <row r="36270" spans="1:3" x14ac:dyDescent="0.4">
      <c r="A36270" s="70"/>
      <c r="B36270" s="70"/>
      <c r="C36270" s="71"/>
    </row>
    <row r="36271" spans="1:3" x14ac:dyDescent="0.4">
      <c r="A36271" s="70"/>
      <c r="B36271" s="70"/>
      <c r="C36271" s="71"/>
    </row>
    <row r="36272" spans="1:3" x14ac:dyDescent="0.4">
      <c r="A36272" s="70"/>
      <c r="B36272" s="70"/>
      <c r="C36272" s="71"/>
    </row>
    <row r="36273" spans="1:3" x14ac:dyDescent="0.4">
      <c r="A36273" s="70"/>
      <c r="B36273" s="70"/>
      <c r="C36273" s="71"/>
    </row>
    <row r="36274" spans="1:3" x14ac:dyDescent="0.4">
      <c r="A36274" s="70"/>
      <c r="B36274" s="70"/>
      <c r="C36274" s="71"/>
    </row>
    <row r="36275" spans="1:3" x14ac:dyDescent="0.4">
      <c r="A36275" s="70"/>
      <c r="B36275" s="70"/>
      <c r="C36275" s="71"/>
    </row>
    <row r="36276" spans="1:3" x14ac:dyDescent="0.4">
      <c r="A36276" s="70"/>
      <c r="B36276" s="70"/>
      <c r="C36276" s="71"/>
    </row>
    <row r="36277" spans="1:3" x14ac:dyDescent="0.4">
      <c r="A36277" s="70"/>
      <c r="B36277" s="70"/>
      <c r="C36277" s="71"/>
    </row>
    <row r="36278" spans="1:3" x14ac:dyDescent="0.4">
      <c r="A36278" s="70"/>
      <c r="B36278" s="70"/>
      <c r="C36278" s="71"/>
    </row>
    <row r="36279" spans="1:3" x14ac:dyDescent="0.4">
      <c r="A36279" s="70"/>
      <c r="B36279" s="70"/>
      <c r="C36279" s="71"/>
    </row>
    <row r="36280" spans="1:3" x14ac:dyDescent="0.4">
      <c r="A36280" s="70"/>
      <c r="B36280" s="70"/>
      <c r="C36280" s="71"/>
    </row>
    <row r="36281" spans="1:3" x14ac:dyDescent="0.4">
      <c r="A36281" s="70"/>
      <c r="B36281" s="70"/>
      <c r="C36281" s="71"/>
    </row>
    <row r="36282" spans="1:3" x14ac:dyDescent="0.4">
      <c r="A36282" s="70"/>
      <c r="B36282" s="70"/>
      <c r="C36282" s="71"/>
    </row>
    <row r="36283" spans="1:3" x14ac:dyDescent="0.4">
      <c r="A36283" s="70"/>
      <c r="B36283" s="70"/>
      <c r="C36283" s="71"/>
    </row>
    <row r="36284" spans="1:3" x14ac:dyDescent="0.4">
      <c r="A36284" s="70"/>
      <c r="B36284" s="70"/>
      <c r="C36284" s="71"/>
    </row>
    <row r="36285" spans="1:3" x14ac:dyDescent="0.4">
      <c r="A36285" s="70"/>
      <c r="B36285" s="70"/>
      <c r="C36285" s="71"/>
    </row>
    <row r="36286" spans="1:3" x14ac:dyDescent="0.4">
      <c r="A36286" s="70"/>
      <c r="B36286" s="70"/>
      <c r="C36286" s="71"/>
    </row>
    <row r="36287" spans="1:3" x14ac:dyDescent="0.4">
      <c r="A36287" s="70"/>
      <c r="B36287" s="70"/>
      <c r="C36287" s="71"/>
    </row>
    <row r="36288" spans="1:3" x14ac:dyDescent="0.4">
      <c r="A36288" s="70"/>
      <c r="B36288" s="70"/>
      <c r="C36288" s="71"/>
    </row>
    <row r="36289" spans="1:3" x14ac:dyDescent="0.4">
      <c r="A36289" s="70"/>
      <c r="B36289" s="70"/>
      <c r="C36289" s="71"/>
    </row>
    <row r="36290" spans="1:3" x14ac:dyDescent="0.4">
      <c r="A36290" s="70"/>
      <c r="B36290" s="70"/>
      <c r="C36290" s="71"/>
    </row>
    <row r="36291" spans="1:3" x14ac:dyDescent="0.4">
      <c r="A36291" s="70"/>
      <c r="B36291" s="70"/>
      <c r="C36291" s="71"/>
    </row>
    <row r="36292" spans="1:3" x14ac:dyDescent="0.4">
      <c r="A36292" s="70"/>
      <c r="B36292" s="70"/>
      <c r="C36292" s="71"/>
    </row>
    <row r="36293" spans="1:3" x14ac:dyDescent="0.4">
      <c r="A36293" s="70"/>
      <c r="B36293" s="70"/>
      <c r="C36293" s="71"/>
    </row>
    <row r="36294" spans="1:3" x14ac:dyDescent="0.4">
      <c r="A36294" s="70"/>
      <c r="B36294" s="70"/>
      <c r="C36294" s="71"/>
    </row>
    <row r="36295" spans="1:3" x14ac:dyDescent="0.4">
      <c r="A36295" s="70"/>
      <c r="B36295" s="70"/>
      <c r="C36295" s="71"/>
    </row>
    <row r="36296" spans="1:3" x14ac:dyDescent="0.4">
      <c r="A36296" s="70"/>
      <c r="B36296" s="70"/>
      <c r="C36296" s="71"/>
    </row>
    <row r="36297" spans="1:3" x14ac:dyDescent="0.4">
      <c r="A36297" s="70"/>
      <c r="B36297" s="70"/>
      <c r="C36297" s="71"/>
    </row>
    <row r="36298" spans="1:3" x14ac:dyDescent="0.4">
      <c r="A36298" s="70"/>
      <c r="B36298" s="70"/>
      <c r="C36298" s="71"/>
    </row>
    <row r="36299" spans="1:3" x14ac:dyDescent="0.4">
      <c r="A36299" s="70"/>
      <c r="B36299" s="70"/>
      <c r="C36299" s="71"/>
    </row>
    <row r="36300" spans="1:3" x14ac:dyDescent="0.4">
      <c r="A36300" s="70"/>
      <c r="B36300" s="70"/>
      <c r="C36300" s="71"/>
    </row>
    <row r="36301" spans="1:3" x14ac:dyDescent="0.4">
      <c r="A36301" s="70"/>
      <c r="B36301" s="70"/>
      <c r="C36301" s="71"/>
    </row>
    <row r="36302" spans="1:3" x14ac:dyDescent="0.4">
      <c r="A36302" s="70"/>
      <c r="B36302" s="70"/>
      <c r="C36302" s="71"/>
    </row>
    <row r="36303" spans="1:3" x14ac:dyDescent="0.4">
      <c r="A36303" s="70"/>
      <c r="B36303" s="70"/>
      <c r="C36303" s="71"/>
    </row>
    <row r="36304" spans="1:3" x14ac:dyDescent="0.4">
      <c r="A36304" s="70"/>
      <c r="B36304" s="70"/>
      <c r="C36304" s="71"/>
    </row>
    <row r="36305" spans="1:3" x14ac:dyDescent="0.4">
      <c r="A36305" s="70"/>
      <c r="B36305" s="70"/>
      <c r="C36305" s="71"/>
    </row>
    <row r="36306" spans="1:3" x14ac:dyDescent="0.4">
      <c r="A36306" s="70"/>
      <c r="B36306" s="70"/>
      <c r="C36306" s="71"/>
    </row>
    <row r="36307" spans="1:3" x14ac:dyDescent="0.4">
      <c r="A36307" s="70"/>
      <c r="B36307" s="70"/>
      <c r="C36307" s="71"/>
    </row>
    <row r="36308" spans="1:3" x14ac:dyDescent="0.4">
      <c r="A36308" s="70"/>
      <c r="B36308" s="70"/>
      <c r="C36308" s="71"/>
    </row>
    <row r="36309" spans="1:3" x14ac:dyDescent="0.4">
      <c r="A36309" s="70"/>
      <c r="B36309" s="70"/>
      <c r="C36309" s="71"/>
    </row>
    <row r="36310" spans="1:3" x14ac:dyDescent="0.4">
      <c r="A36310" s="70"/>
      <c r="B36310" s="70"/>
      <c r="C36310" s="71"/>
    </row>
    <row r="36311" spans="1:3" x14ac:dyDescent="0.4">
      <c r="A36311" s="70"/>
      <c r="B36311" s="70"/>
      <c r="C36311" s="71"/>
    </row>
    <row r="36312" spans="1:3" x14ac:dyDescent="0.4">
      <c r="A36312" s="70"/>
      <c r="B36312" s="70"/>
      <c r="C36312" s="71"/>
    </row>
    <row r="36313" spans="1:3" x14ac:dyDescent="0.4">
      <c r="A36313" s="70"/>
      <c r="B36313" s="70"/>
      <c r="C36313" s="71"/>
    </row>
    <row r="36314" spans="1:3" x14ac:dyDescent="0.4">
      <c r="A36314" s="70"/>
      <c r="B36314" s="70"/>
      <c r="C36314" s="71"/>
    </row>
    <row r="36315" spans="1:3" x14ac:dyDescent="0.4">
      <c r="A36315" s="70"/>
      <c r="B36315" s="70"/>
      <c r="C36315" s="71"/>
    </row>
    <row r="36316" spans="1:3" x14ac:dyDescent="0.4">
      <c r="A36316" s="70"/>
      <c r="B36316" s="70"/>
      <c r="C36316" s="71"/>
    </row>
    <row r="36317" spans="1:3" x14ac:dyDescent="0.4">
      <c r="A36317" s="70"/>
      <c r="B36317" s="70"/>
      <c r="C36317" s="71"/>
    </row>
    <row r="36318" spans="1:3" x14ac:dyDescent="0.4">
      <c r="A36318" s="70"/>
      <c r="B36318" s="70"/>
      <c r="C36318" s="71"/>
    </row>
    <row r="36319" spans="1:3" x14ac:dyDescent="0.4">
      <c r="A36319" s="70"/>
      <c r="B36319" s="70"/>
      <c r="C36319" s="71"/>
    </row>
    <row r="36320" spans="1:3" x14ac:dyDescent="0.4">
      <c r="A36320" s="70"/>
      <c r="B36320" s="70"/>
      <c r="C36320" s="71"/>
    </row>
    <row r="36321" spans="1:3" x14ac:dyDescent="0.4">
      <c r="A36321" s="70"/>
      <c r="B36321" s="70"/>
      <c r="C36321" s="71"/>
    </row>
    <row r="36322" spans="1:3" x14ac:dyDescent="0.4">
      <c r="A36322" s="70"/>
      <c r="B36322" s="70"/>
      <c r="C36322" s="71"/>
    </row>
    <row r="36323" spans="1:3" x14ac:dyDescent="0.4">
      <c r="A36323" s="70"/>
      <c r="B36323" s="70"/>
      <c r="C36323" s="71"/>
    </row>
    <row r="36324" spans="1:3" x14ac:dyDescent="0.4">
      <c r="A36324" s="70"/>
      <c r="B36324" s="70"/>
      <c r="C36324" s="71"/>
    </row>
    <row r="36325" spans="1:3" x14ac:dyDescent="0.4">
      <c r="A36325" s="70"/>
      <c r="B36325" s="70"/>
      <c r="C36325" s="71"/>
    </row>
    <row r="36326" spans="1:3" x14ac:dyDescent="0.4">
      <c r="A36326" s="70"/>
      <c r="B36326" s="70"/>
      <c r="C36326" s="71"/>
    </row>
    <row r="36327" spans="1:3" x14ac:dyDescent="0.4">
      <c r="A36327" s="70"/>
      <c r="B36327" s="70"/>
      <c r="C36327" s="71"/>
    </row>
    <row r="36328" spans="1:3" x14ac:dyDescent="0.4">
      <c r="A36328" s="70"/>
      <c r="B36328" s="70"/>
      <c r="C36328" s="71"/>
    </row>
    <row r="36329" spans="1:3" x14ac:dyDescent="0.4">
      <c r="A36329" s="70"/>
      <c r="B36329" s="70"/>
      <c r="C36329" s="71"/>
    </row>
    <row r="36330" spans="1:3" x14ac:dyDescent="0.4">
      <c r="A36330" s="70"/>
      <c r="B36330" s="70"/>
      <c r="C36330" s="71"/>
    </row>
    <row r="36331" spans="1:3" x14ac:dyDescent="0.4">
      <c r="A36331" s="70"/>
      <c r="B36331" s="70"/>
      <c r="C36331" s="71"/>
    </row>
    <row r="36332" spans="1:3" x14ac:dyDescent="0.4">
      <c r="A36332" s="70"/>
      <c r="B36332" s="70"/>
      <c r="C36332" s="71"/>
    </row>
    <row r="36333" spans="1:3" x14ac:dyDescent="0.4">
      <c r="A36333" s="70"/>
      <c r="B36333" s="70"/>
      <c r="C36333" s="71"/>
    </row>
    <row r="36334" spans="1:3" x14ac:dyDescent="0.4">
      <c r="A36334" s="70"/>
      <c r="B36334" s="70"/>
      <c r="C36334" s="71"/>
    </row>
    <row r="36335" spans="1:3" x14ac:dyDescent="0.4">
      <c r="A36335" s="70"/>
      <c r="B36335" s="70"/>
      <c r="C36335" s="71"/>
    </row>
    <row r="36336" spans="1:3" x14ac:dyDescent="0.4">
      <c r="A36336" s="70"/>
      <c r="B36336" s="70"/>
      <c r="C36336" s="71"/>
    </row>
    <row r="36337" spans="1:3" x14ac:dyDescent="0.4">
      <c r="A36337" s="70"/>
      <c r="B36337" s="70"/>
      <c r="C36337" s="71"/>
    </row>
    <row r="36338" spans="1:3" x14ac:dyDescent="0.4">
      <c r="A36338" s="70"/>
      <c r="B36338" s="70"/>
      <c r="C36338" s="71"/>
    </row>
    <row r="36339" spans="1:3" x14ac:dyDescent="0.4">
      <c r="A36339" s="70"/>
      <c r="B36339" s="70"/>
      <c r="C36339" s="71"/>
    </row>
    <row r="36340" spans="1:3" x14ac:dyDescent="0.4">
      <c r="A36340" s="70"/>
      <c r="B36340" s="70"/>
      <c r="C36340" s="71"/>
    </row>
    <row r="36341" spans="1:3" x14ac:dyDescent="0.4">
      <c r="A36341" s="70"/>
      <c r="B36341" s="70"/>
      <c r="C36341" s="71"/>
    </row>
    <row r="36342" spans="1:3" x14ac:dyDescent="0.4">
      <c r="A36342" s="70"/>
      <c r="B36342" s="70"/>
      <c r="C36342" s="71"/>
    </row>
    <row r="36343" spans="1:3" x14ac:dyDescent="0.4">
      <c r="A36343" s="70"/>
      <c r="B36343" s="70"/>
      <c r="C36343" s="71"/>
    </row>
    <row r="36344" spans="1:3" x14ac:dyDescent="0.4">
      <c r="A36344" s="70"/>
      <c r="B36344" s="70"/>
      <c r="C36344" s="71"/>
    </row>
    <row r="36345" spans="1:3" x14ac:dyDescent="0.4">
      <c r="A36345" s="70"/>
      <c r="B36345" s="70"/>
      <c r="C36345" s="71"/>
    </row>
    <row r="36346" spans="1:3" x14ac:dyDescent="0.4">
      <c r="A36346" s="70"/>
      <c r="B36346" s="70"/>
      <c r="C36346" s="71"/>
    </row>
    <row r="36347" spans="1:3" x14ac:dyDescent="0.4">
      <c r="A36347" s="70"/>
      <c r="B36347" s="70"/>
      <c r="C36347" s="71"/>
    </row>
    <row r="36348" spans="1:3" x14ac:dyDescent="0.4">
      <c r="A36348" s="70"/>
      <c r="B36348" s="70"/>
      <c r="C36348" s="71"/>
    </row>
    <row r="36349" spans="1:3" x14ac:dyDescent="0.4">
      <c r="A36349" s="70"/>
      <c r="B36349" s="70"/>
      <c r="C36349" s="71"/>
    </row>
    <row r="36350" spans="1:3" x14ac:dyDescent="0.4">
      <c r="A36350" s="70"/>
      <c r="B36350" s="70"/>
      <c r="C36350" s="71"/>
    </row>
    <row r="36351" spans="1:3" x14ac:dyDescent="0.4">
      <c r="A36351" s="70"/>
      <c r="B36351" s="70"/>
      <c r="C36351" s="71"/>
    </row>
    <row r="36352" spans="1:3" x14ac:dyDescent="0.4">
      <c r="A36352" s="70"/>
      <c r="B36352" s="70"/>
      <c r="C36352" s="71"/>
    </row>
    <row r="36353" spans="1:3" x14ac:dyDescent="0.4">
      <c r="A36353" s="70"/>
      <c r="B36353" s="70"/>
      <c r="C36353" s="71"/>
    </row>
    <row r="36354" spans="1:3" x14ac:dyDescent="0.4">
      <c r="A36354" s="70"/>
      <c r="B36354" s="70"/>
      <c r="C36354" s="71"/>
    </row>
    <row r="36355" spans="1:3" x14ac:dyDescent="0.4">
      <c r="A36355" s="70"/>
      <c r="B36355" s="70"/>
      <c r="C36355" s="71"/>
    </row>
    <row r="36356" spans="1:3" x14ac:dyDescent="0.4">
      <c r="A36356" s="70"/>
      <c r="B36356" s="70"/>
      <c r="C36356" s="71"/>
    </row>
    <row r="36357" spans="1:3" x14ac:dyDescent="0.4">
      <c r="A36357" s="70"/>
      <c r="B36357" s="70"/>
      <c r="C36357" s="71"/>
    </row>
    <row r="36358" spans="1:3" x14ac:dyDescent="0.4">
      <c r="A36358" s="70"/>
      <c r="B36358" s="70"/>
      <c r="C36358" s="71"/>
    </row>
    <row r="36359" spans="1:3" x14ac:dyDescent="0.4">
      <c r="A36359" s="70"/>
      <c r="B36359" s="70"/>
      <c r="C36359" s="71"/>
    </row>
    <row r="36360" spans="1:3" x14ac:dyDescent="0.4">
      <c r="A36360" s="70"/>
      <c r="B36360" s="70"/>
      <c r="C36360" s="71"/>
    </row>
    <row r="36361" spans="1:3" x14ac:dyDescent="0.4">
      <c r="A36361" s="70"/>
      <c r="B36361" s="70"/>
      <c r="C36361" s="71"/>
    </row>
    <row r="36362" spans="1:3" x14ac:dyDescent="0.4">
      <c r="A36362" s="70"/>
      <c r="B36362" s="70"/>
      <c r="C36362" s="71"/>
    </row>
    <row r="36363" spans="1:3" x14ac:dyDescent="0.4">
      <c r="A36363" s="70"/>
      <c r="B36363" s="70"/>
      <c r="C36363" s="71"/>
    </row>
    <row r="36364" spans="1:3" x14ac:dyDescent="0.4">
      <c r="A36364" s="70"/>
      <c r="B36364" s="70"/>
      <c r="C36364" s="71"/>
    </row>
    <row r="36365" spans="1:3" x14ac:dyDescent="0.4">
      <c r="A36365" s="70"/>
      <c r="B36365" s="70"/>
      <c r="C36365" s="71"/>
    </row>
    <row r="36366" spans="1:3" x14ac:dyDescent="0.4">
      <c r="A36366" s="70"/>
      <c r="B36366" s="70"/>
      <c r="C36366" s="71"/>
    </row>
    <row r="36367" spans="1:3" x14ac:dyDescent="0.4">
      <c r="A36367" s="70"/>
      <c r="B36367" s="70"/>
      <c r="C36367" s="71"/>
    </row>
    <row r="36368" spans="1:3" x14ac:dyDescent="0.4">
      <c r="A36368" s="70"/>
      <c r="B36368" s="70"/>
      <c r="C36368" s="71"/>
    </row>
    <row r="36369" spans="1:3" x14ac:dyDescent="0.4">
      <c r="A36369" s="70"/>
      <c r="B36369" s="70"/>
      <c r="C36369" s="71"/>
    </row>
    <row r="36370" spans="1:3" x14ac:dyDescent="0.4">
      <c r="A36370" s="70"/>
      <c r="B36370" s="70"/>
      <c r="C36370" s="71"/>
    </row>
    <row r="36371" spans="1:3" x14ac:dyDescent="0.4">
      <c r="A36371" s="70"/>
      <c r="B36371" s="70"/>
      <c r="C36371" s="71"/>
    </row>
    <row r="36372" spans="1:3" x14ac:dyDescent="0.4">
      <c r="A36372" s="70"/>
      <c r="B36372" s="70"/>
      <c r="C36372" s="71"/>
    </row>
    <row r="36373" spans="1:3" x14ac:dyDescent="0.4">
      <c r="A36373" s="70"/>
      <c r="B36373" s="70"/>
      <c r="C36373" s="71"/>
    </row>
    <row r="36374" spans="1:3" x14ac:dyDescent="0.4">
      <c r="A36374" s="70"/>
      <c r="B36374" s="70"/>
      <c r="C36374" s="71"/>
    </row>
    <row r="36375" spans="1:3" x14ac:dyDescent="0.4">
      <c r="A36375" s="70"/>
      <c r="B36375" s="70"/>
      <c r="C36375" s="71"/>
    </row>
    <row r="36376" spans="1:3" x14ac:dyDescent="0.4">
      <c r="A36376" s="70"/>
      <c r="B36376" s="70"/>
      <c r="C36376" s="71"/>
    </row>
    <row r="36377" spans="1:3" x14ac:dyDescent="0.4">
      <c r="A36377" s="70"/>
      <c r="B36377" s="70"/>
      <c r="C36377" s="71"/>
    </row>
    <row r="36378" spans="1:3" x14ac:dyDescent="0.4">
      <c r="A36378" s="70"/>
      <c r="B36378" s="70"/>
      <c r="C36378" s="71"/>
    </row>
    <row r="36379" spans="1:3" x14ac:dyDescent="0.4">
      <c r="A36379" s="70"/>
      <c r="B36379" s="70"/>
      <c r="C36379" s="71"/>
    </row>
    <row r="36380" spans="1:3" x14ac:dyDescent="0.4">
      <c r="A36380" s="70"/>
      <c r="B36380" s="70"/>
      <c r="C36380" s="71"/>
    </row>
    <row r="36381" spans="1:3" x14ac:dyDescent="0.4">
      <c r="A36381" s="70"/>
      <c r="B36381" s="70"/>
      <c r="C36381" s="71"/>
    </row>
    <row r="36382" spans="1:3" x14ac:dyDescent="0.4">
      <c r="A36382" s="70"/>
      <c r="B36382" s="70"/>
      <c r="C36382" s="71"/>
    </row>
    <row r="36383" spans="1:3" x14ac:dyDescent="0.4">
      <c r="A36383" s="70"/>
      <c r="B36383" s="70"/>
      <c r="C36383" s="71"/>
    </row>
    <row r="36384" spans="1:3" x14ac:dyDescent="0.4">
      <c r="A36384" s="70"/>
      <c r="B36384" s="70"/>
      <c r="C36384" s="71"/>
    </row>
    <row r="36385" spans="1:3" x14ac:dyDescent="0.4">
      <c r="A36385" s="70"/>
      <c r="B36385" s="70"/>
      <c r="C36385" s="71"/>
    </row>
    <row r="36386" spans="1:3" x14ac:dyDescent="0.4">
      <c r="A36386" s="70"/>
      <c r="B36386" s="70"/>
      <c r="C36386" s="71"/>
    </row>
    <row r="36387" spans="1:3" x14ac:dyDescent="0.4">
      <c r="A36387" s="70"/>
      <c r="B36387" s="70"/>
      <c r="C36387" s="71"/>
    </row>
    <row r="36388" spans="1:3" x14ac:dyDescent="0.4">
      <c r="A36388" s="70"/>
      <c r="B36388" s="70"/>
      <c r="C36388" s="71"/>
    </row>
    <row r="36389" spans="1:3" x14ac:dyDescent="0.4">
      <c r="A36389" s="70"/>
      <c r="B36389" s="70"/>
      <c r="C36389" s="71"/>
    </row>
    <row r="36390" spans="1:3" x14ac:dyDescent="0.4">
      <c r="A36390" s="70"/>
      <c r="B36390" s="70"/>
      <c r="C36390" s="71"/>
    </row>
    <row r="36391" spans="1:3" x14ac:dyDescent="0.4">
      <c r="A36391" s="70"/>
      <c r="B36391" s="70"/>
      <c r="C36391" s="71"/>
    </row>
    <row r="36392" spans="1:3" x14ac:dyDescent="0.4">
      <c r="A36392" s="70"/>
      <c r="B36392" s="70"/>
      <c r="C36392" s="71"/>
    </row>
    <row r="36393" spans="1:3" x14ac:dyDescent="0.4">
      <c r="A36393" s="70"/>
      <c r="B36393" s="70"/>
      <c r="C36393" s="71"/>
    </row>
    <row r="36394" spans="1:3" x14ac:dyDescent="0.4">
      <c r="A36394" s="70"/>
      <c r="B36394" s="70"/>
      <c r="C36394" s="71"/>
    </row>
    <row r="36395" spans="1:3" x14ac:dyDescent="0.4">
      <c r="A36395" s="70"/>
      <c r="B36395" s="70"/>
      <c r="C36395" s="71"/>
    </row>
    <row r="36396" spans="1:3" x14ac:dyDescent="0.4">
      <c r="A36396" s="70"/>
      <c r="B36396" s="70"/>
      <c r="C36396" s="71"/>
    </row>
    <row r="36397" spans="1:3" x14ac:dyDescent="0.4">
      <c r="A36397" s="70"/>
      <c r="B36397" s="70"/>
      <c r="C36397" s="71"/>
    </row>
    <row r="36398" spans="1:3" x14ac:dyDescent="0.4">
      <c r="A36398" s="70"/>
      <c r="B36398" s="70"/>
      <c r="C36398" s="71"/>
    </row>
    <row r="36399" spans="1:3" x14ac:dyDescent="0.4">
      <c r="A36399" s="70"/>
      <c r="B36399" s="70"/>
      <c r="C36399" s="71"/>
    </row>
    <row r="36400" spans="1:3" x14ac:dyDescent="0.4">
      <c r="A36400" s="70"/>
      <c r="B36400" s="70"/>
      <c r="C36400" s="71"/>
    </row>
    <row r="36401" spans="1:3" x14ac:dyDescent="0.4">
      <c r="A36401" s="70"/>
      <c r="B36401" s="70"/>
      <c r="C36401" s="71"/>
    </row>
    <row r="36402" spans="1:3" x14ac:dyDescent="0.4">
      <c r="A36402" s="70"/>
      <c r="B36402" s="70"/>
      <c r="C36402" s="71"/>
    </row>
    <row r="36403" spans="1:3" x14ac:dyDescent="0.4">
      <c r="A36403" s="70"/>
      <c r="B36403" s="70"/>
      <c r="C36403" s="71"/>
    </row>
    <row r="36404" spans="1:3" x14ac:dyDescent="0.4">
      <c r="A36404" s="70"/>
      <c r="B36404" s="70"/>
      <c r="C36404" s="71"/>
    </row>
    <row r="36405" spans="1:3" x14ac:dyDescent="0.4">
      <c r="A36405" s="70"/>
      <c r="B36405" s="70"/>
      <c r="C36405" s="71"/>
    </row>
    <row r="36406" spans="1:3" x14ac:dyDescent="0.4">
      <c r="A36406" s="70"/>
      <c r="B36406" s="70"/>
      <c r="C36406" s="71"/>
    </row>
    <row r="36407" spans="1:3" x14ac:dyDescent="0.4">
      <c r="A36407" s="70"/>
      <c r="B36407" s="70"/>
      <c r="C36407" s="71"/>
    </row>
    <row r="36408" spans="1:3" x14ac:dyDescent="0.4">
      <c r="A36408" s="70"/>
      <c r="B36408" s="70"/>
      <c r="C36408" s="71"/>
    </row>
    <row r="36409" spans="1:3" x14ac:dyDescent="0.4">
      <c r="A36409" s="70"/>
      <c r="B36409" s="70"/>
      <c r="C36409" s="71"/>
    </row>
    <row r="36410" spans="1:3" x14ac:dyDescent="0.4">
      <c r="A36410" s="70"/>
      <c r="B36410" s="70"/>
      <c r="C36410" s="71"/>
    </row>
    <row r="36411" spans="1:3" x14ac:dyDescent="0.4">
      <c r="A36411" s="70"/>
      <c r="B36411" s="70"/>
      <c r="C36411" s="71"/>
    </row>
    <row r="36412" spans="1:3" x14ac:dyDescent="0.4">
      <c r="A36412" s="70"/>
      <c r="B36412" s="70"/>
      <c r="C36412" s="71"/>
    </row>
    <row r="36413" spans="1:3" x14ac:dyDescent="0.4">
      <c r="A36413" s="70"/>
      <c r="B36413" s="70"/>
      <c r="C36413" s="71"/>
    </row>
    <row r="36414" spans="1:3" x14ac:dyDescent="0.4">
      <c r="A36414" s="70"/>
      <c r="B36414" s="70"/>
      <c r="C36414" s="71"/>
    </row>
    <row r="36415" spans="1:3" x14ac:dyDescent="0.4">
      <c r="A36415" s="70"/>
      <c r="B36415" s="70"/>
      <c r="C36415" s="71"/>
    </row>
    <row r="36416" spans="1:3" x14ac:dyDescent="0.4">
      <c r="A36416" s="70"/>
      <c r="B36416" s="70"/>
      <c r="C36416" s="71"/>
    </row>
    <row r="36417" spans="1:3" x14ac:dyDescent="0.4">
      <c r="A36417" s="70"/>
      <c r="B36417" s="70"/>
      <c r="C36417" s="71"/>
    </row>
    <row r="36418" spans="1:3" x14ac:dyDescent="0.4">
      <c r="A36418" s="70"/>
      <c r="B36418" s="70"/>
      <c r="C36418" s="71"/>
    </row>
    <row r="36419" spans="1:3" x14ac:dyDescent="0.4">
      <c r="A36419" s="70"/>
      <c r="B36419" s="70"/>
      <c r="C36419" s="71"/>
    </row>
    <row r="36420" spans="1:3" x14ac:dyDescent="0.4">
      <c r="A36420" s="70"/>
      <c r="B36420" s="70"/>
      <c r="C36420" s="71"/>
    </row>
    <row r="36421" spans="1:3" x14ac:dyDescent="0.4">
      <c r="A36421" s="70"/>
      <c r="B36421" s="70"/>
      <c r="C36421" s="71"/>
    </row>
    <row r="36422" spans="1:3" x14ac:dyDescent="0.4">
      <c r="A36422" s="70"/>
      <c r="B36422" s="70"/>
      <c r="C36422" s="71"/>
    </row>
    <row r="36423" spans="1:3" x14ac:dyDescent="0.4">
      <c r="A36423" s="70"/>
      <c r="B36423" s="70"/>
      <c r="C36423" s="71"/>
    </row>
    <row r="36424" spans="1:3" x14ac:dyDescent="0.4">
      <c r="A36424" s="70"/>
      <c r="B36424" s="70"/>
      <c r="C36424" s="71"/>
    </row>
    <row r="36425" spans="1:3" x14ac:dyDescent="0.4">
      <c r="A36425" s="70"/>
      <c r="B36425" s="70"/>
      <c r="C36425" s="71"/>
    </row>
    <row r="36426" spans="1:3" x14ac:dyDescent="0.4">
      <c r="A36426" s="70"/>
      <c r="B36426" s="70"/>
      <c r="C36426" s="71"/>
    </row>
    <row r="36427" spans="1:3" x14ac:dyDescent="0.4">
      <c r="A36427" s="70"/>
      <c r="B36427" s="70"/>
      <c r="C36427" s="71"/>
    </row>
    <row r="36428" spans="1:3" x14ac:dyDescent="0.4">
      <c r="A36428" s="70"/>
      <c r="B36428" s="70"/>
      <c r="C36428" s="71"/>
    </row>
    <row r="36429" spans="1:3" x14ac:dyDescent="0.4">
      <c r="A36429" s="70"/>
      <c r="B36429" s="70"/>
      <c r="C36429" s="71"/>
    </row>
    <row r="36430" spans="1:3" x14ac:dyDescent="0.4">
      <c r="A36430" s="70"/>
      <c r="B36430" s="70"/>
      <c r="C36430" s="71"/>
    </row>
    <row r="36431" spans="1:3" x14ac:dyDescent="0.4">
      <c r="A36431" s="70"/>
      <c r="B36431" s="70"/>
      <c r="C36431" s="71"/>
    </row>
    <row r="36432" spans="1:3" x14ac:dyDescent="0.4">
      <c r="A36432" s="70"/>
      <c r="B36432" s="70"/>
      <c r="C36432" s="71"/>
    </row>
    <row r="36433" spans="1:3" x14ac:dyDescent="0.4">
      <c r="A36433" s="70"/>
      <c r="B36433" s="70"/>
      <c r="C36433" s="71"/>
    </row>
    <row r="36434" spans="1:3" x14ac:dyDescent="0.4">
      <c r="A36434" s="70"/>
      <c r="B36434" s="70"/>
      <c r="C36434" s="71"/>
    </row>
    <row r="36435" spans="1:3" x14ac:dyDescent="0.4">
      <c r="A36435" s="70"/>
      <c r="B36435" s="70"/>
      <c r="C36435" s="71"/>
    </row>
    <row r="36436" spans="1:3" x14ac:dyDescent="0.4">
      <c r="A36436" s="70"/>
      <c r="B36436" s="70"/>
      <c r="C36436" s="71"/>
    </row>
    <row r="36437" spans="1:3" x14ac:dyDescent="0.4">
      <c r="A36437" s="70"/>
      <c r="B36437" s="70"/>
      <c r="C36437" s="71"/>
    </row>
    <row r="36438" spans="1:3" x14ac:dyDescent="0.4">
      <c r="A36438" s="70"/>
      <c r="B36438" s="70"/>
      <c r="C36438" s="71"/>
    </row>
    <row r="36439" spans="1:3" x14ac:dyDescent="0.4">
      <c r="A36439" s="70"/>
      <c r="B36439" s="70"/>
      <c r="C36439" s="71"/>
    </row>
    <row r="36440" spans="1:3" x14ac:dyDescent="0.4">
      <c r="A36440" s="70"/>
      <c r="B36440" s="70"/>
      <c r="C36440" s="71"/>
    </row>
    <row r="36441" spans="1:3" x14ac:dyDescent="0.4">
      <c r="A36441" s="70"/>
      <c r="B36441" s="70"/>
      <c r="C36441" s="71"/>
    </row>
    <row r="36442" spans="1:3" x14ac:dyDescent="0.4">
      <c r="A36442" s="70"/>
      <c r="B36442" s="70"/>
      <c r="C36442" s="71"/>
    </row>
    <row r="36443" spans="1:3" x14ac:dyDescent="0.4">
      <c r="A36443" s="70"/>
      <c r="B36443" s="70"/>
      <c r="C36443" s="71"/>
    </row>
    <row r="36444" spans="1:3" x14ac:dyDescent="0.4">
      <c r="A36444" s="70"/>
      <c r="B36444" s="70"/>
      <c r="C36444" s="71"/>
    </row>
    <row r="36445" spans="1:3" x14ac:dyDescent="0.4">
      <c r="A36445" s="70"/>
      <c r="B36445" s="70"/>
      <c r="C36445" s="71"/>
    </row>
    <row r="36446" spans="1:3" x14ac:dyDescent="0.4">
      <c r="A36446" s="70"/>
      <c r="B36446" s="70"/>
      <c r="C36446" s="71"/>
    </row>
    <row r="36447" spans="1:3" x14ac:dyDescent="0.4">
      <c r="A36447" s="70"/>
      <c r="B36447" s="70"/>
      <c r="C36447" s="71"/>
    </row>
    <row r="36448" spans="1:3" x14ac:dyDescent="0.4">
      <c r="A36448" s="70"/>
      <c r="B36448" s="70"/>
      <c r="C36448" s="71"/>
    </row>
    <row r="36449" spans="1:3" x14ac:dyDescent="0.4">
      <c r="A36449" s="70"/>
      <c r="B36449" s="70"/>
      <c r="C36449" s="71"/>
    </row>
    <row r="36450" spans="1:3" x14ac:dyDescent="0.4">
      <c r="A36450" s="70"/>
      <c r="B36450" s="70"/>
      <c r="C36450" s="71"/>
    </row>
    <row r="36451" spans="1:3" x14ac:dyDescent="0.4">
      <c r="A36451" s="70"/>
      <c r="B36451" s="70"/>
      <c r="C36451" s="71"/>
    </row>
    <row r="36452" spans="1:3" x14ac:dyDescent="0.4">
      <c r="A36452" s="70"/>
      <c r="B36452" s="70"/>
      <c r="C36452" s="71"/>
    </row>
    <row r="36453" spans="1:3" x14ac:dyDescent="0.4">
      <c r="A36453" s="70"/>
      <c r="B36453" s="70"/>
      <c r="C36453" s="71"/>
    </row>
    <row r="36454" spans="1:3" x14ac:dyDescent="0.4">
      <c r="A36454" s="70"/>
      <c r="B36454" s="70"/>
      <c r="C36454" s="71"/>
    </row>
    <row r="36455" spans="1:3" x14ac:dyDescent="0.4">
      <c r="A36455" s="70"/>
      <c r="B36455" s="70"/>
      <c r="C36455" s="71"/>
    </row>
    <row r="36456" spans="1:3" x14ac:dyDescent="0.4">
      <c r="A36456" s="70"/>
      <c r="B36456" s="70"/>
      <c r="C36456" s="71"/>
    </row>
    <row r="36457" spans="1:3" x14ac:dyDescent="0.4">
      <c r="A36457" s="70"/>
      <c r="B36457" s="70"/>
      <c r="C36457" s="71"/>
    </row>
    <row r="36458" spans="1:3" x14ac:dyDescent="0.4">
      <c r="A36458" s="70"/>
      <c r="B36458" s="70"/>
      <c r="C36458" s="71"/>
    </row>
    <row r="36459" spans="1:3" x14ac:dyDescent="0.4">
      <c r="A36459" s="70"/>
      <c r="B36459" s="70"/>
      <c r="C36459" s="71"/>
    </row>
    <row r="36460" spans="1:3" x14ac:dyDescent="0.4">
      <c r="A36460" s="70"/>
      <c r="B36460" s="70"/>
      <c r="C36460" s="71"/>
    </row>
    <row r="36461" spans="1:3" x14ac:dyDescent="0.4">
      <c r="A36461" s="70"/>
      <c r="B36461" s="70"/>
      <c r="C36461" s="71"/>
    </row>
    <row r="36462" spans="1:3" x14ac:dyDescent="0.4">
      <c r="A36462" s="70"/>
      <c r="B36462" s="70"/>
      <c r="C36462" s="71"/>
    </row>
    <row r="36463" spans="1:3" x14ac:dyDescent="0.4">
      <c r="A36463" s="70"/>
      <c r="B36463" s="70"/>
      <c r="C36463" s="71"/>
    </row>
    <row r="36464" spans="1:3" x14ac:dyDescent="0.4">
      <c r="A36464" s="70"/>
      <c r="B36464" s="70"/>
      <c r="C36464" s="71"/>
    </row>
    <row r="36465" spans="1:3" x14ac:dyDescent="0.4">
      <c r="A36465" s="70"/>
      <c r="B36465" s="70"/>
      <c r="C36465" s="71"/>
    </row>
    <row r="36466" spans="1:3" x14ac:dyDescent="0.4">
      <c r="A36466" s="70"/>
      <c r="B36466" s="70"/>
      <c r="C36466" s="71"/>
    </row>
    <row r="36467" spans="1:3" x14ac:dyDescent="0.4">
      <c r="A36467" s="70"/>
      <c r="B36467" s="70"/>
      <c r="C36467" s="71"/>
    </row>
    <row r="36468" spans="1:3" x14ac:dyDescent="0.4">
      <c r="A36468" s="70"/>
      <c r="B36468" s="70"/>
      <c r="C36468" s="71"/>
    </row>
    <row r="36469" spans="1:3" x14ac:dyDescent="0.4">
      <c r="A36469" s="70"/>
      <c r="B36469" s="70"/>
      <c r="C36469" s="71"/>
    </row>
    <row r="36470" spans="1:3" x14ac:dyDescent="0.4">
      <c r="A36470" s="70"/>
      <c r="B36470" s="70"/>
      <c r="C36470" s="71"/>
    </row>
    <row r="36471" spans="1:3" x14ac:dyDescent="0.4">
      <c r="A36471" s="70"/>
      <c r="B36471" s="70"/>
      <c r="C36471" s="71"/>
    </row>
    <row r="36472" spans="1:3" x14ac:dyDescent="0.4">
      <c r="A36472" s="70"/>
      <c r="B36472" s="70"/>
      <c r="C36472" s="71"/>
    </row>
    <row r="36473" spans="1:3" x14ac:dyDescent="0.4">
      <c r="A36473" s="70"/>
      <c r="B36473" s="70"/>
      <c r="C36473" s="71"/>
    </row>
    <row r="36474" spans="1:3" x14ac:dyDescent="0.4">
      <c r="A36474" s="70"/>
      <c r="B36474" s="70"/>
      <c r="C36474" s="71"/>
    </row>
    <row r="36475" spans="1:3" x14ac:dyDescent="0.4">
      <c r="A36475" s="70"/>
      <c r="B36475" s="70"/>
      <c r="C36475" s="71"/>
    </row>
    <row r="36476" spans="1:3" x14ac:dyDescent="0.4">
      <c r="A36476" s="70"/>
      <c r="B36476" s="70"/>
      <c r="C36476" s="71"/>
    </row>
    <row r="36477" spans="1:3" x14ac:dyDescent="0.4">
      <c r="A36477" s="70"/>
      <c r="B36477" s="70"/>
      <c r="C36477" s="71"/>
    </row>
    <row r="36478" spans="1:3" x14ac:dyDescent="0.4">
      <c r="A36478" s="70"/>
      <c r="B36478" s="70"/>
      <c r="C36478" s="71"/>
    </row>
    <row r="36479" spans="1:3" x14ac:dyDescent="0.4">
      <c r="A36479" s="70"/>
      <c r="B36479" s="70"/>
      <c r="C36479" s="71"/>
    </row>
    <row r="36480" spans="1:3" x14ac:dyDescent="0.4">
      <c r="A36480" s="70"/>
      <c r="B36480" s="70"/>
      <c r="C36480" s="71"/>
    </row>
    <row r="36481" spans="1:3" x14ac:dyDescent="0.4">
      <c r="A36481" s="70"/>
      <c r="B36481" s="70"/>
      <c r="C36481" s="71"/>
    </row>
    <row r="36482" spans="1:3" x14ac:dyDescent="0.4">
      <c r="A36482" s="70"/>
      <c r="B36482" s="70"/>
      <c r="C36482" s="71"/>
    </row>
    <row r="36483" spans="1:3" x14ac:dyDescent="0.4">
      <c r="A36483" s="70"/>
      <c r="B36483" s="70"/>
      <c r="C36483" s="71"/>
    </row>
    <row r="36484" spans="1:3" x14ac:dyDescent="0.4">
      <c r="A36484" s="70"/>
      <c r="B36484" s="70"/>
      <c r="C36484" s="71"/>
    </row>
    <row r="36485" spans="1:3" x14ac:dyDescent="0.4">
      <c r="A36485" s="70"/>
      <c r="B36485" s="70"/>
      <c r="C36485" s="71"/>
    </row>
    <row r="36486" spans="1:3" x14ac:dyDescent="0.4">
      <c r="A36486" s="70"/>
      <c r="B36486" s="70"/>
      <c r="C36486" s="71"/>
    </row>
    <row r="36487" spans="1:3" x14ac:dyDescent="0.4">
      <c r="A36487" s="70"/>
      <c r="B36487" s="70"/>
      <c r="C36487" s="71"/>
    </row>
    <row r="36488" spans="1:3" x14ac:dyDescent="0.4">
      <c r="A36488" s="70"/>
      <c r="B36488" s="70"/>
      <c r="C36488" s="71"/>
    </row>
    <row r="36489" spans="1:3" x14ac:dyDescent="0.4">
      <c r="A36489" s="70"/>
      <c r="B36489" s="70"/>
      <c r="C36489" s="71"/>
    </row>
    <row r="36490" spans="1:3" x14ac:dyDescent="0.4">
      <c r="A36490" s="70"/>
      <c r="B36490" s="70"/>
      <c r="C36490" s="71"/>
    </row>
    <row r="36491" spans="1:3" x14ac:dyDescent="0.4">
      <c r="A36491" s="70"/>
      <c r="B36491" s="70"/>
      <c r="C36491" s="71"/>
    </row>
    <row r="36492" spans="1:3" x14ac:dyDescent="0.4">
      <c r="A36492" s="70"/>
      <c r="B36492" s="70"/>
      <c r="C36492" s="71"/>
    </row>
    <row r="36493" spans="1:3" x14ac:dyDescent="0.4">
      <c r="A36493" s="70"/>
      <c r="B36493" s="70"/>
      <c r="C36493" s="71"/>
    </row>
    <row r="36494" spans="1:3" x14ac:dyDescent="0.4">
      <c r="A36494" s="70"/>
      <c r="B36494" s="70"/>
      <c r="C36494" s="71"/>
    </row>
    <row r="36495" spans="1:3" x14ac:dyDescent="0.4">
      <c r="A36495" s="70"/>
      <c r="B36495" s="70"/>
      <c r="C36495" s="71"/>
    </row>
    <row r="36496" spans="1:3" x14ac:dyDescent="0.4">
      <c r="A36496" s="70"/>
      <c r="B36496" s="70"/>
      <c r="C36496" s="71"/>
    </row>
    <row r="36497" spans="1:3" x14ac:dyDescent="0.4">
      <c r="A36497" s="70"/>
      <c r="B36497" s="70"/>
      <c r="C36497" s="71"/>
    </row>
    <row r="36498" spans="1:3" x14ac:dyDescent="0.4">
      <c r="A36498" s="70"/>
      <c r="B36498" s="70"/>
      <c r="C36498" s="71"/>
    </row>
    <row r="36499" spans="1:3" x14ac:dyDescent="0.4">
      <c r="A36499" s="70"/>
      <c r="B36499" s="70"/>
      <c r="C36499" s="71"/>
    </row>
    <row r="36500" spans="1:3" x14ac:dyDescent="0.4">
      <c r="A36500" s="70"/>
      <c r="B36500" s="70"/>
      <c r="C36500" s="71"/>
    </row>
    <row r="36501" spans="1:3" x14ac:dyDescent="0.4">
      <c r="A36501" s="70"/>
      <c r="B36501" s="70"/>
      <c r="C36501" s="71"/>
    </row>
    <row r="36502" spans="1:3" x14ac:dyDescent="0.4">
      <c r="A36502" s="70"/>
      <c r="B36502" s="70"/>
      <c r="C36502" s="71"/>
    </row>
    <row r="36503" spans="1:3" x14ac:dyDescent="0.4">
      <c r="A36503" s="70"/>
      <c r="B36503" s="70"/>
      <c r="C36503" s="71"/>
    </row>
    <row r="36504" spans="1:3" x14ac:dyDescent="0.4">
      <c r="A36504" s="70"/>
      <c r="B36504" s="70"/>
      <c r="C36504" s="71"/>
    </row>
    <row r="36505" spans="1:3" x14ac:dyDescent="0.4">
      <c r="A36505" s="70"/>
      <c r="B36505" s="70"/>
      <c r="C36505" s="71"/>
    </row>
    <row r="36506" spans="1:3" x14ac:dyDescent="0.4">
      <c r="A36506" s="70"/>
      <c r="B36506" s="70"/>
      <c r="C36506" s="71"/>
    </row>
    <row r="36507" spans="1:3" x14ac:dyDescent="0.4">
      <c r="A36507" s="70"/>
      <c r="B36507" s="70"/>
      <c r="C36507" s="71"/>
    </row>
    <row r="36508" spans="1:3" x14ac:dyDescent="0.4">
      <c r="A36508" s="70"/>
      <c r="B36508" s="70"/>
      <c r="C36508" s="71"/>
    </row>
    <row r="36509" spans="1:3" x14ac:dyDescent="0.4">
      <c r="A36509" s="70"/>
      <c r="B36509" s="70"/>
      <c r="C36509" s="71"/>
    </row>
    <row r="36510" spans="1:3" x14ac:dyDescent="0.4">
      <c r="A36510" s="70"/>
      <c r="B36510" s="70"/>
      <c r="C36510" s="71"/>
    </row>
    <row r="36511" spans="1:3" x14ac:dyDescent="0.4">
      <c r="A36511" s="70"/>
      <c r="B36511" s="70"/>
      <c r="C36511" s="71"/>
    </row>
    <row r="36512" spans="1:3" x14ac:dyDescent="0.4">
      <c r="A36512" s="70"/>
      <c r="B36512" s="70"/>
      <c r="C36512" s="71"/>
    </row>
    <row r="36513" spans="1:3" x14ac:dyDescent="0.4">
      <c r="A36513" s="70"/>
      <c r="B36513" s="70"/>
      <c r="C36513" s="71"/>
    </row>
    <row r="36514" spans="1:3" x14ac:dyDescent="0.4">
      <c r="A36514" s="70"/>
      <c r="B36514" s="70"/>
      <c r="C36514" s="71"/>
    </row>
    <row r="36515" spans="1:3" x14ac:dyDescent="0.4">
      <c r="A36515" s="70"/>
      <c r="B36515" s="70"/>
      <c r="C36515" s="71"/>
    </row>
    <row r="36516" spans="1:3" x14ac:dyDescent="0.4">
      <c r="A36516" s="70"/>
      <c r="B36516" s="70"/>
      <c r="C36516" s="71"/>
    </row>
    <row r="36517" spans="1:3" x14ac:dyDescent="0.4">
      <c r="A36517" s="70"/>
      <c r="B36517" s="70"/>
      <c r="C36517" s="71"/>
    </row>
    <row r="36518" spans="1:3" x14ac:dyDescent="0.4">
      <c r="A36518" s="70"/>
      <c r="B36518" s="70"/>
      <c r="C36518" s="71"/>
    </row>
    <row r="36519" spans="1:3" x14ac:dyDescent="0.4">
      <c r="A36519" s="70"/>
      <c r="B36519" s="70"/>
      <c r="C36519" s="71"/>
    </row>
    <row r="36520" spans="1:3" x14ac:dyDescent="0.4">
      <c r="A36520" s="70"/>
      <c r="B36520" s="70"/>
      <c r="C36520" s="71"/>
    </row>
    <row r="36521" spans="1:3" x14ac:dyDescent="0.4">
      <c r="A36521" s="70"/>
      <c r="B36521" s="70"/>
      <c r="C36521" s="71"/>
    </row>
    <row r="36522" spans="1:3" x14ac:dyDescent="0.4">
      <c r="A36522" s="70"/>
      <c r="B36522" s="70"/>
      <c r="C36522" s="71"/>
    </row>
    <row r="36523" spans="1:3" x14ac:dyDescent="0.4">
      <c r="A36523" s="70"/>
      <c r="B36523" s="70"/>
      <c r="C36523" s="71"/>
    </row>
    <row r="36524" spans="1:3" x14ac:dyDescent="0.4">
      <c r="A36524" s="70"/>
      <c r="B36524" s="70"/>
      <c r="C36524" s="71"/>
    </row>
    <row r="36525" spans="1:3" x14ac:dyDescent="0.4">
      <c r="A36525" s="70"/>
      <c r="B36525" s="70"/>
      <c r="C36525" s="71"/>
    </row>
    <row r="36526" spans="1:3" x14ac:dyDescent="0.4">
      <c r="A36526" s="70"/>
      <c r="B36526" s="70"/>
      <c r="C36526" s="71"/>
    </row>
    <row r="36527" spans="1:3" x14ac:dyDescent="0.4">
      <c r="A36527" s="70"/>
      <c r="B36527" s="70"/>
      <c r="C36527" s="71"/>
    </row>
    <row r="36528" spans="1:3" x14ac:dyDescent="0.4">
      <c r="A36528" s="70"/>
      <c r="B36528" s="70"/>
      <c r="C36528" s="71"/>
    </row>
    <row r="36529" spans="1:3" x14ac:dyDescent="0.4">
      <c r="A36529" s="70"/>
      <c r="B36529" s="70"/>
      <c r="C36529" s="71"/>
    </row>
    <row r="36530" spans="1:3" x14ac:dyDescent="0.4">
      <c r="A36530" s="70"/>
      <c r="B36530" s="70"/>
      <c r="C36530" s="71"/>
    </row>
    <row r="36531" spans="1:3" x14ac:dyDescent="0.4">
      <c r="A36531" s="70"/>
      <c r="B36531" s="70"/>
      <c r="C36531" s="71"/>
    </row>
    <row r="36532" spans="1:3" x14ac:dyDescent="0.4">
      <c r="A36532" s="70"/>
      <c r="B36532" s="70"/>
      <c r="C36532" s="71"/>
    </row>
    <row r="36533" spans="1:3" x14ac:dyDescent="0.4">
      <c r="A36533" s="70"/>
      <c r="B36533" s="70"/>
      <c r="C36533" s="71"/>
    </row>
    <row r="36534" spans="1:3" x14ac:dyDescent="0.4">
      <c r="A36534" s="70"/>
      <c r="B36534" s="70"/>
      <c r="C36534" s="71"/>
    </row>
    <row r="36535" spans="1:3" x14ac:dyDescent="0.4">
      <c r="A36535" s="70"/>
      <c r="B36535" s="70"/>
      <c r="C36535" s="71"/>
    </row>
    <row r="36536" spans="1:3" x14ac:dyDescent="0.4">
      <c r="A36536" s="70"/>
      <c r="B36536" s="70"/>
      <c r="C36536" s="71"/>
    </row>
    <row r="36537" spans="1:3" x14ac:dyDescent="0.4">
      <c r="A36537" s="70"/>
      <c r="B36537" s="70"/>
      <c r="C36537" s="71"/>
    </row>
    <row r="36538" spans="1:3" x14ac:dyDescent="0.4">
      <c r="A36538" s="70"/>
      <c r="B36538" s="70"/>
      <c r="C36538" s="71"/>
    </row>
    <row r="36539" spans="1:3" x14ac:dyDescent="0.4">
      <c r="A36539" s="70"/>
      <c r="B36539" s="70"/>
      <c r="C36539" s="71"/>
    </row>
    <row r="36540" spans="1:3" x14ac:dyDescent="0.4">
      <c r="A36540" s="70"/>
      <c r="B36540" s="70"/>
      <c r="C36540" s="71"/>
    </row>
    <row r="36541" spans="1:3" x14ac:dyDescent="0.4">
      <c r="A36541" s="70"/>
      <c r="B36541" s="70"/>
      <c r="C36541" s="71"/>
    </row>
    <row r="36542" spans="1:3" x14ac:dyDescent="0.4">
      <c r="A36542" s="70"/>
      <c r="B36542" s="70"/>
      <c r="C36542" s="71"/>
    </row>
    <row r="36543" spans="1:3" x14ac:dyDescent="0.4">
      <c r="A36543" s="70"/>
      <c r="B36543" s="70"/>
      <c r="C36543" s="71"/>
    </row>
    <row r="36544" spans="1:3" x14ac:dyDescent="0.4">
      <c r="A36544" s="70"/>
      <c r="B36544" s="70"/>
      <c r="C36544" s="71"/>
    </row>
    <row r="36545" spans="1:3" x14ac:dyDescent="0.4">
      <c r="A36545" s="70"/>
      <c r="B36545" s="70"/>
      <c r="C36545" s="71"/>
    </row>
    <row r="36546" spans="1:3" x14ac:dyDescent="0.4">
      <c r="A36546" s="70"/>
      <c r="B36546" s="70"/>
      <c r="C36546" s="71"/>
    </row>
    <row r="36547" spans="1:3" x14ac:dyDescent="0.4">
      <c r="A36547" s="70"/>
      <c r="B36547" s="70"/>
      <c r="C36547" s="71"/>
    </row>
    <row r="36548" spans="1:3" x14ac:dyDescent="0.4">
      <c r="A36548" s="70"/>
      <c r="B36548" s="70"/>
      <c r="C36548" s="71"/>
    </row>
    <row r="36549" spans="1:3" x14ac:dyDescent="0.4">
      <c r="A36549" s="70"/>
      <c r="B36549" s="70"/>
      <c r="C36549" s="71"/>
    </row>
    <row r="36550" spans="1:3" x14ac:dyDescent="0.4">
      <c r="A36550" s="70"/>
      <c r="B36550" s="70"/>
      <c r="C36550" s="71"/>
    </row>
    <row r="36551" spans="1:3" x14ac:dyDescent="0.4">
      <c r="A36551" s="70"/>
      <c r="B36551" s="70"/>
      <c r="C36551" s="71"/>
    </row>
    <row r="36552" spans="1:3" x14ac:dyDescent="0.4">
      <c r="A36552" s="70"/>
      <c r="B36552" s="70"/>
      <c r="C36552" s="71"/>
    </row>
    <row r="36553" spans="1:3" x14ac:dyDescent="0.4">
      <c r="A36553" s="70"/>
      <c r="B36553" s="70"/>
      <c r="C36553" s="71"/>
    </row>
    <row r="36554" spans="1:3" x14ac:dyDescent="0.4">
      <c r="A36554" s="70"/>
      <c r="B36554" s="70"/>
      <c r="C36554" s="71"/>
    </row>
    <row r="36555" spans="1:3" x14ac:dyDescent="0.4">
      <c r="A36555" s="70"/>
      <c r="B36555" s="70"/>
      <c r="C36555" s="71"/>
    </row>
    <row r="36556" spans="1:3" x14ac:dyDescent="0.4">
      <c r="A36556" s="70"/>
      <c r="B36556" s="70"/>
      <c r="C36556" s="71"/>
    </row>
    <row r="36557" spans="1:3" x14ac:dyDescent="0.4">
      <c r="A36557" s="70"/>
      <c r="B36557" s="70"/>
      <c r="C36557" s="71"/>
    </row>
    <row r="36558" spans="1:3" x14ac:dyDescent="0.4">
      <c r="A36558" s="70"/>
      <c r="B36558" s="70"/>
      <c r="C36558" s="71"/>
    </row>
    <row r="36559" spans="1:3" x14ac:dyDescent="0.4">
      <c r="A36559" s="70"/>
      <c r="B36559" s="70"/>
      <c r="C36559" s="71"/>
    </row>
    <row r="36560" spans="1:3" x14ac:dyDescent="0.4">
      <c r="A36560" s="70"/>
      <c r="B36560" s="70"/>
      <c r="C36560" s="71"/>
    </row>
    <row r="36561" spans="1:3" x14ac:dyDescent="0.4">
      <c r="A36561" s="70"/>
      <c r="B36561" s="70"/>
      <c r="C36561" s="71"/>
    </row>
    <row r="36562" spans="1:3" x14ac:dyDescent="0.4">
      <c r="A36562" s="70"/>
      <c r="B36562" s="70"/>
      <c r="C36562" s="71"/>
    </row>
    <row r="36563" spans="1:3" x14ac:dyDescent="0.4">
      <c r="A36563" s="70"/>
      <c r="B36563" s="70"/>
      <c r="C36563" s="71"/>
    </row>
    <row r="36564" spans="1:3" x14ac:dyDescent="0.4">
      <c r="A36564" s="70"/>
      <c r="B36564" s="70"/>
      <c r="C36564" s="71"/>
    </row>
    <row r="36565" spans="1:3" x14ac:dyDescent="0.4">
      <c r="A36565" s="70"/>
      <c r="B36565" s="70"/>
      <c r="C36565" s="71"/>
    </row>
    <row r="36566" spans="1:3" x14ac:dyDescent="0.4">
      <c r="A36566" s="70"/>
      <c r="B36566" s="70"/>
      <c r="C36566" s="71"/>
    </row>
    <row r="36567" spans="1:3" x14ac:dyDescent="0.4">
      <c r="A36567" s="70"/>
      <c r="B36567" s="70"/>
      <c r="C36567" s="71"/>
    </row>
    <row r="36568" spans="1:3" x14ac:dyDescent="0.4">
      <c r="A36568" s="70"/>
      <c r="B36568" s="70"/>
      <c r="C36568" s="71"/>
    </row>
    <row r="36569" spans="1:3" x14ac:dyDescent="0.4">
      <c r="A36569" s="70"/>
      <c r="B36569" s="70"/>
      <c r="C36569" s="71"/>
    </row>
    <row r="36570" spans="1:3" x14ac:dyDescent="0.4">
      <c r="A36570" s="70"/>
      <c r="B36570" s="70"/>
      <c r="C36570" s="71"/>
    </row>
    <row r="36571" spans="1:3" x14ac:dyDescent="0.4">
      <c r="A36571" s="70"/>
      <c r="B36571" s="70"/>
      <c r="C36571" s="71"/>
    </row>
    <row r="36572" spans="1:3" x14ac:dyDescent="0.4">
      <c r="A36572" s="70"/>
      <c r="B36572" s="70"/>
      <c r="C36572" s="71"/>
    </row>
    <row r="36573" spans="1:3" x14ac:dyDescent="0.4">
      <c r="A36573" s="70"/>
      <c r="B36573" s="70"/>
      <c r="C36573" s="71"/>
    </row>
    <row r="36574" spans="1:3" x14ac:dyDescent="0.4">
      <c r="A36574" s="70"/>
      <c r="B36574" s="70"/>
      <c r="C36574" s="71"/>
    </row>
    <row r="36575" spans="1:3" x14ac:dyDescent="0.4">
      <c r="A36575" s="70"/>
      <c r="B36575" s="70"/>
      <c r="C36575" s="71"/>
    </row>
    <row r="36576" spans="1:3" x14ac:dyDescent="0.4">
      <c r="A36576" s="70"/>
      <c r="B36576" s="70"/>
      <c r="C36576" s="71"/>
    </row>
    <row r="36577" spans="1:3" x14ac:dyDescent="0.4">
      <c r="A36577" s="70"/>
      <c r="B36577" s="70"/>
      <c r="C36577" s="71"/>
    </row>
    <row r="36578" spans="1:3" x14ac:dyDescent="0.4">
      <c r="A36578" s="70"/>
      <c r="B36578" s="70"/>
      <c r="C36578" s="71"/>
    </row>
    <row r="36579" spans="1:3" x14ac:dyDescent="0.4">
      <c r="A36579" s="70"/>
      <c r="B36579" s="70"/>
      <c r="C36579" s="71"/>
    </row>
    <row r="36580" spans="1:3" x14ac:dyDescent="0.4">
      <c r="A36580" s="70"/>
      <c r="B36580" s="70"/>
      <c r="C36580" s="71"/>
    </row>
    <row r="36581" spans="1:3" x14ac:dyDescent="0.4">
      <c r="A36581" s="70"/>
      <c r="B36581" s="70"/>
      <c r="C36581" s="71"/>
    </row>
    <row r="36582" spans="1:3" x14ac:dyDescent="0.4">
      <c r="A36582" s="70"/>
      <c r="B36582" s="70"/>
      <c r="C36582" s="71"/>
    </row>
    <row r="36583" spans="1:3" x14ac:dyDescent="0.4">
      <c r="A36583" s="70"/>
      <c r="B36583" s="70"/>
      <c r="C36583" s="71"/>
    </row>
    <row r="36584" spans="1:3" x14ac:dyDescent="0.4">
      <c r="A36584" s="70"/>
      <c r="B36584" s="70"/>
      <c r="C36584" s="71"/>
    </row>
    <row r="36585" spans="1:3" x14ac:dyDescent="0.4">
      <c r="A36585" s="70"/>
      <c r="B36585" s="70"/>
      <c r="C36585" s="71"/>
    </row>
    <row r="36586" spans="1:3" x14ac:dyDescent="0.4">
      <c r="A36586" s="70"/>
      <c r="B36586" s="70"/>
      <c r="C36586" s="71"/>
    </row>
    <row r="36587" spans="1:3" x14ac:dyDescent="0.4">
      <c r="A36587" s="70"/>
      <c r="B36587" s="70"/>
      <c r="C36587" s="71"/>
    </row>
    <row r="36588" spans="1:3" x14ac:dyDescent="0.4">
      <c r="A36588" s="70"/>
      <c r="B36588" s="70"/>
      <c r="C36588" s="71"/>
    </row>
    <row r="36589" spans="1:3" x14ac:dyDescent="0.4">
      <c r="A36589" s="70"/>
      <c r="B36589" s="70"/>
      <c r="C36589" s="71"/>
    </row>
    <row r="36590" spans="1:3" x14ac:dyDescent="0.4">
      <c r="A36590" s="70"/>
      <c r="B36590" s="70"/>
      <c r="C36590" s="71"/>
    </row>
    <row r="36591" spans="1:3" x14ac:dyDescent="0.4">
      <c r="A36591" s="70"/>
      <c r="B36591" s="70"/>
      <c r="C36591" s="71"/>
    </row>
    <row r="36592" spans="1:3" x14ac:dyDescent="0.4">
      <c r="A36592" s="70"/>
      <c r="B36592" s="70"/>
      <c r="C36592" s="71"/>
    </row>
    <row r="36593" spans="1:3" x14ac:dyDescent="0.4">
      <c r="A36593" s="70"/>
      <c r="B36593" s="70"/>
      <c r="C36593" s="71"/>
    </row>
    <row r="36594" spans="1:3" x14ac:dyDescent="0.4">
      <c r="A36594" s="70"/>
      <c r="B36594" s="70"/>
      <c r="C36594" s="71"/>
    </row>
    <row r="36595" spans="1:3" x14ac:dyDescent="0.4">
      <c r="A36595" s="70"/>
      <c r="B36595" s="70"/>
      <c r="C36595" s="71"/>
    </row>
    <row r="36596" spans="1:3" x14ac:dyDescent="0.4">
      <c r="A36596" s="70"/>
      <c r="B36596" s="70"/>
      <c r="C36596" s="71"/>
    </row>
    <row r="36597" spans="1:3" x14ac:dyDescent="0.4">
      <c r="A36597" s="70"/>
      <c r="B36597" s="70"/>
      <c r="C36597" s="71"/>
    </row>
    <row r="36598" spans="1:3" x14ac:dyDescent="0.4">
      <c r="A36598" s="70"/>
      <c r="B36598" s="70"/>
      <c r="C36598" s="71"/>
    </row>
    <row r="36599" spans="1:3" x14ac:dyDescent="0.4">
      <c r="A36599" s="70"/>
      <c r="B36599" s="70"/>
      <c r="C36599" s="71"/>
    </row>
    <row r="36600" spans="1:3" x14ac:dyDescent="0.4">
      <c r="A36600" s="70"/>
      <c r="B36600" s="70"/>
      <c r="C36600" s="71"/>
    </row>
    <row r="36601" spans="1:3" x14ac:dyDescent="0.4">
      <c r="A36601" s="70"/>
      <c r="B36601" s="70"/>
      <c r="C36601" s="71"/>
    </row>
    <row r="36602" spans="1:3" x14ac:dyDescent="0.4">
      <c r="A36602" s="70"/>
      <c r="B36602" s="70"/>
      <c r="C36602" s="71"/>
    </row>
    <row r="36603" spans="1:3" x14ac:dyDescent="0.4">
      <c r="A36603" s="70"/>
      <c r="B36603" s="70"/>
      <c r="C36603" s="71"/>
    </row>
    <row r="36604" spans="1:3" x14ac:dyDescent="0.4">
      <c r="A36604" s="70"/>
      <c r="B36604" s="70"/>
      <c r="C36604" s="71"/>
    </row>
    <row r="36605" spans="1:3" x14ac:dyDescent="0.4">
      <c r="A36605" s="70"/>
      <c r="B36605" s="70"/>
      <c r="C36605" s="71"/>
    </row>
    <row r="36606" spans="1:3" x14ac:dyDescent="0.4">
      <c r="A36606" s="70"/>
      <c r="B36606" s="70"/>
      <c r="C36606" s="71"/>
    </row>
    <row r="36607" spans="1:3" x14ac:dyDescent="0.4">
      <c r="A36607" s="70"/>
      <c r="B36607" s="70"/>
      <c r="C36607" s="71"/>
    </row>
    <row r="36608" spans="1:3" x14ac:dyDescent="0.4">
      <c r="A36608" s="70"/>
      <c r="B36608" s="70"/>
      <c r="C36608" s="71"/>
    </row>
    <row r="36609" spans="1:3" x14ac:dyDescent="0.4">
      <c r="A36609" s="70"/>
      <c r="B36609" s="70"/>
      <c r="C36609" s="71"/>
    </row>
    <row r="36610" spans="1:3" x14ac:dyDescent="0.4">
      <c r="A36610" s="70"/>
      <c r="B36610" s="70"/>
      <c r="C36610" s="71"/>
    </row>
    <row r="36611" spans="1:3" x14ac:dyDescent="0.4">
      <c r="A36611" s="70"/>
      <c r="B36611" s="70"/>
      <c r="C36611" s="71"/>
    </row>
    <row r="36612" spans="1:3" x14ac:dyDescent="0.4">
      <c r="A36612" s="70"/>
      <c r="B36612" s="70"/>
      <c r="C36612" s="71"/>
    </row>
    <row r="36613" spans="1:3" x14ac:dyDescent="0.4">
      <c r="A36613" s="70"/>
      <c r="B36613" s="70"/>
      <c r="C36613" s="71"/>
    </row>
    <row r="36614" spans="1:3" x14ac:dyDescent="0.4">
      <c r="A36614" s="70"/>
      <c r="B36614" s="70"/>
      <c r="C36614" s="71"/>
    </row>
    <row r="36615" spans="1:3" x14ac:dyDescent="0.4">
      <c r="A36615" s="70"/>
      <c r="B36615" s="70"/>
      <c r="C36615" s="71"/>
    </row>
    <row r="36616" spans="1:3" x14ac:dyDescent="0.4">
      <c r="A36616" s="70"/>
      <c r="B36616" s="70"/>
      <c r="C36616" s="71"/>
    </row>
    <row r="36617" spans="1:3" x14ac:dyDescent="0.4">
      <c r="A36617" s="70"/>
      <c r="B36617" s="70"/>
      <c r="C36617" s="71"/>
    </row>
    <row r="36618" spans="1:3" x14ac:dyDescent="0.4">
      <c r="A36618" s="70"/>
      <c r="B36618" s="70"/>
      <c r="C36618" s="71"/>
    </row>
    <row r="36619" spans="1:3" x14ac:dyDescent="0.4">
      <c r="A36619" s="70"/>
      <c r="B36619" s="70"/>
      <c r="C36619" s="71"/>
    </row>
    <row r="36620" spans="1:3" x14ac:dyDescent="0.4">
      <c r="A36620" s="70"/>
      <c r="B36620" s="70"/>
      <c r="C36620" s="71"/>
    </row>
    <row r="36621" spans="1:3" x14ac:dyDescent="0.4">
      <c r="A36621" s="70"/>
      <c r="B36621" s="70"/>
      <c r="C36621" s="71"/>
    </row>
    <row r="36622" spans="1:3" x14ac:dyDescent="0.4">
      <c r="A36622" s="70"/>
      <c r="B36622" s="70"/>
      <c r="C36622" s="71"/>
    </row>
    <row r="36623" spans="1:3" x14ac:dyDescent="0.4">
      <c r="A36623" s="70"/>
      <c r="B36623" s="70"/>
      <c r="C36623" s="71"/>
    </row>
    <row r="36624" spans="1:3" x14ac:dyDescent="0.4">
      <c r="A36624" s="70"/>
      <c r="B36624" s="70"/>
      <c r="C36624" s="71"/>
    </row>
    <row r="36625" spans="1:3" x14ac:dyDescent="0.4">
      <c r="A36625" s="70"/>
      <c r="B36625" s="70"/>
      <c r="C36625" s="71"/>
    </row>
    <row r="36626" spans="1:3" x14ac:dyDescent="0.4">
      <c r="A36626" s="70"/>
      <c r="B36626" s="70"/>
      <c r="C36626" s="71"/>
    </row>
    <row r="36627" spans="1:3" x14ac:dyDescent="0.4">
      <c r="A36627" s="70"/>
      <c r="B36627" s="70"/>
      <c r="C36627" s="71"/>
    </row>
    <row r="36628" spans="1:3" x14ac:dyDescent="0.4">
      <c r="A36628" s="70"/>
      <c r="B36628" s="70"/>
      <c r="C36628" s="71"/>
    </row>
    <row r="36629" spans="1:3" x14ac:dyDescent="0.4">
      <c r="A36629" s="70"/>
      <c r="B36629" s="70"/>
      <c r="C36629" s="71"/>
    </row>
    <row r="36630" spans="1:3" x14ac:dyDescent="0.4">
      <c r="A36630" s="70"/>
      <c r="B36630" s="70"/>
      <c r="C36630" s="71"/>
    </row>
    <row r="36631" spans="1:3" x14ac:dyDescent="0.4">
      <c r="A36631" s="70"/>
      <c r="B36631" s="70"/>
      <c r="C36631" s="71"/>
    </row>
    <row r="36632" spans="1:3" x14ac:dyDescent="0.4">
      <c r="A36632" s="70"/>
      <c r="B36632" s="70"/>
      <c r="C36632" s="71"/>
    </row>
    <row r="36633" spans="1:3" x14ac:dyDescent="0.4">
      <c r="A36633" s="70"/>
      <c r="B36633" s="70"/>
      <c r="C36633" s="71"/>
    </row>
    <row r="36634" spans="1:3" x14ac:dyDescent="0.4">
      <c r="A36634" s="70"/>
      <c r="B36634" s="70"/>
      <c r="C36634" s="71"/>
    </row>
    <row r="36635" spans="1:3" x14ac:dyDescent="0.4">
      <c r="A36635" s="70"/>
      <c r="B36635" s="70"/>
      <c r="C36635" s="71"/>
    </row>
    <row r="36636" spans="1:3" x14ac:dyDescent="0.4">
      <c r="A36636" s="70"/>
      <c r="B36636" s="70"/>
      <c r="C36636" s="71"/>
    </row>
    <row r="36637" spans="1:3" x14ac:dyDescent="0.4">
      <c r="A36637" s="70"/>
      <c r="B36637" s="70"/>
      <c r="C36637" s="71"/>
    </row>
    <row r="36638" spans="1:3" x14ac:dyDescent="0.4">
      <c r="A36638" s="70"/>
      <c r="B36638" s="70"/>
      <c r="C36638" s="71"/>
    </row>
    <row r="36639" spans="1:3" x14ac:dyDescent="0.4">
      <c r="A36639" s="70"/>
      <c r="B36639" s="70"/>
      <c r="C36639" s="71"/>
    </row>
    <row r="36640" spans="1:3" x14ac:dyDescent="0.4">
      <c r="A36640" s="70"/>
      <c r="B36640" s="70"/>
      <c r="C36640" s="71"/>
    </row>
    <row r="36641" spans="1:3" x14ac:dyDescent="0.4">
      <c r="A36641" s="70"/>
      <c r="B36641" s="70"/>
      <c r="C36641" s="71"/>
    </row>
    <row r="36642" spans="1:3" x14ac:dyDescent="0.4">
      <c r="A36642" s="70"/>
      <c r="B36642" s="70"/>
      <c r="C36642" s="71"/>
    </row>
    <row r="36643" spans="1:3" x14ac:dyDescent="0.4">
      <c r="A36643" s="70"/>
      <c r="B36643" s="70"/>
      <c r="C36643" s="71"/>
    </row>
    <row r="36644" spans="1:3" x14ac:dyDescent="0.4">
      <c r="A36644" s="70"/>
      <c r="B36644" s="70"/>
      <c r="C36644" s="71"/>
    </row>
    <row r="36645" spans="1:3" x14ac:dyDescent="0.4">
      <c r="A36645" s="70"/>
      <c r="B36645" s="70"/>
      <c r="C36645" s="71"/>
    </row>
    <row r="36646" spans="1:3" x14ac:dyDescent="0.4">
      <c r="A36646" s="70"/>
      <c r="B36646" s="70"/>
      <c r="C36646" s="71"/>
    </row>
    <row r="36647" spans="1:3" x14ac:dyDescent="0.4">
      <c r="A36647" s="70"/>
      <c r="B36647" s="70"/>
      <c r="C36647" s="71"/>
    </row>
    <row r="36648" spans="1:3" x14ac:dyDescent="0.4">
      <c r="A36648" s="70"/>
      <c r="B36648" s="70"/>
      <c r="C36648" s="71"/>
    </row>
    <row r="36649" spans="1:3" x14ac:dyDescent="0.4">
      <c r="A36649" s="70"/>
      <c r="B36649" s="70"/>
      <c r="C36649" s="71"/>
    </row>
    <row r="36650" spans="1:3" x14ac:dyDescent="0.4">
      <c r="A36650" s="70"/>
      <c r="B36650" s="70"/>
      <c r="C36650" s="71"/>
    </row>
    <row r="36651" spans="1:3" x14ac:dyDescent="0.4">
      <c r="A36651" s="70"/>
      <c r="B36651" s="70"/>
      <c r="C36651" s="71"/>
    </row>
    <row r="36652" spans="1:3" x14ac:dyDescent="0.4">
      <c r="A36652" s="70"/>
      <c r="B36652" s="70"/>
      <c r="C36652" s="71"/>
    </row>
    <row r="36653" spans="1:3" x14ac:dyDescent="0.4">
      <c r="A36653" s="70"/>
      <c r="B36653" s="70"/>
      <c r="C36653" s="71"/>
    </row>
    <row r="36654" spans="1:3" x14ac:dyDescent="0.4">
      <c r="A36654" s="70"/>
      <c r="B36654" s="70"/>
      <c r="C36654" s="71"/>
    </row>
    <row r="36655" spans="1:3" x14ac:dyDescent="0.4">
      <c r="A36655" s="70"/>
      <c r="B36655" s="70"/>
      <c r="C36655" s="71"/>
    </row>
    <row r="36656" spans="1:3" x14ac:dyDescent="0.4">
      <c r="A36656" s="70"/>
      <c r="B36656" s="70"/>
      <c r="C36656" s="71"/>
    </row>
    <row r="36657" spans="1:3" x14ac:dyDescent="0.4">
      <c r="A36657" s="70"/>
      <c r="B36657" s="70"/>
      <c r="C36657" s="71"/>
    </row>
    <row r="36658" spans="1:3" x14ac:dyDescent="0.4">
      <c r="A36658" s="70"/>
      <c r="B36658" s="70"/>
      <c r="C36658" s="71"/>
    </row>
    <row r="36659" spans="1:3" x14ac:dyDescent="0.4">
      <c r="A36659" s="70"/>
      <c r="B36659" s="70"/>
      <c r="C36659" s="71"/>
    </row>
    <row r="36660" spans="1:3" x14ac:dyDescent="0.4">
      <c r="A36660" s="70"/>
      <c r="B36660" s="70"/>
      <c r="C36660" s="71"/>
    </row>
    <row r="36661" spans="1:3" x14ac:dyDescent="0.4">
      <c r="A36661" s="70"/>
      <c r="B36661" s="70"/>
      <c r="C36661" s="71"/>
    </row>
    <row r="36662" spans="1:3" x14ac:dyDescent="0.4">
      <c r="A36662" s="70"/>
      <c r="B36662" s="70"/>
      <c r="C36662" s="71"/>
    </row>
    <row r="36663" spans="1:3" x14ac:dyDescent="0.4">
      <c r="A36663" s="70"/>
      <c r="B36663" s="70"/>
      <c r="C36663" s="71"/>
    </row>
    <row r="36664" spans="1:3" x14ac:dyDescent="0.4">
      <c r="A36664" s="70"/>
      <c r="B36664" s="70"/>
      <c r="C36664" s="71"/>
    </row>
    <row r="36665" spans="1:3" x14ac:dyDescent="0.4">
      <c r="A36665" s="70"/>
      <c r="B36665" s="70"/>
      <c r="C36665" s="71"/>
    </row>
    <row r="36666" spans="1:3" x14ac:dyDescent="0.4">
      <c r="A36666" s="70"/>
      <c r="B36666" s="70"/>
      <c r="C36666" s="71"/>
    </row>
    <row r="36667" spans="1:3" x14ac:dyDescent="0.4">
      <c r="A36667" s="70"/>
      <c r="B36667" s="70"/>
      <c r="C36667" s="71"/>
    </row>
    <row r="36668" spans="1:3" x14ac:dyDescent="0.4">
      <c r="A36668" s="70"/>
      <c r="B36668" s="70"/>
      <c r="C36668" s="71"/>
    </row>
    <row r="36669" spans="1:3" x14ac:dyDescent="0.4">
      <c r="A36669" s="70"/>
      <c r="B36669" s="70"/>
      <c r="C36669" s="71"/>
    </row>
    <row r="36670" spans="1:3" x14ac:dyDescent="0.4">
      <c r="A36670" s="70"/>
      <c r="B36670" s="70"/>
      <c r="C36670" s="71"/>
    </row>
    <row r="36671" spans="1:3" x14ac:dyDescent="0.4">
      <c r="A36671" s="70"/>
      <c r="B36671" s="70"/>
      <c r="C36671" s="71"/>
    </row>
    <row r="36672" spans="1:3" x14ac:dyDescent="0.4">
      <c r="A36672" s="70"/>
      <c r="B36672" s="70"/>
      <c r="C36672" s="71"/>
    </row>
    <row r="36673" spans="1:3" x14ac:dyDescent="0.4">
      <c r="A36673" s="70"/>
      <c r="B36673" s="70"/>
      <c r="C36673" s="71"/>
    </row>
    <row r="36674" spans="1:3" x14ac:dyDescent="0.4">
      <c r="A36674" s="70"/>
      <c r="B36674" s="70"/>
      <c r="C36674" s="71"/>
    </row>
    <row r="36675" spans="1:3" x14ac:dyDescent="0.4">
      <c r="A36675" s="70"/>
      <c r="B36675" s="70"/>
      <c r="C36675" s="71"/>
    </row>
    <row r="36676" spans="1:3" x14ac:dyDescent="0.4">
      <c r="A36676" s="70"/>
      <c r="B36676" s="70"/>
      <c r="C36676" s="71"/>
    </row>
    <row r="36677" spans="1:3" x14ac:dyDescent="0.4">
      <c r="A36677" s="70"/>
      <c r="B36677" s="70"/>
      <c r="C36677" s="71"/>
    </row>
    <row r="36678" spans="1:3" x14ac:dyDescent="0.4">
      <c r="A36678" s="70"/>
      <c r="B36678" s="70"/>
      <c r="C36678" s="71"/>
    </row>
    <row r="36679" spans="1:3" x14ac:dyDescent="0.4">
      <c r="A36679" s="70"/>
      <c r="B36679" s="70"/>
      <c r="C36679" s="71"/>
    </row>
    <row r="36680" spans="1:3" x14ac:dyDescent="0.4">
      <c r="A36680" s="70"/>
      <c r="B36680" s="70"/>
      <c r="C36680" s="71"/>
    </row>
    <row r="36681" spans="1:3" x14ac:dyDescent="0.4">
      <c r="A36681" s="70"/>
      <c r="B36681" s="70"/>
      <c r="C36681" s="71"/>
    </row>
    <row r="36682" spans="1:3" x14ac:dyDescent="0.4">
      <c r="A36682" s="70"/>
      <c r="B36682" s="70"/>
      <c r="C36682" s="71"/>
    </row>
    <row r="36683" spans="1:3" x14ac:dyDescent="0.4">
      <c r="A36683" s="70"/>
      <c r="B36683" s="70"/>
      <c r="C36683" s="71"/>
    </row>
    <row r="36684" spans="1:3" x14ac:dyDescent="0.4">
      <c r="A36684" s="70"/>
      <c r="B36684" s="70"/>
      <c r="C36684" s="71"/>
    </row>
    <row r="36685" spans="1:3" x14ac:dyDescent="0.4">
      <c r="A36685" s="70"/>
      <c r="B36685" s="70"/>
      <c r="C36685" s="71"/>
    </row>
    <row r="36686" spans="1:3" x14ac:dyDescent="0.4">
      <c r="A36686" s="70"/>
      <c r="B36686" s="70"/>
      <c r="C36686" s="71"/>
    </row>
    <row r="36687" spans="1:3" x14ac:dyDescent="0.4">
      <c r="A36687" s="70"/>
      <c r="B36687" s="70"/>
      <c r="C36687" s="71"/>
    </row>
    <row r="36688" spans="1:3" x14ac:dyDescent="0.4">
      <c r="A36688" s="70"/>
      <c r="B36688" s="70"/>
      <c r="C36688" s="71"/>
    </row>
    <row r="36689" spans="1:3" x14ac:dyDescent="0.4">
      <c r="A36689" s="70"/>
      <c r="B36689" s="70"/>
      <c r="C36689" s="71"/>
    </row>
    <row r="36690" spans="1:3" x14ac:dyDescent="0.4">
      <c r="A36690" s="70"/>
      <c r="B36690" s="70"/>
      <c r="C36690" s="71"/>
    </row>
    <row r="36691" spans="1:3" x14ac:dyDescent="0.4">
      <c r="A36691" s="70"/>
      <c r="B36691" s="70"/>
      <c r="C36691" s="71"/>
    </row>
    <row r="36692" spans="1:3" x14ac:dyDescent="0.4">
      <c r="A36692" s="70"/>
      <c r="B36692" s="70"/>
      <c r="C36692" s="71"/>
    </row>
    <row r="36693" spans="1:3" x14ac:dyDescent="0.4">
      <c r="A36693" s="70"/>
      <c r="B36693" s="70"/>
      <c r="C36693" s="71"/>
    </row>
    <row r="36694" spans="1:3" x14ac:dyDescent="0.4">
      <c r="A36694" s="70"/>
      <c r="B36694" s="70"/>
      <c r="C36694" s="71"/>
    </row>
    <row r="36695" spans="1:3" x14ac:dyDescent="0.4">
      <c r="A36695" s="70"/>
      <c r="B36695" s="70"/>
      <c r="C36695" s="71"/>
    </row>
    <row r="36696" spans="1:3" x14ac:dyDescent="0.4">
      <c r="A36696" s="70"/>
      <c r="B36696" s="70"/>
      <c r="C36696" s="71"/>
    </row>
    <row r="36697" spans="1:3" x14ac:dyDescent="0.4">
      <c r="A36697" s="70"/>
      <c r="B36697" s="70"/>
      <c r="C36697" s="71"/>
    </row>
    <row r="36698" spans="1:3" x14ac:dyDescent="0.4">
      <c r="A36698" s="70"/>
      <c r="B36698" s="70"/>
      <c r="C36698" s="71"/>
    </row>
    <row r="36699" spans="1:3" x14ac:dyDescent="0.4">
      <c r="A36699" s="70"/>
      <c r="B36699" s="70"/>
      <c r="C36699" s="71"/>
    </row>
    <row r="36700" spans="1:3" x14ac:dyDescent="0.4">
      <c r="A36700" s="70"/>
      <c r="B36700" s="70"/>
      <c r="C36700" s="71"/>
    </row>
    <row r="36701" spans="1:3" x14ac:dyDescent="0.4">
      <c r="A36701" s="70"/>
      <c r="B36701" s="70"/>
      <c r="C36701" s="71"/>
    </row>
    <row r="36702" spans="1:3" x14ac:dyDescent="0.4">
      <c r="A36702" s="70"/>
      <c r="B36702" s="70"/>
      <c r="C36702" s="71"/>
    </row>
    <row r="36703" spans="1:3" x14ac:dyDescent="0.4">
      <c r="A36703" s="70"/>
      <c r="B36703" s="70"/>
      <c r="C36703" s="71"/>
    </row>
    <row r="36704" spans="1:3" x14ac:dyDescent="0.4">
      <c r="A36704" s="70"/>
      <c r="B36704" s="70"/>
      <c r="C36704" s="71"/>
    </row>
    <row r="36705" spans="1:3" x14ac:dyDescent="0.4">
      <c r="A36705" s="70"/>
      <c r="B36705" s="70"/>
      <c r="C36705" s="71"/>
    </row>
    <row r="36706" spans="1:3" x14ac:dyDescent="0.4">
      <c r="A36706" s="70"/>
      <c r="B36706" s="70"/>
      <c r="C36706" s="71"/>
    </row>
    <row r="36707" spans="1:3" x14ac:dyDescent="0.4">
      <c r="A36707" s="70"/>
      <c r="B36707" s="70"/>
      <c r="C36707" s="71"/>
    </row>
    <row r="36708" spans="1:3" x14ac:dyDescent="0.4">
      <c r="A36708" s="70"/>
      <c r="B36708" s="70"/>
      <c r="C36708" s="71"/>
    </row>
    <row r="36709" spans="1:3" x14ac:dyDescent="0.4">
      <c r="A36709" s="70"/>
      <c r="B36709" s="70"/>
      <c r="C36709" s="71"/>
    </row>
    <row r="36710" spans="1:3" x14ac:dyDescent="0.4">
      <c r="A36710" s="70"/>
      <c r="B36710" s="70"/>
      <c r="C36710" s="71"/>
    </row>
    <row r="36711" spans="1:3" x14ac:dyDescent="0.4">
      <c r="A36711" s="70"/>
      <c r="B36711" s="70"/>
      <c r="C36711" s="71"/>
    </row>
    <row r="36712" spans="1:3" x14ac:dyDescent="0.4">
      <c r="A36712" s="70"/>
      <c r="B36712" s="70"/>
      <c r="C36712" s="71"/>
    </row>
    <row r="36713" spans="1:3" x14ac:dyDescent="0.4">
      <c r="A36713" s="70"/>
      <c r="B36713" s="70"/>
      <c r="C36713" s="71"/>
    </row>
    <row r="36714" spans="1:3" x14ac:dyDescent="0.4">
      <c r="A36714" s="70"/>
      <c r="B36714" s="70"/>
      <c r="C36714" s="71"/>
    </row>
    <row r="36715" spans="1:3" x14ac:dyDescent="0.4">
      <c r="A36715" s="70"/>
      <c r="B36715" s="70"/>
      <c r="C36715" s="71"/>
    </row>
    <row r="36716" spans="1:3" x14ac:dyDescent="0.4">
      <c r="A36716" s="70"/>
      <c r="B36716" s="70"/>
      <c r="C36716" s="71"/>
    </row>
    <row r="36717" spans="1:3" x14ac:dyDescent="0.4">
      <c r="A36717" s="70"/>
      <c r="B36717" s="70"/>
      <c r="C36717" s="71"/>
    </row>
    <row r="36718" spans="1:3" x14ac:dyDescent="0.4">
      <c r="A36718" s="70"/>
      <c r="B36718" s="70"/>
      <c r="C36718" s="71"/>
    </row>
    <row r="36719" spans="1:3" x14ac:dyDescent="0.4">
      <c r="A36719" s="70"/>
      <c r="B36719" s="70"/>
      <c r="C36719" s="71"/>
    </row>
    <row r="36720" spans="1:3" x14ac:dyDescent="0.4">
      <c r="A36720" s="70"/>
      <c r="B36720" s="70"/>
      <c r="C36720" s="71"/>
    </row>
    <row r="36721" spans="1:3" x14ac:dyDescent="0.4">
      <c r="A36721" s="70"/>
      <c r="B36721" s="70"/>
      <c r="C36721" s="71"/>
    </row>
    <row r="36722" spans="1:3" x14ac:dyDescent="0.4">
      <c r="A36722" s="70"/>
      <c r="B36722" s="70"/>
      <c r="C36722" s="71"/>
    </row>
    <row r="36723" spans="1:3" x14ac:dyDescent="0.4">
      <c r="A36723" s="70"/>
      <c r="B36723" s="70"/>
      <c r="C36723" s="71"/>
    </row>
    <row r="36724" spans="1:3" x14ac:dyDescent="0.4">
      <c r="A36724" s="70"/>
      <c r="B36724" s="70"/>
      <c r="C36724" s="71"/>
    </row>
    <row r="36725" spans="1:3" x14ac:dyDescent="0.4">
      <c r="A36725" s="70"/>
      <c r="B36725" s="70"/>
      <c r="C36725" s="71"/>
    </row>
    <row r="36726" spans="1:3" x14ac:dyDescent="0.4">
      <c r="A36726" s="70"/>
      <c r="B36726" s="70"/>
      <c r="C36726" s="71"/>
    </row>
    <row r="36727" spans="1:3" x14ac:dyDescent="0.4">
      <c r="A36727" s="70"/>
      <c r="B36727" s="70"/>
      <c r="C36727" s="71"/>
    </row>
    <row r="36728" spans="1:3" x14ac:dyDescent="0.4">
      <c r="A36728" s="70"/>
      <c r="B36728" s="70"/>
      <c r="C36728" s="71"/>
    </row>
    <row r="36729" spans="1:3" x14ac:dyDescent="0.4">
      <c r="A36729" s="70"/>
      <c r="B36729" s="70"/>
      <c r="C36729" s="71"/>
    </row>
    <row r="36730" spans="1:3" x14ac:dyDescent="0.4">
      <c r="A36730" s="70"/>
      <c r="B36730" s="70"/>
      <c r="C36730" s="71"/>
    </row>
    <row r="36731" spans="1:3" x14ac:dyDescent="0.4">
      <c r="A36731" s="70"/>
      <c r="B36731" s="70"/>
      <c r="C36731" s="71"/>
    </row>
    <row r="36732" spans="1:3" x14ac:dyDescent="0.4">
      <c r="A36732" s="70"/>
      <c r="B36732" s="70"/>
      <c r="C36732" s="71"/>
    </row>
    <row r="36733" spans="1:3" x14ac:dyDescent="0.4">
      <c r="A36733" s="70"/>
      <c r="B36733" s="70"/>
      <c r="C36733" s="71"/>
    </row>
    <row r="36734" spans="1:3" x14ac:dyDescent="0.4">
      <c r="A36734" s="70"/>
      <c r="B36734" s="70"/>
      <c r="C36734" s="71"/>
    </row>
    <row r="36735" spans="1:3" x14ac:dyDescent="0.4">
      <c r="A36735" s="70"/>
      <c r="B36735" s="70"/>
      <c r="C36735" s="71"/>
    </row>
    <row r="36736" spans="1:3" x14ac:dyDescent="0.4">
      <c r="A36736" s="70"/>
      <c r="B36736" s="70"/>
      <c r="C36736" s="71"/>
    </row>
    <row r="36737" spans="1:3" x14ac:dyDescent="0.4">
      <c r="A36737" s="70"/>
      <c r="B36737" s="70"/>
      <c r="C36737" s="71"/>
    </row>
    <row r="36738" spans="1:3" x14ac:dyDescent="0.4">
      <c r="A36738" s="70"/>
      <c r="B36738" s="70"/>
      <c r="C36738" s="71"/>
    </row>
    <row r="36739" spans="1:3" x14ac:dyDescent="0.4">
      <c r="A36739" s="70"/>
      <c r="B36739" s="70"/>
      <c r="C36739" s="71"/>
    </row>
    <row r="36740" spans="1:3" x14ac:dyDescent="0.4">
      <c r="A36740" s="70"/>
      <c r="B36740" s="70"/>
      <c r="C36740" s="71"/>
    </row>
    <row r="36741" spans="1:3" x14ac:dyDescent="0.4">
      <c r="A36741" s="70"/>
      <c r="B36741" s="70"/>
      <c r="C36741" s="71"/>
    </row>
    <row r="36742" spans="1:3" x14ac:dyDescent="0.4">
      <c r="A36742" s="70"/>
      <c r="B36742" s="70"/>
      <c r="C36742" s="71"/>
    </row>
    <row r="36743" spans="1:3" x14ac:dyDescent="0.4">
      <c r="A36743" s="70"/>
      <c r="B36743" s="70"/>
      <c r="C36743" s="71"/>
    </row>
    <row r="36744" spans="1:3" x14ac:dyDescent="0.4">
      <c r="A36744" s="70"/>
      <c r="B36744" s="70"/>
      <c r="C36744" s="71"/>
    </row>
    <row r="36745" spans="1:3" x14ac:dyDescent="0.4">
      <c r="A36745" s="70"/>
      <c r="B36745" s="70"/>
      <c r="C36745" s="71"/>
    </row>
    <row r="36746" spans="1:3" x14ac:dyDescent="0.4">
      <c r="A36746" s="70"/>
      <c r="B36746" s="70"/>
      <c r="C36746" s="71"/>
    </row>
    <row r="36747" spans="1:3" x14ac:dyDescent="0.4">
      <c r="A36747" s="70"/>
      <c r="B36747" s="70"/>
      <c r="C36747" s="71"/>
    </row>
    <row r="36748" spans="1:3" x14ac:dyDescent="0.4">
      <c r="A36748" s="70"/>
      <c r="B36748" s="70"/>
      <c r="C36748" s="71"/>
    </row>
    <row r="36749" spans="1:3" x14ac:dyDescent="0.4">
      <c r="A36749" s="70"/>
      <c r="B36749" s="70"/>
      <c r="C36749" s="71"/>
    </row>
    <row r="36750" spans="1:3" x14ac:dyDescent="0.4">
      <c r="A36750" s="70"/>
      <c r="B36750" s="70"/>
      <c r="C36750" s="71"/>
    </row>
    <row r="36751" spans="1:3" x14ac:dyDescent="0.4">
      <c r="A36751" s="70"/>
      <c r="B36751" s="70"/>
      <c r="C36751" s="71"/>
    </row>
    <row r="36752" spans="1:3" x14ac:dyDescent="0.4">
      <c r="A36752" s="70"/>
      <c r="B36752" s="70"/>
      <c r="C36752" s="71"/>
    </row>
    <row r="36753" spans="1:3" x14ac:dyDescent="0.4">
      <c r="A36753" s="70"/>
      <c r="B36753" s="70"/>
      <c r="C36753" s="71"/>
    </row>
    <row r="36754" spans="1:3" x14ac:dyDescent="0.4">
      <c r="A36754" s="70"/>
      <c r="B36754" s="70"/>
      <c r="C36754" s="71"/>
    </row>
    <row r="36755" spans="1:3" x14ac:dyDescent="0.4">
      <c r="A36755" s="70"/>
      <c r="B36755" s="70"/>
      <c r="C36755" s="71"/>
    </row>
    <row r="36756" spans="1:3" x14ac:dyDescent="0.4">
      <c r="A36756" s="70"/>
      <c r="B36756" s="70"/>
      <c r="C36756" s="71"/>
    </row>
    <row r="36757" spans="1:3" x14ac:dyDescent="0.4">
      <c r="A36757" s="70"/>
      <c r="B36757" s="70"/>
      <c r="C36757" s="71"/>
    </row>
    <row r="36758" spans="1:3" x14ac:dyDescent="0.4">
      <c r="A36758" s="70"/>
      <c r="B36758" s="70"/>
      <c r="C36758" s="71"/>
    </row>
    <row r="36759" spans="1:3" x14ac:dyDescent="0.4">
      <c r="A36759" s="70"/>
      <c r="B36759" s="70"/>
      <c r="C36759" s="71"/>
    </row>
    <row r="36760" spans="1:3" x14ac:dyDescent="0.4">
      <c r="A36760" s="70"/>
      <c r="B36760" s="70"/>
      <c r="C36760" s="71"/>
    </row>
    <row r="36761" spans="1:3" x14ac:dyDescent="0.4">
      <c r="A36761" s="70"/>
      <c r="B36761" s="70"/>
      <c r="C36761" s="71"/>
    </row>
    <row r="36762" spans="1:3" x14ac:dyDescent="0.4">
      <c r="A36762" s="70"/>
      <c r="B36762" s="70"/>
      <c r="C36762" s="71"/>
    </row>
    <row r="36763" spans="1:3" x14ac:dyDescent="0.4">
      <c r="A36763" s="70"/>
      <c r="B36763" s="70"/>
      <c r="C36763" s="71"/>
    </row>
    <row r="36764" spans="1:3" x14ac:dyDescent="0.4">
      <c r="A36764" s="70"/>
      <c r="B36764" s="70"/>
      <c r="C36764" s="71"/>
    </row>
    <row r="36765" spans="1:3" x14ac:dyDescent="0.4">
      <c r="A36765" s="70"/>
      <c r="B36765" s="70"/>
      <c r="C36765" s="71"/>
    </row>
    <row r="36766" spans="1:3" x14ac:dyDescent="0.4">
      <c r="A36766" s="70"/>
      <c r="B36766" s="70"/>
      <c r="C36766" s="71"/>
    </row>
    <row r="36767" spans="1:3" x14ac:dyDescent="0.4">
      <c r="A36767" s="70"/>
      <c r="B36767" s="70"/>
      <c r="C36767" s="71"/>
    </row>
    <row r="36768" spans="1:3" x14ac:dyDescent="0.4">
      <c r="A36768" s="70"/>
      <c r="B36768" s="70"/>
      <c r="C36768" s="71"/>
    </row>
    <row r="36769" spans="1:3" x14ac:dyDescent="0.4">
      <c r="A36769" s="70"/>
      <c r="B36769" s="70"/>
      <c r="C36769" s="71"/>
    </row>
    <row r="36770" spans="1:3" x14ac:dyDescent="0.4">
      <c r="A36770" s="70"/>
      <c r="B36770" s="70"/>
      <c r="C36770" s="71"/>
    </row>
    <row r="36771" spans="1:3" x14ac:dyDescent="0.4">
      <c r="A36771" s="70"/>
      <c r="B36771" s="70"/>
      <c r="C36771" s="71"/>
    </row>
    <row r="36772" spans="1:3" x14ac:dyDescent="0.4">
      <c r="A36772" s="70"/>
      <c r="B36772" s="70"/>
      <c r="C36772" s="71"/>
    </row>
    <row r="36773" spans="1:3" x14ac:dyDescent="0.4">
      <c r="A36773" s="70"/>
      <c r="B36773" s="70"/>
      <c r="C36773" s="71"/>
    </row>
    <row r="36774" spans="1:3" x14ac:dyDescent="0.4">
      <c r="A36774" s="70"/>
      <c r="B36774" s="70"/>
      <c r="C36774" s="71"/>
    </row>
    <row r="36775" spans="1:3" x14ac:dyDescent="0.4">
      <c r="A36775" s="70"/>
      <c r="B36775" s="70"/>
      <c r="C36775" s="71"/>
    </row>
    <row r="36776" spans="1:3" x14ac:dyDescent="0.4">
      <c r="A36776" s="70"/>
      <c r="B36776" s="70"/>
      <c r="C36776" s="71"/>
    </row>
    <row r="36777" spans="1:3" x14ac:dyDescent="0.4">
      <c r="A36777" s="70"/>
      <c r="B36777" s="70"/>
      <c r="C36777" s="71"/>
    </row>
    <row r="36778" spans="1:3" x14ac:dyDescent="0.4">
      <c r="A36778" s="70"/>
      <c r="B36778" s="70"/>
      <c r="C36778" s="71"/>
    </row>
    <row r="36779" spans="1:3" x14ac:dyDescent="0.4">
      <c r="A36779" s="70"/>
      <c r="B36779" s="70"/>
      <c r="C36779" s="71"/>
    </row>
    <row r="36780" spans="1:3" x14ac:dyDescent="0.4">
      <c r="A36780" s="70"/>
      <c r="B36780" s="70"/>
      <c r="C36780" s="71"/>
    </row>
    <row r="36781" spans="1:3" x14ac:dyDescent="0.4">
      <c r="A36781" s="70"/>
      <c r="B36781" s="70"/>
      <c r="C36781" s="71"/>
    </row>
    <row r="36782" spans="1:3" x14ac:dyDescent="0.4">
      <c r="A36782" s="70"/>
      <c r="B36782" s="70"/>
      <c r="C36782" s="71"/>
    </row>
    <row r="36783" spans="1:3" x14ac:dyDescent="0.4">
      <c r="A36783" s="70"/>
      <c r="B36783" s="70"/>
      <c r="C36783" s="71"/>
    </row>
    <row r="36784" spans="1:3" x14ac:dyDescent="0.4">
      <c r="A36784" s="70"/>
      <c r="B36784" s="70"/>
      <c r="C36784" s="71"/>
    </row>
    <row r="36785" spans="1:3" x14ac:dyDescent="0.4">
      <c r="A36785" s="70"/>
      <c r="B36785" s="70"/>
      <c r="C36785" s="71"/>
    </row>
    <row r="36786" spans="1:3" x14ac:dyDescent="0.4">
      <c r="A36786" s="70"/>
      <c r="B36786" s="70"/>
      <c r="C36786" s="71"/>
    </row>
    <row r="36787" spans="1:3" x14ac:dyDescent="0.4">
      <c r="A36787" s="70"/>
      <c r="B36787" s="70"/>
      <c r="C36787" s="71"/>
    </row>
    <row r="36788" spans="1:3" x14ac:dyDescent="0.4">
      <c r="A36788" s="70"/>
      <c r="B36788" s="70"/>
      <c r="C36788" s="71"/>
    </row>
    <row r="36789" spans="1:3" x14ac:dyDescent="0.4">
      <c r="A36789" s="70"/>
      <c r="B36789" s="70"/>
      <c r="C36789" s="71"/>
    </row>
    <row r="36790" spans="1:3" x14ac:dyDescent="0.4">
      <c r="A36790" s="70"/>
      <c r="B36790" s="70"/>
      <c r="C36790" s="71"/>
    </row>
    <row r="36791" spans="1:3" x14ac:dyDescent="0.4">
      <c r="A36791" s="70"/>
      <c r="B36791" s="70"/>
      <c r="C36791" s="71"/>
    </row>
    <row r="36792" spans="1:3" x14ac:dyDescent="0.4">
      <c r="A36792" s="70"/>
      <c r="B36792" s="70"/>
      <c r="C36792" s="71"/>
    </row>
    <row r="36793" spans="1:3" x14ac:dyDescent="0.4">
      <c r="A36793" s="70"/>
      <c r="B36793" s="70"/>
      <c r="C36793" s="71"/>
    </row>
    <row r="36794" spans="1:3" x14ac:dyDescent="0.4">
      <c r="A36794" s="70"/>
      <c r="B36794" s="70"/>
      <c r="C36794" s="71"/>
    </row>
    <row r="36795" spans="1:3" x14ac:dyDescent="0.4">
      <c r="A36795" s="70"/>
      <c r="B36795" s="70"/>
      <c r="C36795" s="71"/>
    </row>
    <row r="36796" spans="1:3" x14ac:dyDescent="0.4">
      <c r="A36796" s="70"/>
      <c r="B36796" s="70"/>
      <c r="C36796" s="71"/>
    </row>
    <row r="36797" spans="1:3" x14ac:dyDescent="0.4">
      <c r="A36797" s="70"/>
      <c r="B36797" s="70"/>
      <c r="C36797" s="71"/>
    </row>
    <row r="36798" spans="1:3" x14ac:dyDescent="0.4">
      <c r="A36798" s="70"/>
      <c r="B36798" s="70"/>
      <c r="C36798" s="71"/>
    </row>
    <row r="36799" spans="1:3" x14ac:dyDescent="0.4">
      <c r="A36799" s="70"/>
      <c r="B36799" s="70"/>
      <c r="C36799" s="71"/>
    </row>
    <row r="36800" spans="1:3" x14ac:dyDescent="0.4">
      <c r="A36800" s="70"/>
      <c r="B36800" s="70"/>
      <c r="C36800" s="71"/>
    </row>
    <row r="36801" spans="1:3" x14ac:dyDescent="0.4">
      <c r="A36801" s="70"/>
      <c r="B36801" s="70"/>
      <c r="C36801" s="71"/>
    </row>
    <row r="36802" spans="1:3" x14ac:dyDescent="0.4">
      <c r="A36802" s="70"/>
      <c r="B36802" s="70"/>
      <c r="C36802" s="71"/>
    </row>
    <row r="36803" spans="1:3" x14ac:dyDescent="0.4">
      <c r="A36803" s="70"/>
      <c r="B36803" s="70"/>
      <c r="C36803" s="71"/>
    </row>
    <row r="36804" spans="1:3" x14ac:dyDescent="0.4">
      <c r="A36804" s="70"/>
      <c r="B36804" s="70"/>
      <c r="C36804" s="71"/>
    </row>
    <row r="36805" spans="1:3" x14ac:dyDescent="0.4">
      <c r="A36805" s="70"/>
      <c r="B36805" s="70"/>
      <c r="C36805" s="71"/>
    </row>
    <row r="36806" spans="1:3" x14ac:dyDescent="0.4">
      <c r="A36806" s="70"/>
      <c r="B36806" s="70"/>
      <c r="C36806" s="71"/>
    </row>
    <row r="36807" spans="1:3" x14ac:dyDescent="0.4">
      <c r="A36807" s="70"/>
      <c r="B36807" s="70"/>
      <c r="C36807" s="71"/>
    </row>
    <row r="36808" spans="1:3" x14ac:dyDescent="0.4">
      <c r="A36808" s="70"/>
      <c r="B36808" s="70"/>
      <c r="C36808" s="71"/>
    </row>
    <row r="36809" spans="1:3" x14ac:dyDescent="0.4">
      <c r="A36809" s="70"/>
      <c r="B36809" s="70"/>
      <c r="C36809" s="71"/>
    </row>
    <row r="36810" spans="1:3" x14ac:dyDescent="0.4">
      <c r="A36810" s="70"/>
      <c r="B36810" s="70"/>
      <c r="C36810" s="71"/>
    </row>
    <row r="36811" spans="1:3" x14ac:dyDescent="0.4">
      <c r="A36811" s="70"/>
      <c r="B36811" s="70"/>
      <c r="C36811" s="71"/>
    </row>
    <row r="36812" spans="1:3" x14ac:dyDescent="0.4">
      <c r="A36812" s="70"/>
      <c r="B36812" s="70"/>
      <c r="C36812" s="71"/>
    </row>
    <row r="36813" spans="1:3" x14ac:dyDescent="0.4">
      <c r="A36813" s="70"/>
      <c r="B36813" s="70"/>
      <c r="C36813" s="71"/>
    </row>
    <row r="36814" spans="1:3" x14ac:dyDescent="0.4">
      <c r="A36814" s="70"/>
      <c r="B36814" s="70"/>
      <c r="C36814" s="71"/>
    </row>
    <row r="36815" spans="1:3" x14ac:dyDescent="0.4">
      <c r="A36815" s="70"/>
      <c r="B36815" s="70"/>
      <c r="C36815" s="71"/>
    </row>
    <row r="36816" spans="1:3" x14ac:dyDescent="0.4">
      <c r="A36816" s="70"/>
      <c r="B36816" s="70"/>
      <c r="C36816" s="71"/>
    </row>
    <row r="36817" spans="1:3" x14ac:dyDescent="0.4">
      <c r="A36817" s="70"/>
      <c r="B36817" s="70"/>
      <c r="C36817" s="71"/>
    </row>
    <row r="36818" spans="1:3" x14ac:dyDescent="0.4">
      <c r="A36818" s="70"/>
      <c r="B36818" s="70"/>
      <c r="C36818" s="71"/>
    </row>
    <row r="36819" spans="1:3" x14ac:dyDescent="0.4">
      <c r="A36819" s="70"/>
      <c r="B36819" s="70"/>
      <c r="C36819" s="71"/>
    </row>
    <row r="36820" spans="1:3" x14ac:dyDescent="0.4">
      <c r="A36820" s="70"/>
      <c r="B36820" s="70"/>
      <c r="C36820" s="71"/>
    </row>
    <row r="36821" spans="1:3" x14ac:dyDescent="0.4">
      <c r="A36821" s="70"/>
      <c r="B36821" s="70"/>
      <c r="C36821" s="71"/>
    </row>
    <row r="36822" spans="1:3" x14ac:dyDescent="0.4">
      <c r="A36822" s="70"/>
      <c r="B36822" s="70"/>
      <c r="C36822" s="71"/>
    </row>
    <row r="36823" spans="1:3" x14ac:dyDescent="0.4">
      <c r="A36823" s="70"/>
      <c r="B36823" s="70"/>
      <c r="C36823" s="71"/>
    </row>
    <row r="36824" spans="1:3" x14ac:dyDescent="0.4">
      <c r="A36824" s="70"/>
      <c r="B36824" s="70"/>
      <c r="C36824" s="71"/>
    </row>
    <row r="36825" spans="1:3" x14ac:dyDescent="0.4">
      <c r="A36825" s="70"/>
      <c r="B36825" s="70"/>
      <c r="C36825" s="71"/>
    </row>
    <row r="36826" spans="1:3" x14ac:dyDescent="0.4">
      <c r="A36826" s="70"/>
      <c r="B36826" s="70"/>
      <c r="C36826" s="71"/>
    </row>
    <row r="36827" spans="1:3" x14ac:dyDescent="0.4">
      <c r="A36827" s="70"/>
      <c r="B36827" s="70"/>
      <c r="C36827" s="71"/>
    </row>
    <row r="36828" spans="1:3" x14ac:dyDescent="0.4">
      <c r="A36828" s="70"/>
      <c r="B36828" s="70"/>
      <c r="C36828" s="71"/>
    </row>
    <row r="36829" spans="1:3" x14ac:dyDescent="0.4">
      <c r="A36829" s="70"/>
      <c r="B36829" s="70"/>
      <c r="C36829" s="71"/>
    </row>
    <row r="36830" spans="1:3" x14ac:dyDescent="0.4">
      <c r="A36830" s="70"/>
      <c r="B36830" s="70"/>
      <c r="C36830" s="71"/>
    </row>
    <row r="36831" spans="1:3" x14ac:dyDescent="0.4">
      <c r="A36831" s="70"/>
      <c r="B36831" s="70"/>
      <c r="C36831" s="71"/>
    </row>
    <row r="36832" spans="1:3" x14ac:dyDescent="0.4">
      <c r="A36832" s="70"/>
      <c r="B36832" s="70"/>
      <c r="C36832" s="71"/>
    </row>
    <row r="36833" spans="1:3" x14ac:dyDescent="0.4">
      <c r="A36833" s="70"/>
      <c r="B36833" s="70"/>
      <c r="C36833" s="71"/>
    </row>
    <row r="36834" spans="1:3" x14ac:dyDescent="0.4">
      <c r="A36834" s="70"/>
      <c r="B36834" s="70"/>
      <c r="C36834" s="71"/>
    </row>
    <row r="36835" spans="1:3" x14ac:dyDescent="0.4">
      <c r="A36835" s="70"/>
      <c r="B36835" s="70"/>
      <c r="C36835" s="71"/>
    </row>
    <row r="36836" spans="1:3" x14ac:dyDescent="0.4">
      <c r="A36836" s="70"/>
      <c r="B36836" s="70"/>
      <c r="C36836" s="71"/>
    </row>
    <row r="36837" spans="1:3" x14ac:dyDescent="0.4">
      <c r="A36837" s="70"/>
      <c r="B36837" s="70"/>
      <c r="C36837" s="71"/>
    </row>
    <row r="36838" spans="1:3" x14ac:dyDescent="0.4">
      <c r="A36838" s="70"/>
      <c r="B36838" s="70"/>
      <c r="C36838" s="71"/>
    </row>
    <row r="36839" spans="1:3" x14ac:dyDescent="0.4">
      <c r="A36839" s="70"/>
      <c r="B36839" s="70"/>
      <c r="C36839" s="71"/>
    </row>
    <row r="36840" spans="1:3" x14ac:dyDescent="0.4">
      <c r="A36840" s="70"/>
      <c r="B36840" s="70"/>
      <c r="C36840" s="71"/>
    </row>
    <row r="36841" spans="1:3" x14ac:dyDescent="0.4">
      <c r="A36841" s="70"/>
      <c r="B36841" s="70"/>
      <c r="C36841" s="71"/>
    </row>
    <row r="36842" spans="1:3" x14ac:dyDescent="0.4">
      <c r="A36842" s="70"/>
      <c r="B36842" s="70"/>
      <c r="C36842" s="71"/>
    </row>
    <row r="36843" spans="1:3" x14ac:dyDescent="0.4">
      <c r="A36843" s="70"/>
      <c r="B36843" s="70"/>
      <c r="C36843" s="71"/>
    </row>
    <row r="36844" spans="1:3" x14ac:dyDescent="0.4">
      <c r="A36844" s="70"/>
      <c r="B36844" s="70"/>
      <c r="C36844" s="71"/>
    </row>
    <row r="36845" spans="1:3" x14ac:dyDescent="0.4">
      <c r="A36845" s="70"/>
      <c r="B36845" s="70"/>
      <c r="C36845" s="71"/>
    </row>
    <row r="36846" spans="1:3" x14ac:dyDescent="0.4">
      <c r="A36846" s="70"/>
      <c r="B36846" s="70"/>
      <c r="C36846" s="71"/>
    </row>
    <row r="36847" spans="1:3" x14ac:dyDescent="0.4">
      <c r="A36847" s="70"/>
      <c r="B36847" s="70"/>
      <c r="C36847" s="71"/>
    </row>
    <row r="36848" spans="1:3" x14ac:dyDescent="0.4">
      <c r="A36848" s="70"/>
      <c r="B36848" s="70"/>
      <c r="C36848" s="71"/>
    </row>
    <row r="36849" spans="1:3" x14ac:dyDescent="0.4">
      <c r="A36849" s="70"/>
      <c r="B36849" s="70"/>
      <c r="C36849" s="71"/>
    </row>
    <row r="36850" spans="1:3" x14ac:dyDescent="0.4">
      <c r="A36850" s="70"/>
      <c r="B36850" s="70"/>
      <c r="C36850" s="71"/>
    </row>
    <row r="36851" spans="1:3" x14ac:dyDescent="0.4">
      <c r="A36851" s="70"/>
      <c r="B36851" s="70"/>
      <c r="C36851" s="71"/>
    </row>
    <row r="36852" spans="1:3" x14ac:dyDescent="0.4">
      <c r="A36852" s="70"/>
      <c r="B36852" s="70"/>
      <c r="C36852" s="71"/>
    </row>
    <row r="36853" spans="1:3" x14ac:dyDescent="0.4">
      <c r="A36853" s="70"/>
      <c r="B36853" s="70"/>
      <c r="C36853" s="71"/>
    </row>
    <row r="36854" spans="1:3" x14ac:dyDescent="0.4">
      <c r="A36854" s="70"/>
      <c r="B36854" s="70"/>
      <c r="C36854" s="71"/>
    </row>
    <row r="36855" spans="1:3" x14ac:dyDescent="0.4">
      <c r="A36855" s="70"/>
      <c r="B36855" s="70"/>
      <c r="C36855" s="71"/>
    </row>
    <row r="36856" spans="1:3" x14ac:dyDescent="0.4">
      <c r="A36856" s="70"/>
      <c r="B36856" s="70"/>
      <c r="C36856" s="71"/>
    </row>
    <row r="36857" spans="1:3" x14ac:dyDescent="0.4">
      <c r="A36857" s="70"/>
      <c r="B36857" s="70"/>
      <c r="C36857" s="71"/>
    </row>
    <row r="36858" spans="1:3" x14ac:dyDescent="0.4">
      <c r="A36858" s="70"/>
      <c r="B36858" s="70"/>
      <c r="C36858" s="71"/>
    </row>
    <row r="36859" spans="1:3" x14ac:dyDescent="0.4">
      <c r="A36859" s="70"/>
      <c r="B36859" s="70"/>
      <c r="C36859" s="71"/>
    </row>
    <row r="36860" spans="1:3" x14ac:dyDescent="0.4">
      <c r="A36860" s="70"/>
      <c r="B36860" s="70"/>
      <c r="C36860" s="71"/>
    </row>
    <row r="36861" spans="1:3" x14ac:dyDescent="0.4">
      <c r="A36861" s="70"/>
      <c r="B36861" s="70"/>
      <c r="C36861" s="71"/>
    </row>
    <row r="36862" spans="1:3" x14ac:dyDescent="0.4">
      <c r="A36862" s="70"/>
      <c r="B36862" s="70"/>
      <c r="C36862" s="71"/>
    </row>
    <row r="36863" spans="1:3" x14ac:dyDescent="0.4">
      <c r="A36863" s="70"/>
      <c r="B36863" s="70"/>
      <c r="C36863" s="71"/>
    </row>
    <row r="36864" spans="1:3" x14ac:dyDescent="0.4">
      <c r="A36864" s="70"/>
      <c r="B36864" s="70"/>
      <c r="C36864" s="71"/>
    </row>
    <row r="36865" spans="1:3" x14ac:dyDescent="0.4">
      <c r="A36865" s="70"/>
      <c r="B36865" s="70"/>
      <c r="C36865" s="71"/>
    </row>
    <row r="36866" spans="1:3" x14ac:dyDescent="0.4">
      <c r="A36866" s="70"/>
      <c r="B36866" s="70"/>
      <c r="C36866" s="71"/>
    </row>
    <row r="36867" spans="1:3" x14ac:dyDescent="0.4">
      <c r="A36867" s="70"/>
      <c r="B36867" s="70"/>
      <c r="C36867" s="71"/>
    </row>
    <row r="36868" spans="1:3" x14ac:dyDescent="0.4">
      <c r="A36868" s="70"/>
      <c r="B36868" s="70"/>
      <c r="C36868" s="71"/>
    </row>
    <row r="36869" spans="1:3" x14ac:dyDescent="0.4">
      <c r="A36869" s="70"/>
      <c r="B36869" s="70"/>
      <c r="C36869" s="71"/>
    </row>
    <row r="36870" spans="1:3" x14ac:dyDescent="0.4">
      <c r="A36870" s="70"/>
      <c r="B36870" s="70"/>
      <c r="C36870" s="71"/>
    </row>
    <row r="36871" spans="1:3" x14ac:dyDescent="0.4">
      <c r="A36871" s="70"/>
      <c r="B36871" s="70"/>
      <c r="C36871" s="71"/>
    </row>
    <row r="36872" spans="1:3" x14ac:dyDescent="0.4">
      <c r="A36872" s="70"/>
      <c r="B36872" s="70"/>
      <c r="C36872" s="71"/>
    </row>
    <row r="36873" spans="1:3" x14ac:dyDescent="0.4">
      <c r="A36873" s="70"/>
      <c r="B36873" s="70"/>
      <c r="C36873" s="71"/>
    </row>
    <row r="36874" spans="1:3" x14ac:dyDescent="0.4">
      <c r="A36874" s="70"/>
      <c r="B36874" s="70"/>
      <c r="C36874" s="71"/>
    </row>
    <row r="36875" spans="1:3" x14ac:dyDescent="0.4">
      <c r="A36875" s="70"/>
      <c r="B36875" s="70"/>
      <c r="C36875" s="71"/>
    </row>
    <row r="36876" spans="1:3" x14ac:dyDescent="0.4">
      <c r="A36876" s="70"/>
      <c r="B36876" s="70"/>
      <c r="C36876" s="71"/>
    </row>
    <row r="36877" spans="1:3" x14ac:dyDescent="0.4">
      <c r="A36877" s="70"/>
      <c r="B36877" s="70"/>
      <c r="C36877" s="71"/>
    </row>
    <row r="36878" spans="1:3" x14ac:dyDescent="0.4">
      <c r="A36878" s="70"/>
      <c r="B36878" s="70"/>
      <c r="C36878" s="71"/>
    </row>
    <row r="36879" spans="1:3" x14ac:dyDescent="0.4">
      <c r="A36879" s="70"/>
      <c r="B36879" s="70"/>
      <c r="C36879" s="71"/>
    </row>
    <row r="36880" spans="1:3" x14ac:dyDescent="0.4">
      <c r="A36880" s="70"/>
      <c r="B36880" s="70"/>
      <c r="C36880" s="71"/>
    </row>
    <row r="36881" spans="1:3" x14ac:dyDescent="0.4">
      <c r="A36881" s="70"/>
      <c r="B36881" s="70"/>
      <c r="C36881" s="71"/>
    </row>
    <row r="36882" spans="1:3" x14ac:dyDescent="0.4">
      <c r="A36882" s="70"/>
      <c r="B36882" s="70"/>
      <c r="C36882" s="71"/>
    </row>
    <row r="36883" spans="1:3" x14ac:dyDescent="0.4">
      <c r="A36883" s="70"/>
      <c r="B36883" s="70"/>
      <c r="C36883" s="71"/>
    </row>
    <row r="36884" spans="1:3" x14ac:dyDescent="0.4">
      <c r="A36884" s="70"/>
      <c r="B36884" s="70"/>
      <c r="C36884" s="71"/>
    </row>
    <row r="36885" spans="1:3" x14ac:dyDescent="0.4">
      <c r="A36885" s="70"/>
      <c r="B36885" s="70"/>
      <c r="C36885" s="71"/>
    </row>
    <row r="36886" spans="1:3" x14ac:dyDescent="0.4">
      <c r="A36886" s="70"/>
      <c r="B36886" s="70"/>
      <c r="C36886" s="71"/>
    </row>
    <row r="36887" spans="1:3" x14ac:dyDescent="0.4">
      <c r="A36887" s="70"/>
      <c r="B36887" s="70"/>
      <c r="C36887" s="71"/>
    </row>
    <row r="36888" spans="1:3" x14ac:dyDescent="0.4">
      <c r="A36888" s="70"/>
      <c r="B36888" s="70"/>
      <c r="C36888" s="71"/>
    </row>
    <row r="36889" spans="1:3" x14ac:dyDescent="0.4">
      <c r="A36889" s="70"/>
      <c r="B36889" s="70"/>
      <c r="C36889" s="71"/>
    </row>
    <row r="36890" spans="1:3" x14ac:dyDescent="0.4">
      <c r="A36890" s="70"/>
      <c r="B36890" s="70"/>
      <c r="C36890" s="71"/>
    </row>
    <row r="36891" spans="1:3" x14ac:dyDescent="0.4">
      <c r="A36891" s="70"/>
      <c r="B36891" s="70"/>
      <c r="C36891" s="71"/>
    </row>
    <row r="36892" spans="1:3" x14ac:dyDescent="0.4">
      <c r="A36892" s="70"/>
      <c r="B36892" s="70"/>
      <c r="C36892" s="71"/>
    </row>
    <row r="36893" spans="1:3" x14ac:dyDescent="0.4">
      <c r="A36893" s="70"/>
      <c r="B36893" s="70"/>
      <c r="C36893" s="71"/>
    </row>
    <row r="36894" spans="1:3" x14ac:dyDescent="0.4">
      <c r="A36894" s="70"/>
      <c r="B36894" s="70"/>
      <c r="C36894" s="71"/>
    </row>
    <row r="36895" spans="1:3" x14ac:dyDescent="0.4">
      <c r="A36895" s="70"/>
      <c r="B36895" s="70"/>
      <c r="C36895" s="71"/>
    </row>
    <row r="36896" spans="1:3" x14ac:dyDescent="0.4">
      <c r="A36896" s="70"/>
      <c r="B36896" s="70"/>
      <c r="C36896" s="71"/>
    </row>
    <row r="36897" spans="1:3" x14ac:dyDescent="0.4">
      <c r="A36897" s="70"/>
      <c r="B36897" s="70"/>
      <c r="C36897" s="71"/>
    </row>
    <row r="36898" spans="1:3" x14ac:dyDescent="0.4">
      <c r="A36898" s="70"/>
      <c r="B36898" s="70"/>
      <c r="C36898" s="71"/>
    </row>
    <row r="36899" spans="1:3" x14ac:dyDescent="0.4">
      <c r="A36899" s="70"/>
      <c r="B36899" s="70"/>
      <c r="C36899" s="71"/>
    </row>
    <row r="36900" spans="1:3" x14ac:dyDescent="0.4">
      <c r="A36900" s="70"/>
      <c r="B36900" s="70"/>
      <c r="C36900" s="71"/>
    </row>
    <row r="36901" spans="1:3" x14ac:dyDescent="0.4">
      <c r="A36901" s="70"/>
      <c r="B36901" s="70"/>
      <c r="C36901" s="71"/>
    </row>
    <row r="36902" spans="1:3" x14ac:dyDescent="0.4">
      <c r="A36902" s="70"/>
      <c r="B36902" s="70"/>
      <c r="C36902" s="71"/>
    </row>
    <row r="36903" spans="1:3" x14ac:dyDescent="0.4">
      <c r="A36903" s="70"/>
      <c r="B36903" s="70"/>
      <c r="C36903" s="71"/>
    </row>
    <row r="36904" spans="1:3" x14ac:dyDescent="0.4">
      <c r="A36904" s="70"/>
      <c r="B36904" s="70"/>
      <c r="C36904" s="71"/>
    </row>
    <row r="36905" spans="1:3" x14ac:dyDescent="0.4">
      <c r="A36905" s="70"/>
      <c r="B36905" s="70"/>
      <c r="C36905" s="71"/>
    </row>
    <row r="36906" spans="1:3" x14ac:dyDescent="0.4">
      <c r="A36906" s="70"/>
      <c r="B36906" s="70"/>
      <c r="C36906" s="71"/>
    </row>
    <row r="36907" spans="1:3" x14ac:dyDescent="0.4">
      <c r="A36907" s="70"/>
      <c r="B36907" s="70"/>
      <c r="C36907" s="71"/>
    </row>
    <row r="36908" spans="1:3" x14ac:dyDescent="0.4">
      <c r="A36908" s="70"/>
      <c r="B36908" s="70"/>
      <c r="C36908" s="71"/>
    </row>
    <row r="36909" spans="1:3" x14ac:dyDescent="0.4">
      <c r="A36909" s="70"/>
      <c r="B36909" s="70"/>
      <c r="C36909" s="71"/>
    </row>
    <row r="36910" spans="1:3" x14ac:dyDescent="0.4">
      <c r="A36910" s="70"/>
      <c r="B36910" s="70"/>
      <c r="C36910" s="71"/>
    </row>
    <row r="36911" spans="1:3" x14ac:dyDescent="0.4">
      <c r="A36911" s="70"/>
      <c r="B36911" s="70"/>
      <c r="C36911" s="71"/>
    </row>
    <row r="36912" spans="1:3" x14ac:dyDescent="0.4">
      <c r="A36912" s="70"/>
      <c r="B36912" s="70"/>
      <c r="C36912" s="71"/>
    </row>
    <row r="36913" spans="1:3" x14ac:dyDescent="0.4">
      <c r="A36913" s="70"/>
      <c r="B36913" s="70"/>
      <c r="C36913" s="71"/>
    </row>
    <row r="36914" spans="1:3" x14ac:dyDescent="0.4">
      <c r="A36914" s="70"/>
      <c r="B36914" s="70"/>
      <c r="C36914" s="71"/>
    </row>
    <row r="36915" spans="1:3" x14ac:dyDescent="0.4">
      <c r="A36915" s="70"/>
      <c r="B36915" s="70"/>
      <c r="C36915" s="71"/>
    </row>
    <row r="36916" spans="1:3" x14ac:dyDescent="0.4">
      <c r="A36916" s="70"/>
      <c r="B36916" s="70"/>
      <c r="C36916" s="71"/>
    </row>
    <row r="36917" spans="1:3" x14ac:dyDescent="0.4">
      <c r="A36917" s="70"/>
      <c r="B36917" s="70"/>
      <c r="C36917" s="71"/>
    </row>
    <row r="36918" spans="1:3" x14ac:dyDescent="0.4">
      <c r="A36918" s="70"/>
      <c r="B36918" s="70"/>
      <c r="C36918" s="71"/>
    </row>
    <row r="36919" spans="1:3" x14ac:dyDescent="0.4">
      <c r="A36919" s="70"/>
      <c r="B36919" s="70"/>
      <c r="C36919" s="71"/>
    </row>
    <row r="36920" spans="1:3" x14ac:dyDescent="0.4">
      <c r="A36920" s="70"/>
      <c r="B36920" s="70"/>
      <c r="C36920" s="71"/>
    </row>
    <row r="36921" spans="1:3" x14ac:dyDescent="0.4">
      <c r="A36921" s="70"/>
      <c r="B36921" s="70"/>
      <c r="C36921" s="71"/>
    </row>
    <row r="36922" spans="1:3" x14ac:dyDescent="0.4">
      <c r="A36922" s="70"/>
      <c r="B36922" s="70"/>
      <c r="C36922" s="71"/>
    </row>
    <row r="36923" spans="1:3" x14ac:dyDescent="0.4">
      <c r="A36923" s="70"/>
      <c r="B36923" s="70"/>
      <c r="C36923" s="71"/>
    </row>
    <row r="36924" spans="1:3" x14ac:dyDescent="0.4">
      <c r="A36924" s="70"/>
      <c r="B36924" s="70"/>
      <c r="C36924" s="71"/>
    </row>
    <row r="36925" spans="1:3" x14ac:dyDescent="0.4">
      <c r="A36925" s="70"/>
      <c r="B36925" s="70"/>
      <c r="C36925" s="71"/>
    </row>
    <row r="36926" spans="1:3" x14ac:dyDescent="0.4">
      <c r="A36926" s="70"/>
      <c r="B36926" s="70"/>
      <c r="C36926" s="71"/>
    </row>
    <row r="36927" spans="1:3" x14ac:dyDescent="0.4">
      <c r="A36927" s="70"/>
      <c r="B36927" s="70"/>
      <c r="C36927" s="71"/>
    </row>
    <row r="36928" spans="1:3" x14ac:dyDescent="0.4">
      <c r="A36928" s="70"/>
      <c r="B36928" s="70"/>
      <c r="C36928" s="71"/>
    </row>
    <row r="36929" spans="1:3" x14ac:dyDescent="0.4">
      <c r="A36929" s="70"/>
      <c r="B36929" s="70"/>
      <c r="C36929" s="71"/>
    </row>
    <row r="36930" spans="1:3" x14ac:dyDescent="0.4">
      <c r="A36930" s="70"/>
      <c r="B36930" s="70"/>
      <c r="C36930" s="71"/>
    </row>
    <row r="36931" spans="1:3" x14ac:dyDescent="0.4">
      <c r="A36931" s="70"/>
      <c r="B36931" s="70"/>
      <c r="C36931" s="71"/>
    </row>
    <row r="36932" spans="1:3" x14ac:dyDescent="0.4">
      <c r="A36932" s="70"/>
      <c r="B36932" s="70"/>
      <c r="C36932" s="71"/>
    </row>
    <row r="36933" spans="1:3" x14ac:dyDescent="0.4">
      <c r="A36933" s="70"/>
      <c r="B36933" s="70"/>
      <c r="C36933" s="71"/>
    </row>
    <row r="36934" spans="1:3" x14ac:dyDescent="0.4">
      <c r="A36934" s="70"/>
      <c r="B36934" s="70"/>
      <c r="C36934" s="71"/>
    </row>
    <row r="36935" spans="1:3" x14ac:dyDescent="0.4">
      <c r="A36935" s="70"/>
      <c r="B36935" s="70"/>
      <c r="C36935" s="71"/>
    </row>
    <row r="36936" spans="1:3" x14ac:dyDescent="0.4">
      <c r="A36936" s="70"/>
      <c r="B36936" s="70"/>
      <c r="C36936" s="71"/>
    </row>
    <row r="36937" spans="1:3" x14ac:dyDescent="0.4">
      <c r="A36937" s="70"/>
      <c r="B36937" s="70"/>
      <c r="C36937" s="71"/>
    </row>
    <row r="36938" spans="1:3" x14ac:dyDescent="0.4">
      <c r="A36938" s="70"/>
      <c r="B36938" s="70"/>
      <c r="C36938" s="71"/>
    </row>
    <row r="36939" spans="1:3" x14ac:dyDescent="0.4">
      <c r="A36939" s="70"/>
      <c r="B36939" s="70"/>
      <c r="C36939" s="71"/>
    </row>
    <row r="36940" spans="1:3" x14ac:dyDescent="0.4">
      <c r="A36940" s="70"/>
      <c r="B36940" s="70"/>
      <c r="C36940" s="71"/>
    </row>
    <row r="36941" spans="1:3" x14ac:dyDescent="0.4">
      <c r="A36941" s="70"/>
      <c r="B36941" s="70"/>
      <c r="C36941" s="71"/>
    </row>
    <row r="36942" spans="1:3" x14ac:dyDescent="0.4">
      <c r="A36942" s="70"/>
      <c r="B36942" s="70"/>
      <c r="C36942" s="71"/>
    </row>
    <row r="36943" spans="1:3" x14ac:dyDescent="0.4">
      <c r="A36943" s="70"/>
      <c r="B36943" s="70"/>
      <c r="C36943" s="71"/>
    </row>
    <row r="36944" spans="1:3" x14ac:dyDescent="0.4">
      <c r="A36944" s="70"/>
      <c r="B36944" s="70"/>
      <c r="C36944" s="71"/>
    </row>
    <row r="36945" spans="1:3" x14ac:dyDescent="0.4">
      <c r="A36945" s="70"/>
      <c r="B36945" s="70"/>
      <c r="C36945" s="71"/>
    </row>
    <row r="36946" spans="1:3" x14ac:dyDescent="0.4">
      <c r="A36946" s="70"/>
      <c r="B36946" s="70"/>
      <c r="C36946" s="71"/>
    </row>
    <row r="36947" spans="1:3" x14ac:dyDescent="0.4">
      <c r="A36947" s="70"/>
      <c r="B36947" s="70"/>
      <c r="C36947" s="71"/>
    </row>
    <row r="36948" spans="1:3" x14ac:dyDescent="0.4">
      <c r="A36948" s="70"/>
      <c r="B36948" s="70"/>
      <c r="C36948" s="71"/>
    </row>
    <row r="36949" spans="1:3" x14ac:dyDescent="0.4">
      <c r="A36949" s="70"/>
      <c r="B36949" s="70"/>
      <c r="C36949" s="71"/>
    </row>
    <row r="36950" spans="1:3" x14ac:dyDescent="0.4">
      <c r="A36950" s="70"/>
      <c r="B36950" s="70"/>
      <c r="C36950" s="71"/>
    </row>
    <row r="36951" spans="1:3" x14ac:dyDescent="0.4">
      <c r="A36951" s="70"/>
      <c r="B36951" s="70"/>
      <c r="C36951" s="71"/>
    </row>
    <row r="36952" spans="1:3" x14ac:dyDescent="0.4">
      <c r="A36952" s="70"/>
      <c r="B36952" s="70"/>
      <c r="C36952" s="71"/>
    </row>
    <row r="36953" spans="1:3" x14ac:dyDescent="0.4">
      <c r="A36953" s="70"/>
      <c r="B36953" s="70"/>
      <c r="C36953" s="71"/>
    </row>
    <row r="36954" spans="1:3" x14ac:dyDescent="0.4">
      <c r="A36954" s="70"/>
      <c r="B36954" s="70"/>
      <c r="C36954" s="71"/>
    </row>
    <row r="36955" spans="1:3" x14ac:dyDescent="0.4">
      <c r="A36955" s="70"/>
      <c r="B36955" s="70"/>
      <c r="C36955" s="71"/>
    </row>
    <row r="36956" spans="1:3" x14ac:dyDescent="0.4">
      <c r="A36956" s="70"/>
      <c r="B36956" s="70"/>
      <c r="C36956" s="71"/>
    </row>
    <row r="36957" spans="1:3" x14ac:dyDescent="0.4">
      <c r="A36957" s="70"/>
      <c r="B36957" s="70"/>
      <c r="C36957" s="71"/>
    </row>
    <row r="36958" spans="1:3" x14ac:dyDescent="0.4">
      <c r="A36958" s="70"/>
      <c r="B36958" s="70"/>
      <c r="C36958" s="71"/>
    </row>
    <row r="36959" spans="1:3" x14ac:dyDescent="0.4">
      <c r="A36959" s="70"/>
      <c r="B36959" s="70"/>
      <c r="C36959" s="71"/>
    </row>
    <row r="36960" spans="1:3" x14ac:dyDescent="0.4">
      <c r="A36960" s="70"/>
      <c r="B36960" s="70"/>
      <c r="C36960" s="71"/>
    </row>
    <row r="36961" spans="1:3" x14ac:dyDescent="0.4">
      <c r="A36961" s="70"/>
      <c r="B36961" s="70"/>
      <c r="C36961" s="71"/>
    </row>
    <row r="36962" spans="1:3" x14ac:dyDescent="0.4">
      <c r="A36962" s="70"/>
      <c r="B36962" s="70"/>
      <c r="C36962" s="71"/>
    </row>
    <row r="36963" spans="1:3" x14ac:dyDescent="0.4">
      <c r="A36963" s="70"/>
      <c r="B36963" s="70"/>
      <c r="C36963" s="71"/>
    </row>
    <row r="36964" spans="1:3" x14ac:dyDescent="0.4">
      <c r="A36964" s="70"/>
      <c r="B36964" s="70"/>
      <c r="C36964" s="71"/>
    </row>
    <row r="36965" spans="1:3" x14ac:dyDescent="0.4">
      <c r="A36965" s="70"/>
      <c r="B36965" s="70"/>
      <c r="C36965" s="71"/>
    </row>
    <row r="36966" spans="1:3" x14ac:dyDescent="0.4">
      <c r="A36966" s="70"/>
      <c r="B36966" s="70"/>
      <c r="C36966" s="71"/>
    </row>
    <row r="36967" spans="1:3" x14ac:dyDescent="0.4">
      <c r="A36967" s="70"/>
      <c r="B36967" s="70"/>
      <c r="C36967" s="71"/>
    </row>
    <row r="36968" spans="1:3" x14ac:dyDescent="0.4">
      <c r="A36968" s="70"/>
      <c r="B36968" s="70"/>
      <c r="C36968" s="71"/>
    </row>
    <row r="36969" spans="1:3" x14ac:dyDescent="0.4">
      <c r="A36969" s="70"/>
      <c r="B36969" s="70"/>
      <c r="C36969" s="71"/>
    </row>
    <row r="36970" spans="1:3" x14ac:dyDescent="0.4">
      <c r="A36970" s="70"/>
      <c r="B36970" s="70"/>
      <c r="C36970" s="71"/>
    </row>
    <row r="36971" spans="1:3" x14ac:dyDescent="0.4">
      <c r="A36971" s="70"/>
      <c r="B36971" s="70"/>
      <c r="C36971" s="71"/>
    </row>
    <row r="36972" spans="1:3" x14ac:dyDescent="0.4">
      <c r="A36972" s="70"/>
      <c r="B36972" s="70"/>
      <c r="C36972" s="71"/>
    </row>
    <row r="36973" spans="1:3" x14ac:dyDescent="0.4">
      <c r="A36973" s="70"/>
      <c r="B36973" s="70"/>
      <c r="C36973" s="71"/>
    </row>
    <row r="36974" spans="1:3" x14ac:dyDescent="0.4">
      <c r="A36974" s="70"/>
      <c r="B36974" s="70"/>
      <c r="C36974" s="71"/>
    </row>
    <row r="36975" spans="1:3" x14ac:dyDescent="0.4">
      <c r="A36975" s="70"/>
      <c r="B36975" s="70"/>
      <c r="C36975" s="71"/>
    </row>
    <row r="36976" spans="1:3" x14ac:dyDescent="0.4">
      <c r="A36976" s="70"/>
      <c r="B36976" s="70"/>
      <c r="C36976" s="71"/>
    </row>
    <row r="36977" spans="1:3" x14ac:dyDescent="0.4">
      <c r="A36977" s="70"/>
      <c r="B36977" s="70"/>
      <c r="C36977" s="71"/>
    </row>
    <row r="36978" spans="1:3" x14ac:dyDescent="0.4">
      <c r="A36978" s="70"/>
      <c r="B36978" s="70"/>
      <c r="C36978" s="71"/>
    </row>
    <row r="36979" spans="1:3" x14ac:dyDescent="0.4">
      <c r="A36979" s="70"/>
      <c r="B36979" s="70"/>
      <c r="C36979" s="71"/>
    </row>
    <row r="36980" spans="1:3" x14ac:dyDescent="0.4">
      <c r="A36980" s="70"/>
      <c r="B36980" s="70"/>
      <c r="C36980" s="71"/>
    </row>
    <row r="36981" spans="1:3" x14ac:dyDescent="0.4">
      <c r="A36981" s="70"/>
      <c r="B36981" s="70"/>
      <c r="C36981" s="71"/>
    </row>
    <row r="36982" spans="1:3" x14ac:dyDescent="0.4">
      <c r="A36982" s="70"/>
      <c r="B36982" s="70"/>
      <c r="C36982" s="71"/>
    </row>
    <row r="36983" spans="1:3" x14ac:dyDescent="0.4">
      <c r="A36983" s="70"/>
      <c r="B36983" s="70"/>
      <c r="C36983" s="71"/>
    </row>
    <row r="36984" spans="1:3" x14ac:dyDescent="0.4">
      <c r="A36984" s="70"/>
      <c r="B36984" s="70"/>
      <c r="C36984" s="71"/>
    </row>
    <row r="36985" spans="1:3" x14ac:dyDescent="0.4">
      <c r="A36985" s="70"/>
      <c r="B36985" s="70"/>
      <c r="C36985" s="71"/>
    </row>
    <row r="36986" spans="1:3" x14ac:dyDescent="0.4">
      <c r="A36986" s="70"/>
      <c r="B36986" s="70"/>
      <c r="C36986" s="71"/>
    </row>
    <row r="36987" spans="1:3" x14ac:dyDescent="0.4">
      <c r="A36987" s="70"/>
      <c r="B36987" s="70"/>
      <c r="C36987" s="71"/>
    </row>
    <row r="36988" spans="1:3" x14ac:dyDescent="0.4">
      <c r="A36988" s="70"/>
      <c r="B36988" s="70"/>
      <c r="C36988" s="71"/>
    </row>
    <row r="36989" spans="1:3" x14ac:dyDescent="0.4">
      <c r="A36989" s="70"/>
      <c r="B36989" s="70"/>
      <c r="C36989" s="71"/>
    </row>
    <row r="36990" spans="1:3" x14ac:dyDescent="0.4">
      <c r="A36990" s="70"/>
      <c r="B36990" s="70"/>
      <c r="C36990" s="71"/>
    </row>
    <row r="36991" spans="1:3" x14ac:dyDescent="0.4">
      <c r="A36991" s="70"/>
      <c r="B36991" s="70"/>
      <c r="C36991" s="71"/>
    </row>
    <row r="36992" spans="1:3" x14ac:dyDescent="0.4">
      <c r="A36992" s="70"/>
      <c r="B36992" s="70"/>
      <c r="C36992" s="71"/>
    </row>
    <row r="36993" spans="1:3" x14ac:dyDescent="0.4">
      <c r="A36993" s="70"/>
      <c r="B36993" s="70"/>
      <c r="C36993" s="71"/>
    </row>
    <row r="36994" spans="1:3" x14ac:dyDescent="0.4">
      <c r="A36994" s="70"/>
      <c r="B36994" s="70"/>
      <c r="C36994" s="71"/>
    </row>
    <row r="36995" spans="1:3" x14ac:dyDescent="0.4">
      <c r="A36995" s="70"/>
      <c r="B36995" s="70"/>
      <c r="C36995" s="71"/>
    </row>
    <row r="36996" spans="1:3" x14ac:dyDescent="0.4">
      <c r="A36996" s="70"/>
      <c r="B36996" s="70"/>
      <c r="C36996" s="71"/>
    </row>
    <row r="36997" spans="1:3" x14ac:dyDescent="0.4">
      <c r="A36997" s="70"/>
      <c r="B36997" s="70"/>
      <c r="C36997" s="71"/>
    </row>
    <row r="36998" spans="1:3" x14ac:dyDescent="0.4">
      <c r="A36998" s="70"/>
      <c r="B36998" s="70"/>
      <c r="C36998" s="71"/>
    </row>
    <row r="36999" spans="1:3" x14ac:dyDescent="0.4">
      <c r="A36999" s="70"/>
      <c r="B36999" s="70"/>
      <c r="C36999" s="71"/>
    </row>
    <row r="37000" spans="1:3" x14ac:dyDescent="0.4">
      <c r="A37000" s="70"/>
      <c r="B37000" s="70"/>
      <c r="C37000" s="71"/>
    </row>
    <row r="37001" spans="1:3" x14ac:dyDescent="0.4">
      <c r="A37001" s="70"/>
      <c r="B37001" s="70"/>
      <c r="C37001" s="71"/>
    </row>
    <row r="37002" spans="1:3" x14ac:dyDescent="0.4">
      <c r="A37002" s="70"/>
      <c r="B37002" s="70"/>
      <c r="C37002" s="71"/>
    </row>
    <row r="37003" spans="1:3" x14ac:dyDescent="0.4">
      <c r="A37003" s="70"/>
      <c r="B37003" s="70"/>
      <c r="C37003" s="71"/>
    </row>
    <row r="37004" spans="1:3" x14ac:dyDescent="0.4">
      <c r="A37004" s="70"/>
      <c r="B37004" s="70"/>
      <c r="C37004" s="71"/>
    </row>
    <row r="37005" spans="1:3" x14ac:dyDescent="0.4">
      <c r="A37005" s="70"/>
      <c r="B37005" s="70"/>
      <c r="C37005" s="71"/>
    </row>
    <row r="37006" spans="1:3" x14ac:dyDescent="0.4">
      <c r="A37006" s="70"/>
      <c r="B37006" s="70"/>
      <c r="C37006" s="71"/>
    </row>
    <row r="37007" spans="1:3" x14ac:dyDescent="0.4">
      <c r="A37007" s="70"/>
      <c r="B37007" s="70"/>
      <c r="C37007" s="71"/>
    </row>
    <row r="37008" spans="1:3" x14ac:dyDescent="0.4">
      <c r="A37008" s="70"/>
      <c r="B37008" s="70"/>
      <c r="C37008" s="71"/>
    </row>
    <row r="37009" spans="1:3" x14ac:dyDescent="0.4">
      <c r="A37009" s="70"/>
      <c r="B37009" s="70"/>
      <c r="C37009" s="71"/>
    </row>
    <row r="37010" spans="1:3" x14ac:dyDescent="0.4">
      <c r="A37010" s="70"/>
      <c r="B37010" s="70"/>
      <c r="C37010" s="71"/>
    </row>
    <row r="37011" spans="1:3" x14ac:dyDescent="0.4">
      <c r="A37011" s="70"/>
      <c r="B37011" s="70"/>
      <c r="C37011" s="71"/>
    </row>
    <row r="37012" spans="1:3" x14ac:dyDescent="0.4">
      <c r="A37012" s="70"/>
      <c r="B37012" s="70"/>
      <c r="C37012" s="71"/>
    </row>
    <row r="37013" spans="1:3" x14ac:dyDescent="0.4">
      <c r="A37013" s="70"/>
      <c r="B37013" s="70"/>
      <c r="C37013" s="71"/>
    </row>
    <row r="37014" spans="1:3" x14ac:dyDescent="0.4">
      <c r="A37014" s="70"/>
      <c r="B37014" s="70"/>
      <c r="C37014" s="71"/>
    </row>
    <row r="37015" spans="1:3" x14ac:dyDescent="0.4">
      <c r="A37015" s="70"/>
      <c r="B37015" s="70"/>
      <c r="C37015" s="71"/>
    </row>
    <row r="37016" spans="1:3" x14ac:dyDescent="0.4">
      <c r="A37016" s="70"/>
      <c r="B37016" s="70"/>
      <c r="C37016" s="71"/>
    </row>
    <row r="37017" spans="1:3" x14ac:dyDescent="0.4">
      <c r="A37017" s="70"/>
      <c r="B37017" s="70"/>
      <c r="C37017" s="71"/>
    </row>
    <row r="37018" spans="1:3" x14ac:dyDescent="0.4">
      <c r="A37018" s="70"/>
      <c r="B37018" s="70"/>
      <c r="C37018" s="71"/>
    </row>
    <row r="37019" spans="1:3" x14ac:dyDescent="0.4">
      <c r="A37019" s="70"/>
      <c r="B37019" s="70"/>
      <c r="C37019" s="71"/>
    </row>
    <row r="37020" spans="1:3" x14ac:dyDescent="0.4">
      <c r="A37020" s="70"/>
      <c r="B37020" s="70"/>
      <c r="C37020" s="71"/>
    </row>
    <row r="37021" spans="1:3" x14ac:dyDescent="0.4">
      <c r="A37021" s="70"/>
      <c r="B37021" s="70"/>
      <c r="C37021" s="71"/>
    </row>
    <row r="37022" spans="1:3" x14ac:dyDescent="0.4">
      <c r="A37022" s="70"/>
      <c r="B37022" s="70"/>
      <c r="C37022" s="71"/>
    </row>
    <row r="37023" spans="1:3" x14ac:dyDescent="0.4">
      <c r="A37023" s="70"/>
      <c r="B37023" s="70"/>
      <c r="C37023" s="71"/>
    </row>
    <row r="37024" spans="1:3" x14ac:dyDescent="0.4">
      <c r="A37024" s="70"/>
      <c r="B37024" s="70"/>
      <c r="C37024" s="71"/>
    </row>
    <row r="37025" spans="1:3" x14ac:dyDescent="0.4">
      <c r="A37025" s="70"/>
      <c r="B37025" s="70"/>
      <c r="C37025" s="71"/>
    </row>
    <row r="37026" spans="1:3" x14ac:dyDescent="0.4">
      <c r="A37026" s="70"/>
      <c r="B37026" s="70"/>
      <c r="C37026" s="71"/>
    </row>
    <row r="37027" spans="1:3" x14ac:dyDescent="0.4">
      <c r="A37027" s="70"/>
      <c r="B37027" s="70"/>
      <c r="C37027" s="71"/>
    </row>
    <row r="37028" spans="1:3" x14ac:dyDescent="0.4">
      <c r="A37028" s="70"/>
      <c r="B37028" s="70"/>
      <c r="C37028" s="71"/>
    </row>
    <row r="37029" spans="1:3" x14ac:dyDescent="0.4">
      <c r="A37029" s="70"/>
      <c r="B37029" s="70"/>
      <c r="C37029" s="71"/>
    </row>
    <row r="37030" spans="1:3" x14ac:dyDescent="0.4">
      <c r="A37030" s="70"/>
      <c r="B37030" s="70"/>
      <c r="C37030" s="71"/>
    </row>
    <row r="37031" spans="1:3" x14ac:dyDescent="0.4">
      <c r="A37031" s="70"/>
      <c r="B37031" s="70"/>
      <c r="C37031" s="71"/>
    </row>
    <row r="37032" spans="1:3" x14ac:dyDescent="0.4">
      <c r="A37032" s="70"/>
      <c r="B37032" s="70"/>
      <c r="C37032" s="71"/>
    </row>
    <row r="37033" spans="1:3" x14ac:dyDescent="0.4">
      <c r="A37033" s="70"/>
      <c r="B37033" s="70"/>
      <c r="C37033" s="71"/>
    </row>
    <row r="37034" spans="1:3" x14ac:dyDescent="0.4">
      <c r="A37034" s="70"/>
      <c r="B37034" s="70"/>
      <c r="C37034" s="71"/>
    </row>
    <row r="37035" spans="1:3" x14ac:dyDescent="0.4">
      <c r="A37035" s="70"/>
      <c r="B37035" s="70"/>
      <c r="C37035" s="71"/>
    </row>
    <row r="37036" spans="1:3" x14ac:dyDescent="0.4">
      <c r="A37036" s="70"/>
      <c r="B37036" s="70"/>
      <c r="C37036" s="71"/>
    </row>
    <row r="37037" spans="1:3" x14ac:dyDescent="0.4">
      <c r="A37037" s="70"/>
      <c r="B37037" s="70"/>
      <c r="C37037" s="71"/>
    </row>
    <row r="37038" spans="1:3" x14ac:dyDescent="0.4">
      <c r="A37038" s="70"/>
      <c r="B37038" s="70"/>
      <c r="C37038" s="71"/>
    </row>
    <row r="37039" spans="1:3" x14ac:dyDescent="0.4">
      <c r="A37039" s="70"/>
      <c r="B37039" s="70"/>
      <c r="C37039" s="71"/>
    </row>
    <row r="37040" spans="1:3" x14ac:dyDescent="0.4">
      <c r="A37040" s="70"/>
      <c r="B37040" s="70"/>
      <c r="C37040" s="71"/>
    </row>
    <row r="37041" spans="1:3" x14ac:dyDescent="0.4">
      <c r="A37041" s="70"/>
      <c r="B37041" s="70"/>
      <c r="C37041" s="71"/>
    </row>
    <row r="37042" spans="1:3" x14ac:dyDescent="0.4">
      <c r="A37042" s="70"/>
      <c r="B37042" s="70"/>
      <c r="C37042" s="71"/>
    </row>
    <row r="37043" spans="1:3" x14ac:dyDescent="0.4">
      <c r="A37043" s="70"/>
      <c r="B37043" s="70"/>
      <c r="C37043" s="71"/>
    </row>
    <row r="37044" spans="1:3" x14ac:dyDescent="0.4">
      <c r="A37044" s="70"/>
      <c r="B37044" s="70"/>
      <c r="C37044" s="71"/>
    </row>
    <row r="37045" spans="1:3" x14ac:dyDescent="0.4">
      <c r="A37045" s="70"/>
      <c r="B37045" s="70"/>
      <c r="C37045" s="71"/>
    </row>
    <row r="37046" spans="1:3" x14ac:dyDescent="0.4">
      <c r="A37046" s="70"/>
      <c r="B37046" s="70"/>
      <c r="C37046" s="71"/>
    </row>
    <row r="37047" spans="1:3" x14ac:dyDescent="0.4">
      <c r="A37047" s="70"/>
      <c r="B37047" s="70"/>
      <c r="C37047" s="71"/>
    </row>
    <row r="37048" spans="1:3" x14ac:dyDescent="0.4">
      <c r="A37048" s="70"/>
      <c r="B37048" s="70"/>
      <c r="C37048" s="71"/>
    </row>
    <row r="37049" spans="1:3" x14ac:dyDescent="0.4">
      <c r="A37049" s="70"/>
      <c r="B37049" s="70"/>
      <c r="C37049" s="71"/>
    </row>
    <row r="37050" spans="1:3" x14ac:dyDescent="0.4">
      <c r="A37050" s="70"/>
      <c r="B37050" s="70"/>
      <c r="C37050" s="71"/>
    </row>
    <row r="37051" spans="1:3" x14ac:dyDescent="0.4">
      <c r="A37051" s="70"/>
      <c r="B37051" s="70"/>
      <c r="C37051" s="71"/>
    </row>
    <row r="37052" spans="1:3" x14ac:dyDescent="0.4">
      <c r="A37052" s="70"/>
      <c r="B37052" s="70"/>
      <c r="C37052" s="71"/>
    </row>
    <row r="37053" spans="1:3" x14ac:dyDescent="0.4">
      <c r="A37053" s="70"/>
      <c r="B37053" s="70"/>
      <c r="C37053" s="71"/>
    </row>
    <row r="37054" spans="1:3" x14ac:dyDescent="0.4">
      <c r="A37054" s="70"/>
      <c r="B37054" s="70"/>
      <c r="C37054" s="71"/>
    </row>
    <row r="37055" spans="1:3" x14ac:dyDescent="0.4">
      <c r="A37055" s="70"/>
      <c r="B37055" s="70"/>
      <c r="C37055" s="71"/>
    </row>
    <row r="37056" spans="1:3" x14ac:dyDescent="0.4">
      <c r="A37056" s="70"/>
      <c r="B37056" s="70"/>
      <c r="C37056" s="71"/>
    </row>
    <row r="37057" spans="1:3" x14ac:dyDescent="0.4">
      <c r="A37057" s="70"/>
      <c r="B37057" s="70"/>
      <c r="C37057" s="71"/>
    </row>
    <row r="37058" spans="1:3" x14ac:dyDescent="0.4">
      <c r="A37058" s="70"/>
      <c r="B37058" s="70"/>
      <c r="C37058" s="71"/>
    </row>
    <row r="37059" spans="1:3" x14ac:dyDescent="0.4">
      <c r="A37059" s="70"/>
      <c r="B37059" s="70"/>
      <c r="C37059" s="71"/>
    </row>
    <row r="37060" spans="1:3" x14ac:dyDescent="0.4">
      <c r="A37060" s="70"/>
      <c r="B37060" s="70"/>
      <c r="C37060" s="71"/>
    </row>
    <row r="37061" spans="1:3" x14ac:dyDescent="0.4">
      <c r="A37061" s="70"/>
      <c r="B37061" s="70"/>
      <c r="C37061" s="71"/>
    </row>
    <row r="37062" spans="1:3" x14ac:dyDescent="0.4">
      <c r="A37062" s="70"/>
      <c r="B37062" s="70"/>
      <c r="C37062" s="71"/>
    </row>
    <row r="37063" spans="1:3" x14ac:dyDescent="0.4">
      <c r="A37063" s="70"/>
      <c r="B37063" s="70"/>
      <c r="C37063" s="71"/>
    </row>
    <row r="37064" spans="1:3" x14ac:dyDescent="0.4">
      <c r="A37064" s="70"/>
      <c r="B37064" s="70"/>
      <c r="C37064" s="71"/>
    </row>
    <row r="37065" spans="1:3" x14ac:dyDescent="0.4">
      <c r="A37065" s="70"/>
      <c r="B37065" s="70"/>
      <c r="C37065" s="71"/>
    </row>
    <row r="37066" spans="1:3" x14ac:dyDescent="0.4">
      <c r="A37066" s="70"/>
      <c r="B37066" s="70"/>
      <c r="C37066" s="71"/>
    </row>
    <row r="37067" spans="1:3" x14ac:dyDescent="0.4">
      <c r="A37067" s="70"/>
      <c r="B37067" s="70"/>
      <c r="C37067" s="71"/>
    </row>
    <row r="37068" spans="1:3" x14ac:dyDescent="0.4">
      <c r="A37068" s="70"/>
      <c r="B37068" s="70"/>
      <c r="C37068" s="71"/>
    </row>
    <row r="37069" spans="1:3" x14ac:dyDescent="0.4">
      <c r="A37069" s="70"/>
      <c r="B37069" s="70"/>
      <c r="C37069" s="71"/>
    </row>
    <row r="37070" spans="1:3" x14ac:dyDescent="0.4">
      <c r="A37070" s="70"/>
      <c r="B37070" s="70"/>
      <c r="C37070" s="71"/>
    </row>
    <row r="37071" spans="1:3" x14ac:dyDescent="0.4">
      <c r="A37071" s="70"/>
      <c r="B37071" s="70"/>
      <c r="C37071" s="71"/>
    </row>
    <row r="37072" spans="1:3" x14ac:dyDescent="0.4">
      <c r="A37072" s="70"/>
      <c r="B37072" s="70"/>
      <c r="C37072" s="71"/>
    </row>
    <row r="37073" spans="1:3" x14ac:dyDescent="0.4">
      <c r="A37073" s="70"/>
      <c r="B37073" s="70"/>
      <c r="C37073" s="71"/>
    </row>
    <row r="37074" spans="1:3" x14ac:dyDescent="0.4">
      <c r="A37074" s="70"/>
      <c r="B37074" s="70"/>
      <c r="C37074" s="71"/>
    </row>
    <row r="37075" spans="1:3" x14ac:dyDescent="0.4">
      <c r="A37075" s="70"/>
      <c r="B37075" s="70"/>
      <c r="C37075" s="71"/>
    </row>
    <row r="37076" spans="1:3" x14ac:dyDescent="0.4">
      <c r="A37076" s="70"/>
      <c r="B37076" s="70"/>
      <c r="C37076" s="71"/>
    </row>
    <row r="37077" spans="1:3" x14ac:dyDescent="0.4">
      <c r="A37077" s="70"/>
      <c r="B37077" s="70"/>
      <c r="C37077" s="71"/>
    </row>
    <row r="37078" spans="1:3" x14ac:dyDescent="0.4">
      <c r="A37078" s="70"/>
      <c r="B37078" s="70"/>
      <c r="C37078" s="71"/>
    </row>
    <row r="37079" spans="1:3" x14ac:dyDescent="0.4">
      <c r="A37079" s="70"/>
      <c r="B37079" s="70"/>
      <c r="C37079" s="71"/>
    </row>
    <row r="37080" spans="1:3" x14ac:dyDescent="0.4">
      <c r="A37080" s="70"/>
      <c r="B37080" s="70"/>
      <c r="C37080" s="71"/>
    </row>
    <row r="37081" spans="1:3" x14ac:dyDescent="0.4">
      <c r="A37081" s="70"/>
      <c r="B37081" s="70"/>
      <c r="C37081" s="71"/>
    </row>
    <row r="37082" spans="1:3" x14ac:dyDescent="0.4">
      <c r="A37082" s="70"/>
      <c r="B37082" s="70"/>
      <c r="C37082" s="71"/>
    </row>
    <row r="37083" spans="1:3" x14ac:dyDescent="0.4">
      <c r="A37083" s="70"/>
      <c r="B37083" s="70"/>
      <c r="C37083" s="71"/>
    </row>
    <row r="37084" spans="1:3" x14ac:dyDescent="0.4">
      <c r="A37084" s="70"/>
      <c r="B37084" s="70"/>
      <c r="C37084" s="71"/>
    </row>
    <row r="37085" spans="1:3" x14ac:dyDescent="0.4">
      <c r="A37085" s="70"/>
      <c r="B37085" s="70"/>
      <c r="C37085" s="71"/>
    </row>
    <row r="37086" spans="1:3" x14ac:dyDescent="0.4">
      <c r="A37086" s="70"/>
      <c r="B37086" s="70"/>
      <c r="C37086" s="71"/>
    </row>
    <row r="37087" spans="1:3" x14ac:dyDescent="0.4">
      <c r="A37087" s="70"/>
      <c r="B37087" s="70"/>
      <c r="C37087" s="71"/>
    </row>
    <row r="37088" spans="1:3" x14ac:dyDescent="0.4">
      <c r="A37088" s="70"/>
      <c r="B37088" s="70"/>
      <c r="C37088" s="71"/>
    </row>
    <row r="37089" spans="1:3" x14ac:dyDescent="0.4">
      <c r="A37089" s="70"/>
      <c r="B37089" s="70"/>
      <c r="C37089" s="71"/>
    </row>
    <row r="37090" spans="1:3" x14ac:dyDescent="0.4">
      <c r="A37090" s="70"/>
      <c r="B37090" s="70"/>
      <c r="C37090" s="71"/>
    </row>
    <row r="37091" spans="1:3" x14ac:dyDescent="0.4">
      <c r="A37091" s="70"/>
      <c r="B37091" s="70"/>
      <c r="C37091" s="71"/>
    </row>
    <row r="37092" spans="1:3" x14ac:dyDescent="0.4">
      <c r="A37092" s="70"/>
      <c r="B37092" s="70"/>
      <c r="C37092" s="71"/>
    </row>
    <row r="37093" spans="1:3" x14ac:dyDescent="0.4">
      <c r="A37093" s="70"/>
      <c r="B37093" s="70"/>
      <c r="C37093" s="71"/>
    </row>
    <row r="37094" spans="1:3" x14ac:dyDescent="0.4">
      <c r="A37094" s="70"/>
      <c r="B37094" s="70"/>
      <c r="C37094" s="71"/>
    </row>
    <row r="37095" spans="1:3" x14ac:dyDescent="0.4">
      <c r="A37095" s="70"/>
      <c r="B37095" s="70"/>
      <c r="C37095" s="71"/>
    </row>
    <row r="37096" spans="1:3" x14ac:dyDescent="0.4">
      <c r="A37096" s="70"/>
      <c r="B37096" s="70"/>
      <c r="C37096" s="71"/>
    </row>
    <row r="37097" spans="1:3" x14ac:dyDescent="0.4">
      <c r="A37097" s="70"/>
      <c r="B37097" s="70"/>
      <c r="C37097" s="71"/>
    </row>
    <row r="37098" spans="1:3" x14ac:dyDescent="0.4">
      <c r="A37098" s="70"/>
      <c r="B37098" s="70"/>
      <c r="C37098" s="71"/>
    </row>
    <row r="37099" spans="1:3" x14ac:dyDescent="0.4">
      <c r="A37099" s="70"/>
      <c r="B37099" s="70"/>
      <c r="C37099" s="71"/>
    </row>
    <row r="37100" spans="1:3" x14ac:dyDescent="0.4">
      <c r="A37100" s="70"/>
      <c r="B37100" s="70"/>
      <c r="C37100" s="71"/>
    </row>
    <row r="37101" spans="1:3" x14ac:dyDescent="0.4">
      <c r="A37101" s="70"/>
      <c r="B37101" s="70"/>
      <c r="C37101" s="71"/>
    </row>
    <row r="37102" spans="1:3" x14ac:dyDescent="0.4">
      <c r="A37102" s="70"/>
      <c r="B37102" s="70"/>
      <c r="C37102" s="71"/>
    </row>
    <row r="37103" spans="1:3" x14ac:dyDescent="0.4">
      <c r="A37103" s="70"/>
      <c r="B37103" s="70"/>
      <c r="C37103" s="71"/>
    </row>
    <row r="37104" spans="1:3" x14ac:dyDescent="0.4">
      <c r="A37104" s="70"/>
      <c r="B37104" s="70"/>
      <c r="C37104" s="71"/>
    </row>
    <row r="37105" spans="1:3" x14ac:dyDescent="0.4">
      <c r="A37105" s="70"/>
      <c r="B37105" s="70"/>
      <c r="C37105" s="71"/>
    </row>
    <row r="37106" spans="1:3" x14ac:dyDescent="0.4">
      <c r="A37106" s="70"/>
      <c r="B37106" s="70"/>
      <c r="C37106" s="71"/>
    </row>
    <row r="37107" spans="1:3" x14ac:dyDescent="0.4">
      <c r="A37107" s="70"/>
      <c r="B37107" s="70"/>
      <c r="C37107" s="71"/>
    </row>
    <row r="37108" spans="1:3" x14ac:dyDescent="0.4">
      <c r="A37108" s="70"/>
      <c r="B37108" s="70"/>
      <c r="C37108" s="71"/>
    </row>
    <row r="37109" spans="1:3" x14ac:dyDescent="0.4">
      <c r="A37109" s="70"/>
      <c r="B37109" s="70"/>
      <c r="C37109" s="71"/>
    </row>
    <row r="37110" spans="1:3" x14ac:dyDescent="0.4">
      <c r="A37110" s="70"/>
      <c r="B37110" s="70"/>
      <c r="C37110" s="71"/>
    </row>
    <row r="37111" spans="1:3" x14ac:dyDescent="0.4">
      <c r="A37111" s="70"/>
      <c r="B37111" s="70"/>
      <c r="C37111" s="71"/>
    </row>
    <row r="37112" spans="1:3" x14ac:dyDescent="0.4">
      <c r="A37112" s="70"/>
      <c r="B37112" s="70"/>
      <c r="C37112" s="71"/>
    </row>
    <row r="37113" spans="1:3" x14ac:dyDescent="0.4">
      <c r="A37113" s="70"/>
      <c r="B37113" s="70"/>
      <c r="C37113" s="71"/>
    </row>
    <row r="37114" spans="1:3" x14ac:dyDescent="0.4">
      <c r="A37114" s="70"/>
      <c r="B37114" s="70"/>
      <c r="C37114" s="71"/>
    </row>
    <row r="37115" spans="1:3" x14ac:dyDescent="0.4">
      <c r="A37115" s="70"/>
      <c r="B37115" s="70"/>
      <c r="C37115" s="71"/>
    </row>
    <row r="37116" spans="1:3" x14ac:dyDescent="0.4">
      <c r="A37116" s="70"/>
      <c r="B37116" s="70"/>
      <c r="C37116" s="71"/>
    </row>
    <row r="37117" spans="1:3" x14ac:dyDescent="0.4">
      <c r="A37117" s="70"/>
      <c r="B37117" s="70"/>
      <c r="C37117" s="71"/>
    </row>
    <row r="37118" spans="1:3" x14ac:dyDescent="0.4">
      <c r="A37118" s="70"/>
      <c r="B37118" s="70"/>
      <c r="C37118" s="71"/>
    </row>
    <row r="37119" spans="1:3" x14ac:dyDescent="0.4">
      <c r="A37119" s="70"/>
      <c r="B37119" s="70"/>
      <c r="C37119" s="71"/>
    </row>
    <row r="37120" spans="1:3" x14ac:dyDescent="0.4">
      <c r="A37120" s="70"/>
      <c r="B37120" s="70"/>
      <c r="C37120" s="71"/>
    </row>
    <row r="37121" spans="1:3" x14ac:dyDescent="0.4">
      <c r="A37121" s="70"/>
      <c r="B37121" s="70"/>
      <c r="C37121" s="71"/>
    </row>
    <row r="37122" spans="1:3" x14ac:dyDescent="0.4">
      <c r="A37122" s="70"/>
      <c r="B37122" s="70"/>
      <c r="C37122" s="71"/>
    </row>
    <row r="37123" spans="1:3" x14ac:dyDescent="0.4">
      <c r="A37123" s="70"/>
      <c r="B37123" s="70"/>
      <c r="C37123" s="71"/>
    </row>
    <row r="37124" spans="1:3" x14ac:dyDescent="0.4">
      <c r="A37124" s="70"/>
      <c r="B37124" s="70"/>
      <c r="C37124" s="71"/>
    </row>
    <row r="37125" spans="1:3" x14ac:dyDescent="0.4">
      <c r="A37125" s="70"/>
      <c r="B37125" s="70"/>
      <c r="C37125" s="71"/>
    </row>
    <row r="37126" spans="1:3" x14ac:dyDescent="0.4">
      <c r="A37126" s="70"/>
      <c r="B37126" s="70"/>
      <c r="C37126" s="71"/>
    </row>
    <row r="37127" spans="1:3" x14ac:dyDescent="0.4">
      <c r="A37127" s="70"/>
      <c r="B37127" s="70"/>
      <c r="C37127" s="71"/>
    </row>
    <row r="37128" spans="1:3" x14ac:dyDescent="0.4">
      <c r="A37128" s="70"/>
      <c r="B37128" s="70"/>
      <c r="C37128" s="71"/>
    </row>
    <row r="37129" spans="1:3" x14ac:dyDescent="0.4">
      <c r="A37129" s="70"/>
      <c r="B37129" s="70"/>
      <c r="C37129" s="71"/>
    </row>
    <row r="37130" spans="1:3" x14ac:dyDescent="0.4">
      <c r="A37130" s="70"/>
      <c r="B37130" s="70"/>
      <c r="C37130" s="71"/>
    </row>
    <row r="37131" spans="1:3" x14ac:dyDescent="0.4">
      <c r="A37131" s="70"/>
      <c r="B37131" s="70"/>
      <c r="C37131" s="71"/>
    </row>
    <row r="37132" spans="1:3" x14ac:dyDescent="0.4">
      <c r="A37132" s="70"/>
      <c r="B37132" s="70"/>
      <c r="C37132" s="71"/>
    </row>
    <row r="37133" spans="1:3" x14ac:dyDescent="0.4">
      <c r="A37133" s="70"/>
      <c r="B37133" s="70"/>
      <c r="C37133" s="71"/>
    </row>
    <row r="37134" spans="1:3" x14ac:dyDescent="0.4">
      <c r="A37134" s="70"/>
      <c r="B37134" s="70"/>
      <c r="C37134" s="71"/>
    </row>
    <row r="37135" spans="1:3" x14ac:dyDescent="0.4">
      <c r="A37135" s="70"/>
      <c r="B37135" s="70"/>
      <c r="C37135" s="71"/>
    </row>
    <row r="37136" spans="1:3" x14ac:dyDescent="0.4">
      <c r="A37136" s="70"/>
      <c r="B37136" s="70"/>
      <c r="C37136" s="71"/>
    </row>
    <row r="37137" spans="1:3" x14ac:dyDescent="0.4">
      <c r="A37137" s="70"/>
      <c r="B37137" s="70"/>
      <c r="C37137" s="71"/>
    </row>
    <row r="37138" spans="1:3" x14ac:dyDescent="0.4">
      <c r="A37138" s="70"/>
      <c r="B37138" s="70"/>
      <c r="C37138" s="71"/>
    </row>
    <row r="37139" spans="1:3" x14ac:dyDescent="0.4">
      <c r="A37139" s="70"/>
      <c r="B37139" s="70"/>
      <c r="C37139" s="71"/>
    </row>
    <row r="37140" spans="1:3" x14ac:dyDescent="0.4">
      <c r="A37140" s="70"/>
      <c r="B37140" s="70"/>
      <c r="C37140" s="71"/>
    </row>
    <row r="37141" spans="1:3" x14ac:dyDescent="0.4">
      <c r="A37141" s="70"/>
      <c r="B37141" s="70"/>
      <c r="C37141" s="71"/>
    </row>
    <row r="37142" spans="1:3" x14ac:dyDescent="0.4">
      <c r="A37142" s="70"/>
      <c r="B37142" s="70"/>
      <c r="C37142" s="71"/>
    </row>
    <row r="37143" spans="1:3" x14ac:dyDescent="0.4">
      <c r="A37143" s="70"/>
      <c r="B37143" s="70"/>
      <c r="C37143" s="71"/>
    </row>
    <row r="37144" spans="1:3" x14ac:dyDescent="0.4">
      <c r="A37144" s="70"/>
      <c r="B37144" s="70"/>
      <c r="C37144" s="71"/>
    </row>
    <row r="37145" spans="1:3" x14ac:dyDescent="0.4">
      <c r="A37145" s="70"/>
      <c r="B37145" s="70"/>
      <c r="C37145" s="71"/>
    </row>
    <row r="37146" spans="1:3" x14ac:dyDescent="0.4">
      <c r="A37146" s="70"/>
      <c r="B37146" s="70"/>
      <c r="C37146" s="71"/>
    </row>
    <row r="37147" spans="1:3" x14ac:dyDescent="0.4">
      <c r="A37147" s="70"/>
      <c r="B37147" s="70"/>
      <c r="C37147" s="71"/>
    </row>
    <row r="37148" spans="1:3" x14ac:dyDescent="0.4">
      <c r="A37148" s="70"/>
      <c r="B37148" s="70"/>
      <c r="C37148" s="71"/>
    </row>
    <row r="37149" spans="1:3" x14ac:dyDescent="0.4">
      <c r="A37149" s="70"/>
      <c r="B37149" s="70"/>
      <c r="C37149" s="71"/>
    </row>
    <row r="37150" spans="1:3" x14ac:dyDescent="0.4">
      <c r="A37150" s="70"/>
      <c r="B37150" s="70"/>
      <c r="C37150" s="71"/>
    </row>
    <row r="37151" spans="1:3" x14ac:dyDescent="0.4">
      <c r="A37151" s="70"/>
      <c r="B37151" s="70"/>
      <c r="C37151" s="71"/>
    </row>
    <row r="37152" spans="1:3" x14ac:dyDescent="0.4">
      <c r="A37152" s="70"/>
      <c r="B37152" s="70"/>
      <c r="C37152" s="71"/>
    </row>
    <row r="37153" spans="1:3" x14ac:dyDescent="0.4">
      <c r="A37153" s="70"/>
      <c r="B37153" s="70"/>
      <c r="C37153" s="71"/>
    </row>
    <row r="37154" spans="1:3" x14ac:dyDescent="0.4">
      <c r="A37154" s="70"/>
      <c r="B37154" s="70"/>
      <c r="C37154" s="71"/>
    </row>
    <row r="37155" spans="1:3" x14ac:dyDescent="0.4">
      <c r="A37155" s="70"/>
      <c r="B37155" s="70"/>
      <c r="C37155" s="71"/>
    </row>
    <row r="37156" spans="1:3" x14ac:dyDescent="0.4">
      <c r="A37156" s="70"/>
      <c r="B37156" s="70"/>
      <c r="C37156" s="71"/>
    </row>
    <row r="37157" spans="1:3" x14ac:dyDescent="0.4">
      <c r="A37157" s="70"/>
      <c r="B37157" s="70"/>
      <c r="C37157" s="71"/>
    </row>
    <row r="37158" spans="1:3" x14ac:dyDescent="0.4">
      <c r="A37158" s="70"/>
      <c r="B37158" s="70"/>
      <c r="C37158" s="71"/>
    </row>
    <row r="37159" spans="1:3" x14ac:dyDescent="0.4">
      <c r="A37159" s="70"/>
      <c r="B37159" s="70"/>
      <c r="C37159" s="71"/>
    </row>
    <row r="37160" spans="1:3" x14ac:dyDescent="0.4">
      <c r="A37160" s="70"/>
      <c r="B37160" s="70"/>
      <c r="C37160" s="71"/>
    </row>
    <row r="37161" spans="1:3" x14ac:dyDescent="0.4">
      <c r="A37161" s="70"/>
      <c r="B37161" s="70"/>
      <c r="C37161" s="71"/>
    </row>
    <row r="37162" spans="1:3" x14ac:dyDescent="0.4">
      <c r="A37162" s="70"/>
      <c r="B37162" s="70"/>
      <c r="C37162" s="71"/>
    </row>
    <row r="37163" spans="1:3" x14ac:dyDescent="0.4">
      <c r="A37163" s="70"/>
      <c r="B37163" s="70"/>
      <c r="C37163" s="71"/>
    </row>
    <row r="37164" spans="1:3" x14ac:dyDescent="0.4">
      <c r="A37164" s="70"/>
      <c r="B37164" s="70"/>
      <c r="C37164" s="71"/>
    </row>
    <row r="37165" spans="1:3" x14ac:dyDescent="0.4">
      <c r="A37165" s="70"/>
      <c r="B37165" s="70"/>
      <c r="C37165" s="71"/>
    </row>
    <row r="37166" spans="1:3" x14ac:dyDescent="0.4">
      <c r="A37166" s="70"/>
      <c r="B37166" s="70"/>
      <c r="C37166" s="71"/>
    </row>
    <row r="37167" spans="1:3" x14ac:dyDescent="0.4">
      <c r="A37167" s="70"/>
      <c r="B37167" s="70"/>
      <c r="C37167" s="71"/>
    </row>
    <row r="37168" spans="1:3" x14ac:dyDescent="0.4">
      <c r="A37168" s="70"/>
      <c r="B37168" s="70"/>
      <c r="C37168" s="71"/>
    </row>
    <row r="37169" spans="1:3" x14ac:dyDescent="0.4">
      <c r="A37169" s="70"/>
      <c r="B37169" s="70"/>
      <c r="C37169" s="71"/>
    </row>
    <row r="37170" spans="1:3" x14ac:dyDescent="0.4">
      <c r="A37170" s="70"/>
      <c r="B37170" s="70"/>
      <c r="C37170" s="71"/>
    </row>
    <row r="37171" spans="1:3" x14ac:dyDescent="0.4">
      <c r="A37171" s="70"/>
      <c r="B37171" s="70"/>
      <c r="C37171" s="71"/>
    </row>
    <row r="37172" spans="1:3" x14ac:dyDescent="0.4">
      <c r="A37172" s="70"/>
      <c r="B37172" s="70"/>
      <c r="C37172" s="71"/>
    </row>
    <row r="37173" spans="1:3" x14ac:dyDescent="0.4">
      <c r="A37173" s="70"/>
      <c r="B37173" s="70"/>
      <c r="C37173" s="71"/>
    </row>
    <row r="37174" spans="1:3" x14ac:dyDescent="0.4">
      <c r="A37174" s="70"/>
      <c r="B37174" s="70"/>
      <c r="C37174" s="71"/>
    </row>
    <row r="37175" spans="1:3" x14ac:dyDescent="0.4">
      <c r="A37175" s="70"/>
      <c r="B37175" s="70"/>
      <c r="C37175" s="71"/>
    </row>
    <row r="37176" spans="1:3" x14ac:dyDescent="0.4">
      <c r="A37176" s="70"/>
      <c r="B37176" s="70"/>
      <c r="C37176" s="71"/>
    </row>
    <row r="37177" spans="1:3" x14ac:dyDescent="0.4">
      <c r="A37177" s="70"/>
      <c r="B37177" s="70"/>
      <c r="C37177" s="71"/>
    </row>
    <row r="37178" spans="1:3" x14ac:dyDescent="0.4">
      <c r="A37178" s="70"/>
      <c r="B37178" s="70"/>
      <c r="C37178" s="71"/>
    </row>
    <row r="37179" spans="1:3" x14ac:dyDescent="0.4">
      <c r="A37179" s="70"/>
      <c r="B37179" s="70"/>
      <c r="C37179" s="71"/>
    </row>
    <row r="37180" spans="1:3" x14ac:dyDescent="0.4">
      <c r="A37180" s="70"/>
      <c r="B37180" s="70"/>
      <c r="C37180" s="71"/>
    </row>
    <row r="37181" spans="1:3" x14ac:dyDescent="0.4">
      <c r="A37181" s="70"/>
      <c r="B37181" s="70"/>
      <c r="C37181" s="71"/>
    </row>
    <row r="37182" spans="1:3" x14ac:dyDescent="0.4">
      <c r="A37182" s="70"/>
      <c r="B37182" s="70"/>
      <c r="C37182" s="71"/>
    </row>
    <row r="37183" spans="1:3" x14ac:dyDescent="0.4">
      <c r="A37183" s="70"/>
      <c r="B37183" s="70"/>
      <c r="C37183" s="71"/>
    </row>
    <row r="37184" spans="1:3" x14ac:dyDescent="0.4">
      <c r="A37184" s="70"/>
      <c r="B37184" s="70"/>
      <c r="C37184" s="71"/>
    </row>
    <row r="37185" spans="1:3" x14ac:dyDescent="0.4">
      <c r="A37185" s="70"/>
      <c r="B37185" s="70"/>
      <c r="C37185" s="71"/>
    </row>
    <row r="37186" spans="1:3" x14ac:dyDescent="0.4">
      <c r="A37186" s="70"/>
      <c r="B37186" s="70"/>
      <c r="C37186" s="71"/>
    </row>
    <row r="37187" spans="1:3" x14ac:dyDescent="0.4">
      <c r="A37187" s="70"/>
      <c r="B37187" s="70"/>
      <c r="C37187" s="71"/>
    </row>
    <row r="37188" spans="1:3" x14ac:dyDescent="0.4">
      <c r="A37188" s="70"/>
      <c r="B37188" s="70"/>
      <c r="C37188" s="71"/>
    </row>
    <row r="37189" spans="1:3" x14ac:dyDescent="0.4">
      <c r="A37189" s="70"/>
      <c r="B37189" s="70"/>
      <c r="C37189" s="71"/>
    </row>
    <row r="37190" spans="1:3" x14ac:dyDescent="0.4">
      <c r="A37190" s="70"/>
      <c r="B37190" s="70"/>
      <c r="C37190" s="71"/>
    </row>
    <row r="37191" spans="1:3" x14ac:dyDescent="0.4">
      <c r="A37191" s="70"/>
      <c r="B37191" s="70"/>
      <c r="C37191" s="71"/>
    </row>
    <row r="37192" spans="1:3" x14ac:dyDescent="0.4">
      <c r="A37192" s="70"/>
      <c r="B37192" s="70"/>
      <c r="C37192" s="71"/>
    </row>
    <row r="37193" spans="1:3" x14ac:dyDescent="0.4">
      <c r="A37193" s="70"/>
      <c r="B37193" s="70"/>
      <c r="C37193" s="71"/>
    </row>
    <row r="37194" spans="1:3" x14ac:dyDescent="0.4">
      <c r="A37194" s="70"/>
      <c r="B37194" s="70"/>
      <c r="C37194" s="71"/>
    </row>
    <row r="37195" spans="1:3" x14ac:dyDescent="0.4">
      <c r="A37195" s="70"/>
      <c r="B37195" s="70"/>
      <c r="C37195" s="71"/>
    </row>
    <row r="37196" spans="1:3" x14ac:dyDescent="0.4">
      <c r="A37196" s="70"/>
      <c r="B37196" s="70"/>
      <c r="C37196" s="71"/>
    </row>
    <row r="37197" spans="1:3" x14ac:dyDescent="0.4">
      <c r="A37197" s="70"/>
      <c r="B37197" s="70"/>
      <c r="C37197" s="71"/>
    </row>
    <row r="37198" spans="1:3" x14ac:dyDescent="0.4">
      <c r="A37198" s="70"/>
      <c r="B37198" s="70"/>
      <c r="C37198" s="71"/>
    </row>
    <row r="37199" spans="1:3" x14ac:dyDescent="0.4">
      <c r="A37199" s="70"/>
      <c r="B37199" s="70"/>
      <c r="C37199" s="71"/>
    </row>
    <row r="37200" spans="1:3" x14ac:dyDescent="0.4">
      <c r="A37200" s="70"/>
      <c r="B37200" s="70"/>
      <c r="C37200" s="71"/>
    </row>
    <row r="37201" spans="1:3" x14ac:dyDescent="0.4">
      <c r="A37201" s="70"/>
      <c r="B37201" s="70"/>
      <c r="C37201" s="71"/>
    </row>
    <row r="37202" spans="1:3" x14ac:dyDescent="0.4">
      <c r="A37202" s="70"/>
      <c r="B37202" s="70"/>
      <c r="C37202" s="71"/>
    </row>
    <row r="37203" spans="1:3" x14ac:dyDescent="0.4">
      <c r="A37203" s="70"/>
      <c r="B37203" s="70"/>
      <c r="C37203" s="71"/>
    </row>
    <row r="37204" spans="1:3" x14ac:dyDescent="0.4">
      <c r="A37204" s="70"/>
      <c r="B37204" s="70"/>
      <c r="C37204" s="71"/>
    </row>
    <row r="37205" spans="1:3" x14ac:dyDescent="0.4">
      <c r="A37205" s="70"/>
      <c r="B37205" s="70"/>
      <c r="C37205" s="71"/>
    </row>
    <row r="37206" spans="1:3" x14ac:dyDescent="0.4">
      <c r="A37206" s="70"/>
      <c r="B37206" s="70"/>
      <c r="C37206" s="71"/>
    </row>
    <row r="37207" spans="1:3" x14ac:dyDescent="0.4">
      <c r="A37207" s="70"/>
      <c r="B37207" s="70"/>
      <c r="C37207" s="71"/>
    </row>
    <row r="37208" spans="1:3" x14ac:dyDescent="0.4">
      <c r="A37208" s="70"/>
      <c r="B37208" s="70"/>
      <c r="C37208" s="71"/>
    </row>
    <row r="37209" spans="1:3" x14ac:dyDescent="0.4">
      <c r="A37209" s="70"/>
      <c r="B37209" s="70"/>
      <c r="C37209" s="71"/>
    </row>
    <row r="37210" spans="1:3" x14ac:dyDescent="0.4">
      <c r="A37210" s="70"/>
      <c r="B37210" s="70"/>
      <c r="C37210" s="71"/>
    </row>
    <row r="37211" spans="1:3" x14ac:dyDescent="0.4">
      <c r="A37211" s="70"/>
      <c r="B37211" s="70"/>
      <c r="C37211" s="71"/>
    </row>
    <row r="37212" spans="1:3" x14ac:dyDescent="0.4">
      <c r="A37212" s="70"/>
      <c r="B37212" s="70"/>
      <c r="C37212" s="71"/>
    </row>
    <row r="37213" spans="1:3" x14ac:dyDescent="0.4">
      <c r="A37213" s="70"/>
      <c r="B37213" s="70"/>
      <c r="C37213" s="71"/>
    </row>
    <row r="37214" spans="1:3" x14ac:dyDescent="0.4">
      <c r="A37214" s="70"/>
      <c r="B37214" s="70"/>
      <c r="C37214" s="71"/>
    </row>
    <row r="37215" spans="1:3" x14ac:dyDescent="0.4">
      <c r="A37215" s="70"/>
      <c r="B37215" s="70"/>
      <c r="C37215" s="71"/>
    </row>
    <row r="37216" spans="1:3" x14ac:dyDescent="0.4">
      <c r="A37216" s="70"/>
      <c r="B37216" s="70"/>
      <c r="C37216" s="71"/>
    </row>
    <row r="37217" spans="1:3" x14ac:dyDescent="0.4">
      <c r="A37217" s="70"/>
      <c r="B37217" s="70"/>
      <c r="C37217" s="71"/>
    </row>
    <row r="37218" spans="1:3" x14ac:dyDescent="0.4">
      <c r="A37218" s="70"/>
      <c r="B37218" s="70"/>
      <c r="C37218" s="71"/>
    </row>
    <row r="37219" spans="1:3" x14ac:dyDescent="0.4">
      <c r="A37219" s="70"/>
      <c r="B37219" s="70"/>
      <c r="C37219" s="71"/>
    </row>
    <row r="37220" spans="1:3" x14ac:dyDescent="0.4">
      <c r="A37220" s="70"/>
      <c r="B37220" s="70"/>
      <c r="C37220" s="71"/>
    </row>
    <row r="37221" spans="1:3" x14ac:dyDescent="0.4">
      <c r="A37221" s="70"/>
      <c r="B37221" s="70"/>
      <c r="C37221" s="71"/>
    </row>
    <row r="37222" spans="1:3" x14ac:dyDescent="0.4">
      <c r="A37222" s="70"/>
      <c r="B37222" s="70"/>
      <c r="C37222" s="71"/>
    </row>
    <row r="37223" spans="1:3" x14ac:dyDescent="0.4">
      <c r="A37223" s="70"/>
      <c r="B37223" s="70"/>
      <c r="C37223" s="71"/>
    </row>
    <row r="37224" spans="1:3" x14ac:dyDescent="0.4">
      <c r="A37224" s="70"/>
      <c r="B37224" s="70"/>
      <c r="C37224" s="71"/>
    </row>
    <row r="37225" spans="1:3" x14ac:dyDescent="0.4">
      <c r="A37225" s="70"/>
      <c r="B37225" s="70"/>
      <c r="C37225" s="71"/>
    </row>
    <row r="37226" spans="1:3" x14ac:dyDescent="0.4">
      <c r="A37226" s="70"/>
      <c r="B37226" s="70"/>
      <c r="C37226" s="71"/>
    </row>
    <row r="37227" spans="1:3" x14ac:dyDescent="0.4">
      <c r="A37227" s="70"/>
      <c r="B37227" s="70"/>
      <c r="C37227" s="71"/>
    </row>
    <row r="37228" spans="1:3" x14ac:dyDescent="0.4">
      <c r="A37228" s="70"/>
      <c r="B37228" s="70"/>
      <c r="C37228" s="71"/>
    </row>
    <row r="37229" spans="1:3" x14ac:dyDescent="0.4">
      <c r="A37229" s="70"/>
      <c r="B37229" s="70"/>
      <c r="C37229" s="71"/>
    </row>
    <row r="37230" spans="1:3" x14ac:dyDescent="0.4">
      <c r="A37230" s="70"/>
      <c r="B37230" s="70"/>
      <c r="C37230" s="71"/>
    </row>
    <row r="37231" spans="1:3" x14ac:dyDescent="0.4">
      <c r="A37231" s="70"/>
      <c r="B37231" s="70"/>
      <c r="C37231" s="71"/>
    </row>
    <row r="37232" spans="1:3" x14ac:dyDescent="0.4">
      <c r="A37232" s="70"/>
      <c r="B37232" s="70"/>
      <c r="C37232" s="71"/>
    </row>
    <row r="37233" spans="1:3" x14ac:dyDescent="0.4">
      <c r="A37233" s="70"/>
      <c r="B37233" s="70"/>
      <c r="C37233" s="71"/>
    </row>
    <row r="37234" spans="1:3" x14ac:dyDescent="0.4">
      <c r="A37234" s="70"/>
      <c r="B37234" s="70"/>
      <c r="C37234" s="71"/>
    </row>
    <row r="37235" spans="1:3" x14ac:dyDescent="0.4">
      <c r="A37235" s="70"/>
      <c r="B37235" s="70"/>
      <c r="C37235" s="71"/>
    </row>
    <row r="37236" spans="1:3" x14ac:dyDescent="0.4">
      <c r="A37236" s="70"/>
      <c r="B37236" s="70"/>
      <c r="C37236" s="71"/>
    </row>
    <row r="37237" spans="1:3" x14ac:dyDescent="0.4">
      <c r="A37237" s="70"/>
      <c r="B37237" s="70"/>
      <c r="C37237" s="71"/>
    </row>
    <row r="37238" spans="1:3" x14ac:dyDescent="0.4">
      <c r="A37238" s="70"/>
      <c r="B37238" s="70"/>
      <c r="C37238" s="71"/>
    </row>
    <row r="37239" spans="1:3" x14ac:dyDescent="0.4">
      <c r="A37239" s="70"/>
      <c r="B37239" s="70"/>
      <c r="C37239" s="71"/>
    </row>
    <row r="37240" spans="1:3" x14ac:dyDescent="0.4">
      <c r="A37240" s="70"/>
      <c r="B37240" s="70"/>
      <c r="C37240" s="71"/>
    </row>
    <row r="37241" spans="1:3" x14ac:dyDescent="0.4">
      <c r="A37241" s="70"/>
      <c r="B37241" s="70"/>
      <c r="C37241" s="71"/>
    </row>
    <row r="37242" spans="1:3" x14ac:dyDescent="0.4">
      <c r="A37242" s="70"/>
      <c r="B37242" s="70"/>
      <c r="C37242" s="71"/>
    </row>
    <row r="37243" spans="1:3" x14ac:dyDescent="0.4">
      <c r="A37243" s="70"/>
      <c r="B37243" s="70"/>
      <c r="C37243" s="71"/>
    </row>
    <row r="37244" spans="1:3" x14ac:dyDescent="0.4">
      <c r="A37244" s="70"/>
      <c r="B37244" s="70"/>
      <c r="C37244" s="71"/>
    </row>
    <row r="37245" spans="1:3" x14ac:dyDescent="0.4">
      <c r="A37245" s="70"/>
      <c r="B37245" s="70"/>
      <c r="C37245" s="71"/>
    </row>
    <row r="37246" spans="1:3" x14ac:dyDescent="0.4">
      <c r="A37246" s="70"/>
      <c r="B37246" s="70"/>
      <c r="C37246" s="71"/>
    </row>
    <row r="37247" spans="1:3" x14ac:dyDescent="0.4">
      <c r="A37247" s="70"/>
      <c r="B37247" s="70"/>
      <c r="C37247" s="71"/>
    </row>
    <row r="37248" spans="1:3" x14ac:dyDescent="0.4">
      <c r="A37248" s="70"/>
      <c r="B37248" s="70"/>
      <c r="C37248" s="71"/>
    </row>
    <row r="37249" spans="1:3" x14ac:dyDescent="0.4">
      <c r="A37249" s="70"/>
      <c r="B37249" s="70"/>
      <c r="C37249" s="71"/>
    </row>
    <row r="37250" spans="1:3" x14ac:dyDescent="0.4">
      <c r="A37250" s="70"/>
      <c r="B37250" s="70"/>
      <c r="C37250" s="71"/>
    </row>
    <row r="37251" spans="1:3" x14ac:dyDescent="0.4">
      <c r="A37251" s="70"/>
      <c r="B37251" s="70"/>
      <c r="C37251" s="71"/>
    </row>
    <row r="37252" spans="1:3" x14ac:dyDescent="0.4">
      <c r="A37252" s="70"/>
      <c r="B37252" s="70"/>
      <c r="C37252" s="71"/>
    </row>
    <row r="37253" spans="1:3" x14ac:dyDescent="0.4">
      <c r="A37253" s="70"/>
      <c r="B37253" s="70"/>
      <c r="C37253" s="71"/>
    </row>
    <row r="37254" spans="1:3" x14ac:dyDescent="0.4">
      <c r="A37254" s="70"/>
      <c r="B37254" s="70"/>
      <c r="C37254" s="71"/>
    </row>
    <row r="37255" spans="1:3" x14ac:dyDescent="0.4">
      <c r="A37255" s="70"/>
      <c r="B37255" s="70"/>
      <c r="C37255" s="71"/>
    </row>
    <row r="37256" spans="1:3" x14ac:dyDescent="0.4">
      <c r="A37256" s="70"/>
      <c r="B37256" s="70"/>
      <c r="C37256" s="71"/>
    </row>
    <row r="37257" spans="1:3" x14ac:dyDescent="0.4">
      <c r="A37257" s="70"/>
      <c r="B37257" s="70"/>
      <c r="C37257" s="71"/>
    </row>
    <row r="37258" spans="1:3" x14ac:dyDescent="0.4">
      <c r="A37258" s="70"/>
      <c r="B37258" s="70"/>
      <c r="C37258" s="71"/>
    </row>
    <row r="37259" spans="1:3" x14ac:dyDescent="0.4">
      <c r="A37259" s="70"/>
      <c r="B37259" s="70"/>
      <c r="C37259" s="71"/>
    </row>
    <row r="37260" spans="1:3" x14ac:dyDescent="0.4">
      <c r="A37260" s="70"/>
      <c r="B37260" s="70"/>
      <c r="C37260" s="71"/>
    </row>
    <row r="37261" spans="1:3" x14ac:dyDescent="0.4">
      <c r="A37261" s="70"/>
      <c r="B37261" s="70"/>
      <c r="C37261" s="71"/>
    </row>
    <row r="37262" spans="1:3" x14ac:dyDescent="0.4">
      <c r="A37262" s="70"/>
      <c r="B37262" s="70"/>
      <c r="C37262" s="71"/>
    </row>
    <row r="37263" spans="1:3" x14ac:dyDescent="0.4">
      <c r="A37263" s="70"/>
      <c r="B37263" s="70"/>
      <c r="C37263" s="71"/>
    </row>
    <row r="37264" spans="1:3" x14ac:dyDescent="0.4">
      <c r="A37264" s="70"/>
      <c r="B37264" s="70"/>
      <c r="C37264" s="71"/>
    </row>
    <row r="37265" spans="1:3" x14ac:dyDescent="0.4">
      <c r="A37265" s="70"/>
      <c r="B37265" s="70"/>
      <c r="C37265" s="71"/>
    </row>
    <row r="37266" spans="1:3" x14ac:dyDescent="0.4">
      <c r="A37266" s="70"/>
      <c r="B37266" s="70"/>
      <c r="C37266" s="71"/>
    </row>
    <row r="37267" spans="1:3" x14ac:dyDescent="0.4">
      <c r="A37267" s="70"/>
      <c r="B37267" s="70"/>
      <c r="C37267" s="71"/>
    </row>
    <row r="37268" spans="1:3" x14ac:dyDescent="0.4">
      <c r="A37268" s="70"/>
      <c r="B37268" s="70"/>
      <c r="C37268" s="71"/>
    </row>
    <row r="37269" spans="1:3" x14ac:dyDescent="0.4">
      <c r="A37269" s="70"/>
      <c r="B37269" s="70"/>
      <c r="C37269" s="71"/>
    </row>
    <row r="37270" spans="1:3" x14ac:dyDescent="0.4">
      <c r="A37270" s="70"/>
      <c r="B37270" s="70"/>
      <c r="C37270" s="71"/>
    </row>
    <row r="37271" spans="1:3" x14ac:dyDescent="0.4">
      <c r="A37271" s="70"/>
      <c r="B37271" s="70"/>
      <c r="C37271" s="71"/>
    </row>
    <row r="37272" spans="1:3" x14ac:dyDescent="0.4">
      <c r="A37272" s="70"/>
      <c r="B37272" s="70"/>
      <c r="C37272" s="71"/>
    </row>
    <row r="37273" spans="1:3" x14ac:dyDescent="0.4">
      <c r="A37273" s="70"/>
      <c r="B37273" s="70"/>
      <c r="C37273" s="71"/>
    </row>
    <row r="37274" spans="1:3" x14ac:dyDescent="0.4">
      <c r="A37274" s="70"/>
      <c r="B37274" s="70"/>
      <c r="C37274" s="71"/>
    </row>
    <row r="37275" spans="1:3" x14ac:dyDescent="0.4">
      <c r="A37275" s="70"/>
      <c r="B37275" s="70"/>
      <c r="C37275" s="71"/>
    </row>
    <row r="37276" spans="1:3" x14ac:dyDescent="0.4">
      <c r="A37276" s="70"/>
      <c r="B37276" s="70"/>
      <c r="C37276" s="71"/>
    </row>
    <row r="37277" spans="1:3" x14ac:dyDescent="0.4">
      <c r="A37277" s="70"/>
      <c r="B37277" s="70"/>
      <c r="C37277" s="71"/>
    </row>
    <row r="37278" spans="1:3" x14ac:dyDescent="0.4">
      <c r="A37278" s="70"/>
      <c r="B37278" s="70"/>
      <c r="C37278" s="71"/>
    </row>
    <row r="37279" spans="1:3" x14ac:dyDescent="0.4">
      <c r="A37279" s="70"/>
      <c r="B37279" s="70"/>
      <c r="C37279" s="71"/>
    </row>
    <row r="37280" spans="1:3" x14ac:dyDescent="0.4">
      <c r="A37280" s="70"/>
      <c r="B37280" s="70"/>
      <c r="C37280" s="71"/>
    </row>
    <row r="37281" spans="1:3" x14ac:dyDescent="0.4">
      <c r="A37281" s="70"/>
      <c r="B37281" s="70"/>
      <c r="C37281" s="71"/>
    </row>
    <row r="37282" spans="1:3" x14ac:dyDescent="0.4">
      <c r="A37282" s="70"/>
      <c r="B37282" s="70"/>
      <c r="C37282" s="71"/>
    </row>
    <row r="37283" spans="1:3" x14ac:dyDescent="0.4">
      <c r="A37283" s="70"/>
      <c r="B37283" s="70"/>
      <c r="C37283" s="71"/>
    </row>
    <row r="37284" spans="1:3" x14ac:dyDescent="0.4">
      <c r="A37284" s="70"/>
      <c r="B37284" s="70"/>
      <c r="C37284" s="71"/>
    </row>
    <row r="37285" spans="1:3" x14ac:dyDescent="0.4">
      <c r="A37285" s="70"/>
      <c r="B37285" s="70"/>
      <c r="C37285" s="71"/>
    </row>
    <row r="37286" spans="1:3" x14ac:dyDescent="0.4">
      <c r="A37286" s="70"/>
      <c r="B37286" s="70"/>
      <c r="C37286" s="71"/>
    </row>
    <row r="37287" spans="1:3" x14ac:dyDescent="0.4">
      <c r="A37287" s="70"/>
      <c r="B37287" s="70"/>
      <c r="C37287" s="71"/>
    </row>
    <row r="37288" spans="1:3" x14ac:dyDescent="0.4">
      <c r="A37288" s="70"/>
      <c r="B37288" s="70"/>
      <c r="C37288" s="71"/>
    </row>
    <row r="37289" spans="1:3" x14ac:dyDescent="0.4">
      <c r="A37289" s="70"/>
      <c r="B37289" s="70"/>
      <c r="C37289" s="71"/>
    </row>
    <row r="37290" spans="1:3" x14ac:dyDescent="0.4">
      <c r="A37290" s="70"/>
      <c r="B37290" s="70"/>
      <c r="C37290" s="71"/>
    </row>
    <row r="37291" spans="1:3" x14ac:dyDescent="0.4">
      <c r="A37291" s="70"/>
      <c r="B37291" s="70"/>
      <c r="C37291" s="71"/>
    </row>
    <row r="37292" spans="1:3" x14ac:dyDescent="0.4">
      <c r="A37292" s="70"/>
      <c r="B37292" s="70"/>
      <c r="C37292" s="71"/>
    </row>
    <row r="37293" spans="1:3" x14ac:dyDescent="0.4">
      <c r="A37293" s="70"/>
      <c r="B37293" s="70"/>
      <c r="C37293" s="71"/>
    </row>
    <row r="37294" spans="1:3" x14ac:dyDescent="0.4">
      <c r="A37294" s="70"/>
      <c r="B37294" s="70"/>
      <c r="C37294" s="71"/>
    </row>
    <row r="37295" spans="1:3" x14ac:dyDescent="0.4">
      <c r="A37295" s="70"/>
      <c r="B37295" s="70"/>
      <c r="C37295" s="71"/>
    </row>
    <row r="37296" spans="1:3" x14ac:dyDescent="0.4">
      <c r="A37296" s="70"/>
      <c r="B37296" s="70"/>
      <c r="C37296" s="71"/>
    </row>
    <row r="37297" spans="1:3" x14ac:dyDescent="0.4">
      <c r="A37297" s="70"/>
      <c r="B37297" s="70"/>
      <c r="C37297" s="71"/>
    </row>
    <row r="37298" spans="1:3" x14ac:dyDescent="0.4">
      <c r="A37298" s="70"/>
      <c r="B37298" s="70"/>
      <c r="C37298" s="71"/>
    </row>
    <row r="37299" spans="1:3" x14ac:dyDescent="0.4">
      <c r="A37299" s="70"/>
      <c r="B37299" s="70"/>
      <c r="C37299" s="71"/>
    </row>
    <row r="37300" spans="1:3" x14ac:dyDescent="0.4">
      <c r="A37300" s="70"/>
      <c r="B37300" s="70"/>
      <c r="C37300" s="71"/>
    </row>
    <row r="37301" spans="1:3" x14ac:dyDescent="0.4">
      <c r="A37301" s="70"/>
      <c r="B37301" s="70"/>
      <c r="C37301" s="71"/>
    </row>
    <row r="37302" spans="1:3" x14ac:dyDescent="0.4">
      <c r="A37302" s="70"/>
      <c r="B37302" s="70"/>
      <c r="C37302" s="71"/>
    </row>
    <row r="37303" spans="1:3" x14ac:dyDescent="0.4">
      <c r="A37303" s="70"/>
      <c r="B37303" s="70"/>
      <c r="C37303" s="71"/>
    </row>
    <row r="37304" spans="1:3" x14ac:dyDescent="0.4">
      <c r="A37304" s="70"/>
      <c r="B37304" s="70"/>
      <c r="C37304" s="71"/>
    </row>
    <row r="37305" spans="1:3" x14ac:dyDescent="0.4">
      <c r="A37305" s="70"/>
      <c r="B37305" s="70"/>
      <c r="C37305" s="71"/>
    </row>
    <row r="37306" spans="1:3" x14ac:dyDescent="0.4">
      <c r="A37306" s="70"/>
      <c r="B37306" s="70"/>
      <c r="C37306" s="71"/>
    </row>
    <row r="37307" spans="1:3" x14ac:dyDescent="0.4">
      <c r="A37307" s="70"/>
      <c r="B37307" s="70"/>
      <c r="C37307" s="71"/>
    </row>
    <row r="37308" spans="1:3" x14ac:dyDescent="0.4">
      <c r="A37308" s="70"/>
      <c r="B37308" s="70"/>
      <c r="C37308" s="71"/>
    </row>
    <row r="37309" spans="1:3" x14ac:dyDescent="0.4">
      <c r="A37309" s="70"/>
      <c r="B37309" s="70"/>
      <c r="C37309" s="71"/>
    </row>
    <row r="37310" spans="1:3" x14ac:dyDescent="0.4">
      <c r="A37310" s="70"/>
      <c r="B37310" s="70"/>
      <c r="C37310" s="71"/>
    </row>
    <row r="37311" spans="1:3" x14ac:dyDescent="0.4">
      <c r="A37311" s="70"/>
      <c r="B37311" s="70"/>
      <c r="C37311" s="71"/>
    </row>
    <row r="37312" spans="1:3" x14ac:dyDescent="0.4">
      <c r="A37312" s="70"/>
      <c r="B37312" s="70"/>
      <c r="C37312" s="71"/>
    </row>
    <row r="37313" spans="1:3" x14ac:dyDescent="0.4">
      <c r="A37313" s="70"/>
      <c r="B37313" s="70"/>
      <c r="C37313" s="71"/>
    </row>
    <row r="37314" spans="1:3" x14ac:dyDescent="0.4">
      <c r="A37314" s="70"/>
      <c r="B37314" s="70"/>
      <c r="C37314" s="71"/>
    </row>
    <row r="37315" spans="1:3" x14ac:dyDescent="0.4">
      <c r="A37315" s="70"/>
      <c r="B37315" s="70"/>
      <c r="C37315" s="71"/>
    </row>
    <row r="37316" spans="1:3" x14ac:dyDescent="0.4">
      <c r="A37316" s="70"/>
      <c r="B37316" s="70"/>
      <c r="C37316" s="71"/>
    </row>
    <row r="37317" spans="1:3" x14ac:dyDescent="0.4">
      <c r="A37317" s="70"/>
      <c r="B37317" s="70"/>
      <c r="C37317" s="71"/>
    </row>
    <row r="37318" spans="1:3" x14ac:dyDescent="0.4">
      <c r="A37318" s="70"/>
      <c r="B37318" s="70"/>
      <c r="C37318" s="71"/>
    </row>
    <row r="37319" spans="1:3" x14ac:dyDescent="0.4">
      <c r="A37319" s="70"/>
      <c r="B37319" s="70"/>
      <c r="C37319" s="71"/>
    </row>
    <row r="37320" spans="1:3" x14ac:dyDescent="0.4">
      <c r="A37320" s="70"/>
      <c r="B37320" s="70"/>
      <c r="C37320" s="71"/>
    </row>
    <row r="37321" spans="1:3" x14ac:dyDescent="0.4">
      <c r="A37321" s="70"/>
      <c r="B37321" s="70"/>
      <c r="C37321" s="71"/>
    </row>
    <row r="37322" spans="1:3" x14ac:dyDescent="0.4">
      <c r="A37322" s="70"/>
      <c r="B37322" s="70"/>
      <c r="C37322" s="71"/>
    </row>
    <row r="37323" spans="1:3" x14ac:dyDescent="0.4">
      <c r="A37323" s="70"/>
      <c r="B37323" s="70"/>
      <c r="C37323" s="71"/>
    </row>
    <row r="37324" spans="1:3" x14ac:dyDescent="0.4">
      <c r="A37324" s="70"/>
      <c r="B37324" s="70"/>
      <c r="C37324" s="71"/>
    </row>
    <row r="37325" spans="1:3" x14ac:dyDescent="0.4">
      <c r="A37325" s="70"/>
      <c r="B37325" s="70"/>
      <c r="C37325" s="71"/>
    </row>
    <row r="37326" spans="1:3" x14ac:dyDescent="0.4">
      <c r="A37326" s="70"/>
      <c r="B37326" s="70"/>
      <c r="C37326" s="71"/>
    </row>
    <row r="37327" spans="1:3" x14ac:dyDescent="0.4">
      <c r="A37327" s="70"/>
      <c r="B37327" s="70"/>
      <c r="C37327" s="71"/>
    </row>
    <row r="37328" spans="1:3" x14ac:dyDescent="0.4">
      <c r="A37328" s="70"/>
      <c r="B37328" s="70"/>
      <c r="C37328" s="71"/>
    </row>
    <row r="37329" spans="1:3" x14ac:dyDescent="0.4">
      <c r="A37329" s="70"/>
      <c r="B37329" s="70"/>
      <c r="C37329" s="71"/>
    </row>
    <row r="37330" spans="1:3" x14ac:dyDescent="0.4">
      <c r="A37330" s="70"/>
      <c r="B37330" s="70"/>
      <c r="C37330" s="71"/>
    </row>
    <row r="37331" spans="1:3" x14ac:dyDescent="0.4">
      <c r="A37331" s="70"/>
      <c r="B37331" s="70"/>
      <c r="C37331" s="71"/>
    </row>
    <row r="37332" spans="1:3" x14ac:dyDescent="0.4">
      <c r="A37332" s="70"/>
      <c r="B37332" s="70"/>
      <c r="C37332" s="71"/>
    </row>
    <row r="37333" spans="1:3" x14ac:dyDescent="0.4">
      <c r="A37333" s="70"/>
      <c r="B37333" s="70"/>
      <c r="C37333" s="71"/>
    </row>
    <row r="37334" spans="1:3" x14ac:dyDescent="0.4">
      <c r="A37334" s="70"/>
      <c r="B37334" s="70"/>
      <c r="C37334" s="71"/>
    </row>
    <row r="37335" spans="1:3" x14ac:dyDescent="0.4">
      <c r="A37335" s="70"/>
      <c r="B37335" s="70"/>
      <c r="C37335" s="71"/>
    </row>
    <row r="37336" spans="1:3" x14ac:dyDescent="0.4">
      <c r="A37336" s="70"/>
      <c r="B37336" s="70"/>
      <c r="C37336" s="71"/>
    </row>
    <row r="37337" spans="1:3" x14ac:dyDescent="0.4">
      <c r="A37337" s="70"/>
      <c r="B37337" s="70"/>
      <c r="C37337" s="71"/>
    </row>
    <row r="37338" spans="1:3" x14ac:dyDescent="0.4">
      <c r="A37338" s="70"/>
      <c r="B37338" s="70"/>
      <c r="C37338" s="71"/>
    </row>
    <row r="37339" spans="1:3" x14ac:dyDescent="0.4">
      <c r="A37339" s="70"/>
      <c r="B37339" s="70"/>
      <c r="C37339" s="71"/>
    </row>
    <row r="37340" spans="1:3" x14ac:dyDescent="0.4">
      <c r="A37340" s="70"/>
      <c r="B37340" s="70"/>
      <c r="C37340" s="71"/>
    </row>
    <row r="37341" spans="1:3" x14ac:dyDescent="0.4">
      <c r="A37341" s="70"/>
      <c r="B37341" s="70"/>
      <c r="C37341" s="71"/>
    </row>
    <row r="37342" spans="1:3" x14ac:dyDescent="0.4">
      <c r="A37342" s="70"/>
      <c r="B37342" s="70"/>
      <c r="C37342" s="71"/>
    </row>
    <row r="37343" spans="1:3" x14ac:dyDescent="0.4">
      <c r="A37343" s="70"/>
      <c r="B37343" s="70"/>
      <c r="C37343" s="71"/>
    </row>
    <row r="37344" spans="1:3" x14ac:dyDescent="0.4">
      <c r="A37344" s="70"/>
      <c r="B37344" s="70"/>
      <c r="C37344" s="71"/>
    </row>
    <row r="37345" spans="1:3" x14ac:dyDescent="0.4">
      <c r="A37345" s="70"/>
      <c r="B37345" s="70"/>
      <c r="C37345" s="71"/>
    </row>
    <row r="37346" spans="1:3" x14ac:dyDescent="0.4">
      <c r="A37346" s="70"/>
      <c r="B37346" s="70"/>
      <c r="C37346" s="71"/>
    </row>
    <row r="37347" spans="1:3" x14ac:dyDescent="0.4">
      <c r="A37347" s="70"/>
      <c r="B37347" s="70"/>
      <c r="C37347" s="71"/>
    </row>
    <row r="37348" spans="1:3" x14ac:dyDescent="0.4">
      <c r="A37348" s="70"/>
      <c r="B37348" s="70"/>
      <c r="C37348" s="71"/>
    </row>
    <row r="37349" spans="1:3" x14ac:dyDescent="0.4">
      <c r="A37349" s="70"/>
      <c r="B37349" s="70"/>
      <c r="C37349" s="71"/>
    </row>
    <row r="37350" spans="1:3" x14ac:dyDescent="0.4">
      <c r="A37350" s="70"/>
      <c r="B37350" s="70"/>
      <c r="C37350" s="71"/>
    </row>
    <row r="37351" spans="1:3" x14ac:dyDescent="0.4">
      <c r="A37351" s="70"/>
      <c r="B37351" s="70"/>
      <c r="C37351" s="71"/>
    </row>
    <row r="37352" spans="1:3" x14ac:dyDescent="0.4">
      <c r="A37352" s="70"/>
      <c r="B37352" s="70"/>
      <c r="C37352" s="71"/>
    </row>
    <row r="37353" spans="1:3" x14ac:dyDescent="0.4">
      <c r="A37353" s="70"/>
      <c r="B37353" s="70"/>
      <c r="C37353" s="71"/>
    </row>
    <row r="37354" spans="1:3" x14ac:dyDescent="0.4">
      <c r="A37354" s="70"/>
      <c r="B37354" s="70"/>
      <c r="C37354" s="71"/>
    </row>
    <row r="37355" spans="1:3" x14ac:dyDescent="0.4">
      <c r="A37355" s="70"/>
      <c r="B37355" s="70"/>
      <c r="C37355" s="71"/>
    </row>
    <row r="37356" spans="1:3" x14ac:dyDescent="0.4">
      <c r="A37356" s="70"/>
      <c r="B37356" s="70"/>
      <c r="C37356" s="71"/>
    </row>
    <row r="37357" spans="1:3" x14ac:dyDescent="0.4">
      <c r="A37357" s="70"/>
      <c r="B37357" s="70"/>
      <c r="C37357" s="71"/>
    </row>
    <row r="37358" spans="1:3" x14ac:dyDescent="0.4">
      <c r="A37358" s="70"/>
      <c r="B37358" s="70"/>
      <c r="C37358" s="71"/>
    </row>
    <row r="37359" spans="1:3" x14ac:dyDescent="0.4">
      <c r="A37359" s="70"/>
      <c r="B37359" s="70"/>
      <c r="C37359" s="71"/>
    </row>
    <row r="37360" spans="1:3" x14ac:dyDescent="0.4">
      <c r="A37360" s="70"/>
      <c r="B37360" s="70"/>
      <c r="C37360" s="71"/>
    </row>
    <row r="37361" spans="1:3" x14ac:dyDescent="0.4">
      <c r="A37361" s="70"/>
      <c r="B37361" s="70"/>
      <c r="C37361" s="71"/>
    </row>
    <row r="37362" spans="1:3" x14ac:dyDescent="0.4">
      <c r="A37362" s="70"/>
      <c r="B37362" s="70"/>
      <c r="C37362" s="71"/>
    </row>
    <row r="37363" spans="1:3" x14ac:dyDescent="0.4">
      <c r="A37363" s="70"/>
      <c r="B37363" s="70"/>
      <c r="C37363" s="71"/>
    </row>
    <row r="37364" spans="1:3" x14ac:dyDescent="0.4">
      <c r="A37364" s="70"/>
      <c r="B37364" s="70"/>
      <c r="C37364" s="71"/>
    </row>
    <row r="37365" spans="1:3" x14ac:dyDescent="0.4">
      <c r="A37365" s="70"/>
      <c r="B37365" s="70"/>
      <c r="C37365" s="71"/>
    </row>
    <row r="37366" spans="1:3" x14ac:dyDescent="0.4">
      <c r="A37366" s="70"/>
      <c r="B37366" s="70"/>
      <c r="C37366" s="71"/>
    </row>
    <row r="37367" spans="1:3" x14ac:dyDescent="0.4">
      <c r="A37367" s="70"/>
      <c r="B37367" s="70"/>
      <c r="C37367" s="71"/>
    </row>
    <row r="37368" spans="1:3" x14ac:dyDescent="0.4">
      <c r="A37368" s="70"/>
      <c r="B37368" s="70"/>
      <c r="C37368" s="71"/>
    </row>
    <row r="37369" spans="1:3" x14ac:dyDescent="0.4">
      <c r="A37369" s="70"/>
      <c r="B37369" s="70"/>
      <c r="C37369" s="71"/>
    </row>
    <row r="37370" spans="1:3" x14ac:dyDescent="0.4">
      <c r="A37370" s="70"/>
      <c r="B37370" s="70"/>
      <c r="C37370" s="71"/>
    </row>
    <row r="37371" spans="1:3" x14ac:dyDescent="0.4">
      <c r="A37371" s="70"/>
      <c r="B37371" s="70"/>
      <c r="C37371" s="71"/>
    </row>
    <row r="37372" spans="1:3" x14ac:dyDescent="0.4">
      <c r="A37372" s="70"/>
      <c r="B37372" s="70"/>
      <c r="C37372" s="71"/>
    </row>
    <row r="37373" spans="1:3" x14ac:dyDescent="0.4">
      <c r="A37373" s="70"/>
      <c r="B37373" s="70"/>
      <c r="C37373" s="71"/>
    </row>
    <row r="37374" spans="1:3" x14ac:dyDescent="0.4">
      <c r="A37374" s="70"/>
      <c r="B37374" s="70"/>
      <c r="C37374" s="71"/>
    </row>
    <row r="37375" spans="1:3" x14ac:dyDescent="0.4">
      <c r="A37375" s="70"/>
      <c r="B37375" s="70"/>
      <c r="C37375" s="71"/>
    </row>
    <row r="37376" spans="1:3" x14ac:dyDescent="0.4">
      <c r="A37376" s="70"/>
      <c r="B37376" s="70"/>
      <c r="C37376" s="71"/>
    </row>
    <row r="37377" spans="1:3" x14ac:dyDescent="0.4">
      <c r="A37377" s="70"/>
      <c r="B37377" s="70"/>
      <c r="C37377" s="71"/>
    </row>
    <row r="37378" spans="1:3" x14ac:dyDescent="0.4">
      <c r="A37378" s="70"/>
      <c r="B37378" s="70"/>
      <c r="C37378" s="71"/>
    </row>
    <row r="37379" spans="1:3" x14ac:dyDescent="0.4">
      <c r="A37379" s="70"/>
      <c r="B37379" s="70"/>
      <c r="C37379" s="71"/>
    </row>
    <row r="37380" spans="1:3" x14ac:dyDescent="0.4">
      <c r="A37380" s="70"/>
      <c r="B37380" s="70"/>
      <c r="C37380" s="71"/>
    </row>
    <row r="37381" spans="1:3" x14ac:dyDescent="0.4">
      <c r="A37381" s="70"/>
      <c r="B37381" s="70"/>
      <c r="C37381" s="71"/>
    </row>
    <row r="37382" spans="1:3" x14ac:dyDescent="0.4">
      <c r="A37382" s="70"/>
      <c r="B37382" s="70"/>
      <c r="C37382" s="71"/>
    </row>
    <row r="37383" spans="1:3" x14ac:dyDescent="0.4">
      <c r="A37383" s="70"/>
      <c r="B37383" s="70"/>
      <c r="C37383" s="71"/>
    </row>
    <row r="37384" spans="1:3" x14ac:dyDescent="0.4">
      <c r="A37384" s="70"/>
      <c r="B37384" s="70"/>
      <c r="C37384" s="71"/>
    </row>
    <row r="37385" spans="1:3" x14ac:dyDescent="0.4">
      <c r="A37385" s="70"/>
      <c r="B37385" s="70"/>
      <c r="C37385" s="71"/>
    </row>
    <row r="37386" spans="1:3" x14ac:dyDescent="0.4">
      <c r="A37386" s="70"/>
      <c r="B37386" s="70"/>
      <c r="C37386" s="71"/>
    </row>
    <row r="37387" spans="1:3" x14ac:dyDescent="0.4">
      <c r="A37387" s="70"/>
      <c r="B37387" s="70"/>
      <c r="C37387" s="71"/>
    </row>
    <row r="37388" spans="1:3" x14ac:dyDescent="0.4">
      <c r="A37388" s="70"/>
      <c r="B37388" s="70"/>
      <c r="C37388" s="71"/>
    </row>
    <row r="37389" spans="1:3" x14ac:dyDescent="0.4">
      <c r="A37389" s="70"/>
      <c r="B37389" s="70"/>
      <c r="C37389" s="71"/>
    </row>
    <row r="37390" spans="1:3" x14ac:dyDescent="0.4">
      <c r="A37390" s="70"/>
      <c r="B37390" s="70"/>
      <c r="C37390" s="71"/>
    </row>
    <row r="37391" spans="1:3" x14ac:dyDescent="0.4">
      <c r="A37391" s="70"/>
      <c r="B37391" s="70"/>
      <c r="C37391" s="71"/>
    </row>
    <row r="37392" spans="1:3" x14ac:dyDescent="0.4">
      <c r="A37392" s="70"/>
      <c r="B37392" s="70"/>
      <c r="C37392" s="71"/>
    </row>
    <row r="37393" spans="1:3" x14ac:dyDescent="0.4">
      <c r="A37393" s="70"/>
      <c r="B37393" s="70"/>
      <c r="C37393" s="71"/>
    </row>
    <row r="37394" spans="1:3" x14ac:dyDescent="0.4">
      <c r="A37394" s="70"/>
      <c r="B37394" s="70"/>
      <c r="C37394" s="71"/>
    </row>
    <row r="37395" spans="1:3" x14ac:dyDescent="0.4">
      <c r="A37395" s="70"/>
      <c r="B37395" s="70"/>
      <c r="C37395" s="71"/>
    </row>
    <row r="37396" spans="1:3" x14ac:dyDescent="0.4">
      <c r="A37396" s="70"/>
      <c r="B37396" s="70"/>
      <c r="C37396" s="71"/>
    </row>
    <row r="37397" spans="1:3" x14ac:dyDescent="0.4">
      <c r="A37397" s="70"/>
      <c r="B37397" s="70"/>
      <c r="C37397" s="71"/>
    </row>
    <row r="37398" spans="1:3" x14ac:dyDescent="0.4">
      <c r="A37398" s="70"/>
      <c r="B37398" s="70"/>
      <c r="C37398" s="71"/>
    </row>
    <row r="37399" spans="1:3" x14ac:dyDescent="0.4">
      <c r="A37399" s="70"/>
      <c r="B37399" s="70"/>
      <c r="C37399" s="71"/>
    </row>
    <row r="37400" spans="1:3" x14ac:dyDescent="0.4">
      <c r="A37400" s="70"/>
      <c r="B37400" s="70"/>
      <c r="C37400" s="71"/>
    </row>
    <row r="37401" spans="1:3" x14ac:dyDescent="0.4">
      <c r="A37401" s="70"/>
      <c r="B37401" s="70"/>
      <c r="C37401" s="71"/>
    </row>
    <row r="37402" spans="1:3" x14ac:dyDescent="0.4">
      <c r="A37402" s="70"/>
      <c r="B37402" s="70"/>
      <c r="C37402" s="71"/>
    </row>
    <row r="37403" spans="1:3" x14ac:dyDescent="0.4">
      <c r="A37403" s="70"/>
      <c r="B37403" s="70"/>
      <c r="C37403" s="71"/>
    </row>
    <row r="37404" spans="1:3" x14ac:dyDescent="0.4">
      <c r="A37404" s="70"/>
      <c r="B37404" s="70"/>
      <c r="C37404" s="71"/>
    </row>
    <row r="37405" spans="1:3" x14ac:dyDescent="0.4">
      <c r="A37405" s="70"/>
      <c r="B37405" s="70"/>
      <c r="C37405" s="71"/>
    </row>
    <row r="37406" spans="1:3" x14ac:dyDescent="0.4">
      <c r="A37406" s="70"/>
      <c r="B37406" s="70"/>
      <c r="C37406" s="71"/>
    </row>
    <row r="37407" spans="1:3" x14ac:dyDescent="0.4">
      <c r="A37407" s="70"/>
      <c r="B37407" s="70"/>
      <c r="C37407" s="71"/>
    </row>
    <row r="37408" spans="1:3" x14ac:dyDescent="0.4">
      <c r="A37408" s="70"/>
      <c r="B37408" s="70"/>
      <c r="C37408" s="71"/>
    </row>
    <row r="37409" spans="1:3" x14ac:dyDescent="0.4">
      <c r="A37409" s="70"/>
      <c r="B37409" s="70"/>
      <c r="C37409" s="71"/>
    </row>
    <row r="37410" spans="1:3" x14ac:dyDescent="0.4">
      <c r="A37410" s="70"/>
      <c r="B37410" s="70"/>
      <c r="C37410" s="71"/>
    </row>
    <row r="37411" spans="1:3" x14ac:dyDescent="0.4">
      <c r="A37411" s="70"/>
      <c r="B37411" s="70"/>
      <c r="C37411" s="71"/>
    </row>
    <row r="37412" spans="1:3" x14ac:dyDescent="0.4">
      <c r="A37412" s="70"/>
      <c r="B37412" s="70"/>
      <c r="C37412" s="71"/>
    </row>
    <row r="37413" spans="1:3" x14ac:dyDescent="0.4">
      <c r="A37413" s="70"/>
      <c r="B37413" s="70"/>
      <c r="C37413" s="71"/>
    </row>
    <row r="37414" spans="1:3" x14ac:dyDescent="0.4">
      <c r="A37414" s="70"/>
      <c r="B37414" s="70"/>
      <c r="C37414" s="71"/>
    </row>
    <row r="37415" spans="1:3" x14ac:dyDescent="0.4">
      <c r="A37415" s="70"/>
      <c r="B37415" s="70"/>
      <c r="C37415" s="71"/>
    </row>
    <row r="37416" spans="1:3" x14ac:dyDescent="0.4">
      <c r="A37416" s="70"/>
      <c r="B37416" s="70"/>
      <c r="C37416" s="71"/>
    </row>
    <row r="37417" spans="1:3" x14ac:dyDescent="0.4">
      <c r="A37417" s="70"/>
      <c r="B37417" s="70"/>
      <c r="C37417" s="71"/>
    </row>
    <row r="37418" spans="1:3" x14ac:dyDescent="0.4">
      <c r="A37418" s="70"/>
      <c r="B37418" s="70"/>
      <c r="C37418" s="71"/>
    </row>
    <row r="37419" spans="1:3" x14ac:dyDescent="0.4">
      <c r="A37419" s="70"/>
      <c r="B37419" s="70"/>
      <c r="C37419" s="71"/>
    </row>
    <row r="37420" spans="1:3" x14ac:dyDescent="0.4">
      <c r="A37420" s="70"/>
      <c r="B37420" s="70"/>
      <c r="C37420" s="71"/>
    </row>
    <row r="37421" spans="1:3" x14ac:dyDescent="0.4">
      <c r="A37421" s="70"/>
      <c r="B37421" s="70"/>
      <c r="C37421" s="71"/>
    </row>
    <row r="37422" spans="1:3" x14ac:dyDescent="0.4">
      <c r="A37422" s="70"/>
      <c r="B37422" s="70"/>
      <c r="C37422" s="71"/>
    </row>
    <row r="37423" spans="1:3" x14ac:dyDescent="0.4">
      <c r="A37423" s="70"/>
      <c r="B37423" s="70"/>
      <c r="C37423" s="71"/>
    </row>
    <row r="37424" spans="1:3" x14ac:dyDescent="0.4">
      <c r="A37424" s="70"/>
      <c r="B37424" s="70"/>
      <c r="C37424" s="71"/>
    </row>
    <row r="37425" spans="1:3" x14ac:dyDescent="0.4">
      <c r="A37425" s="70"/>
      <c r="B37425" s="70"/>
      <c r="C37425" s="71"/>
    </row>
    <row r="37426" spans="1:3" x14ac:dyDescent="0.4">
      <c r="A37426" s="70"/>
      <c r="B37426" s="70"/>
      <c r="C37426" s="71"/>
    </row>
    <row r="37427" spans="1:3" x14ac:dyDescent="0.4">
      <c r="A37427" s="70"/>
      <c r="B37427" s="70"/>
      <c r="C37427" s="71"/>
    </row>
    <row r="37428" spans="1:3" x14ac:dyDescent="0.4">
      <c r="A37428" s="70"/>
      <c r="B37428" s="70"/>
      <c r="C37428" s="71"/>
    </row>
    <row r="37429" spans="1:3" x14ac:dyDescent="0.4">
      <c r="A37429" s="70"/>
      <c r="B37429" s="70"/>
      <c r="C37429" s="71"/>
    </row>
    <row r="37430" spans="1:3" x14ac:dyDescent="0.4">
      <c r="A37430" s="70"/>
      <c r="B37430" s="70"/>
      <c r="C37430" s="71"/>
    </row>
    <row r="37431" spans="1:3" x14ac:dyDescent="0.4">
      <c r="A37431" s="70"/>
      <c r="B37431" s="70"/>
      <c r="C37431" s="71"/>
    </row>
    <row r="37432" spans="1:3" x14ac:dyDescent="0.4">
      <c r="A37432" s="70"/>
      <c r="B37432" s="70"/>
      <c r="C37432" s="71"/>
    </row>
    <row r="37433" spans="1:3" x14ac:dyDescent="0.4">
      <c r="A37433" s="70"/>
      <c r="B37433" s="70"/>
      <c r="C37433" s="71"/>
    </row>
    <row r="37434" spans="1:3" x14ac:dyDescent="0.4">
      <c r="A37434" s="70"/>
      <c r="B37434" s="70"/>
      <c r="C37434" s="71"/>
    </row>
    <row r="37435" spans="1:3" x14ac:dyDescent="0.4">
      <c r="A37435" s="70"/>
      <c r="B37435" s="70"/>
      <c r="C37435" s="71"/>
    </row>
    <row r="37436" spans="1:3" x14ac:dyDescent="0.4">
      <c r="A37436" s="70"/>
      <c r="B37436" s="70"/>
      <c r="C37436" s="71"/>
    </row>
    <row r="37437" spans="1:3" x14ac:dyDescent="0.4">
      <c r="A37437" s="70"/>
      <c r="B37437" s="70"/>
      <c r="C37437" s="71"/>
    </row>
    <row r="37438" spans="1:3" x14ac:dyDescent="0.4">
      <c r="A37438" s="70"/>
      <c r="B37438" s="70"/>
      <c r="C37438" s="71"/>
    </row>
    <row r="37439" spans="1:3" x14ac:dyDescent="0.4">
      <c r="A37439" s="70"/>
      <c r="B37439" s="70"/>
      <c r="C37439" s="71"/>
    </row>
    <row r="37440" spans="1:3" x14ac:dyDescent="0.4">
      <c r="A37440" s="70"/>
      <c r="B37440" s="70"/>
      <c r="C37440" s="71"/>
    </row>
    <row r="37441" spans="1:3" x14ac:dyDescent="0.4">
      <c r="A37441" s="70"/>
      <c r="B37441" s="70"/>
      <c r="C37441" s="71"/>
    </row>
    <row r="37442" spans="1:3" x14ac:dyDescent="0.4">
      <c r="A37442" s="70"/>
      <c r="B37442" s="70"/>
      <c r="C37442" s="71"/>
    </row>
    <row r="37443" spans="1:3" x14ac:dyDescent="0.4">
      <c r="A37443" s="70"/>
      <c r="B37443" s="70"/>
      <c r="C37443" s="71"/>
    </row>
    <row r="37444" spans="1:3" x14ac:dyDescent="0.4">
      <c r="A37444" s="70"/>
      <c r="B37444" s="70"/>
      <c r="C37444" s="71"/>
    </row>
    <row r="37445" spans="1:3" x14ac:dyDescent="0.4">
      <c r="A37445" s="70"/>
      <c r="B37445" s="70"/>
      <c r="C37445" s="71"/>
    </row>
    <row r="37446" spans="1:3" x14ac:dyDescent="0.4">
      <c r="A37446" s="70"/>
      <c r="B37446" s="70"/>
      <c r="C37446" s="71"/>
    </row>
    <row r="37447" spans="1:3" x14ac:dyDescent="0.4">
      <c r="A37447" s="70"/>
      <c r="B37447" s="70"/>
      <c r="C37447" s="71"/>
    </row>
    <row r="37448" spans="1:3" x14ac:dyDescent="0.4">
      <c r="A37448" s="70"/>
      <c r="B37448" s="70"/>
      <c r="C37448" s="71"/>
    </row>
    <row r="37449" spans="1:3" x14ac:dyDescent="0.4">
      <c r="A37449" s="70"/>
      <c r="B37449" s="70"/>
      <c r="C37449" s="71"/>
    </row>
    <row r="37450" spans="1:3" x14ac:dyDescent="0.4">
      <c r="A37450" s="70"/>
      <c r="B37450" s="70"/>
      <c r="C37450" s="71"/>
    </row>
    <row r="37451" spans="1:3" x14ac:dyDescent="0.4">
      <c r="A37451" s="70"/>
      <c r="B37451" s="70"/>
      <c r="C37451" s="71"/>
    </row>
    <row r="37452" spans="1:3" x14ac:dyDescent="0.4">
      <c r="A37452" s="70"/>
      <c r="B37452" s="70"/>
      <c r="C37452" s="71"/>
    </row>
    <row r="37453" spans="1:3" x14ac:dyDescent="0.4">
      <c r="A37453" s="70"/>
      <c r="B37453" s="70"/>
      <c r="C37453" s="71"/>
    </row>
    <row r="37454" spans="1:3" x14ac:dyDescent="0.4">
      <c r="A37454" s="70"/>
      <c r="B37454" s="70"/>
      <c r="C37454" s="71"/>
    </row>
    <row r="37455" spans="1:3" x14ac:dyDescent="0.4">
      <c r="A37455" s="70"/>
      <c r="B37455" s="70"/>
      <c r="C37455" s="71"/>
    </row>
    <row r="37456" spans="1:3" x14ac:dyDescent="0.4">
      <c r="A37456" s="70"/>
      <c r="B37456" s="70"/>
      <c r="C37456" s="71"/>
    </row>
    <row r="37457" spans="1:3" x14ac:dyDescent="0.4">
      <c r="A37457" s="70"/>
      <c r="B37457" s="70"/>
      <c r="C37457" s="71"/>
    </row>
    <row r="37458" spans="1:3" x14ac:dyDescent="0.4">
      <c r="A37458" s="70"/>
      <c r="B37458" s="70"/>
      <c r="C37458" s="71"/>
    </row>
    <row r="37459" spans="1:3" x14ac:dyDescent="0.4">
      <c r="A37459" s="70"/>
      <c r="B37459" s="70"/>
      <c r="C37459" s="71"/>
    </row>
    <row r="37460" spans="1:3" x14ac:dyDescent="0.4">
      <c r="A37460" s="70"/>
      <c r="B37460" s="70"/>
      <c r="C37460" s="71"/>
    </row>
    <row r="37461" spans="1:3" x14ac:dyDescent="0.4">
      <c r="A37461" s="70"/>
      <c r="B37461" s="70"/>
      <c r="C37461" s="71"/>
    </row>
    <row r="37462" spans="1:3" x14ac:dyDescent="0.4">
      <c r="A37462" s="70"/>
      <c r="B37462" s="70"/>
      <c r="C37462" s="71"/>
    </row>
    <row r="37463" spans="1:3" x14ac:dyDescent="0.4">
      <c r="A37463" s="70"/>
      <c r="B37463" s="70"/>
      <c r="C37463" s="71"/>
    </row>
    <row r="37464" spans="1:3" x14ac:dyDescent="0.4">
      <c r="A37464" s="70"/>
      <c r="B37464" s="70"/>
      <c r="C37464" s="71"/>
    </row>
    <row r="37465" spans="1:3" x14ac:dyDescent="0.4">
      <c r="A37465" s="70"/>
      <c r="B37465" s="70"/>
      <c r="C37465" s="71"/>
    </row>
    <row r="37466" spans="1:3" x14ac:dyDescent="0.4">
      <c r="A37466" s="70"/>
      <c r="B37466" s="70"/>
      <c r="C37466" s="71"/>
    </row>
    <row r="37467" spans="1:3" x14ac:dyDescent="0.4">
      <c r="A37467" s="70"/>
      <c r="B37467" s="70"/>
      <c r="C37467" s="71"/>
    </row>
    <row r="37468" spans="1:3" x14ac:dyDescent="0.4">
      <c r="A37468" s="70"/>
      <c r="B37468" s="70"/>
      <c r="C37468" s="71"/>
    </row>
    <row r="37469" spans="1:3" x14ac:dyDescent="0.4">
      <c r="A37469" s="70"/>
      <c r="B37469" s="70"/>
      <c r="C37469" s="71"/>
    </row>
    <row r="37470" spans="1:3" x14ac:dyDescent="0.4">
      <c r="A37470" s="70"/>
      <c r="B37470" s="70"/>
      <c r="C37470" s="71"/>
    </row>
    <row r="37471" spans="1:3" x14ac:dyDescent="0.4">
      <c r="A37471" s="70"/>
      <c r="B37471" s="70"/>
      <c r="C37471" s="71"/>
    </row>
    <row r="37472" spans="1:3" x14ac:dyDescent="0.4">
      <c r="A37472" s="70"/>
      <c r="B37472" s="70"/>
      <c r="C37472" s="71"/>
    </row>
    <row r="37473" spans="1:3" x14ac:dyDescent="0.4">
      <c r="A37473" s="70"/>
      <c r="B37473" s="70"/>
      <c r="C37473" s="71"/>
    </row>
    <row r="37474" spans="1:3" x14ac:dyDescent="0.4">
      <c r="A37474" s="70"/>
      <c r="B37474" s="70"/>
      <c r="C37474" s="71"/>
    </row>
    <row r="37475" spans="1:3" x14ac:dyDescent="0.4">
      <c r="A37475" s="70"/>
      <c r="B37475" s="70"/>
      <c r="C37475" s="71"/>
    </row>
    <row r="37476" spans="1:3" x14ac:dyDescent="0.4">
      <c r="A37476" s="70"/>
      <c r="B37476" s="70"/>
      <c r="C37476" s="71"/>
    </row>
    <row r="37477" spans="1:3" x14ac:dyDescent="0.4">
      <c r="A37477" s="70"/>
      <c r="B37477" s="70"/>
      <c r="C37477" s="71"/>
    </row>
    <row r="37478" spans="1:3" x14ac:dyDescent="0.4">
      <c r="A37478" s="70"/>
      <c r="B37478" s="70"/>
      <c r="C37478" s="71"/>
    </row>
    <row r="37479" spans="1:3" x14ac:dyDescent="0.4">
      <c r="A37479" s="70"/>
      <c r="B37479" s="70"/>
      <c r="C37479" s="71"/>
    </row>
    <row r="37480" spans="1:3" x14ac:dyDescent="0.4">
      <c r="A37480" s="70"/>
      <c r="B37480" s="70"/>
      <c r="C37480" s="71"/>
    </row>
    <row r="37481" spans="1:3" x14ac:dyDescent="0.4">
      <c r="A37481" s="70"/>
      <c r="B37481" s="70"/>
      <c r="C37481" s="71"/>
    </row>
    <row r="37482" spans="1:3" x14ac:dyDescent="0.4">
      <c r="A37482" s="70"/>
      <c r="B37482" s="70"/>
      <c r="C37482" s="71"/>
    </row>
    <row r="37483" spans="1:3" x14ac:dyDescent="0.4">
      <c r="A37483" s="70"/>
      <c r="B37483" s="70"/>
      <c r="C37483" s="71"/>
    </row>
    <row r="37484" spans="1:3" x14ac:dyDescent="0.4">
      <c r="A37484" s="70"/>
      <c r="B37484" s="70"/>
      <c r="C37484" s="71"/>
    </row>
    <row r="37485" spans="1:3" x14ac:dyDescent="0.4">
      <c r="A37485" s="70"/>
      <c r="B37485" s="70"/>
      <c r="C37485" s="71"/>
    </row>
    <row r="37486" spans="1:3" x14ac:dyDescent="0.4">
      <c r="A37486" s="70"/>
      <c r="B37486" s="70"/>
      <c r="C37486" s="71"/>
    </row>
    <row r="37487" spans="1:3" x14ac:dyDescent="0.4">
      <c r="A37487" s="70"/>
      <c r="B37487" s="70"/>
      <c r="C37487" s="71"/>
    </row>
    <row r="37488" spans="1:3" x14ac:dyDescent="0.4">
      <c r="A37488" s="70"/>
      <c r="B37488" s="70"/>
      <c r="C37488" s="71"/>
    </row>
    <row r="37489" spans="1:3" x14ac:dyDescent="0.4">
      <c r="A37489" s="70"/>
      <c r="B37489" s="70"/>
      <c r="C37489" s="71"/>
    </row>
    <row r="37490" spans="1:3" x14ac:dyDescent="0.4">
      <c r="A37490" s="70"/>
      <c r="B37490" s="70"/>
      <c r="C37490" s="71"/>
    </row>
    <row r="37491" spans="1:3" x14ac:dyDescent="0.4">
      <c r="A37491" s="70"/>
      <c r="B37491" s="70"/>
      <c r="C37491" s="71"/>
    </row>
    <row r="37492" spans="1:3" x14ac:dyDescent="0.4">
      <c r="A37492" s="70"/>
      <c r="B37492" s="70"/>
      <c r="C37492" s="71"/>
    </row>
    <row r="37493" spans="1:3" x14ac:dyDescent="0.4">
      <c r="A37493" s="70"/>
      <c r="B37493" s="70"/>
      <c r="C37493" s="71"/>
    </row>
    <row r="37494" spans="1:3" x14ac:dyDescent="0.4">
      <c r="A37494" s="70"/>
      <c r="B37494" s="70"/>
      <c r="C37494" s="71"/>
    </row>
    <row r="37495" spans="1:3" x14ac:dyDescent="0.4">
      <c r="A37495" s="70"/>
      <c r="B37495" s="70"/>
      <c r="C37495" s="71"/>
    </row>
    <row r="37496" spans="1:3" x14ac:dyDescent="0.4">
      <c r="A37496" s="70"/>
      <c r="B37496" s="70"/>
      <c r="C37496" s="71"/>
    </row>
    <row r="37497" spans="1:3" x14ac:dyDescent="0.4">
      <c r="A37497" s="70"/>
      <c r="B37497" s="70"/>
      <c r="C37497" s="71"/>
    </row>
    <row r="37498" spans="1:3" x14ac:dyDescent="0.4">
      <c r="A37498" s="70"/>
      <c r="B37498" s="70"/>
      <c r="C37498" s="71"/>
    </row>
    <row r="37499" spans="1:3" x14ac:dyDescent="0.4">
      <c r="A37499" s="70"/>
      <c r="B37499" s="70"/>
      <c r="C37499" s="71"/>
    </row>
    <row r="37500" spans="1:3" x14ac:dyDescent="0.4">
      <c r="A37500" s="70"/>
      <c r="B37500" s="70"/>
      <c r="C37500" s="71"/>
    </row>
    <row r="37501" spans="1:3" x14ac:dyDescent="0.4">
      <c r="A37501" s="70"/>
      <c r="B37501" s="70"/>
      <c r="C37501" s="71"/>
    </row>
    <row r="37502" spans="1:3" x14ac:dyDescent="0.4">
      <c r="A37502" s="70"/>
      <c r="B37502" s="70"/>
      <c r="C37502" s="71"/>
    </row>
    <row r="37503" spans="1:3" x14ac:dyDescent="0.4">
      <c r="A37503" s="70"/>
      <c r="B37503" s="70"/>
      <c r="C37503" s="71"/>
    </row>
    <row r="37504" spans="1:3" x14ac:dyDescent="0.4">
      <c r="A37504" s="70"/>
      <c r="B37504" s="70"/>
      <c r="C37504" s="71"/>
    </row>
    <row r="37505" spans="1:3" x14ac:dyDescent="0.4">
      <c r="A37505" s="70"/>
      <c r="B37505" s="70"/>
      <c r="C37505" s="71"/>
    </row>
    <row r="37506" spans="1:3" x14ac:dyDescent="0.4">
      <c r="A37506" s="70"/>
      <c r="B37506" s="70"/>
      <c r="C37506" s="71"/>
    </row>
    <row r="37507" spans="1:3" x14ac:dyDescent="0.4">
      <c r="A37507" s="70"/>
      <c r="B37507" s="70"/>
      <c r="C37507" s="71"/>
    </row>
    <row r="37508" spans="1:3" x14ac:dyDescent="0.4">
      <c r="A37508" s="70"/>
      <c r="B37508" s="70"/>
      <c r="C37508" s="71"/>
    </row>
    <row r="37509" spans="1:3" x14ac:dyDescent="0.4">
      <c r="A37509" s="70"/>
      <c r="B37509" s="70"/>
      <c r="C37509" s="71"/>
    </row>
    <row r="37510" spans="1:3" x14ac:dyDescent="0.4">
      <c r="A37510" s="70"/>
      <c r="B37510" s="70"/>
      <c r="C37510" s="71"/>
    </row>
    <row r="37511" spans="1:3" x14ac:dyDescent="0.4">
      <c r="A37511" s="70"/>
      <c r="B37511" s="70"/>
      <c r="C37511" s="71"/>
    </row>
    <row r="37512" spans="1:3" x14ac:dyDescent="0.4">
      <c r="A37512" s="70"/>
      <c r="B37512" s="70"/>
      <c r="C37512" s="71"/>
    </row>
    <row r="37513" spans="1:3" x14ac:dyDescent="0.4">
      <c r="A37513" s="70"/>
      <c r="B37513" s="70"/>
      <c r="C37513" s="71"/>
    </row>
    <row r="37514" spans="1:3" x14ac:dyDescent="0.4">
      <c r="A37514" s="70"/>
      <c r="B37514" s="70"/>
      <c r="C37514" s="71"/>
    </row>
    <row r="37515" spans="1:3" x14ac:dyDescent="0.4">
      <c r="A37515" s="70"/>
      <c r="B37515" s="70"/>
      <c r="C37515" s="71"/>
    </row>
    <row r="37516" spans="1:3" x14ac:dyDescent="0.4">
      <c r="A37516" s="70"/>
      <c r="B37516" s="70"/>
      <c r="C37516" s="71"/>
    </row>
    <row r="37517" spans="1:3" x14ac:dyDescent="0.4">
      <c r="A37517" s="70"/>
      <c r="B37517" s="70"/>
      <c r="C37517" s="71"/>
    </row>
    <row r="37518" spans="1:3" x14ac:dyDescent="0.4">
      <c r="A37518" s="70"/>
      <c r="B37518" s="70"/>
      <c r="C37518" s="71"/>
    </row>
    <row r="37519" spans="1:3" x14ac:dyDescent="0.4">
      <c r="A37519" s="70"/>
      <c r="B37519" s="70"/>
      <c r="C37519" s="71"/>
    </row>
    <row r="37520" spans="1:3" x14ac:dyDescent="0.4">
      <c r="A37520" s="70"/>
      <c r="B37520" s="70"/>
      <c r="C37520" s="71"/>
    </row>
    <row r="37521" spans="1:3" x14ac:dyDescent="0.4">
      <c r="A37521" s="70"/>
      <c r="B37521" s="70"/>
      <c r="C37521" s="71"/>
    </row>
    <row r="37522" spans="1:3" x14ac:dyDescent="0.4">
      <c r="A37522" s="70"/>
      <c r="B37522" s="70"/>
      <c r="C37522" s="71"/>
    </row>
    <row r="37523" spans="1:3" x14ac:dyDescent="0.4">
      <c r="A37523" s="70"/>
      <c r="B37523" s="70"/>
      <c r="C37523" s="71"/>
    </row>
    <row r="37524" spans="1:3" x14ac:dyDescent="0.4">
      <c r="A37524" s="70"/>
      <c r="B37524" s="70"/>
      <c r="C37524" s="71"/>
    </row>
    <row r="37525" spans="1:3" x14ac:dyDescent="0.4">
      <c r="A37525" s="70"/>
      <c r="B37525" s="70"/>
      <c r="C37525" s="71"/>
    </row>
    <row r="37526" spans="1:3" x14ac:dyDescent="0.4">
      <c r="A37526" s="70"/>
      <c r="B37526" s="70"/>
      <c r="C37526" s="71"/>
    </row>
    <row r="37527" spans="1:3" x14ac:dyDescent="0.4">
      <c r="A37527" s="70"/>
      <c r="B37527" s="70"/>
      <c r="C37527" s="71"/>
    </row>
    <row r="37528" spans="1:3" x14ac:dyDescent="0.4">
      <c r="A37528" s="70"/>
      <c r="B37528" s="70"/>
      <c r="C37528" s="71"/>
    </row>
    <row r="37529" spans="1:3" x14ac:dyDescent="0.4">
      <c r="A37529" s="70"/>
      <c r="B37529" s="70"/>
      <c r="C37529" s="71"/>
    </row>
    <row r="37530" spans="1:3" x14ac:dyDescent="0.4">
      <c r="A37530" s="70"/>
      <c r="B37530" s="70"/>
      <c r="C37530" s="71"/>
    </row>
    <row r="37531" spans="1:3" x14ac:dyDescent="0.4">
      <c r="A37531" s="70"/>
      <c r="B37531" s="70"/>
      <c r="C37531" s="71"/>
    </row>
    <row r="37532" spans="1:3" x14ac:dyDescent="0.4">
      <c r="A37532" s="70"/>
      <c r="B37532" s="70"/>
      <c r="C37532" s="71"/>
    </row>
    <row r="37533" spans="1:3" x14ac:dyDescent="0.4">
      <c r="A37533" s="70"/>
      <c r="B37533" s="70"/>
      <c r="C37533" s="71"/>
    </row>
    <row r="37534" spans="1:3" x14ac:dyDescent="0.4">
      <c r="A37534" s="70"/>
      <c r="B37534" s="70"/>
      <c r="C37534" s="71"/>
    </row>
    <row r="37535" spans="1:3" x14ac:dyDescent="0.4">
      <c r="A37535" s="70"/>
      <c r="B37535" s="70"/>
      <c r="C37535" s="71"/>
    </row>
    <row r="37536" spans="1:3" x14ac:dyDescent="0.4">
      <c r="A37536" s="70"/>
      <c r="B37536" s="70"/>
      <c r="C37536" s="71"/>
    </row>
    <row r="37537" spans="1:3" x14ac:dyDescent="0.4">
      <c r="A37537" s="70"/>
      <c r="B37537" s="70"/>
      <c r="C37537" s="71"/>
    </row>
    <row r="37538" spans="1:3" x14ac:dyDescent="0.4">
      <c r="A37538" s="70"/>
      <c r="B37538" s="70"/>
      <c r="C37538" s="71"/>
    </row>
    <row r="37539" spans="1:3" x14ac:dyDescent="0.4">
      <c r="A37539" s="70"/>
      <c r="B37539" s="70"/>
      <c r="C37539" s="71"/>
    </row>
    <row r="37540" spans="1:3" x14ac:dyDescent="0.4">
      <c r="A37540" s="70"/>
      <c r="B37540" s="70"/>
      <c r="C37540" s="71"/>
    </row>
    <row r="37541" spans="1:3" x14ac:dyDescent="0.4">
      <c r="A37541" s="70"/>
      <c r="B37541" s="70"/>
      <c r="C37541" s="71"/>
    </row>
    <row r="37542" spans="1:3" x14ac:dyDescent="0.4">
      <c r="A37542" s="70"/>
      <c r="B37542" s="70"/>
      <c r="C37542" s="71"/>
    </row>
    <row r="37543" spans="1:3" x14ac:dyDescent="0.4">
      <c r="A37543" s="70"/>
      <c r="B37543" s="70"/>
      <c r="C37543" s="71"/>
    </row>
    <row r="37544" spans="1:3" x14ac:dyDescent="0.4">
      <c r="A37544" s="70"/>
      <c r="B37544" s="70"/>
      <c r="C37544" s="71"/>
    </row>
    <row r="37545" spans="1:3" x14ac:dyDescent="0.4">
      <c r="A37545" s="70"/>
      <c r="B37545" s="70"/>
      <c r="C37545" s="71"/>
    </row>
    <row r="37546" spans="1:3" x14ac:dyDescent="0.4">
      <c r="A37546" s="70"/>
      <c r="B37546" s="70"/>
      <c r="C37546" s="71"/>
    </row>
    <row r="37547" spans="1:3" x14ac:dyDescent="0.4">
      <c r="A37547" s="70"/>
      <c r="B37547" s="70"/>
      <c r="C37547" s="71"/>
    </row>
    <row r="37548" spans="1:3" x14ac:dyDescent="0.4">
      <c r="A37548" s="70"/>
      <c r="B37548" s="70"/>
      <c r="C37548" s="71"/>
    </row>
    <row r="37549" spans="1:3" x14ac:dyDescent="0.4">
      <c r="A37549" s="70"/>
      <c r="B37549" s="70"/>
      <c r="C37549" s="71"/>
    </row>
    <row r="37550" spans="1:3" x14ac:dyDescent="0.4">
      <c r="A37550" s="70"/>
      <c r="B37550" s="70"/>
      <c r="C37550" s="71"/>
    </row>
    <row r="37551" spans="1:3" x14ac:dyDescent="0.4">
      <c r="A37551" s="70"/>
      <c r="B37551" s="70"/>
      <c r="C37551" s="71"/>
    </row>
    <row r="37552" spans="1:3" x14ac:dyDescent="0.4">
      <c r="A37552" s="70"/>
      <c r="B37552" s="70"/>
      <c r="C37552" s="71"/>
    </row>
    <row r="37553" spans="1:3" x14ac:dyDescent="0.4">
      <c r="A37553" s="70"/>
      <c r="B37553" s="70"/>
      <c r="C37553" s="71"/>
    </row>
    <row r="37554" spans="1:3" x14ac:dyDescent="0.4">
      <c r="A37554" s="70"/>
      <c r="B37554" s="70"/>
      <c r="C37554" s="71"/>
    </row>
    <row r="37555" spans="1:3" x14ac:dyDescent="0.4">
      <c r="A37555" s="70"/>
      <c r="B37555" s="70"/>
      <c r="C37555" s="71"/>
    </row>
    <row r="37556" spans="1:3" x14ac:dyDescent="0.4">
      <c r="A37556" s="70"/>
      <c r="B37556" s="70"/>
      <c r="C37556" s="71"/>
    </row>
    <row r="37557" spans="1:3" x14ac:dyDescent="0.4">
      <c r="A37557" s="70"/>
      <c r="B37557" s="70"/>
      <c r="C37557" s="71"/>
    </row>
    <row r="37558" spans="1:3" x14ac:dyDescent="0.4">
      <c r="A37558" s="70"/>
      <c r="B37558" s="70"/>
      <c r="C37558" s="71"/>
    </row>
    <row r="37559" spans="1:3" x14ac:dyDescent="0.4">
      <c r="A37559" s="70"/>
      <c r="B37559" s="70"/>
      <c r="C37559" s="71"/>
    </row>
    <row r="37560" spans="1:3" x14ac:dyDescent="0.4">
      <c r="A37560" s="70"/>
      <c r="B37560" s="70"/>
      <c r="C37560" s="71"/>
    </row>
    <row r="37561" spans="1:3" x14ac:dyDescent="0.4">
      <c r="A37561" s="70"/>
      <c r="B37561" s="70"/>
      <c r="C37561" s="71"/>
    </row>
    <row r="37562" spans="1:3" x14ac:dyDescent="0.4">
      <c r="A37562" s="70"/>
      <c r="B37562" s="70"/>
      <c r="C37562" s="71"/>
    </row>
    <row r="37563" spans="1:3" x14ac:dyDescent="0.4">
      <c r="A37563" s="70"/>
      <c r="B37563" s="70"/>
      <c r="C37563" s="71"/>
    </row>
    <row r="37564" spans="1:3" x14ac:dyDescent="0.4">
      <c r="A37564" s="70"/>
      <c r="B37564" s="70"/>
      <c r="C37564" s="71"/>
    </row>
    <row r="37565" spans="1:3" x14ac:dyDescent="0.4">
      <c r="A37565" s="70"/>
      <c r="B37565" s="70"/>
      <c r="C37565" s="71"/>
    </row>
    <row r="37566" spans="1:3" x14ac:dyDescent="0.4">
      <c r="A37566" s="70"/>
      <c r="B37566" s="70"/>
      <c r="C37566" s="71"/>
    </row>
    <row r="37567" spans="1:3" x14ac:dyDescent="0.4">
      <c r="A37567" s="70"/>
      <c r="B37567" s="70"/>
      <c r="C37567" s="71"/>
    </row>
    <row r="37568" spans="1:3" x14ac:dyDescent="0.4">
      <c r="A37568" s="70"/>
      <c r="B37568" s="70"/>
      <c r="C37568" s="71"/>
    </row>
    <row r="37569" spans="1:3" x14ac:dyDescent="0.4">
      <c r="A37569" s="70"/>
      <c r="B37569" s="70"/>
      <c r="C37569" s="71"/>
    </row>
    <row r="37570" spans="1:3" x14ac:dyDescent="0.4">
      <c r="A37570" s="70"/>
      <c r="B37570" s="70"/>
      <c r="C37570" s="71"/>
    </row>
    <row r="37571" spans="1:3" x14ac:dyDescent="0.4">
      <c r="A37571" s="70"/>
      <c r="B37571" s="70"/>
      <c r="C37571" s="71"/>
    </row>
    <row r="37572" spans="1:3" x14ac:dyDescent="0.4">
      <c r="A37572" s="70"/>
      <c r="B37572" s="70"/>
      <c r="C37572" s="71"/>
    </row>
    <row r="37573" spans="1:3" x14ac:dyDescent="0.4">
      <c r="A37573" s="70"/>
      <c r="B37573" s="70"/>
      <c r="C37573" s="71"/>
    </row>
    <row r="37574" spans="1:3" x14ac:dyDescent="0.4">
      <c r="A37574" s="70"/>
      <c r="B37574" s="70"/>
      <c r="C37574" s="71"/>
    </row>
    <row r="37575" spans="1:3" x14ac:dyDescent="0.4">
      <c r="A37575" s="70"/>
      <c r="B37575" s="70"/>
      <c r="C37575" s="71"/>
    </row>
    <row r="37576" spans="1:3" x14ac:dyDescent="0.4">
      <c r="A37576" s="70"/>
      <c r="B37576" s="70"/>
      <c r="C37576" s="71"/>
    </row>
    <row r="37577" spans="1:3" x14ac:dyDescent="0.4">
      <c r="A37577" s="70"/>
      <c r="B37577" s="70"/>
      <c r="C37577" s="71"/>
    </row>
    <row r="37578" spans="1:3" x14ac:dyDescent="0.4">
      <c r="A37578" s="70"/>
      <c r="B37578" s="70"/>
      <c r="C37578" s="71"/>
    </row>
    <row r="37579" spans="1:3" x14ac:dyDescent="0.4">
      <c r="A37579" s="70"/>
      <c r="B37579" s="70"/>
      <c r="C37579" s="71"/>
    </row>
    <row r="37580" spans="1:3" x14ac:dyDescent="0.4">
      <c r="A37580" s="70"/>
      <c r="B37580" s="70"/>
      <c r="C37580" s="71"/>
    </row>
    <row r="37581" spans="1:3" x14ac:dyDescent="0.4">
      <c r="A37581" s="70"/>
      <c r="B37581" s="70"/>
      <c r="C37581" s="71"/>
    </row>
    <row r="37582" spans="1:3" x14ac:dyDescent="0.4">
      <c r="A37582" s="70"/>
      <c r="B37582" s="70"/>
      <c r="C37582" s="71"/>
    </row>
    <row r="37583" spans="1:3" x14ac:dyDescent="0.4">
      <c r="A37583" s="70"/>
      <c r="B37583" s="70"/>
      <c r="C37583" s="71"/>
    </row>
    <row r="37584" spans="1:3" x14ac:dyDescent="0.4">
      <c r="A37584" s="70"/>
      <c r="B37584" s="70"/>
      <c r="C37584" s="71"/>
    </row>
    <row r="37585" spans="1:3" x14ac:dyDescent="0.4">
      <c r="A37585" s="70"/>
      <c r="B37585" s="70"/>
      <c r="C37585" s="71"/>
    </row>
    <row r="37586" spans="1:3" x14ac:dyDescent="0.4">
      <c r="A37586" s="70"/>
      <c r="B37586" s="70"/>
      <c r="C37586" s="71"/>
    </row>
    <row r="37587" spans="1:3" x14ac:dyDescent="0.4">
      <c r="A37587" s="70"/>
      <c r="B37587" s="70"/>
      <c r="C37587" s="71"/>
    </row>
    <row r="37588" spans="1:3" x14ac:dyDescent="0.4">
      <c r="A37588" s="70"/>
      <c r="B37588" s="70"/>
      <c r="C37588" s="71"/>
    </row>
    <row r="37589" spans="1:3" x14ac:dyDescent="0.4">
      <c r="A37589" s="70"/>
      <c r="B37589" s="70"/>
      <c r="C37589" s="71"/>
    </row>
    <row r="37590" spans="1:3" x14ac:dyDescent="0.4">
      <c r="A37590" s="70"/>
      <c r="B37590" s="70"/>
      <c r="C37590" s="71"/>
    </row>
    <row r="37591" spans="1:3" x14ac:dyDescent="0.4">
      <c r="A37591" s="70"/>
      <c r="B37591" s="70"/>
      <c r="C37591" s="71"/>
    </row>
    <row r="37592" spans="1:3" x14ac:dyDescent="0.4">
      <c r="A37592" s="70"/>
      <c r="B37592" s="70"/>
      <c r="C37592" s="71"/>
    </row>
    <row r="37593" spans="1:3" x14ac:dyDescent="0.4">
      <c r="A37593" s="70"/>
      <c r="B37593" s="70"/>
      <c r="C37593" s="71"/>
    </row>
    <row r="37594" spans="1:3" x14ac:dyDescent="0.4">
      <c r="A37594" s="70"/>
      <c r="B37594" s="70"/>
      <c r="C37594" s="71"/>
    </row>
    <row r="37595" spans="1:3" x14ac:dyDescent="0.4">
      <c r="A37595" s="70"/>
      <c r="B37595" s="70"/>
      <c r="C37595" s="71"/>
    </row>
    <row r="37596" spans="1:3" x14ac:dyDescent="0.4">
      <c r="A37596" s="70"/>
      <c r="B37596" s="70"/>
      <c r="C37596" s="71"/>
    </row>
    <row r="37597" spans="1:3" x14ac:dyDescent="0.4">
      <c r="A37597" s="70"/>
      <c r="B37597" s="70"/>
      <c r="C37597" s="71"/>
    </row>
    <row r="37598" spans="1:3" x14ac:dyDescent="0.4">
      <c r="A37598" s="70"/>
      <c r="B37598" s="70"/>
      <c r="C37598" s="71"/>
    </row>
    <row r="37599" spans="1:3" x14ac:dyDescent="0.4">
      <c r="A37599" s="70"/>
      <c r="B37599" s="70"/>
      <c r="C37599" s="71"/>
    </row>
    <row r="37600" spans="1:3" x14ac:dyDescent="0.4">
      <c r="A37600" s="70"/>
      <c r="B37600" s="70"/>
      <c r="C37600" s="71"/>
    </row>
    <row r="37601" spans="1:3" x14ac:dyDescent="0.4">
      <c r="A37601" s="70"/>
      <c r="B37601" s="70"/>
      <c r="C37601" s="71"/>
    </row>
    <row r="37602" spans="1:3" x14ac:dyDescent="0.4">
      <c r="A37602" s="70"/>
      <c r="B37602" s="70"/>
      <c r="C37602" s="71"/>
    </row>
    <row r="37603" spans="1:3" x14ac:dyDescent="0.4">
      <c r="A37603" s="70"/>
      <c r="B37603" s="70"/>
      <c r="C37603" s="71"/>
    </row>
    <row r="37604" spans="1:3" x14ac:dyDescent="0.4">
      <c r="A37604" s="70"/>
      <c r="B37604" s="70"/>
      <c r="C37604" s="71"/>
    </row>
    <row r="37605" spans="1:3" x14ac:dyDescent="0.4">
      <c r="A37605" s="70"/>
      <c r="B37605" s="70"/>
      <c r="C37605" s="71"/>
    </row>
    <row r="37606" spans="1:3" x14ac:dyDescent="0.4">
      <c r="A37606" s="70"/>
      <c r="B37606" s="70"/>
      <c r="C37606" s="71"/>
    </row>
    <row r="37607" spans="1:3" x14ac:dyDescent="0.4">
      <c r="A37607" s="70"/>
      <c r="B37607" s="70"/>
      <c r="C37607" s="71"/>
    </row>
    <row r="37608" spans="1:3" x14ac:dyDescent="0.4">
      <c r="A37608" s="70"/>
      <c r="B37608" s="70"/>
      <c r="C37608" s="71"/>
    </row>
    <row r="37609" spans="1:3" x14ac:dyDescent="0.4">
      <c r="A37609" s="70"/>
      <c r="B37609" s="70"/>
      <c r="C37609" s="71"/>
    </row>
    <row r="37610" spans="1:3" x14ac:dyDescent="0.4">
      <c r="A37610" s="70"/>
      <c r="B37610" s="70"/>
      <c r="C37610" s="71"/>
    </row>
    <row r="37611" spans="1:3" x14ac:dyDescent="0.4">
      <c r="A37611" s="70"/>
      <c r="B37611" s="70"/>
      <c r="C37611" s="71"/>
    </row>
    <row r="37612" spans="1:3" x14ac:dyDescent="0.4">
      <c r="A37612" s="70"/>
      <c r="B37612" s="70"/>
      <c r="C37612" s="71"/>
    </row>
    <row r="37613" spans="1:3" x14ac:dyDescent="0.4">
      <c r="A37613" s="70"/>
      <c r="B37613" s="70"/>
      <c r="C37613" s="71"/>
    </row>
    <row r="37614" spans="1:3" x14ac:dyDescent="0.4">
      <c r="A37614" s="70"/>
      <c r="B37614" s="70"/>
      <c r="C37614" s="71"/>
    </row>
    <row r="37615" spans="1:3" x14ac:dyDescent="0.4">
      <c r="A37615" s="70"/>
      <c r="B37615" s="70"/>
      <c r="C37615" s="71"/>
    </row>
    <row r="37616" spans="1:3" x14ac:dyDescent="0.4">
      <c r="A37616" s="70"/>
      <c r="B37616" s="70"/>
      <c r="C37616" s="71"/>
    </row>
    <row r="37617" spans="1:3" x14ac:dyDescent="0.4">
      <c r="A37617" s="70"/>
      <c r="B37617" s="70"/>
      <c r="C37617" s="71"/>
    </row>
    <row r="37618" spans="1:3" x14ac:dyDescent="0.4">
      <c r="A37618" s="70"/>
      <c r="B37618" s="70"/>
      <c r="C37618" s="71"/>
    </row>
    <row r="37619" spans="1:3" x14ac:dyDescent="0.4">
      <c r="A37619" s="70"/>
      <c r="B37619" s="70"/>
      <c r="C37619" s="71"/>
    </row>
    <row r="37620" spans="1:3" x14ac:dyDescent="0.4">
      <c r="A37620" s="70"/>
      <c r="B37620" s="70"/>
      <c r="C37620" s="71"/>
    </row>
    <row r="37621" spans="1:3" x14ac:dyDescent="0.4">
      <c r="A37621" s="70"/>
      <c r="B37621" s="70"/>
      <c r="C37621" s="71"/>
    </row>
    <row r="37622" spans="1:3" x14ac:dyDescent="0.4">
      <c r="A37622" s="70"/>
      <c r="B37622" s="70"/>
      <c r="C37622" s="71"/>
    </row>
    <row r="37623" spans="1:3" x14ac:dyDescent="0.4">
      <c r="A37623" s="70"/>
      <c r="B37623" s="70"/>
      <c r="C37623" s="71"/>
    </row>
    <row r="37624" spans="1:3" x14ac:dyDescent="0.4">
      <c r="A37624" s="70"/>
      <c r="B37624" s="70"/>
      <c r="C37624" s="71"/>
    </row>
    <row r="37625" spans="1:3" x14ac:dyDescent="0.4">
      <c r="A37625" s="70"/>
      <c r="B37625" s="70"/>
      <c r="C37625" s="71"/>
    </row>
    <row r="37626" spans="1:3" x14ac:dyDescent="0.4">
      <c r="A37626" s="70"/>
      <c r="B37626" s="70"/>
      <c r="C37626" s="71"/>
    </row>
    <row r="37627" spans="1:3" x14ac:dyDescent="0.4">
      <c r="A37627" s="70"/>
      <c r="B37627" s="70"/>
      <c r="C37627" s="71"/>
    </row>
    <row r="37628" spans="1:3" x14ac:dyDescent="0.4">
      <c r="A37628" s="70"/>
      <c r="B37628" s="70"/>
      <c r="C37628" s="71"/>
    </row>
    <row r="37629" spans="1:3" x14ac:dyDescent="0.4">
      <c r="A37629" s="70"/>
      <c r="B37629" s="70"/>
      <c r="C37629" s="71"/>
    </row>
    <row r="37630" spans="1:3" x14ac:dyDescent="0.4">
      <c r="A37630" s="70"/>
      <c r="B37630" s="70"/>
      <c r="C37630" s="71"/>
    </row>
    <row r="37631" spans="1:3" x14ac:dyDescent="0.4">
      <c r="A37631" s="70"/>
      <c r="B37631" s="70"/>
      <c r="C37631" s="71"/>
    </row>
    <row r="37632" spans="1:3" x14ac:dyDescent="0.4">
      <c r="A37632" s="70"/>
      <c r="B37632" s="70"/>
      <c r="C37632" s="71"/>
    </row>
    <row r="37633" spans="1:3" x14ac:dyDescent="0.4">
      <c r="A37633" s="70"/>
      <c r="B37633" s="70"/>
      <c r="C37633" s="71"/>
    </row>
    <row r="37634" spans="1:3" x14ac:dyDescent="0.4">
      <c r="A37634" s="70"/>
      <c r="B37634" s="70"/>
      <c r="C37634" s="71"/>
    </row>
    <row r="37635" spans="1:3" x14ac:dyDescent="0.4">
      <c r="A37635" s="70"/>
      <c r="B37635" s="70"/>
      <c r="C37635" s="71"/>
    </row>
    <row r="37636" spans="1:3" x14ac:dyDescent="0.4">
      <c r="A37636" s="70"/>
      <c r="B37636" s="70"/>
      <c r="C37636" s="71"/>
    </row>
    <row r="37637" spans="1:3" x14ac:dyDescent="0.4">
      <c r="A37637" s="70"/>
      <c r="B37637" s="70"/>
      <c r="C37637" s="71"/>
    </row>
    <row r="37638" spans="1:3" x14ac:dyDescent="0.4">
      <c r="A37638" s="70"/>
      <c r="B37638" s="70"/>
      <c r="C37638" s="71"/>
    </row>
    <row r="37639" spans="1:3" x14ac:dyDescent="0.4">
      <c r="A37639" s="70"/>
      <c r="B37639" s="70"/>
      <c r="C37639" s="71"/>
    </row>
    <row r="37640" spans="1:3" x14ac:dyDescent="0.4">
      <c r="A37640" s="70"/>
      <c r="B37640" s="70"/>
      <c r="C37640" s="71"/>
    </row>
    <row r="37641" spans="1:3" x14ac:dyDescent="0.4">
      <c r="A37641" s="70"/>
      <c r="B37641" s="70"/>
      <c r="C37641" s="71"/>
    </row>
    <row r="37642" spans="1:3" x14ac:dyDescent="0.4">
      <c r="A37642" s="70"/>
      <c r="B37642" s="70"/>
      <c r="C37642" s="71"/>
    </row>
    <row r="37643" spans="1:3" x14ac:dyDescent="0.4">
      <c r="A37643" s="70"/>
      <c r="B37643" s="70"/>
      <c r="C37643" s="71"/>
    </row>
    <row r="37644" spans="1:3" x14ac:dyDescent="0.4">
      <c r="A37644" s="70"/>
      <c r="B37644" s="70"/>
      <c r="C37644" s="71"/>
    </row>
    <row r="37645" spans="1:3" x14ac:dyDescent="0.4">
      <c r="A37645" s="70"/>
      <c r="B37645" s="70"/>
      <c r="C37645" s="71"/>
    </row>
    <row r="37646" spans="1:3" x14ac:dyDescent="0.4">
      <c r="A37646" s="70"/>
      <c r="B37646" s="70"/>
      <c r="C37646" s="71"/>
    </row>
    <row r="37647" spans="1:3" x14ac:dyDescent="0.4">
      <c r="A37647" s="70"/>
      <c r="B37647" s="70"/>
      <c r="C37647" s="71"/>
    </row>
    <row r="37648" spans="1:3" x14ac:dyDescent="0.4">
      <c r="A37648" s="70"/>
      <c r="B37648" s="70"/>
      <c r="C37648" s="71"/>
    </row>
    <row r="37649" spans="1:3" x14ac:dyDescent="0.4">
      <c r="A37649" s="70"/>
      <c r="B37649" s="70"/>
      <c r="C37649" s="71"/>
    </row>
    <row r="37650" spans="1:3" x14ac:dyDescent="0.4">
      <c r="A37650" s="70"/>
      <c r="B37650" s="70"/>
      <c r="C37650" s="71"/>
    </row>
    <row r="37651" spans="1:3" x14ac:dyDescent="0.4">
      <c r="A37651" s="70"/>
      <c r="B37651" s="70"/>
      <c r="C37651" s="71"/>
    </row>
    <row r="37652" spans="1:3" x14ac:dyDescent="0.4">
      <c r="A37652" s="70"/>
      <c r="B37652" s="70"/>
      <c r="C37652" s="71"/>
    </row>
    <row r="37653" spans="1:3" x14ac:dyDescent="0.4">
      <c r="A37653" s="70"/>
      <c r="B37653" s="70"/>
      <c r="C37653" s="71"/>
    </row>
    <row r="37654" spans="1:3" x14ac:dyDescent="0.4">
      <c r="A37654" s="70"/>
      <c r="B37654" s="70"/>
      <c r="C37654" s="71"/>
    </row>
    <row r="37655" spans="1:3" x14ac:dyDescent="0.4">
      <c r="A37655" s="70"/>
      <c r="B37655" s="70"/>
      <c r="C37655" s="71"/>
    </row>
    <row r="37656" spans="1:3" x14ac:dyDescent="0.4">
      <c r="A37656" s="70"/>
      <c r="B37656" s="70"/>
      <c r="C37656" s="71"/>
    </row>
    <row r="37657" spans="1:3" x14ac:dyDescent="0.4">
      <c r="A37657" s="70"/>
      <c r="B37657" s="70"/>
      <c r="C37657" s="71"/>
    </row>
    <row r="37658" spans="1:3" x14ac:dyDescent="0.4">
      <c r="A37658" s="70"/>
      <c r="B37658" s="70"/>
      <c r="C37658" s="71"/>
    </row>
    <row r="37659" spans="1:3" x14ac:dyDescent="0.4">
      <c r="A37659" s="70"/>
      <c r="B37659" s="70"/>
      <c r="C37659" s="71"/>
    </row>
    <row r="37660" spans="1:3" x14ac:dyDescent="0.4">
      <c r="A37660" s="70"/>
      <c r="B37660" s="70"/>
      <c r="C37660" s="71"/>
    </row>
    <row r="37661" spans="1:3" x14ac:dyDescent="0.4">
      <c r="A37661" s="70"/>
      <c r="B37661" s="70"/>
      <c r="C37661" s="71"/>
    </row>
    <row r="37662" spans="1:3" x14ac:dyDescent="0.4">
      <c r="A37662" s="70"/>
      <c r="B37662" s="70"/>
      <c r="C37662" s="71"/>
    </row>
    <row r="37663" spans="1:3" x14ac:dyDescent="0.4">
      <c r="A37663" s="70"/>
      <c r="B37663" s="70"/>
      <c r="C37663" s="71"/>
    </row>
    <row r="37664" spans="1:3" x14ac:dyDescent="0.4">
      <c r="A37664" s="70"/>
      <c r="B37664" s="70"/>
      <c r="C37664" s="71"/>
    </row>
    <row r="37665" spans="1:3" x14ac:dyDescent="0.4">
      <c r="A37665" s="70"/>
      <c r="B37665" s="70"/>
      <c r="C37665" s="71"/>
    </row>
    <row r="37666" spans="1:3" x14ac:dyDescent="0.4">
      <c r="A37666" s="70"/>
      <c r="B37666" s="70"/>
      <c r="C37666" s="71"/>
    </row>
    <row r="37667" spans="1:3" x14ac:dyDescent="0.4">
      <c r="A37667" s="70"/>
      <c r="B37667" s="70"/>
      <c r="C37667" s="71"/>
    </row>
    <row r="37668" spans="1:3" x14ac:dyDescent="0.4">
      <c r="A37668" s="70"/>
      <c r="B37668" s="70"/>
      <c r="C37668" s="71"/>
    </row>
    <row r="37669" spans="1:3" x14ac:dyDescent="0.4">
      <c r="A37669" s="70"/>
      <c r="B37669" s="70"/>
      <c r="C37669" s="71"/>
    </row>
    <row r="37670" spans="1:3" x14ac:dyDescent="0.4">
      <c r="A37670" s="70"/>
      <c r="B37670" s="70"/>
      <c r="C37670" s="71"/>
    </row>
    <row r="37671" spans="1:3" x14ac:dyDescent="0.4">
      <c r="A37671" s="70"/>
      <c r="B37671" s="70"/>
      <c r="C37671" s="71"/>
    </row>
    <row r="37672" spans="1:3" x14ac:dyDescent="0.4">
      <c r="A37672" s="70"/>
      <c r="B37672" s="70"/>
      <c r="C37672" s="71"/>
    </row>
    <row r="37673" spans="1:3" x14ac:dyDescent="0.4">
      <c r="A37673" s="70"/>
      <c r="B37673" s="70"/>
      <c r="C37673" s="71"/>
    </row>
    <row r="37674" spans="1:3" x14ac:dyDescent="0.4">
      <c r="A37674" s="70"/>
      <c r="B37674" s="70"/>
      <c r="C37674" s="71"/>
    </row>
    <row r="37675" spans="1:3" x14ac:dyDescent="0.4">
      <c r="A37675" s="70"/>
      <c r="B37675" s="70"/>
      <c r="C37675" s="71"/>
    </row>
    <row r="37676" spans="1:3" x14ac:dyDescent="0.4">
      <c r="A37676" s="70"/>
      <c r="B37676" s="70"/>
      <c r="C37676" s="71"/>
    </row>
    <row r="37677" spans="1:3" x14ac:dyDescent="0.4">
      <c r="A37677" s="70"/>
      <c r="B37677" s="70"/>
      <c r="C37677" s="71"/>
    </row>
    <row r="37678" spans="1:3" x14ac:dyDescent="0.4">
      <c r="A37678" s="70"/>
      <c r="B37678" s="70"/>
      <c r="C37678" s="71"/>
    </row>
    <row r="37679" spans="1:3" x14ac:dyDescent="0.4">
      <c r="A37679" s="70"/>
      <c r="B37679" s="70"/>
      <c r="C37679" s="71"/>
    </row>
    <row r="37680" spans="1:3" x14ac:dyDescent="0.4">
      <c r="A37680" s="70"/>
      <c r="B37680" s="70"/>
      <c r="C37680" s="71"/>
    </row>
    <row r="37681" spans="1:3" x14ac:dyDescent="0.4">
      <c r="A37681" s="70"/>
      <c r="B37681" s="70"/>
      <c r="C37681" s="71"/>
    </row>
    <row r="37682" spans="1:3" x14ac:dyDescent="0.4">
      <c r="A37682" s="70"/>
      <c r="B37682" s="70"/>
      <c r="C37682" s="71"/>
    </row>
    <row r="37683" spans="1:3" x14ac:dyDescent="0.4">
      <c r="A37683" s="70"/>
      <c r="B37683" s="70"/>
      <c r="C37683" s="71"/>
    </row>
    <row r="37684" spans="1:3" x14ac:dyDescent="0.4">
      <c r="A37684" s="70"/>
      <c r="B37684" s="70"/>
      <c r="C37684" s="71"/>
    </row>
    <row r="37685" spans="1:3" x14ac:dyDescent="0.4">
      <c r="A37685" s="70"/>
      <c r="B37685" s="70"/>
      <c r="C37685" s="71"/>
    </row>
    <row r="37686" spans="1:3" x14ac:dyDescent="0.4">
      <c r="A37686" s="70"/>
      <c r="B37686" s="70"/>
      <c r="C37686" s="71"/>
    </row>
    <row r="37687" spans="1:3" x14ac:dyDescent="0.4">
      <c r="A37687" s="70"/>
      <c r="B37687" s="70"/>
      <c r="C37687" s="71"/>
    </row>
    <row r="37688" spans="1:3" x14ac:dyDescent="0.4">
      <c r="A37688" s="70"/>
      <c r="B37688" s="70"/>
      <c r="C37688" s="71"/>
    </row>
    <row r="37689" spans="1:3" x14ac:dyDescent="0.4">
      <c r="A37689" s="70"/>
      <c r="B37689" s="70"/>
      <c r="C37689" s="71"/>
    </row>
    <row r="37690" spans="1:3" x14ac:dyDescent="0.4">
      <c r="A37690" s="70"/>
      <c r="B37690" s="70"/>
      <c r="C37690" s="71"/>
    </row>
    <row r="37691" spans="1:3" x14ac:dyDescent="0.4">
      <c r="A37691" s="70"/>
      <c r="B37691" s="70"/>
      <c r="C37691" s="71"/>
    </row>
    <row r="37692" spans="1:3" x14ac:dyDescent="0.4">
      <c r="A37692" s="70"/>
      <c r="B37692" s="70"/>
      <c r="C37692" s="71"/>
    </row>
    <row r="37693" spans="1:3" x14ac:dyDescent="0.4">
      <c r="A37693" s="70"/>
      <c r="B37693" s="70"/>
      <c r="C37693" s="71"/>
    </row>
    <row r="37694" spans="1:3" x14ac:dyDescent="0.4">
      <c r="A37694" s="70"/>
      <c r="B37694" s="70"/>
      <c r="C37694" s="71"/>
    </row>
    <row r="37695" spans="1:3" x14ac:dyDescent="0.4">
      <c r="A37695" s="70"/>
      <c r="B37695" s="70"/>
      <c r="C37695" s="71"/>
    </row>
    <row r="37696" spans="1:3" x14ac:dyDescent="0.4">
      <c r="A37696" s="70"/>
      <c r="B37696" s="70"/>
      <c r="C37696" s="71"/>
    </row>
    <row r="37697" spans="1:3" x14ac:dyDescent="0.4">
      <c r="A37697" s="70"/>
      <c r="B37697" s="70"/>
      <c r="C37697" s="71"/>
    </row>
    <row r="37698" spans="1:3" x14ac:dyDescent="0.4">
      <c r="A37698" s="70"/>
      <c r="B37698" s="70"/>
      <c r="C37698" s="71"/>
    </row>
    <row r="37699" spans="1:3" x14ac:dyDescent="0.4">
      <c r="A37699" s="70"/>
      <c r="B37699" s="70"/>
      <c r="C37699" s="71"/>
    </row>
    <row r="37700" spans="1:3" x14ac:dyDescent="0.4">
      <c r="A37700" s="70"/>
      <c r="B37700" s="70"/>
      <c r="C37700" s="71"/>
    </row>
    <row r="37701" spans="1:3" x14ac:dyDescent="0.4">
      <c r="A37701" s="70"/>
      <c r="B37701" s="70"/>
      <c r="C37701" s="71"/>
    </row>
    <row r="37702" spans="1:3" x14ac:dyDescent="0.4">
      <c r="A37702" s="70"/>
      <c r="B37702" s="70"/>
      <c r="C37702" s="71"/>
    </row>
    <row r="37703" spans="1:3" x14ac:dyDescent="0.4">
      <c r="A37703" s="70"/>
      <c r="B37703" s="70"/>
      <c r="C37703" s="71"/>
    </row>
    <row r="37704" spans="1:3" x14ac:dyDescent="0.4">
      <c r="A37704" s="70"/>
      <c r="B37704" s="70"/>
      <c r="C37704" s="71"/>
    </row>
    <row r="37705" spans="1:3" x14ac:dyDescent="0.4">
      <c r="A37705" s="70"/>
      <c r="B37705" s="70"/>
      <c r="C37705" s="71"/>
    </row>
    <row r="37706" spans="1:3" x14ac:dyDescent="0.4">
      <c r="A37706" s="70"/>
      <c r="B37706" s="70"/>
      <c r="C37706" s="71"/>
    </row>
    <row r="37707" spans="1:3" x14ac:dyDescent="0.4">
      <c r="A37707" s="70"/>
      <c r="B37707" s="70"/>
      <c r="C37707" s="71"/>
    </row>
    <row r="37708" spans="1:3" x14ac:dyDescent="0.4">
      <c r="A37708" s="70"/>
      <c r="B37708" s="70"/>
      <c r="C37708" s="71"/>
    </row>
    <row r="37709" spans="1:3" x14ac:dyDescent="0.4">
      <c r="A37709" s="70"/>
      <c r="B37709" s="70"/>
      <c r="C37709" s="71"/>
    </row>
    <row r="37710" spans="1:3" x14ac:dyDescent="0.4">
      <c r="A37710" s="70"/>
      <c r="B37710" s="70"/>
      <c r="C37710" s="71"/>
    </row>
    <row r="37711" spans="1:3" x14ac:dyDescent="0.4">
      <c r="A37711" s="70"/>
      <c r="B37711" s="70"/>
      <c r="C37711" s="71"/>
    </row>
    <row r="37712" spans="1:3" x14ac:dyDescent="0.4">
      <c r="A37712" s="70"/>
      <c r="B37712" s="70"/>
      <c r="C37712" s="71"/>
    </row>
    <row r="37713" spans="1:3" x14ac:dyDescent="0.4">
      <c r="A37713" s="70"/>
      <c r="B37713" s="70"/>
      <c r="C37713" s="71"/>
    </row>
    <row r="37714" spans="1:3" x14ac:dyDescent="0.4">
      <c r="A37714" s="70"/>
      <c r="B37714" s="70"/>
      <c r="C37714" s="71"/>
    </row>
    <row r="37715" spans="1:3" x14ac:dyDescent="0.4">
      <c r="A37715" s="70"/>
      <c r="B37715" s="70"/>
      <c r="C37715" s="71"/>
    </row>
    <row r="37716" spans="1:3" x14ac:dyDescent="0.4">
      <c r="A37716" s="70"/>
      <c r="B37716" s="70"/>
      <c r="C37716" s="71"/>
    </row>
    <row r="37717" spans="1:3" x14ac:dyDescent="0.4">
      <c r="A37717" s="70"/>
      <c r="B37717" s="70"/>
      <c r="C37717" s="71"/>
    </row>
    <row r="37718" spans="1:3" x14ac:dyDescent="0.4">
      <c r="A37718" s="70"/>
      <c r="B37718" s="70"/>
      <c r="C37718" s="71"/>
    </row>
    <row r="37719" spans="1:3" x14ac:dyDescent="0.4">
      <c r="A37719" s="70"/>
      <c r="B37719" s="70"/>
      <c r="C37719" s="71"/>
    </row>
    <row r="37720" spans="1:3" x14ac:dyDescent="0.4">
      <c r="A37720" s="70"/>
      <c r="B37720" s="70"/>
      <c r="C37720" s="71"/>
    </row>
    <row r="37721" spans="1:3" x14ac:dyDescent="0.4">
      <c r="A37721" s="70"/>
      <c r="B37721" s="70"/>
      <c r="C37721" s="71"/>
    </row>
    <row r="37722" spans="1:3" x14ac:dyDescent="0.4">
      <c r="A37722" s="70"/>
      <c r="B37722" s="70"/>
      <c r="C37722" s="71"/>
    </row>
    <row r="37723" spans="1:3" x14ac:dyDescent="0.4">
      <c r="A37723" s="70"/>
      <c r="B37723" s="70"/>
      <c r="C37723" s="71"/>
    </row>
    <row r="37724" spans="1:3" x14ac:dyDescent="0.4">
      <c r="A37724" s="70"/>
      <c r="B37724" s="70"/>
      <c r="C37724" s="71"/>
    </row>
    <row r="37725" spans="1:3" x14ac:dyDescent="0.4">
      <c r="A37725" s="70"/>
      <c r="B37725" s="70"/>
      <c r="C37725" s="71"/>
    </row>
    <row r="37726" spans="1:3" x14ac:dyDescent="0.4">
      <c r="A37726" s="70"/>
      <c r="B37726" s="70"/>
      <c r="C37726" s="71"/>
    </row>
    <row r="37727" spans="1:3" x14ac:dyDescent="0.4">
      <c r="A37727" s="70"/>
      <c r="B37727" s="70"/>
      <c r="C37727" s="71"/>
    </row>
    <row r="37728" spans="1:3" x14ac:dyDescent="0.4">
      <c r="A37728" s="70"/>
      <c r="B37728" s="70"/>
      <c r="C37728" s="71"/>
    </row>
    <row r="37729" spans="1:3" x14ac:dyDescent="0.4">
      <c r="A37729" s="70"/>
      <c r="B37729" s="70"/>
      <c r="C37729" s="71"/>
    </row>
    <row r="37730" spans="1:3" x14ac:dyDescent="0.4">
      <c r="A37730" s="70"/>
      <c r="B37730" s="70"/>
      <c r="C37730" s="71"/>
    </row>
    <row r="37731" spans="1:3" x14ac:dyDescent="0.4">
      <c r="A37731" s="70"/>
      <c r="B37731" s="70"/>
      <c r="C37731" s="71"/>
    </row>
    <row r="37732" spans="1:3" x14ac:dyDescent="0.4">
      <c r="A37732" s="70"/>
      <c r="B37732" s="70"/>
      <c r="C37732" s="71"/>
    </row>
    <row r="37733" spans="1:3" x14ac:dyDescent="0.4">
      <c r="A37733" s="70"/>
      <c r="B37733" s="70"/>
      <c r="C37733" s="71"/>
    </row>
    <row r="37734" spans="1:3" x14ac:dyDescent="0.4">
      <c r="A37734" s="70"/>
      <c r="B37734" s="70"/>
      <c r="C37734" s="71"/>
    </row>
    <row r="37735" spans="1:3" x14ac:dyDescent="0.4">
      <c r="A37735" s="70"/>
      <c r="B37735" s="70"/>
      <c r="C37735" s="71"/>
    </row>
    <row r="37736" spans="1:3" x14ac:dyDescent="0.4">
      <c r="A37736" s="70"/>
      <c r="B37736" s="70"/>
      <c r="C37736" s="71"/>
    </row>
    <row r="37737" spans="1:3" x14ac:dyDescent="0.4">
      <c r="A37737" s="70"/>
      <c r="B37737" s="70"/>
      <c r="C37737" s="71"/>
    </row>
    <row r="37738" spans="1:3" x14ac:dyDescent="0.4">
      <c r="A37738" s="70"/>
      <c r="B37738" s="70"/>
      <c r="C37738" s="71"/>
    </row>
    <row r="37739" spans="1:3" x14ac:dyDescent="0.4">
      <c r="A37739" s="70"/>
      <c r="B37739" s="70"/>
      <c r="C37739" s="71"/>
    </row>
    <row r="37740" spans="1:3" x14ac:dyDescent="0.4">
      <c r="A37740" s="70"/>
      <c r="B37740" s="70"/>
      <c r="C37740" s="71"/>
    </row>
    <row r="37741" spans="1:3" x14ac:dyDescent="0.4">
      <c r="A37741" s="70"/>
      <c r="B37741" s="70"/>
      <c r="C37741" s="71"/>
    </row>
    <row r="37742" spans="1:3" x14ac:dyDescent="0.4">
      <c r="A37742" s="70"/>
      <c r="B37742" s="70"/>
      <c r="C37742" s="71"/>
    </row>
    <row r="37743" spans="1:3" x14ac:dyDescent="0.4">
      <c r="A37743" s="70"/>
      <c r="B37743" s="70"/>
      <c r="C37743" s="71"/>
    </row>
    <row r="37744" spans="1:3" x14ac:dyDescent="0.4">
      <c r="A37744" s="70"/>
      <c r="B37744" s="70"/>
      <c r="C37744" s="71"/>
    </row>
    <row r="37745" spans="1:3" x14ac:dyDescent="0.4">
      <c r="A37745" s="70"/>
      <c r="B37745" s="70"/>
      <c r="C37745" s="71"/>
    </row>
    <row r="37746" spans="1:3" x14ac:dyDescent="0.4">
      <c r="A37746" s="70"/>
      <c r="B37746" s="70"/>
      <c r="C37746" s="71"/>
    </row>
    <row r="37747" spans="1:3" x14ac:dyDescent="0.4">
      <c r="A37747" s="70"/>
      <c r="B37747" s="70"/>
      <c r="C37747" s="71"/>
    </row>
    <row r="37748" spans="1:3" x14ac:dyDescent="0.4">
      <c r="A37748" s="70"/>
      <c r="B37748" s="70"/>
      <c r="C37748" s="71"/>
    </row>
    <row r="37749" spans="1:3" x14ac:dyDescent="0.4">
      <c r="A37749" s="70"/>
      <c r="B37749" s="70"/>
      <c r="C37749" s="71"/>
    </row>
    <row r="37750" spans="1:3" x14ac:dyDescent="0.4">
      <c r="A37750" s="70"/>
      <c r="B37750" s="70"/>
      <c r="C37750" s="71"/>
    </row>
    <row r="37751" spans="1:3" x14ac:dyDescent="0.4">
      <c r="A37751" s="70"/>
      <c r="B37751" s="70"/>
      <c r="C37751" s="71"/>
    </row>
    <row r="37752" spans="1:3" x14ac:dyDescent="0.4">
      <c r="A37752" s="70"/>
      <c r="B37752" s="70"/>
      <c r="C37752" s="71"/>
    </row>
    <row r="37753" spans="1:3" x14ac:dyDescent="0.4">
      <c r="A37753" s="70"/>
      <c r="B37753" s="70"/>
      <c r="C37753" s="71"/>
    </row>
    <row r="37754" spans="1:3" x14ac:dyDescent="0.4">
      <c r="A37754" s="70"/>
      <c r="B37754" s="70"/>
      <c r="C37754" s="71"/>
    </row>
    <row r="37755" spans="1:3" x14ac:dyDescent="0.4">
      <c r="A37755" s="70"/>
      <c r="B37755" s="70"/>
      <c r="C37755" s="71"/>
    </row>
    <row r="37756" spans="1:3" x14ac:dyDescent="0.4">
      <c r="A37756" s="70"/>
      <c r="B37756" s="70"/>
      <c r="C37756" s="71"/>
    </row>
    <row r="37757" spans="1:3" x14ac:dyDescent="0.4">
      <c r="A37757" s="70"/>
      <c r="B37757" s="70"/>
      <c r="C37757" s="71"/>
    </row>
    <row r="37758" spans="1:3" x14ac:dyDescent="0.4">
      <c r="A37758" s="70"/>
      <c r="B37758" s="70"/>
      <c r="C37758" s="71"/>
    </row>
    <row r="37759" spans="1:3" x14ac:dyDescent="0.4">
      <c r="A37759" s="70"/>
      <c r="B37759" s="70"/>
      <c r="C37759" s="71"/>
    </row>
    <row r="37760" spans="1:3" x14ac:dyDescent="0.4">
      <c r="A37760" s="70"/>
      <c r="B37760" s="70"/>
      <c r="C37760" s="71"/>
    </row>
    <row r="37761" spans="1:3" x14ac:dyDescent="0.4">
      <c r="A37761" s="70"/>
      <c r="B37761" s="70"/>
      <c r="C37761" s="71"/>
    </row>
    <row r="37762" spans="1:3" x14ac:dyDescent="0.4">
      <c r="A37762" s="70"/>
      <c r="B37762" s="70"/>
      <c r="C37762" s="71"/>
    </row>
    <row r="37763" spans="1:3" x14ac:dyDescent="0.4">
      <c r="A37763" s="70"/>
      <c r="B37763" s="70"/>
      <c r="C37763" s="71"/>
    </row>
    <row r="37764" spans="1:3" x14ac:dyDescent="0.4">
      <c r="A37764" s="70"/>
      <c r="B37764" s="70"/>
      <c r="C37764" s="71"/>
    </row>
    <row r="37765" spans="1:3" x14ac:dyDescent="0.4">
      <c r="A37765" s="70"/>
      <c r="B37765" s="70"/>
      <c r="C37765" s="71"/>
    </row>
    <row r="37766" spans="1:3" x14ac:dyDescent="0.4">
      <c r="A37766" s="70"/>
      <c r="B37766" s="70"/>
      <c r="C37766" s="71"/>
    </row>
    <row r="37767" spans="1:3" x14ac:dyDescent="0.4">
      <c r="A37767" s="70"/>
      <c r="B37767" s="70"/>
      <c r="C37767" s="71"/>
    </row>
    <row r="37768" spans="1:3" x14ac:dyDescent="0.4">
      <c r="A37768" s="70"/>
      <c r="B37768" s="70"/>
      <c r="C37768" s="71"/>
    </row>
    <row r="37769" spans="1:3" x14ac:dyDescent="0.4">
      <c r="A37769" s="70"/>
      <c r="B37769" s="70"/>
      <c r="C37769" s="71"/>
    </row>
    <row r="37770" spans="1:3" x14ac:dyDescent="0.4">
      <c r="A37770" s="70"/>
      <c r="B37770" s="70"/>
      <c r="C37770" s="71"/>
    </row>
    <row r="37771" spans="1:3" x14ac:dyDescent="0.4">
      <c r="A37771" s="70"/>
      <c r="B37771" s="70"/>
      <c r="C37771" s="71"/>
    </row>
    <row r="37772" spans="1:3" x14ac:dyDescent="0.4">
      <c r="A37772" s="70"/>
      <c r="B37772" s="70"/>
      <c r="C37772" s="71"/>
    </row>
    <row r="37773" spans="1:3" x14ac:dyDescent="0.4">
      <c r="A37773" s="70"/>
      <c r="B37773" s="70"/>
      <c r="C37773" s="71"/>
    </row>
    <row r="37774" spans="1:3" x14ac:dyDescent="0.4">
      <c r="A37774" s="70"/>
      <c r="B37774" s="70"/>
      <c r="C37774" s="71"/>
    </row>
    <row r="37775" spans="1:3" x14ac:dyDescent="0.4">
      <c r="A37775" s="70"/>
      <c r="B37775" s="70"/>
      <c r="C37775" s="71"/>
    </row>
    <row r="37776" spans="1:3" x14ac:dyDescent="0.4">
      <c r="A37776" s="70"/>
      <c r="B37776" s="70"/>
      <c r="C37776" s="71"/>
    </row>
    <row r="37777" spans="1:3" x14ac:dyDescent="0.4">
      <c r="A37777" s="70"/>
      <c r="B37777" s="70"/>
      <c r="C37777" s="71"/>
    </row>
    <row r="37778" spans="1:3" x14ac:dyDescent="0.4">
      <c r="A37778" s="70"/>
      <c r="B37778" s="70"/>
      <c r="C37778" s="71"/>
    </row>
    <row r="37779" spans="1:3" x14ac:dyDescent="0.4">
      <c r="A37779" s="70"/>
      <c r="B37779" s="70"/>
      <c r="C37779" s="71"/>
    </row>
    <row r="37780" spans="1:3" x14ac:dyDescent="0.4">
      <c r="A37780" s="70"/>
      <c r="B37780" s="70"/>
      <c r="C37780" s="71"/>
    </row>
    <row r="37781" spans="1:3" x14ac:dyDescent="0.4">
      <c r="A37781" s="70"/>
      <c r="B37781" s="70"/>
      <c r="C37781" s="71"/>
    </row>
    <row r="37782" spans="1:3" x14ac:dyDescent="0.4">
      <c r="A37782" s="70"/>
      <c r="B37782" s="70"/>
      <c r="C37782" s="71"/>
    </row>
    <row r="37783" spans="1:3" x14ac:dyDescent="0.4">
      <c r="A37783" s="70"/>
      <c r="B37783" s="70"/>
      <c r="C37783" s="71"/>
    </row>
    <row r="37784" spans="1:3" x14ac:dyDescent="0.4">
      <c r="A37784" s="70"/>
      <c r="B37784" s="70"/>
      <c r="C37784" s="71"/>
    </row>
    <row r="37785" spans="1:3" x14ac:dyDescent="0.4">
      <c r="A37785" s="70"/>
      <c r="B37785" s="70"/>
      <c r="C37785" s="71"/>
    </row>
    <row r="37786" spans="1:3" x14ac:dyDescent="0.4">
      <c r="A37786" s="70"/>
      <c r="B37786" s="70"/>
      <c r="C37786" s="71"/>
    </row>
    <row r="37787" spans="1:3" x14ac:dyDescent="0.4">
      <c r="A37787" s="70"/>
      <c r="B37787" s="70"/>
      <c r="C37787" s="71"/>
    </row>
    <row r="37788" spans="1:3" x14ac:dyDescent="0.4">
      <c r="A37788" s="70"/>
      <c r="B37788" s="70"/>
      <c r="C37788" s="71"/>
    </row>
    <row r="37789" spans="1:3" x14ac:dyDescent="0.4">
      <c r="A37789" s="70"/>
      <c r="B37789" s="70"/>
      <c r="C37789" s="71"/>
    </row>
    <row r="37790" spans="1:3" x14ac:dyDescent="0.4">
      <c r="A37790" s="70"/>
      <c r="B37790" s="70"/>
      <c r="C37790" s="71"/>
    </row>
    <row r="37791" spans="1:3" x14ac:dyDescent="0.4">
      <c r="A37791" s="70"/>
      <c r="B37791" s="70"/>
      <c r="C37791" s="71"/>
    </row>
    <row r="37792" spans="1:3" x14ac:dyDescent="0.4">
      <c r="A37792" s="70"/>
      <c r="B37792" s="70"/>
      <c r="C37792" s="71"/>
    </row>
    <row r="37793" spans="1:3" x14ac:dyDescent="0.4">
      <c r="A37793" s="70"/>
      <c r="B37793" s="70"/>
      <c r="C37793" s="71"/>
    </row>
    <row r="37794" spans="1:3" x14ac:dyDescent="0.4">
      <c r="A37794" s="70"/>
      <c r="B37794" s="70"/>
      <c r="C37794" s="71"/>
    </row>
    <row r="37795" spans="1:3" x14ac:dyDescent="0.4">
      <c r="A37795" s="70"/>
      <c r="B37795" s="70"/>
      <c r="C37795" s="71"/>
    </row>
    <row r="37796" spans="1:3" x14ac:dyDescent="0.4">
      <c r="A37796" s="70"/>
      <c r="B37796" s="70"/>
      <c r="C37796" s="71"/>
    </row>
    <row r="37797" spans="1:3" x14ac:dyDescent="0.4">
      <c r="A37797" s="70"/>
      <c r="B37797" s="70"/>
      <c r="C37797" s="71"/>
    </row>
    <row r="37798" spans="1:3" x14ac:dyDescent="0.4">
      <c r="A37798" s="70"/>
      <c r="B37798" s="70"/>
      <c r="C37798" s="71"/>
    </row>
    <row r="37799" spans="1:3" x14ac:dyDescent="0.4">
      <c r="A37799" s="70"/>
      <c r="B37799" s="70"/>
      <c r="C37799" s="71"/>
    </row>
    <row r="37800" spans="1:3" x14ac:dyDescent="0.4">
      <c r="A37800" s="70"/>
      <c r="B37800" s="70"/>
      <c r="C37800" s="71"/>
    </row>
    <row r="37801" spans="1:3" x14ac:dyDescent="0.4">
      <c r="A37801" s="70"/>
      <c r="B37801" s="70"/>
      <c r="C37801" s="71"/>
    </row>
    <row r="37802" spans="1:3" x14ac:dyDescent="0.4">
      <c r="A37802" s="70"/>
      <c r="B37802" s="70"/>
      <c r="C37802" s="71"/>
    </row>
    <row r="37803" spans="1:3" x14ac:dyDescent="0.4">
      <c r="A37803" s="70"/>
      <c r="B37803" s="70"/>
      <c r="C37803" s="71"/>
    </row>
    <row r="37804" spans="1:3" x14ac:dyDescent="0.4">
      <c r="A37804" s="70"/>
      <c r="B37804" s="70"/>
      <c r="C37804" s="71"/>
    </row>
    <row r="37805" spans="1:3" x14ac:dyDescent="0.4">
      <c r="A37805" s="70"/>
      <c r="B37805" s="70"/>
      <c r="C37805" s="71"/>
    </row>
    <row r="37806" spans="1:3" x14ac:dyDescent="0.4">
      <c r="A37806" s="70"/>
      <c r="B37806" s="70"/>
      <c r="C37806" s="71"/>
    </row>
    <row r="37807" spans="1:3" x14ac:dyDescent="0.4">
      <c r="A37807" s="70"/>
      <c r="B37807" s="70"/>
      <c r="C37807" s="71"/>
    </row>
    <row r="37808" spans="1:3" x14ac:dyDescent="0.4">
      <c r="A37808" s="70"/>
      <c r="B37808" s="70"/>
      <c r="C37808" s="71"/>
    </row>
    <row r="37809" spans="1:3" x14ac:dyDescent="0.4">
      <c r="A37809" s="70"/>
      <c r="B37809" s="70"/>
      <c r="C37809" s="71"/>
    </row>
    <row r="37810" spans="1:3" x14ac:dyDescent="0.4">
      <c r="A37810" s="70"/>
      <c r="B37810" s="70"/>
      <c r="C37810" s="71"/>
    </row>
    <row r="37811" spans="1:3" x14ac:dyDescent="0.4">
      <c r="A37811" s="70"/>
      <c r="B37811" s="70"/>
      <c r="C37811" s="71"/>
    </row>
    <row r="37812" spans="1:3" x14ac:dyDescent="0.4">
      <c r="A37812" s="70"/>
      <c r="B37812" s="70"/>
      <c r="C37812" s="71"/>
    </row>
    <row r="37813" spans="1:3" x14ac:dyDescent="0.4">
      <c r="A37813" s="70"/>
      <c r="B37813" s="70"/>
      <c r="C37813" s="71"/>
    </row>
    <row r="37814" spans="1:3" x14ac:dyDescent="0.4">
      <c r="A37814" s="70"/>
      <c r="B37814" s="70"/>
      <c r="C37814" s="71"/>
    </row>
    <row r="37815" spans="1:3" x14ac:dyDescent="0.4">
      <c r="A37815" s="70"/>
      <c r="B37815" s="70"/>
      <c r="C37815" s="71"/>
    </row>
    <row r="37816" spans="1:3" x14ac:dyDescent="0.4">
      <c r="A37816" s="70"/>
      <c r="B37816" s="70"/>
      <c r="C37816" s="71"/>
    </row>
    <row r="37817" spans="1:3" x14ac:dyDescent="0.4">
      <c r="A37817" s="70"/>
      <c r="B37817" s="70"/>
      <c r="C37817" s="71"/>
    </row>
    <row r="37818" spans="1:3" x14ac:dyDescent="0.4">
      <c r="A37818" s="70"/>
      <c r="B37818" s="70"/>
      <c r="C37818" s="71"/>
    </row>
    <row r="37819" spans="1:3" x14ac:dyDescent="0.4">
      <c r="A37819" s="70"/>
      <c r="B37819" s="70"/>
      <c r="C37819" s="71"/>
    </row>
    <row r="37820" spans="1:3" x14ac:dyDescent="0.4">
      <c r="A37820" s="70"/>
      <c r="B37820" s="70"/>
      <c r="C37820" s="71"/>
    </row>
    <row r="37821" spans="1:3" x14ac:dyDescent="0.4">
      <c r="A37821" s="70"/>
      <c r="B37821" s="70"/>
      <c r="C37821" s="71"/>
    </row>
    <row r="37822" spans="1:3" x14ac:dyDescent="0.4">
      <c r="A37822" s="70"/>
      <c r="B37822" s="70"/>
      <c r="C37822" s="71"/>
    </row>
    <row r="37823" spans="1:3" x14ac:dyDescent="0.4">
      <c r="A37823" s="70"/>
      <c r="B37823" s="70"/>
      <c r="C37823" s="71"/>
    </row>
    <row r="37824" spans="1:3" x14ac:dyDescent="0.4">
      <c r="A37824" s="70"/>
      <c r="B37824" s="70"/>
      <c r="C37824" s="71"/>
    </row>
    <row r="37825" spans="1:3" x14ac:dyDescent="0.4">
      <c r="A37825" s="70"/>
      <c r="B37825" s="70"/>
      <c r="C37825" s="71"/>
    </row>
    <row r="37826" spans="1:3" x14ac:dyDescent="0.4">
      <c r="A37826" s="70"/>
      <c r="B37826" s="70"/>
      <c r="C37826" s="71"/>
    </row>
    <row r="37827" spans="1:3" x14ac:dyDescent="0.4">
      <c r="A37827" s="70"/>
      <c r="B37827" s="70"/>
      <c r="C37827" s="71"/>
    </row>
    <row r="37828" spans="1:3" x14ac:dyDescent="0.4">
      <c r="A37828" s="70"/>
      <c r="B37828" s="70"/>
      <c r="C37828" s="71"/>
    </row>
    <row r="37829" spans="1:3" x14ac:dyDescent="0.4">
      <c r="A37829" s="70"/>
      <c r="B37829" s="70"/>
      <c r="C37829" s="71"/>
    </row>
    <row r="37830" spans="1:3" x14ac:dyDescent="0.4">
      <c r="A37830" s="70"/>
      <c r="B37830" s="70"/>
      <c r="C37830" s="71"/>
    </row>
    <row r="37831" spans="1:3" x14ac:dyDescent="0.4">
      <c r="A37831" s="70"/>
      <c r="B37831" s="70"/>
      <c r="C37831" s="71"/>
    </row>
    <row r="37832" spans="1:3" x14ac:dyDescent="0.4">
      <c r="A37832" s="70"/>
      <c r="B37832" s="70"/>
      <c r="C37832" s="71"/>
    </row>
    <row r="37833" spans="1:3" x14ac:dyDescent="0.4">
      <c r="A37833" s="70"/>
      <c r="B37833" s="70"/>
      <c r="C37833" s="71"/>
    </row>
    <row r="37834" spans="1:3" x14ac:dyDescent="0.4">
      <c r="A37834" s="70"/>
      <c r="B37834" s="70"/>
      <c r="C37834" s="71"/>
    </row>
    <row r="37835" spans="1:3" x14ac:dyDescent="0.4">
      <c r="A37835" s="70"/>
      <c r="B37835" s="70"/>
      <c r="C37835" s="71"/>
    </row>
    <row r="37836" spans="1:3" x14ac:dyDescent="0.4">
      <c r="A37836" s="70"/>
      <c r="B37836" s="70"/>
      <c r="C37836" s="71"/>
    </row>
    <row r="37837" spans="1:3" x14ac:dyDescent="0.4">
      <c r="A37837" s="70"/>
      <c r="B37837" s="70"/>
      <c r="C37837" s="71"/>
    </row>
    <row r="37838" spans="1:3" x14ac:dyDescent="0.4">
      <c r="A37838" s="70"/>
      <c r="B37838" s="70"/>
      <c r="C37838" s="71"/>
    </row>
    <row r="37839" spans="1:3" x14ac:dyDescent="0.4">
      <c r="A37839" s="70"/>
      <c r="B37839" s="70"/>
      <c r="C37839" s="71"/>
    </row>
    <row r="37840" spans="1:3" x14ac:dyDescent="0.4">
      <c r="A37840" s="70"/>
      <c r="B37840" s="70"/>
      <c r="C37840" s="71"/>
    </row>
    <row r="37841" spans="1:3" x14ac:dyDescent="0.4">
      <c r="A37841" s="70"/>
      <c r="B37841" s="70"/>
      <c r="C37841" s="71"/>
    </row>
    <row r="37842" spans="1:3" x14ac:dyDescent="0.4">
      <c r="A37842" s="70"/>
      <c r="B37842" s="70"/>
      <c r="C37842" s="71"/>
    </row>
    <row r="37843" spans="1:3" x14ac:dyDescent="0.4">
      <c r="A37843" s="70"/>
      <c r="B37843" s="70"/>
      <c r="C37843" s="71"/>
    </row>
    <row r="37844" spans="1:3" x14ac:dyDescent="0.4">
      <c r="A37844" s="70"/>
      <c r="B37844" s="70"/>
      <c r="C37844" s="71"/>
    </row>
    <row r="37845" spans="1:3" x14ac:dyDescent="0.4">
      <c r="A37845" s="70"/>
      <c r="B37845" s="70"/>
      <c r="C37845" s="71"/>
    </row>
    <row r="37846" spans="1:3" x14ac:dyDescent="0.4">
      <c r="A37846" s="70"/>
      <c r="B37846" s="70"/>
      <c r="C37846" s="71"/>
    </row>
    <row r="37847" spans="1:3" x14ac:dyDescent="0.4">
      <c r="A37847" s="70"/>
      <c r="B37847" s="70"/>
      <c r="C37847" s="71"/>
    </row>
    <row r="37848" spans="1:3" x14ac:dyDescent="0.4">
      <c r="A37848" s="70"/>
      <c r="B37848" s="70"/>
      <c r="C37848" s="71"/>
    </row>
    <row r="37849" spans="1:3" x14ac:dyDescent="0.4">
      <c r="A37849" s="70"/>
      <c r="B37849" s="70"/>
      <c r="C37849" s="71"/>
    </row>
    <row r="37850" spans="1:3" x14ac:dyDescent="0.4">
      <c r="A37850" s="70"/>
      <c r="B37850" s="70"/>
      <c r="C37850" s="71"/>
    </row>
    <row r="37851" spans="1:3" x14ac:dyDescent="0.4">
      <c r="A37851" s="70"/>
      <c r="B37851" s="70"/>
      <c r="C37851" s="71"/>
    </row>
    <row r="37852" spans="1:3" x14ac:dyDescent="0.4">
      <c r="A37852" s="70"/>
      <c r="B37852" s="70"/>
      <c r="C37852" s="71"/>
    </row>
    <row r="37853" spans="1:3" x14ac:dyDescent="0.4">
      <c r="A37853" s="70"/>
      <c r="B37853" s="70"/>
      <c r="C37853" s="71"/>
    </row>
    <row r="37854" spans="1:3" x14ac:dyDescent="0.4">
      <c r="A37854" s="70"/>
      <c r="B37854" s="70"/>
      <c r="C37854" s="71"/>
    </row>
    <row r="37855" spans="1:3" x14ac:dyDescent="0.4">
      <c r="A37855" s="70"/>
      <c r="B37855" s="70"/>
      <c r="C37855" s="71"/>
    </row>
    <row r="37856" spans="1:3" x14ac:dyDescent="0.4">
      <c r="A37856" s="70"/>
      <c r="B37856" s="70"/>
      <c r="C37856" s="71"/>
    </row>
    <row r="37857" spans="1:3" x14ac:dyDescent="0.4">
      <c r="A37857" s="70"/>
      <c r="B37857" s="70"/>
      <c r="C37857" s="71"/>
    </row>
    <row r="37858" spans="1:3" x14ac:dyDescent="0.4">
      <c r="A37858" s="70"/>
      <c r="B37858" s="70"/>
      <c r="C37858" s="71"/>
    </row>
    <row r="37859" spans="1:3" x14ac:dyDescent="0.4">
      <c r="A37859" s="70"/>
      <c r="B37859" s="70"/>
      <c r="C37859" s="71"/>
    </row>
    <row r="37860" spans="1:3" x14ac:dyDescent="0.4">
      <c r="A37860" s="70"/>
      <c r="B37860" s="70"/>
      <c r="C37860" s="71"/>
    </row>
    <row r="37861" spans="1:3" x14ac:dyDescent="0.4">
      <c r="A37861" s="70"/>
      <c r="B37861" s="70"/>
      <c r="C37861" s="71"/>
    </row>
    <row r="37862" spans="1:3" x14ac:dyDescent="0.4">
      <c r="A37862" s="70"/>
      <c r="B37862" s="70"/>
      <c r="C37862" s="71"/>
    </row>
    <row r="37863" spans="1:3" x14ac:dyDescent="0.4">
      <c r="A37863" s="70"/>
      <c r="B37863" s="70"/>
      <c r="C37863" s="71"/>
    </row>
    <row r="37864" spans="1:3" x14ac:dyDescent="0.4">
      <c r="A37864" s="70"/>
      <c r="B37864" s="70"/>
      <c r="C37864" s="71"/>
    </row>
    <row r="37865" spans="1:3" x14ac:dyDescent="0.4">
      <c r="A37865" s="70"/>
      <c r="B37865" s="70"/>
      <c r="C37865" s="71"/>
    </row>
    <row r="37866" spans="1:3" x14ac:dyDescent="0.4">
      <c r="A37866" s="70"/>
      <c r="B37866" s="70"/>
      <c r="C37866" s="71"/>
    </row>
    <row r="37867" spans="1:3" x14ac:dyDescent="0.4">
      <c r="A37867" s="70"/>
      <c r="B37867" s="70"/>
      <c r="C37867" s="71"/>
    </row>
    <row r="37868" spans="1:3" x14ac:dyDescent="0.4">
      <c r="A37868" s="70"/>
      <c r="B37868" s="70"/>
      <c r="C37868" s="71"/>
    </row>
    <row r="37869" spans="1:3" x14ac:dyDescent="0.4">
      <c r="A37869" s="70"/>
      <c r="B37869" s="70"/>
      <c r="C37869" s="71"/>
    </row>
    <row r="37870" spans="1:3" x14ac:dyDescent="0.4">
      <c r="A37870" s="70"/>
      <c r="B37870" s="70"/>
      <c r="C37870" s="71"/>
    </row>
    <row r="37871" spans="1:3" x14ac:dyDescent="0.4">
      <c r="A37871" s="70"/>
      <c r="B37871" s="70"/>
      <c r="C37871" s="71"/>
    </row>
    <row r="37872" spans="1:3" x14ac:dyDescent="0.4">
      <c r="A37872" s="70"/>
      <c r="B37872" s="70"/>
      <c r="C37872" s="71"/>
    </row>
    <row r="37873" spans="1:3" x14ac:dyDescent="0.4">
      <c r="A37873" s="70"/>
      <c r="B37873" s="70"/>
      <c r="C37873" s="71"/>
    </row>
    <row r="37874" spans="1:3" x14ac:dyDescent="0.4">
      <c r="A37874" s="70"/>
      <c r="B37874" s="70"/>
      <c r="C37874" s="71"/>
    </row>
    <row r="37875" spans="1:3" x14ac:dyDescent="0.4">
      <c r="A37875" s="70"/>
      <c r="B37875" s="70"/>
      <c r="C37875" s="71"/>
    </row>
    <row r="37876" spans="1:3" x14ac:dyDescent="0.4">
      <c r="A37876" s="70"/>
      <c r="B37876" s="70"/>
      <c r="C37876" s="71"/>
    </row>
    <row r="37877" spans="1:3" x14ac:dyDescent="0.4">
      <c r="A37877" s="70"/>
      <c r="B37877" s="70"/>
      <c r="C37877" s="71"/>
    </row>
    <row r="37878" spans="1:3" x14ac:dyDescent="0.4">
      <c r="A37878" s="70"/>
      <c r="B37878" s="70"/>
      <c r="C37878" s="71"/>
    </row>
    <row r="37879" spans="1:3" x14ac:dyDescent="0.4">
      <c r="A37879" s="70"/>
      <c r="B37879" s="70"/>
      <c r="C37879" s="71"/>
    </row>
    <row r="37880" spans="1:3" x14ac:dyDescent="0.4">
      <c r="A37880" s="70"/>
      <c r="B37880" s="70"/>
      <c r="C37880" s="71"/>
    </row>
    <row r="37881" spans="1:3" x14ac:dyDescent="0.4">
      <c r="A37881" s="70"/>
      <c r="B37881" s="70"/>
      <c r="C37881" s="71"/>
    </row>
    <row r="37882" spans="1:3" x14ac:dyDescent="0.4">
      <c r="A37882" s="70"/>
      <c r="B37882" s="70"/>
      <c r="C37882" s="71"/>
    </row>
    <row r="37883" spans="1:3" x14ac:dyDescent="0.4">
      <c r="A37883" s="70"/>
      <c r="B37883" s="70"/>
      <c r="C37883" s="71"/>
    </row>
    <row r="37884" spans="1:3" x14ac:dyDescent="0.4">
      <c r="A37884" s="70"/>
      <c r="B37884" s="70"/>
      <c r="C37884" s="71"/>
    </row>
    <row r="37885" spans="1:3" x14ac:dyDescent="0.4">
      <c r="A37885" s="70"/>
      <c r="B37885" s="70"/>
      <c r="C37885" s="71"/>
    </row>
    <row r="37886" spans="1:3" x14ac:dyDescent="0.4">
      <c r="A37886" s="70"/>
      <c r="B37886" s="70"/>
      <c r="C37886" s="71"/>
    </row>
    <row r="37887" spans="1:3" x14ac:dyDescent="0.4">
      <c r="A37887" s="70"/>
      <c r="B37887" s="70"/>
      <c r="C37887" s="71"/>
    </row>
    <row r="37888" spans="1:3" x14ac:dyDescent="0.4">
      <c r="A37888" s="70"/>
      <c r="B37888" s="70"/>
      <c r="C37888" s="71"/>
    </row>
    <row r="37889" spans="1:3" x14ac:dyDescent="0.4">
      <c r="A37889" s="70"/>
      <c r="B37889" s="70"/>
      <c r="C37889" s="71"/>
    </row>
    <row r="37890" spans="1:3" x14ac:dyDescent="0.4">
      <c r="A37890" s="70"/>
      <c r="B37890" s="70"/>
      <c r="C37890" s="71"/>
    </row>
    <row r="37891" spans="1:3" x14ac:dyDescent="0.4">
      <c r="A37891" s="70"/>
      <c r="B37891" s="70"/>
      <c r="C37891" s="71"/>
    </row>
    <row r="37892" spans="1:3" x14ac:dyDescent="0.4">
      <c r="A37892" s="70"/>
      <c r="B37892" s="70"/>
      <c r="C37892" s="71"/>
    </row>
    <row r="37893" spans="1:3" x14ac:dyDescent="0.4">
      <c r="A37893" s="70"/>
      <c r="B37893" s="70"/>
      <c r="C37893" s="71"/>
    </row>
    <row r="37894" spans="1:3" x14ac:dyDescent="0.4">
      <c r="A37894" s="70"/>
      <c r="B37894" s="70"/>
      <c r="C37894" s="71"/>
    </row>
    <row r="37895" spans="1:3" x14ac:dyDescent="0.4">
      <c r="A37895" s="70"/>
      <c r="B37895" s="70"/>
      <c r="C37895" s="71"/>
    </row>
    <row r="37896" spans="1:3" x14ac:dyDescent="0.4">
      <c r="A37896" s="70"/>
      <c r="B37896" s="70"/>
      <c r="C37896" s="71"/>
    </row>
    <row r="37897" spans="1:3" x14ac:dyDescent="0.4">
      <c r="A37897" s="70"/>
      <c r="B37897" s="70"/>
      <c r="C37897" s="71"/>
    </row>
    <row r="37898" spans="1:3" x14ac:dyDescent="0.4">
      <c r="A37898" s="70"/>
      <c r="B37898" s="70"/>
      <c r="C37898" s="71"/>
    </row>
    <row r="37899" spans="1:3" x14ac:dyDescent="0.4">
      <c r="A37899" s="70"/>
      <c r="B37899" s="70"/>
      <c r="C37899" s="71"/>
    </row>
    <row r="37900" spans="1:3" x14ac:dyDescent="0.4">
      <c r="A37900" s="70"/>
      <c r="B37900" s="70"/>
      <c r="C37900" s="71"/>
    </row>
    <row r="37901" spans="1:3" x14ac:dyDescent="0.4">
      <c r="A37901" s="70"/>
      <c r="B37901" s="70"/>
      <c r="C37901" s="71"/>
    </row>
    <row r="37902" spans="1:3" x14ac:dyDescent="0.4">
      <c r="A37902" s="70"/>
      <c r="B37902" s="70"/>
      <c r="C37902" s="71"/>
    </row>
    <row r="37903" spans="1:3" x14ac:dyDescent="0.4">
      <c r="A37903" s="70"/>
      <c r="B37903" s="70"/>
      <c r="C37903" s="71"/>
    </row>
    <row r="37904" spans="1:3" x14ac:dyDescent="0.4">
      <c r="A37904" s="70"/>
      <c r="B37904" s="70"/>
      <c r="C37904" s="71"/>
    </row>
    <row r="37905" spans="1:3" x14ac:dyDescent="0.4">
      <c r="A37905" s="70"/>
      <c r="B37905" s="70"/>
      <c r="C37905" s="71"/>
    </row>
    <row r="37906" spans="1:3" x14ac:dyDescent="0.4">
      <c r="A37906" s="70"/>
      <c r="B37906" s="70"/>
      <c r="C37906" s="71"/>
    </row>
    <row r="37907" spans="1:3" x14ac:dyDescent="0.4">
      <c r="A37907" s="70"/>
      <c r="B37907" s="70"/>
      <c r="C37907" s="71"/>
    </row>
    <row r="37908" spans="1:3" x14ac:dyDescent="0.4">
      <c r="A37908" s="70"/>
      <c r="B37908" s="70"/>
      <c r="C37908" s="71"/>
    </row>
    <row r="37909" spans="1:3" x14ac:dyDescent="0.4">
      <c r="A37909" s="70"/>
      <c r="B37909" s="70"/>
      <c r="C37909" s="71"/>
    </row>
    <row r="37910" spans="1:3" x14ac:dyDescent="0.4">
      <c r="A37910" s="70"/>
      <c r="B37910" s="70"/>
      <c r="C37910" s="71"/>
    </row>
    <row r="37911" spans="1:3" x14ac:dyDescent="0.4">
      <c r="A37911" s="70"/>
      <c r="B37911" s="70"/>
      <c r="C37911" s="71"/>
    </row>
    <row r="37912" spans="1:3" x14ac:dyDescent="0.4">
      <c r="A37912" s="70"/>
      <c r="B37912" s="70"/>
      <c r="C37912" s="71"/>
    </row>
    <row r="37913" spans="1:3" x14ac:dyDescent="0.4">
      <c r="A37913" s="70"/>
      <c r="B37913" s="70"/>
      <c r="C37913" s="71"/>
    </row>
    <row r="37914" spans="1:3" x14ac:dyDescent="0.4">
      <c r="A37914" s="70"/>
      <c r="B37914" s="70"/>
      <c r="C37914" s="71"/>
    </row>
    <row r="37915" spans="1:3" x14ac:dyDescent="0.4">
      <c r="A37915" s="70"/>
      <c r="B37915" s="70"/>
      <c r="C37915" s="71"/>
    </row>
    <row r="37916" spans="1:3" x14ac:dyDescent="0.4">
      <c r="A37916" s="70"/>
      <c r="B37916" s="70"/>
      <c r="C37916" s="71"/>
    </row>
    <row r="37917" spans="1:3" x14ac:dyDescent="0.4">
      <c r="A37917" s="70"/>
      <c r="B37917" s="70"/>
      <c r="C37917" s="71"/>
    </row>
    <row r="37918" spans="1:3" x14ac:dyDescent="0.4">
      <c r="A37918" s="70"/>
      <c r="B37918" s="70"/>
      <c r="C37918" s="71"/>
    </row>
    <row r="37919" spans="1:3" x14ac:dyDescent="0.4">
      <c r="A37919" s="70"/>
      <c r="B37919" s="70"/>
      <c r="C37919" s="71"/>
    </row>
    <row r="37920" spans="1:3" x14ac:dyDescent="0.4">
      <c r="A37920" s="70"/>
      <c r="B37920" s="70"/>
      <c r="C37920" s="71"/>
    </row>
    <row r="37921" spans="1:3" x14ac:dyDescent="0.4">
      <c r="A37921" s="70"/>
      <c r="B37921" s="70"/>
      <c r="C37921" s="71"/>
    </row>
    <row r="37922" spans="1:3" x14ac:dyDescent="0.4">
      <c r="A37922" s="70"/>
      <c r="B37922" s="70"/>
      <c r="C37922" s="71"/>
    </row>
    <row r="37923" spans="1:3" x14ac:dyDescent="0.4">
      <c r="A37923" s="70"/>
      <c r="B37923" s="70"/>
      <c r="C37923" s="71"/>
    </row>
    <row r="37924" spans="1:3" x14ac:dyDescent="0.4">
      <c r="A37924" s="70"/>
      <c r="B37924" s="70"/>
      <c r="C37924" s="71"/>
    </row>
    <row r="37925" spans="1:3" x14ac:dyDescent="0.4">
      <c r="A37925" s="70"/>
      <c r="B37925" s="70"/>
      <c r="C37925" s="71"/>
    </row>
    <row r="37926" spans="1:3" x14ac:dyDescent="0.4">
      <c r="A37926" s="70"/>
      <c r="B37926" s="70"/>
      <c r="C37926" s="71"/>
    </row>
    <row r="37927" spans="1:3" x14ac:dyDescent="0.4">
      <c r="A37927" s="70"/>
      <c r="B37927" s="70"/>
      <c r="C37927" s="71"/>
    </row>
    <row r="37928" spans="1:3" x14ac:dyDescent="0.4">
      <c r="A37928" s="70"/>
      <c r="B37928" s="70"/>
      <c r="C37928" s="71"/>
    </row>
    <row r="37929" spans="1:3" x14ac:dyDescent="0.4">
      <c r="A37929" s="70"/>
      <c r="B37929" s="70"/>
      <c r="C37929" s="71"/>
    </row>
    <row r="37930" spans="1:3" x14ac:dyDescent="0.4">
      <c r="A37930" s="70"/>
      <c r="B37930" s="70"/>
      <c r="C37930" s="71"/>
    </row>
    <row r="37931" spans="1:3" x14ac:dyDescent="0.4">
      <c r="A37931" s="70"/>
      <c r="B37931" s="70"/>
      <c r="C37931" s="71"/>
    </row>
    <row r="37932" spans="1:3" x14ac:dyDescent="0.4">
      <c r="A37932" s="70"/>
      <c r="B37932" s="70"/>
      <c r="C37932" s="71"/>
    </row>
    <row r="37933" spans="1:3" x14ac:dyDescent="0.4">
      <c r="A37933" s="70"/>
      <c r="B37933" s="70"/>
      <c r="C37933" s="71"/>
    </row>
    <row r="37934" spans="1:3" x14ac:dyDescent="0.4">
      <c r="A37934" s="70"/>
      <c r="B37934" s="70"/>
      <c r="C37934" s="71"/>
    </row>
    <row r="37935" spans="1:3" x14ac:dyDescent="0.4">
      <c r="A37935" s="70"/>
      <c r="B37935" s="70"/>
      <c r="C37935" s="71"/>
    </row>
    <row r="37936" spans="1:3" x14ac:dyDescent="0.4">
      <c r="A37936" s="70"/>
      <c r="B37936" s="70"/>
      <c r="C37936" s="71"/>
    </row>
    <row r="37937" spans="1:3" x14ac:dyDescent="0.4">
      <c r="A37937" s="70"/>
      <c r="B37937" s="70"/>
      <c r="C37937" s="71"/>
    </row>
    <row r="37938" spans="1:3" x14ac:dyDescent="0.4">
      <c r="A37938" s="70"/>
      <c r="B37938" s="70"/>
      <c r="C37938" s="71"/>
    </row>
    <row r="37939" spans="1:3" x14ac:dyDescent="0.4">
      <c r="A37939" s="70"/>
      <c r="B37939" s="70"/>
      <c r="C37939" s="71"/>
    </row>
    <row r="37940" spans="1:3" x14ac:dyDescent="0.4">
      <c r="A37940" s="70"/>
      <c r="B37940" s="70"/>
      <c r="C37940" s="71"/>
    </row>
    <row r="37941" spans="1:3" x14ac:dyDescent="0.4">
      <c r="A37941" s="70"/>
      <c r="B37941" s="70"/>
      <c r="C37941" s="71"/>
    </row>
    <row r="37942" spans="1:3" x14ac:dyDescent="0.4">
      <c r="A37942" s="70"/>
      <c r="B37942" s="70"/>
      <c r="C37942" s="71"/>
    </row>
    <row r="37943" spans="1:3" x14ac:dyDescent="0.4">
      <c r="A37943" s="70"/>
      <c r="B37943" s="70"/>
      <c r="C37943" s="71"/>
    </row>
    <row r="37944" spans="1:3" x14ac:dyDescent="0.4">
      <c r="A37944" s="70"/>
      <c r="B37944" s="70"/>
      <c r="C37944" s="71"/>
    </row>
    <row r="37945" spans="1:3" x14ac:dyDescent="0.4">
      <c r="A37945" s="70"/>
      <c r="B37945" s="70"/>
      <c r="C37945" s="71"/>
    </row>
    <row r="37946" spans="1:3" x14ac:dyDescent="0.4">
      <c r="A37946" s="70"/>
      <c r="B37946" s="70"/>
      <c r="C37946" s="71"/>
    </row>
    <row r="37947" spans="1:3" x14ac:dyDescent="0.4">
      <c r="A37947" s="70"/>
      <c r="B37947" s="70"/>
      <c r="C37947" s="71"/>
    </row>
    <row r="37948" spans="1:3" x14ac:dyDescent="0.4">
      <c r="A37948" s="70"/>
      <c r="B37948" s="70"/>
      <c r="C37948" s="71"/>
    </row>
    <row r="37949" spans="1:3" x14ac:dyDescent="0.4">
      <c r="A37949" s="70"/>
      <c r="B37949" s="70"/>
      <c r="C37949" s="71"/>
    </row>
    <row r="37950" spans="1:3" x14ac:dyDescent="0.4">
      <c r="A37950" s="70"/>
      <c r="B37950" s="70"/>
      <c r="C37950" s="71"/>
    </row>
    <row r="37951" spans="1:3" x14ac:dyDescent="0.4">
      <c r="A37951" s="70"/>
      <c r="B37951" s="70"/>
      <c r="C37951" s="71"/>
    </row>
    <row r="37952" spans="1:3" x14ac:dyDescent="0.4">
      <c r="A37952" s="70"/>
      <c r="B37952" s="70"/>
      <c r="C37952" s="71"/>
    </row>
    <row r="37953" spans="1:3" x14ac:dyDescent="0.4">
      <c r="A37953" s="70"/>
      <c r="B37953" s="70"/>
      <c r="C37953" s="71"/>
    </row>
    <row r="37954" spans="1:3" x14ac:dyDescent="0.4">
      <c r="A37954" s="70"/>
      <c r="B37954" s="70"/>
      <c r="C37954" s="71"/>
    </row>
    <row r="37955" spans="1:3" x14ac:dyDescent="0.4">
      <c r="A37955" s="70"/>
      <c r="B37955" s="70"/>
      <c r="C37955" s="71"/>
    </row>
    <row r="37956" spans="1:3" x14ac:dyDescent="0.4">
      <c r="A37956" s="70"/>
      <c r="B37956" s="70"/>
      <c r="C37956" s="71"/>
    </row>
    <row r="37957" spans="1:3" x14ac:dyDescent="0.4">
      <c r="A37957" s="70"/>
      <c r="B37957" s="70"/>
      <c r="C37957" s="71"/>
    </row>
    <row r="37958" spans="1:3" x14ac:dyDescent="0.4">
      <c r="A37958" s="70"/>
      <c r="B37958" s="70"/>
      <c r="C37958" s="71"/>
    </row>
    <row r="37959" spans="1:3" x14ac:dyDescent="0.4">
      <c r="A37959" s="70"/>
      <c r="B37959" s="70"/>
      <c r="C37959" s="71"/>
    </row>
    <row r="37960" spans="1:3" x14ac:dyDescent="0.4">
      <c r="A37960" s="70"/>
      <c r="B37960" s="70"/>
      <c r="C37960" s="71"/>
    </row>
    <row r="37961" spans="1:3" x14ac:dyDescent="0.4">
      <c r="A37961" s="70"/>
      <c r="B37961" s="70"/>
      <c r="C37961" s="71"/>
    </row>
    <row r="37962" spans="1:3" x14ac:dyDescent="0.4">
      <c r="A37962" s="70"/>
      <c r="B37962" s="70"/>
      <c r="C37962" s="71"/>
    </row>
    <row r="37963" spans="1:3" x14ac:dyDescent="0.4">
      <c r="A37963" s="70"/>
      <c r="B37963" s="70"/>
      <c r="C37963" s="71"/>
    </row>
    <row r="37964" spans="1:3" x14ac:dyDescent="0.4">
      <c r="A37964" s="70"/>
      <c r="B37964" s="70"/>
      <c r="C37964" s="71"/>
    </row>
    <row r="37965" spans="1:3" x14ac:dyDescent="0.4">
      <c r="A37965" s="70"/>
      <c r="B37965" s="70"/>
      <c r="C37965" s="71"/>
    </row>
    <row r="37966" spans="1:3" x14ac:dyDescent="0.4">
      <c r="A37966" s="70"/>
      <c r="B37966" s="70"/>
      <c r="C37966" s="71"/>
    </row>
    <row r="37967" spans="1:3" x14ac:dyDescent="0.4">
      <c r="A37967" s="70"/>
      <c r="B37967" s="70"/>
      <c r="C37967" s="71"/>
    </row>
    <row r="37968" spans="1:3" x14ac:dyDescent="0.4">
      <c r="A37968" s="70"/>
      <c r="B37968" s="70"/>
      <c r="C37968" s="71"/>
    </row>
    <row r="37969" spans="1:3" x14ac:dyDescent="0.4">
      <c r="A37969" s="70"/>
      <c r="B37969" s="70"/>
      <c r="C37969" s="71"/>
    </row>
    <row r="37970" spans="1:3" x14ac:dyDescent="0.4">
      <c r="A37970" s="70"/>
      <c r="B37970" s="70"/>
      <c r="C37970" s="71"/>
    </row>
    <row r="37971" spans="1:3" x14ac:dyDescent="0.4">
      <c r="A37971" s="70"/>
      <c r="B37971" s="70"/>
      <c r="C37971" s="71"/>
    </row>
    <row r="37972" spans="1:3" x14ac:dyDescent="0.4">
      <c r="A37972" s="70"/>
      <c r="B37972" s="70"/>
      <c r="C37972" s="71"/>
    </row>
    <row r="37973" spans="1:3" x14ac:dyDescent="0.4">
      <c r="A37973" s="70"/>
      <c r="B37973" s="70"/>
      <c r="C37973" s="71"/>
    </row>
    <row r="37974" spans="1:3" x14ac:dyDescent="0.4">
      <c r="A37974" s="70"/>
      <c r="B37974" s="70"/>
      <c r="C37974" s="71"/>
    </row>
    <row r="37975" spans="1:3" x14ac:dyDescent="0.4">
      <c r="A37975" s="70"/>
      <c r="B37975" s="70"/>
      <c r="C37975" s="71"/>
    </row>
    <row r="37976" spans="1:3" x14ac:dyDescent="0.4">
      <c r="A37976" s="70"/>
      <c r="B37976" s="70"/>
      <c r="C37976" s="71"/>
    </row>
    <row r="37977" spans="1:3" x14ac:dyDescent="0.4">
      <c r="A37977" s="70"/>
      <c r="B37977" s="70"/>
      <c r="C37977" s="71"/>
    </row>
    <row r="37978" spans="1:3" x14ac:dyDescent="0.4">
      <c r="A37978" s="70"/>
      <c r="B37978" s="70"/>
      <c r="C37978" s="71"/>
    </row>
    <row r="37979" spans="1:3" x14ac:dyDescent="0.4">
      <c r="A37979" s="70"/>
      <c r="B37979" s="70"/>
      <c r="C37979" s="71"/>
    </row>
    <row r="37980" spans="1:3" x14ac:dyDescent="0.4">
      <c r="A37980" s="70"/>
      <c r="B37980" s="70"/>
      <c r="C37980" s="71"/>
    </row>
    <row r="37981" spans="1:3" x14ac:dyDescent="0.4">
      <c r="A37981" s="70"/>
      <c r="B37981" s="70"/>
      <c r="C37981" s="71"/>
    </row>
    <row r="37982" spans="1:3" x14ac:dyDescent="0.4">
      <c r="A37982" s="70"/>
      <c r="B37982" s="70"/>
      <c r="C37982" s="71"/>
    </row>
    <row r="37983" spans="1:3" x14ac:dyDescent="0.4">
      <c r="A37983" s="70"/>
      <c r="B37983" s="70"/>
      <c r="C37983" s="71"/>
    </row>
    <row r="37984" spans="1:3" x14ac:dyDescent="0.4">
      <c r="A37984" s="70"/>
      <c r="B37984" s="70"/>
      <c r="C37984" s="71"/>
    </row>
    <row r="37985" spans="1:3" x14ac:dyDescent="0.4">
      <c r="A37985" s="70"/>
      <c r="B37985" s="70"/>
      <c r="C37985" s="71"/>
    </row>
    <row r="37986" spans="1:3" x14ac:dyDescent="0.4">
      <c r="A37986" s="70"/>
      <c r="B37986" s="70"/>
      <c r="C37986" s="71"/>
    </row>
    <row r="37987" spans="1:3" x14ac:dyDescent="0.4">
      <c r="A37987" s="70"/>
      <c r="B37987" s="70"/>
      <c r="C37987" s="71"/>
    </row>
    <row r="37988" spans="1:3" x14ac:dyDescent="0.4">
      <c r="A37988" s="70"/>
      <c r="B37988" s="70"/>
      <c r="C37988" s="71"/>
    </row>
    <row r="37989" spans="1:3" x14ac:dyDescent="0.4">
      <c r="A37989" s="70"/>
      <c r="B37989" s="70"/>
      <c r="C37989" s="71"/>
    </row>
    <row r="37990" spans="1:3" x14ac:dyDescent="0.4">
      <c r="A37990" s="70"/>
      <c r="B37990" s="70"/>
      <c r="C37990" s="71"/>
    </row>
    <row r="37991" spans="1:3" x14ac:dyDescent="0.4">
      <c r="A37991" s="70"/>
      <c r="B37991" s="70"/>
      <c r="C37991" s="71"/>
    </row>
    <row r="37992" spans="1:3" x14ac:dyDescent="0.4">
      <c r="A37992" s="70"/>
      <c r="B37992" s="70"/>
      <c r="C37992" s="71"/>
    </row>
    <row r="37993" spans="1:3" x14ac:dyDescent="0.4">
      <c r="A37993" s="70"/>
      <c r="B37993" s="70"/>
      <c r="C37993" s="71"/>
    </row>
    <row r="37994" spans="1:3" x14ac:dyDescent="0.4">
      <c r="A37994" s="70"/>
      <c r="B37994" s="70"/>
      <c r="C37994" s="71"/>
    </row>
    <row r="37995" spans="1:3" x14ac:dyDescent="0.4">
      <c r="A37995" s="70"/>
      <c r="B37995" s="70"/>
      <c r="C37995" s="71"/>
    </row>
    <row r="37996" spans="1:3" x14ac:dyDescent="0.4">
      <c r="A37996" s="70"/>
      <c r="B37996" s="70"/>
      <c r="C37996" s="71"/>
    </row>
    <row r="37997" spans="1:3" x14ac:dyDescent="0.4">
      <c r="A37997" s="70"/>
      <c r="B37997" s="70"/>
      <c r="C37997" s="71"/>
    </row>
    <row r="37998" spans="1:3" x14ac:dyDescent="0.4">
      <c r="A37998" s="70"/>
      <c r="B37998" s="70"/>
      <c r="C37998" s="71"/>
    </row>
    <row r="37999" spans="1:3" x14ac:dyDescent="0.4">
      <c r="A37999" s="70"/>
      <c r="B37999" s="70"/>
      <c r="C37999" s="71"/>
    </row>
    <row r="38000" spans="1:3" x14ac:dyDescent="0.4">
      <c r="A38000" s="70"/>
      <c r="B38000" s="70"/>
      <c r="C38000" s="71"/>
    </row>
    <row r="38001" spans="1:3" x14ac:dyDescent="0.4">
      <c r="A38001" s="70"/>
      <c r="B38001" s="70"/>
      <c r="C38001" s="71"/>
    </row>
    <row r="38002" spans="1:3" x14ac:dyDescent="0.4">
      <c r="A38002" s="70"/>
      <c r="B38002" s="70"/>
      <c r="C38002" s="71"/>
    </row>
    <row r="38003" spans="1:3" x14ac:dyDescent="0.4">
      <c r="A38003" s="70"/>
      <c r="B38003" s="70"/>
      <c r="C38003" s="71"/>
    </row>
    <row r="38004" spans="1:3" x14ac:dyDescent="0.4">
      <c r="A38004" s="70"/>
      <c r="B38004" s="70"/>
      <c r="C38004" s="71"/>
    </row>
    <row r="38005" spans="1:3" x14ac:dyDescent="0.4">
      <c r="A38005" s="70"/>
      <c r="B38005" s="70"/>
      <c r="C38005" s="71"/>
    </row>
    <row r="38006" spans="1:3" x14ac:dyDescent="0.4">
      <c r="A38006" s="70"/>
      <c r="B38006" s="70"/>
      <c r="C38006" s="71"/>
    </row>
    <row r="38007" spans="1:3" x14ac:dyDescent="0.4">
      <c r="A38007" s="70"/>
      <c r="B38007" s="70"/>
      <c r="C38007" s="71"/>
    </row>
    <row r="38008" spans="1:3" x14ac:dyDescent="0.4">
      <c r="A38008" s="70"/>
      <c r="B38008" s="70"/>
      <c r="C38008" s="71"/>
    </row>
    <row r="38009" spans="1:3" x14ac:dyDescent="0.4">
      <c r="A38009" s="70"/>
      <c r="B38009" s="70"/>
      <c r="C38009" s="71"/>
    </row>
    <row r="38010" spans="1:3" x14ac:dyDescent="0.4">
      <c r="A38010" s="70"/>
      <c r="B38010" s="70"/>
      <c r="C38010" s="71"/>
    </row>
    <row r="38011" spans="1:3" x14ac:dyDescent="0.4">
      <c r="A38011" s="70"/>
      <c r="B38011" s="70"/>
      <c r="C38011" s="71"/>
    </row>
    <row r="38012" spans="1:3" x14ac:dyDescent="0.4">
      <c r="A38012" s="70"/>
      <c r="B38012" s="70"/>
      <c r="C38012" s="71"/>
    </row>
    <row r="38013" spans="1:3" x14ac:dyDescent="0.4">
      <c r="A38013" s="70"/>
      <c r="B38013" s="70"/>
      <c r="C38013" s="71"/>
    </row>
    <row r="38014" spans="1:3" x14ac:dyDescent="0.4">
      <c r="A38014" s="70"/>
      <c r="B38014" s="70"/>
      <c r="C38014" s="71"/>
    </row>
    <row r="38015" spans="1:3" x14ac:dyDescent="0.4">
      <c r="A38015" s="70"/>
      <c r="B38015" s="70"/>
      <c r="C38015" s="71"/>
    </row>
    <row r="38016" spans="1:3" x14ac:dyDescent="0.4">
      <c r="A38016" s="70"/>
      <c r="B38016" s="70"/>
      <c r="C38016" s="71"/>
    </row>
    <row r="38017" spans="1:3" x14ac:dyDescent="0.4">
      <c r="A38017" s="70"/>
      <c r="B38017" s="70"/>
      <c r="C38017" s="71"/>
    </row>
    <row r="38018" spans="1:3" x14ac:dyDescent="0.4">
      <c r="A38018" s="70"/>
      <c r="B38018" s="70"/>
      <c r="C38018" s="71"/>
    </row>
    <row r="38019" spans="1:3" x14ac:dyDescent="0.4">
      <c r="A38019" s="70"/>
      <c r="B38019" s="70"/>
      <c r="C38019" s="71"/>
    </row>
    <row r="38020" spans="1:3" x14ac:dyDescent="0.4">
      <c r="A38020" s="70"/>
      <c r="B38020" s="70"/>
      <c r="C38020" s="71"/>
    </row>
    <row r="38021" spans="1:3" x14ac:dyDescent="0.4">
      <c r="A38021" s="70"/>
      <c r="B38021" s="70"/>
      <c r="C38021" s="71"/>
    </row>
    <row r="38022" spans="1:3" x14ac:dyDescent="0.4">
      <c r="A38022" s="70"/>
      <c r="B38022" s="70"/>
      <c r="C38022" s="71"/>
    </row>
    <row r="38023" spans="1:3" x14ac:dyDescent="0.4">
      <c r="A38023" s="70"/>
      <c r="B38023" s="70"/>
      <c r="C38023" s="71"/>
    </row>
    <row r="38024" spans="1:3" x14ac:dyDescent="0.4">
      <c r="A38024" s="70"/>
      <c r="B38024" s="70"/>
      <c r="C38024" s="71"/>
    </row>
    <row r="38025" spans="1:3" x14ac:dyDescent="0.4">
      <c r="A38025" s="70"/>
      <c r="B38025" s="70"/>
      <c r="C38025" s="71"/>
    </row>
    <row r="38026" spans="1:3" x14ac:dyDescent="0.4">
      <c r="A38026" s="70"/>
      <c r="B38026" s="70"/>
      <c r="C38026" s="71"/>
    </row>
    <row r="38027" spans="1:3" x14ac:dyDescent="0.4">
      <c r="A38027" s="70"/>
      <c r="B38027" s="70"/>
      <c r="C38027" s="71"/>
    </row>
    <row r="38028" spans="1:3" x14ac:dyDescent="0.4">
      <c r="A38028" s="70"/>
      <c r="B38028" s="70"/>
      <c r="C38028" s="71"/>
    </row>
    <row r="38029" spans="1:3" x14ac:dyDescent="0.4">
      <c r="A38029" s="70"/>
      <c r="B38029" s="70"/>
      <c r="C38029" s="71"/>
    </row>
    <row r="38030" spans="1:3" x14ac:dyDescent="0.4">
      <c r="A38030" s="70"/>
      <c r="B38030" s="70"/>
      <c r="C38030" s="71"/>
    </row>
    <row r="38031" spans="1:3" x14ac:dyDescent="0.4">
      <c r="A38031" s="70"/>
      <c r="B38031" s="70"/>
      <c r="C38031" s="71"/>
    </row>
    <row r="38032" spans="1:3" x14ac:dyDescent="0.4">
      <c r="A38032" s="70"/>
      <c r="B38032" s="70"/>
      <c r="C38032" s="71"/>
    </row>
    <row r="38033" spans="1:3" x14ac:dyDescent="0.4">
      <c r="A38033" s="70"/>
      <c r="B38033" s="70"/>
      <c r="C38033" s="71"/>
    </row>
    <row r="38034" spans="1:3" x14ac:dyDescent="0.4">
      <c r="A38034" s="70"/>
      <c r="B38034" s="70"/>
      <c r="C38034" s="71"/>
    </row>
    <row r="38035" spans="1:3" x14ac:dyDescent="0.4">
      <c r="A38035" s="70"/>
      <c r="B38035" s="70"/>
      <c r="C38035" s="71"/>
    </row>
    <row r="38036" spans="1:3" x14ac:dyDescent="0.4">
      <c r="A38036" s="70"/>
      <c r="B38036" s="70"/>
      <c r="C38036" s="71"/>
    </row>
    <row r="38037" spans="1:3" x14ac:dyDescent="0.4">
      <c r="A38037" s="70"/>
      <c r="B38037" s="70"/>
      <c r="C38037" s="71"/>
    </row>
    <row r="38038" spans="1:3" x14ac:dyDescent="0.4">
      <c r="A38038" s="70"/>
      <c r="B38038" s="70"/>
      <c r="C38038" s="71"/>
    </row>
    <row r="38039" spans="1:3" x14ac:dyDescent="0.4">
      <c r="A38039" s="70"/>
      <c r="B38039" s="70"/>
      <c r="C38039" s="71"/>
    </row>
    <row r="38040" spans="1:3" x14ac:dyDescent="0.4">
      <c r="A38040" s="70"/>
      <c r="B38040" s="70"/>
      <c r="C38040" s="71"/>
    </row>
    <row r="38041" spans="1:3" x14ac:dyDescent="0.4">
      <c r="A38041" s="70"/>
      <c r="B38041" s="70"/>
      <c r="C38041" s="71"/>
    </row>
    <row r="38042" spans="1:3" x14ac:dyDescent="0.4">
      <c r="A38042" s="70"/>
      <c r="B38042" s="70"/>
      <c r="C38042" s="71"/>
    </row>
    <row r="38043" spans="1:3" x14ac:dyDescent="0.4">
      <c r="A38043" s="70"/>
      <c r="B38043" s="70"/>
      <c r="C38043" s="71"/>
    </row>
    <row r="38044" spans="1:3" x14ac:dyDescent="0.4">
      <c r="A38044" s="70"/>
      <c r="B38044" s="70"/>
      <c r="C38044" s="71"/>
    </row>
    <row r="38045" spans="1:3" x14ac:dyDescent="0.4">
      <c r="A38045" s="70"/>
      <c r="B38045" s="70"/>
      <c r="C38045" s="71"/>
    </row>
    <row r="38046" spans="1:3" x14ac:dyDescent="0.4">
      <c r="A38046" s="70"/>
      <c r="B38046" s="70"/>
      <c r="C38046" s="71"/>
    </row>
    <row r="38047" spans="1:3" x14ac:dyDescent="0.4">
      <c r="A38047" s="70"/>
      <c r="B38047" s="70"/>
      <c r="C38047" s="71"/>
    </row>
    <row r="38048" spans="1:3" x14ac:dyDescent="0.4">
      <c r="A38048" s="70"/>
      <c r="B38048" s="70"/>
      <c r="C38048" s="71"/>
    </row>
    <row r="38049" spans="1:3" x14ac:dyDescent="0.4">
      <c r="A38049" s="70"/>
      <c r="B38049" s="70"/>
      <c r="C38049" s="71"/>
    </row>
    <row r="38050" spans="1:3" x14ac:dyDescent="0.4">
      <c r="A38050" s="70"/>
      <c r="B38050" s="70"/>
      <c r="C38050" s="71"/>
    </row>
    <row r="38051" spans="1:3" x14ac:dyDescent="0.4">
      <c r="A38051" s="70"/>
      <c r="B38051" s="70"/>
      <c r="C38051" s="71"/>
    </row>
    <row r="38052" spans="1:3" x14ac:dyDescent="0.4">
      <c r="A38052" s="70"/>
      <c r="B38052" s="70"/>
      <c r="C38052" s="71"/>
    </row>
    <row r="38053" spans="1:3" x14ac:dyDescent="0.4">
      <c r="A38053" s="70"/>
      <c r="B38053" s="70"/>
      <c r="C38053" s="71"/>
    </row>
    <row r="38054" spans="1:3" x14ac:dyDescent="0.4">
      <c r="A38054" s="70"/>
      <c r="B38054" s="70"/>
      <c r="C38054" s="71"/>
    </row>
    <row r="38055" spans="1:3" x14ac:dyDescent="0.4">
      <c r="A38055" s="70"/>
      <c r="B38055" s="70"/>
      <c r="C38055" s="71"/>
    </row>
    <row r="38056" spans="1:3" x14ac:dyDescent="0.4">
      <c r="A38056" s="70"/>
      <c r="B38056" s="70"/>
      <c r="C38056" s="71"/>
    </row>
    <row r="38057" spans="1:3" x14ac:dyDescent="0.4">
      <c r="A38057" s="70"/>
      <c r="B38057" s="70"/>
      <c r="C38057" s="71"/>
    </row>
    <row r="38058" spans="1:3" x14ac:dyDescent="0.4">
      <c r="A38058" s="70"/>
      <c r="B38058" s="70"/>
      <c r="C38058" s="71"/>
    </row>
    <row r="38059" spans="1:3" x14ac:dyDescent="0.4">
      <c r="A38059" s="70"/>
      <c r="B38059" s="70"/>
      <c r="C38059" s="71"/>
    </row>
    <row r="38060" spans="1:3" x14ac:dyDescent="0.4">
      <c r="A38060" s="70"/>
      <c r="B38060" s="70"/>
      <c r="C38060" s="71"/>
    </row>
    <row r="38061" spans="1:3" x14ac:dyDescent="0.4">
      <c r="A38061" s="70"/>
      <c r="B38061" s="70"/>
      <c r="C38061" s="71"/>
    </row>
    <row r="38062" spans="1:3" x14ac:dyDescent="0.4">
      <c r="A38062" s="70"/>
      <c r="B38062" s="70"/>
      <c r="C38062" s="71"/>
    </row>
    <row r="38063" spans="1:3" x14ac:dyDescent="0.4">
      <c r="A38063" s="70"/>
      <c r="B38063" s="70"/>
      <c r="C38063" s="71"/>
    </row>
    <row r="38064" spans="1:3" x14ac:dyDescent="0.4">
      <c r="A38064" s="70"/>
      <c r="B38064" s="70"/>
      <c r="C38064" s="71"/>
    </row>
    <row r="38065" spans="1:3" x14ac:dyDescent="0.4">
      <c r="A38065" s="70"/>
      <c r="B38065" s="70"/>
      <c r="C38065" s="71"/>
    </row>
    <row r="38066" spans="1:3" x14ac:dyDescent="0.4">
      <c r="A38066" s="70"/>
      <c r="B38066" s="70"/>
      <c r="C38066" s="71"/>
    </row>
    <row r="38067" spans="1:3" x14ac:dyDescent="0.4">
      <c r="A38067" s="70"/>
      <c r="B38067" s="70"/>
      <c r="C38067" s="71"/>
    </row>
    <row r="38068" spans="1:3" x14ac:dyDescent="0.4">
      <c r="A38068" s="70"/>
      <c r="B38068" s="70"/>
      <c r="C38068" s="71"/>
    </row>
    <row r="38069" spans="1:3" x14ac:dyDescent="0.4">
      <c r="A38069" s="70"/>
      <c r="B38069" s="70"/>
      <c r="C38069" s="71"/>
    </row>
    <row r="38070" spans="1:3" x14ac:dyDescent="0.4">
      <c r="A38070" s="70"/>
      <c r="B38070" s="70"/>
      <c r="C38070" s="71"/>
    </row>
    <row r="38071" spans="1:3" x14ac:dyDescent="0.4">
      <c r="A38071" s="70"/>
      <c r="B38071" s="70"/>
      <c r="C38071" s="71"/>
    </row>
    <row r="38072" spans="1:3" x14ac:dyDescent="0.4">
      <c r="A38072" s="70"/>
      <c r="B38072" s="70"/>
      <c r="C38072" s="71"/>
    </row>
    <row r="38073" spans="1:3" x14ac:dyDescent="0.4">
      <c r="A38073" s="70"/>
      <c r="B38073" s="70"/>
      <c r="C38073" s="71"/>
    </row>
    <row r="38074" spans="1:3" x14ac:dyDescent="0.4">
      <c r="A38074" s="70"/>
      <c r="B38074" s="70"/>
      <c r="C38074" s="71"/>
    </row>
    <row r="38075" spans="1:3" x14ac:dyDescent="0.4">
      <c r="A38075" s="70"/>
      <c r="B38075" s="70"/>
      <c r="C38075" s="71"/>
    </row>
    <row r="38076" spans="1:3" x14ac:dyDescent="0.4">
      <c r="A38076" s="70"/>
      <c r="B38076" s="70"/>
      <c r="C38076" s="71"/>
    </row>
    <row r="38077" spans="1:3" x14ac:dyDescent="0.4">
      <c r="A38077" s="70"/>
      <c r="B38077" s="70"/>
      <c r="C38077" s="71"/>
    </row>
    <row r="38078" spans="1:3" x14ac:dyDescent="0.4">
      <c r="A38078" s="70"/>
      <c r="B38078" s="70"/>
      <c r="C38078" s="71"/>
    </row>
    <row r="38079" spans="1:3" x14ac:dyDescent="0.4">
      <c r="A38079" s="70"/>
      <c r="B38079" s="70"/>
      <c r="C38079" s="71"/>
    </row>
    <row r="38080" spans="1:3" x14ac:dyDescent="0.4">
      <c r="A38080" s="70"/>
      <c r="B38080" s="70"/>
      <c r="C38080" s="71"/>
    </row>
    <row r="38081" spans="1:3" x14ac:dyDescent="0.4">
      <c r="A38081" s="70"/>
      <c r="B38081" s="70"/>
      <c r="C38081" s="71"/>
    </row>
    <row r="38082" spans="1:3" x14ac:dyDescent="0.4">
      <c r="A38082" s="70"/>
      <c r="B38082" s="70"/>
      <c r="C38082" s="71"/>
    </row>
    <row r="38083" spans="1:3" x14ac:dyDescent="0.4">
      <c r="A38083" s="70"/>
      <c r="B38083" s="70"/>
      <c r="C38083" s="71"/>
    </row>
    <row r="38084" spans="1:3" x14ac:dyDescent="0.4">
      <c r="A38084" s="70"/>
      <c r="B38084" s="70"/>
      <c r="C38084" s="71"/>
    </row>
    <row r="38085" spans="1:3" x14ac:dyDescent="0.4">
      <c r="A38085" s="70"/>
      <c r="B38085" s="70"/>
      <c r="C38085" s="71"/>
    </row>
    <row r="38086" spans="1:3" x14ac:dyDescent="0.4">
      <c r="A38086" s="70"/>
      <c r="B38086" s="70"/>
      <c r="C38086" s="71"/>
    </row>
    <row r="38087" spans="1:3" x14ac:dyDescent="0.4">
      <c r="A38087" s="70"/>
      <c r="B38087" s="70"/>
      <c r="C38087" s="71"/>
    </row>
    <row r="38088" spans="1:3" x14ac:dyDescent="0.4">
      <c r="A38088" s="70"/>
      <c r="B38088" s="70"/>
      <c r="C38088" s="71"/>
    </row>
    <row r="38089" spans="1:3" x14ac:dyDescent="0.4">
      <c r="A38089" s="70"/>
      <c r="B38089" s="70"/>
      <c r="C38089" s="71"/>
    </row>
    <row r="38090" spans="1:3" x14ac:dyDescent="0.4">
      <c r="A38090" s="70"/>
      <c r="B38090" s="70"/>
      <c r="C38090" s="71"/>
    </row>
    <row r="38091" spans="1:3" x14ac:dyDescent="0.4">
      <c r="A38091" s="70"/>
      <c r="B38091" s="70"/>
      <c r="C38091" s="71"/>
    </row>
    <row r="38092" spans="1:3" x14ac:dyDescent="0.4">
      <c r="A38092" s="70"/>
      <c r="B38092" s="70"/>
      <c r="C38092" s="71"/>
    </row>
    <row r="38093" spans="1:3" x14ac:dyDescent="0.4">
      <c r="A38093" s="70"/>
      <c r="B38093" s="70"/>
      <c r="C38093" s="71"/>
    </row>
    <row r="38094" spans="1:3" x14ac:dyDescent="0.4">
      <c r="A38094" s="70"/>
      <c r="B38094" s="70"/>
      <c r="C38094" s="71"/>
    </row>
    <row r="38095" spans="1:3" x14ac:dyDescent="0.4">
      <c r="A38095" s="70"/>
      <c r="B38095" s="70"/>
      <c r="C38095" s="71"/>
    </row>
    <row r="38096" spans="1:3" x14ac:dyDescent="0.4">
      <c r="A38096" s="70"/>
      <c r="B38096" s="70"/>
      <c r="C38096" s="71"/>
    </row>
    <row r="38097" spans="1:3" x14ac:dyDescent="0.4">
      <c r="A38097" s="70"/>
      <c r="B38097" s="70"/>
      <c r="C38097" s="71"/>
    </row>
    <row r="38098" spans="1:3" x14ac:dyDescent="0.4">
      <c r="A38098" s="70"/>
      <c r="B38098" s="70"/>
      <c r="C38098" s="71"/>
    </row>
    <row r="38099" spans="1:3" x14ac:dyDescent="0.4">
      <c r="A38099" s="70"/>
      <c r="B38099" s="70"/>
      <c r="C38099" s="71"/>
    </row>
    <row r="38100" spans="1:3" x14ac:dyDescent="0.4">
      <c r="A38100" s="70"/>
      <c r="B38100" s="70"/>
      <c r="C38100" s="71"/>
    </row>
    <row r="38101" spans="1:3" x14ac:dyDescent="0.4">
      <c r="A38101" s="70"/>
      <c r="B38101" s="70"/>
      <c r="C38101" s="71"/>
    </row>
    <row r="38102" spans="1:3" x14ac:dyDescent="0.4">
      <c r="A38102" s="70"/>
      <c r="B38102" s="70"/>
      <c r="C38102" s="71"/>
    </row>
    <row r="38103" spans="1:3" x14ac:dyDescent="0.4">
      <c r="A38103" s="70"/>
      <c r="B38103" s="70"/>
      <c r="C38103" s="71"/>
    </row>
    <row r="38104" spans="1:3" x14ac:dyDescent="0.4">
      <c r="A38104" s="70"/>
      <c r="B38104" s="70"/>
      <c r="C38104" s="71"/>
    </row>
    <row r="38105" spans="1:3" x14ac:dyDescent="0.4">
      <c r="A38105" s="70"/>
      <c r="B38105" s="70"/>
      <c r="C38105" s="71"/>
    </row>
    <row r="38106" spans="1:3" x14ac:dyDescent="0.4">
      <c r="A38106" s="70"/>
      <c r="B38106" s="70"/>
      <c r="C38106" s="71"/>
    </row>
    <row r="38107" spans="1:3" x14ac:dyDescent="0.4">
      <c r="A38107" s="70"/>
      <c r="B38107" s="70"/>
      <c r="C38107" s="71"/>
    </row>
    <row r="38108" spans="1:3" x14ac:dyDescent="0.4">
      <c r="A38108" s="70"/>
      <c r="B38108" s="70"/>
      <c r="C38108" s="71"/>
    </row>
    <row r="38109" spans="1:3" x14ac:dyDescent="0.4">
      <c r="A38109" s="70"/>
      <c r="B38109" s="70"/>
      <c r="C38109" s="71"/>
    </row>
    <row r="38110" spans="1:3" x14ac:dyDescent="0.4">
      <c r="A38110" s="70"/>
      <c r="B38110" s="70"/>
      <c r="C38110" s="71"/>
    </row>
    <row r="38111" spans="1:3" x14ac:dyDescent="0.4">
      <c r="A38111" s="70"/>
      <c r="B38111" s="70"/>
      <c r="C38111" s="71"/>
    </row>
    <row r="38112" spans="1:3" x14ac:dyDescent="0.4">
      <c r="A38112" s="70"/>
      <c r="B38112" s="70"/>
      <c r="C38112" s="71"/>
    </row>
    <row r="38113" spans="1:3" x14ac:dyDescent="0.4">
      <c r="A38113" s="70"/>
      <c r="B38113" s="70"/>
      <c r="C38113" s="71"/>
    </row>
    <row r="38114" spans="1:3" x14ac:dyDescent="0.4">
      <c r="A38114" s="70"/>
      <c r="B38114" s="70"/>
      <c r="C38114" s="71"/>
    </row>
    <row r="38115" spans="1:3" x14ac:dyDescent="0.4">
      <c r="A38115" s="70"/>
      <c r="B38115" s="70"/>
      <c r="C38115" s="71"/>
    </row>
    <row r="38116" spans="1:3" x14ac:dyDescent="0.4">
      <c r="A38116" s="70"/>
      <c r="B38116" s="70"/>
      <c r="C38116" s="71"/>
    </row>
    <row r="38117" spans="1:3" x14ac:dyDescent="0.4">
      <c r="A38117" s="70"/>
      <c r="B38117" s="70"/>
      <c r="C38117" s="71"/>
    </row>
    <row r="38118" spans="1:3" x14ac:dyDescent="0.4">
      <c r="A38118" s="70"/>
      <c r="B38118" s="70"/>
      <c r="C38118" s="71"/>
    </row>
    <row r="38119" spans="1:3" x14ac:dyDescent="0.4">
      <c r="A38119" s="70"/>
      <c r="B38119" s="70"/>
      <c r="C38119" s="71"/>
    </row>
    <row r="38120" spans="1:3" x14ac:dyDescent="0.4">
      <c r="A38120" s="70"/>
      <c r="B38120" s="70"/>
      <c r="C38120" s="71"/>
    </row>
    <row r="38121" spans="1:3" x14ac:dyDescent="0.4">
      <c r="A38121" s="70"/>
      <c r="B38121" s="70"/>
      <c r="C38121" s="71"/>
    </row>
    <row r="38122" spans="1:3" x14ac:dyDescent="0.4">
      <c r="A38122" s="70"/>
      <c r="B38122" s="70"/>
      <c r="C38122" s="71"/>
    </row>
    <row r="38123" spans="1:3" x14ac:dyDescent="0.4">
      <c r="A38123" s="70"/>
      <c r="B38123" s="70"/>
      <c r="C38123" s="71"/>
    </row>
    <row r="38124" spans="1:3" x14ac:dyDescent="0.4">
      <c r="A38124" s="70"/>
      <c r="B38124" s="70"/>
      <c r="C38124" s="71"/>
    </row>
    <row r="38125" spans="1:3" x14ac:dyDescent="0.4">
      <c r="A38125" s="70"/>
      <c r="B38125" s="70"/>
      <c r="C38125" s="71"/>
    </row>
    <row r="38126" spans="1:3" x14ac:dyDescent="0.4">
      <c r="A38126" s="70"/>
      <c r="B38126" s="70"/>
      <c r="C38126" s="71"/>
    </row>
    <row r="38127" spans="1:3" x14ac:dyDescent="0.4">
      <c r="A38127" s="70"/>
      <c r="B38127" s="70"/>
      <c r="C38127" s="71"/>
    </row>
    <row r="38128" spans="1:3" x14ac:dyDescent="0.4">
      <c r="A38128" s="70"/>
      <c r="B38128" s="70"/>
      <c r="C38128" s="71"/>
    </row>
    <row r="38129" spans="1:3" x14ac:dyDescent="0.4">
      <c r="A38129" s="70"/>
      <c r="B38129" s="70"/>
      <c r="C38129" s="71"/>
    </row>
    <row r="38130" spans="1:3" x14ac:dyDescent="0.4">
      <c r="A38130" s="70"/>
      <c r="B38130" s="70"/>
      <c r="C38130" s="71"/>
    </row>
    <row r="38131" spans="1:3" x14ac:dyDescent="0.4">
      <c r="A38131" s="70"/>
      <c r="B38131" s="70"/>
      <c r="C38131" s="71"/>
    </row>
    <row r="38132" spans="1:3" x14ac:dyDescent="0.4">
      <c r="A38132" s="70"/>
      <c r="B38132" s="70"/>
      <c r="C38132" s="71"/>
    </row>
    <row r="38133" spans="1:3" x14ac:dyDescent="0.4">
      <c r="A38133" s="70"/>
      <c r="B38133" s="70"/>
      <c r="C38133" s="71"/>
    </row>
    <row r="38134" spans="1:3" x14ac:dyDescent="0.4">
      <c r="A38134" s="70"/>
      <c r="B38134" s="70"/>
      <c r="C38134" s="71"/>
    </row>
    <row r="38135" spans="1:3" x14ac:dyDescent="0.4">
      <c r="A38135" s="70"/>
      <c r="B38135" s="70"/>
      <c r="C38135" s="71"/>
    </row>
    <row r="38136" spans="1:3" x14ac:dyDescent="0.4">
      <c r="A38136" s="70"/>
      <c r="B38136" s="70"/>
      <c r="C38136" s="71"/>
    </row>
    <row r="38137" spans="1:3" x14ac:dyDescent="0.4">
      <c r="A38137" s="70"/>
      <c r="B38137" s="70"/>
      <c r="C38137" s="71"/>
    </row>
    <row r="38138" spans="1:3" x14ac:dyDescent="0.4">
      <c r="A38138" s="70"/>
      <c r="B38138" s="70"/>
      <c r="C38138" s="71"/>
    </row>
    <row r="38139" spans="1:3" x14ac:dyDescent="0.4">
      <c r="A38139" s="70"/>
      <c r="B38139" s="70"/>
      <c r="C38139" s="71"/>
    </row>
    <row r="38140" spans="1:3" x14ac:dyDescent="0.4">
      <c r="A38140" s="70"/>
      <c r="B38140" s="70"/>
      <c r="C38140" s="71"/>
    </row>
    <row r="38141" spans="1:3" x14ac:dyDescent="0.4">
      <c r="A38141" s="70"/>
      <c r="B38141" s="70"/>
      <c r="C38141" s="71"/>
    </row>
    <row r="38142" spans="1:3" x14ac:dyDescent="0.4">
      <c r="A38142" s="70"/>
      <c r="B38142" s="70"/>
      <c r="C38142" s="71"/>
    </row>
    <row r="38143" spans="1:3" x14ac:dyDescent="0.4">
      <c r="A38143" s="70"/>
      <c r="B38143" s="70"/>
      <c r="C38143" s="71"/>
    </row>
    <row r="38144" spans="1:3" x14ac:dyDescent="0.4">
      <c r="A38144" s="70"/>
      <c r="B38144" s="70"/>
      <c r="C38144" s="71"/>
    </row>
    <row r="38145" spans="1:3" x14ac:dyDescent="0.4">
      <c r="A38145" s="70"/>
      <c r="B38145" s="70"/>
      <c r="C38145" s="71"/>
    </row>
    <row r="38146" spans="1:3" x14ac:dyDescent="0.4">
      <c r="A38146" s="70"/>
      <c r="B38146" s="70"/>
      <c r="C38146" s="71"/>
    </row>
    <row r="38147" spans="1:3" x14ac:dyDescent="0.4">
      <c r="A38147" s="70"/>
      <c r="B38147" s="70"/>
      <c r="C38147" s="71"/>
    </row>
    <row r="38148" spans="1:3" x14ac:dyDescent="0.4">
      <c r="A38148" s="70"/>
      <c r="B38148" s="70"/>
      <c r="C38148" s="71"/>
    </row>
    <row r="38149" spans="1:3" x14ac:dyDescent="0.4">
      <c r="A38149" s="70"/>
      <c r="B38149" s="70"/>
      <c r="C38149" s="71"/>
    </row>
    <row r="38150" spans="1:3" x14ac:dyDescent="0.4">
      <c r="A38150" s="70"/>
      <c r="B38150" s="70"/>
      <c r="C38150" s="71"/>
    </row>
    <row r="38151" spans="1:3" x14ac:dyDescent="0.4">
      <c r="A38151" s="70"/>
      <c r="B38151" s="70"/>
      <c r="C38151" s="71"/>
    </row>
    <row r="38152" spans="1:3" x14ac:dyDescent="0.4">
      <c r="A38152" s="70"/>
      <c r="B38152" s="70"/>
      <c r="C38152" s="71"/>
    </row>
    <row r="38153" spans="1:3" x14ac:dyDescent="0.4">
      <c r="A38153" s="70"/>
      <c r="B38153" s="70"/>
      <c r="C38153" s="71"/>
    </row>
    <row r="38154" spans="1:3" x14ac:dyDescent="0.4">
      <c r="A38154" s="70"/>
      <c r="B38154" s="70"/>
      <c r="C38154" s="71"/>
    </row>
    <row r="38155" spans="1:3" x14ac:dyDescent="0.4">
      <c r="A38155" s="70"/>
      <c r="B38155" s="70"/>
      <c r="C38155" s="71"/>
    </row>
    <row r="38156" spans="1:3" x14ac:dyDescent="0.4">
      <c r="A38156" s="70"/>
      <c r="B38156" s="70"/>
      <c r="C38156" s="71"/>
    </row>
    <row r="38157" spans="1:3" x14ac:dyDescent="0.4">
      <c r="A38157" s="70"/>
      <c r="B38157" s="70"/>
      <c r="C38157" s="71"/>
    </row>
    <row r="38158" spans="1:3" x14ac:dyDescent="0.4">
      <c r="A38158" s="70"/>
      <c r="B38158" s="70"/>
      <c r="C38158" s="71"/>
    </row>
    <row r="38159" spans="1:3" x14ac:dyDescent="0.4">
      <c r="A38159" s="70"/>
      <c r="B38159" s="70"/>
      <c r="C38159" s="71"/>
    </row>
    <row r="38160" spans="1:3" x14ac:dyDescent="0.4">
      <c r="A38160" s="70"/>
      <c r="B38160" s="70"/>
      <c r="C38160" s="71"/>
    </row>
    <row r="38161" spans="1:3" x14ac:dyDescent="0.4">
      <c r="A38161" s="70"/>
      <c r="B38161" s="70"/>
      <c r="C38161" s="71"/>
    </row>
    <row r="38162" spans="1:3" x14ac:dyDescent="0.4">
      <c r="A38162" s="70"/>
      <c r="B38162" s="70"/>
      <c r="C38162" s="71"/>
    </row>
    <row r="38163" spans="1:3" x14ac:dyDescent="0.4">
      <c r="A38163" s="70"/>
      <c r="B38163" s="70"/>
      <c r="C38163" s="71"/>
    </row>
    <row r="38164" spans="1:3" x14ac:dyDescent="0.4">
      <c r="A38164" s="70"/>
      <c r="B38164" s="70"/>
      <c r="C38164" s="71"/>
    </row>
    <row r="38165" spans="1:3" x14ac:dyDescent="0.4">
      <c r="A38165" s="70"/>
      <c r="B38165" s="70"/>
      <c r="C38165" s="71"/>
    </row>
    <row r="38166" spans="1:3" x14ac:dyDescent="0.4">
      <c r="A38166" s="70"/>
      <c r="B38166" s="70"/>
      <c r="C38166" s="71"/>
    </row>
    <row r="38167" spans="1:3" x14ac:dyDescent="0.4">
      <c r="A38167" s="70"/>
      <c r="B38167" s="70"/>
      <c r="C38167" s="71"/>
    </row>
    <row r="38168" spans="1:3" x14ac:dyDescent="0.4">
      <c r="A38168" s="70"/>
      <c r="B38168" s="70"/>
      <c r="C38168" s="71"/>
    </row>
    <row r="38169" spans="1:3" x14ac:dyDescent="0.4">
      <c r="A38169" s="70"/>
      <c r="B38169" s="70"/>
      <c r="C38169" s="71"/>
    </row>
    <row r="38170" spans="1:3" x14ac:dyDescent="0.4">
      <c r="A38170" s="70"/>
      <c r="B38170" s="70"/>
      <c r="C38170" s="71"/>
    </row>
    <row r="38171" spans="1:3" x14ac:dyDescent="0.4">
      <c r="A38171" s="70"/>
      <c r="B38171" s="70"/>
      <c r="C38171" s="71"/>
    </row>
    <row r="38172" spans="1:3" x14ac:dyDescent="0.4">
      <c r="A38172" s="70"/>
      <c r="B38172" s="70"/>
      <c r="C38172" s="71"/>
    </row>
    <row r="38173" spans="1:3" x14ac:dyDescent="0.4">
      <c r="A38173" s="70"/>
      <c r="B38173" s="70"/>
      <c r="C38173" s="71"/>
    </row>
    <row r="38174" spans="1:3" x14ac:dyDescent="0.4">
      <c r="A38174" s="70"/>
      <c r="B38174" s="70"/>
      <c r="C38174" s="71"/>
    </row>
    <row r="38175" spans="1:3" x14ac:dyDescent="0.4">
      <c r="A38175" s="70"/>
      <c r="B38175" s="70"/>
      <c r="C38175" s="71"/>
    </row>
    <row r="38176" spans="1:3" x14ac:dyDescent="0.4">
      <c r="A38176" s="70"/>
      <c r="B38176" s="70"/>
      <c r="C38176" s="71"/>
    </row>
    <row r="38177" spans="1:3" x14ac:dyDescent="0.4">
      <c r="A38177" s="70"/>
      <c r="B38177" s="70"/>
      <c r="C38177" s="71"/>
    </row>
    <row r="38178" spans="1:3" x14ac:dyDescent="0.4">
      <c r="A38178" s="70"/>
      <c r="B38178" s="70"/>
      <c r="C38178" s="71"/>
    </row>
    <row r="38179" spans="1:3" x14ac:dyDescent="0.4">
      <c r="A38179" s="70"/>
      <c r="B38179" s="70"/>
      <c r="C38179" s="71"/>
    </row>
    <row r="38180" spans="1:3" x14ac:dyDescent="0.4">
      <c r="A38180" s="70"/>
      <c r="B38180" s="70"/>
      <c r="C38180" s="71"/>
    </row>
    <row r="38181" spans="1:3" x14ac:dyDescent="0.4">
      <c r="A38181" s="70"/>
      <c r="B38181" s="70"/>
      <c r="C38181" s="71"/>
    </row>
    <row r="38182" spans="1:3" x14ac:dyDescent="0.4">
      <c r="A38182" s="70"/>
      <c r="B38182" s="70"/>
      <c r="C38182" s="71"/>
    </row>
    <row r="38183" spans="1:3" x14ac:dyDescent="0.4">
      <c r="A38183" s="70"/>
      <c r="B38183" s="70"/>
      <c r="C38183" s="71"/>
    </row>
    <row r="38184" spans="1:3" x14ac:dyDescent="0.4">
      <c r="A38184" s="70"/>
      <c r="B38184" s="70"/>
      <c r="C38184" s="71"/>
    </row>
    <row r="38185" spans="1:3" x14ac:dyDescent="0.4">
      <c r="A38185" s="70"/>
      <c r="B38185" s="70"/>
      <c r="C38185" s="71"/>
    </row>
    <row r="38186" spans="1:3" x14ac:dyDescent="0.4">
      <c r="A38186" s="70"/>
      <c r="B38186" s="70"/>
      <c r="C38186" s="71"/>
    </row>
    <row r="38187" spans="1:3" x14ac:dyDescent="0.4">
      <c r="A38187" s="70"/>
      <c r="B38187" s="70"/>
      <c r="C38187" s="71"/>
    </row>
    <row r="38188" spans="1:3" x14ac:dyDescent="0.4">
      <c r="A38188" s="70"/>
      <c r="B38188" s="70"/>
      <c r="C38188" s="71"/>
    </row>
    <row r="38189" spans="1:3" x14ac:dyDescent="0.4">
      <c r="A38189" s="70"/>
      <c r="B38189" s="70"/>
      <c r="C38189" s="71"/>
    </row>
    <row r="38190" spans="1:3" x14ac:dyDescent="0.4">
      <c r="A38190" s="70"/>
      <c r="B38190" s="70"/>
      <c r="C38190" s="71"/>
    </row>
    <row r="38191" spans="1:3" x14ac:dyDescent="0.4">
      <c r="A38191" s="70"/>
      <c r="B38191" s="70"/>
      <c r="C38191" s="71"/>
    </row>
    <row r="38192" spans="1:3" x14ac:dyDescent="0.4">
      <c r="A38192" s="70"/>
      <c r="B38192" s="70"/>
      <c r="C38192" s="71"/>
    </row>
    <row r="38193" spans="1:3" x14ac:dyDescent="0.4">
      <c r="A38193" s="70"/>
      <c r="B38193" s="70"/>
      <c r="C38193" s="71"/>
    </row>
    <row r="38194" spans="1:3" x14ac:dyDescent="0.4">
      <c r="A38194" s="70"/>
      <c r="B38194" s="70"/>
      <c r="C38194" s="71"/>
    </row>
    <row r="38195" spans="1:3" x14ac:dyDescent="0.4">
      <c r="A38195" s="70"/>
      <c r="B38195" s="70"/>
      <c r="C38195" s="71"/>
    </row>
    <row r="38196" spans="1:3" x14ac:dyDescent="0.4">
      <c r="A38196" s="70"/>
      <c r="B38196" s="70"/>
      <c r="C38196" s="71"/>
    </row>
    <row r="38197" spans="1:3" x14ac:dyDescent="0.4">
      <c r="A38197" s="70"/>
      <c r="B38197" s="70"/>
      <c r="C38197" s="71"/>
    </row>
    <row r="38198" spans="1:3" x14ac:dyDescent="0.4">
      <c r="A38198" s="70"/>
      <c r="B38198" s="70"/>
      <c r="C38198" s="71"/>
    </row>
    <row r="38199" spans="1:3" x14ac:dyDescent="0.4">
      <c r="A38199" s="70"/>
      <c r="B38199" s="70"/>
      <c r="C38199" s="71"/>
    </row>
    <row r="38200" spans="1:3" x14ac:dyDescent="0.4">
      <c r="A38200" s="70"/>
      <c r="B38200" s="70"/>
      <c r="C38200" s="71"/>
    </row>
    <row r="38201" spans="1:3" x14ac:dyDescent="0.4">
      <c r="A38201" s="70"/>
      <c r="B38201" s="70"/>
      <c r="C38201" s="71"/>
    </row>
    <row r="38202" spans="1:3" x14ac:dyDescent="0.4">
      <c r="A38202" s="70"/>
      <c r="B38202" s="70"/>
      <c r="C38202" s="71"/>
    </row>
    <row r="38203" spans="1:3" x14ac:dyDescent="0.4">
      <c r="A38203" s="70"/>
      <c r="B38203" s="70"/>
      <c r="C38203" s="71"/>
    </row>
    <row r="38204" spans="1:3" x14ac:dyDescent="0.4">
      <c r="A38204" s="70"/>
      <c r="B38204" s="70"/>
      <c r="C38204" s="71"/>
    </row>
    <row r="38205" spans="1:3" x14ac:dyDescent="0.4">
      <c r="A38205" s="70"/>
      <c r="B38205" s="70"/>
      <c r="C38205" s="71"/>
    </row>
    <row r="38206" spans="1:3" x14ac:dyDescent="0.4">
      <c r="A38206" s="70"/>
      <c r="B38206" s="70"/>
      <c r="C38206" s="71"/>
    </row>
    <row r="38207" spans="1:3" x14ac:dyDescent="0.4">
      <c r="A38207" s="70"/>
      <c r="B38207" s="70"/>
      <c r="C38207" s="71"/>
    </row>
    <row r="38208" spans="1:3" x14ac:dyDescent="0.4">
      <c r="A38208" s="70"/>
      <c r="B38208" s="70"/>
      <c r="C38208" s="71"/>
    </row>
    <row r="38209" spans="1:3" x14ac:dyDescent="0.4">
      <c r="A38209" s="70"/>
      <c r="B38209" s="70"/>
      <c r="C38209" s="71"/>
    </row>
    <row r="38210" spans="1:3" x14ac:dyDescent="0.4">
      <c r="A38210" s="70"/>
      <c r="B38210" s="70"/>
      <c r="C38210" s="71"/>
    </row>
    <row r="38211" spans="1:3" x14ac:dyDescent="0.4">
      <c r="A38211" s="70"/>
      <c r="B38211" s="70"/>
      <c r="C38211" s="71"/>
    </row>
    <row r="38212" spans="1:3" x14ac:dyDescent="0.4">
      <c r="A38212" s="70"/>
      <c r="B38212" s="70"/>
      <c r="C38212" s="71"/>
    </row>
    <row r="38213" spans="1:3" x14ac:dyDescent="0.4">
      <c r="A38213" s="70"/>
      <c r="B38213" s="70"/>
      <c r="C38213" s="71"/>
    </row>
    <row r="38214" spans="1:3" x14ac:dyDescent="0.4">
      <c r="A38214" s="70"/>
      <c r="B38214" s="70"/>
      <c r="C38214" s="71"/>
    </row>
    <row r="38215" spans="1:3" x14ac:dyDescent="0.4">
      <c r="A38215" s="70"/>
      <c r="B38215" s="70"/>
      <c r="C38215" s="71"/>
    </row>
    <row r="38216" spans="1:3" x14ac:dyDescent="0.4">
      <c r="A38216" s="70"/>
      <c r="B38216" s="70"/>
      <c r="C38216" s="71"/>
    </row>
    <row r="38217" spans="1:3" x14ac:dyDescent="0.4">
      <c r="A38217" s="70"/>
      <c r="B38217" s="70"/>
      <c r="C38217" s="71"/>
    </row>
    <row r="38218" spans="1:3" x14ac:dyDescent="0.4">
      <c r="A38218" s="70"/>
      <c r="B38218" s="70"/>
      <c r="C38218" s="71"/>
    </row>
    <row r="38219" spans="1:3" x14ac:dyDescent="0.4">
      <c r="A38219" s="70"/>
      <c r="B38219" s="70"/>
      <c r="C38219" s="71"/>
    </row>
    <row r="38220" spans="1:3" x14ac:dyDescent="0.4">
      <c r="A38220" s="70"/>
      <c r="B38220" s="70"/>
      <c r="C38220" s="71"/>
    </row>
    <row r="38221" spans="1:3" x14ac:dyDescent="0.4">
      <c r="A38221" s="70"/>
      <c r="B38221" s="70"/>
      <c r="C38221" s="71"/>
    </row>
    <row r="38222" spans="1:3" x14ac:dyDescent="0.4">
      <c r="A38222" s="70"/>
      <c r="B38222" s="70"/>
      <c r="C38222" s="71"/>
    </row>
    <row r="38223" spans="1:3" x14ac:dyDescent="0.4">
      <c r="A38223" s="70"/>
      <c r="B38223" s="70"/>
      <c r="C38223" s="71"/>
    </row>
    <row r="38224" spans="1:3" x14ac:dyDescent="0.4">
      <c r="A38224" s="70"/>
      <c r="B38224" s="70"/>
      <c r="C38224" s="71"/>
    </row>
    <row r="38225" spans="1:3" x14ac:dyDescent="0.4">
      <c r="A38225" s="70"/>
      <c r="B38225" s="70"/>
      <c r="C38225" s="71"/>
    </row>
    <row r="38226" spans="1:3" x14ac:dyDescent="0.4">
      <c r="A38226" s="70"/>
      <c r="B38226" s="70"/>
      <c r="C38226" s="71"/>
    </row>
    <row r="38227" spans="1:3" x14ac:dyDescent="0.4">
      <c r="A38227" s="70"/>
      <c r="B38227" s="70"/>
      <c r="C38227" s="71"/>
    </row>
    <row r="38228" spans="1:3" x14ac:dyDescent="0.4">
      <c r="A38228" s="70"/>
      <c r="B38228" s="70"/>
      <c r="C38228" s="71"/>
    </row>
    <row r="38229" spans="1:3" x14ac:dyDescent="0.4">
      <c r="A38229" s="70"/>
      <c r="B38229" s="70"/>
      <c r="C38229" s="71"/>
    </row>
    <row r="38230" spans="1:3" x14ac:dyDescent="0.4">
      <c r="A38230" s="70"/>
      <c r="B38230" s="70"/>
      <c r="C38230" s="71"/>
    </row>
    <row r="38231" spans="1:3" x14ac:dyDescent="0.4">
      <c r="A38231" s="70"/>
      <c r="B38231" s="70"/>
      <c r="C38231" s="71"/>
    </row>
    <row r="38232" spans="1:3" x14ac:dyDescent="0.4">
      <c r="A38232" s="70"/>
      <c r="B38232" s="70"/>
      <c r="C38232" s="71"/>
    </row>
    <row r="38233" spans="1:3" x14ac:dyDescent="0.4">
      <c r="A38233" s="70"/>
      <c r="B38233" s="70"/>
      <c r="C38233" s="71"/>
    </row>
    <row r="38234" spans="1:3" x14ac:dyDescent="0.4">
      <c r="A38234" s="70"/>
      <c r="B38234" s="70"/>
      <c r="C38234" s="71"/>
    </row>
    <row r="38235" spans="1:3" x14ac:dyDescent="0.4">
      <c r="A38235" s="70"/>
      <c r="B38235" s="70"/>
      <c r="C38235" s="71"/>
    </row>
    <row r="38236" spans="1:3" x14ac:dyDescent="0.4">
      <c r="A38236" s="70"/>
      <c r="B38236" s="70"/>
      <c r="C38236" s="71"/>
    </row>
    <row r="38237" spans="1:3" x14ac:dyDescent="0.4">
      <c r="A38237" s="70"/>
      <c r="B38237" s="70"/>
      <c r="C38237" s="71"/>
    </row>
    <row r="38238" spans="1:3" x14ac:dyDescent="0.4">
      <c r="A38238" s="70"/>
      <c r="B38238" s="70"/>
      <c r="C38238" s="71"/>
    </row>
    <row r="38239" spans="1:3" x14ac:dyDescent="0.4">
      <c r="A38239" s="70"/>
      <c r="B38239" s="70"/>
      <c r="C38239" s="71"/>
    </row>
    <row r="38240" spans="1:3" x14ac:dyDescent="0.4">
      <c r="A38240" s="70"/>
      <c r="B38240" s="70"/>
      <c r="C38240" s="71"/>
    </row>
    <row r="38241" spans="1:3" x14ac:dyDescent="0.4">
      <c r="A38241" s="70"/>
      <c r="B38241" s="70"/>
      <c r="C38241" s="71"/>
    </row>
    <row r="38242" spans="1:3" x14ac:dyDescent="0.4">
      <c r="A38242" s="70"/>
      <c r="B38242" s="70"/>
      <c r="C38242" s="71"/>
    </row>
    <row r="38243" spans="1:3" x14ac:dyDescent="0.4">
      <c r="A38243" s="70"/>
      <c r="B38243" s="70"/>
      <c r="C38243" s="71"/>
    </row>
    <row r="38244" spans="1:3" x14ac:dyDescent="0.4">
      <c r="A38244" s="70"/>
      <c r="B38244" s="70"/>
      <c r="C38244" s="71"/>
    </row>
    <row r="38245" spans="1:3" x14ac:dyDescent="0.4">
      <c r="A38245" s="70"/>
      <c r="B38245" s="70"/>
      <c r="C38245" s="71"/>
    </row>
    <row r="38246" spans="1:3" x14ac:dyDescent="0.4">
      <c r="A38246" s="70"/>
      <c r="B38246" s="70"/>
      <c r="C38246" s="71"/>
    </row>
    <row r="38247" spans="1:3" x14ac:dyDescent="0.4">
      <c r="A38247" s="70"/>
      <c r="B38247" s="70"/>
      <c r="C38247" s="71"/>
    </row>
    <row r="38248" spans="1:3" x14ac:dyDescent="0.4">
      <c r="A38248" s="70"/>
      <c r="B38248" s="70"/>
      <c r="C38248" s="71"/>
    </row>
    <row r="38249" spans="1:3" x14ac:dyDescent="0.4">
      <c r="A38249" s="70"/>
      <c r="B38249" s="70"/>
      <c r="C38249" s="71"/>
    </row>
    <row r="38250" spans="1:3" x14ac:dyDescent="0.4">
      <c r="A38250" s="70"/>
      <c r="B38250" s="70"/>
      <c r="C38250" s="71"/>
    </row>
    <row r="38251" spans="1:3" x14ac:dyDescent="0.4">
      <c r="A38251" s="70"/>
      <c r="B38251" s="70"/>
      <c r="C38251" s="71"/>
    </row>
    <row r="38252" spans="1:3" x14ac:dyDescent="0.4">
      <c r="A38252" s="70"/>
      <c r="B38252" s="70"/>
      <c r="C38252" s="71"/>
    </row>
    <row r="38253" spans="1:3" x14ac:dyDescent="0.4">
      <c r="A38253" s="70"/>
      <c r="B38253" s="70"/>
      <c r="C38253" s="71"/>
    </row>
    <row r="38254" spans="1:3" x14ac:dyDescent="0.4">
      <c r="A38254" s="70"/>
      <c r="B38254" s="70"/>
      <c r="C38254" s="71"/>
    </row>
    <row r="38255" spans="1:3" x14ac:dyDescent="0.4">
      <c r="A38255" s="70"/>
      <c r="B38255" s="70"/>
      <c r="C38255" s="71"/>
    </row>
    <row r="38256" spans="1:3" x14ac:dyDescent="0.4">
      <c r="A38256" s="70"/>
      <c r="B38256" s="70"/>
      <c r="C38256" s="71"/>
    </row>
    <row r="38257" spans="1:3" x14ac:dyDescent="0.4">
      <c r="A38257" s="70"/>
      <c r="B38257" s="70"/>
      <c r="C38257" s="71"/>
    </row>
    <row r="38258" spans="1:3" x14ac:dyDescent="0.4">
      <c r="A38258" s="70"/>
      <c r="B38258" s="70"/>
      <c r="C38258" s="71"/>
    </row>
    <row r="38259" spans="1:3" x14ac:dyDescent="0.4">
      <c r="A38259" s="70"/>
      <c r="B38259" s="70"/>
      <c r="C38259" s="71"/>
    </row>
    <row r="38260" spans="1:3" x14ac:dyDescent="0.4">
      <c r="A38260" s="70"/>
      <c r="B38260" s="70"/>
      <c r="C38260" s="71"/>
    </row>
    <row r="38261" spans="1:3" x14ac:dyDescent="0.4">
      <c r="A38261" s="70"/>
      <c r="B38261" s="70"/>
      <c r="C38261" s="71"/>
    </row>
    <row r="38262" spans="1:3" x14ac:dyDescent="0.4">
      <c r="A38262" s="70"/>
      <c r="B38262" s="70"/>
      <c r="C38262" s="71"/>
    </row>
    <row r="38263" spans="1:3" x14ac:dyDescent="0.4">
      <c r="A38263" s="70"/>
      <c r="B38263" s="70"/>
      <c r="C38263" s="71"/>
    </row>
    <row r="38264" spans="1:3" x14ac:dyDescent="0.4">
      <c r="A38264" s="70"/>
      <c r="B38264" s="70"/>
      <c r="C38264" s="71"/>
    </row>
    <row r="38265" spans="1:3" x14ac:dyDescent="0.4">
      <c r="A38265" s="70"/>
      <c r="B38265" s="70"/>
      <c r="C38265" s="71"/>
    </row>
    <row r="38266" spans="1:3" x14ac:dyDescent="0.4">
      <c r="A38266" s="70"/>
      <c r="B38266" s="70"/>
      <c r="C38266" s="71"/>
    </row>
    <row r="38267" spans="1:3" x14ac:dyDescent="0.4">
      <c r="A38267" s="70"/>
      <c r="B38267" s="70"/>
      <c r="C38267" s="71"/>
    </row>
    <row r="38268" spans="1:3" x14ac:dyDescent="0.4">
      <c r="A38268" s="70"/>
      <c r="B38268" s="70"/>
      <c r="C38268" s="71"/>
    </row>
    <row r="38269" spans="1:3" x14ac:dyDescent="0.4">
      <c r="A38269" s="70"/>
      <c r="B38269" s="70"/>
      <c r="C38269" s="71"/>
    </row>
    <row r="38270" spans="1:3" x14ac:dyDescent="0.4">
      <c r="A38270" s="70"/>
      <c r="B38270" s="70"/>
      <c r="C38270" s="71"/>
    </row>
    <row r="38271" spans="1:3" x14ac:dyDescent="0.4">
      <c r="A38271" s="70"/>
      <c r="B38271" s="70"/>
      <c r="C38271" s="71"/>
    </row>
    <row r="38272" spans="1:3" x14ac:dyDescent="0.4">
      <c r="A38272" s="70"/>
      <c r="B38272" s="70"/>
      <c r="C38272" s="71"/>
    </row>
    <row r="38273" spans="1:3" x14ac:dyDescent="0.4">
      <c r="A38273" s="70"/>
      <c r="B38273" s="70"/>
      <c r="C38273" s="71"/>
    </row>
    <row r="38274" spans="1:3" x14ac:dyDescent="0.4">
      <c r="A38274" s="70"/>
      <c r="B38274" s="70"/>
      <c r="C38274" s="71"/>
    </row>
    <row r="38275" spans="1:3" x14ac:dyDescent="0.4">
      <c r="A38275" s="70"/>
      <c r="B38275" s="70"/>
      <c r="C38275" s="71"/>
    </row>
    <row r="38276" spans="1:3" x14ac:dyDescent="0.4">
      <c r="A38276" s="70"/>
      <c r="B38276" s="70"/>
      <c r="C38276" s="71"/>
    </row>
    <row r="38277" spans="1:3" x14ac:dyDescent="0.4">
      <c r="A38277" s="70"/>
      <c r="B38277" s="70"/>
      <c r="C38277" s="71"/>
    </row>
    <row r="38278" spans="1:3" x14ac:dyDescent="0.4">
      <c r="A38278" s="70"/>
      <c r="B38278" s="70"/>
      <c r="C38278" s="71"/>
    </row>
    <row r="38279" spans="1:3" x14ac:dyDescent="0.4">
      <c r="A38279" s="70"/>
      <c r="B38279" s="70"/>
      <c r="C38279" s="71"/>
    </row>
    <row r="38280" spans="1:3" x14ac:dyDescent="0.4">
      <c r="A38280" s="70"/>
      <c r="B38280" s="70"/>
      <c r="C38280" s="71"/>
    </row>
    <row r="38281" spans="1:3" x14ac:dyDescent="0.4">
      <c r="A38281" s="70"/>
      <c r="B38281" s="70"/>
      <c r="C38281" s="71"/>
    </row>
    <row r="38282" spans="1:3" x14ac:dyDescent="0.4">
      <c r="A38282" s="70"/>
      <c r="B38282" s="70"/>
      <c r="C38282" s="71"/>
    </row>
    <row r="38283" spans="1:3" x14ac:dyDescent="0.4">
      <c r="A38283" s="70"/>
      <c r="B38283" s="70"/>
      <c r="C38283" s="71"/>
    </row>
    <row r="38284" spans="1:3" x14ac:dyDescent="0.4">
      <c r="A38284" s="70"/>
      <c r="B38284" s="70"/>
      <c r="C38284" s="71"/>
    </row>
    <row r="38285" spans="1:3" x14ac:dyDescent="0.4">
      <c r="A38285" s="70"/>
      <c r="B38285" s="70"/>
      <c r="C38285" s="71"/>
    </row>
    <row r="38286" spans="1:3" x14ac:dyDescent="0.4">
      <c r="A38286" s="70"/>
      <c r="B38286" s="70"/>
      <c r="C38286" s="71"/>
    </row>
    <row r="38287" spans="1:3" x14ac:dyDescent="0.4">
      <c r="A38287" s="70"/>
      <c r="B38287" s="70"/>
      <c r="C38287" s="71"/>
    </row>
    <row r="38288" spans="1:3" x14ac:dyDescent="0.4">
      <c r="A38288" s="70"/>
      <c r="B38288" s="70"/>
      <c r="C38288" s="71"/>
    </row>
    <row r="38289" spans="1:3" x14ac:dyDescent="0.4">
      <c r="A38289" s="70"/>
      <c r="B38289" s="70"/>
      <c r="C38289" s="71"/>
    </row>
    <row r="38290" spans="1:3" x14ac:dyDescent="0.4">
      <c r="A38290" s="70"/>
      <c r="B38290" s="70"/>
      <c r="C38290" s="71"/>
    </row>
    <row r="38291" spans="1:3" x14ac:dyDescent="0.4">
      <c r="A38291" s="70"/>
      <c r="B38291" s="70"/>
      <c r="C38291" s="71"/>
    </row>
    <row r="38292" spans="1:3" x14ac:dyDescent="0.4">
      <c r="A38292" s="70"/>
      <c r="B38292" s="70"/>
      <c r="C38292" s="71"/>
    </row>
    <row r="38293" spans="1:3" x14ac:dyDescent="0.4">
      <c r="A38293" s="70"/>
      <c r="B38293" s="70"/>
      <c r="C38293" s="71"/>
    </row>
    <row r="38294" spans="1:3" x14ac:dyDescent="0.4">
      <c r="A38294" s="70"/>
      <c r="B38294" s="70"/>
      <c r="C38294" s="71"/>
    </row>
    <row r="38295" spans="1:3" x14ac:dyDescent="0.4">
      <c r="A38295" s="70"/>
      <c r="B38295" s="70"/>
      <c r="C38295" s="71"/>
    </row>
    <row r="38296" spans="1:3" x14ac:dyDescent="0.4">
      <c r="A38296" s="70"/>
      <c r="B38296" s="70"/>
      <c r="C38296" s="71"/>
    </row>
    <row r="38297" spans="1:3" x14ac:dyDescent="0.4">
      <c r="A38297" s="70"/>
      <c r="B38297" s="70"/>
      <c r="C38297" s="71"/>
    </row>
    <row r="38298" spans="1:3" x14ac:dyDescent="0.4">
      <c r="A38298" s="70"/>
      <c r="B38298" s="70"/>
      <c r="C38298" s="71"/>
    </row>
    <row r="38299" spans="1:3" x14ac:dyDescent="0.4">
      <c r="A38299" s="70"/>
      <c r="B38299" s="70"/>
      <c r="C38299" s="71"/>
    </row>
    <row r="38300" spans="1:3" x14ac:dyDescent="0.4">
      <c r="A38300" s="70"/>
      <c r="B38300" s="70"/>
      <c r="C38300" s="71"/>
    </row>
    <row r="38301" spans="1:3" x14ac:dyDescent="0.4">
      <c r="A38301" s="70"/>
      <c r="B38301" s="70"/>
      <c r="C38301" s="71"/>
    </row>
    <row r="38302" spans="1:3" x14ac:dyDescent="0.4">
      <c r="A38302" s="70"/>
      <c r="B38302" s="70"/>
      <c r="C38302" s="71"/>
    </row>
    <row r="38303" spans="1:3" x14ac:dyDescent="0.4">
      <c r="A38303" s="70"/>
      <c r="B38303" s="70"/>
      <c r="C38303" s="71"/>
    </row>
    <row r="38304" spans="1:3" x14ac:dyDescent="0.4">
      <c r="A38304" s="70"/>
      <c r="B38304" s="70"/>
      <c r="C38304" s="71"/>
    </row>
    <row r="38305" spans="1:3" x14ac:dyDescent="0.4">
      <c r="A38305" s="70"/>
      <c r="B38305" s="70"/>
      <c r="C38305" s="71"/>
    </row>
    <row r="38306" spans="1:3" x14ac:dyDescent="0.4">
      <c r="A38306" s="70"/>
      <c r="B38306" s="70"/>
      <c r="C38306" s="71"/>
    </row>
    <row r="38307" spans="1:3" x14ac:dyDescent="0.4">
      <c r="A38307" s="70"/>
      <c r="B38307" s="70"/>
      <c r="C38307" s="71"/>
    </row>
    <row r="38308" spans="1:3" x14ac:dyDescent="0.4">
      <c r="A38308" s="70"/>
      <c r="B38308" s="70"/>
      <c r="C38308" s="71"/>
    </row>
    <row r="38309" spans="1:3" x14ac:dyDescent="0.4">
      <c r="A38309" s="70"/>
      <c r="B38309" s="70"/>
      <c r="C38309" s="71"/>
    </row>
    <row r="38310" spans="1:3" x14ac:dyDescent="0.4">
      <c r="A38310" s="70"/>
      <c r="B38310" s="70"/>
      <c r="C38310" s="71"/>
    </row>
    <row r="38311" spans="1:3" x14ac:dyDescent="0.4">
      <c r="A38311" s="70"/>
      <c r="B38311" s="70"/>
      <c r="C38311" s="71"/>
    </row>
    <row r="38312" spans="1:3" x14ac:dyDescent="0.4">
      <c r="A38312" s="70"/>
      <c r="B38312" s="70"/>
      <c r="C38312" s="71"/>
    </row>
    <row r="38313" spans="1:3" x14ac:dyDescent="0.4">
      <c r="A38313" s="70"/>
      <c r="B38313" s="70"/>
      <c r="C38313" s="71"/>
    </row>
    <row r="38314" spans="1:3" x14ac:dyDescent="0.4">
      <c r="A38314" s="70"/>
      <c r="B38314" s="70"/>
      <c r="C38314" s="71"/>
    </row>
    <row r="38315" spans="1:3" x14ac:dyDescent="0.4">
      <c r="A38315" s="70"/>
      <c r="B38315" s="70"/>
      <c r="C38315" s="71"/>
    </row>
    <row r="38316" spans="1:3" x14ac:dyDescent="0.4">
      <c r="A38316" s="70"/>
      <c r="B38316" s="70"/>
      <c r="C38316" s="71"/>
    </row>
    <row r="38317" spans="1:3" x14ac:dyDescent="0.4">
      <c r="A38317" s="70"/>
      <c r="B38317" s="70"/>
      <c r="C38317" s="71"/>
    </row>
    <row r="38318" spans="1:3" x14ac:dyDescent="0.4">
      <c r="A38318" s="70"/>
      <c r="B38318" s="70"/>
      <c r="C38318" s="71"/>
    </row>
    <row r="38319" spans="1:3" x14ac:dyDescent="0.4">
      <c r="A38319" s="70"/>
      <c r="B38319" s="70"/>
      <c r="C38319" s="71"/>
    </row>
    <row r="38320" spans="1:3" x14ac:dyDescent="0.4">
      <c r="A38320" s="70"/>
      <c r="B38320" s="70"/>
      <c r="C38320" s="71"/>
    </row>
    <row r="38321" spans="1:3" x14ac:dyDescent="0.4">
      <c r="A38321" s="70"/>
      <c r="B38321" s="70"/>
      <c r="C38321" s="71"/>
    </row>
    <row r="38322" spans="1:3" x14ac:dyDescent="0.4">
      <c r="A38322" s="70"/>
      <c r="B38322" s="70"/>
      <c r="C38322" s="71"/>
    </row>
    <row r="38323" spans="1:3" x14ac:dyDescent="0.4">
      <c r="A38323" s="70"/>
      <c r="B38323" s="70"/>
      <c r="C38323" s="71"/>
    </row>
    <row r="38324" spans="1:3" x14ac:dyDescent="0.4">
      <c r="A38324" s="70"/>
      <c r="B38324" s="70"/>
      <c r="C38324" s="71"/>
    </row>
    <row r="38325" spans="1:3" x14ac:dyDescent="0.4">
      <c r="A38325" s="70"/>
      <c r="B38325" s="70"/>
      <c r="C38325" s="71"/>
    </row>
    <row r="38326" spans="1:3" x14ac:dyDescent="0.4">
      <c r="A38326" s="70"/>
      <c r="B38326" s="70"/>
      <c r="C38326" s="71"/>
    </row>
    <row r="38327" spans="1:3" x14ac:dyDescent="0.4">
      <c r="A38327" s="70"/>
      <c r="B38327" s="70"/>
      <c r="C38327" s="71"/>
    </row>
    <row r="38328" spans="1:3" x14ac:dyDescent="0.4">
      <c r="A38328" s="70"/>
      <c r="B38328" s="70"/>
      <c r="C38328" s="71"/>
    </row>
    <row r="38329" spans="1:3" x14ac:dyDescent="0.4">
      <c r="A38329" s="70"/>
      <c r="B38329" s="70"/>
      <c r="C38329" s="71"/>
    </row>
    <row r="38330" spans="1:3" x14ac:dyDescent="0.4">
      <c r="A38330" s="70"/>
      <c r="B38330" s="70"/>
      <c r="C38330" s="71"/>
    </row>
    <row r="38331" spans="1:3" x14ac:dyDescent="0.4">
      <c r="A38331" s="70"/>
      <c r="B38331" s="70"/>
      <c r="C38331" s="71"/>
    </row>
    <row r="38332" spans="1:3" x14ac:dyDescent="0.4">
      <c r="A38332" s="70"/>
      <c r="B38332" s="70"/>
      <c r="C38332" s="71"/>
    </row>
    <row r="38333" spans="1:3" x14ac:dyDescent="0.4">
      <c r="A38333" s="70"/>
      <c r="B38333" s="70"/>
      <c r="C38333" s="71"/>
    </row>
    <row r="38334" spans="1:3" x14ac:dyDescent="0.4">
      <c r="A38334" s="70"/>
      <c r="B38334" s="70"/>
      <c r="C38334" s="71"/>
    </row>
    <row r="38335" spans="1:3" x14ac:dyDescent="0.4">
      <c r="A38335" s="70"/>
      <c r="B38335" s="70"/>
      <c r="C38335" s="71"/>
    </row>
    <row r="38336" spans="1:3" x14ac:dyDescent="0.4">
      <c r="A38336" s="70"/>
      <c r="B38336" s="70"/>
      <c r="C38336" s="71"/>
    </row>
    <row r="38337" spans="1:3" x14ac:dyDescent="0.4">
      <c r="A38337" s="70"/>
      <c r="B38337" s="70"/>
      <c r="C38337" s="71"/>
    </row>
    <row r="38338" spans="1:3" x14ac:dyDescent="0.4">
      <c r="A38338" s="70"/>
      <c r="B38338" s="70"/>
      <c r="C38338" s="71"/>
    </row>
    <row r="38339" spans="1:3" x14ac:dyDescent="0.4">
      <c r="A38339" s="70"/>
      <c r="B38339" s="70"/>
      <c r="C38339" s="71"/>
    </row>
    <row r="38340" spans="1:3" x14ac:dyDescent="0.4">
      <c r="A38340" s="70"/>
      <c r="B38340" s="70"/>
      <c r="C38340" s="71"/>
    </row>
    <row r="38341" spans="1:3" x14ac:dyDescent="0.4">
      <c r="A38341" s="70"/>
      <c r="B38341" s="70"/>
      <c r="C38341" s="71"/>
    </row>
    <row r="38342" spans="1:3" x14ac:dyDescent="0.4">
      <c r="A38342" s="70"/>
      <c r="B38342" s="70"/>
      <c r="C38342" s="71"/>
    </row>
    <row r="38343" spans="1:3" x14ac:dyDescent="0.4">
      <c r="A38343" s="70"/>
      <c r="B38343" s="70"/>
      <c r="C38343" s="71"/>
    </row>
    <row r="38344" spans="1:3" x14ac:dyDescent="0.4">
      <c r="A38344" s="70"/>
      <c r="B38344" s="70"/>
      <c r="C38344" s="71"/>
    </row>
    <row r="38345" spans="1:3" x14ac:dyDescent="0.4">
      <c r="A38345" s="70"/>
      <c r="B38345" s="70"/>
      <c r="C38345" s="71"/>
    </row>
    <row r="38346" spans="1:3" x14ac:dyDescent="0.4">
      <c r="A38346" s="70"/>
      <c r="B38346" s="70"/>
      <c r="C38346" s="71"/>
    </row>
    <row r="38347" spans="1:3" x14ac:dyDescent="0.4">
      <c r="A38347" s="70"/>
      <c r="B38347" s="70"/>
      <c r="C38347" s="71"/>
    </row>
    <row r="38348" spans="1:3" x14ac:dyDescent="0.4">
      <c r="A38348" s="70"/>
      <c r="B38348" s="70"/>
      <c r="C38348" s="71"/>
    </row>
    <row r="38349" spans="1:3" x14ac:dyDescent="0.4">
      <c r="A38349" s="70"/>
      <c r="B38349" s="70"/>
      <c r="C38349" s="71"/>
    </row>
    <row r="38350" spans="1:3" x14ac:dyDescent="0.4">
      <c r="A38350" s="70"/>
      <c r="B38350" s="70"/>
      <c r="C38350" s="71"/>
    </row>
    <row r="38351" spans="1:3" x14ac:dyDescent="0.4">
      <c r="A38351" s="70"/>
      <c r="B38351" s="70"/>
      <c r="C38351" s="71"/>
    </row>
    <row r="38352" spans="1:3" x14ac:dyDescent="0.4">
      <c r="A38352" s="70"/>
      <c r="B38352" s="70"/>
      <c r="C38352" s="71"/>
    </row>
    <row r="38353" spans="1:3" x14ac:dyDescent="0.4">
      <c r="A38353" s="70"/>
      <c r="B38353" s="70"/>
      <c r="C38353" s="71"/>
    </row>
    <row r="38354" spans="1:3" x14ac:dyDescent="0.4">
      <c r="A38354" s="70"/>
      <c r="B38354" s="70"/>
      <c r="C38354" s="71"/>
    </row>
    <row r="38355" spans="1:3" x14ac:dyDescent="0.4">
      <c r="A38355" s="70"/>
      <c r="B38355" s="70"/>
      <c r="C38355" s="71"/>
    </row>
    <row r="38356" spans="1:3" x14ac:dyDescent="0.4">
      <c r="A38356" s="70"/>
      <c r="B38356" s="70"/>
      <c r="C38356" s="71"/>
    </row>
    <row r="38357" spans="1:3" x14ac:dyDescent="0.4">
      <c r="A38357" s="70"/>
      <c r="B38357" s="70"/>
      <c r="C38357" s="71"/>
    </row>
    <row r="38358" spans="1:3" x14ac:dyDescent="0.4">
      <c r="A38358" s="70"/>
      <c r="B38358" s="70"/>
      <c r="C38358" s="71"/>
    </row>
    <row r="38359" spans="1:3" x14ac:dyDescent="0.4">
      <c r="A38359" s="70"/>
      <c r="B38359" s="70"/>
      <c r="C38359" s="71"/>
    </row>
    <row r="38360" spans="1:3" x14ac:dyDescent="0.4">
      <c r="A38360" s="70"/>
      <c r="B38360" s="70"/>
      <c r="C38360" s="71"/>
    </row>
    <row r="38361" spans="1:3" x14ac:dyDescent="0.4">
      <c r="A38361" s="70"/>
      <c r="B38361" s="70"/>
      <c r="C38361" s="71"/>
    </row>
    <row r="38362" spans="1:3" x14ac:dyDescent="0.4">
      <c r="A38362" s="70"/>
      <c r="B38362" s="70"/>
      <c r="C38362" s="71"/>
    </row>
    <row r="38363" spans="1:3" x14ac:dyDescent="0.4">
      <c r="A38363" s="70"/>
      <c r="B38363" s="70"/>
      <c r="C38363" s="71"/>
    </row>
    <row r="38364" spans="1:3" x14ac:dyDescent="0.4">
      <c r="A38364" s="70"/>
      <c r="B38364" s="70"/>
      <c r="C38364" s="71"/>
    </row>
    <row r="38365" spans="1:3" x14ac:dyDescent="0.4">
      <c r="A38365" s="70"/>
      <c r="B38365" s="70"/>
      <c r="C38365" s="71"/>
    </row>
    <row r="38366" spans="1:3" x14ac:dyDescent="0.4">
      <c r="A38366" s="70"/>
      <c r="B38366" s="70"/>
      <c r="C38366" s="71"/>
    </row>
    <row r="38367" spans="1:3" x14ac:dyDescent="0.4">
      <c r="A38367" s="70"/>
      <c r="B38367" s="70"/>
      <c r="C38367" s="71"/>
    </row>
    <row r="38368" spans="1:3" x14ac:dyDescent="0.4">
      <c r="A38368" s="70"/>
      <c r="B38368" s="70"/>
      <c r="C38368" s="71"/>
    </row>
    <row r="38369" spans="1:3" x14ac:dyDescent="0.4">
      <c r="A38369" s="70"/>
      <c r="B38369" s="70"/>
      <c r="C38369" s="71"/>
    </row>
    <row r="38370" spans="1:3" x14ac:dyDescent="0.4">
      <c r="A38370" s="70"/>
      <c r="B38370" s="70"/>
      <c r="C38370" s="71"/>
    </row>
    <row r="38371" spans="1:3" x14ac:dyDescent="0.4">
      <c r="A38371" s="70"/>
      <c r="B38371" s="70"/>
      <c r="C38371" s="71"/>
    </row>
    <row r="38372" spans="1:3" x14ac:dyDescent="0.4">
      <c r="A38372" s="70"/>
      <c r="B38372" s="70"/>
      <c r="C38372" s="71"/>
    </row>
    <row r="38373" spans="1:3" x14ac:dyDescent="0.4">
      <c r="A38373" s="70"/>
      <c r="B38373" s="70"/>
      <c r="C38373" s="71"/>
    </row>
    <row r="38374" spans="1:3" x14ac:dyDescent="0.4">
      <c r="A38374" s="70"/>
      <c r="B38374" s="70"/>
      <c r="C38374" s="71"/>
    </row>
    <row r="38375" spans="1:3" x14ac:dyDescent="0.4">
      <c r="A38375" s="70"/>
      <c r="B38375" s="70"/>
      <c r="C38375" s="71"/>
    </row>
    <row r="38376" spans="1:3" x14ac:dyDescent="0.4">
      <c r="A38376" s="70"/>
      <c r="B38376" s="70"/>
      <c r="C38376" s="71"/>
    </row>
    <row r="38377" spans="1:3" x14ac:dyDescent="0.4">
      <c r="A38377" s="70"/>
      <c r="B38377" s="70"/>
      <c r="C38377" s="71"/>
    </row>
    <row r="38378" spans="1:3" x14ac:dyDescent="0.4">
      <c r="A38378" s="70"/>
      <c r="B38378" s="70"/>
      <c r="C38378" s="71"/>
    </row>
    <row r="38379" spans="1:3" x14ac:dyDescent="0.4">
      <c r="A38379" s="70"/>
      <c r="B38379" s="70"/>
      <c r="C38379" s="71"/>
    </row>
    <row r="38380" spans="1:3" x14ac:dyDescent="0.4">
      <c r="A38380" s="70"/>
      <c r="B38380" s="70"/>
      <c r="C38380" s="71"/>
    </row>
    <row r="38381" spans="1:3" x14ac:dyDescent="0.4">
      <c r="A38381" s="70"/>
      <c r="B38381" s="70"/>
      <c r="C38381" s="71"/>
    </row>
    <row r="38382" spans="1:3" x14ac:dyDescent="0.4">
      <c r="A38382" s="70"/>
      <c r="B38382" s="70"/>
      <c r="C38382" s="71"/>
    </row>
    <row r="38383" spans="1:3" x14ac:dyDescent="0.4">
      <c r="A38383" s="70"/>
      <c r="B38383" s="70"/>
      <c r="C38383" s="71"/>
    </row>
    <row r="38384" spans="1:3" x14ac:dyDescent="0.4">
      <c r="A38384" s="70"/>
      <c r="B38384" s="70"/>
      <c r="C38384" s="71"/>
    </row>
    <row r="38385" spans="1:3" x14ac:dyDescent="0.4">
      <c r="A38385" s="70"/>
      <c r="B38385" s="70"/>
      <c r="C38385" s="71"/>
    </row>
    <row r="38386" spans="1:3" x14ac:dyDescent="0.4">
      <c r="A38386" s="70"/>
      <c r="B38386" s="70"/>
      <c r="C38386" s="71"/>
    </row>
    <row r="38387" spans="1:3" x14ac:dyDescent="0.4">
      <c r="A38387" s="70"/>
      <c r="B38387" s="70"/>
      <c r="C38387" s="71"/>
    </row>
    <row r="38388" spans="1:3" x14ac:dyDescent="0.4">
      <c r="A38388" s="70"/>
      <c r="B38388" s="70"/>
      <c r="C38388" s="71"/>
    </row>
    <row r="38389" spans="1:3" x14ac:dyDescent="0.4">
      <c r="A38389" s="70"/>
      <c r="B38389" s="70"/>
      <c r="C38389" s="71"/>
    </row>
    <row r="38390" spans="1:3" x14ac:dyDescent="0.4">
      <c r="A38390" s="70"/>
      <c r="B38390" s="70"/>
      <c r="C38390" s="71"/>
    </row>
    <row r="38391" spans="1:3" x14ac:dyDescent="0.4">
      <c r="A38391" s="70"/>
      <c r="B38391" s="70"/>
      <c r="C38391" s="71"/>
    </row>
    <row r="38392" spans="1:3" x14ac:dyDescent="0.4">
      <c r="A38392" s="70"/>
      <c r="B38392" s="70"/>
      <c r="C38392" s="71"/>
    </row>
    <row r="38393" spans="1:3" x14ac:dyDescent="0.4">
      <c r="A38393" s="70"/>
      <c r="B38393" s="70"/>
      <c r="C38393" s="71"/>
    </row>
    <row r="38394" spans="1:3" x14ac:dyDescent="0.4">
      <c r="A38394" s="70"/>
      <c r="B38394" s="70"/>
      <c r="C38394" s="71"/>
    </row>
    <row r="38395" spans="1:3" x14ac:dyDescent="0.4">
      <c r="A38395" s="70"/>
      <c r="B38395" s="70"/>
      <c r="C38395" s="71"/>
    </row>
    <row r="38396" spans="1:3" x14ac:dyDescent="0.4">
      <c r="A38396" s="70"/>
      <c r="B38396" s="70"/>
      <c r="C38396" s="71"/>
    </row>
    <row r="38397" spans="1:3" x14ac:dyDescent="0.4">
      <c r="A38397" s="70"/>
      <c r="B38397" s="70"/>
      <c r="C38397" s="71"/>
    </row>
    <row r="38398" spans="1:3" x14ac:dyDescent="0.4">
      <c r="A38398" s="70"/>
      <c r="B38398" s="70"/>
      <c r="C38398" s="71"/>
    </row>
    <row r="38399" spans="1:3" x14ac:dyDescent="0.4">
      <c r="A38399" s="70"/>
      <c r="B38399" s="70"/>
      <c r="C38399" s="71"/>
    </row>
    <row r="38400" spans="1:3" x14ac:dyDescent="0.4">
      <c r="A38400" s="70"/>
      <c r="B38400" s="70"/>
      <c r="C38400" s="71"/>
    </row>
    <row r="38401" spans="1:3" x14ac:dyDescent="0.4">
      <c r="A38401" s="70"/>
      <c r="B38401" s="70"/>
      <c r="C38401" s="71"/>
    </row>
    <row r="38402" spans="1:3" x14ac:dyDescent="0.4">
      <c r="A38402" s="70"/>
      <c r="B38402" s="70"/>
      <c r="C38402" s="71"/>
    </row>
    <row r="38403" spans="1:3" x14ac:dyDescent="0.4">
      <c r="A38403" s="70"/>
      <c r="B38403" s="70"/>
      <c r="C38403" s="71"/>
    </row>
    <row r="38404" spans="1:3" x14ac:dyDescent="0.4">
      <c r="A38404" s="70"/>
      <c r="B38404" s="70"/>
      <c r="C38404" s="71"/>
    </row>
    <row r="38405" spans="1:3" x14ac:dyDescent="0.4">
      <c r="A38405" s="70"/>
      <c r="B38405" s="70"/>
      <c r="C38405" s="71"/>
    </row>
    <row r="38406" spans="1:3" x14ac:dyDescent="0.4">
      <c r="A38406" s="70"/>
      <c r="B38406" s="70"/>
      <c r="C38406" s="71"/>
    </row>
    <row r="38407" spans="1:3" x14ac:dyDescent="0.4">
      <c r="A38407" s="70"/>
      <c r="B38407" s="70"/>
      <c r="C38407" s="71"/>
    </row>
    <row r="38408" spans="1:3" x14ac:dyDescent="0.4">
      <c r="A38408" s="70"/>
      <c r="B38408" s="70"/>
      <c r="C38408" s="71"/>
    </row>
    <row r="38409" spans="1:3" x14ac:dyDescent="0.4">
      <c r="A38409" s="70"/>
      <c r="B38409" s="70"/>
      <c r="C38409" s="71"/>
    </row>
    <row r="38410" spans="1:3" x14ac:dyDescent="0.4">
      <c r="A38410" s="70"/>
      <c r="B38410" s="70"/>
      <c r="C38410" s="71"/>
    </row>
    <row r="38411" spans="1:3" x14ac:dyDescent="0.4">
      <c r="A38411" s="70"/>
      <c r="B38411" s="70"/>
      <c r="C38411" s="71"/>
    </row>
    <row r="38412" spans="1:3" x14ac:dyDescent="0.4">
      <c r="A38412" s="70"/>
      <c r="B38412" s="70"/>
      <c r="C38412" s="71"/>
    </row>
    <row r="38413" spans="1:3" x14ac:dyDescent="0.4">
      <c r="A38413" s="70"/>
      <c r="B38413" s="70"/>
      <c r="C38413" s="71"/>
    </row>
    <row r="38414" spans="1:3" x14ac:dyDescent="0.4">
      <c r="A38414" s="70"/>
      <c r="B38414" s="70"/>
      <c r="C38414" s="71"/>
    </row>
    <row r="38415" spans="1:3" x14ac:dyDescent="0.4">
      <c r="A38415" s="70"/>
      <c r="B38415" s="70"/>
      <c r="C38415" s="71"/>
    </row>
    <row r="38416" spans="1:3" x14ac:dyDescent="0.4">
      <c r="A38416" s="70"/>
      <c r="B38416" s="70"/>
      <c r="C38416" s="71"/>
    </row>
    <row r="38417" spans="1:3" x14ac:dyDescent="0.4">
      <c r="A38417" s="70"/>
      <c r="B38417" s="70"/>
      <c r="C38417" s="71"/>
    </row>
    <row r="38418" spans="1:3" x14ac:dyDescent="0.4">
      <c r="A38418" s="70"/>
      <c r="B38418" s="70"/>
      <c r="C38418" s="71"/>
    </row>
    <row r="38419" spans="1:3" x14ac:dyDescent="0.4">
      <c r="A38419" s="70"/>
      <c r="B38419" s="70"/>
      <c r="C38419" s="71"/>
    </row>
    <row r="38420" spans="1:3" x14ac:dyDescent="0.4">
      <c r="A38420" s="70"/>
      <c r="B38420" s="70"/>
      <c r="C38420" s="71"/>
    </row>
    <row r="38421" spans="1:3" x14ac:dyDescent="0.4">
      <c r="A38421" s="70"/>
      <c r="B38421" s="70"/>
      <c r="C38421" s="71"/>
    </row>
    <row r="38422" spans="1:3" x14ac:dyDescent="0.4">
      <c r="A38422" s="70"/>
      <c r="B38422" s="70"/>
      <c r="C38422" s="71"/>
    </row>
    <row r="38423" spans="1:3" x14ac:dyDescent="0.4">
      <c r="A38423" s="70"/>
      <c r="B38423" s="70"/>
      <c r="C38423" s="71"/>
    </row>
    <row r="38424" spans="1:3" x14ac:dyDescent="0.4">
      <c r="A38424" s="70"/>
      <c r="B38424" s="70"/>
      <c r="C38424" s="71"/>
    </row>
    <row r="38425" spans="1:3" x14ac:dyDescent="0.4">
      <c r="A38425" s="70"/>
      <c r="B38425" s="70"/>
      <c r="C38425" s="71"/>
    </row>
    <row r="38426" spans="1:3" x14ac:dyDescent="0.4">
      <c r="A38426" s="70"/>
      <c r="B38426" s="70"/>
      <c r="C38426" s="71"/>
    </row>
    <row r="38427" spans="1:3" x14ac:dyDescent="0.4">
      <c r="A38427" s="70"/>
      <c r="B38427" s="70"/>
      <c r="C38427" s="71"/>
    </row>
    <row r="38428" spans="1:3" x14ac:dyDescent="0.4">
      <c r="A38428" s="70"/>
      <c r="B38428" s="70"/>
      <c r="C38428" s="71"/>
    </row>
    <row r="38429" spans="1:3" x14ac:dyDescent="0.4">
      <c r="A38429" s="70"/>
      <c r="B38429" s="70"/>
      <c r="C38429" s="71"/>
    </row>
    <row r="38430" spans="1:3" x14ac:dyDescent="0.4">
      <c r="A38430" s="70"/>
      <c r="B38430" s="70"/>
      <c r="C38430" s="71"/>
    </row>
    <row r="38431" spans="1:3" x14ac:dyDescent="0.4">
      <c r="A38431" s="70"/>
      <c r="B38431" s="70"/>
      <c r="C38431" s="71"/>
    </row>
    <row r="38432" spans="1:3" x14ac:dyDescent="0.4">
      <c r="A38432" s="70"/>
      <c r="B38432" s="70"/>
      <c r="C38432" s="71"/>
    </row>
    <row r="38433" spans="1:3" x14ac:dyDescent="0.4">
      <c r="A38433" s="70"/>
      <c r="B38433" s="70"/>
      <c r="C38433" s="71"/>
    </row>
    <row r="38434" spans="1:3" x14ac:dyDescent="0.4">
      <c r="A38434" s="70"/>
      <c r="B38434" s="70"/>
      <c r="C38434" s="71"/>
    </row>
    <row r="38435" spans="1:3" x14ac:dyDescent="0.4">
      <c r="A38435" s="70"/>
      <c r="B38435" s="70"/>
      <c r="C38435" s="71"/>
    </row>
    <row r="38436" spans="1:3" x14ac:dyDescent="0.4">
      <c r="A38436" s="70"/>
      <c r="B38436" s="70"/>
      <c r="C38436" s="71"/>
    </row>
    <row r="38437" spans="1:3" x14ac:dyDescent="0.4">
      <c r="A38437" s="70"/>
      <c r="B38437" s="70"/>
      <c r="C38437" s="71"/>
    </row>
    <row r="38438" spans="1:3" x14ac:dyDescent="0.4">
      <c r="A38438" s="70"/>
      <c r="B38438" s="70"/>
      <c r="C38438" s="71"/>
    </row>
    <row r="38439" spans="1:3" x14ac:dyDescent="0.4">
      <c r="A38439" s="70"/>
      <c r="B38439" s="70"/>
      <c r="C38439" s="71"/>
    </row>
    <row r="38440" spans="1:3" x14ac:dyDescent="0.4">
      <c r="A38440" s="70"/>
      <c r="B38440" s="70"/>
      <c r="C38440" s="71"/>
    </row>
    <row r="38441" spans="1:3" x14ac:dyDescent="0.4">
      <c r="A38441" s="70"/>
      <c r="B38441" s="70"/>
      <c r="C38441" s="71"/>
    </row>
    <row r="38442" spans="1:3" x14ac:dyDescent="0.4">
      <c r="A38442" s="70"/>
      <c r="B38442" s="70"/>
      <c r="C38442" s="71"/>
    </row>
    <row r="38443" spans="1:3" x14ac:dyDescent="0.4">
      <c r="A38443" s="70"/>
      <c r="B38443" s="70"/>
      <c r="C38443" s="71"/>
    </row>
    <row r="38444" spans="1:3" x14ac:dyDescent="0.4">
      <c r="A38444" s="70"/>
      <c r="B38444" s="70"/>
      <c r="C38444" s="71"/>
    </row>
    <row r="38445" spans="1:3" x14ac:dyDescent="0.4">
      <c r="A38445" s="70"/>
      <c r="B38445" s="70"/>
      <c r="C38445" s="71"/>
    </row>
    <row r="38446" spans="1:3" x14ac:dyDescent="0.4">
      <c r="A38446" s="70"/>
      <c r="B38446" s="70"/>
      <c r="C38446" s="71"/>
    </row>
    <row r="38447" spans="1:3" x14ac:dyDescent="0.4">
      <c r="A38447" s="70"/>
      <c r="B38447" s="70"/>
      <c r="C38447" s="71"/>
    </row>
    <row r="38448" spans="1:3" x14ac:dyDescent="0.4">
      <c r="A38448" s="70"/>
      <c r="B38448" s="70"/>
      <c r="C38448" s="71"/>
    </row>
    <row r="38449" spans="1:3" x14ac:dyDescent="0.4">
      <c r="A38449" s="70"/>
      <c r="B38449" s="70"/>
      <c r="C38449" s="71"/>
    </row>
    <row r="38450" spans="1:3" x14ac:dyDescent="0.4">
      <c r="A38450" s="70"/>
      <c r="B38450" s="70"/>
      <c r="C38450" s="71"/>
    </row>
    <row r="38451" spans="1:3" x14ac:dyDescent="0.4">
      <c r="A38451" s="70"/>
      <c r="B38451" s="70"/>
      <c r="C38451" s="71"/>
    </row>
    <row r="38452" spans="1:3" x14ac:dyDescent="0.4">
      <c r="A38452" s="70"/>
      <c r="B38452" s="70"/>
      <c r="C38452" s="71"/>
    </row>
    <row r="38453" spans="1:3" x14ac:dyDescent="0.4">
      <c r="A38453" s="70"/>
      <c r="B38453" s="70"/>
      <c r="C38453" s="71"/>
    </row>
    <row r="38454" spans="1:3" x14ac:dyDescent="0.4">
      <c r="A38454" s="70"/>
      <c r="B38454" s="70"/>
      <c r="C38454" s="71"/>
    </row>
    <row r="38455" spans="1:3" x14ac:dyDescent="0.4">
      <c r="A38455" s="70"/>
      <c r="B38455" s="70"/>
      <c r="C38455" s="71"/>
    </row>
    <row r="38456" spans="1:3" x14ac:dyDescent="0.4">
      <c r="A38456" s="70"/>
      <c r="B38456" s="70"/>
      <c r="C38456" s="71"/>
    </row>
    <row r="38457" spans="1:3" x14ac:dyDescent="0.4">
      <c r="A38457" s="70"/>
      <c r="B38457" s="70"/>
      <c r="C38457" s="71"/>
    </row>
    <row r="38458" spans="1:3" x14ac:dyDescent="0.4">
      <c r="A38458" s="70"/>
      <c r="B38458" s="70"/>
      <c r="C38458" s="71"/>
    </row>
    <row r="38459" spans="1:3" x14ac:dyDescent="0.4">
      <c r="A38459" s="70"/>
      <c r="B38459" s="70"/>
      <c r="C38459" s="71"/>
    </row>
    <row r="38460" spans="1:3" x14ac:dyDescent="0.4">
      <c r="A38460" s="70"/>
      <c r="B38460" s="70"/>
      <c r="C38460" s="71"/>
    </row>
    <row r="38461" spans="1:3" x14ac:dyDescent="0.4">
      <c r="A38461" s="70"/>
      <c r="B38461" s="70"/>
      <c r="C38461" s="71"/>
    </row>
    <row r="38462" spans="1:3" x14ac:dyDescent="0.4">
      <c r="A38462" s="70"/>
      <c r="B38462" s="70"/>
      <c r="C38462" s="71"/>
    </row>
    <row r="38463" spans="1:3" x14ac:dyDescent="0.4">
      <c r="A38463" s="70"/>
      <c r="B38463" s="70"/>
      <c r="C38463" s="71"/>
    </row>
    <row r="38464" spans="1:3" x14ac:dyDescent="0.4">
      <c r="A38464" s="70"/>
      <c r="B38464" s="70"/>
      <c r="C38464" s="71"/>
    </row>
    <row r="38465" spans="1:3" x14ac:dyDescent="0.4">
      <c r="A38465" s="70"/>
      <c r="B38465" s="70"/>
      <c r="C38465" s="71"/>
    </row>
    <row r="38466" spans="1:3" x14ac:dyDescent="0.4">
      <c r="A38466" s="70"/>
      <c r="B38466" s="70"/>
      <c r="C38466" s="71"/>
    </row>
    <row r="38467" spans="1:3" x14ac:dyDescent="0.4">
      <c r="A38467" s="70"/>
      <c r="B38467" s="70"/>
      <c r="C38467" s="71"/>
    </row>
    <row r="38468" spans="1:3" x14ac:dyDescent="0.4">
      <c r="A38468" s="70"/>
      <c r="B38468" s="70"/>
      <c r="C38468" s="71"/>
    </row>
    <row r="38469" spans="1:3" x14ac:dyDescent="0.4">
      <c r="A38469" s="70"/>
      <c r="B38469" s="70"/>
      <c r="C38469" s="71"/>
    </row>
    <row r="38470" spans="1:3" x14ac:dyDescent="0.4">
      <c r="A38470" s="70"/>
      <c r="B38470" s="70"/>
      <c r="C38470" s="71"/>
    </row>
    <row r="38471" spans="1:3" x14ac:dyDescent="0.4">
      <c r="A38471" s="70"/>
      <c r="B38471" s="70"/>
      <c r="C38471" s="71"/>
    </row>
    <row r="38472" spans="1:3" x14ac:dyDescent="0.4">
      <c r="A38472" s="70"/>
      <c r="B38472" s="70"/>
      <c r="C38472" s="71"/>
    </row>
    <row r="38473" spans="1:3" x14ac:dyDescent="0.4">
      <c r="A38473" s="70"/>
      <c r="B38473" s="70"/>
      <c r="C38473" s="71"/>
    </row>
    <row r="38474" spans="1:3" x14ac:dyDescent="0.4">
      <c r="A38474" s="70"/>
      <c r="B38474" s="70"/>
      <c r="C38474" s="71"/>
    </row>
    <row r="38475" spans="1:3" x14ac:dyDescent="0.4">
      <c r="A38475" s="70"/>
      <c r="B38475" s="70"/>
      <c r="C38475" s="71"/>
    </row>
    <row r="38476" spans="1:3" x14ac:dyDescent="0.4">
      <c r="A38476" s="70"/>
      <c r="B38476" s="70"/>
      <c r="C38476" s="71"/>
    </row>
    <row r="38477" spans="1:3" x14ac:dyDescent="0.4">
      <c r="A38477" s="70"/>
      <c r="B38477" s="70"/>
      <c r="C38477" s="71"/>
    </row>
    <row r="38478" spans="1:3" x14ac:dyDescent="0.4">
      <c r="A38478" s="70"/>
      <c r="B38478" s="70"/>
      <c r="C38478" s="71"/>
    </row>
    <row r="38479" spans="1:3" x14ac:dyDescent="0.4">
      <c r="A38479" s="70"/>
      <c r="B38479" s="70"/>
      <c r="C38479" s="71"/>
    </row>
    <row r="38480" spans="1:3" x14ac:dyDescent="0.4">
      <c r="A38480" s="70"/>
      <c r="B38480" s="70"/>
      <c r="C38480" s="71"/>
    </row>
    <row r="38481" spans="1:3" x14ac:dyDescent="0.4">
      <c r="A38481" s="70"/>
      <c r="B38481" s="70"/>
      <c r="C38481" s="71"/>
    </row>
    <row r="38482" spans="1:3" x14ac:dyDescent="0.4">
      <c r="A38482" s="70"/>
      <c r="B38482" s="70"/>
      <c r="C38482" s="71"/>
    </row>
    <row r="38483" spans="1:3" x14ac:dyDescent="0.4">
      <c r="A38483" s="70"/>
      <c r="B38483" s="70"/>
      <c r="C38483" s="71"/>
    </row>
    <row r="38484" spans="1:3" x14ac:dyDescent="0.4">
      <c r="A38484" s="70"/>
      <c r="B38484" s="70"/>
      <c r="C38484" s="71"/>
    </row>
    <row r="38485" spans="1:3" x14ac:dyDescent="0.4">
      <c r="A38485" s="70"/>
      <c r="B38485" s="70"/>
      <c r="C38485" s="71"/>
    </row>
    <row r="38486" spans="1:3" x14ac:dyDescent="0.4">
      <c r="A38486" s="70"/>
      <c r="B38486" s="70"/>
      <c r="C38486" s="71"/>
    </row>
    <row r="38487" spans="1:3" x14ac:dyDescent="0.4">
      <c r="A38487" s="70"/>
      <c r="B38487" s="70"/>
      <c r="C38487" s="71"/>
    </row>
    <row r="38488" spans="1:3" x14ac:dyDescent="0.4">
      <c r="A38488" s="70"/>
      <c r="B38488" s="70"/>
      <c r="C38488" s="71"/>
    </row>
    <row r="38489" spans="1:3" x14ac:dyDescent="0.4">
      <c r="A38489" s="70"/>
      <c r="B38489" s="70"/>
      <c r="C38489" s="71"/>
    </row>
    <row r="38490" spans="1:3" x14ac:dyDescent="0.4">
      <c r="A38490" s="70"/>
      <c r="B38490" s="70"/>
      <c r="C38490" s="71"/>
    </row>
    <row r="38491" spans="1:3" x14ac:dyDescent="0.4">
      <c r="A38491" s="70"/>
      <c r="B38491" s="70"/>
      <c r="C38491" s="71"/>
    </row>
    <row r="38492" spans="1:3" x14ac:dyDescent="0.4">
      <c r="A38492" s="70"/>
      <c r="B38492" s="70"/>
      <c r="C38492" s="71"/>
    </row>
    <row r="38493" spans="1:3" x14ac:dyDescent="0.4">
      <c r="A38493" s="70"/>
      <c r="B38493" s="70"/>
      <c r="C38493" s="71"/>
    </row>
    <row r="38494" spans="1:3" x14ac:dyDescent="0.4">
      <c r="A38494" s="70"/>
      <c r="B38494" s="70"/>
      <c r="C38494" s="71"/>
    </row>
    <row r="38495" spans="1:3" x14ac:dyDescent="0.4">
      <c r="A38495" s="70"/>
      <c r="B38495" s="70"/>
      <c r="C38495" s="71"/>
    </row>
    <row r="38496" spans="1:3" x14ac:dyDescent="0.4">
      <c r="A38496" s="70"/>
      <c r="B38496" s="70"/>
      <c r="C38496" s="71"/>
    </row>
    <row r="38497" spans="1:3" x14ac:dyDescent="0.4">
      <c r="A38497" s="70"/>
      <c r="B38497" s="70"/>
      <c r="C38497" s="71"/>
    </row>
    <row r="38498" spans="1:3" x14ac:dyDescent="0.4">
      <c r="A38498" s="70"/>
      <c r="B38498" s="70"/>
      <c r="C38498" s="71"/>
    </row>
    <row r="38499" spans="1:3" x14ac:dyDescent="0.4">
      <c r="A38499" s="70"/>
      <c r="B38499" s="70"/>
      <c r="C38499" s="71"/>
    </row>
    <row r="38500" spans="1:3" x14ac:dyDescent="0.4">
      <c r="A38500" s="70"/>
      <c r="B38500" s="70"/>
      <c r="C38500" s="71"/>
    </row>
    <row r="38501" spans="1:3" x14ac:dyDescent="0.4">
      <c r="A38501" s="70"/>
      <c r="B38501" s="70"/>
      <c r="C38501" s="71"/>
    </row>
    <row r="38502" spans="1:3" x14ac:dyDescent="0.4">
      <c r="A38502" s="70"/>
      <c r="B38502" s="70"/>
      <c r="C38502" s="71"/>
    </row>
    <row r="38503" spans="1:3" x14ac:dyDescent="0.4">
      <c r="A38503" s="70"/>
      <c r="B38503" s="70"/>
      <c r="C38503" s="71"/>
    </row>
    <row r="38504" spans="1:3" x14ac:dyDescent="0.4">
      <c r="A38504" s="70"/>
      <c r="B38504" s="70"/>
      <c r="C38504" s="71"/>
    </row>
    <row r="38505" spans="1:3" x14ac:dyDescent="0.4">
      <c r="A38505" s="70"/>
      <c r="B38505" s="70"/>
      <c r="C38505" s="71"/>
    </row>
    <row r="38506" spans="1:3" x14ac:dyDescent="0.4">
      <c r="A38506" s="70"/>
      <c r="B38506" s="70"/>
      <c r="C38506" s="71"/>
    </row>
    <row r="38507" spans="1:3" x14ac:dyDescent="0.4">
      <c r="A38507" s="70"/>
      <c r="B38507" s="70"/>
      <c r="C38507" s="71"/>
    </row>
    <row r="38508" spans="1:3" x14ac:dyDescent="0.4">
      <c r="A38508" s="70"/>
      <c r="B38508" s="70"/>
      <c r="C38508" s="71"/>
    </row>
    <row r="38509" spans="1:3" x14ac:dyDescent="0.4">
      <c r="A38509" s="70"/>
      <c r="B38509" s="70"/>
      <c r="C38509" s="71"/>
    </row>
    <row r="38510" spans="1:3" x14ac:dyDescent="0.4">
      <c r="A38510" s="70"/>
      <c r="B38510" s="70"/>
      <c r="C38510" s="71"/>
    </row>
    <row r="38511" spans="1:3" x14ac:dyDescent="0.4">
      <c r="A38511" s="70"/>
      <c r="B38511" s="70"/>
      <c r="C38511" s="71"/>
    </row>
    <row r="38512" spans="1:3" x14ac:dyDescent="0.4">
      <c r="A38512" s="70"/>
      <c r="B38512" s="70"/>
      <c r="C38512" s="71"/>
    </row>
    <row r="38513" spans="1:3" x14ac:dyDescent="0.4">
      <c r="A38513" s="70"/>
      <c r="B38513" s="70"/>
      <c r="C38513" s="71"/>
    </row>
    <row r="38514" spans="1:3" x14ac:dyDescent="0.4">
      <c r="A38514" s="70"/>
      <c r="B38514" s="70"/>
      <c r="C38514" s="71"/>
    </row>
    <row r="38515" spans="1:3" x14ac:dyDescent="0.4">
      <c r="A38515" s="70"/>
      <c r="B38515" s="70"/>
      <c r="C38515" s="71"/>
    </row>
    <row r="38516" spans="1:3" x14ac:dyDescent="0.4">
      <c r="A38516" s="70"/>
      <c r="B38516" s="70"/>
      <c r="C38516" s="71"/>
    </row>
    <row r="38517" spans="1:3" x14ac:dyDescent="0.4">
      <c r="A38517" s="70"/>
      <c r="B38517" s="70"/>
      <c r="C38517" s="71"/>
    </row>
    <row r="38518" spans="1:3" x14ac:dyDescent="0.4">
      <c r="A38518" s="70"/>
      <c r="B38518" s="70"/>
      <c r="C38518" s="71"/>
    </row>
    <row r="38519" spans="1:3" x14ac:dyDescent="0.4">
      <c r="A38519" s="70"/>
      <c r="B38519" s="70"/>
      <c r="C38519" s="71"/>
    </row>
    <row r="38520" spans="1:3" x14ac:dyDescent="0.4">
      <c r="A38520" s="70"/>
      <c r="B38520" s="70"/>
      <c r="C38520" s="71"/>
    </row>
    <row r="38521" spans="1:3" x14ac:dyDescent="0.4">
      <c r="A38521" s="70"/>
      <c r="B38521" s="70"/>
      <c r="C38521" s="71"/>
    </row>
    <row r="38522" spans="1:3" x14ac:dyDescent="0.4">
      <c r="A38522" s="70"/>
      <c r="B38522" s="70"/>
      <c r="C38522" s="71"/>
    </row>
    <row r="38523" spans="1:3" x14ac:dyDescent="0.4">
      <c r="A38523" s="70"/>
      <c r="B38523" s="70"/>
      <c r="C38523" s="71"/>
    </row>
    <row r="38524" spans="1:3" x14ac:dyDescent="0.4">
      <c r="A38524" s="70"/>
      <c r="B38524" s="70"/>
      <c r="C38524" s="71"/>
    </row>
    <row r="38525" spans="1:3" x14ac:dyDescent="0.4">
      <c r="A38525" s="70"/>
      <c r="B38525" s="70"/>
      <c r="C38525" s="71"/>
    </row>
    <row r="38526" spans="1:3" x14ac:dyDescent="0.4">
      <c r="A38526" s="70"/>
      <c r="B38526" s="70"/>
      <c r="C38526" s="71"/>
    </row>
    <row r="38527" spans="1:3" x14ac:dyDescent="0.4">
      <c r="A38527" s="70"/>
      <c r="B38527" s="70"/>
      <c r="C38527" s="71"/>
    </row>
    <row r="38528" spans="1:3" x14ac:dyDescent="0.4">
      <c r="A38528" s="70"/>
      <c r="B38528" s="70"/>
      <c r="C38528" s="71"/>
    </row>
    <row r="38529" spans="1:3" x14ac:dyDescent="0.4">
      <c r="A38529" s="70"/>
      <c r="B38529" s="70"/>
      <c r="C38529" s="71"/>
    </row>
    <row r="38530" spans="1:3" x14ac:dyDescent="0.4">
      <c r="A38530" s="70"/>
      <c r="B38530" s="70"/>
      <c r="C38530" s="71"/>
    </row>
    <row r="38531" spans="1:3" x14ac:dyDescent="0.4">
      <c r="A38531" s="70"/>
      <c r="B38531" s="70"/>
      <c r="C38531" s="71"/>
    </row>
    <row r="38532" spans="1:3" x14ac:dyDescent="0.4">
      <c r="A38532" s="70"/>
      <c r="B38532" s="70"/>
      <c r="C38532" s="71"/>
    </row>
    <row r="38533" spans="1:3" x14ac:dyDescent="0.4">
      <c r="A38533" s="70"/>
      <c r="B38533" s="70"/>
      <c r="C38533" s="71"/>
    </row>
    <row r="38534" spans="1:3" x14ac:dyDescent="0.4">
      <c r="A38534" s="70"/>
      <c r="B38534" s="70"/>
      <c r="C38534" s="71"/>
    </row>
    <row r="38535" spans="1:3" x14ac:dyDescent="0.4">
      <c r="A38535" s="70"/>
      <c r="B38535" s="70"/>
      <c r="C38535" s="71"/>
    </row>
    <row r="38536" spans="1:3" x14ac:dyDescent="0.4">
      <c r="A38536" s="70"/>
      <c r="B38536" s="70"/>
      <c r="C38536" s="71"/>
    </row>
    <row r="38537" spans="1:3" x14ac:dyDescent="0.4">
      <c r="A38537" s="70"/>
      <c r="B38537" s="70"/>
      <c r="C38537" s="71"/>
    </row>
    <row r="38538" spans="1:3" x14ac:dyDescent="0.4">
      <c r="A38538" s="70"/>
      <c r="B38538" s="70"/>
      <c r="C38538" s="71"/>
    </row>
    <row r="38539" spans="1:3" x14ac:dyDescent="0.4">
      <c r="A38539" s="70"/>
      <c r="B38539" s="70"/>
      <c r="C38539" s="71"/>
    </row>
    <row r="38540" spans="1:3" x14ac:dyDescent="0.4">
      <c r="A38540" s="70"/>
      <c r="B38540" s="70"/>
      <c r="C38540" s="71"/>
    </row>
    <row r="38541" spans="1:3" x14ac:dyDescent="0.4">
      <c r="A38541" s="70"/>
      <c r="B38541" s="70"/>
      <c r="C38541" s="71"/>
    </row>
    <row r="38542" spans="1:3" x14ac:dyDescent="0.4">
      <c r="A38542" s="70"/>
      <c r="B38542" s="70"/>
      <c r="C38542" s="71"/>
    </row>
    <row r="38543" spans="1:3" x14ac:dyDescent="0.4">
      <c r="A38543" s="70"/>
      <c r="B38543" s="70"/>
      <c r="C38543" s="71"/>
    </row>
    <row r="38544" spans="1:3" x14ac:dyDescent="0.4">
      <c r="A38544" s="70"/>
      <c r="B38544" s="70"/>
      <c r="C38544" s="71"/>
    </row>
    <row r="38545" spans="1:3" x14ac:dyDescent="0.4">
      <c r="A38545" s="70"/>
      <c r="B38545" s="70"/>
      <c r="C38545" s="71"/>
    </row>
    <row r="38546" spans="1:3" x14ac:dyDescent="0.4">
      <c r="A38546" s="70"/>
      <c r="B38546" s="70"/>
      <c r="C38546" s="71"/>
    </row>
    <row r="38547" spans="1:3" x14ac:dyDescent="0.4">
      <c r="A38547" s="70"/>
      <c r="B38547" s="70"/>
      <c r="C38547" s="71"/>
    </row>
    <row r="38548" spans="1:3" x14ac:dyDescent="0.4">
      <c r="A38548" s="70"/>
      <c r="B38548" s="70"/>
      <c r="C38548" s="71"/>
    </row>
    <row r="38549" spans="1:3" x14ac:dyDescent="0.4">
      <c r="A38549" s="70"/>
      <c r="B38549" s="70"/>
      <c r="C38549" s="71"/>
    </row>
    <row r="38550" spans="1:3" x14ac:dyDescent="0.4">
      <c r="A38550" s="70"/>
      <c r="B38550" s="70"/>
      <c r="C38550" s="71"/>
    </row>
    <row r="38551" spans="1:3" x14ac:dyDescent="0.4">
      <c r="A38551" s="70"/>
      <c r="B38551" s="70"/>
      <c r="C38551" s="71"/>
    </row>
    <row r="38552" spans="1:3" x14ac:dyDescent="0.4">
      <c r="A38552" s="70"/>
      <c r="B38552" s="70"/>
      <c r="C38552" s="71"/>
    </row>
    <row r="38553" spans="1:3" x14ac:dyDescent="0.4">
      <c r="A38553" s="70"/>
      <c r="B38553" s="70"/>
      <c r="C38553" s="71"/>
    </row>
    <row r="38554" spans="1:3" x14ac:dyDescent="0.4">
      <c r="A38554" s="70"/>
      <c r="B38554" s="70"/>
      <c r="C38554" s="71"/>
    </row>
    <row r="38555" spans="1:3" x14ac:dyDescent="0.4">
      <c r="A38555" s="70"/>
      <c r="B38555" s="70"/>
      <c r="C38555" s="71"/>
    </row>
    <row r="38556" spans="1:3" x14ac:dyDescent="0.4">
      <c r="A38556" s="70"/>
      <c r="B38556" s="70"/>
      <c r="C38556" s="71"/>
    </row>
    <row r="38557" spans="1:3" x14ac:dyDescent="0.4">
      <c r="A38557" s="70"/>
      <c r="B38557" s="70"/>
      <c r="C38557" s="71"/>
    </row>
    <row r="38558" spans="1:3" x14ac:dyDescent="0.4">
      <c r="A38558" s="70"/>
      <c r="B38558" s="70"/>
      <c r="C38558" s="71"/>
    </row>
    <row r="38559" spans="1:3" x14ac:dyDescent="0.4">
      <c r="A38559" s="70"/>
      <c r="B38559" s="70"/>
      <c r="C38559" s="71"/>
    </row>
    <row r="38560" spans="1:3" x14ac:dyDescent="0.4">
      <c r="A38560" s="70"/>
      <c r="B38560" s="70"/>
      <c r="C38560" s="71"/>
    </row>
    <row r="38561" spans="1:3" x14ac:dyDescent="0.4">
      <c r="A38561" s="70"/>
      <c r="B38561" s="70"/>
      <c r="C38561" s="71"/>
    </row>
    <row r="38562" spans="1:3" x14ac:dyDescent="0.4">
      <c r="A38562" s="70"/>
      <c r="B38562" s="70"/>
      <c r="C38562" s="71"/>
    </row>
    <row r="38563" spans="1:3" x14ac:dyDescent="0.4">
      <c r="A38563" s="70"/>
      <c r="B38563" s="70"/>
      <c r="C38563" s="71"/>
    </row>
    <row r="38564" spans="1:3" x14ac:dyDescent="0.4">
      <c r="A38564" s="70"/>
      <c r="B38564" s="70"/>
      <c r="C38564" s="71"/>
    </row>
    <row r="38565" spans="1:3" x14ac:dyDescent="0.4">
      <c r="A38565" s="70"/>
      <c r="B38565" s="70"/>
      <c r="C38565" s="71"/>
    </row>
    <row r="38566" spans="1:3" x14ac:dyDescent="0.4">
      <c r="A38566" s="70"/>
      <c r="B38566" s="70"/>
      <c r="C38566" s="71"/>
    </row>
    <row r="38567" spans="1:3" x14ac:dyDescent="0.4">
      <c r="A38567" s="70"/>
      <c r="B38567" s="70"/>
      <c r="C38567" s="71"/>
    </row>
    <row r="38568" spans="1:3" x14ac:dyDescent="0.4">
      <c r="A38568" s="70"/>
      <c r="B38568" s="70"/>
      <c r="C38568" s="71"/>
    </row>
    <row r="38569" spans="1:3" x14ac:dyDescent="0.4">
      <c r="A38569" s="70"/>
      <c r="B38569" s="70"/>
      <c r="C38569" s="71"/>
    </row>
    <row r="38570" spans="1:3" x14ac:dyDescent="0.4">
      <c r="A38570" s="70"/>
      <c r="B38570" s="70"/>
      <c r="C38570" s="71"/>
    </row>
    <row r="38571" spans="1:3" x14ac:dyDescent="0.4">
      <c r="A38571" s="70"/>
      <c r="B38571" s="70"/>
      <c r="C38571" s="71"/>
    </row>
    <row r="38572" spans="1:3" x14ac:dyDescent="0.4">
      <c r="A38572" s="70"/>
      <c r="B38572" s="70"/>
      <c r="C38572" s="71"/>
    </row>
    <row r="38573" spans="1:3" x14ac:dyDescent="0.4">
      <c r="A38573" s="70"/>
      <c r="B38573" s="70"/>
      <c r="C38573" s="71"/>
    </row>
    <row r="38574" spans="1:3" x14ac:dyDescent="0.4">
      <c r="A38574" s="70"/>
      <c r="B38574" s="70"/>
      <c r="C38574" s="71"/>
    </row>
    <row r="38575" spans="1:3" x14ac:dyDescent="0.4">
      <c r="A38575" s="70"/>
      <c r="B38575" s="70"/>
      <c r="C38575" s="71"/>
    </row>
    <row r="38576" spans="1:3" x14ac:dyDescent="0.4">
      <c r="A38576" s="70"/>
      <c r="B38576" s="70"/>
      <c r="C38576" s="71"/>
    </row>
    <row r="38577" spans="1:3" x14ac:dyDescent="0.4">
      <c r="A38577" s="70"/>
      <c r="B38577" s="70"/>
      <c r="C38577" s="71"/>
    </row>
    <row r="38578" spans="1:3" x14ac:dyDescent="0.4">
      <c r="A38578" s="70"/>
      <c r="B38578" s="70"/>
      <c r="C38578" s="71"/>
    </row>
    <row r="38579" spans="1:3" x14ac:dyDescent="0.4">
      <c r="A38579" s="70"/>
      <c r="B38579" s="70"/>
      <c r="C38579" s="71"/>
    </row>
    <row r="38580" spans="1:3" x14ac:dyDescent="0.4">
      <c r="A38580" s="70"/>
      <c r="B38580" s="70"/>
      <c r="C38580" s="71"/>
    </row>
    <row r="38581" spans="1:3" x14ac:dyDescent="0.4">
      <c r="A38581" s="70"/>
      <c r="B38581" s="70"/>
      <c r="C38581" s="71"/>
    </row>
    <row r="38582" spans="1:3" x14ac:dyDescent="0.4">
      <c r="A38582" s="70"/>
      <c r="B38582" s="70"/>
      <c r="C38582" s="71"/>
    </row>
    <row r="38583" spans="1:3" x14ac:dyDescent="0.4">
      <c r="A38583" s="70"/>
      <c r="B38583" s="70"/>
      <c r="C38583" s="71"/>
    </row>
    <row r="38584" spans="1:3" x14ac:dyDescent="0.4">
      <c r="A38584" s="70"/>
      <c r="B38584" s="70"/>
      <c r="C38584" s="71"/>
    </row>
    <row r="38585" spans="1:3" x14ac:dyDescent="0.4">
      <c r="A38585" s="70"/>
      <c r="B38585" s="70"/>
      <c r="C38585" s="71"/>
    </row>
    <row r="38586" spans="1:3" x14ac:dyDescent="0.4">
      <c r="A38586" s="70"/>
      <c r="B38586" s="70"/>
      <c r="C38586" s="71"/>
    </row>
    <row r="38587" spans="1:3" x14ac:dyDescent="0.4">
      <c r="A38587" s="70"/>
      <c r="B38587" s="70"/>
      <c r="C38587" s="71"/>
    </row>
    <row r="38588" spans="1:3" x14ac:dyDescent="0.4">
      <c r="A38588" s="70"/>
      <c r="B38588" s="70"/>
      <c r="C38588" s="71"/>
    </row>
    <row r="38589" spans="1:3" x14ac:dyDescent="0.4">
      <c r="A38589" s="70"/>
      <c r="B38589" s="70"/>
      <c r="C38589" s="71"/>
    </row>
    <row r="38590" spans="1:3" x14ac:dyDescent="0.4">
      <c r="A38590" s="70"/>
      <c r="B38590" s="70"/>
      <c r="C38590" s="71"/>
    </row>
    <row r="38591" spans="1:3" x14ac:dyDescent="0.4">
      <c r="A38591" s="70"/>
      <c r="B38591" s="70"/>
      <c r="C38591" s="71"/>
    </row>
    <row r="38592" spans="1:3" x14ac:dyDescent="0.4">
      <c r="A38592" s="70"/>
      <c r="B38592" s="70"/>
      <c r="C38592" s="71"/>
    </row>
    <row r="38593" spans="1:3" x14ac:dyDescent="0.4">
      <c r="A38593" s="70"/>
      <c r="B38593" s="70"/>
      <c r="C38593" s="71"/>
    </row>
    <row r="38594" spans="1:3" x14ac:dyDescent="0.4">
      <c r="A38594" s="70"/>
      <c r="B38594" s="70"/>
      <c r="C38594" s="71"/>
    </row>
    <row r="38595" spans="1:3" x14ac:dyDescent="0.4">
      <c r="A38595" s="70"/>
      <c r="B38595" s="70"/>
      <c r="C38595" s="71"/>
    </row>
    <row r="38596" spans="1:3" x14ac:dyDescent="0.4">
      <c r="A38596" s="70"/>
      <c r="B38596" s="70"/>
      <c r="C38596" s="71"/>
    </row>
    <row r="38597" spans="1:3" x14ac:dyDescent="0.4">
      <c r="A38597" s="70"/>
      <c r="B38597" s="70"/>
      <c r="C38597" s="71"/>
    </row>
    <row r="38598" spans="1:3" x14ac:dyDescent="0.4">
      <c r="A38598" s="70"/>
      <c r="B38598" s="70"/>
      <c r="C38598" s="71"/>
    </row>
    <row r="38599" spans="1:3" x14ac:dyDescent="0.4">
      <c r="A38599" s="70"/>
      <c r="B38599" s="70"/>
      <c r="C38599" s="71"/>
    </row>
    <row r="38600" spans="1:3" x14ac:dyDescent="0.4">
      <c r="A38600" s="70"/>
      <c r="B38600" s="70"/>
      <c r="C38600" s="71"/>
    </row>
    <row r="38601" spans="1:3" x14ac:dyDescent="0.4">
      <c r="A38601" s="70"/>
      <c r="B38601" s="70"/>
      <c r="C38601" s="71"/>
    </row>
    <row r="38602" spans="1:3" x14ac:dyDescent="0.4">
      <c r="A38602" s="70"/>
      <c r="B38602" s="70"/>
      <c r="C38602" s="71"/>
    </row>
    <row r="38603" spans="1:3" x14ac:dyDescent="0.4">
      <c r="A38603" s="70"/>
      <c r="B38603" s="70"/>
      <c r="C38603" s="71"/>
    </row>
    <row r="38604" spans="1:3" x14ac:dyDescent="0.4">
      <c r="A38604" s="70"/>
      <c r="B38604" s="70"/>
      <c r="C38604" s="71"/>
    </row>
    <row r="38605" spans="1:3" x14ac:dyDescent="0.4">
      <c r="A38605" s="70"/>
      <c r="B38605" s="70"/>
      <c r="C38605" s="71"/>
    </row>
    <row r="38606" spans="1:3" x14ac:dyDescent="0.4">
      <c r="A38606" s="70"/>
      <c r="B38606" s="70"/>
      <c r="C38606" s="71"/>
    </row>
    <row r="38607" spans="1:3" x14ac:dyDescent="0.4">
      <c r="A38607" s="70"/>
      <c r="B38607" s="70"/>
      <c r="C38607" s="71"/>
    </row>
    <row r="38608" spans="1:3" x14ac:dyDescent="0.4">
      <c r="A38608" s="70"/>
      <c r="B38608" s="70"/>
      <c r="C38608" s="71"/>
    </row>
    <row r="38609" spans="1:3" x14ac:dyDescent="0.4">
      <c r="A38609" s="70"/>
      <c r="B38609" s="70"/>
      <c r="C38609" s="71"/>
    </row>
    <row r="38610" spans="1:3" x14ac:dyDescent="0.4">
      <c r="A38610" s="70"/>
      <c r="B38610" s="70"/>
      <c r="C38610" s="71"/>
    </row>
    <row r="38611" spans="1:3" x14ac:dyDescent="0.4">
      <c r="A38611" s="70"/>
      <c r="B38611" s="70"/>
      <c r="C38611" s="71"/>
    </row>
    <row r="38612" spans="1:3" x14ac:dyDescent="0.4">
      <c r="A38612" s="70"/>
      <c r="B38612" s="70"/>
      <c r="C38612" s="71"/>
    </row>
    <row r="38613" spans="1:3" x14ac:dyDescent="0.4">
      <c r="A38613" s="70"/>
      <c r="B38613" s="70"/>
      <c r="C38613" s="71"/>
    </row>
    <row r="38614" spans="1:3" x14ac:dyDescent="0.4">
      <c r="A38614" s="70"/>
      <c r="B38614" s="70"/>
      <c r="C38614" s="71"/>
    </row>
    <row r="38615" spans="1:3" x14ac:dyDescent="0.4">
      <c r="A38615" s="70"/>
      <c r="B38615" s="70"/>
      <c r="C38615" s="71"/>
    </row>
    <row r="38616" spans="1:3" x14ac:dyDescent="0.4">
      <c r="A38616" s="70"/>
      <c r="B38616" s="70"/>
      <c r="C38616" s="71"/>
    </row>
    <row r="38617" spans="1:3" x14ac:dyDescent="0.4">
      <c r="A38617" s="70"/>
      <c r="B38617" s="70"/>
      <c r="C38617" s="71"/>
    </row>
    <row r="38618" spans="1:3" x14ac:dyDescent="0.4">
      <c r="A38618" s="70"/>
      <c r="B38618" s="70"/>
      <c r="C38618" s="71"/>
    </row>
    <row r="38619" spans="1:3" x14ac:dyDescent="0.4">
      <c r="A38619" s="70"/>
      <c r="B38619" s="70"/>
      <c r="C38619" s="71"/>
    </row>
    <row r="38620" spans="1:3" x14ac:dyDescent="0.4">
      <c r="A38620" s="70"/>
      <c r="B38620" s="70"/>
      <c r="C38620" s="71"/>
    </row>
    <row r="38621" spans="1:3" x14ac:dyDescent="0.4">
      <c r="A38621" s="70"/>
      <c r="B38621" s="70"/>
      <c r="C38621" s="71"/>
    </row>
    <row r="38622" spans="1:3" x14ac:dyDescent="0.4">
      <c r="A38622" s="70"/>
      <c r="B38622" s="70"/>
      <c r="C38622" s="71"/>
    </row>
    <row r="38623" spans="1:3" x14ac:dyDescent="0.4">
      <c r="A38623" s="70"/>
      <c r="B38623" s="70"/>
      <c r="C38623" s="71"/>
    </row>
    <row r="38624" spans="1:3" x14ac:dyDescent="0.4">
      <c r="A38624" s="70"/>
      <c r="B38624" s="70"/>
      <c r="C38624" s="71"/>
    </row>
    <row r="38625" spans="1:3" x14ac:dyDescent="0.4">
      <c r="A38625" s="70"/>
      <c r="B38625" s="70"/>
      <c r="C38625" s="71"/>
    </row>
    <row r="38626" spans="1:3" x14ac:dyDescent="0.4">
      <c r="A38626" s="70"/>
      <c r="B38626" s="70"/>
      <c r="C38626" s="71"/>
    </row>
    <row r="38627" spans="1:3" x14ac:dyDescent="0.4">
      <c r="A38627" s="70"/>
      <c r="B38627" s="70"/>
      <c r="C38627" s="71"/>
    </row>
    <row r="38628" spans="1:3" x14ac:dyDescent="0.4">
      <c r="A38628" s="70"/>
      <c r="B38628" s="70"/>
      <c r="C38628" s="71"/>
    </row>
    <row r="38629" spans="1:3" x14ac:dyDescent="0.4">
      <c r="A38629" s="70"/>
      <c r="B38629" s="70"/>
      <c r="C38629" s="71"/>
    </row>
    <row r="38630" spans="1:3" x14ac:dyDescent="0.4">
      <c r="A38630" s="70"/>
      <c r="B38630" s="70"/>
      <c r="C38630" s="71"/>
    </row>
    <row r="38631" spans="1:3" x14ac:dyDescent="0.4">
      <c r="A38631" s="70"/>
      <c r="B38631" s="70"/>
      <c r="C38631" s="71"/>
    </row>
    <row r="38632" spans="1:3" x14ac:dyDescent="0.4">
      <c r="A38632" s="70"/>
      <c r="B38632" s="70"/>
      <c r="C38632" s="71"/>
    </row>
    <row r="38633" spans="1:3" x14ac:dyDescent="0.4">
      <c r="A38633" s="70"/>
      <c r="B38633" s="70"/>
      <c r="C38633" s="71"/>
    </row>
    <row r="38634" spans="1:3" x14ac:dyDescent="0.4">
      <c r="A38634" s="70"/>
      <c r="B38634" s="70"/>
      <c r="C38634" s="71"/>
    </row>
    <row r="38635" spans="1:3" x14ac:dyDescent="0.4">
      <c r="A38635" s="70"/>
      <c r="B38635" s="70"/>
      <c r="C38635" s="71"/>
    </row>
    <row r="38636" spans="1:3" x14ac:dyDescent="0.4">
      <c r="A38636" s="70"/>
      <c r="B38636" s="70"/>
      <c r="C38636" s="71"/>
    </row>
    <row r="38637" spans="1:3" x14ac:dyDescent="0.4">
      <c r="A38637" s="70"/>
      <c r="B38637" s="70"/>
      <c r="C38637" s="71"/>
    </row>
    <row r="38638" spans="1:3" x14ac:dyDescent="0.4">
      <c r="A38638" s="70"/>
      <c r="B38638" s="70"/>
      <c r="C38638" s="71"/>
    </row>
    <row r="38639" spans="1:3" x14ac:dyDescent="0.4">
      <c r="A38639" s="70"/>
      <c r="B38639" s="70"/>
      <c r="C38639" s="71"/>
    </row>
    <row r="38640" spans="1:3" x14ac:dyDescent="0.4">
      <c r="A38640" s="70"/>
      <c r="B38640" s="70"/>
      <c r="C38640" s="71"/>
    </row>
    <row r="38641" spans="1:3" x14ac:dyDescent="0.4">
      <c r="A38641" s="70"/>
      <c r="B38641" s="70"/>
      <c r="C38641" s="71"/>
    </row>
    <row r="38642" spans="1:3" x14ac:dyDescent="0.4">
      <c r="A38642" s="70"/>
      <c r="B38642" s="70"/>
      <c r="C38642" s="71"/>
    </row>
    <row r="38643" spans="1:3" x14ac:dyDescent="0.4">
      <c r="A38643" s="70"/>
      <c r="B38643" s="70"/>
      <c r="C38643" s="71"/>
    </row>
    <row r="38644" spans="1:3" x14ac:dyDescent="0.4">
      <c r="A38644" s="70"/>
      <c r="B38644" s="70"/>
      <c r="C38644" s="71"/>
    </row>
    <row r="38645" spans="1:3" x14ac:dyDescent="0.4">
      <c r="A38645" s="70"/>
      <c r="B38645" s="70"/>
      <c r="C38645" s="71"/>
    </row>
    <row r="38646" spans="1:3" x14ac:dyDescent="0.4">
      <c r="A38646" s="70"/>
      <c r="B38646" s="70"/>
      <c r="C38646" s="71"/>
    </row>
    <row r="38647" spans="1:3" x14ac:dyDescent="0.4">
      <c r="A38647" s="70"/>
      <c r="B38647" s="70"/>
      <c r="C38647" s="71"/>
    </row>
    <row r="38648" spans="1:3" x14ac:dyDescent="0.4">
      <c r="A38648" s="70"/>
      <c r="B38648" s="70"/>
      <c r="C38648" s="71"/>
    </row>
    <row r="38649" spans="1:3" x14ac:dyDescent="0.4">
      <c r="A38649" s="70"/>
      <c r="B38649" s="70"/>
      <c r="C38649" s="71"/>
    </row>
    <row r="38650" spans="1:3" x14ac:dyDescent="0.4">
      <c r="A38650" s="70"/>
      <c r="B38650" s="70"/>
      <c r="C38650" s="71"/>
    </row>
    <row r="38651" spans="1:3" x14ac:dyDescent="0.4">
      <c r="A38651" s="70"/>
      <c r="B38651" s="70"/>
      <c r="C38651" s="71"/>
    </row>
    <row r="38652" spans="1:3" x14ac:dyDescent="0.4">
      <c r="A38652" s="70"/>
      <c r="B38652" s="70"/>
      <c r="C38652" s="71"/>
    </row>
    <row r="38653" spans="1:3" x14ac:dyDescent="0.4">
      <c r="A38653" s="70"/>
      <c r="B38653" s="70"/>
      <c r="C38653" s="71"/>
    </row>
    <row r="38654" spans="1:3" x14ac:dyDescent="0.4">
      <c r="A38654" s="70"/>
      <c r="B38654" s="70"/>
      <c r="C38654" s="71"/>
    </row>
    <row r="38655" spans="1:3" x14ac:dyDescent="0.4">
      <c r="A38655" s="70"/>
      <c r="B38655" s="70"/>
      <c r="C38655" s="71"/>
    </row>
    <row r="38656" spans="1:3" x14ac:dyDescent="0.4">
      <c r="A38656" s="70"/>
      <c r="B38656" s="70"/>
      <c r="C38656" s="71"/>
    </row>
    <row r="38657" spans="1:3" x14ac:dyDescent="0.4">
      <c r="A38657" s="70"/>
      <c r="B38657" s="70"/>
      <c r="C38657" s="71"/>
    </row>
    <row r="38658" spans="1:3" x14ac:dyDescent="0.4">
      <c r="A38658" s="70"/>
      <c r="B38658" s="70"/>
      <c r="C38658" s="71"/>
    </row>
    <row r="38659" spans="1:3" x14ac:dyDescent="0.4">
      <c r="A38659" s="70"/>
      <c r="B38659" s="70"/>
      <c r="C38659" s="71"/>
    </row>
    <row r="38660" spans="1:3" x14ac:dyDescent="0.4">
      <c r="A38660" s="70"/>
      <c r="B38660" s="70"/>
      <c r="C38660" s="71"/>
    </row>
    <row r="38661" spans="1:3" x14ac:dyDescent="0.4">
      <c r="A38661" s="70"/>
      <c r="B38661" s="70"/>
      <c r="C38661" s="71"/>
    </row>
    <row r="38662" spans="1:3" x14ac:dyDescent="0.4">
      <c r="A38662" s="70"/>
      <c r="B38662" s="70"/>
      <c r="C38662" s="71"/>
    </row>
    <row r="38663" spans="1:3" x14ac:dyDescent="0.4">
      <c r="A38663" s="70"/>
      <c r="B38663" s="70"/>
      <c r="C38663" s="71"/>
    </row>
    <row r="38664" spans="1:3" x14ac:dyDescent="0.4">
      <c r="A38664" s="70"/>
      <c r="B38664" s="70"/>
      <c r="C38664" s="71"/>
    </row>
    <row r="38665" spans="1:3" x14ac:dyDescent="0.4">
      <c r="A38665" s="70"/>
      <c r="B38665" s="70"/>
      <c r="C38665" s="71"/>
    </row>
    <row r="38666" spans="1:3" x14ac:dyDescent="0.4">
      <c r="A38666" s="70"/>
      <c r="B38666" s="70"/>
      <c r="C38666" s="71"/>
    </row>
    <row r="38667" spans="1:3" x14ac:dyDescent="0.4">
      <c r="A38667" s="70"/>
      <c r="B38667" s="70"/>
      <c r="C38667" s="71"/>
    </row>
    <row r="38668" spans="1:3" x14ac:dyDescent="0.4">
      <c r="A38668" s="70"/>
      <c r="B38668" s="70"/>
      <c r="C38668" s="71"/>
    </row>
    <row r="38669" spans="1:3" x14ac:dyDescent="0.4">
      <c r="A38669" s="70"/>
      <c r="B38669" s="70"/>
      <c r="C38669" s="71"/>
    </row>
    <row r="38670" spans="1:3" x14ac:dyDescent="0.4">
      <c r="A38670" s="70"/>
      <c r="B38670" s="70"/>
      <c r="C38670" s="71"/>
    </row>
    <row r="38671" spans="1:3" x14ac:dyDescent="0.4">
      <c r="A38671" s="70"/>
      <c r="B38671" s="70"/>
      <c r="C38671" s="71"/>
    </row>
    <row r="38672" spans="1:3" x14ac:dyDescent="0.4">
      <c r="A38672" s="70"/>
      <c r="B38672" s="70"/>
      <c r="C38672" s="71"/>
    </row>
    <row r="38673" spans="1:3" x14ac:dyDescent="0.4">
      <c r="A38673" s="70"/>
      <c r="B38673" s="70"/>
      <c r="C38673" s="71"/>
    </row>
    <row r="38674" spans="1:3" x14ac:dyDescent="0.4">
      <c r="A38674" s="70"/>
      <c r="B38674" s="70"/>
      <c r="C38674" s="71"/>
    </row>
    <row r="38675" spans="1:3" x14ac:dyDescent="0.4">
      <c r="A38675" s="70"/>
      <c r="B38675" s="70"/>
      <c r="C38675" s="71"/>
    </row>
    <row r="38676" spans="1:3" x14ac:dyDescent="0.4">
      <c r="A38676" s="70"/>
      <c r="B38676" s="70"/>
      <c r="C38676" s="71"/>
    </row>
    <row r="38677" spans="1:3" x14ac:dyDescent="0.4">
      <c r="A38677" s="70"/>
      <c r="B38677" s="70"/>
      <c r="C38677" s="71"/>
    </row>
    <row r="38678" spans="1:3" x14ac:dyDescent="0.4">
      <c r="A38678" s="70"/>
      <c r="B38678" s="70"/>
      <c r="C38678" s="71"/>
    </row>
    <row r="38679" spans="1:3" x14ac:dyDescent="0.4">
      <c r="A38679" s="70"/>
      <c r="B38679" s="70"/>
      <c r="C38679" s="71"/>
    </row>
    <row r="38680" spans="1:3" x14ac:dyDescent="0.4">
      <c r="A38680" s="70"/>
      <c r="B38680" s="70"/>
      <c r="C38680" s="71"/>
    </row>
    <row r="38681" spans="1:3" x14ac:dyDescent="0.4">
      <c r="A38681" s="70"/>
      <c r="B38681" s="70"/>
      <c r="C38681" s="71"/>
    </row>
    <row r="38682" spans="1:3" x14ac:dyDescent="0.4">
      <c r="A38682" s="70"/>
      <c r="B38682" s="70"/>
      <c r="C38682" s="71"/>
    </row>
    <row r="38683" spans="1:3" x14ac:dyDescent="0.4">
      <c r="A38683" s="70"/>
      <c r="B38683" s="70"/>
      <c r="C38683" s="71"/>
    </row>
    <row r="38684" spans="1:3" x14ac:dyDescent="0.4">
      <c r="A38684" s="70"/>
      <c r="B38684" s="70"/>
      <c r="C38684" s="71"/>
    </row>
    <row r="38685" spans="1:3" x14ac:dyDescent="0.4">
      <c r="A38685" s="70"/>
      <c r="B38685" s="70"/>
      <c r="C38685" s="71"/>
    </row>
    <row r="38686" spans="1:3" x14ac:dyDescent="0.4">
      <c r="A38686" s="70"/>
      <c r="B38686" s="70"/>
      <c r="C38686" s="71"/>
    </row>
    <row r="38687" spans="1:3" x14ac:dyDescent="0.4">
      <c r="A38687" s="70"/>
      <c r="B38687" s="70"/>
      <c r="C38687" s="71"/>
    </row>
    <row r="38688" spans="1:3" x14ac:dyDescent="0.4">
      <c r="A38688" s="70"/>
      <c r="B38688" s="70"/>
      <c r="C38688" s="71"/>
    </row>
    <row r="38689" spans="1:3" x14ac:dyDescent="0.4">
      <c r="A38689" s="70"/>
      <c r="B38689" s="70"/>
      <c r="C38689" s="71"/>
    </row>
    <row r="38690" spans="1:3" x14ac:dyDescent="0.4">
      <c r="A38690" s="70"/>
      <c r="B38690" s="70"/>
      <c r="C38690" s="71"/>
    </row>
    <row r="38691" spans="1:3" x14ac:dyDescent="0.4">
      <c r="A38691" s="70"/>
      <c r="B38691" s="70"/>
      <c r="C38691" s="71"/>
    </row>
    <row r="38692" spans="1:3" x14ac:dyDescent="0.4">
      <c r="A38692" s="70"/>
      <c r="B38692" s="70"/>
      <c r="C38692" s="71"/>
    </row>
    <row r="38693" spans="1:3" x14ac:dyDescent="0.4">
      <c r="A38693" s="70"/>
      <c r="B38693" s="70"/>
      <c r="C38693" s="71"/>
    </row>
    <row r="38694" spans="1:3" x14ac:dyDescent="0.4">
      <c r="A38694" s="70"/>
      <c r="B38694" s="70"/>
      <c r="C38694" s="71"/>
    </row>
    <row r="38695" spans="1:3" x14ac:dyDescent="0.4">
      <c r="A38695" s="70"/>
      <c r="B38695" s="70"/>
      <c r="C38695" s="71"/>
    </row>
    <row r="38696" spans="1:3" x14ac:dyDescent="0.4">
      <c r="A38696" s="70"/>
      <c r="B38696" s="70"/>
      <c r="C38696" s="71"/>
    </row>
    <row r="38697" spans="1:3" x14ac:dyDescent="0.4">
      <c r="A38697" s="70"/>
      <c r="B38697" s="70"/>
      <c r="C38697" s="71"/>
    </row>
    <row r="38698" spans="1:3" x14ac:dyDescent="0.4">
      <c r="A38698" s="70"/>
      <c r="B38698" s="70"/>
      <c r="C38698" s="71"/>
    </row>
    <row r="38699" spans="1:3" x14ac:dyDescent="0.4">
      <c r="A38699" s="70"/>
      <c r="B38699" s="70"/>
      <c r="C38699" s="71"/>
    </row>
    <row r="38700" spans="1:3" x14ac:dyDescent="0.4">
      <c r="A38700" s="70"/>
      <c r="B38700" s="70"/>
      <c r="C38700" s="71"/>
    </row>
    <row r="38701" spans="1:3" x14ac:dyDescent="0.4">
      <c r="A38701" s="70"/>
      <c r="B38701" s="70"/>
      <c r="C38701" s="71"/>
    </row>
    <row r="38702" spans="1:3" x14ac:dyDescent="0.4">
      <c r="A38702" s="70"/>
      <c r="B38702" s="70"/>
      <c r="C38702" s="71"/>
    </row>
    <row r="38703" spans="1:3" x14ac:dyDescent="0.4">
      <c r="A38703" s="70"/>
      <c r="B38703" s="70"/>
      <c r="C38703" s="71"/>
    </row>
    <row r="38704" spans="1:3" x14ac:dyDescent="0.4">
      <c r="A38704" s="70"/>
      <c r="B38704" s="70"/>
      <c r="C38704" s="71"/>
    </row>
    <row r="38705" spans="1:3" x14ac:dyDescent="0.4">
      <c r="A38705" s="70"/>
      <c r="B38705" s="70"/>
      <c r="C38705" s="71"/>
    </row>
    <row r="38706" spans="1:3" x14ac:dyDescent="0.4">
      <c r="A38706" s="70"/>
      <c r="B38706" s="70"/>
      <c r="C38706" s="71"/>
    </row>
    <row r="38707" spans="1:3" x14ac:dyDescent="0.4">
      <c r="A38707" s="70"/>
      <c r="B38707" s="70"/>
      <c r="C38707" s="71"/>
    </row>
    <row r="38708" spans="1:3" x14ac:dyDescent="0.4">
      <c r="A38708" s="70"/>
      <c r="B38708" s="70"/>
      <c r="C38708" s="71"/>
    </row>
    <row r="38709" spans="1:3" x14ac:dyDescent="0.4">
      <c r="A38709" s="70"/>
      <c r="B38709" s="70"/>
      <c r="C38709" s="71"/>
    </row>
    <row r="38710" spans="1:3" x14ac:dyDescent="0.4">
      <c r="A38710" s="70"/>
      <c r="B38710" s="70"/>
      <c r="C38710" s="71"/>
    </row>
    <row r="38711" spans="1:3" x14ac:dyDescent="0.4">
      <c r="A38711" s="70"/>
      <c r="B38711" s="70"/>
      <c r="C38711" s="71"/>
    </row>
    <row r="38712" spans="1:3" x14ac:dyDescent="0.4">
      <c r="A38712" s="70"/>
      <c r="B38712" s="70"/>
      <c r="C38712" s="71"/>
    </row>
    <row r="38713" spans="1:3" x14ac:dyDescent="0.4">
      <c r="A38713" s="70"/>
      <c r="B38713" s="70"/>
      <c r="C38713" s="71"/>
    </row>
    <row r="38714" spans="1:3" x14ac:dyDescent="0.4">
      <c r="A38714" s="70"/>
      <c r="B38714" s="70"/>
      <c r="C38714" s="71"/>
    </row>
    <row r="38715" spans="1:3" x14ac:dyDescent="0.4">
      <c r="A38715" s="70"/>
      <c r="B38715" s="70"/>
      <c r="C38715" s="71"/>
    </row>
    <row r="38716" spans="1:3" x14ac:dyDescent="0.4">
      <c r="A38716" s="70"/>
      <c r="B38716" s="70"/>
      <c r="C38716" s="71"/>
    </row>
    <row r="38717" spans="1:3" x14ac:dyDescent="0.4">
      <c r="A38717" s="70"/>
      <c r="B38717" s="70"/>
      <c r="C38717" s="71"/>
    </row>
    <row r="38718" spans="1:3" x14ac:dyDescent="0.4">
      <c r="A38718" s="70"/>
      <c r="B38718" s="70"/>
      <c r="C38718" s="71"/>
    </row>
    <row r="38719" spans="1:3" x14ac:dyDescent="0.4">
      <c r="A38719" s="70"/>
      <c r="B38719" s="70"/>
      <c r="C38719" s="71"/>
    </row>
    <row r="38720" spans="1:3" x14ac:dyDescent="0.4">
      <c r="A38720" s="70"/>
      <c r="B38720" s="70"/>
      <c r="C38720" s="71"/>
    </row>
    <row r="38721" spans="1:3" x14ac:dyDescent="0.4">
      <c r="A38721" s="70"/>
      <c r="B38721" s="70"/>
      <c r="C38721" s="71"/>
    </row>
    <row r="38722" spans="1:3" x14ac:dyDescent="0.4">
      <c r="A38722" s="70"/>
      <c r="B38722" s="70"/>
      <c r="C38722" s="71"/>
    </row>
    <row r="38723" spans="1:3" x14ac:dyDescent="0.4">
      <c r="A38723" s="70"/>
      <c r="B38723" s="70"/>
      <c r="C38723" s="71"/>
    </row>
    <row r="38724" spans="1:3" x14ac:dyDescent="0.4">
      <c r="A38724" s="70"/>
      <c r="B38724" s="70"/>
      <c r="C38724" s="71"/>
    </row>
    <row r="38725" spans="1:3" x14ac:dyDescent="0.4">
      <c r="A38725" s="70"/>
      <c r="B38725" s="70"/>
      <c r="C38725" s="71"/>
    </row>
    <row r="38726" spans="1:3" x14ac:dyDescent="0.4">
      <c r="A38726" s="70"/>
      <c r="B38726" s="70"/>
      <c r="C38726" s="71"/>
    </row>
    <row r="38727" spans="1:3" x14ac:dyDescent="0.4">
      <c r="A38727" s="70"/>
      <c r="B38727" s="70"/>
      <c r="C38727" s="71"/>
    </row>
    <row r="38728" spans="1:3" x14ac:dyDescent="0.4">
      <c r="A38728" s="70"/>
      <c r="B38728" s="70"/>
      <c r="C38728" s="71"/>
    </row>
    <row r="38729" spans="1:3" x14ac:dyDescent="0.4">
      <c r="A38729" s="70"/>
      <c r="B38729" s="70"/>
      <c r="C38729" s="71"/>
    </row>
    <row r="38730" spans="1:3" x14ac:dyDescent="0.4">
      <c r="A38730" s="70"/>
      <c r="B38730" s="70"/>
      <c r="C38730" s="71"/>
    </row>
    <row r="38731" spans="1:3" x14ac:dyDescent="0.4">
      <c r="A38731" s="70"/>
      <c r="B38731" s="70"/>
      <c r="C38731" s="71"/>
    </row>
    <row r="38732" spans="1:3" x14ac:dyDescent="0.4">
      <c r="A38732" s="70"/>
      <c r="B38732" s="70"/>
      <c r="C38732" s="71"/>
    </row>
    <row r="38733" spans="1:3" x14ac:dyDescent="0.4">
      <c r="A38733" s="70"/>
      <c r="B38733" s="70"/>
      <c r="C38733" s="71"/>
    </row>
    <row r="38734" spans="1:3" x14ac:dyDescent="0.4">
      <c r="A38734" s="70"/>
      <c r="B38734" s="70"/>
      <c r="C38734" s="71"/>
    </row>
    <row r="38735" spans="1:3" x14ac:dyDescent="0.4">
      <c r="A38735" s="70"/>
      <c r="B38735" s="70"/>
      <c r="C38735" s="71"/>
    </row>
    <row r="38736" spans="1:3" x14ac:dyDescent="0.4">
      <c r="A38736" s="70"/>
      <c r="B38736" s="70"/>
      <c r="C38736" s="71"/>
    </row>
    <row r="38737" spans="1:3" x14ac:dyDescent="0.4">
      <c r="A38737" s="70"/>
      <c r="B38737" s="70"/>
      <c r="C38737" s="71"/>
    </row>
    <row r="38738" spans="1:3" x14ac:dyDescent="0.4">
      <c r="A38738" s="70"/>
      <c r="B38738" s="70"/>
      <c r="C38738" s="71"/>
    </row>
    <row r="38739" spans="1:3" x14ac:dyDescent="0.4">
      <c r="A38739" s="70"/>
      <c r="B38739" s="70"/>
      <c r="C38739" s="71"/>
    </row>
    <row r="38740" spans="1:3" x14ac:dyDescent="0.4">
      <c r="A38740" s="70"/>
      <c r="B38740" s="70"/>
      <c r="C38740" s="71"/>
    </row>
    <row r="38741" spans="1:3" x14ac:dyDescent="0.4">
      <c r="A38741" s="70"/>
      <c r="B38741" s="70"/>
      <c r="C38741" s="71"/>
    </row>
    <row r="38742" spans="1:3" x14ac:dyDescent="0.4">
      <c r="A38742" s="70"/>
      <c r="B38742" s="70"/>
      <c r="C38742" s="71"/>
    </row>
    <row r="38743" spans="1:3" x14ac:dyDescent="0.4">
      <c r="A38743" s="70"/>
      <c r="B38743" s="70"/>
      <c r="C38743" s="71"/>
    </row>
    <row r="38744" spans="1:3" x14ac:dyDescent="0.4">
      <c r="A38744" s="70"/>
      <c r="B38744" s="70"/>
      <c r="C38744" s="71"/>
    </row>
    <row r="38745" spans="1:3" x14ac:dyDescent="0.4">
      <c r="A38745" s="70"/>
      <c r="B38745" s="70"/>
      <c r="C38745" s="71"/>
    </row>
    <row r="38746" spans="1:3" x14ac:dyDescent="0.4">
      <c r="A38746" s="70"/>
      <c r="B38746" s="70"/>
      <c r="C38746" s="71"/>
    </row>
    <row r="38747" spans="1:3" x14ac:dyDescent="0.4">
      <c r="A38747" s="70"/>
      <c r="B38747" s="70"/>
      <c r="C38747" s="71"/>
    </row>
    <row r="38748" spans="1:3" x14ac:dyDescent="0.4">
      <c r="A38748" s="70"/>
      <c r="B38748" s="70"/>
      <c r="C38748" s="71"/>
    </row>
    <row r="38749" spans="1:3" x14ac:dyDescent="0.4">
      <c r="A38749" s="70"/>
      <c r="B38749" s="70"/>
      <c r="C38749" s="71"/>
    </row>
    <row r="38750" spans="1:3" x14ac:dyDescent="0.4">
      <c r="A38750" s="70"/>
      <c r="B38750" s="70"/>
      <c r="C38750" s="71"/>
    </row>
    <row r="38751" spans="1:3" x14ac:dyDescent="0.4">
      <c r="A38751" s="70"/>
      <c r="B38751" s="70"/>
      <c r="C38751" s="71"/>
    </row>
    <row r="38752" spans="1:3" x14ac:dyDescent="0.4">
      <c r="A38752" s="70"/>
      <c r="B38752" s="70"/>
      <c r="C38752" s="71"/>
    </row>
    <row r="38753" spans="1:3" x14ac:dyDescent="0.4">
      <c r="A38753" s="70"/>
      <c r="B38753" s="70"/>
      <c r="C38753" s="71"/>
    </row>
    <row r="38754" spans="1:3" x14ac:dyDescent="0.4">
      <c r="A38754" s="70"/>
      <c r="B38754" s="70"/>
      <c r="C38754" s="71"/>
    </row>
    <row r="38755" spans="1:3" x14ac:dyDescent="0.4">
      <c r="A38755" s="70"/>
      <c r="B38755" s="70"/>
      <c r="C38755" s="71"/>
    </row>
    <row r="38756" spans="1:3" x14ac:dyDescent="0.4">
      <c r="A38756" s="70"/>
      <c r="B38756" s="70"/>
      <c r="C38756" s="71"/>
    </row>
    <row r="38757" spans="1:3" x14ac:dyDescent="0.4">
      <c r="A38757" s="70"/>
      <c r="B38757" s="70"/>
      <c r="C38757" s="71"/>
    </row>
    <row r="38758" spans="1:3" x14ac:dyDescent="0.4">
      <c r="A38758" s="70"/>
      <c r="B38758" s="70"/>
      <c r="C38758" s="71"/>
    </row>
    <row r="38759" spans="1:3" x14ac:dyDescent="0.4">
      <c r="A38759" s="70"/>
      <c r="B38759" s="70"/>
      <c r="C38759" s="71"/>
    </row>
    <row r="38760" spans="1:3" x14ac:dyDescent="0.4">
      <c r="A38760" s="70"/>
      <c r="B38760" s="70"/>
      <c r="C38760" s="71"/>
    </row>
    <row r="38761" spans="1:3" x14ac:dyDescent="0.4">
      <c r="A38761" s="70"/>
      <c r="B38761" s="70"/>
      <c r="C38761" s="71"/>
    </row>
    <row r="38762" spans="1:3" x14ac:dyDescent="0.4">
      <c r="A38762" s="70"/>
      <c r="B38762" s="70"/>
      <c r="C38762" s="71"/>
    </row>
    <row r="38763" spans="1:3" x14ac:dyDescent="0.4">
      <c r="A38763" s="70"/>
      <c r="B38763" s="70"/>
      <c r="C38763" s="71"/>
    </row>
    <row r="38764" spans="1:3" x14ac:dyDescent="0.4">
      <c r="A38764" s="70"/>
      <c r="B38764" s="70"/>
      <c r="C38764" s="71"/>
    </row>
    <row r="38765" spans="1:3" x14ac:dyDescent="0.4">
      <c r="A38765" s="70"/>
      <c r="B38765" s="70"/>
      <c r="C38765" s="71"/>
    </row>
    <row r="38766" spans="1:3" x14ac:dyDescent="0.4">
      <c r="A38766" s="70"/>
      <c r="B38766" s="70"/>
      <c r="C38766" s="71"/>
    </row>
    <row r="38767" spans="1:3" x14ac:dyDescent="0.4">
      <c r="A38767" s="70"/>
      <c r="B38767" s="70"/>
      <c r="C38767" s="71"/>
    </row>
    <row r="38768" spans="1:3" x14ac:dyDescent="0.4">
      <c r="A38768" s="70"/>
      <c r="B38768" s="70"/>
      <c r="C38768" s="71"/>
    </row>
    <row r="38769" spans="1:3" x14ac:dyDescent="0.4">
      <c r="A38769" s="70"/>
      <c r="B38769" s="70"/>
      <c r="C38769" s="71"/>
    </row>
    <row r="38770" spans="1:3" x14ac:dyDescent="0.4">
      <c r="A38770" s="70"/>
      <c r="B38770" s="70"/>
      <c r="C38770" s="71"/>
    </row>
    <row r="38771" spans="1:3" x14ac:dyDescent="0.4">
      <c r="A38771" s="70"/>
      <c r="B38771" s="70"/>
      <c r="C38771" s="71"/>
    </row>
    <row r="38772" spans="1:3" x14ac:dyDescent="0.4">
      <c r="A38772" s="70"/>
      <c r="B38772" s="70"/>
      <c r="C38772" s="71"/>
    </row>
    <row r="38773" spans="1:3" x14ac:dyDescent="0.4">
      <c r="A38773" s="70"/>
      <c r="B38773" s="70"/>
      <c r="C38773" s="71"/>
    </row>
    <row r="38774" spans="1:3" x14ac:dyDescent="0.4">
      <c r="A38774" s="70"/>
      <c r="B38774" s="70"/>
      <c r="C38774" s="71"/>
    </row>
    <row r="38775" spans="1:3" x14ac:dyDescent="0.4">
      <c r="A38775" s="70"/>
      <c r="B38775" s="70"/>
      <c r="C38775" s="71"/>
    </row>
    <row r="38776" spans="1:3" x14ac:dyDescent="0.4">
      <c r="A38776" s="70"/>
      <c r="B38776" s="70"/>
      <c r="C38776" s="71"/>
    </row>
    <row r="38777" spans="1:3" x14ac:dyDescent="0.4">
      <c r="A38777" s="70"/>
      <c r="B38777" s="70"/>
      <c r="C38777" s="71"/>
    </row>
    <row r="38778" spans="1:3" x14ac:dyDescent="0.4">
      <c r="A38778" s="70"/>
      <c r="B38778" s="70"/>
      <c r="C38778" s="71"/>
    </row>
    <row r="38779" spans="1:3" x14ac:dyDescent="0.4">
      <c r="A38779" s="70"/>
      <c r="B38779" s="70"/>
      <c r="C38779" s="71"/>
    </row>
    <row r="38780" spans="1:3" x14ac:dyDescent="0.4">
      <c r="A38780" s="70"/>
      <c r="B38780" s="70"/>
      <c r="C38780" s="71"/>
    </row>
    <row r="38781" spans="1:3" x14ac:dyDescent="0.4">
      <c r="A38781" s="70"/>
      <c r="B38781" s="70"/>
      <c r="C38781" s="71"/>
    </row>
    <row r="38782" spans="1:3" x14ac:dyDescent="0.4">
      <c r="A38782" s="70"/>
      <c r="B38782" s="70"/>
      <c r="C38782" s="71"/>
    </row>
    <row r="38783" spans="1:3" x14ac:dyDescent="0.4">
      <c r="A38783" s="70"/>
      <c r="B38783" s="70"/>
      <c r="C38783" s="71"/>
    </row>
    <row r="38784" spans="1:3" x14ac:dyDescent="0.4">
      <c r="A38784" s="70"/>
      <c r="B38784" s="70"/>
      <c r="C38784" s="71"/>
    </row>
    <row r="38785" spans="1:3" x14ac:dyDescent="0.4">
      <c r="A38785" s="70"/>
      <c r="B38785" s="70"/>
      <c r="C38785" s="71"/>
    </row>
    <row r="38786" spans="1:3" x14ac:dyDescent="0.4">
      <c r="A38786" s="70"/>
      <c r="B38786" s="70"/>
      <c r="C38786" s="71"/>
    </row>
    <row r="38787" spans="1:3" x14ac:dyDescent="0.4">
      <c r="A38787" s="70"/>
      <c r="B38787" s="70"/>
      <c r="C38787" s="71"/>
    </row>
    <row r="38788" spans="1:3" x14ac:dyDescent="0.4">
      <c r="A38788" s="70"/>
      <c r="B38788" s="70"/>
      <c r="C38788" s="71"/>
    </row>
    <row r="38789" spans="1:3" x14ac:dyDescent="0.4">
      <c r="A38789" s="70"/>
      <c r="B38789" s="70"/>
      <c r="C38789" s="71"/>
    </row>
    <row r="38790" spans="1:3" x14ac:dyDescent="0.4">
      <c r="A38790" s="70"/>
      <c r="B38790" s="70"/>
      <c r="C38790" s="71"/>
    </row>
    <row r="38791" spans="1:3" x14ac:dyDescent="0.4">
      <c r="A38791" s="70"/>
      <c r="B38791" s="70"/>
      <c r="C38791" s="71"/>
    </row>
    <row r="38792" spans="1:3" x14ac:dyDescent="0.4">
      <c r="A38792" s="70"/>
      <c r="B38792" s="70"/>
      <c r="C38792" s="71"/>
    </row>
    <row r="38793" spans="1:3" x14ac:dyDescent="0.4">
      <c r="A38793" s="70"/>
      <c r="B38793" s="70"/>
      <c r="C38793" s="71"/>
    </row>
    <row r="38794" spans="1:3" x14ac:dyDescent="0.4">
      <c r="A38794" s="70"/>
      <c r="B38794" s="70"/>
      <c r="C38794" s="71"/>
    </row>
    <row r="38795" spans="1:3" x14ac:dyDescent="0.4">
      <c r="A38795" s="70"/>
      <c r="B38795" s="70"/>
      <c r="C38795" s="71"/>
    </row>
    <row r="38796" spans="1:3" x14ac:dyDescent="0.4">
      <c r="A38796" s="70"/>
      <c r="B38796" s="70"/>
      <c r="C38796" s="71"/>
    </row>
    <row r="38797" spans="1:3" x14ac:dyDescent="0.4">
      <c r="A38797" s="70"/>
      <c r="B38797" s="70"/>
      <c r="C38797" s="71"/>
    </row>
    <row r="38798" spans="1:3" x14ac:dyDescent="0.4">
      <c r="A38798" s="70"/>
      <c r="B38798" s="70"/>
      <c r="C38798" s="71"/>
    </row>
    <row r="38799" spans="1:3" x14ac:dyDescent="0.4">
      <c r="A38799" s="70"/>
      <c r="B38799" s="70"/>
      <c r="C38799" s="71"/>
    </row>
    <row r="38800" spans="1:3" x14ac:dyDescent="0.4">
      <c r="A38800" s="70"/>
      <c r="B38800" s="70"/>
      <c r="C38800" s="71"/>
    </row>
    <row r="38801" spans="1:3" x14ac:dyDescent="0.4">
      <c r="A38801" s="70"/>
      <c r="B38801" s="70"/>
      <c r="C38801" s="71"/>
    </row>
    <row r="38802" spans="1:3" x14ac:dyDescent="0.4">
      <c r="A38802" s="70"/>
      <c r="B38802" s="70"/>
      <c r="C38802" s="71"/>
    </row>
    <row r="38803" spans="1:3" x14ac:dyDescent="0.4">
      <c r="A38803" s="70"/>
      <c r="B38803" s="70"/>
      <c r="C38803" s="71"/>
    </row>
    <row r="38804" spans="1:3" x14ac:dyDescent="0.4">
      <c r="A38804" s="70"/>
      <c r="B38804" s="70"/>
      <c r="C38804" s="71"/>
    </row>
    <row r="38805" spans="1:3" x14ac:dyDescent="0.4">
      <c r="A38805" s="70"/>
      <c r="B38805" s="70"/>
      <c r="C38805" s="71"/>
    </row>
    <row r="38806" spans="1:3" x14ac:dyDescent="0.4">
      <c r="A38806" s="70"/>
      <c r="B38806" s="70"/>
      <c r="C38806" s="71"/>
    </row>
    <row r="38807" spans="1:3" x14ac:dyDescent="0.4">
      <c r="A38807" s="70"/>
      <c r="B38807" s="70"/>
      <c r="C38807" s="71"/>
    </row>
    <row r="38808" spans="1:3" x14ac:dyDescent="0.4">
      <c r="A38808" s="70"/>
      <c r="B38808" s="70"/>
      <c r="C38808" s="71"/>
    </row>
    <row r="38809" spans="1:3" x14ac:dyDescent="0.4">
      <c r="A38809" s="70"/>
      <c r="B38809" s="70"/>
      <c r="C38809" s="71"/>
    </row>
    <row r="38810" spans="1:3" x14ac:dyDescent="0.4">
      <c r="A38810" s="70"/>
      <c r="B38810" s="70"/>
      <c r="C38810" s="71"/>
    </row>
    <row r="38811" spans="1:3" x14ac:dyDescent="0.4">
      <c r="A38811" s="70"/>
      <c r="B38811" s="70"/>
      <c r="C38811" s="71"/>
    </row>
    <row r="38812" spans="1:3" x14ac:dyDescent="0.4">
      <c r="A38812" s="70"/>
      <c r="B38812" s="70"/>
      <c r="C38812" s="71"/>
    </row>
    <row r="38813" spans="1:3" x14ac:dyDescent="0.4">
      <c r="A38813" s="70"/>
      <c r="B38813" s="70"/>
      <c r="C38813" s="71"/>
    </row>
    <row r="38814" spans="1:3" x14ac:dyDescent="0.4">
      <c r="A38814" s="70"/>
      <c r="B38814" s="70"/>
      <c r="C38814" s="71"/>
    </row>
    <row r="38815" spans="1:3" x14ac:dyDescent="0.4">
      <c r="A38815" s="70"/>
      <c r="B38815" s="70"/>
      <c r="C38815" s="71"/>
    </row>
    <row r="38816" spans="1:3" x14ac:dyDescent="0.4">
      <c r="A38816" s="70"/>
      <c r="B38816" s="70"/>
      <c r="C38816" s="71"/>
    </row>
    <row r="38817" spans="1:3" x14ac:dyDescent="0.4">
      <c r="A38817" s="70"/>
      <c r="B38817" s="70"/>
      <c r="C38817" s="71"/>
    </row>
    <row r="38818" spans="1:3" x14ac:dyDescent="0.4">
      <c r="A38818" s="70"/>
      <c r="B38818" s="70"/>
      <c r="C38818" s="71"/>
    </row>
    <row r="38819" spans="1:3" x14ac:dyDescent="0.4">
      <c r="A38819" s="70"/>
      <c r="B38819" s="70"/>
      <c r="C38819" s="71"/>
    </row>
    <row r="38820" spans="1:3" x14ac:dyDescent="0.4">
      <c r="A38820" s="70"/>
      <c r="B38820" s="70"/>
      <c r="C38820" s="71"/>
    </row>
    <row r="38821" spans="1:3" x14ac:dyDescent="0.4">
      <c r="A38821" s="70"/>
      <c r="B38821" s="70"/>
      <c r="C38821" s="71"/>
    </row>
    <row r="38822" spans="1:3" x14ac:dyDescent="0.4">
      <c r="A38822" s="70"/>
      <c r="B38822" s="70"/>
      <c r="C38822" s="71"/>
    </row>
    <row r="38823" spans="1:3" x14ac:dyDescent="0.4">
      <c r="A38823" s="70"/>
      <c r="B38823" s="70"/>
      <c r="C38823" s="71"/>
    </row>
    <row r="38824" spans="1:3" x14ac:dyDescent="0.4">
      <c r="A38824" s="70"/>
      <c r="B38824" s="70"/>
      <c r="C38824" s="71"/>
    </row>
    <row r="38825" spans="1:3" x14ac:dyDescent="0.4">
      <c r="A38825" s="70"/>
      <c r="B38825" s="70"/>
      <c r="C38825" s="71"/>
    </row>
    <row r="38826" spans="1:3" x14ac:dyDescent="0.4">
      <c r="A38826" s="70"/>
      <c r="B38826" s="70"/>
      <c r="C38826" s="71"/>
    </row>
    <row r="38827" spans="1:3" x14ac:dyDescent="0.4">
      <c r="A38827" s="70"/>
      <c r="B38827" s="70"/>
      <c r="C38827" s="71"/>
    </row>
    <row r="38828" spans="1:3" x14ac:dyDescent="0.4">
      <c r="A38828" s="70"/>
      <c r="B38828" s="70"/>
      <c r="C38828" s="71"/>
    </row>
    <row r="38829" spans="1:3" x14ac:dyDescent="0.4">
      <c r="A38829" s="70"/>
      <c r="B38829" s="70"/>
      <c r="C38829" s="71"/>
    </row>
    <row r="38830" spans="1:3" x14ac:dyDescent="0.4">
      <c r="A38830" s="70"/>
      <c r="B38830" s="70"/>
      <c r="C38830" s="71"/>
    </row>
    <row r="38831" spans="1:3" x14ac:dyDescent="0.4">
      <c r="A38831" s="70"/>
      <c r="B38831" s="70"/>
      <c r="C38831" s="71"/>
    </row>
    <row r="38832" spans="1:3" x14ac:dyDescent="0.4">
      <c r="A38832" s="70"/>
      <c r="B38832" s="70"/>
      <c r="C38832" s="71"/>
    </row>
    <row r="38833" spans="1:3" x14ac:dyDescent="0.4">
      <c r="A38833" s="70"/>
      <c r="B38833" s="70"/>
      <c r="C38833" s="71"/>
    </row>
    <row r="38834" spans="1:3" x14ac:dyDescent="0.4">
      <c r="A38834" s="70"/>
      <c r="B38834" s="70"/>
      <c r="C38834" s="71"/>
    </row>
    <row r="38835" spans="1:3" x14ac:dyDescent="0.4">
      <c r="A38835" s="70"/>
      <c r="B38835" s="70"/>
      <c r="C38835" s="71"/>
    </row>
    <row r="38836" spans="1:3" x14ac:dyDescent="0.4">
      <c r="A38836" s="70"/>
      <c r="B38836" s="70"/>
      <c r="C38836" s="71"/>
    </row>
    <row r="38837" spans="1:3" x14ac:dyDescent="0.4">
      <c r="A38837" s="70"/>
      <c r="B38837" s="70"/>
      <c r="C38837" s="71"/>
    </row>
    <row r="38838" spans="1:3" x14ac:dyDescent="0.4">
      <c r="A38838" s="70"/>
      <c r="B38838" s="70"/>
      <c r="C38838" s="71"/>
    </row>
    <row r="38839" spans="1:3" x14ac:dyDescent="0.4">
      <c r="A38839" s="70"/>
      <c r="B38839" s="70"/>
      <c r="C38839" s="71"/>
    </row>
    <row r="38840" spans="1:3" x14ac:dyDescent="0.4">
      <c r="A38840" s="70"/>
      <c r="B38840" s="70"/>
      <c r="C38840" s="71"/>
    </row>
    <row r="38841" spans="1:3" x14ac:dyDescent="0.4">
      <c r="A38841" s="70"/>
      <c r="B38841" s="70"/>
      <c r="C38841" s="71"/>
    </row>
    <row r="38842" spans="1:3" x14ac:dyDescent="0.4">
      <c r="A38842" s="70"/>
      <c r="B38842" s="70"/>
      <c r="C38842" s="71"/>
    </row>
    <row r="38843" spans="1:3" x14ac:dyDescent="0.4">
      <c r="A38843" s="70"/>
      <c r="B38843" s="70"/>
      <c r="C38843" s="71"/>
    </row>
    <row r="38844" spans="1:3" x14ac:dyDescent="0.4">
      <c r="A38844" s="70"/>
      <c r="B38844" s="70"/>
      <c r="C38844" s="71"/>
    </row>
    <row r="38845" spans="1:3" x14ac:dyDescent="0.4">
      <c r="A38845" s="70"/>
      <c r="B38845" s="70"/>
      <c r="C38845" s="71"/>
    </row>
    <row r="38846" spans="1:3" x14ac:dyDescent="0.4">
      <c r="A38846" s="70"/>
      <c r="B38846" s="70"/>
      <c r="C38846" s="71"/>
    </row>
    <row r="38847" spans="1:3" x14ac:dyDescent="0.4">
      <c r="A38847" s="70"/>
      <c r="B38847" s="70"/>
      <c r="C38847" s="71"/>
    </row>
    <row r="38848" spans="1:3" x14ac:dyDescent="0.4">
      <c r="A38848" s="70"/>
      <c r="B38848" s="70"/>
      <c r="C38848" s="71"/>
    </row>
    <row r="38849" spans="1:3" x14ac:dyDescent="0.4">
      <c r="A38849" s="70"/>
      <c r="B38849" s="70"/>
      <c r="C38849" s="71"/>
    </row>
    <row r="38850" spans="1:3" x14ac:dyDescent="0.4">
      <c r="A38850" s="70"/>
      <c r="B38850" s="70"/>
      <c r="C38850" s="71"/>
    </row>
    <row r="38851" spans="1:3" x14ac:dyDescent="0.4">
      <c r="A38851" s="70"/>
      <c r="B38851" s="70"/>
      <c r="C38851" s="71"/>
    </row>
    <row r="38852" spans="1:3" x14ac:dyDescent="0.4">
      <c r="A38852" s="70"/>
      <c r="B38852" s="70"/>
      <c r="C38852" s="71"/>
    </row>
    <row r="38853" spans="1:3" x14ac:dyDescent="0.4">
      <c r="A38853" s="70"/>
      <c r="B38853" s="70"/>
      <c r="C38853" s="71"/>
    </row>
    <row r="38854" spans="1:3" x14ac:dyDescent="0.4">
      <c r="A38854" s="70"/>
      <c r="B38854" s="70"/>
      <c r="C38854" s="71"/>
    </row>
    <row r="38855" spans="1:3" x14ac:dyDescent="0.4">
      <c r="A38855" s="70"/>
      <c r="B38855" s="70"/>
      <c r="C38855" s="71"/>
    </row>
    <row r="38856" spans="1:3" x14ac:dyDescent="0.4">
      <c r="A38856" s="70"/>
      <c r="B38856" s="70"/>
      <c r="C38856" s="71"/>
    </row>
    <row r="38857" spans="1:3" x14ac:dyDescent="0.4">
      <c r="A38857" s="70"/>
      <c r="B38857" s="70"/>
      <c r="C38857" s="71"/>
    </row>
    <row r="38858" spans="1:3" x14ac:dyDescent="0.4">
      <c r="A38858" s="70"/>
      <c r="B38858" s="70"/>
      <c r="C38858" s="71"/>
    </row>
    <row r="38859" spans="1:3" x14ac:dyDescent="0.4">
      <c r="A38859" s="70"/>
      <c r="B38859" s="70"/>
      <c r="C38859" s="71"/>
    </row>
    <row r="38860" spans="1:3" x14ac:dyDescent="0.4">
      <c r="A38860" s="70"/>
      <c r="B38860" s="70"/>
      <c r="C38860" s="71"/>
    </row>
    <row r="38861" spans="1:3" x14ac:dyDescent="0.4">
      <c r="A38861" s="70"/>
      <c r="B38861" s="70"/>
      <c r="C38861" s="71"/>
    </row>
    <row r="38862" spans="1:3" x14ac:dyDescent="0.4">
      <c r="A38862" s="70"/>
      <c r="B38862" s="70"/>
      <c r="C38862" s="71"/>
    </row>
    <row r="38863" spans="1:3" x14ac:dyDescent="0.4">
      <c r="A38863" s="70"/>
      <c r="B38863" s="70"/>
      <c r="C38863" s="71"/>
    </row>
    <row r="38864" spans="1:3" x14ac:dyDescent="0.4">
      <c r="A38864" s="70"/>
      <c r="B38864" s="70"/>
      <c r="C38864" s="71"/>
    </row>
    <row r="38865" spans="1:3" x14ac:dyDescent="0.4">
      <c r="A38865" s="70"/>
      <c r="B38865" s="70"/>
      <c r="C38865" s="71"/>
    </row>
    <row r="38866" spans="1:3" x14ac:dyDescent="0.4">
      <c r="A38866" s="70"/>
      <c r="B38866" s="70"/>
      <c r="C38866" s="71"/>
    </row>
    <row r="38867" spans="1:3" x14ac:dyDescent="0.4">
      <c r="A38867" s="70"/>
      <c r="B38867" s="70"/>
      <c r="C38867" s="71"/>
    </row>
    <row r="38868" spans="1:3" x14ac:dyDescent="0.4">
      <c r="A38868" s="70"/>
      <c r="B38868" s="70"/>
      <c r="C38868" s="71"/>
    </row>
    <row r="38869" spans="1:3" x14ac:dyDescent="0.4">
      <c r="A38869" s="70"/>
      <c r="B38869" s="70"/>
      <c r="C38869" s="71"/>
    </row>
    <row r="38870" spans="1:3" x14ac:dyDescent="0.4">
      <c r="A38870" s="70"/>
      <c r="B38870" s="70"/>
      <c r="C38870" s="71"/>
    </row>
    <row r="38871" spans="1:3" x14ac:dyDescent="0.4">
      <c r="A38871" s="70"/>
      <c r="B38871" s="70"/>
      <c r="C38871" s="71"/>
    </row>
    <row r="38872" spans="1:3" x14ac:dyDescent="0.4">
      <c r="A38872" s="70"/>
      <c r="B38872" s="70"/>
      <c r="C38872" s="71"/>
    </row>
    <row r="38873" spans="1:3" x14ac:dyDescent="0.4">
      <c r="A38873" s="70"/>
      <c r="B38873" s="70"/>
      <c r="C38873" s="71"/>
    </row>
    <row r="38874" spans="1:3" x14ac:dyDescent="0.4">
      <c r="A38874" s="70"/>
      <c r="B38874" s="70"/>
      <c r="C38874" s="71"/>
    </row>
    <row r="38875" spans="1:3" x14ac:dyDescent="0.4">
      <c r="A38875" s="70"/>
      <c r="B38875" s="70"/>
      <c r="C38875" s="71"/>
    </row>
    <row r="38876" spans="1:3" x14ac:dyDescent="0.4">
      <c r="A38876" s="70"/>
      <c r="B38876" s="70"/>
      <c r="C38876" s="71"/>
    </row>
    <row r="38877" spans="1:3" x14ac:dyDescent="0.4">
      <c r="A38877" s="70"/>
      <c r="B38877" s="70"/>
      <c r="C38877" s="71"/>
    </row>
    <row r="38878" spans="1:3" x14ac:dyDescent="0.4">
      <c r="A38878" s="70"/>
      <c r="B38878" s="70"/>
      <c r="C38878" s="71"/>
    </row>
    <row r="38879" spans="1:3" x14ac:dyDescent="0.4">
      <c r="A38879" s="70"/>
      <c r="B38879" s="70"/>
      <c r="C38879" s="71"/>
    </row>
    <row r="38880" spans="1:3" x14ac:dyDescent="0.4">
      <c r="A38880" s="70"/>
      <c r="B38880" s="70"/>
      <c r="C38880" s="71"/>
    </row>
    <row r="38881" spans="1:3" x14ac:dyDescent="0.4">
      <c r="A38881" s="70"/>
      <c r="B38881" s="70"/>
      <c r="C38881" s="71"/>
    </row>
    <row r="38882" spans="1:3" x14ac:dyDescent="0.4">
      <c r="A38882" s="70"/>
      <c r="B38882" s="70"/>
      <c r="C38882" s="71"/>
    </row>
    <row r="38883" spans="1:3" x14ac:dyDescent="0.4">
      <c r="A38883" s="70"/>
      <c r="B38883" s="70"/>
      <c r="C38883" s="71"/>
    </row>
    <row r="38884" spans="1:3" x14ac:dyDescent="0.4">
      <c r="A38884" s="70"/>
      <c r="B38884" s="70"/>
      <c r="C38884" s="71"/>
    </row>
    <row r="38885" spans="1:3" x14ac:dyDescent="0.4">
      <c r="A38885" s="70"/>
      <c r="B38885" s="70"/>
      <c r="C38885" s="71"/>
    </row>
    <row r="38886" spans="1:3" x14ac:dyDescent="0.4">
      <c r="A38886" s="70"/>
      <c r="B38886" s="70"/>
      <c r="C38886" s="71"/>
    </row>
    <row r="38887" spans="1:3" x14ac:dyDescent="0.4">
      <c r="A38887" s="70"/>
      <c r="B38887" s="70"/>
      <c r="C38887" s="71"/>
    </row>
    <row r="38888" spans="1:3" x14ac:dyDescent="0.4">
      <c r="A38888" s="70"/>
      <c r="B38888" s="70"/>
      <c r="C38888" s="71"/>
    </row>
    <row r="38889" spans="1:3" x14ac:dyDescent="0.4">
      <c r="A38889" s="70"/>
      <c r="B38889" s="70"/>
      <c r="C38889" s="71"/>
    </row>
    <row r="38890" spans="1:3" x14ac:dyDescent="0.4">
      <c r="A38890" s="70"/>
      <c r="B38890" s="70"/>
      <c r="C38890" s="71"/>
    </row>
    <row r="38891" spans="1:3" x14ac:dyDescent="0.4">
      <c r="A38891" s="70"/>
      <c r="B38891" s="70"/>
      <c r="C38891" s="71"/>
    </row>
    <row r="38892" spans="1:3" x14ac:dyDescent="0.4">
      <c r="A38892" s="70"/>
      <c r="B38892" s="70"/>
      <c r="C38892" s="71"/>
    </row>
    <row r="38893" spans="1:3" x14ac:dyDescent="0.4">
      <c r="A38893" s="70"/>
      <c r="B38893" s="70"/>
      <c r="C38893" s="71"/>
    </row>
    <row r="38894" spans="1:3" x14ac:dyDescent="0.4">
      <c r="A38894" s="70"/>
      <c r="B38894" s="70"/>
      <c r="C38894" s="71"/>
    </row>
    <row r="38895" spans="1:3" x14ac:dyDescent="0.4">
      <c r="A38895" s="70"/>
      <c r="B38895" s="70"/>
      <c r="C38895" s="71"/>
    </row>
    <row r="38896" spans="1:3" x14ac:dyDescent="0.4">
      <c r="A38896" s="70"/>
      <c r="B38896" s="70"/>
      <c r="C38896" s="71"/>
    </row>
    <row r="38897" spans="1:3" x14ac:dyDescent="0.4">
      <c r="A38897" s="70"/>
      <c r="B38897" s="70"/>
      <c r="C38897" s="71"/>
    </row>
    <row r="38898" spans="1:3" x14ac:dyDescent="0.4">
      <c r="A38898" s="70"/>
      <c r="B38898" s="70"/>
      <c r="C38898" s="71"/>
    </row>
    <row r="38899" spans="1:3" x14ac:dyDescent="0.4">
      <c r="A38899" s="70"/>
      <c r="B38899" s="70"/>
      <c r="C38899" s="71"/>
    </row>
    <row r="38900" spans="1:3" x14ac:dyDescent="0.4">
      <c r="A38900" s="70"/>
      <c r="B38900" s="70"/>
      <c r="C38900" s="71"/>
    </row>
    <row r="38901" spans="1:3" x14ac:dyDescent="0.4">
      <c r="A38901" s="70"/>
      <c r="B38901" s="70"/>
      <c r="C38901" s="71"/>
    </row>
    <row r="38902" spans="1:3" x14ac:dyDescent="0.4">
      <c r="A38902" s="70"/>
      <c r="B38902" s="70"/>
      <c r="C38902" s="71"/>
    </row>
    <row r="38903" spans="1:3" x14ac:dyDescent="0.4">
      <c r="A38903" s="70"/>
      <c r="B38903" s="70"/>
      <c r="C38903" s="71"/>
    </row>
    <row r="38904" spans="1:3" x14ac:dyDescent="0.4">
      <c r="A38904" s="70"/>
      <c r="B38904" s="70"/>
      <c r="C38904" s="71"/>
    </row>
    <row r="38905" spans="1:3" x14ac:dyDescent="0.4">
      <c r="A38905" s="70"/>
      <c r="B38905" s="70"/>
      <c r="C38905" s="71"/>
    </row>
    <row r="38906" spans="1:3" x14ac:dyDescent="0.4">
      <c r="A38906" s="70"/>
      <c r="B38906" s="70"/>
      <c r="C38906" s="71"/>
    </row>
    <row r="38907" spans="1:3" x14ac:dyDescent="0.4">
      <c r="A38907" s="70"/>
      <c r="B38907" s="70"/>
      <c r="C38907" s="71"/>
    </row>
    <row r="38908" spans="1:3" x14ac:dyDescent="0.4">
      <c r="A38908" s="70"/>
      <c r="B38908" s="70"/>
      <c r="C38908" s="71"/>
    </row>
    <row r="38909" spans="1:3" x14ac:dyDescent="0.4">
      <c r="A38909" s="70"/>
      <c r="B38909" s="70"/>
      <c r="C38909" s="71"/>
    </row>
    <row r="38910" spans="1:3" x14ac:dyDescent="0.4">
      <c r="A38910" s="70"/>
      <c r="B38910" s="70"/>
      <c r="C38910" s="71"/>
    </row>
    <row r="38911" spans="1:3" x14ac:dyDescent="0.4">
      <c r="A38911" s="70"/>
      <c r="B38911" s="70"/>
      <c r="C38911" s="71"/>
    </row>
    <row r="38912" spans="1:3" x14ac:dyDescent="0.4">
      <c r="A38912" s="70"/>
      <c r="B38912" s="70"/>
      <c r="C38912" s="71"/>
    </row>
    <row r="38913" spans="1:3" x14ac:dyDescent="0.4">
      <c r="A38913" s="70"/>
      <c r="B38913" s="70"/>
      <c r="C38913" s="71"/>
    </row>
    <row r="38914" spans="1:3" x14ac:dyDescent="0.4">
      <c r="A38914" s="70"/>
      <c r="B38914" s="70"/>
      <c r="C38914" s="71"/>
    </row>
    <row r="38915" spans="1:3" x14ac:dyDescent="0.4">
      <c r="A38915" s="70"/>
      <c r="B38915" s="70"/>
      <c r="C38915" s="71"/>
    </row>
    <row r="38916" spans="1:3" x14ac:dyDescent="0.4">
      <c r="A38916" s="70"/>
      <c r="B38916" s="70"/>
      <c r="C38916" s="71"/>
    </row>
    <row r="38917" spans="1:3" x14ac:dyDescent="0.4">
      <c r="A38917" s="70"/>
      <c r="B38917" s="70"/>
      <c r="C38917" s="71"/>
    </row>
    <row r="38918" spans="1:3" x14ac:dyDescent="0.4">
      <c r="A38918" s="70"/>
      <c r="B38918" s="70"/>
      <c r="C38918" s="71"/>
    </row>
    <row r="38919" spans="1:3" x14ac:dyDescent="0.4">
      <c r="A38919" s="70"/>
      <c r="B38919" s="70"/>
      <c r="C38919" s="71"/>
    </row>
    <row r="38920" spans="1:3" x14ac:dyDescent="0.4">
      <c r="A38920" s="70"/>
      <c r="B38920" s="70"/>
      <c r="C38920" s="71"/>
    </row>
    <row r="38921" spans="1:3" x14ac:dyDescent="0.4">
      <c r="A38921" s="70"/>
      <c r="B38921" s="70"/>
      <c r="C38921" s="71"/>
    </row>
    <row r="38922" spans="1:3" x14ac:dyDescent="0.4">
      <c r="A38922" s="70"/>
      <c r="B38922" s="70"/>
      <c r="C38922" s="71"/>
    </row>
    <row r="38923" spans="1:3" x14ac:dyDescent="0.4">
      <c r="A38923" s="70"/>
      <c r="B38923" s="70"/>
      <c r="C38923" s="71"/>
    </row>
    <row r="38924" spans="1:3" x14ac:dyDescent="0.4">
      <c r="A38924" s="70"/>
      <c r="B38924" s="70"/>
      <c r="C38924" s="71"/>
    </row>
    <row r="38925" spans="1:3" x14ac:dyDescent="0.4">
      <c r="A38925" s="70"/>
      <c r="B38925" s="70"/>
      <c r="C38925" s="71"/>
    </row>
    <row r="38926" spans="1:3" x14ac:dyDescent="0.4">
      <c r="A38926" s="70"/>
      <c r="B38926" s="70"/>
      <c r="C38926" s="71"/>
    </row>
    <row r="38927" spans="1:3" x14ac:dyDescent="0.4">
      <c r="A38927" s="70"/>
      <c r="B38927" s="70"/>
      <c r="C38927" s="71"/>
    </row>
    <row r="38928" spans="1:3" x14ac:dyDescent="0.4">
      <c r="A38928" s="70"/>
      <c r="B38928" s="70"/>
      <c r="C38928" s="71"/>
    </row>
    <row r="38929" spans="1:3" x14ac:dyDescent="0.4">
      <c r="A38929" s="70"/>
      <c r="B38929" s="70"/>
      <c r="C38929" s="71"/>
    </row>
    <row r="38930" spans="1:3" x14ac:dyDescent="0.4">
      <c r="A38930" s="70"/>
      <c r="B38930" s="70"/>
      <c r="C38930" s="71"/>
    </row>
    <row r="38931" spans="1:3" x14ac:dyDescent="0.4">
      <c r="A38931" s="70"/>
      <c r="B38931" s="70"/>
      <c r="C38931" s="71"/>
    </row>
    <row r="38932" spans="1:3" x14ac:dyDescent="0.4">
      <c r="A38932" s="70"/>
      <c r="B38932" s="70"/>
      <c r="C38932" s="71"/>
    </row>
    <row r="38933" spans="1:3" x14ac:dyDescent="0.4">
      <c r="A38933" s="70"/>
      <c r="B38933" s="70"/>
      <c r="C38933" s="71"/>
    </row>
    <row r="38934" spans="1:3" x14ac:dyDescent="0.4">
      <c r="A38934" s="70"/>
      <c r="B38934" s="70"/>
      <c r="C38934" s="71"/>
    </row>
    <row r="38935" spans="1:3" x14ac:dyDescent="0.4">
      <c r="A38935" s="70"/>
      <c r="B38935" s="70"/>
      <c r="C38935" s="71"/>
    </row>
    <row r="38936" spans="1:3" x14ac:dyDescent="0.4">
      <c r="A38936" s="70"/>
      <c r="B38936" s="70"/>
      <c r="C38936" s="71"/>
    </row>
    <row r="38937" spans="1:3" x14ac:dyDescent="0.4">
      <c r="A38937" s="70"/>
      <c r="B38937" s="70"/>
      <c r="C38937" s="71"/>
    </row>
    <row r="38938" spans="1:3" x14ac:dyDescent="0.4">
      <c r="A38938" s="70"/>
      <c r="B38938" s="70"/>
      <c r="C38938" s="71"/>
    </row>
    <row r="38939" spans="1:3" x14ac:dyDescent="0.4">
      <c r="A38939" s="70"/>
      <c r="B38939" s="70"/>
      <c r="C38939" s="71"/>
    </row>
    <row r="38940" spans="1:3" x14ac:dyDescent="0.4">
      <c r="A38940" s="70"/>
      <c r="B38940" s="70"/>
      <c r="C38940" s="71"/>
    </row>
    <row r="38941" spans="1:3" x14ac:dyDescent="0.4">
      <c r="A38941" s="70"/>
      <c r="B38941" s="70"/>
      <c r="C38941" s="71"/>
    </row>
    <row r="38942" spans="1:3" x14ac:dyDescent="0.4">
      <c r="A38942" s="70"/>
      <c r="B38942" s="70"/>
      <c r="C38942" s="71"/>
    </row>
    <row r="38943" spans="1:3" x14ac:dyDescent="0.4">
      <c r="A38943" s="70"/>
      <c r="B38943" s="70"/>
      <c r="C38943" s="71"/>
    </row>
    <row r="38944" spans="1:3" x14ac:dyDescent="0.4">
      <c r="A38944" s="70"/>
      <c r="B38944" s="70"/>
      <c r="C38944" s="71"/>
    </row>
    <row r="38945" spans="1:3" x14ac:dyDescent="0.4">
      <c r="A38945" s="70"/>
      <c r="B38945" s="70"/>
      <c r="C38945" s="71"/>
    </row>
    <row r="38946" spans="1:3" x14ac:dyDescent="0.4">
      <c r="A38946" s="70"/>
      <c r="B38946" s="70"/>
      <c r="C38946" s="71"/>
    </row>
    <row r="38947" spans="1:3" x14ac:dyDescent="0.4">
      <c r="A38947" s="70"/>
      <c r="B38947" s="70"/>
      <c r="C38947" s="71"/>
    </row>
    <row r="38948" spans="1:3" x14ac:dyDescent="0.4">
      <c r="A38948" s="70"/>
      <c r="B38948" s="70"/>
      <c r="C38948" s="71"/>
    </row>
    <row r="38949" spans="1:3" x14ac:dyDescent="0.4">
      <c r="A38949" s="70"/>
      <c r="B38949" s="70"/>
      <c r="C38949" s="71"/>
    </row>
    <row r="38950" spans="1:3" x14ac:dyDescent="0.4">
      <c r="A38950" s="70"/>
      <c r="B38950" s="70"/>
      <c r="C38950" s="71"/>
    </row>
    <row r="38951" spans="1:3" x14ac:dyDescent="0.4">
      <c r="A38951" s="70"/>
      <c r="B38951" s="70"/>
      <c r="C38951" s="71"/>
    </row>
    <row r="38952" spans="1:3" x14ac:dyDescent="0.4">
      <c r="A38952" s="70"/>
      <c r="B38952" s="70"/>
      <c r="C38952" s="71"/>
    </row>
    <row r="38953" spans="1:3" x14ac:dyDescent="0.4">
      <c r="A38953" s="70"/>
      <c r="B38953" s="70"/>
      <c r="C38953" s="71"/>
    </row>
    <row r="38954" spans="1:3" x14ac:dyDescent="0.4">
      <c r="A38954" s="70"/>
      <c r="B38954" s="70"/>
      <c r="C38954" s="71"/>
    </row>
    <row r="38955" spans="1:3" x14ac:dyDescent="0.4">
      <c r="A38955" s="70"/>
      <c r="B38955" s="70"/>
      <c r="C38955" s="71"/>
    </row>
    <row r="38956" spans="1:3" x14ac:dyDescent="0.4">
      <c r="A38956" s="70"/>
      <c r="B38956" s="70"/>
      <c r="C38956" s="71"/>
    </row>
    <row r="38957" spans="1:3" x14ac:dyDescent="0.4">
      <c r="A38957" s="70"/>
      <c r="B38957" s="70"/>
      <c r="C38957" s="71"/>
    </row>
    <row r="38958" spans="1:3" x14ac:dyDescent="0.4">
      <c r="A38958" s="70"/>
      <c r="B38958" s="70"/>
      <c r="C38958" s="71"/>
    </row>
    <row r="38959" spans="1:3" x14ac:dyDescent="0.4">
      <c r="A38959" s="70"/>
      <c r="B38959" s="70"/>
      <c r="C38959" s="71"/>
    </row>
    <row r="38960" spans="1:3" x14ac:dyDescent="0.4">
      <c r="A38960" s="70"/>
      <c r="B38960" s="70"/>
      <c r="C38960" s="71"/>
    </row>
    <row r="38961" spans="1:3" x14ac:dyDescent="0.4">
      <c r="A38961" s="70"/>
      <c r="B38961" s="70"/>
      <c r="C38961" s="71"/>
    </row>
    <row r="38962" spans="1:3" x14ac:dyDescent="0.4">
      <c r="A38962" s="70"/>
      <c r="B38962" s="70"/>
      <c r="C38962" s="71"/>
    </row>
    <row r="38963" spans="1:3" x14ac:dyDescent="0.4">
      <c r="A38963" s="70"/>
      <c r="B38963" s="70"/>
      <c r="C38963" s="71"/>
    </row>
    <row r="38964" spans="1:3" x14ac:dyDescent="0.4">
      <c r="A38964" s="70"/>
      <c r="B38964" s="70"/>
      <c r="C38964" s="71"/>
    </row>
    <row r="38965" spans="1:3" x14ac:dyDescent="0.4">
      <c r="A38965" s="70"/>
      <c r="B38965" s="70"/>
      <c r="C38965" s="71"/>
    </row>
    <row r="38966" spans="1:3" x14ac:dyDescent="0.4">
      <c r="A38966" s="70"/>
      <c r="B38966" s="70"/>
      <c r="C38966" s="71"/>
    </row>
    <row r="38967" spans="1:3" x14ac:dyDescent="0.4">
      <c r="A38967" s="70"/>
      <c r="B38967" s="70"/>
      <c r="C38967" s="71"/>
    </row>
    <row r="38968" spans="1:3" x14ac:dyDescent="0.4">
      <c r="A38968" s="70"/>
      <c r="B38968" s="70"/>
      <c r="C38968" s="71"/>
    </row>
    <row r="38969" spans="1:3" x14ac:dyDescent="0.4">
      <c r="A38969" s="70"/>
      <c r="B38969" s="70"/>
      <c r="C38969" s="71"/>
    </row>
    <row r="38970" spans="1:3" x14ac:dyDescent="0.4">
      <c r="A38970" s="70"/>
      <c r="B38970" s="70"/>
      <c r="C38970" s="71"/>
    </row>
    <row r="38971" spans="1:3" x14ac:dyDescent="0.4">
      <c r="A38971" s="70"/>
      <c r="B38971" s="70"/>
      <c r="C38971" s="71"/>
    </row>
    <row r="38972" spans="1:3" x14ac:dyDescent="0.4">
      <c r="A38972" s="70"/>
      <c r="B38972" s="70"/>
      <c r="C38972" s="71"/>
    </row>
    <row r="38973" spans="1:3" x14ac:dyDescent="0.4">
      <c r="A38973" s="70"/>
      <c r="B38973" s="70"/>
      <c r="C38973" s="71"/>
    </row>
    <row r="38974" spans="1:3" x14ac:dyDescent="0.4">
      <c r="A38974" s="70"/>
      <c r="B38974" s="70"/>
      <c r="C38974" s="71"/>
    </row>
    <row r="38975" spans="1:3" x14ac:dyDescent="0.4">
      <c r="A38975" s="70"/>
      <c r="B38975" s="70"/>
      <c r="C38975" s="71"/>
    </row>
    <row r="38976" spans="1:3" x14ac:dyDescent="0.4">
      <c r="A38976" s="70"/>
      <c r="B38976" s="70"/>
      <c r="C38976" s="71"/>
    </row>
    <row r="38977" spans="1:3" x14ac:dyDescent="0.4">
      <c r="A38977" s="70"/>
      <c r="B38977" s="70"/>
      <c r="C38977" s="71"/>
    </row>
    <row r="38978" spans="1:3" x14ac:dyDescent="0.4">
      <c r="A38978" s="70"/>
      <c r="B38978" s="70"/>
      <c r="C38978" s="71"/>
    </row>
    <row r="38979" spans="1:3" x14ac:dyDescent="0.4">
      <c r="A38979" s="70"/>
      <c r="B38979" s="70"/>
      <c r="C38979" s="71"/>
    </row>
    <row r="38980" spans="1:3" x14ac:dyDescent="0.4">
      <c r="A38980" s="70"/>
      <c r="B38980" s="70"/>
      <c r="C38980" s="71"/>
    </row>
    <row r="38981" spans="1:3" x14ac:dyDescent="0.4">
      <c r="A38981" s="70"/>
      <c r="B38981" s="70"/>
      <c r="C38981" s="71"/>
    </row>
    <row r="38982" spans="1:3" x14ac:dyDescent="0.4">
      <c r="A38982" s="70"/>
      <c r="B38982" s="70"/>
      <c r="C38982" s="71"/>
    </row>
    <row r="38983" spans="1:3" x14ac:dyDescent="0.4">
      <c r="A38983" s="70"/>
      <c r="B38983" s="70"/>
      <c r="C38983" s="71"/>
    </row>
    <row r="38984" spans="1:3" x14ac:dyDescent="0.4">
      <c r="A38984" s="70"/>
      <c r="B38984" s="70"/>
      <c r="C38984" s="71"/>
    </row>
    <row r="38985" spans="1:3" x14ac:dyDescent="0.4">
      <c r="A38985" s="70"/>
      <c r="B38985" s="70"/>
      <c r="C38985" s="71"/>
    </row>
    <row r="38986" spans="1:3" x14ac:dyDescent="0.4">
      <c r="A38986" s="70"/>
      <c r="B38986" s="70"/>
      <c r="C38986" s="71"/>
    </row>
    <row r="38987" spans="1:3" x14ac:dyDescent="0.4">
      <c r="A38987" s="70"/>
      <c r="B38987" s="70"/>
      <c r="C38987" s="71"/>
    </row>
    <row r="38988" spans="1:3" x14ac:dyDescent="0.4">
      <c r="A38988" s="70"/>
      <c r="B38988" s="70"/>
      <c r="C38988" s="71"/>
    </row>
    <row r="38989" spans="1:3" x14ac:dyDescent="0.4">
      <c r="A38989" s="70"/>
      <c r="B38989" s="70"/>
      <c r="C38989" s="71"/>
    </row>
    <row r="38990" spans="1:3" x14ac:dyDescent="0.4">
      <c r="A38990" s="70"/>
      <c r="B38990" s="70"/>
      <c r="C38990" s="71"/>
    </row>
    <row r="38991" spans="1:3" x14ac:dyDescent="0.4">
      <c r="A38991" s="70"/>
      <c r="B38991" s="70"/>
      <c r="C38991" s="71"/>
    </row>
    <row r="38992" spans="1:3" x14ac:dyDescent="0.4">
      <c r="A38992" s="70"/>
      <c r="B38992" s="70"/>
      <c r="C38992" s="71"/>
    </row>
    <row r="38993" spans="1:3" x14ac:dyDescent="0.4">
      <c r="A38993" s="70"/>
      <c r="B38993" s="70"/>
      <c r="C38993" s="71"/>
    </row>
    <row r="38994" spans="1:3" x14ac:dyDescent="0.4">
      <c r="A38994" s="70"/>
      <c r="B38994" s="70"/>
      <c r="C38994" s="71"/>
    </row>
    <row r="38995" spans="1:3" x14ac:dyDescent="0.4">
      <c r="A38995" s="70"/>
      <c r="B38995" s="70"/>
      <c r="C38995" s="71"/>
    </row>
    <row r="38996" spans="1:3" x14ac:dyDescent="0.4">
      <c r="A38996" s="70"/>
      <c r="B38996" s="70"/>
      <c r="C38996" s="71"/>
    </row>
    <row r="38997" spans="1:3" x14ac:dyDescent="0.4">
      <c r="A38997" s="70"/>
      <c r="B38997" s="70"/>
      <c r="C38997" s="71"/>
    </row>
    <row r="38998" spans="1:3" x14ac:dyDescent="0.4">
      <c r="A38998" s="70"/>
      <c r="B38998" s="70"/>
      <c r="C38998" s="71"/>
    </row>
    <row r="38999" spans="1:3" x14ac:dyDescent="0.4">
      <c r="A38999" s="70"/>
      <c r="B38999" s="70"/>
      <c r="C38999" s="71"/>
    </row>
    <row r="39000" spans="1:3" x14ac:dyDescent="0.4">
      <c r="A39000" s="70"/>
      <c r="B39000" s="70"/>
      <c r="C39000" s="71"/>
    </row>
    <row r="39001" spans="1:3" x14ac:dyDescent="0.4">
      <c r="A39001" s="70"/>
      <c r="B39001" s="70"/>
      <c r="C39001" s="71"/>
    </row>
    <row r="39002" spans="1:3" x14ac:dyDescent="0.4">
      <c r="A39002" s="70"/>
      <c r="B39002" s="70"/>
      <c r="C39002" s="71"/>
    </row>
    <row r="39003" spans="1:3" x14ac:dyDescent="0.4">
      <c r="A39003" s="70"/>
      <c r="B39003" s="70"/>
      <c r="C39003" s="71"/>
    </row>
    <row r="39004" spans="1:3" x14ac:dyDescent="0.4">
      <c r="A39004" s="70"/>
      <c r="B39004" s="70"/>
      <c r="C39004" s="71"/>
    </row>
    <row r="39005" spans="1:3" x14ac:dyDescent="0.4">
      <c r="A39005" s="70"/>
      <c r="B39005" s="70"/>
      <c r="C39005" s="71"/>
    </row>
    <row r="39006" spans="1:3" x14ac:dyDescent="0.4">
      <c r="A39006" s="70"/>
      <c r="B39006" s="70"/>
      <c r="C39006" s="71"/>
    </row>
    <row r="39007" spans="1:3" x14ac:dyDescent="0.4">
      <c r="A39007" s="70"/>
      <c r="B39007" s="70"/>
      <c r="C39007" s="71"/>
    </row>
    <row r="39008" spans="1:3" x14ac:dyDescent="0.4">
      <c r="A39008" s="70"/>
      <c r="B39008" s="70"/>
      <c r="C39008" s="71"/>
    </row>
    <row r="39009" spans="1:3" x14ac:dyDescent="0.4">
      <c r="A39009" s="70"/>
      <c r="B39009" s="70"/>
      <c r="C39009" s="71"/>
    </row>
    <row r="39010" spans="1:3" x14ac:dyDescent="0.4">
      <c r="A39010" s="70"/>
      <c r="B39010" s="70"/>
      <c r="C39010" s="71"/>
    </row>
    <row r="39011" spans="1:3" x14ac:dyDescent="0.4">
      <c r="A39011" s="70"/>
      <c r="B39011" s="70"/>
      <c r="C39011" s="71"/>
    </row>
    <row r="39012" spans="1:3" x14ac:dyDescent="0.4">
      <c r="A39012" s="70"/>
      <c r="B39012" s="70"/>
      <c r="C39012" s="71"/>
    </row>
    <row r="39013" spans="1:3" x14ac:dyDescent="0.4">
      <c r="A39013" s="70"/>
      <c r="B39013" s="70"/>
      <c r="C39013" s="71"/>
    </row>
    <row r="39014" spans="1:3" x14ac:dyDescent="0.4">
      <c r="A39014" s="70"/>
      <c r="B39014" s="70"/>
      <c r="C39014" s="71"/>
    </row>
    <row r="39015" spans="1:3" x14ac:dyDescent="0.4">
      <c r="A39015" s="70"/>
      <c r="B39015" s="70"/>
      <c r="C39015" s="71"/>
    </row>
    <row r="39016" spans="1:3" x14ac:dyDescent="0.4">
      <c r="A39016" s="70"/>
      <c r="B39016" s="70"/>
      <c r="C39016" s="71"/>
    </row>
    <row r="39017" spans="1:3" x14ac:dyDescent="0.4">
      <c r="A39017" s="70"/>
      <c r="B39017" s="70"/>
      <c r="C39017" s="71"/>
    </row>
    <row r="39018" spans="1:3" x14ac:dyDescent="0.4">
      <c r="A39018" s="70"/>
      <c r="B39018" s="70"/>
      <c r="C39018" s="71"/>
    </row>
    <row r="39019" spans="1:3" x14ac:dyDescent="0.4">
      <c r="A39019" s="70"/>
      <c r="B39019" s="70"/>
      <c r="C39019" s="71"/>
    </row>
    <row r="39020" spans="1:3" x14ac:dyDescent="0.4">
      <c r="A39020" s="70"/>
      <c r="B39020" s="70"/>
      <c r="C39020" s="71"/>
    </row>
    <row r="39021" spans="1:3" x14ac:dyDescent="0.4">
      <c r="A39021" s="70"/>
      <c r="B39021" s="70"/>
      <c r="C39021" s="71"/>
    </row>
    <row r="39022" spans="1:3" x14ac:dyDescent="0.4">
      <c r="A39022" s="70"/>
      <c r="B39022" s="70"/>
      <c r="C39022" s="71"/>
    </row>
    <row r="39023" spans="1:3" x14ac:dyDescent="0.4">
      <c r="A39023" s="70"/>
      <c r="B39023" s="70"/>
      <c r="C39023" s="71"/>
    </row>
    <row r="39024" spans="1:3" x14ac:dyDescent="0.4">
      <c r="A39024" s="70"/>
      <c r="B39024" s="70"/>
      <c r="C39024" s="71"/>
    </row>
    <row r="39025" spans="1:3" x14ac:dyDescent="0.4">
      <c r="A39025" s="70"/>
      <c r="B39025" s="70"/>
      <c r="C39025" s="71"/>
    </row>
    <row r="39026" spans="1:3" x14ac:dyDescent="0.4">
      <c r="A39026" s="70"/>
      <c r="B39026" s="70"/>
      <c r="C39026" s="71"/>
    </row>
    <row r="39027" spans="1:3" x14ac:dyDescent="0.4">
      <c r="A39027" s="70"/>
      <c r="B39027" s="70"/>
      <c r="C39027" s="71"/>
    </row>
    <row r="39028" spans="1:3" x14ac:dyDescent="0.4">
      <c r="A39028" s="70"/>
      <c r="B39028" s="70"/>
      <c r="C39028" s="71"/>
    </row>
    <row r="39029" spans="1:3" x14ac:dyDescent="0.4">
      <c r="A39029" s="70"/>
      <c r="B39029" s="70"/>
      <c r="C39029" s="71"/>
    </row>
    <row r="39030" spans="1:3" x14ac:dyDescent="0.4">
      <c r="A39030" s="70"/>
      <c r="B39030" s="70"/>
      <c r="C39030" s="71"/>
    </row>
    <row r="39031" spans="1:3" x14ac:dyDescent="0.4">
      <c r="A39031" s="70"/>
      <c r="B39031" s="70"/>
      <c r="C39031" s="71"/>
    </row>
    <row r="39032" spans="1:3" x14ac:dyDescent="0.4">
      <c r="A39032" s="70"/>
      <c r="B39032" s="70"/>
      <c r="C39032" s="71"/>
    </row>
    <row r="39033" spans="1:3" x14ac:dyDescent="0.4">
      <c r="A39033" s="70"/>
      <c r="B39033" s="70"/>
      <c r="C39033" s="71"/>
    </row>
    <row r="39034" spans="1:3" x14ac:dyDescent="0.4">
      <c r="A39034" s="70"/>
      <c r="B39034" s="70"/>
      <c r="C39034" s="71"/>
    </row>
    <row r="39035" spans="1:3" x14ac:dyDescent="0.4">
      <c r="A39035" s="70"/>
      <c r="B39035" s="70"/>
      <c r="C39035" s="71"/>
    </row>
    <row r="39036" spans="1:3" x14ac:dyDescent="0.4">
      <c r="A39036" s="70"/>
      <c r="B39036" s="70"/>
      <c r="C39036" s="71"/>
    </row>
    <row r="39037" spans="1:3" x14ac:dyDescent="0.4">
      <c r="A39037" s="70"/>
      <c r="B39037" s="70"/>
      <c r="C39037" s="71"/>
    </row>
    <row r="39038" spans="1:3" x14ac:dyDescent="0.4">
      <c r="A39038" s="70"/>
      <c r="B39038" s="70"/>
      <c r="C39038" s="71"/>
    </row>
    <row r="39039" spans="1:3" x14ac:dyDescent="0.4">
      <c r="A39039" s="70"/>
      <c r="B39039" s="70"/>
      <c r="C39039" s="71"/>
    </row>
    <row r="39040" spans="1:3" x14ac:dyDescent="0.4">
      <c r="A39040" s="70"/>
      <c r="B39040" s="70"/>
      <c r="C39040" s="71"/>
    </row>
    <row r="39041" spans="1:3" x14ac:dyDescent="0.4">
      <c r="A39041" s="70"/>
      <c r="B39041" s="70"/>
      <c r="C39041" s="71"/>
    </row>
    <row r="39042" spans="1:3" x14ac:dyDescent="0.4">
      <c r="A39042" s="70"/>
      <c r="B39042" s="70"/>
      <c r="C39042" s="71"/>
    </row>
    <row r="39043" spans="1:3" x14ac:dyDescent="0.4">
      <c r="A39043" s="70"/>
      <c r="B39043" s="70"/>
      <c r="C39043" s="71"/>
    </row>
    <row r="39044" spans="1:3" x14ac:dyDescent="0.4">
      <c r="A39044" s="70"/>
      <c r="B39044" s="70"/>
      <c r="C39044" s="71"/>
    </row>
    <row r="39045" spans="1:3" x14ac:dyDescent="0.4">
      <c r="A39045" s="70"/>
      <c r="B39045" s="70"/>
      <c r="C39045" s="71"/>
    </row>
    <row r="39046" spans="1:3" x14ac:dyDescent="0.4">
      <c r="A39046" s="70"/>
      <c r="B39046" s="70"/>
      <c r="C39046" s="71"/>
    </row>
    <row r="39047" spans="1:3" x14ac:dyDescent="0.4">
      <c r="A39047" s="70"/>
      <c r="B39047" s="70"/>
      <c r="C39047" s="71"/>
    </row>
    <row r="39048" spans="1:3" x14ac:dyDescent="0.4">
      <c r="A39048" s="70"/>
      <c r="B39048" s="70"/>
      <c r="C39048" s="71"/>
    </row>
    <row r="39049" spans="1:3" x14ac:dyDescent="0.4">
      <c r="A39049" s="70"/>
      <c r="B39049" s="70"/>
      <c r="C39049" s="71"/>
    </row>
    <row r="39050" spans="1:3" x14ac:dyDescent="0.4">
      <c r="A39050" s="70"/>
      <c r="B39050" s="70"/>
      <c r="C39050" s="71"/>
    </row>
    <row r="39051" spans="1:3" x14ac:dyDescent="0.4">
      <c r="A39051" s="70"/>
      <c r="B39051" s="70"/>
      <c r="C39051" s="71"/>
    </row>
    <row r="39052" spans="1:3" x14ac:dyDescent="0.4">
      <c r="A39052" s="70"/>
      <c r="B39052" s="70"/>
      <c r="C39052" s="71"/>
    </row>
    <row r="39053" spans="1:3" x14ac:dyDescent="0.4">
      <c r="A39053" s="70"/>
      <c r="B39053" s="70"/>
      <c r="C39053" s="71"/>
    </row>
    <row r="39054" spans="1:3" x14ac:dyDescent="0.4">
      <c r="A39054" s="70"/>
      <c r="B39054" s="70"/>
      <c r="C39054" s="71"/>
    </row>
    <row r="39055" spans="1:3" x14ac:dyDescent="0.4">
      <c r="A39055" s="70"/>
      <c r="B39055" s="70"/>
      <c r="C39055" s="71"/>
    </row>
    <row r="39056" spans="1:3" x14ac:dyDescent="0.4">
      <c r="A39056" s="70"/>
      <c r="B39056" s="70"/>
      <c r="C39056" s="71"/>
    </row>
    <row r="39057" spans="1:3" x14ac:dyDescent="0.4">
      <c r="A39057" s="70"/>
      <c r="B39057" s="70"/>
      <c r="C39057" s="71"/>
    </row>
    <row r="39058" spans="1:3" x14ac:dyDescent="0.4">
      <c r="A39058" s="70"/>
      <c r="B39058" s="70"/>
      <c r="C39058" s="71"/>
    </row>
    <row r="39059" spans="1:3" x14ac:dyDescent="0.4">
      <c r="A39059" s="70"/>
      <c r="B39059" s="70"/>
      <c r="C39059" s="71"/>
    </row>
    <row r="39060" spans="1:3" x14ac:dyDescent="0.4">
      <c r="A39060" s="70"/>
      <c r="B39060" s="70"/>
      <c r="C39060" s="71"/>
    </row>
    <row r="39061" spans="1:3" x14ac:dyDescent="0.4">
      <c r="A39061" s="70"/>
      <c r="B39061" s="70"/>
      <c r="C39061" s="71"/>
    </row>
    <row r="39062" spans="1:3" x14ac:dyDescent="0.4">
      <c r="A39062" s="70"/>
      <c r="B39062" s="70"/>
      <c r="C39062" s="71"/>
    </row>
    <row r="39063" spans="1:3" x14ac:dyDescent="0.4">
      <c r="A39063" s="70"/>
      <c r="B39063" s="70"/>
      <c r="C39063" s="71"/>
    </row>
    <row r="39064" spans="1:3" x14ac:dyDescent="0.4">
      <c r="A39064" s="70"/>
      <c r="B39064" s="70"/>
      <c r="C39064" s="71"/>
    </row>
    <row r="39065" spans="1:3" x14ac:dyDescent="0.4">
      <c r="A39065" s="70"/>
      <c r="B39065" s="70"/>
      <c r="C39065" s="71"/>
    </row>
    <row r="39066" spans="1:3" x14ac:dyDescent="0.4">
      <c r="A39066" s="70"/>
      <c r="B39066" s="70"/>
      <c r="C39066" s="71"/>
    </row>
    <row r="39067" spans="1:3" x14ac:dyDescent="0.4">
      <c r="A39067" s="70"/>
      <c r="B39067" s="70"/>
      <c r="C39067" s="71"/>
    </row>
    <row r="39068" spans="1:3" x14ac:dyDescent="0.4">
      <c r="A39068" s="70"/>
      <c r="B39068" s="70"/>
      <c r="C39068" s="71"/>
    </row>
    <row r="39069" spans="1:3" x14ac:dyDescent="0.4">
      <c r="A39069" s="70"/>
      <c r="B39069" s="70"/>
      <c r="C39069" s="71"/>
    </row>
    <row r="39070" spans="1:3" x14ac:dyDescent="0.4">
      <c r="A39070" s="70"/>
      <c r="B39070" s="70"/>
      <c r="C39070" s="71"/>
    </row>
    <row r="39071" spans="1:3" x14ac:dyDescent="0.4">
      <c r="A39071" s="70"/>
      <c r="B39071" s="70"/>
      <c r="C39071" s="71"/>
    </row>
    <row r="39072" spans="1:3" x14ac:dyDescent="0.4">
      <c r="A39072" s="70"/>
      <c r="B39072" s="70"/>
      <c r="C39072" s="71"/>
    </row>
    <row r="39073" spans="1:3" x14ac:dyDescent="0.4">
      <c r="A39073" s="70"/>
      <c r="B39073" s="70"/>
      <c r="C39073" s="71"/>
    </row>
    <row r="39074" spans="1:3" x14ac:dyDescent="0.4">
      <c r="A39074" s="70"/>
      <c r="B39074" s="70"/>
      <c r="C39074" s="71"/>
    </row>
    <row r="39075" spans="1:3" x14ac:dyDescent="0.4">
      <c r="A39075" s="70"/>
      <c r="B39075" s="70"/>
      <c r="C39075" s="71"/>
    </row>
    <row r="39076" spans="1:3" x14ac:dyDescent="0.4">
      <c r="A39076" s="70"/>
      <c r="B39076" s="70"/>
      <c r="C39076" s="71"/>
    </row>
    <row r="39077" spans="1:3" x14ac:dyDescent="0.4">
      <c r="A39077" s="70"/>
      <c r="B39077" s="70"/>
      <c r="C39077" s="71"/>
    </row>
    <row r="39078" spans="1:3" x14ac:dyDescent="0.4">
      <c r="A39078" s="70"/>
      <c r="B39078" s="70"/>
      <c r="C39078" s="71"/>
    </row>
    <row r="39079" spans="1:3" x14ac:dyDescent="0.4">
      <c r="A39079" s="70"/>
      <c r="B39079" s="70"/>
      <c r="C39079" s="71"/>
    </row>
    <row r="39080" spans="1:3" x14ac:dyDescent="0.4">
      <c r="A39080" s="70"/>
      <c r="B39080" s="70"/>
      <c r="C39080" s="71"/>
    </row>
    <row r="39081" spans="1:3" x14ac:dyDescent="0.4">
      <c r="A39081" s="70"/>
      <c r="B39081" s="70"/>
      <c r="C39081" s="71"/>
    </row>
    <row r="39082" spans="1:3" x14ac:dyDescent="0.4">
      <c r="A39082" s="70"/>
      <c r="B39082" s="70"/>
      <c r="C39082" s="71"/>
    </row>
    <row r="39083" spans="1:3" x14ac:dyDescent="0.4">
      <c r="A39083" s="70"/>
      <c r="B39083" s="70"/>
      <c r="C39083" s="71"/>
    </row>
    <row r="39084" spans="1:3" x14ac:dyDescent="0.4">
      <c r="A39084" s="70"/>
      <c r="B39084" s="70"/>
      <c r="C39084" s="71"/>
    </row>
    <row r="39085" spans="1:3" x14ac:dyDescent="0.4">
      <c r="A39085" s="70"/>
      <c r="B39085" s="70"/>
      <c r="C39085" s="71"/>
    </row>
    <row r="39086" spans="1:3" x14ac:dyDescent="0.4">
      <c r="A39086" s="70"/>
      <c r="B39086" s="70"/>
      <c r="C39086" s="71"/>
    </row>
    <row r="39087" spans="1:3" x14ac:dyDescent="0.4">
      <c r="A39087" s="70"/>
      <c r="B39087" s="70"/>
      <c r="C39087" s="71"/>
    </row>
    <row r="39088" spans="1:3" x14ac:dyDescent="0.4">
      <c r="A39088" s="70"/>
      <c r="B39088" s="70"/>
      <c r="C39088" s="71"/>
    </row>
    <row r="39089" spans="1:3" x14ac:dyDescent="0.4">
      <c r="A39089" s="70"/>
      <c r="B39089" s="70"/>
      <c r="C39089" s="71"/>
    </row>
    <row r="39090" spans="1:3" x14ac:dyDescent="0.4">
      <c r="A39090" s="70"/>
      <c r="B39090" s="70"/>
      <c r="C39090" s="71"/>
    </row>
    <row r="39091" spans="1:3" x14ac:dyDescent="0.4">
      <c r="A39091" s="70"/>
      <c r="B39091" s="70"/>
      <c r="C39091" s="71"/>
    </row>
    <row r="39092" spans="1:3" x14ac:dyDescent="0.4">
      <c r="A39092" s="70"/>
      <c r="B39092" s="70"/>
      <c r="C39092" s="71"/>
    </row>
    <row r="39093" spans="1:3" x14ac:dyDescent="0.4">
      <c r="A39093" s="70"/>
      <c r="B39093" s="70"/>
      <c r="C39093" s="71"/>
    </row>
    <row r="39094" spans="1:3" x14ac:dyDescent="0.4">
      <c r="A39094" s="70"/>
      <c r="B39094" s="70"/>
      <c r="C39094" s="71"/>
    </row>
    <row r="39095" spans="1:3" x14ac:dyDescent="0.4">
      <c r="A39095" s="70"/>
      <c r="B39095" s="70"/>
      <c r="C39095" s="71"/>
    </row>
    <row r="39096" spans="1:3" x14ac:dyDescent="0.4">
      <c r="A39096" s="70"/>
      <c r="B39096" s="70"/>
      <c r="C39096" s="71"/>
    </row>
    <row r="39097" spans="1:3" x14ac:dyDescent="0.4">
      <c r="A39097" s="70"/>
      <c r="B39097" s="70"/>
      <c r="C39097" s="71"/>
    </row>
    <row r="39098" spans="1:3" x14ac:dyDescent="0.4">
      <c r="A39098" s="70"/>
      <c r="B39098" s="70"/>
      <c r="C39098" s="71"/>
    </row>
    <row r="39099" spans="1:3" x14ac:dyDescent="0.4">
      <c r="A39099" s="70"/>
      <c r="B39099" s="70"/>
      <c r="C39099" s="71"/>
    </row>
    <row r="39100" spans="1:3" x14ac:dyDescent="0.4">
      <c r="A39100" s="70"/>
      <c r="B39100" s="70"/>
      <c r="C39100" s="71"/>
    </row>
    <row r="39101" spans="1:3" x14ac:dyDescent="0.4">
      <c r="A39101" s="70"/>
      <c r="B39101" s="70"/>
      <c r="C39101" s="71"/>
    </row>
    <row r="39102" spans="1:3" x14ac:dyDescent="0.4">
      <c r="A39102" s="70"/>
      <c r="B39102" s="70"/>
      <c r="C39102" s="71"/>
    </row>
    <row r="39103" spans="1:3" x14ac:dyDescent="0.4">
      <c r="A39103" s="70"/>
      <c r="B39103" s="70"/>
      <c r="C39103" s="71"/>
    </row>
    <row r="39104" spans="1:3" x14ac:dyDescent="0.4">
      <c r="A39104" s="70"/>
      <c r="B39104" s="70"/>
      <c r="C39104" s="71"/>
    </row>
    <row r="39105" spans="1:3" x14ac:dyDescent="0.4">
      <c r="A39105" s="70"/>
      <c r="B39105" s="70"/>
      <c r="C39105" s="71"/>
    </row>
    <row r="39106" spans="1:3" x14ac:dyDescent="0.4">
      <c r="A39106" s="70"/>
      <c r="B39106" s="70"/>
      <c r="C39106" s="71"/>
    </row>
    <row r="39107" spans="1:3" x14ac:dyDescent="0.4">
      <c r="A39107" s="70"/>
      <c r="B39107" s="70"/>
      <c r="C39107" s="71"/>
    </row>
    <row r="39108" spans="1:3" x14ac:dyDescent="0.4">
      <c r="A39108" s="70"/>
      <c r="B39108" s="70"/>
      <c r="C39108" s="71"/>
    </row>
    <row r="39109" spans="1:3" x14ac:dyDescent="0.4">
      <c r="A39109" s="70"/>
      <c r="B39109" s="70"/>
      <c r="C39109" s="71"/>
    </row>
    <row r="39110" spans="1:3" x14ac:dyDescent="0.4">
      <c r="A39110" s="70"/>
      <c r="B39110" s="70"/>
      <c r="C39110" s="71"/>
    </row>
    <row r="39111" spans="1:3" x14ac:dyDescent="0.4">
      <c r="A39111" s="70"/>
      <c r="B39111" s="70"/>
      <c r="C39111" s="71"/>
    </row>
    <row r="39112" spans="1:3" x14ac:dyDescent="0.4">
      <c r="A39112" s="70"/>
      <c r="B39112" s="70"/>
      <c r="C39112" s="71"/>
    </row>
    <row r="39113" spans="1:3" x14ac:dyDescent="0.4">
      <c r="A39113" s="70"/>
      <c r="B39113" s="70"/>
      <c r="C39113" s="71"/>
    </row>
    <row r="39114" spans="1:3" x14ac:dyDescent="0.4">
      <c r="A39114" s="70"/>
      <c r="B39114" s="70"/>
      <c r="C39114" s="71"/>
    </row>
    <row r="39115" spans="1:3" x14ac:dyDescent="0.4">
      <c r="A39115" s="70"/>
      <c r="B39115" s="70"/>
      <c r="C39115" s="71"/>
    </row>
    <row r="39116" spans="1:3" x14ac:dyDescent="0.4">
      <c r="A39116" s="70"/>
      <c r="B39116" s="70"/>
      <c r="C39116" s="71"/>
    </row>
    <row r="39117" spans="1:3" x14ac:dyDescent="0.4">
      <c r="A39117" s="70"/>
      <c r="B39117" s="70"/>
      <c r="C39117" s="71"/>
    </row>
    <row r="39118" spans="1:3" x14ac:dyDescent="0.4">
      <c r="A39118" s="70"/>
      <c r="B39118" s="70"/>
      <c r="C39118" s="71"/>
    </row>
    <row r="39119" spans="1:3" x14ac:dyDescent="0.4">
      <c r="A39119" s="70"/>
      <c r="B39119" s="70"/>
      <c r="C39119" s="71"/>
    </row>
    <row r="39120" spans="1:3" x14ac:dyDescent="0.4">
      <c r="A39120" s="70"/>
      <c r="B39120" s="70"/>
      <c r="C39120" s="71"/>
    </row>
    <row r="39121" spans="1:3" x14ac:dyDescent="0.4">
      <c r="A39121" s="70"/>
      <c r="B39121" s="70"/>
      <c r="C39121" s="71"/>
    </row>
    <row r="39122" spans="1:3" x14ac:dyDescent="0.4">
      <c r="A39122" s="70"/>
      <c r="B39122" s="70"/>
      <c r="C39122" s="71"/>
    </row>
    <row r="39123" spans="1:3" x14ac:dyDescent="0.4">
      <c r="A39123" s="70"/>
      <c r="B39123" s="70"/>
      <c r="C39123" s="71"/>
    </row>
    <row r="39124" spans="1:3" x14ac:dyDescent="0.4">
      <c r="A39124" s="70"/>
      <c r="B39124" s="70"/>
      <c r="C39124" s="71"/>
    </row>
    <row r="39125" spans="1:3" x14ac:dyDescent="0.4">
      <c r="A39125" s="70"/>
      <c r="B39125" s="70"/>
      <c r="C39125" s="71"/>
    </row>
    <row r="39126" spans="1:3" x14ac:dyDescent="0.4">
      <c r="A39126" s="70"/>
      <c r="B39126" s="70"/>
      <c r="C39126" s="71"/>
    </row>
    <row r="39127" spans="1:3" x14ac:dyDescent="0.4">
      <c r="A39127" s="70"/>
      <c r="B39127" s="70"/>
      <c r="C39127" s="71"/>
    </row>
    <row r="39128" spans="1:3" x14ac:dyDescent="0.4">
      <c r="A39128" s="70"/>
      <c r="B39128" s="70"/>
      <c r="C39128" s="71"/>
    </row>
    <row r="39129" spans="1:3" x14ac:dyDescent="0.4">
      <c r="A39129" s="70"/>
      <c r="B39129" s="70"/>
      <c r="C39129" s="71"/>
    </row>
    <row r="39130" spans="1:3" x14ac:dyDescent="0.4">
      <c r="A39130" s="70"/>
      <c r="B39130" s="70"/>
      <c r="C39130" s="71"/>
    </row>
    <row r="39131" spans="1:3" x14ac:dyDescent="0.4">
      <c r="A39131" s="70"/>
      <c r="B39131" s="70"/>
      <c r="C39131" s="71"/>
    </row>
    <row r="39132" spans="1:3" x14ac:dyDescent="0.4">
      <c r="A39132" s="70"/>
      <c r="B39132" s="70"/>
      <c r="C39132" s="71"/>
    </row>
    <row r="39133" spans="1:3" x14ac:dyDescent="0.4">
      <c r="A39133" s="70"/>
      <c r="B39133" s="70"/>
      <c r="C39133" s="71"/>
    </row>
    <row r="39134" spans="1:3" x14ac:dyDescent="0.4">
      <c r="A39134" s="70"/>
      <c r="B39134" s="70"/>
      <c r="C39134" s="71"/>
    </row>
    <row r="39135" spans="1:3" x14ac:dyDescent="0.4">
      <c r="A39135" s="70"/>
      <c r="B39135" s="70"/>
      <c r="C39135" s="71"/>
    </row>
    <row r="39136" spans="1:3" x14ac:dyDescent="0.4">
      <c r="A39136" s="70"/>
      <c r="B39136" s="70"/>
      <c r="C39136" s="71"/>
    </row>
    <row r="39137" spans="1:3" x14ac:dyDescent="0.4">
      <c r="A39137" s="70"/>
      <c r="B39137" s="70"/>
      <c r="C39137" s="71"/>
    </row>
    <row r="39138" spans="1:3" x14ac:dyDescent="0.4">
      <c r="A39138" s="70"/>
      <c r="B39138" s="70"/>
      <c r="C39138" s="71"/>
    </row>
    <row r="39139" spans="1:3" x14ac:dyDescent="0.4">
      <c r="A39139" s="70"/>
      <c r="B39139" s="70"/>
      <c r="C39139" s="71"/>
    </row>
    <row r="39140" spans="1:3" x14ac:dyDescent="0.4">
      <c r="A39140" s="70"/>
      <c r="B39140" s="70"/>
      <c r="C39140" s="71"/>
    </row>
    <row r="39141" spans="1:3" x14ac:dyDescent="0.4">
      <c r="A39141" s="70"/>
      <c r="B39141" s="70"/>
      <c r="C39141" s="71"/>
    </row>
    <row r="39142" spans="1:3" x14ac:dyDescent="0.4">
      <c r="A39142" s="70"/>
      <c r="B39142" s="70"/>
      <c r="C39142" s="71"/>
    </row>
    <row r="39143" spans="1:3" x14ac:dyDescent="0.4">
      <c r="A39143" s="70"/>
      <c r="B39143" s="70"/>
      <c r="C39143" s="71"/>
    </row>
    <row r="39144" spans="1:3" x14ac:dyDescent="0.4">
      <c r="A39144" s="70"/>
      <c r="B39144" s="70"/>
      <c r="C39144" s="71"/>
    </row>
    <row r="39145" spans="1:3" x14ac:dyDescent="0.4">
      <c r="A39145" s="70"/>
      <c r="B39145" s="70"/>
      <c r="C39145" s="71"/>
    </row>
    <row r="39146" spans="1:3" x14ac:dyDescent="0.4">
      <c r="A39146" s="70"/>
      <c r="B39146" s="70"/>
      <c r="C39146" s="71"/>
    </row>
    <row r="39147" spans="1:3" x14ac:dyDescent="0.4">
      <c r="A39147" s="70"/>
      <c r="B39147" s="70"/>
      <c r="C39147" s="71"/>
    </row>
    <row r="39148" spans="1:3" x14ac:dyDescent="0.4">
      <c r="A39148" s="70"/>
      <c r="B39148" s="70"/>
      <c r="C39148" s="71"/>
    </row>
    <row r="39149" spans="1:3" x14ac:dyDescent="0.4">
      <c r="A39149" s="70"/>
      <c r="B39149" s="70"/>
      <c r="C39149" s="71"/>
    </row>
    <row r="39150" spans="1:3" x14ac:dyDescent="0.4">
      <c r="A39150" s="70"/>
      <c r="B39150" s="70"/>
      <c r="C39150" s="71"/>
    </row>
    <row r="39151" spans="1:3" x14ac:dyDescent="0.4">
      <c r="A39151" s="70"/>
      <c r="B39151" s="70"/>
      <c r="C39151" s="71"/>
    </row>
    <row r="39152" spans="1:3" x14ac:dyDescent="0.4">
      <c r="A39152" s="70"/>
      <c r="B39152" s="70"/>
      <c r="C39152" s="71"/>
    </row>
    <row r="39153" spans="1:3" x14ac:dyDescent="0.4">
      <c r="A39153" s="70"/>
      <c r="B39153" s="70"/>
      <c r="C39153" s="71"/>
    </row>
    <row r="39154" spans="1:3" x14ac:dyDescent="0.4">
      <c r="A39154" s="70"/>
      <c r="B39154" s="70"/>
      <c r="C39154" s="71"/>
    </row>
    <row r="39155" spans="1:3" x14ac:dyDescent="0.4">
      <c r="A39155" s="70"/>
      <c r="B39155" s="70"/>
      <c r="C39155" s="71"/>
    </row>
    <row r="39156" spans="1:3" x14ac:dyDescent="0.4">
      <c r="A39156" s="70"/>
      <c r="B39156" s="70"/>
      <c r="C39156" s="71"/>
    </row>
    <row r="39157" spans="1:3" x14ac:dyDescent="0.4">
      <c r="A39157" s="70"/>
      <c r="B39157" s="70"/>
      <c r="C39157" s="71"/>
    </row>
    <row r="39158" spans="1:3" x14ac:dyDescent="0.4">
      <c r="A39158" s="70"/>
      <c r="B39158" s="70"/>
      <c r="C39158" s="71"/>
    </row>
    <row r="39159" spans="1:3" x14ac:dyDescent="0.4">
      <c r="A39159" s="70"/>
      <c r="B39159" s="70"/>
      <c r="C39159" s="71"/>
    </row>
    <row r="39160" spans="1:3" x14ac:dyDescent="0.4">
      <c r="A39160" s="70"/>
      <c r="B39160" s="70"/>
      <c r="C39160" s="71"/>
    </row>
    <row r="39161" spans="1:3" x14ac:dyDescent="0.4">
      <c r="A39161" s="70"/>
      <c r="B39161" s="70"/>
      <c r="C39161" s="71"/>
    </row>
    <row r="39162" spans="1:3" x14ac:dyDescent="0.4">
      <c r="A39162" s="70"/>
      <c r="B39162" s="70"/>
      <c r="C39162" s="71"/>
    </row>
    <row r="39163" spans="1:3" x14ac:dyDescent="0.4">
      <c r="A39163" s="70"/>
      <c r="B39163" s="70"/>
      <c r="C39163" s="71"/>
    </row>
    <row r="39164" spans="1:3" x14ac:dyDescent="0.4">
      <c r="A39164" s="70"/>
      <c r="B39164" s="70"/>
      <c r="C39164" s="71"/>
    </row>
    <row r="39165" spans="1:3" x14ac:dyDescent="0.4">
      <c r="A39165" s="70"/>
      <c r="B39165" s="70"/>
      <c r="C39165" s="71"/>
    </row>
    <row r="39166" spans="1:3" x14ac:dyDescent="0.4">
      <c r="A39166" s="70"/>
      <c r="B39166" s="70"/>
      <c r="C39166" s="71"/>
    </row>
    <row r="39167" spans="1:3" x14ac:dyDescent="0.4">
      <c r="A39167" s="70"/>
      <c r="B39167" s="70"/>
      <c r="C39167" s="71"/>
    </row>
    <row r="39168" spans="1:3" x14ac:dyDescent="0.4">
      <c r="A39168" s="70"/>
      <c r="B39168" s="70"/>
      <c r="C39168" s="71"/>
    </row>
    <row r="39169" spans="1:3" x14ac:dyDescent="0.4">
      <c r="A39169" s="70"/>
      <c r="B39169" s="70"/>
      <c r="C39169" s="71"/>
    </row>
    <row r="39170" spans="1:3" x14ac:dyDescent="0.4">
      <c r="A39170" s="70"/>
      <c r="B39170" s="70"/>
      <c r="C39170" s="71"/>
    </row>
    <row r="39171" spans="1:3" x14ac:dyDescent="0.4">
      <c r="A39171" s="70"/>
      <c r="B39171" s="70"/>
      <c r="C39171" s="71"/>
    </row>
    <row r="39172" spans="1:3" x14ac:dyDescent="0.4">
      <c r="A39172" s="70"/>
      <c r="B39172" s="70"/>
      <c r="C39172" s="71"/>
    </row>
    <row r="39173" spans="1:3" x14ac:dyDescent="0.4">
      <c r="A39173" s="70"/>
      <c r="B39173" s="70"/>
      <c r="C39173" s="71"/>
    </row>
    <row r="39174" spans="1:3" x14ac:dyDescent="0.4">
      <c r="A39174" s="70"/>
      <c r="B39174" s="70"/>
      <c r="C39174" s="71"/>
    </row>
    <row r="39175" spans="1:3" x14ac:dyDescent="0.4">
      <c r="A39175" s="70"/>
      <c r="B39175" s="70"/>
      <c r="C39175" s="71"/>
    </row>
    <row r="39176" spans="1:3" x14ac:dyDescent="0.4">
      <c r="A39176" s="70"/>
      <c r="B39176" s="70"/>
      <c r="C39176" s="71"/>
    </row>
    <row r="39177" spans="1:3" x14ac:dyDescent="0.4">
      <c r="A39177" s="70"/>
      <c r="B39177" s="70"/>
      <c r="C39177" s="71"/>
    </row>
    <row r="39178" spans="1:3" x14ac:dyDescent="0.4">
      <c r="A39178" s="70"/>
      <c r="B39178" s="70"/>
      <c r="C39178" s="71"/>
    </row>
    <row r="39179" spans="1:3" x14ac:dyDescent="0.4">
      <c r="A39179" s="70"/>
      <c r="B39179" s="70"/>
      <c r="C39179" s="71"/>
    </row>
    <row r="39180" spans="1:3" x14ac:dyDescent="0.4">
      <c r="A39180" s="70"/>
      <c r="B39180" s="70"/>
      <c r="C39180" s="71"/>
    </row>
    <row r="39181" spans="1:3" x14ac:dyDescent="0.4">
      <c r="A39181" s="70"/>
      <c r="B39181" s="70"/>
      <c r="C39181" s="71"/>
    </row>
    <row r="39182" spans="1:3" x14ac:dyDescent="0.4">
      <c r="A39182" s="70"/>
      <c r="B39182" s="70"/>
      <c r="C39182" s="71"/>
    </row>
    <row r="39183" spans="1:3" x14ac:dyDescent="0.4">
      <c r="A39183" s="70"/>
      <c r="B39183" s="70"/>
      <c r="C39183" s="71"/>
    </row>
    <row r="39184" spans="1:3" x14ac:dyDescent="0.4">
      <c r="A39184" s="70"/>
      <c r="B39184" s="70"/>
      <c r="C39184" s="71"/>
    </row>
    <row r="39185" spans="1:3" x14ac:dyDescent="0.4">
      <c r="A39185" s="70"/>
      <c r="B39185" s="70"/>
      <c r="C39185" s="71"/>
    </row>
    <row r="39186" spans="1:3" x14ac:dyDescent="0.4">
      <c r="A39186" s="70"/>
      <c r="B39186" s="70"/>
      <c r="C39186" s="71"/>
    </row>
    <row r="39187" spans="1:3" x14ac:dyDescent="0.4">
      <c r="A39187" s="70"/>
      <c r="B39187" s="70"/>
      <c r="C39187" s="71"/>
    </row>
    <row r="39188" spans="1:3" x14ac:dyDescent="0.4">
      <c r="A39188" s="70"/>
      <c r="B39188" s="70"/>
      <c r="C39188" s="71"/>
    </row>
    <row r="39189" spans="1:3" x14ac:dyDescent="0.4">
      <c r="A39189" s="70"/>
      <c r="B39189" s="70"/>
      <c r="C39189" s="71"/>
    </row>
    <row r="39190" spans="1:3" x14ac:dyDescent="0.4">
      <c r="A39190" s="70"/>
      <c r="B39190" s="70"/>
      <c r="C39190" s="71"/>
    </row>
    <row r="39191" spans="1:3" x14ac:dyDescent="0.4">
      <c r="A39191" s="70"/>
      <c r="B39191" s="70"/>
      <c r="C39191" s="71"/>
    </row>
    <row r="39192" spans="1:3" x14ac:dyDescent="0.4">
      <c r="A39192" s="70"/>
      <c r="B39192" s="70"/>
      <c r="C39192" s="71"/>
    </row>
    <row r="39193" spans="1:3" x14ac:dyDescent="0.4">
      <c r="A39193" s="70"/>
      <c r="B39193" s="70"/>
      <c r="C39193" s="71"/>
    </row>
    <row r="39194" spans="1:3" x14ac:dyDescent="0.4">
      <c r="A39194" s="70"/>
      <c r="B39194" s="70"/>
      <c r="C39194" s="71"/>
    </row>
    <row r="39195" spans="1:3" x14ac:dyDescent="0.4">
      <c r="A39195" s="70"/>
      <c r="B39195" s="70"/>
      <c r="C39195" s="71"/>
    </row>
    <row r="39196" spans="1:3" x14ac:dyDescent="0.4">
      <c r="A39196" s="70"/>
      <c r="B39196" s="70"/>
      <c r="C39196" s="71"/>
    </row>
    <row r="39197" spans="1:3" x14ac:dyDescent="0.4">
      <c r="A39197" s="70"/>
      <c r="B39197" s="70"/>
      <c r="C39197" s="71"/>
    </row>
    <row r="39198" spans="1:3" x14ac:dyDescent="0.4">
      <c r="A39198" s="70"/>
      <c r="B39198" s="70"/>
      <c r="C39198" s="71"/>
    </row>
    <row r="39199" spans="1:3" x14ac:dyDescent="0.4">
      <c r="A39199" s="70"/>
      <c r="B39199" s="70"/>
      <c r="C39199" s="71"/>
    </row>
    <row r="39200" spans="1:3" x14ac:dyDescent="0.4">
      <c r="A39200" s="70"/>
      <c r="B39200" s="70"/>
      <c r="C39200" s="71"/>
    </row>
    <row r="39201" spans="1:3" x14ac:dyDescent="0.4">
      <c r="A39201" s="70"/>
      <c r="B39201" s="70"/>
      <c r="C39201" s="71"/>
    </row>
    <row r="39202" spans="1:3" x14ac:dyDescent="0.4">
      <c r="A39202" s="70"/>
      <c r="B39202" s="70"/>
      <c r="C39202" s="71"/>
    </row>
    <row r="39203" spans="1:3" x14ac:dyDescent="0.4">
      <c r="A39203" s="70"/>
      <c r="B39203" s="70"/>
      <c r="C39203" s="71"/>
    </row>
    <row r="39204" spans="1:3" x14ac:dyDescent="0.4">
      <c r="A39204" s="70"/>
      <c r="B39204" s="70"/>
      <c r="C39204" s="71"/>
    </row>
    <row r="39205" spans="1:3" x14ac:dyDescent="0.4">
      <c r="A39205" s="70"/>
      <c r="B39205" s="70"/>
      <c r="C39205" s="71"/>
    </row>
    <row r="39206" spans="1:3" x14ac:dyDescent="0.4">
      <c r="A39206" s="70"/>
      <c r="B39206" s="70"/>
      <c r="C39206" s="71"/>
    </row>
    <row r="39207" spans="1:3" x14ac:dyDescent="0.4">
      <c r="A39207" s="70"/>
      <c r="B39207" s="70"/>
      <c r="C39207" s="71"/>
    </row>
    <row r="39208" spans="1:3" x14ac:dyDescent="0.4">
      <c r="A39208" s="70"/>
      <c r="B39208" s="70"/>
      <c r="C39208" s="71"/>
    </row>
    <row r="39209" spans="1:3" x14ac:dyDescent="0.4">
      <c r="A39209" s="70"/>
      <c r="B39209" s="70"/>
      <c r="C39209" s="71"/>
    </row>
    <row r="39210" spans="1:3" x14ac:dyDescent="0.4">
      <c r="A39210" s="70"/>
      <c r="B39210" s="70"/>
      <c r="C39210" s="71"/>
    </row>
    <row r="39211" spans="1:3" x14ac:dyDescent="0.4">
      <c r="A39211" s="70"/>
      <c r="B39211" s="70"/>
      <c r="C39211" s="71"/>
    </row>
    <row r="39212" spans="1:3" x14ac:dyDescent="0.4">
      <c r="A39212" s="70"/>
      <c r="B39212" s="70"/>
      <c r="C39212" s="71"/>
    </row>
    <row r="39213" spans="1:3" x14ac:dyDescent="0.4">
      <c r="A39213" s="70"/>
      <c r="B39213" s="70"/>
      <c r="C39213" s="71"/>
    </row>
    <row r="39214" spans="1:3" x14ac:dyDescent="0.4">
      <c r="A39214" s="70"/>
      <c r="B39214" s="70"/>
      <c r="C39214" s="71"/>
    </row>
    <row r="39215" spans="1:3" x14ac:dyDescent="0.4">
      <c r="A39215" s="70"/>
      <c r="B39215" s="70"/>
      <c r="C39215" s="71"/>
    </row>
    <row r="39216" spans="1:3" x14ac:dyDescent="0.4">
      <c r="A39216" s="70"/>
      <c r="B39216" s="70"/>
      <c r="C39216" s="71"/>
    </row>
    <row r="39217" spans="1:3" x14ac:dyDescent="0.4">
      <c r="A39217" s="70"/>
      <c r="B39217" s="70"/>
      <c r="C39217" s="71"/>
    </row>
    <row r="39218" spans="1:3" x14ac:dyDescent="0.4">
      <c r="A39218" s="70"/>
      <c r="B39218" s="70"/>
      <c r="C39218" s="71"/>
    </row>
    <row r="39219" spans="1:3" x14ac:dyDescent="0.4">
      <c r="A39219" s="70"/>
      <c r="B39219" s="70"/>
      <c r="C39219" s="71"/>
    </row>
    <row r="39220" spans="1:3" x14ac:dyDescent="0.4">
      <c r="A39220" s="70"/>
      <c r="B39220" s="70"/>
      <c r="C39220" s="71"/>
    </row>
    <row r="39221" spans="1:3" x14ac:dyDescent="0.4">
      <c r="A39221" s="70"/>
      <c r="B39221" s="70"/>
      <c r="C39221" s="71"/>
    </row>
    <row r="39222" spans="1:3" x14ac:dyDescent="0.4">
      <c r="A39222" s="70"/>
      <c r="B39222" s="70"/>
      <c r="C39222" s="71"/>
    </row>
    <row r="39223" spans="1:3" x14ac:dyDescent="0.4">
      <c r="A39223" s="70"/>
      <c r="B39223" s="70"/>
      <c r="C39223" s="71"/>
    </row>
    <row r="39224" spans="1:3" x14ac:dyDescent="0.4">
      <c r="A39224" s="70"/>
      <c r="B39224" s="70"/>
      <c r="C39224" s="71"/>
    </row>
    <row r="39225" spans="1:3" x14ac:dyDescent="0.4">
      <c r="A39225" s="70"/>
      <c r="B39225" s="70"/>
      <c r="C39225" s="71"/>
    </row>
    <row r="39226" spans="1:3" x14ac:dyDescent="0.4">
      <c r="A39226" s="70"/>
      <c r="B39226" s="70"/>
      <c r="C39226" s="71"/>
    </row>
    <row r="39227" spans="1:3" x14ac:dyDescent="0.4">
      <c r="A39227" s="70"/>
      <c r="B39227" s="70"/>
      <c r="C39227" s="71"/>
    </row>
    <row r="39228" spans="1:3" x14ac:dyDescent="0.4">
      <c r="A39228" s="70"/>
      <c r="B39228" s="70"/>
      <c r="C39228" s="71"/>
    </row>
    <row r="39229" spans="1:3" x14ac:dyDescent="0.4">
      <c r="A39229" s="70"/>
      <c r="B39229" s="70"/>
      <c r="C39229" s="71"/>
    </row>
    <row r="39230" spans="1:3" x14ac:dyDescent="0.4">
      <c r="A39230" s="70"/>
      <c r="B39230" s="70"/>
      <c r="C39230" s="71"/>
    </row>
    <row r="39231" spans="1:3" x14ac:dyDescent="0.4">
      <c r="A39231" s="70"/>
      <c r="B39231" s="70"/>
      <c r="C39231" s="71"/>
    </row>
    <row r="39232" spans="1:3" x14ac:dyDescent="0.4">
      <c r="A39232" s="70"/>
      <c r="B39232" s="70"/>
      <c r="C39232" s="71"/>
    </row>
    <row r="39233" spans="1:3" x14ac:dyDescent="0.4">
      <c r="A39233" s="70"/>
      <c r="B39233" s="70"/>
      <c r="C39233" s="71"/>
    </row>
    <row r="39234" spans="1:3" x14ac:dyDescent="0.4">
      <c r="A39234" s="70"/>
      <c r="B39234" s="70"/>
      <c r="C39234" s="71"/>
    </row>
    <row r="39235" spans="1:3" x14ac:dyDescent="0.4">
      <c r="A39235" s="70"/>
      <c r="B39235" s="70"/>
      <c r="C39235" s="71"/>
    </row>
    <row r="39236" spans="1:3" x14ac:dyDescent="0.4">
      <c r="A39236" s="70"/>
      <c r="B39236" s="70"/>
      <c r="C39236" s="71"/>
    </row>
    <row r="39237" spans="1:3" x14ac:dyDescent="0.4">
      <c r="A39237" s="70"/>
      <c r="B39237" s="70"/>
      <c r="C39237" s="71"/>
    </row>
    <row r="39238" spans="1:3" x14ac:dyDescent="0.4">
      <c r="A39238" s="70"/>
      <c r="B39238" s="70"/>
      <c r="C39238" s="71"/>
    </row>
    <row r="39239" spans="1:3" x14ac:dyDescent="0.4">
      <c r="A39239" s="70"/>
      <c r="B39239" s="70"/>
      <c r="C39239" s="71"/>
    </row>
    <row r="39240" spans="1:3" x14ac:dyDescent="0.4">
      <c r="A39240" s="70"/>
      <c r="B39240" s="70"/>
      <c r="C39240" s="71"/>
    </row>
    <row r="39241" spans="1:3" x14ac:dyDescent="0.4">
      <c r="A39241" s="70"/>
      <c r="B39241" s="70"/>
      <c r="C39241" s="71"/>
    </row>
    <row r="39242" spans="1:3" x14ac:dyDescent="0.4">
      <c r="A39242" s="70"/>
      <c r="B39242" s="70"/>
      <c r="C39242" s="71"/>
    </row>
    <row r="39243" spans="1:3" x14ac:dyDescent="0.4">
      <c r="A39243" s="70"/>
      <c r="B39243" s="70"/>
      <c r="C39243" s="71"/>
    </row>
    <row r="39244" spans="1:3" x14ac:dyDescent="0.4">
      <c r="A39244" s="70"/>
      <c r="B39244" s="70"/>
      <c r="C39244" s="71"/>
    </row>
    <row r="39245" spans="1:3" x14ac:dyDescent="0.4">
      <c r="A39245" s="70"/>
      <c r="B39245" s="70"/>
      <c r="C39245" s="71"/>
    </row>
    <row r="39246" spans="1:3" x14ac:dyDescent="0.4">
      <c r="A39246" s="70"/>
      <c r="B39246" s="70"/>
      <c r="C39246" s="71"/>
    </row>
    <row r="39247" spans="1:3" x14ac:dyDescent="0.4">
      <c r="A39247" s="70"/>
      <c r="B39247" s="70"/>
      <c r="C39247" s="71"/>
    </row>
    <row r="39248" spans="1:3" x14ac:dyDescent="0.4">
      <c r="A39248" s="70"/>
      <c r="B39248" s="70"/>
      <c r="C39248" s="71"/>
    </row>
    <row r="39249" spans="1:3" x14ac:dyDescent="0.4">
      <c r="A39249" s="70"/>
      <c r="B39249" s="70"/>
      <c r="C39249" s="71"/>
    </row>
    <row r="39250" spans="1:3" x14ac:dyDescent="0.4">
      <c r="A39250" s="70"/>
      <c r="B39250" s="70"/>
      <c r="C39250" s="71"/>
    </row>
    <row r="39251" spans="1:3" x14ac:dyDescent="0.4">
      <c r="A39251" s="70"/>
      <c r="B39251" s="70"/>
      <c r="C39251" s="71"/>
    </row>
    <row r="39252" spans="1:3" x14ac:dyDescent="0.4">
      <c r="A39252" s="70"/>
      <c r="B39252" s="70"/>
      <c r="C39252" s="71"/>
    </row>
    <row r="39253" spans="1:3" x14ac:dyDescent="0.4">
      <c r="A39253" s="70"/>
      <c r="B39253" s="70"/>
      <c r="C39253" s="71"/>
    </row>
    <row r="39254" spans="1:3" x14ac:dyDescent="0.4">
      <c r="A39254" s="70"/>
      <c r="B39254" s="70"/>
      <c r="C39254" s="71"/>
    </row>
    <row r="39255" spans="1:3" x14ac:dyDescent="0.4">
      <c r="A39255" s="70"/>
      <c r="B39255" s="70"/>
      <c r="C39255" s="71"/>
    </row>
    <row r="39256" spans="1:3" x14ac:dyDescent="0.4">
      <c r="A39256" s="70"/>
      <c r="B39256" s="70"/>
      <c r="C39256" s="71"/>
    </row>
    <row r="39257" spans="1:3" x14ac:dyDescent="0.4">
      <c r="A39257" s="70"/>
      <c r="B39257" s="70"/>
      <c r="C39257" s="71"/>
    </row>
    <row r="39258" spans="1:3" x14ac:dyDescent="0.4">
      <c r="A39258" s="70"/>
      <c r="B39258" s="70"/>
      <c r="C39258" s="71"/>
    </row>
    <row r="39259" spans="1:3" x14ac:dyDescent="0.4">
      <c r="A39259" s="70"/>
      <c r="B39259" s="70"/>
      <c r="C39259" s="71"/>
    </row>
    <row r="39260" spans="1:3" x14ac:dyDescent="0.4">
      <c r="A39260" s="70"/>
      <c r="B39260" s="70"/>
      <c r="C39260" s="71"/>
    </row>
    <row r="39261" spans="1:3" x14ac:dyDescent="0.4">
      <c r="A39261" s="70"/>
      <c r="B39261" s="70"/>
      <c r="C39261" s="71"/>
    </row>
    <row r="39262" spans="1:3" x14ac:dyDescent="0.4">
      <c r="A39262" s="70"/>
      <c r="B39262" s="70"/>
      <c r="C39262" s="71"/>
    </row>
    <row r="39263" spans="1:3" x14ac:dyDescent="0.4">
      <c r="A39263" s="70"/>
      <c r="B39263" s="70"/>
      <c r="C39263" s="71"/>
    </row>
    <row r="39264" spans="1:3" x14ac:dyDescent="0.4">
      <c r="A39264" s="70"/>
      <c r="B39264" s="70"/>
      <c r="C39264" s="71"/>
    </row>
    <row r="39265" spans="1:3" x14ac:dyDescent="0.4">
      <c r="A39265" s="70"/>
      <c r="B39265" s="70"/>
      <c r="C39265" s="71"/>
    </row>
    <row r="39266" spans="1:3" x14ac:dyDescent="0.4">
      <c r="A39266" s="70"/>
      <c r="B39266" s="70"/>
      <c r="C39266" s="71"/>
    </row>
    <row r="39267" spans="1:3" x14ac:dyDescent="0.4">
      <c r="A39267" s="70"/>
      <c r="B39267" s="70"/>
      <c r="C39267" s="71"/>
    </row>
    <row r="39268" spans="1:3" x14ac:dyDescent="0.4">
      <c r="A39268" s="70"/>
      <c r="B39268" s="70"/>
      <c r="C39268" s="71"/>
    </row>
    <row r="39269" spans="1:3" x14ac:dyDescent="0.4">
      <c r="A39269" s="70"/>
      <c r="B39269" s="70"/>
      <c r="C39269" s="71"/>
    </row>
    <row r="39270" spans="1:3" x14ac:dyDescent="0.4">
      <c r="A39270" s="70"/>
      <c r="B39270" s="70"/>
      <c r="C39270" s="71"/>
    </row>
    <row r="39271" spans="1:3" x14ac:dyDescent="0.4">
      <c r="A39271" s="70"/>
      <c r="B39271" s="70"/>
      <c r="C39271" s="71"/>
    </row>
    <row r="39272" spans="1:3" x14ac:dyDescent="0.4">
      <c r="A39272" s="70"/>
      <c r="B39272" s="70"/>
      <c r="C39272" s="71"/>
    </row>
    <row r="39273" spans="1:3" x14ac:dyDescent="0.4">
      <c r="A39273" s="70"/>
      <c r="B39273" s="70"/>
      <c r="C39273" s="71"/>
    </row>
    <row r="39274" spans="1:3" x14ac:dyDescent="0.4">
      <c r="A39274" s="70"/>
      <c r="B39274" s="70"/>
      <c r="C39274" s="71"/>
    </row>
    <row r="39275" spans="1:3" x14ac:dyDescent="0.4">
      <c r="A39275" s="70"/>
      <c r="B39275" s="70"/>
      <c r="C39275" s="71"/>
    </row>
    <row r="39276" spans="1:3" x14ac:dyDescent="0.4">
      <c r="A39276" s="70"/>
      <c r="B39276" s="70"/>
      <c r="C39276" s="71"/>
    </row>
    <row r="39277" spans="1:3" x14ac:dyDescent="0.4">
      <c r="A39277" s="70"/>
      <c r="B39277" s="70"/>
      <c r="C39277" s="71"/>
    </row>
    <row r="39278" spans="1:3" x14ac:dyDescent="0.4">
      <c r="A39278" s="70"/>
      <c r="B39278" s="70"/>
      <c r="C39278" s="71"/>
    </row>
    <row r="39279" spans="1:3" x14ac:dyDescent="0.4">
      <c r="A39279" s="70"/>
      <c r="B39279" s="70"/>
      <c r="C39279" s="71"/>
    </row>
    <row r="39280" spans="1:3" x14ac:dyDescent="0.4">
      <c r="A39280" s="70"/>
      <c r="B39280" s="70"/>
      <c r="C39280" s="71"/>
    </row>
    <row r="39281" spans="1:3" x14ac:dyDescent="0.4">
      <c r="A39281" s="70"/>
      <c r="B39281" s="70"/>
      <c r="C39281" s="71"/>
    </row>
    <row r="39282" spans="1:3" x14ac:dyDescent="0.4">
      <c r="A39282" s="70"/>
      <c r="B39282" s="70"/>
      <c r="C39282" s="71"/>
    </row>
    <row r="39283" spans="1:3" x14ac:dyDescent="0.4">
      <c r="A39283" s="70"/>
      <c r="B39283" s="70"/>
      <c r="C39283" s="71"/>
    </row>
    <row r="39284" spans="1:3" x14ac:dyDescent="0.4">
      <c r="A39284" s="70"/>
      <c r="B39284" s="70"/>
      <c r="C39284" s="71"/>
    </row>
    <row r="39285" spans="1:3" x14ac:dyDescent="0.4">
      <c r="A39285" s="70"/>
      <c r="B39285" s="70"/>
      <c r="C39285" s="71"/>
    </row>
    <row r="39286" spans="1:3" x14ac:dyDescent="0.4">
      <c r="A39286" s="70"/>
      <c r="B39286" s="70"/>
      <c r="C39286" s="71"/>
    </row>
    <row r="39287" spans="1:3" x14ac:dyDescent="0.4">
      <c r="A39287" s="70"/>
      <c r="B39287" s="70"/>
      <c r="C39287" s="71"/>
    </row>
    <row r="39288" spans="1:3" x14ac:dyDescent="0.4">
      <c r="A39288" s="70"/>
      <c r="B39288" s="70"/>
      <c r="C39288" s="71"/>
    </row>
    <row r="39289" spans="1:3" x14ac:dyDescent="0.4">
      <c r="A39289" s="70"/>
      <c r="B39289" s="70"/>
      <c r="C39289" s="71"/>
    </row>
    <row r="39290" spans="1:3" x14ac:dyDescent="0.4">
      <c r="A39290" s="70"/>
      <c r="B39290" s="70"/>
      <c r="C39290" s="71"/>
    </row>
    <row r="39291" spans="1:3" x14ac:dyDescent="0.4">
      <c r="A39291" s="70"/>
      <c r="B39291" s="70"/>
      <c r="C39291" s="71"/>
    </row>
    <row r="39292" spans="1:3" x14ac:dyDescent="0.4">
      <c r="A39292" s="70"/>
      <c r="B39292" s="70"/>
      <c r="C39292" s="71"/>
    </row>
    <row r="39293" spans="1:3" x14ac:dyDescent="0.4">
      <c r="A39293" s="70"/>
      <c r="B39293" s="70"/>
      <c r="C39293" s="71"/>
    </row>
    <row r="39294" spans="1:3" x14ac:dyDescent="0.4">
      <c r="A39294" s="70"/>
      <c r="B39294" s="70"/>
      <c r="C39294" s="71"/>
    </row>
    <row r="39295" spans="1:3" x14ac:dyDescent="0.4">
      <c r="A39295" s="70"/>
      <c r="B39295" s="70"/>
      <c r="C39295" s="71"/>
    </row>
    <row r="39296" spans="1:3" x14ac:dyDescent="0.4">
      <c r="A39296" s="70"/>
      <c r="B39296" s="70"/>
      <c r="C39296" s="71"/>
    </row>
    <row r="39297" spans="1:3" x14ac:dyDescent="0.4">
      <c r="A39297" s="70"/>
      <c r="B39297" s="70"/>
      <c r="C39297" s="71"/>
    </row>
    <row r="39298" spans="1:3" x14ac:dyDescent="0.4">
      <c r="A39298" s="70"/>
      <c r="B39298" s="70"/>
      <c r="C39298" s="71"/>
    </row>
    <row r="39299" spans="1:3" x14ac:dyDescent="0.4">
      <c r="A39299" s="70"/>
      <c r="B39299" s="70"/>
      <c r="C39299" s="71"/>
    </row>
    <row r="39300" spans="1:3" x14ac:dyDescent="0.4">
      <c r="A39300" s="70"/>
      <c r="B39300" s="70"/>
      <c r="C39300" s="71"/>
    </row>
    <row r="39301" spans="1:3" x14ac:dyDescent="0.4">
      <c r="A39301" s="70"/>
      <c r="B39301" s="70"/>
      <c r="C39301" s="71"/>
    </row>
    <row r="39302" spans="1:3" x14ac:dyDescent="0.4">
      <c r="A39302" s="70"/>
      <c r="B39302" s="70"/>
      <c r="C39302" s="71"/>
    </row>
    <row r="39303" spans="1:3" x14ac:dyDescent="0.4">
      <c r="A39303" s="70"/>
      <c r="B39303" s="70"/>
      <c r="C39303" s="71"/>
    </row>
    <row r="39304" spans="1:3" x14ac:dyDescent="0.4">
      <c r="A39304" s="70"/>
      <c r="B39304" s="70"/>
      <c r="C39304" s="71"/>
    </row>
    <row r="39305" spans="1:3" x14ac:dyDescent="0.4">
      <c r="A39305" s="70"/>
      <c r="B39305" s="70"/>
      <c r="C39305" s="71"/>
    </row>
    <row r="39306" spans="1:3" x14ac:dyDescent="0.4">
      <c r="A39306" s="70"/>
      <c r="B39306" s="70"/>
      <c r="C39306" s="71"/>
    </row>
    <row r="39307" spans="1:3" x14ac:dyDescent="0.4">
      <c r="A39307" s="70"/>
      <c r="B39307" s="70"/>
      <c r="C39307" s="71"/>
    </row>
    <row r="39308" spans="1:3" x14ac:dyDescent="0.4">
      <c r="A39308" s="70"/>
      <c r="B39308" s="70"/>
      <c r="C39308" s="71"/>
    </row>
    <row r="39309" spans="1:3" x14ac:dyDescent="0.4">
      <c r="A39309" s="70"/>
      <c r="B39309" s="70"/>
      <c r="C39309" s="71"/>
    </row>
    <row r="39310" spans="1:3" x14ac:dyDescent="0.4">
      <c r="A39310" s="70"/>
      <c r="B39310" s="70"/>
      <c r="C39310" s="71"/>
    </row>
    <row r="39311" spans="1:3" x14ac:dyDescent="0.4">
      <c r="A39311" s="70"/>
      <c r="B39311" s="70"/>
      <c r="C39311" s="71"/>
    </row>
    <row r="39312" spans="1:3" x14ac:dyDescent="0.4">
      <c r="A39312" s="70"/>
      <c r="B39312" s="70"/>
      <c r="C39312" s="71"/>
    </row>
    <row r="39313" spans="1:3" x14ac:dyDescent="0.4">
      <c r="A39313" s="70"/>
      <c r="B39313" s="70"/>
      <c r="C39313" s="71"/>
    </row>
    <row r="39314" spans="1:3" x14ac:dyDescent="0.4">
      <c r="A39314" s="70"/>
      <c r="B39314" s="70"/>
      <c r="C39314" s="71"/>
    </row>
    <row r="39315" spans="1:3" x14ac:dyDescent="0.4">
      <c r="A39315" s="70"/>
      <c r="B39315" s="70"/>
      <c r="C39315" s="71"/>
    </row>
    <row r="39316" spans="1:3" x14ac:dyDescent="0.4">
      <c r="A39316" s="70"/>
      <c r="B39316" s="70"/>
      <c r="C39316" s="71"/>
    </row>
    <row r="39317" spans="1:3" x14ac:dyDescent="0.4">
      <c r="A39317" s="70"/>
      <c r="B39317" s="70"/>
      <c r="C39317" s="71"/>
    </row>
    <row r="39318" spans="1:3" x14ac:dyDescent="0.4">
      <c r="A39318" s="70"/>
      <c r="B39318" s="70"/>
      <c r="C39318" s="71"/>
    </row>
    <row r="39319" spans="1:3" x14ac:dyDescent="0.4">
      <c r="A39319" s="70"/>
      <c r="B39319" s="70"/>
      <c r="C39319" s="71"/>
    </row>
    <row r="39320" spans="1:3" x14ac:dyDescent="0.4">
      <c r="A39320" s="70"/>
      <c r="B39320" s="70"/>
      <c r="C39320" s="71"/>
    </row>
    <row r="39321" spans="1:3" x14ac:dyDescent="0.4">
      <c r="A39321" s="70"/>
      <c r="B39321" s="70"/>
      <c r="C39321" s="71"/>
    </row>
    <row r="39322" spans="1:3" x14ac:dyDescent="0.4">
      <c r="A39322" s="70"/>
      <c r="B39322" s="70"/>
      <c r="C39322" s="71"/>
    </row>
    <row r="39323" spans="1:3" x14ac:dyDescent="0.4">
      <c r="A39323" s="70"/>
      <c r="B39323" s="70"/>
      <c r="C39323" s="71"/>
    </row>
    <row r="39324" spans="1:3" x14ac:dyDescent="0.4">
      <c r="A39324" s="70"/>
      <c r="B39324" s="70"/>
      <c r="C39324" s="71"/>
    </row>
    <row r="39325" spans="1:3" x14ac:dyDescent="0.4">
      <c r="A39325" s="70"/>
      <c r="B39325" s="70"/>
      <c r="C39325" s="71"/>
    </row>
    <row r="39326" spans="1:3" x14ac:dyDescent="0.4">
      <c r="A39326" s="70"/>
      <c r="B39326" s="70"/>
      <c r="C39326" s="71"/>
    </row>
    <row r="39327" spans="1:3" x14ac:dyDescent="0.4">
      <c r="A39327" s="70"/>
      <c r="B39327" s="70"/>
      <c r="C39327" s="71"/>
    </row>
    <row r="39328" spans="1:3" x14ac:dyDescent="0.4">
      <c r="A39328" s="70"/>
      <c r="B39328" s="70"/>
      <c r="C39328" s="71"/>
    </row>
    <row r="39329" spans="1:3" x14ac:dyDescent="0.4">
      <c r="A39329" s="70"/>
      <c r="B39329" s="70"/>
      <c r="C39329" s="71"/>
    </row>
    <row r="39330" spans="1:3" x14ac:dyDescent="0.4">
      <c r="A39330" s="70"/>
      <c r="B39330" s="70"/>
      <c r="C39330" s="71"/>
    </row>
    <row r="39331" spans="1:3" x14ac:dyDescent="0.4">
      <c r="A39331" s="70"/>
      <c r="B39331" s="70"/>
      <c r="C39331" s="71"/>
    </row>
    <row r="39332" spans="1:3" x14ac:dyDescent="0.4">
      <c r="A39332" s="70"/>
      <c r="B39332" s="70"/>
      <c r="C39332" s="71"/>
    </row>
    <row r="39333" spans="1:3" x14ac:dyDescent="0.4">
      <c r="A39333" s="70"/>
      <c r="B39333" s="70"/>
      <c r="C39333" s="71"/>
    </row>
    <row r="39334" spans="1:3" x14ac:dyDescent="0.4">
      <c r="A39334" s="70"/>
      <c r="B39334" s="70"/>
      <c r="C39334" s="71"/>
    </row>
    <row r="39335" spans="1:3" x14ac:dyDescent="0.4">
      <c r="A39335" s="70"/>
      <c r="B39335" s="70"/>
      <c r="C39335" s="71"/>
    </row>
    <row r="39336" spans="1:3" x14ac:dyDescent="0.4">
      <c r="A39336" s="70"/>
      <c r="B39336" s="70"/>
      <c r="C39336" s="71"/>
    </row>
    <row r="39337" spans="1:3" x14ac:dyDescent="0.4">
      <c r="A39337" s="70"/>
      <c r="B39337" s="70"/>
      <c r="C39337" s="71"/>
    </row>
    <row r="39338" spans="1:3" x14ac:dyDescent="0.4">
      <c r="A39338" s="70"/>
      <c r="B39338" s="70"/>
      <c r="C39338" s="71"/>
    </row>
    <row r="39339" spans="1:3" x14ac:dyDescent="0.4">
      <c r="A39339" s="70"/>
      <c r="B39339" s="70"/>
      <c r="C39339" s="71"/>
    </row>
    <row r="39340" spans="1:3" x14ac:dyDescent="0.4">
      <c r="A39340" s="70"/>
      <c r="B39340" s="70"/>
      <c r="C39340" s="71"/>
    </row>
    <row r="39341" spans="1:3" x14ac:dyDescent="0.4">
      <c r="A39341" s="70"/>
      <c r="B39341" s="70"/>
      <c r="C39341" s="71"/>
    </row>
    <row r="39342" spans="1:3" x14ac:dyDescent="0.4">
      <c r="A39342" s="70"/>
      <c r="B39342" s="70"/>
      <c r="C39342" s="71"/>
    </row>
    <row r="39343" spans="1:3" x14ac:dyDescent="0.4">
      <c r="A39343" s="70"/>
      <c r="B39343" s="70"/>
      <c r="C39343" s="71"/>
    </row>
    <row r="39344" spans="1:3" x14ac:dyDescent="0.4">
      <c r="A39344" s="70"/>
      <c r="B39344" s="70"/>
      <c r="C39344" s="71"/>
    </row>
    <row r="39345" spans="1:3" x14ac:dyDescent="0.4">
      <c r="A39345" s="70"/>
      <c r="B39345" s="70"/>
      <c r="C39345" s="71"/>
    </row>
    <row r="39346" spans="1:3" x14ac:dyDescent="0.4">
      <c r="A39346" s="70"/>
      <c r="B39346" s="70"/>
      <c r="C39346" s="71"/>
    </row>
    <row r="39347" spans="1:3" x14ac:dyDescent="0.4">
      <c r="A39347" s="70"/>
      <c r="B39347" s="70"/>
      <c r="C39347" s="71"/>
    </row>
    <row r="39348" spans="1:3" x14ac:dyDescent="0.4">
      <c r="A39348" s="70"/>
      <c r="B39348" s="70"/>
      <c r="C39348" s="71"/>
    </row>
    <row r="39349" spans="1:3" x14ac:dyDescent="0.4">
      <c r="A39349" s="70"/>
      <c r="B39349" s="70"/>
      <c r="C39349" s="71"/>
    </row>
    <row r="39350" spans="1:3" x14ac:dyDescent="0.4">
      <c r="A39350" s="70"/>
      <c r="B39350" s="70"/>
      <c r="C39350" s="71"/>
    </row>
    <row r="39351" spans="1:3" x14ac:dyDescent="0.4">
      <c r="A39351" s="70"/>
      <c r="B39351" s="70"/>
      <c r="C39351" s="71"/>
    </row>
    <row r="39352" spans="1:3" x14ac:dyDescent="0.4">
      <c r="A39352" s="70"/>
      <c r="B39352" s="70"/>
      <c r="C39352" s="71"/>
    </row>
    <row r="39353" spans="1:3" x14ac:dyDescent="0.4">
      <c r="A39353" s="70"/>
      <c r="B39353" s="70"/>
      <c r="C39353" s="71"/>
    </row>
    <row r="39354" spans="1:3" x14ac:dyDescent="0.4">
      <c r="A39354" s="70"/>
      <c r="B39354" s="70"/>
      <c r="C39354" s="71"/>
    </row>
    <row r="39355" spans="1:3" x14ac:dyDescent="0.4">
      <c r="A39355" s="70"/>
      <c r="B39355" s="70"/>
      <c r="C39355" s="71"/>
    </row>
    <row r="39356" spans="1:3" x14ac:dyDescent="0.4">
      <c r="A39356" s="70"/>
      <c r="B39356" s="70"/>
      <c r="C39356" s="71"/>
    </row>
    <row r="39357" spans="1:3" x14ac:dyDescent="0.4">
      <c r="A39357" s="70"/>
      <c r="B39357" s="70"/>
      <c r="C39357" s="71"/>
    </row>
    <row r="39358" spans="1:3" x14ac:dyDescent="0.4">
      <c r="A39358" s="70"/>
      <c r="B39358" s="70"/>
      <c r="C39358" s="71"/>
    </row>
    <row r="39359" spans="1:3" x14ac:dyDescent="0.4">
      <c r="A39359" s="70"/>
      <c r="B39359" s="70"/>
      <c r="C39359" s="71"/>
    </row>
    <row r="39360" spans="1:3" x14ac:dyDescent="0.4">
      <c r="A39360" s="70"/>
      <c r="B39360" s="70"/>
      <c r="C39360" s="71"/>
    </row>
    <row r="39361" spans="1:3" x14ac:dyDescent="0.4">
      <c r="A39361" s="70"/>
      <c r="B39361" s="70"/>
      <c r="C39361" s="71"/>
    </row>
    <row r="39362" spans="1:3" x14ac:dyDescent="0.4">
      <c r="A39362" s="70"/>
      <c r="B39362" s="70"/>
      <c r="C39362" s="71"/>
    </row>
    <row r="39363" spans="1:3" x14ac:dyDescent="0.4">
      <c r="A39363" s="70"/>
      <c r="B39363" s="70"/>
      <c r="C39363" s="71"/>
    </row>
    <row r="39364" spans="1:3" x14ac:dyDescent="0.4">
      <c r="A39364" s="70"/>
      <c r="B39364" s="70"/>
      <c r="C39364" s="71"/>
    </row>
    <row r="39365" spans="1:3" x14ac:dyDescent="0.4">
      <c r="A39365" s="70"/>
      <c r="B39365" s="70"/>
      <c r="C39365" s="71"/>
    </row>
    <row r="39366" spans="1:3" x14ac:dyDescent="0.4">
      <c r="A39366" s="70"/>
      <c r="B39366" s="70"/>
      <c r="C39366" s="71"/>
    </row>
    <row r="39367" spans="1:3" x14ac:dyDescent="0.4">
      <c r="A39367" s="70"/>
      <c r="B39367" s="70"/>
      <c r="C39367" s="71"/>
    </row>
    <row r="39368" spans="1:3" x14ac:dyDescent="0.4">
      <c r="A39368" s="70"/>
      <c r="B39368" s="70"/>
      <c r="C39368" s="71"/>
    </row>
    <row r="39369" spans="1:3" x14ac:dyDescent="0.4">
      <c r="A39369" s="70"/>
      <c r="B39369" s="70"/>
      <c r="C39369" s="71"/>
    </row>
    <row r="39370" spans="1:3" x14ac:dyDescent="0.4">
      <c r="A39370" s="70"/>
      <c r="B39370" s="70"/>
      <c r="C39370" s="71"/>
    </row>
    <row r="39371" spans="1:3" x14ac:dyDescent="0.4">
      <c r="A39371" s="70"/>
      <c r="B39371" s="70"/>
      <c r="C39371" s="71"/>
    </row>
    <row r="39372" spans="1:3" x14ac:dyDescent="0.4">
      <c r="A39372" s="70"/>
      <c r="B39372" s="70"/>
      <c r="C39372" s="71"/>
    </row>
    <row r="39373" spans="1:3" x14ac:dyDescent="0.4">
      <c r="A39373" s="70"/>
      <c r="B39373" s="70"/>
      <c r="C39373" s="71"/>
    </row>
    <row r="39374" spans="1:3" x14ac:dyDescent="0.4">
      <c r="A39374" s="70"/>
      <c r="B39374" s="70"/>
      <c r="C39374" s="71"/>
    </row>
    <row r="39375" spans="1:3" x14ac:dyDescent="0.4">
      <c r="A39375" s="70"/>
      <c r="B39375" s="70"/>
      <c r="C39375" s="71"/>
    </row>
    <row r="39376" spans="1:3" x14ac:dyDescent="0.4">
      <c r="A39376" s="70"/>
      <c r="B39376" s="70"/>
      <c r="C39376" s="71"/>
    </row>
    <row r="39377" spans="1:3" x14ac:dyDescent="0.4">
      <c r="A39377" s="70"/>
      <c r="B39377" s="70"/>
      <c r="C39377" s="71"/>
    </row>
    <row r="39378" spans="1:3" x14ac:dyDescent="0.4">
      <c r="A39378" s="70"/>
      <c r="B39378" s="70"/>
      <c r="C39378" s="71"/>
    </row>
    <row r="39379" spans="1:3" x14ac:dyDescent="0.4">
      <c r="A39379" s="70"/>
      <c r="B39379" s="70"/>
      <c r="C39379" s="71"/>
    </row>
    <row r="39380" spans="1:3" x14ac:dyDescent="0.4">
      <c r="A39380" s="70"/>
      <c r="B39380" s="70"/>
      <c r="C39380" s="71"/>
    </row>
    <row r="39381" spans="1:3" x14ac:dyDescent="0.4">
      <c r="A39381" s="70"/>
      <c r="B39381" s="70"/>
      <c r="C39381" s="71"/>
    </row>
    <row r="39382" spans="1:3" x14ac:dyDescent="0.4">
      <c r="A39382" s="70"/>
      <c r="B39382" s="70"/>
      <c r="C39382" s="71"/>
    </row>
    <row r="39383" spans="1:3" x14ac:dyDescent="0.4">
      <c r="A39383" s="70"/>
      <c r="B39383" s="70"/>
      <c r="C39383" s="71"/>
    </row>
    <row r="39384" spans="1:3" x14ac:dyDescent="0.4">
      <c r="A39384" s="70"/>
      <c r="B39384" s="70"/>
      <c r="C39384" s="71"/>
    </row>
    <row r="39385" spans="1:3" x14ac:dyDescent="0.4">
      <c r="A39385" s="70"/>
      <c r="B39385" s="70"/>
      <c r="C39385" s="71"/>
    </row>
    <row r="39386" spans="1:3" x14ac:dyDescent="0.4">
      <c r="A39386" s="70"/>
      <c r="B39386" s="70"/>
      <c r="C39386" s="71"/>
    </row>
    <row r="39387" spans="1:3" x14ac:dyDescent="0.4">
      <c r="A39387" s="70"/>
      <c r="B39387" s="70"/>
      <c r="C39387" s="71"/>
    </row>
    <row r="39388" spans="1:3" x14ac:dyDescent="0.4">
      <c r="A39388" s="70"/>
      <c r="B39388" s="70"/>
      <c r="C39388" s="71"/>
    </row>
    <row r="39389" spans="1:3" x14ac:dyDescent="0.4">
      <c r="A39389" s="70"/>
      <c r="B39389" s="70"/>
      <c r="C39389" s="71"/>
    </row>
    <row r="39390" spans="1:3" x14ac:dyDescent="0.4">
      <c r="A39390" s="70"/>
      <c r="B39390" s="70"/>
      <c r="C39390" s="71"/>
    </row>
    <row r="39391" spans="1:3" x14ac:dyDescent="0.4">
      <c r="A39391" s="70"/>
      <c r="B39391" s="70"/>
      <c r="C39391" s="71"/>
    </row>
    <row r="39392" spans="1:3" x14ac:dyDescent="0.4">
      <c r="A39392" s="70"/>
      <c r="B39392" s="70"/>
      <c r="C39392" s="71"/>
    </row>
    <row r="39393" spans="1:3" x14ac:dyDescent="0.4">
      <c r="A39393" s="70"/>
      <c r="B39393" s="70"/>
      <c r="C39393" s="71"/>
    </row>
    <row r="39394" spans="1:3" x14ac:dyDescent="0.4">
      <c r="A39394" s="70"/>
      <c r="B39394" s="70"/>
      <c r="C39394" s="71"/>
    </row>
    <row r="39395" spans="1:3" x14ac:dyDescent="0.4">
      <c r="A39395" s="70"/>
      <c r="B39395" s="70"/>
      <c r="C39395" s="71"/>
    </row>
    <row r="39396" spans="1:3" x14ac:dyDescent="0.4">
      <c r="A39396" s="70"/>
      <c r="B39396" s="70"/>
      <c r="C39396" s="71"/>
    </row>
    <row r="39397" spans="1:3" x14ac:dyDescent="0.4">
      <c r="A39397" s="70"/>
      <c r="B39397" s="70"/>
      <c r="C39397" s="71"/>
    </row>
    <row r="39398" spans="1:3" x14ac:dyDescent="0.4">
      <c r="A39398" s="70"/>
      <c r="B39398" s="70"/>
      <c r="C39398" s="71"/>
    </row>
    <row r="39399" spans="1:3" x14ac:dyDescent="0.4">
      <c r="A39399" s="70"/>
      <c r="B39399" s="70"/>
      <c r="C39399" s="71"/>
    </row>
    <row r="39400" spans="1:3" x14ac:dyDescent="0.4">
      <c r="A39400" s="70"/>
      <c r="B39400" s="70"/>
      <c r="C39400" s="71"/>
    </row>
    <row r="39401" spans="1:3" x14ac:dyDescent="0.4">
      <c r="A39401" s="70"/>
      <c r="B39401" s="70"/>
      <c r="C39401" s="71"/>
    </row>
    <row r="39402" spans="1:3" x14ac:dyDescent="0.4">
      <c r="A39402" s="70"/>
      <c r="B39402" s="70"/>
      <c r="C39402" s="71"/>
    </row>
    <row r="39403" spans="1:3" x14ac:dyDescent="0.4">
      <c r="A39403" s="70"/>
      <c r="B39403" s="70"/>
      <c r="C39403" s="71"/>
    </row>
    <row r="39404" spans="1:3" x14ac:dyDescent="0.4">
      <c r="A39404" s="70"/>
      <c r="B39404" s="70"/>
      <c r="C39404" s="71"/>
    </row>
    <row r="39405" spans="1:3" x14ac:dyDescent="0.4">
      <c r="A39405" s="70"/>
      <c r="B39405" s="70"/>
      <c r="C39405" s="71"/>
    </row>
    <row r="39406" spans="1:3" x14ac:dyDescent="0.4">
      <c r="A39406" s="70"/>
      <c r="B39406" s="70"/>
      <c r="C39406" s="71"/>
    </row>
    <row r="39407" spans="1:3" x14ac:dyDescent="0.4">
      <c r="A39407" s="70"/>
      <c r="B39407" s="70"/>
      <c r="C39407" s="71"/>
    </row>
    <row r="39408" spans="1:3" x14ac:dyDescent="0.4">
      <c r="A39408" s="70"/>
      <c r="B39408" s="70"/>
      <c r="C39408" s="71"/>
    </row>
    <row r="39409" spans="1:3" x14ac:dyDescent="0.4">
      <c r="A39409" s="70"/>
      <c r="B39409" s="70"/>
      <c r="C39409" s="71"/>
    </row>
    <row r="39410" spans="1:3" x14ac:dyDescent="0.4">
      <c r="A39410" s="70"/>
      <c r="B39410" s="70"/>
      <c r="C39410" s="71"/>
    </row>
    <row r="39411" spans="1:3" x14ac:dyDescent="0.4">
      <c r="A39411" s="70"/>
      <c r="B39411" s="70"/>
      <c r="C39411" s="71"/>
    </row>
    <row r="39412" spans="1:3" x14ac:dyDescent="0.4">
      <c r="A39412" s="70"/>
      <c r="B39412" s="70"/>
      <c r="C39412" s="71"/>
    </row>
    <row r="39413" spans="1:3" x14ac:dyDescent="0.4">
      <c r="A39413" s="70"/>
      <c r="B39413" s="70"/>
      <c r="C39413" s="71"/>
    </row>
    <row r="39414" spans="1:3" x14ac:dyDescent="0.4">
      <c r="A39414" s="70"/>
      <c r="B39414" s="70"/>
      <c r="C39414" s="71"/>
    </row>
    <row r="39415" spans="1:3" x14ac:dyDescent="0.4">
      <c r="A39415" s="70"/>
      <c r="B39415" s="70"/>
      <c r="C39415" s="71"/>
    </row>
    <row r="39416" spans="1:3" x14ac:dyDescent="0.4">
      <c r="A39416" s="70"/>
      <c r="B39416" s="70"/>
      <c r="C39416" s="71"/>
    </row>
    <row r="39417" spans="1:3" x14ac:dyDescent="0.4">
      <c r="A39417" s="70"/>
      <c r="B39417" s="70"/>
      <c r="C39417" s="71"/>
    </row>
    <row r="39418" spans="1:3" x14ac:dyDescent="0.4">
      <c r="A39418" s="70"/>
      <c r="B39418" s="70"/>
      <c r="C39418" s="71"/>
    </row>
    <row r="39419" spans="1:3" x14ac:dyDescent="0.4">
      <c r="A39419" s="70"/>
      <c r="B39419" s="70"/>
      <c r="C39419" s="71"/>
    </row>
    <row r="39420" spans="1:3" x14ac:dyDescent="0.4">
      <c r="A39420" s="70"/>
      <c r="B39420" s="70"/>
      <c r="C39420" s="71"/>
    </row>
    <row r="39421" spans="1:3" x14ac:dyDescent="0.4">
      <c r="A39421" s="70"/>
      <c r="B39421" s="70"/>
      <c r="C39421" s="71"/>
    </row>
    <row r="39422" spans="1:3" x14ac:dyDescent="0.4">
      <c r="A39422" s="70"/>
      <c r="B39422" s="70"/>
      <c r="C39422" s="71"/>
    </row>
    <row r="39423" spans="1:3" x14ac:dyDescent="0.4">
      <c r="A39423" s="70"/>
      <c r="B39423" s="70"/>
      <c r="C39423" s="71"/>
    </row>
    <row r="39424" spans="1:3" x14ac:dyDescent="0.4">
      <c r="A39424" s="70"/>
      <c r="B39424" s="70"/>
      <c r="C39424" s="71"/>
    </row>
    <row r="39425" spans="1:3" x14ac:dyDescent="0.4">
      <c r="A39425" s="70"/>
      <c r="B39425" s="70"/>
      <c r="C39425" s="71"/>
    </row>
    <row r="39426" spans="1:3" x14ac:dyDescent="0.4">
      <c r="A39426" s="70"/>
      <c r="B39426" s="70"/>
      <c r="C39426" s="71"/>
    </row>
    <row r="39427" spans="1:3" x14ac:dyDescent="0.4">
      <c r="A39427" s="70"/>
      <c r="B39427" s="70"/>
      <c r="C39427" s="71"/>
    </row>
    <row r="39428" spans="1:3" x14ac:dyDescent="0.4">
      <c r="A39428" s="70"/>
      <c r="B39428" s="70"/>
      <c r="C39428" s="71"/>
    </row>
    <row r="39429" spans="1:3" x14ac:dyDescent="0.4">
      <c r="A39429" s="70"/>
      <c r="B39429" s="70"/>
      <c r="C39429" s="71"/>
    </row>
    <row r="39430" spans="1:3" x14ac:dyDescent="0.4">
      <c r="A39430" s="70"/>
      <c r="B39430" s="70"/>
      <c r="C39430" s="71"/>
    </row>
    <row r="39431" spans="1:3" x14ac:dyDescent="0.4">
      <c r="A39431" s="70"/>
      <c r="B39431" s="70"/>
      <c r="C39431" s="71"/>
    </row>
    <row r="39432" spans="1:3" x14ac:dyDescent="0.4">
      <c r="A39432" s="70"/>
      <c r="B39432" s="70"/>
      <c r="C39432" s="71"/>
    </row>
    <row r="39433" spans="1:3" x14ac:dyDescent="0.4">
      <c r="A39433" s="70"/>
      <c r="B39433" s="70"/>
      <c r="C39433" s="71"/>
    </row>
    <row r="39434" spans="1:3" x14ac:dyDescent="0.4">
      <c r="A39434" s="70"/>
      <c r="B39434" s="70"/>
      <c r="C39434" s="71"/>
    </row>
    <row r="39435" spans="1:3" x14ac:dyDescent="0.4">
      <c r="A39435" s="70"/>
      <c r="B39435" s="70"/>
      <c r="C39435" s="71"/>
    </row>
    <row r="39436" spans="1:3" x14ac:dyDescent="0.4">
      <c r="A39436" s="70"/>
      <c r="B39436" s="70"/>
      <c r="C39436" s="71"/>
    </row>
    <row r="39437" spans="1:3" x14ac:dyDescent="0.4">
      <c r="A39437" s="70"/>
      <c r="B39437" s="70"/>
      <c r="C39437" s="71"/>
    </row>
    <row r="39438" spans="1:3" x14ac:dyDescent="0.4">
      <c r="A39438" s="70"/>
      <c r="B39438" s="70"/>
      <c r="C39438" s="71"/>
    </row>
    <row r="39439" spans="1:3" x14ac:dyDescent="0.4">
      <c r="A39439" s="70"/>
      <c r="B39439" s="70"/>
      <c r="C39439" s="71"/>
    </row>
    <row r="39440" spans="1:3" x14ac:dyDescent="0.4">
      <c r="A39440" s="70"/>
      <c r="B39440" s="70"/>
      <c r="C39440" s="71"/>
    </row>
    <row r="39441" spans="1:3" x14ac:dyDescent="0.4">
      <c r="A39441" s="70"/>
      <c r="B39441" s="70"/>
      <c r="C39441" s="71"/>
    </row>
    <row r="39442" spans="1:3" x14ac:dyDescent="0.4">
      <c r="A39442" s="70"/>
      <c r="B39442" s="70"/>
      <c r="C39442" s="71"/>
    </row>
    <row r="39443" spans="1:3" x14ac:dyDescent="0.4">
      <c r="A39443" s="70"/>
      <c r="B39443" s="70"/>
      <c r="C39443" s="71"/>
    </row>
    <row r="39444" spans="1:3" x14ac:dyDescent="0.4">
      <c r="A39444" s="70"/>
      <c r="B39444" s="70"/>
      <c r="C39444" s="71"/>
    </row>
    <row r="39445" spans="1:3" x14ac:dyDescent="0.4">
      <c r="A39445" s="70"/>
      <c r="B39445" s="70"/>
      <c r="C39445" s="71"/>
    </row>
    <row r="39446" spans="1:3" x14ac:dyDescent="0.4">
      <c r="A39446" s="70"/>
      <c r="B39446" s="70"/>
      <c r="C39446" s="71"/>
    </row>
    <row r="39447" spans="1:3" x14ac:dyDescent="0.4">
      <c r="A39447" s="70"/>
      <c r="B39447" s="70"/>
      <c r="C39447" s="71"/>
    </row>
    <row r="39448" spans="1:3" x14ac:dyDescent="0.4">
      <c r="A39448" s="70"/>
      <c r="B39448" s="70"/>
      <c r="C39448" s="71"/>
    </row>
    <row r="39449" spans="1:3" x14ac:dyDescent="0.4">
      <c r="A39449" s="70"/>
      <c r="B39449" s="70"/>
      <c r="C39449" s="71"/>
    </row>
    <row r="39450" spans="1:3" x14ac:dyDescent="0.4">
      <c r="A39450" s="70"/>
      <c r="B39450" s="70"/>
      <c r="C39450" s="71"/>
    </row>
    <row r="39451" spans="1:3" x14ac:dyDescent="0.4">
      <c r="A39451" s="70"/>
      <c r="B39451" s="70"/>
      <c r="C39451" s="71"/>
    </row>
    <row r="39452" spans="1:3" x14ac:dyDescent="0.4">
      <c r="A39452" s="70"/>
      <c r="B39452" s="70"/>
      <c r="C39452" s="71"/>
    </row>
    <row r="39453" spans="1:3" x14ac:dyDescent="0.4">
      <c r="A39453" s="70"/>
      <c r="B39453" s="70"/>
      <c r="C39453" s="71"/>
    </row>
    <row r="39454" spans="1:3" x14ac:dyDescent="0.4">
      <c r="A39454" s="70"/>
      <c r="B39454" s="70"/>
      <c r="C39454" s="71"/>
    </row>
    <row r="39455" spans="1:3" x14ac:dyDescent="0.4">
      <c r="A39455" s="70"/>
      <c r="B39455" s="70"/>
      <c r="C39455" s="71"/>
    </row>
    <row r="39456" spans="1:3" x14ac:dyDescent="0.4">
      <c r="A39456" s="70"/>
      <c r="B39456" s="70"/>
      <c r="C39456" s="71"/>
    </row>
    <row r="39457" spans="1:3" x14ac:dyDescent="0.4">
      <c r="A39457" s="70"/>
      <c r="B39457" s="70"/>
      <c r="C39457" s="71"/>
    </row>
    <row r="39458" spans="1:3" x14ac:dyDescent="0.4">
      <c r="A39458" s="70"/>
      <c r="B39458" s="70"/>
      <c r="C39458" s="71"/>
    </row>
    <row r="39459" spans="1:3" x14ac:dyDescent="0.4">
      <c r="A39459" s="70"/>
      <c r="B39459" s="70"/>
      <c r="C39459" s="71"/>
    </row>
    <row r="39460" spans="1:3" x14ac:dyDescent="0.4">
      <c r="A39460" s="70"/>
      <c r="B39460" s="70"/>
      <c r="C39460" s="71"/>
    </row>
    <row r="39461" spans="1:3" x14ac:dyDescent="0.4">
      <c r="A39461" s="70"/>
      <c r="B39461" s="70"/>
      <c r="C39461" s="71"/>
    </row>
    <row r="39462" spans="1:3" x14ac:dyDescent="0.4">
      <c r="A39462" s="70"/>
      <c r="B39462" s="70"/>
      <c r="C39462" s="71"/>
    </row>
    <row r="39463" spans="1:3" x14ac:dyDescent="0.4">
      <c r="A39463" s="70"/>
      <c r="B39463" s="70"/>
      <c r="C39463" s="71"/>
    </row>
    <row r="39464" spans="1:3" x14ac:dyDescent="0.4">
      <c r="A39464" s="70"/>
      <c r="B39464" s="70"/>
      <c r="C39464" s="71"/>
    </row>
    <row r="39465" spans="1:3" x14ac:dyDescent="0.4">
      <c r="A39465" s="70"/>
      <c r="B39465" s="70"/>
      <c r="C39465" s="71"/>
    </row>
    <row r="39466" spans="1:3" x14ac:dyDescent="0.4">
      <c r="A39466" s="70"/>
      <c r="B39466" s="70"/>
      <c r="C39466" s="71"/>
    </row>
    <row r="39467" spans="1:3" x14ac:dyDescent="0.4">
      <c r="A39467" s="70"/>
      <c r="B39467" s="70"/>
      <c r="C39467" s="71"/>
    </row>
    <row r="39468" spans="1:3" x14ac:dyDescent="0.4">
      <c r="A39468" s="70"/>
      <c r="B39468" s="70"/>
      <c r="C39468" s="71"/>
    </row>
    <row r="39469" spans="1:3" x14ac:dyDescent="0.4">
      <c r="A39469" s="70"/>
      <c r="B39469" s="70"/>
      <c r="C39469" s="71"/>
    </row>
    <row r="39470" spans="1:3" x14ac:dyDescent="0.4">
      <c r="A39470" s="70"/>
      <c r="B39470" s="70"/>
      <c r="C39470" s="71"/>
    </row>
    <row r="39471" spans="1:3" x14ac:dyDescent="0.4">
      <c r="A39471" s="70"/>
      <c r="B39471" s="70"/>
      <c r="C39471" s="71"/>
    </row>
    <row r="39472" spans="1:3" x14ac:dyDescent="0.4">
      <c r="A39472" s="70"/>
      <c r="B39472" s="70"/>
      <c r="C39472" s="71"/>
    </row>
    <row r="39473" spans="1:3" x14ac:dyDescent="0.4">
      <c r="A39473" s="70"/>
      <c r="B39473" s="70"/>
      <c r="C39473" s="71"/>
    </row>
    <row r="39474" spans="1:3" x14ac:dyDescent="0.4">
      <c r="A39474" s="70"/>
      <c r="B39474" s="70"/>
      <c r="C39474" s="71"/>
    </row>
    <row r="39475" spans="1:3" x14ac:dyDescent="0.4">
      <c r="A39475" s="70"/>
      <c r="B39475" s="70"/>
      <c r="C39475" s="71"/>
    </row>
    <row r="39476" spans="1:3" x14ac:dyDescent="0.4">
      <c r="A39476" s="70"/>
      <c r="B39476" s="70"/>
      <c r="C39476" s="71"/>
    </row>
    <row r="39477" spans="1:3" x14ac:dyDescent="0.4">
      <c r="A39477" s="70"/>
      <c r="B39477" s="70"/>
      <c r="C39477" s="71"/>
    </row>
    <row r="39478" spans="1:3" x14ac:dyDescent="0.4">
      <c r="A39478" s="70"/>
      <c r="B39478" s="70"/>
      <c r="C39478" s="71"/>
    </row>
    <row r="39479" spans="1:3" x14ac:dyDescent="0.4">
      <c r="A39479" s="70"/>
      <c r="B39479" s="70"/>
      <c r="C39479" s="71"/>
    </row>
    <row r="39480" spans="1:3" x14ac:dyDescent="0.4">
      <c r="A39480" s="70"/>
      <c r="B39480" s="70"/>
      <c r="C39480" s="71"/>
    </row>
    <row r="39481" spans="1:3" x14ac:dyDescent="0.4">
      <c r="A39481" s="70"/>
      <c r="B39481" s="70"/>
      <c r="C39481" s="71"/>
    </row>
    <row r="39482" spans="1:3" x14ac:dyDescent="0.4">
      <c r="A39482" s="70"/>
      <c r="B39482" s="70"/>
      <c r="C39482" s="71"/>
    </row>
    <row r="39483" spans="1:3" x14ac:dyDescent="0.4">
      <c r="A39483" s="70"/>
      <c r="B39483" s="70"/>
      <c r="C39483" s="71"/>
    </row>
    <row r="39484" spans="1:3" x14ac:dyDescent="0.4">
      <c r="A39484" s="70"/>
      <c r="B39484" s="70"/>
      <c r="C39484" s="71"/>
    </row>
    <row r="39485" spans="1:3" x14ac:dyDescent="0.4">
      <c r="A39485" s="70"/>
      <c r="B39485" s="70"/>
      <c r="C39485" s="71"/>
    </row>
    <row r="39486" spans="1:3" x14ac:dyDescent="0.4">
      <c r="A39486" s="70"/>
      <c r="B39486" s="70"/>
      <c r="C39486" s="71"/>
    </row>
    <row r="39487" spans="1:3" x14ac:dyDescent="0.4">
      <c r="A39487" s="70"/>
      <c r="B39487" s="70"/>
      <c r="C39487" s="71"/>
    </row>
    <row r="39488" spans="1:3" x14ac:dyDescent="0.4">
      <c r="A39488" s="70"/>
      <c r="B39488" s="70"/>
      <c r="C39488" s="71"/>
    </row>
    <row r="39489" spans="1:3" x14ac:dyDescent="0.4">
      <c r="A39489" s="70"/>
      <c r="B39489" s="70"/>
      <c r="C39489" s="71"/>
    </row>
    <row r="39490" spans="1:3" x14ac:dyDescent="0.4">
      <c r="A39490" s="70"/>
      <c r="B39490" s="70"/>
      <c r="C39490" s="71"/>
    </row>
    <row r="39491" spans="1:3" x14ac:dyDescent="0.4">
      <c r="A39491" s="70"/>
      <c r="B39491" s="70"/>
      <c r="C39491" s="71"/>
    </row>
    <row r="39492" spans="1:3" x14ac:dyDescent="0.4">
      <c r="A39492" s="70"/>
      <c r="B39492" s="70"/>
      <c r="C39492" s="71"/>
    </row>
    <row r="39493" spans="1:3" x14ac:dyDescent="0.4">
      <c r="A39493" s="70"/>
      <c r="B39493" s="70"/>
      <c r="C39493" s="71"/>
    </row>
    <row r="39494" spans="1:3" x14ac:dyDescent="0.4">
      <c r="A39494" s="70"/>
      <c r="B39494" s="70"/>
      <c r="C39494" s="71"/>
    </row>
    <row r="39495" spans="1:3" x14ac:dyDescent="0.4">
      <c r="A39495" s="70"/>
      <c r="B39495" s="70"/>
      <c r="C39495" s="71"/>
    </row>
    <row r="39496" spans="1:3" x14ac:dyDescent="0.4">
      <c r="A39496" s="70"/>
      <c r="B39496" s="70"/>
      <c r="C39496" s="71"/>
    </row>
    <row r="39497" spans="1:3" x14ac:dyDescent="0.4">
      <c r="A39497" s="70"/>
      <c r="B39497" s="70"/>
      <c r="C39497" s="71"/>
    </row>
    <row r="39498" spans="1:3" x14ac:dyDescent="0.4">
      <c r="A39498" s="70"/>
      <c r="B39498" s="70"/>
      <c r="C39498" s="71"/>
    </row>
    <row r="39499" spans="1:3" x14ac:dyDescent="0.4">
      <c r="A39499" s="70"/>
      <c r="B39499" s="70"/>
      <c r="C39499" s="71"/>
    </row>
    <row r="39500" spans="1:3" x14ac:dyDescent="0.4">
      <c r="A39500" s="70"/>
      <c r="B39500" s="70"/>
      <c r="C39500" s="71"/>
    </row>
    <row r="39501" spans="1:3" x14ac:dyDescent="0.4">
      <c r="A39501" s="70"/>
      <c r="B39501" s="70"/>
      <c r="C39501" s="71"/>
    </row>
    <row r="39502" spans="1:3" x14ac:dyDescent="0.4">
      <c r="A39502" s="70"/>
      <c r="B39502" s="70"/>
      <c r="C39502" s="71"/>
    </row>
    <row r="39503" spans="1:3" x14ac:dyDescent="0.4">
      <c r="A39503" s="70"/>
      <c r="B39503" s="70"/>
      <c r="C39503" s="71"/>
    </row>
    <row r="39504" spans="1:3" x14ac:dyDescent="0.4">
      <c r="A39504" s="70"/>
      <c r="B39504" s="70"/>
      <c r="C39504" s="71"/>
    </row>
    <row r="39505" spans="1:3" x14ac:dyDescent="0.4">
      <c r="A39505" s="70"/>
      <c r="B39505" s="70"/>
      <c r="C39505" s="71"/>
    </row>
    <row r="39506" spans="1:3" x14ac:dyDescent="0.4">
      <c r="A39506" s="70"/>
      <c r="B39506" s="70"/>
      <c r="C39506" s="71"/>
    </row>
    <row r="39507" spans="1:3" x14ac:dyDescent="0.4">
      <c r="A39507" s="70"/>
      <c r="B39507" s="70"/>
      <c r="C39507" s="71"/>
    </row>
    <row r="39508" spans="1:3" x14ac:dyDescent="0.4">
      <c r="A39508" s="70"/>
      <c r="B39508" s="70"/>
      <c r="C39508" s="71"/>
    </row>
    <row r="39509" spans="1:3" x14ac:dyDescent="0.4">
      <c r="A39509" s="70"/>
      <c r="B39509" s="70"/>
      <c r="C39509" s="71"/>
    </row>
    <row r="39510" spans="1:3" x14ac:dyDescent="0.4">
      <c r="A39510" s="70"/>
      <c r="B39510" s="70"/>
      <c r="C39510" s="71"/>
    </row>
    <row r="39511" spans="1:3" x14ac:dyDescent="0.4">
      <c r="A39511" s="70"/>
      <c r="B39511" s="70"/>
      <c r="C39511" s="71"/>
    </row>
    <row r="39512" spans="1:3" x14ac:dyDescent="0.4">
      <c r="A39512" s="70"/>
      <c r="B39512" s="70"/>
      <c r="C39512" s="71"/>
    </row>
    <row r="39513" spans="1:3" x14ac:dyDescent="0.4">
      <c r="A39513" s="70"/>
      <c r="B39513" s="70"/>
      <c r="C39513" s="71"/>
    </row>
    <row r="39514" spans="1:3" x14ac:dyDescent="0.4">
      <c r="A39514" s="70"/>
      <c r="B39514" s="70"/>
      <c r="C39514" s="71"/>
    </row>
    <row r="39515" spans="1:3" x14ac:dyDescent="0.4">
      <c r="A39515" s="70"/>
      <c r="B39515" s="70"/>
      <c r="C39515" s="71"/>
    </row>
    <row r="39516" spans="1:3" x14ac:dyDescent="0.4">
      <c r="A39516" s="70"/>
      <c r="B39516" s="70"/>
      <c r="C39516" s="71"/>
    </row>
    <row r="39517" spans="1:3" x14ac:dyDescent="0.4">
      <c r="A39517" s="70"/>
      <c r="B39517" s="70"/>
      <c r="C39517" s="71"/>
    </row>
    <row r="39518" spans="1:3" x14ac:dyDescent="0.4">
      <c r="A39518" s="70"/>
      <c r="B39518" s="70"/>
      <c r="C39518" s="71"/>
    </row>
    <row r="39519" spans="1:3" x14ac:dyDescent="0.4">
      <c r="A39519" s="70"/>
      <c r="B39519" s="70"/>
      <c r="C39519" s="71"/>
    </row>
    <row r="39520" spans="1:3" x14ac:dyDescent="0.4">
      <c r="A39520" s="70"/>
      <c r="B39520" s="70"/>
      <c r="C39520" s="71"/>
    </row>
    <row r="39521" spans="1:3" x14ac:dyDescent="0.4">
      <c r="A39521" s="70"/>
      <c r="B39521" s="70"/>
      <c r="C39521" s="71"/>
    </row>
    <row r="39522" spans="1:3" x14ac:dyDescent="0.4">
      <c r="A39522" s="70"/>
      <c r="B39522" s="70"/>
      <c r="C39522" s="71"/>
    </row>
    <row r="39523" spans="1:3" x14ac:dyDescent="0.4">
      <c r="A39523" s="70"/>
      <c r="B39523" s="70"/>
      <c r="C39523" s="71"/>
    </row>
    <row r="39524" spans="1:3" x14ac:dyDescent="0.4">
      <c r="A39524" s="70"/>
      <c r="B39524" s="70"/>
      <c r="C39524" s="71"/>
    </row>
    <row r="39525" spans="1:3" x14ac:dyDescent="0.4">
      <c r="A39525" s="70"/>
      <c r="B39525" s="70"/>
      <c r="C39525" s="71"/>
    </row>
    <row r="39526" spans="1:3" x14ac:dyDescent="0.4">
      <c r="A39526" s="70"/>
      <c r="B39526" s="70"/>
      <c r="C39526" s="71"/>
    </row>
    <row r="39527" spans="1:3" x14ac:dyDescent="0.4">
      <c r="A39527" s="70"/>
      <c r="B39527" s="70"/>
      <c r="C39527" s="71"/>
    </row>
    <row r="39528" spans="1:3" x14ac:dyDescent="0.4">
      <c r="A39528" s="70"/>
      <c r="B39528" s="70"/>
      <c r="C39528" s="71"/>
    </row>
    <row r="39529" spans="1:3" x14ac:dyDescent="0.4">
      <c r="A39529" s="70"/>
      <c r="B39529" s="70"/>
      <c r="C39529" s="71"/>
    </row>
    <row r="39530" spans="1:3" x14ac:dyDescent="0.4">
      <c r="A39530" s="70"/>
      <c r="B39530" s="70"/>
      <c r="C39530" s="71"/>
    </row>
    <row r="39531" spans="1:3" x14ac:dyDescent="0.4">
      <c r="A39531" s="70"/>
      <c r="B39531" s="70"/>
      <c r="C39531" s="71"/>
    </row>
    <row r="39532" spans="1:3" x14ac:dyDescent="0.4">
      <c r="A39532" s="70"/>
      <c r="B39532" s="70"/>
      <c r="C39532" s="71"/>
    </row>
    <row r="39533" spans="1:3" x14ac:dyDescent="0.4">
      <c r="A39533" s="70"/>
      <c r="B39533" s="70"/>
      <c r="C39533" s="71"/>
    </row>
    <row r="39534" spans="1:3" x14ac:dyDescent="0.4">
      <c r="A39534" s="70"/>
      <c r="B39534" s="70"/>
      <c r="C39534" s="71"/>
    </row>
    <row r="39535" spans="1:3" x14ac:dyDescent="0.4">
      <c r="A39535" s="70"/>
      <c r="B39535" s="70"/>
      <c r="C39535" s="71"/>
    </row>
    <row r="39536" spans="1:3" x14ac:dyDescent="0.4">
      <c r="A39536" s="70"/>
      <c r="B39536" s="70"/>
      <c r="C39536" s="71"/>
    </row>
    <row r="39537" spans="1:3" x14ac:dyDescent="0.4">
      <c r="A39537" s="70"/>
      <c r="B39537" s="70"/>
      <c r="C39537" s="71"/>
    </row>
    <row r="39538" spans="1:3" x14ac:dyDescent="0.4">
      <c r="A39538" s="70"/>
      <c r="B39538" s="70"/>
      <c r="C39538" s="71"/>
    </row>
    <row r="39539" spans="1:3" x14ac:dyDescent="0.4">
      <c r="A39539" s="70"/>
      <c r="B39539" s="70"/>
      <c r="C39539" s="71"/>
    </row>
    <row r="39540" spans="1:3" x14ac:dyDescent="0.4">
      <c r="A39540" s="70"/>
      <c r="B39540" s="70"/>
      <c r="C39540" s="71"/>
    </row>
    <row r="39541" spans="1:3" x14ac:dyDescent="0.4">
      <c r="A39541" s="70"/>
      <c r="B39541" s="70"/>
      <c r="C39541" s="71"/>
    </row>
    <row r="39542" spans="1:3" x14ac:dyDescent="0.4">
      <c r="A39542" s="70"/>
      <c r="B39542" s="70"/>
      <c r="C39542" s="71"/>
    </row>
    <row r="39543" spans="1:3" x14ac:dyDescent="0.4">
      <c r="A39543" s="70"/>
      <c r="B39543" s="70"/>
      <c r="C39543" s="71"/>
    </row>
    <row r="39544" spans="1:3" x14ac:dyDescent="0.4">
      <c r="A39544" s="70"/>
      <c r="B39544" s="70"/>
      <c r="C39544" s="71"/>
    </row>
    <row r="39545" spans="1:3" x14ac:dyDescent="0.4">
      <c r="A39545" s="70"/>
      <c r="B39545" s="70"/>
      <c r="C39545" s="71"/>
    </row>
    <row r="39546" spans="1:3" x14ac:dyDescent="0.4">
      <c r="A39546" s="70"/>
      <c r="B39546" s="70"/>
      <c r="C39546" s="71"/>
    </row>
    <row r="39547" spans="1:3" x14ac:dyDescent="0.4">
      <c r="A39547" s="70"/>
      <c r="B39547" s="70"/>
      <c r="C39547" s="71"/>
    </row>
    <row r="39548" spans="1:3" x14ac:dyDescent="0.4">
      <c r="A39548" s="70"/>
      <c r="B39548" s="70"/>
      <c r="C39548" s="71"/>
    </row>
    <row r="39549" spans="1:3" x14ac:dyDescent="0.4">
      <c r="A39549" s="70"/>
      <c r="B39549" s="70"/>
      <c r="C39549" s="71"/>
    </row>
    <row r="39550" spans="1:3" x14ac:dyDescent="0.4">
      <c r="A39550" s="70"/>
      <c r="B39550" s="70"/>
      <c r="C39550" s="71"/>
    </row>
    <row r="39551" spans="1:3" x14ac:dyDescent="0.4">
      <c r="A39551" s="70"/>
      <c r="B39551" s="70"/>
      <c r="C39551" s="71"/>
    </row>
    <row r="39552" spans="1:3" x14ac:dyDescent="0.4">
      <c r="A39552" s="70"/>
      <c r="B39552" s="70"/>
      <c r="C39552" s="71"/>
    </row>
    <row r="39553" spans="1:3" x14ac:dyDescent="0.4">
      <c r="A39553" s="70"/>
      <c r="B39553" s="70"/>
      <c r="C39553" s="71"/>
    </row>
    <row r="39554" spans="1:3" x14ac:dyDescent="0.4">
      <c r="A39554" s="70"/>
      <c r="B39554" s="70"/>
      <c r="C39554" s="71"/>
    </row>
    <row r="39555" spans="1:3" x14ac:dyDescent="0.4">
      <c r="A39555" s="70"/>
      <c r="B39555" s="70"/>
      <c r="C39555" s="71"/>
    </row>
    <row r="39556" spans="1:3" x14ac:dyDescent="0.4">
      <c r="A39556" s="70"/>
      <c r="B39556" s="70"/>
      <c r="C39556" s="71"/>
    </row>
    <row r="39557" spans="1:3" x14ac:dyDescent="0.4">
      <c r="A39557" s="70"/>
      <c r="B39557" s="70"/>
      <c r="C39557" s="71"/>
    </row>
    <row r="39558" spans="1:3" x14ac:dyDescent="0.4">
      <c r="A39558" s="70"/>
      <c r="B39558" s="70"/>
      <c r="C39558" s="71"/>
    </row>
    <row r="39559" spans="1:3" x14ac:dyDescent="0.4">
      <c r="A39559" s="70"/>
      <c r="B39559" s="70"/>
      <c r="C39559" s="71"/>
    </row>
    <row r="39560" spans="1:3" x14ac:dyDescent="0.4">
      <c r="A39560" s="70"/>
      <c r="B39560" s="70"/>
      <c r="C39560" s="71"/>
    </row>
    <row r="39561" spans="1:3" x14ac:dyDescent="0.4">
      <c r="A39561" s="70"/>
      <c r="B39561" s="70"/>
      <c r="C39561" s="71"/>
    </row>
    <row r="39562" spans="1:3" x14ac:dyDescent="0.4">
      <c r="A39562" s="70"/>
      <c r="B39562" s="70"/>
      <c r="C39562" s="71"/>
    </row>
    <row r="39563" spans="1:3" x14ac:dyDescent="0.4">
      <c r="A39563" s="70"/>
      <c r="B39563" s="70"/>
      <c r="C39563" s="71"/>
    </row>
    <row r="39564" spans="1:3" x14ac:dyDescent="0.4">
      <c r="A39564" s="70"/>
      <c r="B39564" s="70"/>
      <c r="C39564" s="71"/>
    </row>
    <row r="39565" spans="1:3" x14ac:dyDescent="0.4">
      <c r="A39565" s="70"/>
      <c r="B39565" s="70"/>
      <c r="C39565" s="71"/>
    </row>
    <row r="39566" spans="1:3" x14ac:dyDescent="0.4">
      <c r="A39566" s="70"/>
      <c r="B39566" s="70"/>
      <c r="C39566" s="71"/>
    </row>
    <row r="39567" spans="1:3" x14ac:dyDescent="0.4">
      <c r="A39567" s="70"/>
      <c r="B39567" s="70"/>
      <c r="C39567" s="71"/>
    </row>
    <row r="39568" spans="1:3" x14ac:dyDescent="0.4">
      <c r="A39568" s="70"/>
      <c r="B39568" s="70"/>
      <c r="C39568" s="71"/>
    </row>
    <row r="39569" spans="1:3" x14ac:dyDescent="0.4">
      <c r="A39569" s="70"/>
      <c r="B39569" s="70"/>
      <c r="C39569" s="71"/>
    </row>
    <row r="39570" spans="1:3" x14ac:dyDescent="0.4">
      <c r="A39570" s="70"/>
      <c r="B39570" s="70"/>
      <c r="C39570" s="71"/>
    </row>
    <row r="39571" spans="1:3" x14ac:dyDescent="0.4">
      <c r="A39571" s="70"/>
      <c r="B39571" s="70"/>
      <c r="C39571" s="71"/>
    </row>
    <row r="39572" spans="1:3" x14ac:dyDescent="0.4">
      <c r="A39572" s="70"/>
      <c r="B39572" s="70"/>
      <c r="C39572" s="71"/>
    </row>
    <row r="39573" spans="1:3" x14ac:dyDescent="0.4">
      <c r="A39573" s="70"/>
      <c r="B39573" s="70"/>
      <c r="C39573" s="71"/>
    </row>
    <row r="39574" spans="1:3" x14ac:dyDescent="0.4">
      <c r="A39574" s="70"/>
      <c r="B39574" s="70"/>
      <c r="C39574" s="71"/>
    </row>
    <row r="39575" spans="1:3" x14ac:dyDescent="0.4">
      <c r="A39575" s="70"/>
      <c r="B39575" s="70"/>
      <c r="C39575" s="71"/>
    </row>
    <row r="39576" spans="1:3" x14ac:dyDescent="0.4">
      <c r="A39576" s="70"/>
      <c r="B39576" s="70"/>
      <c r="C39576" s="71"/>
    </row>
    <row r="39577" spans="1:3" x14ac:dyDescent="0.4">
      <c r="A39577" s="70"/>
      <c r="B39577" s="70"/>
      <c r="C39577" s="71"/>
    </row>
    <row r="39578" spans="1:3" x14ac:dyDescent="0.4">
      <c r="A39578" s="70"/>
      <c r="B39578" s="70"/>
      <c r="C39578" s="71"/>
    </row>
    <row r="39579" spans="1:3" x14ac:dyDescent="0.4">
      <c r="A39579" s="70"/>
      <c r="B39579" s="70"/>
      <c r="C39579" s="71"/>
    </row>
    <row r="39580" spans="1:3" x14ac:dyDescent="0.4">
      <c r="A39580" s="70"/>
      <c r="B39580" s="70"/>
      <c r="C39580" s="71"/>
    </row>
    <row r="39581" spans="1:3" x14ac:dyDescent="0.4">
      <c r="A39581" s="70"/>
      <c r="B39581" s="70"/>
      <c r="C39581" s="71"/>
    </row>
    <row r="39582" spans="1:3" x14ac:dyDescent="0.4">
      <c r="A39582" s="70"/>
      <c r="B39582" s="70"/>
      <c r="C39582" s="71"/>
    </row>
    <row r="39583" spans="1:3" x14ac:dyDescent="0.4">
      <c r="A39583" s="70"/>
      <c r="B39583" s="70"/>
      <c r="C39583" s="71"/>
    </row>
    <row r="39584" spans="1:3" x14ac:dyDescent="0.4">
      <c r="A39584" s="70"/>
      <c r="B39584" s="70"/>
      <c r="C39584" s="71"/>
    </row>
    <row r="39585" spans="1:3" x14ac:dyDescent="0.4">
      <c r="A39585" s="70"/>
      <c r="B39585" s="70"/>
      <c r="C39585" s="71"/>
    </row>
    <row r="39586" spans="1:3" x14ac:dyDescent="0.4">
      <c r="A39586" s="70"/>
      <c r="B39586" s="70"/>
      <c r="C39586" s="71"/>
    </row>
    <row r="39587" spans="1:3" x14ac:dyDescent="0.4">
      <c r="A39587" s="70"/>
      <c r="B39587" s="70"/>
      <c r="C39587" s="71"/>
    </row>
    <row r="39588" spans="1:3" x14ac:dyDescent="0.4">
      <c r="A39588" s="70"/>
      <c r="B39588" s="70"/>
      <c r="C39588" s="71"/>
    </row>
    <row r="39589" spans="1:3" x14ac:dyDescent="0.4">
      <c r="A39589" s="70"/>
      <c r="B39589" s="70"/>
      <c r="C39589" s="71"/>
    </row>
    <row r="39590" spans="1:3" x14ac:dyDescent="0.4">
      <c r="A39590" s="70"/>
      <c r="B39590" s="70"/>
      <c r="C39590" s="71"/>
    </row>
    <row r="39591" spans="1:3" x14ac:dyDescent="0.4">
      <c r="A39591" s="70"/>
      <c r="B39591" s="70"/>
      <c r="C39591" s="71"/>
    </row>
    <row r="39592" spans="1:3" x14ac:dyDescent="0.4">
      <c r="A39592" s="70"/>
      <c r="B39592" s="70"/>
      <c r="C39592" s="71"/>
    </row>
    <row r="39593" spans="1:3" x14ac:dyDescent="0.4">
      <c r="A39593" s="70"/>
      <c r="B39593" s="70"/>
      <c r="C39593" s="71"/>
    </row>
    <row r="39594" spans="1:3" x14ac:dyDescent="0.4">
      <c r="A39594" s="70"/>
      <c r="B39594" s="70"/>
      <c r="C39594" s="71"/>
    </row>
    <row r="39595" spans="1:3" x14ac:dyDescent="0.4">
      <c r="A39595" s="70"/>
      <c r="B39595" s="70"/>
      <c r="C39595" s="71"/>
    </row>
    <row r="39596" spans="1:3" x14ac:dyDescent="0.4">
      <c r="A39596" s="70"/>
      <c r="B39596" s="70"/>
      <c r="C39596" s="71"/>
    </row>
    <row r="39597" spans="1:3" x14ac:dyDescent="0.4">
      <c r="A39597" s="70"/>
      <c r="B39597" s="70"/>
      <c r="C39597" s="71"/>
    </row>
    <row r="39598" spans="1:3" x14ac:dyDescent="0.4">
      <c r="A39598" s="70"/>
      <c r="B39598" s="70"/>
      <c r="C39598" s="71"/>
    </row>
    <row r="39599" spans="1:3" x14ac:dyDescent="0.4">
      <c r="A39599" s="70"/>
      <c r="B39599" s="70"/>
      <c r="C39599" s="71"/>
    </row>
    <row r="39600" spans="1:3" x14ac:dyDescent="0.4">
      <c r="A39600" s="70"/>
      <c r="B39600" s="70"/>
      <c r="C39600" s="71"/>
    </row>
    <row r="39601" spans="1:3" x14ac:dyDescent="0.4">
      <c r="A39601" s="70"/>
      <c r="B39601" s="70"/>
      <c r="C39601" s="71"/>
    </row>
    <row r="39602" spans="1:3" x14ac:dyDescent="0.4">
      <c r="A39602" s="70"/>
      <c r="B39602" s="70"/>
      <c r="C39602" s="71"/>
    </row>
    <row r="39603" spans="1:3" x14ac:dyDescent="0.4">
      <c r="A39603" s="70"/>
      <c r="B39603" s="70"/>
      <c r="C39603" s="71"/>
    </row>
    <row r="39604" spans="1:3" x14ac:dyDescent="0.4">
      <c r="A39604" s="70"/>
      <c r="B39604" s="70"/>
      <c r="C39604" s="71"/>
    </row>
    <row r="39605" spans="1:3" x14ac:dyDescent="0.4">
      <c r="A39605" s="70"/>
      <c r="B39605" s="70"/>
      <c r="C39605" s="71"/>
    </row>
    <row r="39606" spans="1:3" x14ac:dyDescent="0.4">
      <c r="A39606" s="70"/>
      <c r="B39606" s="70"/>
      <c r="C39606" s="71"/>
    </row>
    <row r="39607" spans="1:3" x14ac:dyDescent="0.4">
      <c r="A39607" s="70"/>
      <c r="B39607" s="70"/>
      <c r="C39607" s="71"/>
    </row>
    <row r="39608" spans="1:3" x14ac:dyDescent="0.4">
      <c r="A39608" s="70"/>
      <c r="B39608" s="70"/>
      <c r="C39608" s="71"/>
    </row>
    <row r="39609" spans="1:3" x14ac:dyDescent="0.4">
      <c r="A39609" s="70"/>
      <c r="B39609" s="70"/>
      <c r="C39609" s="71"/>
    </row>
    <row r="39610" spans="1:3" x14ac:dyDescent="0.4">
      <c r="A39610" s="70"/>
      <c r="B39610" s="70"/>
      <c r="C39610" s="71"/>
    </row>
    <row r="39611" spans="1:3" x14ac:dyDescent="0.4">
      <c r="A39611" s="70"/>
      <c r="B39611" s="70"/>
      <c r="C39611" s="71"/>
    </row>
    <row r="39612" spans="1:3" x14ac:dyDescent="0.4">
      <c r="A39612" s="70"/>
      <c r="B39612" s="70"/>
      <c r="C39612" s="71"/>
    </row>
    <row r="39613" spans="1:3" x14ac:dyDescent="0.4">
      <c r="A39613" s="70"/>
      <c r="B39613" s="70"/>
      <c r="C39613" s="71"/>
    </row>
    <row r="39614" spans="1:3" x14ac:dyDescent="0.4">
      <c r="A39614" s="70"/>
      <c r="B39614" s="70"/>
      <c r="C39614" s="71"/>
    </row>
    <row r="39615" spans="1:3" x14ac:dyDescent="0.4">
      <c r="A39615" s="70"/>
      <c r="B39615" s="70"/>
      <c r="C39615" s="71"/>
    </row>
    <row r="39616" spans="1:3" x14ac:dyDescent="0.4">
      <c r="A39616" s="70"/>
      <c r="B39616" s="70"/>
      <c r="C39616" s="71"/>
    </row>
    <row r="39617" spans="1:3" x14ac:dyDescent="0.4">
      <c r="A39617" s="70"/>
      <c r="B39617" s="70"/>
      <c r="C39617" s="71"/>
    </row>
    <row r="39618" spans="1:3" x14ac:dyDescent="0.4">
      <c r="A39618" s="70"/>
      <c r="B39618" s="70"/>
      <c r="C39618" s="71"/>
    </row>
    <row r="39619" spans="1:3" x14ac:dyDescent="0.4">
      <c r="A39619" s="70"/>
      <c r="B39619" s="70"/>
      <c r="C39619" s="71"/>
    </row>
    <row r="39620" spans="1:3" x14ac:dyDescent="0.4">
      <c r="A39620" s="70"/>
      <c r="B39620" s="70"/>
      <c r="C39620" s="71"/>
    </row>
    <row r="39621" spans="1:3" x14ac:dyDescent="0.4">
      <c r="A39621" s="70"/>
      <c r="B39621" s="70"/>
      <c r="C39621" s="71"/>
    </row>
    <row r="39622" spans="1:3" x14ac:dyDescent="0.4">
      <c r="A39622" s="70"/>
      <c r="B39622" s="70"/>
      <c r="C39622" s="71"/>
    </row>
    <row r="39623" spans="1:3" x14ac:dyDescent="0.4">
      <c r="A39623" s="70"/>
      <c r="B39623" s="70"/>
      <c r="C39623" s="71"/>
    </row>
    <row r="39624" spans="1:3" x14ac:dyDescent="0.4">
      <c r="A39624" s="70"/>
      <c r="B39624" s="70"/>
      <c r="C39624" s="71"/>
    </row>
    <row r="39625" spans="1:3" x14ac:dyDescent="0.4">
      <c r="A39625" s="70"/>
      <c r="B39625" s="70"/>
      <c r="C39625" s="71"/>
    </row>
    <row r="39626" spans="1:3" x14ac:dyDescent="0.4">
      <c r="A39626" s="70"/>
      <c r="B39626" s="70"/>
      <c r="C39626" s="71"/>
    </row>
    <row r="39627" spans="1:3" x14ac:dyDescent="0.4">
      <c r="A39627" s="70"/>
      <c r="B39627" s="70"/>
      <c r="C39627" s="71"/>
    </row>
    <row r="39628" spans="1:3" x14ac:dyDescent="0.4">
      <c r="A39628" s="70"/>
      <c r="B39628" s="70"/>
      <c r="C39628" s="71"/>
    </row>
    <row r="39629" spans="1:3" x14ac:dyDescent="0.4">
      <c r="A39629" s="70"/>
      <c r="B39629" s="70"/>
      <c r="C39629" s="71"/>
    </row>
    <row r="39630" spans="1:3" x14ac:dyDescent="0.4">
      <c r="A39630" s="70"/>
      <c r="B39630" s="70"/>
      <c r="C39630" s="71"/>
    </row>
    <row r="39631" spans="1:3" x14ac:dyDescent="0.4">
      <c r="A39631" s="70"/>
      <c r="B39631" s="70"/>
      <c r="C39631" s="71"/>
    </row>
    <row r="39632" spans="1:3" x14ac:dyDescent="0.4">
      <c r="A39632" s="70"/>
      <c r="B39632" s="70"/>
      <c r="C39632" s="71"/>
    </row>
    <row r="39633" spans="1:3" x14ac:dyDescent="0.4">
      <c r="A39633" s="70"/>
      <c r="B39633" s="70"/>
      <c r="C39633" s="71"/>
    </row>
    <row r="39634" spans="1:3" x14ac:dyDescent="0.4">
      <c r="A39634" s="70"/>
      <c r="B39634" s="70"/>
      <c r="C39634" s="71"/>
    </row>
    <row r="39635" spans="1:3" x14ac:dyDescent="0.4">
      <c r="A39635" s="70"/>
      <c r="B39635" s="70"/>
      <c r="C39635" s="71"/>
    </row>
    <row r="39636" spans="1:3" x14ac:dyDescent="0.4">
      <c r="A39636" s="70"/>
      <c r="B39636" s="70"/>
      <c r="C39636" s="71"/>
    </row>
    <row r="39637" spans="1:3" x14ac:dyDescent="0.4">
      <c r="A39637" s="70"/>
      <c r="B39637" s="70"/>
      <c r="C39637" s="71"/>
    </row>
    <row r="39638" spans="1:3" x14ac:dyDescent="0.4">
      <c r="A39638" s="70"/>
      <c r="B39638" s="70"/>
      <c r="C39638" s="71"/>
    </row>
    <row r="39639" spans="1:3" x14ac:dyDescent="0.4">
      <c r="A39639" s="70"/>
      <c r="B39639" s="70"/>
      <c r="C39639" s="71"/>
    </row>
    <row r="39640" spans="1:3" x14ac:dyDescent="0.4">
      <c r="A39640" s="70"/>
      <c r="B39640" s="70"/>
      <c r="C39640" s="71"/>
    </row>
    <row r="39641" spans="1:3" x14ac:dyDescent="0.4">
      <c r="A39641" s="70"/>
      <c r="B39641" s="70"/>
      <c r="C39641" s="71"/>
    </row>
    <row r="39642" spans="1:3" x14ac:dyDescent="0.4">
      <c r="A39642" s="70"/>
      <c r="B39642" s="70"/>
      <c r="C39642" s="71"/>
    </row>
    <row r="39643" spans="1:3" x14ac:dyDescent="0.4">
      <c r="A39643" s="70"/>
      <c r="B39643" s="70"/>
      <c r="C39643" s="71"/>
    </row>
    <row r="39644" spans="1:3" x14ac:dyDescent="0.4">
      <c r="A39644" s="70"/>
      <c r="B39644" s="70"/>
      <c r="C39644" s="71"/>
    </row>
    <row r="39645" spans="1:3" x14ac:dyDescent="0.4">
      <c r="A39645" s="70"/>
      <c r="B39645" s="70"/>
      <c r="C39645" s="71"/>
    </row>
    <row r="39646" spans="1:3" x14ac:dyDescent="0.4">
      <c r="A39646" s="70"/>
      <c r="B39646" s="70"/>
      <c r="C39646" s="71"/>
    </row>
    <row r="39647" spans="1:3" x14ac:dyDescent="0.4">
      <c r="A39647" s="70"/>
      <c r="B39647" s="70"/>
      <c r="C39647" s="71"/>
    </row>
    <row r="39648" spans="1:3" x14ac:dyDescent="0.4">
      <c r="A39648" s="70"/>
      <c r="B39648" s="70"/>
      <c r="C39648" s="71"/>
    </row>
    <row r="39649" spans="1:3" x14ac:dyDescent="0.4">
      <c r="A39649" s="70"/>
      <c r="B39649" s="70"/>
      <c r="C39649" s="71"/>
    </row>
    <row r="39650" spans="1:3" x14ac:dyDescent="0.4">
      <c r="A39650" s="70"/>
      <c r="B39650" s="70"/>
      <c r="C39650" s="71"/>
    </row>
    <row r="39651" spans="1:3" x14ac:dyDescent="0.4">
      <c r="A39651" s="70"/>
      <c r="B39651" s="70"/>
      <c r="C39651" s="71"/>
    </row>
    <row r="39652" spans="1:3" x14ac:dyDescent="0.4">
      <c r="A39652" s="70"/>
      <c r="B39652" s="70"/>
      <c r="C39652" s="71"/>
    </row>
    <row r="39653" spans="1:3" x14ac:dyDescent="0.4">
      <c r="A39653" s="70"/>
      <c r="B39653" s="70"/>
      <c r="C39653" s="71"/>
    </row>
    <row r="39654" spans="1:3" x14ac:dyDescent="0.4">
      <c r="A39654" s="70"/>
      <c r="B39654" s="70"/>
      <c r="C39654" s="71"/>
    </row>
    <row r="39655" spans="1:3" x14ac:dyDescent="0.4">
      <c r="A39655" s="70"/>
      <c r="B39655" s="70"/>
      <c r="C39655" s="71"/>
    </row>
    <row r="39656" spans="1:3" x14ac:dyDescent="0.4">
      <c r="A39656" s="70"/>
      <c r="B39656" s="70"/>
      <c r="C39656" s="71"/>
    </row>
    <row r="39657" spans="1:3" x14ac:dyDescent="0.4">
      <c r="A39657" s="70"/>
      <c r="B39657" s="70"/>
      <c r="C39657" s="71"/>
    </row>
    <row r="39658" spans="1:3" x14ac:dyDescent="0.4">
      <c r="A39658" s="70"/>
      <c r="B39658" s="70"/>
      <c r="C39658" s="71"/>
    </row>
    <row r="39659" spans="1:3" x14ac:dyDescent="0.4">
      <c r="A39659" s="70"/>
      <c r="B39659" s="70"/>
      <c r="C39659" s="71"/>
    </row>
    <row r="39660" spans="1:3" x14ac:dyDescent="0.4">
      <c r="A39660" s="70"/>
      <c r="B39660" s="70"/>
      <c r="C39660" s="71"/>
    </row>
    <row r="39661" spans="1:3" x14ac:dyDescent="0.4">
      <c r="A39661" s="70"/>
      <c r="B39661" s="70"/>
      <c r="C39661" s="71"/>
    </row>
    <row r="39662" spans="1:3" x14ac:dyDescent="0.4">
      <c r="A39662" s="70"/>
      <c r="B39662" s="70"/>
      <c r="C39662" s="71"/>
    </row>
    <row r="39663" spans="1:3" x14ac:dyDescent="0.4">
      <c r="A39663" s="70"/>
      <c r="B39663" s="70"/>
      <c r="C39663" s="71"/>
    </row>
    <row r="39664" spans="1:3" x14ac:dyDescent="0.4">
      <c r="A39664" s="70"/>
      <c r="B39664" s="70"/>
      <c r="C39664" s="71"/>
    </row>
    <row r="39665" spans="1:3" x14ac:dyDescent="0.4">
      <c r="A39665" s="70"/>
      <c r="B39665" s="70"/>
      <c r="C39665" s="71"/>
    </row>
    <row r="39666" spans="1:3" x14ac:dyDescent="0.4">
      <c r="A39666" s="70"/>
      <c r="B39666" s="70"/>
      <c r="C39666" s="71"/>
    </row>
    <row r="39667" spans="1:3" x14ac:dyDescent="0.4">
      <c r="A39667" s="70"/>
      <c r="B39667" s="70"/>
      <c r="C39667" s="71"/>
    </row>
    <row r="39668" spans="1:3" x14ac:dyDescent="0.4">
      <c r="A39668" s="70"/>
      <c r="B39668" s="70"/>
      <c r="C39668" s="71"/>
    </row>
    <row r="39669" spans="1:3" x14ac:dyDescent="0.4">
      <c r="A39669" s="70"/>
      <c r="B39669" s="70"/>
      <c r="C39669" s="71"/>
    </row>
    <row r="39670" spans="1:3" x14ac:dyDescent="0.4">
      <c r="A39670" s="70"/>
      <c r="B39670" s="70"/>
      <c r="C39670" s="71"/>
    </row>
    <row r="39671" spans="1:3" x14ac:dyDescent="0.4">
      <c r="A39671" s="70"/>
      <c r="B39671" s="70"/>
      <c r="C39671" s="71"/>
    </row>
    <row r="39672" spans="1:3" x14ac:dyDescent="0.4">
      <c r="A39672" s="70"/>
      <c r="B39672" s="70"/>
      <c r="C39672" s="71"/>
    </row>
    <row r="39673" spans="1:3" x14ac:dyDescent="0.4">
      <c r="A39673" s="70"/>
      <c r="B39673" s="70"/>
      <c r="C39673" s="71"/>
    </row>
    <row r="39674" spans="1:3" x14ac:dyDescent="0.4">
      <c r="A39674" s="70"/>
      <c r="B39674" s="70"/>
      <c r="C39674" s="71"/>
    </row>
    <row r="39675" spans="1:3" x14ac:dyDescent="0.4">
      <c r="A39675" s="70"/>
      <c r="B39675" s="70"/>
      <c r="C39675" s="71"/>
    </row>
    <row r="39676" spans="1:3" x14ac:dyDescent="0.4">
      <c r="A39676" s="70"/>
      <c r="B39676" s="70"/>
      <c r="C39676" s="71"/>
    </row>
    <row r="39677" spans="1:3" x14ac:dyDescent="0.4">
      <c r="A39677" s="70"/>
      <c r="B39677" s="70"/>
      <c r="C39677" s="71"/>
    </row>
    <row r="39678" spans="1:3" x14ac:dyDescent="0.4">
      <c r="A39678" s="70"/>
      <c r="B39678" s="70"/>
      <c r="C39678" s="71"/>
    </row>
    <row r="39679" spans="1:3" x14ac:dyDescent="0.4">
      <c r="A39679" s="70"/>
      <c r="B39679" s="70"/>
      <c r="C39679" s="71"/>
    </row>
    <row r="39680" spans="1:3" x14ac:dyDescent="0.4">
      <c r="A39680" s="70"/>
      <c r="B39680" s="70"/>
      <c r="C39680" s="71"/>
    </row>
    <row r="39681" spans="1:3" x14ac:dyDescent="0.4">
      <c r="A39681" s="70"/>
      <c r="B39681" s="70"/>
      <c r="C39681" s="71"/>
    </row>
    <row r="39682" spans="1:3" x14ac:dyDescent="0.4">
      <c r="A39682" s="70"/>
      <c r="B39682" s="70"/>
      <c r="C39682" s="71"/>
    </row>
    <row r="39683" spans="1:3" x14ac:dyDescent="0.4">
      <c r="A39683" s="70"/>
      <c r="B39683" s="70"/>
      <c r="C39683" s="71"/>
    </row>
    <row r="39684" spans="1:3" x14ac:dyDescent="0.4">
      <c r="A39684" s="70"/>
      <c r="B39684" s="70"/>
      <c r="C39684" s="71"/>
    </row>
    <row r="39685" spans="1:3" x14ac:dyDescent="0.4">
      <c r="A39685" s="70"/>
      <c r="B39685" s="70"/>
      <c r="C39685" s="71"/>
    </row>
    <row r="39686" spans="1:3" x14ac:dyDescent="0.4">
      <c r="A39686" s="70"/>
      <c r="B39686" s="70"/>
      <c r="C39686" s="71"/>
    </row>
    <row r="39687" spans="1:3" x14ac:dyDescent="0.4">
      <c r="A39687" s="70"/>
      <c r="B39687" s="70"/>
      <c r="C39687" s="71"/>
    </row>
    <row r="39688" spans="1:3" x14ac:dyDescent="0.4">
      <c r="A39688" s="70"/>
      <c r="B39688" s="70"/>
      <c r="C39688" s="71"/>
    </row>
    <row r="39689" spans="1:3" x14ac:dyDescent="0.4">
      <c r="A39689" s="70"/>
      <c r="B39689" s="70"/>
      <c r="C39689" s="71"/>
    </row>
    <row r="39690" spans="1:3" x14ac:dyDescent="0.4">
      <c r="A39690" s="70"/>
      <c r="B39690" s="70"/>
      <c r="C39690" s="71"/>
    </row>
    <row r="39691" spans="1:3" x14ac:dyDescent="0.4">
      <c r="A39691" s="70"/>
      <c r="B39691" s="70"/>
      <c r="C39691" s="71"/>
    </row>
    <row r="39692" spans="1:3" x14ac:dyDescent="0.4">
      <c r="A39692" s="70"/>
      <c r="B39692" s="70"/>
      <c r="C39692" s="71"/>
    </row>
    <row r="39693" spans="1:3" x14ac:dyDescent="0.4">
      <c r="A39693" s="70"/>
      <c r="B39693" s="70"/>
      <c r="C39693" s="71"/>
    </row>
    <row r="39694" spans="1:3" x14ac:dyDescent="0.4">
      <c r="A39694" s="70"/>
      <c r="B39694" s="70"/>
      <c r="C39694" s="71"/>
    </row>
    <row r="39695" spans="1:3" x14ac:dyDescent="0.4">
      <c r="A39695" s="70"/>
      <c r="B39695" s="70"/>
      <c r="C39695" s="71"/>
    </row>
    <row r="39696" spans="1:3" x14ac:dyDescent="0.4">
      <c r="A39696" s="70"/>
      <c r="B39696" s="70"/>
      <c r="C39696" s="71"/>
    </row>
    <row r="39697" spans="1:3" x14ac:dyDescent="0.4">
      <c r="A39697" s="70"/>
      <c r="B39697" s="70"/>
      <c r="C39697" s="71"/>
    </row>
    <row r="39698" spans="1:3" x14ac:dyDescent="0.4">
      <c r="A39698" s="70"/>
      <c r="B39698" s="70"/>
      <c r="C39698" s="71"/>
    </row>
    <row r="39699" spans="1:3" x14ac:dyDescent="0.4">
      <c r="A39699" s="70"/>
      <c r="B39699" s="70"/>
      <c r="C39699" s="71"/>
    </row>
    <row r="39700" spans="1:3" x14ac:dyDescent="0.4">
      <c r="A39700" s="70"/>
      <c r="B39700" s="70"/>
      <c r="C39700" s="71"/>
    </row>
    <row r="39701" spans="1:3" x14ac:dyDescent="0.4">
      <c r="A39701" s="70"/>
      <c r="B39701" s="70"/>
      <c r="C39701" s="71"/>
    </row>
    <row r="39702" spans="1:3" x14ac:dyDescent="0.4">
      <c r="A39702" s="70"/>
      <c r="B39702" s="70"/>
      <c r="C39702" s="71"/>
    </row>
    <row r="39703" spans="1:3" x14ac:dyDescent="0.4">
      <c r="A39703" s="70"/>
      <c r="B39703" s="70"/>
      <c r="C39703" s="71"/>
    </row>
    <row r="39704" spans="1:3" x14ac:dyDescent="0.4">
      <c r="A39704" s="70"/>
      <c r="B39704" s="70"/>
      <c r="C39704" s="71"/>
    </row>
    <row r="39705" spans="1:3" x14ac:dyDescent="0.4">
      <c r="A39705" s="70"/>
      <c r="B39705" s="70"/>
      <c r="C39705" s="71"/>
    </row>
    <row r="39706" spans="1:3" x14ac:dyDescent="0.4">
      <c r="A39706" s="70"/>
      <c r="B39706" s="70"/>
      <c r="C39706" s="71"/>
    </row>
    <row r="39707" spans="1:3" x14ac:dyDescent="0.4">
      <c r="A39707" s="70"/>
      <c r="B39707" s="70"/>
      <c r="C39707" s="71"/>
    </row>
    <row r="39708" spans="1:3" x14ac:dyDescent="0.4">
      <c r="A39708" s="70"/>
      <c r="B39708" s="70"/>
      <c r="C39708" s="71"/>
    </row>
    <row r="39709" spans="1:3" x14ac:dyDescent="0.4">
      <c r="A39709" s="70"/>
      <c r="B39709" s="70"/>
      <c r="C39709" s="71"/>
    </row>
    <row r="39710" spans="1:3" x14ac:dyDescent="0.4">
      <c r="A39710" s="70"/>
      <c r="B39710" s="70"/>
      <c r="C39710" s="71"/>
    </row>
    <row r="39711" spans="1:3" x14ac:dyDescent="0.4">
      <c r="A39711" s="70"/>
      <c r="B39711" s="70"/>
      <c r="C39711" s="71"/>
    </row>
    <row r="39712" spans="1:3" x14ac:dyDescent="0.4">
      <c r="A39712" s="70"/>
      <c r="B39712" s="70"/>
      <c r="C39712" s="71"/>
    </row>
    <row r="39713" spans="1:3" x14ac:dyDescent="0.4">
      <c r="A39713" s="70"/>
      <c r="B39713" s="70"/>
      <c r="C39713" s="71"/>
    </row>
    <row r="39714" spans="1:3" x14ac:dyDescent="0.4">
      <c r="A39714" s="70"/>
      <c r="B39714" s="70"/>
      <c r="C39714" s="71"/>
    </row>
    <row r="39715" spans="1:3" x14ac:dyDescent="0.4">
      <c r="A39715" s="70"/>
      <c r="B39715" s="70"/>
      <c r="C39715" s="71"/>
    </row>
    <row r="39716" spans="1:3" x14ac:dyDescent="0.4">
      <c r="A39716" s="70"/>
      <c r="B39716" s="70"/>
      <c r="C39716" s="71"/>
    </row>
    <row r="39717" spans="1:3" x14ac:dyDescent="0.4">
      <c r="A39717" s="70"/>
      <c r="B39717" s="70"/>
      <c r="C39717" s="71"/>
    </row>
    <row r="39718" spans="1:3" x14ac:dyDescent="0.4">
      <c r="A39718" s="70"/>
      <c r="B39718" s="70"/>
      <c r="C39718" s="71"/>
    </row>
    <row r="39719" spans="1:3" x14ac:dyDescent="0.4">
      <c r="A39719" s="70"/>
      <c r="B39719" s="70"/>
      <c r="C39719" s="71"/>
    </row>
    <row r="39720" spans="1:3" x14ac:dyDescent="0.4">
      <c r="A39720" s="70"/>
      <c r="B39720" s="70"/>
      <c r="C39720" s="71"/>
    </row>
    <row r="39721" spans="1:3" x14ac:dyDescent="0.4">
      <c r="A39721" s="70"/>
      <c r="B39721" s="70"/>
      <c r="C39721" s="71"/>
    </row>
    <row r="39722" spans="1:3" x14ac:dyDescent="0.4">
      <c r="A39722" s="70"/>
      <c r="B39722" s="70"/>
      <c r="C39722" s="71"/>
    </row>
    <row r="39723" spans="1:3" x14ac:dyDescent="0.4">
      <c r="A39723" s="70"/>
      <c r="B39723" s="70"/>
      <c r="C39723" s="71"/>
    </row>
    <row r="39724" spans="1:3" x14ac:dyDescent="0.4">
      <c r="A39724" s="70"/>
      <c r="B39724" s="70"/>
      <c r="C39724" s="71"/>
    </row>
    <row r="39725" spans="1:3" x14ac:dyDescent="0.4">
      <c r="A39725" s="70"/>
      <c r="B39725" s="70"/>
      <c r="C39725" s="71"/>
    </row>
    <row r="39726" spans="1:3" x14ac:dyDescent="0.4">
      <c r="A39726" s="70"/>
      <c r="B39726" s="70"/>
      <c r="C39726" s="71"/>
    </row>
    <row r="39727" spans="1:3" x14ac:dyDescent="0.4">
      <c r="A39727" s="70"/>
      <c r="B39727" s="70"/>
      <c r="C39727" s="71"/>
    </row>
    <row r="39728" spans="1:3" x14ac:dyDescent="0.4">
      <c r="A39728" s="70"/>
      <c r="B39728" s="70"/>
      <c r="C39728" s="71"/>
    </row>
    <row r="39729" spans="1:3" x14ac:dyDescent="0.4">
      <c r="A39729" s="70"/>
      <c r="B39729" s="70"/>
      <c r="C39729" s="71"/>
    </row>
    <row r="39730" spans="1:3" x14ac:dyDescent="0.4">
      <c r="A39730" s="70"/>
      <c r="B39730" s="70"/>
      <c r="C39730" s="71"/>
    </row>
    <row r="39731" spans="1:3" x14ac:dyDescent="0.4">
      <c r="A39731" s="70"/>
      <c r="B39731" s="70"/>
      <c r="C39731" s="71"/>
    </row>
    <row r="39732" spans="1:3" x14ac:dyDescent="0.4">
      <c r="A39732" s="70"/>
      <c r="B39732" s="70"/>
      <c r="C39732" s="71"/>
    </row>
    <row r="39733" spans="1:3" x14ac:dyDescent="0.4">
      <c r="A39733" s="70"/>
      <c r="B39733" s="70"/>
      <c r="C39733" s="71"/>
    </row>
    <row r="39734" spans="1:3" x14ac:dyDescent="0.4">
      <c r="A39734" s="70"/>
      <c r="B39734" s="70"/>
      <c r="C39734" s="71"/>
    </row>
    <row r="39735" spans="1:3" x14ac:dyDescent="0.4">
      <c r="A39735" s="70"/>
      <c r="B39735" s="70"/>
      <c r="C39735" s="71"/>
    </row>
    <row r="39736" spans="1:3" x14ac:dyDescent="0.4">
      <c r="A39736" s="70"/>
      <c r="B39736" s="70"/>
      <c r="C39736" s="71"/>
    </row>
    <row r="39737" spans="1:3" x14ac:dyDescent="0.4">
      <c r="A39737" s="70"/>
      <c r="B39737" s="70"/>
      <c r="C39737" s="71"/>
    </row>
    <row r="39738" spans="1:3" x14ac:dyDescent="0.4">
      <c r="A39738" s="70"/>
      <c r="B39738" s="70"/>
      <c r="C39738" s="71"/>
    </row>
    <row r="39739" spans="1:3" x14ac:dyDescent="0.4">
      <c r="A39739" s="70"/>
      <c r="B39739" s="70"/>
      <c r="C39739" s="71"/>
    </row>
    <row r="39740" spans="1:3" x14ac:dyDescent="0.4">
      <c r="A39740" s="70"/>
      <c r="B39740" s="70"/>
      <c r="C39740" s="71"/>
    </row>
    <row r="39741" spans="1:3" x14ac:dyDescent="0.4">
      <c r="A39741" s="70"/>
      <c r="B39741" s="70"/>
      <c r="C39741" s="71"/>
    </row>
    <row r="39742" spans="1:3" x14ac:dyDescent="0.4">
      <c r="A39742" s="70"/>
      <c r="B39742" s="70"/>
      <c r="C39742" s="71"/>
    </row>
    <row r="39743" spans="1:3" x14ac:dyDescent="0.4">
      <c r="A39743" s="70"/>
      <c r="B39743" s="70"/>
      <c r="C39743" s="71"/>
    </row>
    <row r="39744" spans="1:3" x14ac:dyDescent="0.4">
      <c r="A39744" s="70"/>
      <c r="B39744" s="70"/>
      <c r="C39744" s="71"/>
    </row>
    <row r="39745" spans="1:3" x14ac:dyDescent="0.4">
      <c r="A39745" s="70"/>
      <c r="B39745" s="70"/>
      <c r="C39745" s="71"/>
    </row>
    <row r="39746" spans="1:3" x14ac:dyDescent="0.4">
      <c r="A39746" s="70"/>
      <c r="B39746" s="70"/>
      <c r="C39746" s="71"/>
    </row>
    <row r="39747" spans="1:3" x14ac:dyDescent="0.4">
      <c r="A39747" s="70"/>
      <c r="B39747" s="70"/>
      <c r="C39747" s="71"/>
    </row>
    <row r="39748" spans="1:3" x14ac:dyDescent="0.4">
      <c r="A39748" s="70"/>
      <c r="B39748" s="70"/>
      <c r="C39748" s="71"/>
    </row>
    <row r="39749" spans="1:3" x14ac:dyDescent="0.4">
      <c r="A39749" s="70"/>
      <c r="B39749" s="70"/>
      <c r="C39749" s="71"/>
    </row>
    <row r="39750" spans="1:3" x14ac:dyDescent="0.4">
      <c r="A39750" s="70"/>
      <c r="B39750" s="70"/>
      <c r="C39750" s="71"/>
    </row>
    <row r="39751" spans="1:3" x14ac:dyDescent="0.4">
      <c r="A39751" s="70"/>
      <c r="B39751" s="70"/>
      <c r="C39751" s="71"/>
    </row>
    <row r="39752" spans="1:3" x14ac:dyDescent="0.4">
      <c r="A39752" s="70"/>
      <c r="B39752" s="70"/>
      <c r="C39752" s="71"/>
    </row>
    <row r="39753" spans="1:3" x14ac:dyDescent="0.4">
      <c r="A39753" s="70"/>
      <c r="B39753" s="70"/>
      <c r="C39753" s="71"/>
    </row>
    <row r="39754" spans="1:3" x14ac:dyDescent="0.4">
      <c r="A39754" s="70"/>
      <c r="B39754" s="70"/>
      <c r="C39754" s="71"/>
    </row>
    <row r="39755" spans="1:3" x14ac:dyDescent="0.4">
      <c r="A39755" s="70"/>
      <c r="B39755" s="70"/>
      <c r="C39755" s="71"/>
    </row>
    <row r="39756" spans="1:3" x14ac:dyDescent="0.4">
      <c r="A39756" s="70"/>
      <c r="B39756" s="70"/>
      <c r="C39756" s="71"/>
    </row>
    <row r="39757" spans="1:3" x14ac:dyDescent="0.4">
      <c r="A39757" s="70"/>
      <c r="B39757" s="70"/>
      <c r="C39757" s="71"/>
    </row>
    <row r="39758" spans="1:3" x14ac:dyDescent="0.4">
      <c r="A39758" s="70"/>
      <c r="B39758" s="70"/>
      <c r="C39758" s="71"/>
    </row>
    <row r="39759" spans="1:3" x14ac:dyDescent="0.4">
      <c r="A39759" s="70"/>
      <c r="B39759" s="70"/>
      <c r="C39759" s="71"/>
    </row>
    <row r="39760" spans="1:3" x14ac:dyDescent="0.4">
      <c r="A39760" s="70"/>
      <c r="B39760" s="70"/>
      <c r="C39760" s="71"/>
    </row>
    <row r="39761" spans="1:3" x14ac:dyDescent="0.4">
      <c r="A39761" s="70"/>
      <c r="B39761" s="70"/>
      <c r="C39761" s="71"/>
    </row>
    <row r="39762" spans="1:3" x14ac:dyDescent="0.4">
      <c r="A39762" s="70"/>
      <c r="B39762" s="70"/>
      <c r="C39762" s="71"/>
    </row>
    <row r="39763" spans="1:3" x14ac:dyDescent="0.4">
      <c r="A39763" s="70"/>
      <c r="B39763" s="70"/>
      <c r="C39763" s="71"/>
    </row>
    <row r="39764" spans="1:3" x14ac:dyDescent="0.4">
      <c r="A39764" s="70"/>
      <c r="B39764" s="70"/>
      <c r="C39764" s="71"/>
    </row>
    <row r="39765" spans="1:3" x14ac:dyDescent="0.4">
      <c r="A39765" s="70"/>
      <c r="B39765" s="70"/>
      <c r="C39765" s="71"/>
    </row>
    <row r="39766" spans="1:3" x14ac:dyDescent="0.4">
      <c r="A39766" s="70"/>
      <c r="B39766" s="70"/>
      <c r="C39766" s="71"/>
    </row>
    <row r="39767" spans="1:3" x14ac:dyDescent="0.4">
      <c r="A39767" s="70"/>
      <c r="B39767" s="70"/>
      <c r="C39767" s="71"/>
    </row>
    <row r="39768" spans="1:3" x14ac:dyDescent="0.4">
      <c r="A39768" s="70"/>
      <c r="B39768" s="70"/>
      <c r="C39768" s="71"/>
    </row>
    <row r="39769" spans="1:3" x14ac:dyDescent="0.4">
      <c r="A39769" s="70"/>
      <c r="B39769" s="70"/>
      <c r="C39769" s="71"/>
    </row>
    <row r="39770" spans="1:3" x14ac:dyDescent="0.4">
      <c r="A39770" s="70"/>
      <c r="B39770" s="70"/>
      <c r="C39770" s="71"/>
    </row>
    <row r="39771" spans="1:3" x14ac:dyDescent="0.4">
      <c r="A39771" s="70"/>
      <c r="B39771" s="70"/>
      <c r="C39771" s="71"/>
    </row>
    <row r="39772" spans="1:3" x14ac:dyDescent="0.4">
      <c r="A39772" s="70"/>
      <c r="B39772" s="70"/>
      <c r="C39772" s="71"/>
    </row>
    <row r="39773" spans="1:3" x14ac:dyDescent="0.4">
      <c r="A39773" s="70"/>
      <c r="B39773" s="70"/>
      <c r="C39773" s="71"/>
    </row>
    <row r="39774" spans="1:3" x14ac:dyDescent="0.4">
      <c r="A39774" s="70"/>
      <c r="B39774" s="70"/>
      <c r="C39774" s="71"/>
    </row>
    <row r="39775" spans="1:3" x14ac:dyDescent="0.4">
      <c r="A39775" s="70"/>
      <c r="B39775" s="70"/>
      <c r="C39775" s="71"/>
    </row>
    <row r="39776" spans="1:3" x14ac:dyDescent="0.4">
      <c r="A39776" s="70"/>
      <c r="B39776" s="70"/>
      <c r="C39776" s="71"/>
    </row>
    <row r="39777" spans="1:3" x14ac:dyDescent="0.4">
      <c r="A39777" s="70"/>
      <c r="B39777" s="70"/>
      <c r="C39777" s="71"/>
    </row>
    <row r="39778" spans="1:3" x14ac:dyDescent="0.4">
      <c r="A39778" s="70"/>
      <c r="B39778" s="70"/>
      <c r="C39778" s="71"/>
    </row>
    <row r="39779" spans="1:3" x14ac:dyDescent="0.4">
      <c r="A39779" s="70"/>
      <c r="B39779" s="70"/>
      <c r="C39779" s="71"/>
    </row>
    <row r="39780" spans="1:3" x14ac:dyDescent="0.4">
      <c r="A39780" s="70"/>
      <c r="B39780" s="70"/>
      <c r="C39780" s="71"/>
    </row>
    <row r="39781" spans="1:3" x14ac:dyDescent="0.4">
      <c r="A39781" s="70"/>
      <c r="B39781" s="70"/>
      <c r="C39781" s="71"/>
    </row>
    <row r="39782" spans="1:3" x14ac:dyDescent="0.4">
      <c r="A39782" s="70"/>
      <c r="B39782" s="70"/>
      <c r="C39782" s="71"/>
    </row>
    <row r="39783" spans="1:3" x14ac:dyDescent="0.4">
      <c r="A39783" s="70"/>
      <c r="B39783" s="70"/>
      <c r="C39783" s="71"/>
    </row>
    <row r="39784" spans="1:3" x14ac:dyDescent="0.4">
      <c r="A39784" s="70"/>
      <c r="B39784" s="70"/>
      <c r="C39784" s="71"/>
    </row>
    <row r="39785" spans="1:3" x14ac:dyDescent="0.4">
      <c r="A39785" s="70"/>
      <c r="B39785" s="70"/>
      <c r="C39785" s="71"/>
    </row>
    <row r="39786" spans="1:3" x14ac:dyDescent="0.4">
      <c r="A39786" s="70"/>
      <c r="B39786" s="70"/>
      <c r="C39786" s="71"/>
    </row>
    <row r="39787" spans="1:3" x14ac:dyDescent="0.4">
      <c r="A39787" s="70"/>
      <c r="B39787" s="70"/>
      <c r="C39787" s="71"/>
    </row>
    <row r="39788" spans="1:3" x14ac:dyDescent="0.4">
      <c r="A39788" s="70"/>
      <c r="B39788" s="70"/>
      <c r="C39788" s="71"/>
    </row>
    <row r="39789" spans="1:3" x14ac:dyDescent="0.4">
      <c r="A39789" s="70"/>
      <c r="B39789" s="70"/>
      <c r="C39789" s="71"/>
    </row>
    <row r="39790" spans="1:3" x14ac:dyDescent="0.4">
      <c r="A39790" s="70"/>
      <c r="B39790" s="70"/>
      <c r="C39790" s="71"/>
    </row>
    <row r="39791" spans="1:3" x14ac:dyDescent="0.4">
      <c r="A39791" s="70"/>
      <c r="B39791" s="70"/>
      <c r="C39791" s="71"/>
    </row>
    <row r="39792" spans="1:3" x14ac:dyDescent="0.4">
      <c r="A39792" s="70"/>
      <c r="B39792" s="70"/>
      <c r="C39792" s="71"/>
    </row>
    <row r="39793" spans="1:3" x14ac:dyDescent="0.4">
      <c r="A39793" s="70"/>
      <c r="B39793" s="70"/>
      <c r="C39793" s="71"/>
    </row>
    <row r="39794" spans="1:3" x14ac:dyDescent="0.4">
      <c r="A39794" s="70"/>
      <c r="B39794" s="70"/>
      <c r="C39794" s="71"/>
    </row>
    <row r="39795" spans="1:3" x14ac:dyDescent="0.4">
      <c r="A39795" s="70"/>
      <c r="B39795" s="70"/>
      <c r="C39795" s="71"/>
    </row>
    <row r="39796" spans="1:3" x14ac:dyDescent="0.4">
      <c r="A39796" s="70"/>
      <c r="B39796" s="70"/>
      <c r="C39796" s="71"/>
    </row>
    <row r="39797" spans="1:3" x14ac:dyDescent="0.4">
      <c r="A39797" s="70"/>
      <c r="B39797" s="70"/>
      <c r="C39797" s="71"/>
    </row>
    <row r="39798" spans="1:3" x14ac:dyDescent="0.4">
      <c r="A39798" s="70"/>
      <c r="B39798" s="70"/>
      <c r="C39798" s="71"/>
    </row>
    <row r="39799" spans="1:3" x14ac:dyDescent="0.4">
      <c r="A39799" s="70"/>
      <c r="B39799" s="70"/>
      <c r="C39799" s="71"/>
    </row>
    <row r="39800" spans="1:3" x14ac:dyDescent="0.4">
      <c r="A39800" s="70"/>
      <c r="B39800" s="70"/>
      <c r="C39800" s="71"/>
    </row>
    <row r="39801" spans="1:3" x14ac:dyDescent="0.4">
      <c r="A39801" s="70"/>
      <c r="B39801" s="70"/>
      <c r="C39801" s="71"/>
    </row>
    <row r="39802" spans="1:3" x14ac:dyDescent="0.4">
      <c r="A39802" s="70"/>
      <c r="B39802" s="70"/>
      <c r="C39802" s="71"/>
    </row>
    <row r="39803" spans="1:3" x14ac:dyDescent="0.4">
      <c r="A39803" s="70"/>
      <c r="B39803" s="70"/>
      <c r="C39803" s="71"/>
    </row>
    <row r="39804" spans="1:3" x14ac:dyDescent="0.4">
      <c r="A39804" s="70"/>
      <c r="B39804" s="70"/>
      <c r="C39804" s="71"/>
    </row>
    <row r="39805" spans="1:3" x14ac:dyDescent="0.4">
      <c r="A39805" s="70"/>
      <c r="B39805" s="70"/>
      <c r="C39805" s="71"/>
    </row>
    <row r="39806" spans="1:3" x14ac:dyDescent="0.4">
      <c r="A39806" s="70"/>
      <c r="B39806" s="70"/>
      <c r="C39806" s="71"/>
    </row>
    <row r="39807" spans="1:3" x14ac:dyDescent="0.4">
      <c r="A39807" s="70"/>
      <c r="B39807" s="70"/>
      <c r="C39807" s="71"/>
    </row>
    <row r="39808" spans="1:3" x14ac:dyDescent="0.4">
      <c r="A39808" s="70"/>
      <c r="B39808" s="70"/>
      <c r="C39808" s="71"/>
    </row>
    <row r="39809" spans="1:3" x14ac:dyDescent="0.4">
      <c r="A39809" s="70"/>
      <c r="B39809" s="70"/>
      <c r="C39809" s="71"/>
    </row>
    <row r="39810" spans="1:3" x14ac:dyDescent="0.4">
      <c r="A39810" s="70"/>
      <c r="B39810" s="70"/>
      <c r="C39810" s="71"/>
    </row>
    <row r="39811" spans="1:3" x14ac:dyDescent="0.4">
      <c r="A39811" s="70"/>
      <c r="B39811" s="70"/>
      <c r="C39811" s="71"/>
    </row>
    <row r="39812" spans="1:3" x14ac:dyDescent="0.4">
      <c r="A39812" s="70"/>
      <c r="B39812" s="70"/>
      <c r="C39812" s="71"/>
    </row>
    <row r="39813" spans="1:3" x14ac:dyDescent="0.4">
      <c r="A39813" s="70"/>
      <c r="B39813" s="70"/>
      <c r="C39813" s="71"/>
    </row>
    <row r="39814" spans="1:3" x14ac:dyDescent="0.4">
      <c r="A39814" s="70"/>
      <c r="B39814" s="70"/>
      <c r="C39814" s="71"/>
    </row>
    <row r="39815" spans="1:3" x14ac:dyDescent="0.4">
      <c r="A39815" s="70"/>
      <c r="B39815" s="70"/>
      <c r="C39815" s="71"/>
    </row>
    <row r="39816" spans="1:3" x14ac:dyDescent="0.4">
      <c r="A39816" s="70"/>
      <c r="B39816" s="70"/>
      <c r="C39816" s="71"/>
    </row>
    <row r="39817" spans="1:3" x14ac:dyDescent="0.4">
      <c r="A39817" s="70"/>
      <c r="B39817" s="70"/>
      <c r="C39817" s="71"/>
    </row>
    <row r="39818" spans="1:3" x14ac:dyDescent="0.4">
      <c r="A39818" s="70"/>
      <c r="B39818" s="70"/>
      <c r="C39818" s="71"/>
    </row>
    <row r="39819" spans="1:3" x14ac:dyDescent="0.4">
      <c r="A39819" s="70"/>
      <c r="B39819" s="70"/>
      <c r="C39819" s="71"/>
    </row>
    <row r="39820" spans="1:3" x14ac:dyDescent="0.4">
      <c r="A39820" s="70"/>
      <c r="B39820" s="70"/>
      <c r="C39820" s="71"/>
    </row>
    <row r="39821" spans="1:3" x14ac:dyDescent="0.4">
      <c r="A39821" s="70"/>
      <c r="B39821" s="70"/>
      <c r="C39821" s="71"/>
    </row>
    <row r="39822" spans="1:3" x14ac:dyDescent="0.4">
      <c r="A39822" s="70"/>
      <c r="B39822" s="70"/>
      <c r="C39822" s="71"/>
    </row>
    <row r="39823" spans="1:3" x14ac:dyDescent="0.4">
      <c r="A39823" s="70"/>
      <c r="B39823" s="70"/>
      <c r="C39823" s="71"/>
    </row>
    <row r="39824" spans="1:3" x14ac:dyDescent="0.4">
      <c r="A39824" s="70"/>
      <c r="B39824" s="70"/>
      <c r="C39824" s="71"/>
    </row>
    <row r="39825" spans="1:3" x14ac:dyDescent="0.4">
      <c r="A39825" s="70"/>
      <c r="B39825" s="70"/>
      <c r="C39825" s="71"/>
    </row>
    <row r="39826" spans="1:3" x14ac:dyDescent="0.4">
      <c r="A39826" s="70"/>
      <c r="B39826" s="70"/>
      <c r="C39826" s="71"/>
    </row>
    <row r="39827" spans="1:3" x14ac:dyDescent="0.4">
      <c r="A39827" s="70"/>
      <c r="B39827" s="70"/>
      <c r="C39827" s="71"/>
    </row>
    <row r="39828" spans="1:3" x14ac:dyDescent="0.4">
      <c r="A39828" s="70"/>
      <c r="B39828" s="70"/>
      <c r="C39828" s="71"/>
    </row>
    <row r="39829" spans="1:3" x14ac:dyDescent="0.4">
      <c r="A39829" s="70"/>
      <c r="B39829" s="70"/>
      <c r="C39829" s="71"/>
    </row>
    <row r="39830" spans="1:3" x14ac:dyDescent="0.4">
      <c r="A39830" s="70"/>
      <c r="B39830" s="70"/>
      <c r="C39830" s="71"/>
    </row>
    <row r="39831" spans="1:3" x14ac:dyDescent="0.4">
      <c r="A39831" s="70"/>
      <c r="B39831" s="70"/>
      <c r="C39831" s="71"/>
    </row>
    <row r="39832" spans="1:3" x14ac:dyDescent="0.4">
      <c r="A39832" s="70"/>
      <c r="B39832" s="70"/>
      <c r="C39832" s="71"/>
    </row>
    <row r="39833" spans="1:3" x14ac:dyDescent="0.4">
      <c r="A39833" s="70"/>
      <c r="B39833" s="70"/>
      <c r="C39833" s="71"/>
    </row>
    <row r="39834" spans="1:3" x14ac:dyDescent="0.4">
      <c r="A39834" s="70"/>
      <c r="B39834" s="70"/>
      <c r="C39834" s="71"/>
    </row>
    <row r="39835" spans="1:3" x14ac:dyDescent="0.4">
      <c r="A39835" s="70"/>
      <c r="B39835" s="70"/>
      <c r="C39835" s="71"/>
    </row>
    <row r="39836" spans="1:3" x14ac:dyDescent="0.4">
      <c r="A39836" s="70"/>
      <c r="B39836" s="70"/>
      <c r="C39836" s="71"/>
    </row>
    <row r="39837" spans="1:3" x14ac:dyDescent="0.4">
      <c r="A39837" s="70"/>
      <c r="B39837" s="70"/>
      <c r="C39837" s="71"/>
    </row>
    <row r="39838" spans="1:3" x14ac:dyDescent="0.4">
      <c r="A39838" s="70"/>
      <c r="B39838" s="70"/>
      <c r="C39838" s="71"/>
    </row>
    <row r="39839" spans="1:3" x14ac:dyDescent="0.4">
      <c r="A39839" s="70"/>
      <c r="B39839" s="70"/>
      <c r="C39839" s="71"/>
    </row>
    <row r="39840" spans="1:3" x14ac:dyDescent="0.4">
      <c r="A39840" s="70"/>
      <c r="B39840" s="70"/>
      <c r="C39840" s="71"/>
    </row>
    <row r="39841" spans="1:3" x14ac:dyDescent="0.4">
      <c r="A39841" s="70"/>
      <c r="B39841" s="70"/>
      <c r="C39841" s="71"/>
    </row>
    <row r="39842" spans="1:3" x14ac:dyDescent="0.4">
      <c r="A39842" s="70"/>
      <c r="B39842" s="70"/>
      <c r="C39842" s="71"/>
    </row>
    <row r="39843" spans="1:3" x14ac:dyDescent="0.4">
      <c r="A39843" s="70"/>
      <c r="B39843" s="70"/>
      <c r="C39843" s="71"/>
    </row>
    <row r="39844" spans="1:3" x14ac:dyDescent="0.4">
      <c r="A39844" s="70"/>
      <c r="B39844" s="70"/>
      <c r="C39844" s="71"/>
    </row>
    <row r="39845" spans="1:3" x14ac:dyDescent="0.4">
      <c r="A39845" s="70"/>
      <c r="B39845" s="70"/>
      <c r="C39845" s="71"/>
    </row>
    <row r="39846" spans="1:3" x14ac:dyDescent="0.4">
      <c r="A39846" s="70"/>
      <c r="B39846" s="70"/>
      <c r="C39846" s="71"/>
    </row>
    <row r="39847" spans="1:3" x14ac:dyDescent="0.4">
      <c r="A39847" s="70"/>
      <c r="B39847" s="70"/>
      <c r="C39847" s="71"/>
    </row>
    <row r="39848" spans="1:3" x14ac:dyDescent="0.4">
      <c r="A39848" s="70"/>
      <c r="B39848" s="70"/>
      <c r="C39848" s="71"/>
    </row>
    <row r="39849" spans="1:3" x14ac:dyDescent="0.4">
      <c r="A39849" s="70"/>
      <c r="B39849" s="70"/>
      <c r="C39849" s="71"/>
    </row>
    <row r="39850" spans="1:3" x14ac:dyDescent="0.4">
      <c r="A39850" s="70"/>
      <c r="B39850" s="70"/>
      <c r="C39850" s="71"/>
    </row>
    <row r="39851" spans="1:3" x14ac:dyDescent="0.4">
      <c r="A39851" s="70"/>
      <c r="B39851" s="70"/>
      <c r="C39851" s="71"/>
    </row>
    <row r="39852" spans="1:3" x14ac:dyDescent="0.4">
      <c r="A39852" s="70"/>
      <c r="B39852" s="70"/>
      <c r="C39852" s="71"/>
    </row>
    <row r="39853" spans="1:3" x14ac:dyDescent="0.4">
      <c r="A39853" s="70"/>
      <c r="B39853" s="70"/>
      <c r="C39853" s="71"/>
    </row>
    <row r="39854" spans="1:3" x14ac:dyDescent="0.4">
      <c r="A39854" s="70"/>
      <c r="B39854" s="70"/>
      <c r="C39854" s="71"/>
    </row>
    <row r="39855" spans="1:3" x14ac:dyDescent="0.4">
      <c r="A39855" s="70"/>
      <c r="B39855" s="70"/>
      <c r="C39855" s="71"/>
    </row>
    <row r="39856" spans="1:3" x14ac:dyDescent="0.4">
      <c r="A39856" s="70"/>
      <c r="B39856" s="70"/>
      <c r="C39856" s="71"/>
    </row>
    <row r="39857" spans="1:3" x14ac:dyDescent="0.4">
      <c r="A39857" s="70"/>
      <c r="B39857" s="70"/>
      <c r="C39857" s="71"/>
    </row>
    <row r="39858" spans="1:3" x14ac:dyDescent="0.4">
      <c r="A39858" s="70"/>
      <c r="B39858" s="70"/>
      <c r="C39858" s="71"/>
    </row>
    <row r="39859" spans="1:3" x14ac:dyDescent="0.4">
      <c r="A39859" s="70"/>
      <c r="B39859" s="70"/>
      <c r="C39859" s="71"/>
    </row>
    <row r="39860" spans="1:3" x14ac:dyDescent="0.4">
      <c r="A39860" s="70"/>
      <c r="B39860" s="70"/>
      <c r="C39860" s="71"/>
    </row>
    <row r="39861" spans="1:3" x14ac:dyDescent="0.4">
      <c r="A39861" s="70"/>
      <c r="B39861" s="70"/>
      <c r="C39861" s="71"/>
    </row>
    <row r="39862" spans="1:3" x14ac:dyDescent="0.4">
      <c r="A39862" s="70"/>
      <c r="B39862" s="70"/>
      <c r="C39862" s="71"/>
    </row>
    <row r="39863" spans="1:3" x14ac:dyDescent="0.4">
      <c r="A39863" s="70"/>
      <c r="B39863" s="70"/>
      <c r="C39863" s="71"/>
    </row>
    <row r="39864" spans="1:3" x14ac:dyDescent="0.4">
      <c r="A39864" s="70"/>
      <c r="B39864" s="70"/>
      <c r="C39864" s="71"/>
    </row>
    <row r="39865" spans="1:3" x14ac:dyDescent="0.4">
      <c r="A39865" s="70"/>
      <c r="B39865" s="70"/>
      <c r="C39865" s="71"/>
    </row>
    <row r="39866" spans="1:3" x14ac:dyDescent="0.4">
      <c r="A39866" s="70"/>
      <c r="B39866" s="70"/>
      <c r="C39866" s="71"/>
    </row>
    <row r="39867" spans="1:3" x14ac:dyDescent="0.4">
      <c r="A39867" s="70"/>
      <c r="B39867" s="70"/>
      <c r="C39867" s="71"/>
    </row>
    <row r="39868" spans="1:3" x14ac:dyDescent="0.4">
      <c r="A39868" s="70"/>
      <c r="B39868" s="70"/>
      <c r="C39868" s="71"/>
    </row>
    <row r="39869" spans="1:3" x14ac:dyDescent="0.4">
      <c r="A39869" s="70"/>
      <c r="B39869" s="70"/>
      <c r="C39869" s="71"/>
    </row>
    <row r="39870" spans="1:3" x14ac:dyDescent="0.4">
      <c r="A39870" s="70"/>
      <c r="B39870" s="70"/>
      <c r="C39870" s="71"/>
    </row>
    <row r="39871" spans="1:3" x14ac:dyDescent="0.4">
      <c r="A39871" s="70"/>
      <c r="B39871" s="70"/>
      <c r="C39871" s="71"/>
    </row>
    <row r="39872" spans="1:3" x14ac:dyDescent="0.4">
      <c r="A39872" s="70"/>
      <c r="B39872" s="70"/>
      <c r="C39872" s="71"/>
    </row>
    <row r="39873" spans="1:3" x14ac:dyDescent="0.4">
      <c r="A39873" s="70"/>
      <c r="B39873" s="70"/>
      <c r="C39873" s="71"/>
    </row>
    <row r="39874" spans="1:3" x14ac:dyDescent="0.4">
      <c r="A39874" s="70"/>
      <c r="B39874" s="70"/>
      <c r="C39874" s="71"/>
    </row>
    <row r="39875" spans="1:3" x14ac:dyDescent="0.4">
      <c r="A39875" s="70"/>
      <c r="B39875" s="70"/>
      <c r="C39875" s="71"/>
    </row>
    <row r="39876" spans="1:3" x14ac:dyDescent="0.4">
      <c r="A39876" s="70"/>
      <c r="B39876" s="70"/>
      <c r="C39876" s="71"/>
    </row>
    <row r="39877" spans="1:3" x14ac:dyDescent="0.4">
      <c r="A39877" s="70"/>
      <c r="B39877" s="70"/>
      <c r="C39877" s="71"/>
    </row>
    <row r="39878" spans="1:3" x14ac:dyDescent="0.4">
      <c r="A39878" s="70"/>
      <c r="B39878" s="70"/>
      <c r="C39878" s="71"/>
    </row>
    <row r="39879" spans="1:3" x14ac:dyDescent="0.4">
      <c r="A39879" s="70"/>
      <c r="B39879" s="70"/>
      <c r="C39879" s="71"/>
    </row>
    <row r="39880" spans="1:3" x14ac:dyDescent="0.4">
      <c r="A39880" s="70"/>
      <c r="B39880" s="70"/>
      <c r="C39880" s="71"/>
    </row>
    <row r="39881" spans="1:3" x14ac:dyDescent="0.4">
      <c r="A39881" s="70"/>
      <c r="B39881" s="70"/>
      <c r="C39881" s="71"/>
    </row>
    <row r="39882" spans="1:3" x14ac:dyDescent="0.4">
      <c r="A39882" s="70"/>
      <c r="B39882" s="70"/>
      <c r="C39882" s="71"/>
    </row>
    <row r="39883" spans="1:3" x14ac:dyDescent="0.4">
      <c r="A39883" s="70"/>
      <c r="B39883" s="70"/>
      <c r="C39883" s="71"/>
    </row>
    <row r="39884" spans="1:3" x14ac:dyDescent="0.4">
      <c r="A39884" s="70"/>
      <c r="B39884" s="70"/>
      <c r="C39884" s="71"/>
    </row>
    <row r="39885" spans="1:3" x14ac:dyDescent="0.4">
      <c r="A39885" s="70"/>
      <c r="B39885" s="70"/>
      <c r="C39885" s="71"/>
    </row>
    <row r="39886" spans="1:3" x14ac:dyDescent="0.4">
      <c r="A39886" s="70"/>
      <c r="B39886" s="70"/>
      <c r="C39886" s="71"/>
    </row>
    <row r="39887" spans="1:3" x14ac:dyDescent="0.4">
      <c r="A39887" s="70"/>
      <c r="B39887" s="70"/>
      <c r="C39887" s="71"/>
    </row>
    <row r="39888" spans="1:3" x14ac:dyDescent="0.4">
      <c r="A39888" s="70"/>
      <c r="B39888" s="70"/>
      <c r="C39888" s="71"/>
    </row>
    <row r="39889" spans="1:3" x14ac:dyDescent="0.4">
      <c r="A39889" s="70"/>
      <c r="B39889" s="70"/>
      <c r="C39889" s="71"/>
    </row>
    <row r="39890" spans="1:3" x14ac:dyDescent="0.4">
      <c r="A39890" s="70"/>
      <c r="B39890" s="70"/>
      <c r="C39890" s="71"/>
    </row>
    <row r="39891" spans="1:3" x14ac:dyDescent="0.4">
      <c r="A39891" s="70"/>
      <c r="B39891" s="70"/>
      <c r="C39891" s="71"/>
    </row>
    <row r="39892" spans="1:3" x14ac:dyDescent="0.4">
      <c r="A39892" s="70"/>
      <c r="B39892" s="70"/>
      <c r="C39892" s="71"/>
    </row>
    <row r="39893" spans="1:3" x14ac:dyDescent="0.4">
      <c r="A39893" s="70"/>
      <c r="B39893" s="70"/>
      <c r="C39893" s="71"/>
    </row>
    <row r="39894" spans="1:3" x14ac:dyDescent="0.4">
      <c r="A39894" s="70"/>
      <c r="B39894" s="70"/>
      <c r="C39894" s="71"/>
    </row>
    <row r="39895" spans="1:3" x14ac:dyDescent="0.4">
      <c r="A39895" s="70"/>
      <c r="B39895" s="70"/>
      <c r="C39895" s="71"/>
    </row>
    <row r="39896" spans="1:3" x14ac:dyDescent="0.4">
      <c r="A39896" s="70"/>
      <c r="B39896" s="70"/>
      <c r="C39896" s="71"/>
    </row>
    <row r="39897" spans="1:3" x14ac:dyDescent="0.4">
      <c r="A39897" s="70"/>
      <c r="B39897" s="70"/>
      <c r="C39897" s="71"/>
    </row>
    <row r="39898" spans="1:3" x14ac:dyDescent="0.4">
      <c r="A39898" s="70"/>
      <c r="B39898" s="70"/>
      <c r="C39898" s="71"/>
    </row>
    <row r="39899" spans="1:3" x14ac:dyDescent="0.4">
      <c r="A39899" s="70"/>
      <c r="B39899" s="70"/>
      <c r="C39899" s="71"/>
    </row>
    <row r="39900" spans="1:3" x14ac:dyDescent="0.4">
      <c r="A39900" s="70"/>
      <c r="B39900" s="70"/>
      <c r="C39900" s="71"/>
    </row>
    <row r="39901" spans="1:3" x14ac:dyDescent="0.4">
      <c r="A39901" s="70"/>
      <c r="B39901" s="70"/>
      <c r="C39901" s="71"/>
    </row>
    <row r="39902" spans="1:3" x14ac:dyDescent="0.4">
      <c r="A39902" s="70"/>
      <c r="B39902" s="70"/>
      <c r="C39902" s="71"/>
    </row>
    <row r="39903" spans="1:3" x14ac:dyDescent="0.4">
      <c r="A39903" s="70"/>
      <c r="B39903" s="70"/>
      <c r="C39903" s="71"/>
    </row>
    <row r="39904" spans="1:3" x14ac:dyDescent="0.4">
      <c r="A39904" s="70"/>
      <c r="B39904" s="70"/>
      <c r="C39904" s="71"/>
    </row>
    <row r="39905" spans="1:3" x14ac:dyDescent="0.4">
      <c r="A39905" s="70"/>
      <c r="B39905" s="70"/>
      <c r="C39905" s="71"/>
    </row>
    <row r="39906" spans="1:3" x14ac:dyDescent="0.4">
      <c r="A39906" s="70"/>
      <c r="B39906" s="70"/>
      <c r="C39906" s="71"/>
    </row>
    <row r="39907" spans="1:3" x14ac:dyDescent="0.4">
      <c r="A39907" s="70"/>
      <c r="B39907" s="70"/>
      <c r="C39907" s="71"/>
    </row>
    <row r="39908" spans="1:3" x14ac:dyDescent="0.4">
      <c r="A39908" s="70"/>
      <c r="B39908" s="70"/>
      <c r="C39908" s="71"/>
    </row>
    <row r="39909" spans="1:3" x14ac:dyDescent="0.4">
      <c r="A39909" s="70"/>
      <c r="B39909" s="70"/>
      <c r="C39909" s="71"/>
    </row>
    <row r="39910" spans="1:3" x14ac:dyDescent="0.4">
      <c r="A39910" s="70"/>
      <c r="B39910" s="70"/>
      <c r="C39910" s="71"/>
    </row>
    <row r="39911" spans="1:3" x14ac:dyDescent="0.4">
      <c r="A39911" s="70"/>
      <c r="B39911" s="70"/>
      <c r="C39911" s="71"/>
    </row>
    <row r="39912" spans="1:3" x14ac:dyDescent="0.4">
      <c r="A39912" s="70"/>
      <c r="B39912" s="70"/>
      <c r="C39912" s="71"/>
    </row>
    <row r="39913" spans="1:3" x14ac:dyDescent="0.4">
      <c r="A39913" s="70"/>
      <c r="B39913" s="70"/>
      <c r="C39913" s="71"/>
    </row>
    <row r="39914" spans="1:3" x14ac:dyDescent="0.4">
      <c r="A39914" s="70"/>
      <c r="B39914" s="70"/>
      <c r="C39914" s="71"/>
    </row>
    <row r="39915" spans="1:3" x14ac:dyDescent="0.4">
      <c r="A39915" s="70"/>
      <c r="B39915" s="70"/>
      <c r="C39915" s="71"/>
    </row>
    <row r="39916" spans="1:3" x14ac:dyDescent="0.4">
      <c r="A39916" s="70"/>
      <c r="B39916" s="70"/>
      <c r="C39916" s="71"/>
    </row>
    <row r="39917" spans="1:3" x14ac:dyDescent="0.4">
      <c r="A39917" s="70"/>
      <c r="B39917" s="70"/>
      <c r="C39917" s="71"/>
    </row>
    <row r="39918" spans="1:3" x14ac:dyDescent="0.4">
      <c r="A39918" s="70"/>
      <c r="B39918" s="70"/>
      <c r="C39918" s="71"/>
    </row>
    <row r="39919" spans="1:3" x14ac:dyDescent="0.4">
      <c r="A39919" s="70"/>
      <c r="B39919" s="70"/>
      <c r="C39919" s="71"/>
    </row>
    <row r="39920" spans="1:3" x14ac:dyDescent="0.4">
      <c r="A39920" s="70"/>
      <c r="B39920" s="70"/>
      <c r="C39920" s="71"/>
    </row>
    <row r="39921" spans="1:3" x14ac:dyDescent="0.4">
      <c r="A39921" s="70"/>
      <c r="B39921" s="70"/>
      <c r="C39921" s="71"/>
    </row>
    <row r="39922" spans="1:3" x14ac:dyDescent="0.4">
      <c r="A39922" s="70"/>
      <c r="B39922" s="70"/>
      <c r="C39922" s="71"/>
    </row>
    <row r="39923" spans="1:3" x14ac:dyDescent="0.4">
      <c r="A39923" s="70"/>
      <c r="B39923" s="70"/>
      <c r="C39923" s="71"/>
    </row>
    <row r="39924" spans="1:3" x14ac:dyDescent="0.4">
      <c r="A39924" s="70"/>
      <c r="B39924" s="70"/>
      <c r="C39924" s="71"/>
    </row>
    <row r="39925" spans="1:3" x14ac:dyDescent="0.4">
      <c r="A39925" s="70"/>
      <c r="B39925" s="70"/>
      <c r="C39925" s="71"/>
    </row>
    <row r="39926" spans="1:3" x14ac:dyDescent="0.4">
      <c r="A39926" s="70"/>
      <c r="B39926" s="70"/>
      <c r="C39926" s="71"/>
    </row>
    <row r="39927" spans="1:3" x14ac:dyDescent="0.4">
      <c r="A39927" s="70"/>
      <c r="B39927" s="70"/>
      <c r="C39927" s="71"/>
    </row>
    <row r="39928" spans="1:3" x14ac:dyDescent="0.4">
      <c r="A39928" s="70"/>
      <c r="B39928" s="70"/>
      <c r="C39928" s="71"/>
    </row>
    <row r="39929" spans="1:3" x14ac:dyDescent="0.4">
      <c r="A39929" s="70"/>
      <c r="B39929" s="70"/>
      <c r="C39929" s="71"/>
    </row>
    <row r="39930" spans="1:3" x14ac:dyDescent="0.4">
      <c r="A39930" s="70"/>
      <c r="B39930" s="70"/>
      <c r="C39930" s="71"/>
    </row>
    <row r="39931" spans="1:3" x14ac:dyDescent="0.4">
      <c r="A39931" s="70"/>
      <c r="B39931" s="70"/>
      <c r="C39931" s="71"/>
    </row>
    <row r="39932" spans="1:3" x14ac:dyDescent="0.4">
      <c r="A39932" s="70"/>
      <c r="B39932" s="70"/>
      <c r="C39932" s="71"/>
    </row>
    <row r="39933" spans="1:3" x14ac:dyDescent="0.4">
      <c r="A39933" s="70"/>
      <c r="B39933" s="70"/>
      <c r="C39933" s="71"/>
    </row>
    <row r="39934" spans="1:3" x14ac:dyDescent="0.4">
      <c r="A39934" s="70"/>
      <c r="B39934" s="70"/>
      <c r="C39934" s="71"/>
    </row>
    <row r="39935" spans="1:3" x14ac:dyDescent="0.4">
      <c r="A39935" s="70"/>
      <c r="B39935" s="70"/>
      <c r="C39935" s="71"/>
    </row>
    <row r="39936" spans="1:3" x14ac:dyDescent="0.4">
      <c r="A39936" s="70"/>
      <c r="B39936" s="70"/>
      <c r="C39936" s="71"/>
    </row>
    <row r="39937" spans="1:3" x14ac:dyDescent="0.4">
      <c r="A39937" s="70"/>
      <c r="B39937" s="70"/>
      <c r="C39937" s="71"/>
    </row>
    <row r="39938" spans="1:3" x14ac:dyDescent="0.4">
      <c r="A39938" s="70"/>
      <c r="B39938" s="70"/>
      <c r="C39938" s="71"/>
    </row>
    <row r="39939" spans="1:3" x14ac:dyDescent="0.4">
      <c r="A39939" s="70"/>
      <c r="B39939" s="70"/>
      <c r="C39939" s="71"/>
    </row>
    <row r="39940" spans="1:3" x14ac:dyDescent="0.4">
      <c r="A39940" s="70"/>
      <c r="B39940" s="70"/>
      <c r="C39940" s="71"/>
    </row>
    <row r="39941" spans="1:3" x14ac:dyDescent="0.4">
      <c r="A39941" s="70"/>
      <c r="B39941" s="70"/>
      <c r="C39941" s="71"/>
    </row>
    <row r="39942" spans="1:3" x14ac:dyDescent="0.4">
      <c r="A39942" s="70"/>
      <c r="B39942" s="70"/>
      <c r="C39942" s="71"/>
    </row>
    <row r="39943" spans="1:3" x14ac:dyDescent="0.4">
      <c r="A39943" s="70"/>
      <c r="B39943" s="70"/>
      <c r="C39943" s="71"/>
    </row>
    <row r="39944" spans="1:3" x14ac:dyDescent="0.4">
      <c r="A39944" s="70"/>
      <c r="B39944" s="70"/>
      <c r="C39944" s="71"/>
    </row>
    <row r="39945" spans="1:3" x14ac:dyDescent="0.4">
      <c r="A39945" s="70"/>
      <c r="B39945" s="70"/>
      <c r="C39945" s="71"/>
    </row>
    <row r="39946" spans="1:3" x14ac:dyDescent="0.4">
      <c r="A39946" s="70"/>
      <c r="B39946" s="70"/>
      <c r="C39946" s="71"/>
    </row>
    <row r="39947" spans="1:3" x14ac:dyDescent="0.4">
      <c r="A39947" s="70"/>
      <c r="B39947" s="70"/>
      <c r="C39947" s="71"/>
    </row>
    <row r="39948" spans="1:3" x14ac:dyDescent="0.4">
      <c r="A39948" s="70"/>
      <c r="B39948" s="70"/>
      <c r="C39948" s="71"/>
    </row>
    <row r="39949" spans="1:3" x14ac:dyDescent="0.4">
      <c r="A39949" s="70"/>
      <c r="B39949" s="70"/>
      <c r="C39949" s="71"/>
    </row>
    <row r="39950" spans="1:3" x14ac:dyDescent="0.4">
      <c r="A39950" s="70"/>
      <c r="B39950" s="70"/>
      <c r="C39950" s="71"/>
    </row>
    <row r="39951" spans="1:3" x14ac:dyDescent="0.4">
      <c r="A39951" s="70"/>
      <c r="B39951" s="70"/>
      <c r="C39951" s="71"/>
    </row>
    <row r="39952" spans="1:3" x14ac:dyDescent="0.4">
      <c r="A39952" s="70"/>
      <c r="B39952" s="70"/>
      <c r="C39952" s="71"/>
    </row>
    <row r="39953" spans="1:3" x14ac:dyDescent="0.4">
      <c r="A39953" s="70"/>
      <c r="B39953" s="70"/>
      <c r="C39953" s="71"/>
    </row>
    <row r="39954" spans="1:3" x14ac:dyDescent="0.4">
      <c r="A39954" s="70"/>
      <c r="B39954" s="70"/>
      <c r="C39954" s="71"/>
    </row>
    <row r="39955" spans="1:3" x14ac:dyDescent="0.4">
      <c r="A39955" s="70"/>
      <c r="B39955" s="70"/>
      <c r="C39955" s="71"/>
    </row>
    <row r="39956" spans="1:3" x14ac:dyDescent="0.4">
      <c r="A39956" s="70"/>
      <c r="B39956" s="70"/>
      <c r="C39956" s="71"/>
    </row>
    <row r="39957" spans="1:3" x14ac:dyDescent="0.4">
      <c r="A39957" s="70"/>
      <c r="B39957" s="70"/>
      <c r="C39957" s="71"/>
    </row>
    <row r="39958" spans="1:3" x14ac:dyDescent="0.4">
      <c r="A39958" s="70"/>
      <c r="B39958" s="70"/>
      <c r="C39958" s="71"/>
    </row>
    <row r="39959" spans="1:3" x14ac:dyDescent="0.4">
      <c r="A39959" s="70"/>
      <c r="B39959" s="70"/>
      <c r="C39959" s="71"/>
    </row>
    <row r="39960" spans="1:3" x14ac:dyDescent="0.4">
      <c r="A39960" s="70"/>
      <c r="B39960" s="70"/>
      <c r="C39960" s="71"/>
    </row>
    <row r="39961" spans="1:3" x14ac:dyDescent="0.4">
      <c r="A39961" s="70"/>
      <c r="B39961" s="70"/>
      <c r="C39961" s="71"/>
    </row>
    <row r="39962" spans="1:3" x14ac:dyDescent="0.4">
      <c r="A39962" s="70"/>
      <c r="B39962" s="70"/>
      <c r="C39962" s="71"/>
    </row>
    <row r="39963" spans="1:3" x14ac:dyDescent="0.4">
      <c r="A39963" s="70"/>
      <c r="B39963" s="70"/>
      <c r="C39963" s="71"/>
    </row>
    <row r="39964" spans="1:3" x14ac:dyDescent="0.4">
      <c r="A39964" s="70"/>
      <c r="B39964" s="70"/>
      <c r="C39964" s="71"/>
    </row>
    <row r="39965" spans="1:3" x14ac:dyDescent="0.4">
      <c r="A39965" s="70"/>
      <c r="B39965" s="70"/>
      <c r="C39965" s="71"/>
    </row>
    <row r="39966" spans="1:3" x14ac:dyDescent="0.4">
      <c r="A39966" s="70"/>
      <c r="B39966" s="70"/>
      <c r="C39966" s="71"/>
    </row>
    <row r="39967" spans="1:3" x14ac:dyDescent="0.4">
      <c r="A39967" s="70"/>
      <c r="B39967" s="70"/>
      <c r="C39967" s="71"/>
    </row>
    <row r="39968" spans="1:3" x14ac:dyDescent="0.4">
      <c r="A39968" s="70"/>
      <c r="B39968" s="70"/>
      <c r="C39968" s="71"/>
    </row>
    <row r="39969" spans="1:3" x14ac:dyDescent="0.4">
      <c r="A39969" s="70"/>
      <c r="B39969" s="70"/>
      <c r="C39969" s="71"/>
    </row>
    <row r="39970" spans="1:3" x14ac:dyDescent="0.4">
      <c r="A39970" s="70"/>
      <c r="B39970" s="70"/>
      <c r="C39970" s="71"/>
    </row>
    <row r="39971" spans="1:3" x14ac:dyDescent="0.4">
      <c r="A39971" s="70"/>
      <c r="B39971" s="70"/>
      <c r="C39971" s="71"/>
    </row>
    <row r="39972" spans="1:3" x14ac:dyDescent="0.4">
      <c r="A39972" s="70"/>
      <c r="B39972" s="70"/>
      <c r="C39972" s="71"/>
    </row>
    <row r="39973" spans="1:3" x14ac:dyDescent="0.4">
      <c r="A39973" s="70"/>
      <c r="B39973" s="70"/>
      <c r="C39973" s="71"/>
    </row>
    <row r="39974" spans="1:3" x14ac:dyDescent="0.4">
      <c r="A39974" s="70"/>
      <c r="B39974" s="70"/>
      <c r="C39974" s="71"/>
    </row>
    <row r="39975" spans="1:3" x14ac:dyDescent="0.4">
      <c r="A39975" s="70"/>
      <c r="B39975" s="70"/>
      <c r="C39975" s="71"/>
    </row>
    <row r="39976" spans="1:3" x14ac:dyDescent="0.4">
      <c r="A39976" s="70"/>
      <c r="B39976" s="70"/>
      <c r="C39976" s="71"/>
    </row>
    <row r="39977" spans="1:3" x14ac:dyDescent="0.4">
      <c r="A39977" s="70"/>
      <c r="B39977" s="70"/>
      <c r="C39977" s="71"/>
    </row>
    <row r="39978" spans="1:3" x14ac:dyDescent="0.4">
      <c r="A39978" s="70"/>
      <c r="B39978" s="70"/>
      <c r="C39978" s="71"/>
    </row>
    <row r="39979" spans="1:3" x14ac:dyDescent="0.4">
      <c r="A39979" s="70"/>
      <c r="B39979" s="70"/>
      <c r="C39979" s="71"/>
    </row>
    <row r="39980" spans="1:3" x14ac:dyDescent="0.4">
      <c r="A39980" s="70"/>
      <c r="B39980" s="70"/>
      <c r="C39980" s="71"/>
    </row>
    <row r="39981" spans="1:3" x14ac:dyDescent="0.4">
      <c r="A39981" s="70"/>
      <c r="B39981" s="70"/>
      <c r="C39981" s="71"/>
    </row>
    <row r="39982" spans="1:3" x14ac:dyDescent="0.4">
      <c r="A39982" s="70"/>
      <c r="B39982" s="70"/>
      <c r="C39982" s="71"/>
    </row>
    <row r="39983" spans="1:3" x14ac:dyDescent="0.4">
      <c r="A39983" s="70"/>
      <c r="B39983" s="70"/>
      <c r="C39983" s="71"/>
    </row>
    <row r="39984" spans="1:3" x14ac:dyDescent="0.4">
      <c r="A39984" s="70"/>
      <c r="B39984" s="70"/>
      <c r="C39984" s="71"/>
    </row>
    <row r="39985" spans="1:3" x14ac:dyDescent="0.4">
      <c r="A39985" s="70"/>
      <c r="B39985" s="70"/>
      <c r="C39985" s="71"/>
    </row>
    <row r="39986" spans="1:3" x14ac:dyDescent="0.4">
      <c r="A39986" s="70"/>
      <c r="B39986" s="70"/>
      <c r="C39986" s="71"/>
    </row>
    <row r="39987" spans="1:3" x14ac:dyDescent="0.4">
      <c r="A39987" s="70"/>
      <c r="B39987" s="70"/>
      <c r="C39987" s="71"/>
    </row>
    <row r="39988" spans="1:3" x14ac:dyDescent="0.4">
      <c r="A39988" s="70"/>
      <c r="B39988" s="70"/>
      <c r="C39988" s="71"/>
    </row>
    <row r="39989" spans="1:3" x14ac:dyDescent="0.4">
      <c r="A39989" s="70"/>
      <c r="B39989" s="70"/>
      <c r="C39989" s="71"/>
    </row>
    <row r="39990" spans="1:3" x14ac:dyDescent="0.4">
      <c r="A39990" s="70"/>
      <c r="B39990" s="70"/>
      <c r="C39990" s="71"/>
    </row>
    <row r="39991" spans="1:3" x14ac:dyDescent="0.4">
      <c r="A39991" s="70"/>
      <c r="B39991" s="70"/>
      <c r="C39991" s="71"/>
    </row>
    <row r="39992" spans="1:3" x14ac:dyDescent="0.4">
      <c r="A39992" s="70"/>
      <c r="B39992" s="70"/>
      <c r="C39992" s="71"/>
    </row>
    <row r="39993" spans="1:3" x14ac:dyDescent="0.4">
      <c r="A39993" s="70"/>
      <c r="B39993" s="70"/>
      <c r="C39993" s="71"/>
    </row>
    <row r="39994" spans="1:3" x14ac:dyDescent="0.4">
      <c r="A39994" s="70"/>
      <c r="B39994" s="70"/>
      <c r="C39994" s="71"/>
    </row>
    <row r="39995" spans="1:3" x14ac:dyDescent="0.4">
      <c r="A39995" s="70"/>
      <c r="B39995" s="70"/>
      <c r="C39995" s="71"/>
    </row>
    <row r="39996" spans="1:3" x14ac:dyDescent="0.4">
      <c r="A39996" s="70"/>
      <c r="B39996" s="70"/>
      <c r="C39996" s="71"/>
    </row>
    <row r="39997" spans="1:3" x14ac:dyDescent="0.4">
      <c r="A39997" s="70"/>
      <c r="B39997" s="70"/>
      <c r="C39997" s="71"/>
    </row>
    <row r="39998" spans="1:3" x14ac:dyDescent="0.4">
      <c r="A39998" s="70"/>
      <c r="B39998" s="70"/>
      <c r="C39998" s="71"/>
    </row>
    <row r="39999" spans="1:3" x14ac:dyDescent="0.4">
      <c r="A39999" s="70"/>
      <c r="B39999" s="70"/>
      <c r="C39999" s="71"/>
    </row>
    <row r="40000" spans="1:3" x14ac:dyDescent="0.4">
      <c r="A40000" s="70"/>
      <c r="B40000" s="70"/>
      <c r="C40000" s="71"/>
    </row>
    <row r="40001" spans="1:3" x14ac:dyDescent="0.4">
      <c r="A40001" s="70"/>
      <c r="B40001" s="70"/>
      <c r="C40001" s="71"/>
    </row>
    <row r="40002" spans="1:3" x14ac:dyDescent="0.4">
      <c r="A40002" s="70"/>
      <c r="B40002" s="70"/>
      <c r="C40002" s="71"/>
    </row>
    <row r="40003" spans="1:3" x14ac:dyDescent="0.4">
      <c r="A40003" s="70"/>
      <c r="B40003" s="70"/>
      <c r="C40003" s="71"/>
    </row>
    <row r="40004" spans="1:3" x14ac:dyDescent="0.4">
      <c r="A40004" s="70"/>
      <c r="B40004" s="70"/>
      <c r="C40004" s="71"/>
    </row>
    <row r="40005" spans="1:3" x14ac:dyDescent="0.4">
      <c r="A40005" s="70"/>
      <c r="B40005" s="70"/>
      <c r="C40005" s="71"/>
    </row>
    <row r="40006" spans="1:3" x14ac:dyDescent="0.4">
      <c r="A40006" s="70"/>
      <c r="B40006" s="70"/>
      <c r="C40006" s="71"/>
    </row>
    <row r="40007" spans="1:3" x14ac:dyDescent="0.4">
      <c r="A40007" s="70"/>
      <c r="B40007" s="70"/>
      <c r="C40007" s="71"/>
    </row>
    <row r="40008" spans="1:3" x14ac:dyDescent="0.4">
      <c r="A40008" s="70"/>
      <c r="B40008" s="70"/>
      <c r="C40008" s="71"/>
    </row>
    <row r="40009" spans="1:3" x14ac:dyDescent="0.4">
      <c r="A40009" s="70"/>
      <c r="B40009" s="70"/>
      <c r="C40009" s="71"/>
    </row>
    <row r="40010" spans="1:3" x14ac:dyDescent="0.4">
      <c r="A40010" s="70"/>
      <c r="B40010" s="70"/>
      <c r="C40010" s="71"/>
    </row>
    <row r="40011" spans="1:3" x14ac:dyDescent="0.4">
      <c r="A40011" s="70"/>
      <c r="B40011" s="70"/>
      <c r="C40011" s="71"/>
    </row>
    <row r="40012" spans="1:3" x14ac:dyDescent="0.4">
      <c r="A40012" s="70"/>
      <c r="B40012" s="70"/>
      <c r="C40012" s="71"/>
    </row>
    <row r="40013" spans="1:3" x14ac:dyDescent="0.4">
      <c r="A40013" s="70"/>
      <c r="B40013" s="70"/>
      <c r="C40013" s="71"/>
    </row>
    <row r="40014" spans="1:3" x14ac:dyDescent="0.4">
      <c r="A40014" s="70"/>
      <c r="B40014" s="70"/>
      <c r="C40014" s="71"/>
    </row>
    <row r="40015" spans="1:3" x14ac:dyDescent="0.4">
      <c r="A40015" s="70"/>
      <c r="B40015" s="70"/>
      <c r="C40015" s="71"/>
    </row>
    <row r="40016" spans="1:3" x14ac:dyDescent="0.4">
      <c r="A40016" s="70"/>
      <c r="B40016" s="70"/>
      <c r="C40016" s="71"/>
    </row>
    <row r="40017" spans="1:3" x14ac:dyDescent="0.4">
      <c r="A40017" s="70"/>
      <c r="B40017" s="70"/>
      <c r="C40017" s="71"/>
    </row>
    <row r="40018" spans="1:3" x14ac:dyDescent="0.4">
      <c r="A40018" s="70"/>
      <c r="B40018" s="70"/>
      <c r="C40018" s="71"/>
    </row>
    <row r="40019" spans="1:3" x14ac:dyDescent="0.4">
      <c r="A40019" s="70"/>
      <c r="B40019" s="70"/>
      <c r="C40019" s="71"/>
    </row>
    <row r="40020" spans="1:3" x14ac:dyDescent="0.4">
      <c r="A40020" s="70"/>
      <c r="B40020" s="70"/>
      <c r="C40020" s="71"/>
    </row>
    <row r="40021" spans="1:3" x14ac:dyDescent="0.4">
      <c r="A40021" s="70"/>
      <c r="B40021" s="70"/>
      <c r="C40021" s="71"/>
    </row>
    <row r="40022" spans="1:3" x14ac:dyDescent="0.4">
      <c r="A40022" s="70"/>
      <c r="B40022" s="70"/>
      <c r="C40022" s="71"/>
    </row>
    <row r="40023" spans="1:3" x14ac:dyDescent="0.4">
      <c r="A40023" s="70"/>
      <c r="B40023" s="70"/>
      <c r="C40023" s="71"/>
    </row>
    <row r="40024" spans="1:3" x14ac:dyDescent="0.4">
      <c r="A40024" s="70"/>
      <c r="B40024" s="70"/>
      <c r="C40024" s="71"/>
    </row>
    <row r="40025" spans="1:3" x14ac:dyDescent="0.4">
      <c r="A40025" s="70"/>
      <c r="B40025" s="70"/>
      <c r="C40025" s="71"/>
    </row>
    <row r="40026" spans="1:3" x14ac:dyDescent="0.4">
      <c r="A40026" s="70"/>
      <c r="B40026" s="70"/>
      <c r="C40026" s="71"/>
    </row>
    <row r="40027" spans="1:3" x14ac:dyDescent="0.4">
      <c r="A40027" s="70"/>
      <c r="B40027" s="70"/>
      <c r="C40027" s="71"/>
    </row>
    <row r="40028" spans="1:3" x14ac:dyDescent="0.4">
      <c r="A40028" s="70"/>
      <c r="B40028" s="70"/>
      <c r="C40028" s="71"/>
    </row>
    <row r="40029" spans="1:3" x14ac:dyDescent="0.4">
      <c r="A40029" s="70"/>
      <c r="B40029" s="70"/>
      <c r="C40029" s="71"/>
    </row>
    <row r="40030" spans="1:3" x14ac:dyDescent="0.4">
      <c r="A40030" s="70"/>
      <c r="B40030" s="70"/>
      <c r="C40030" s="71"/>
    </row>
    <row r="40031" spans="1:3" x14ac:dyDescent="0.4">
      <c r="A40031" s="70"/>
      <c r="B40031" s="70"/>
      <c r="C40031" s="71"/>
    </row>
    <row r="40032" spans="1:3" x14ac:dyDescent="0.4">
      <c r="A40032" s="70"/>
      <c r="B40032" s="70"/>
      <c r="C40032" s="71"/>
    </row>
    <row r="40033" spans="1:3" x14ac:dyDescent="0.4">
      <c r="A40033" s="70"/>
      <c r="B40033" s="70"/>
      <c r="C40033" s="71"/>
    </row>
    <row r="40034" spans="1:3" x14ac:dyDescent="0.4">
      <c r="A40034" s="70"/>
      <c r="B40034" s="70"/>
      <c r="C40034" s="71"/>
    </row>
    <row r="40035" spans="1:3" x14ac:dyDescent="0.4">
      <c r="A40035" s="70"/>
      <c r="B40035" s="70"/>
      <c r="C40035" s="71"/>
    </row>
    <row r="40036" spans="1:3" x14ac:dyDescent="0.4">
      <c r="A40036" s="70"/>
      <c r="B40036" s="70"/>
      <c r="C40036" s="71"/>
    </row>
    <row r="40037" spans="1:3" x14ac:dyDescent="0.4">
      <c r="A40037" s="70"/>
      <c r="B40037" s="70"/>
      <c r="C40037" s="71"/>
    </row>
    <row r="40038" spans="1:3" x14ac:dyDescent="0.4">
      <c r="A40038" s="70"/>
      <c r="B40038" s="70"/>
      <c r="C40038" s="71"/>
    </row>
    <row r="40039" spans="1:3" x14ac:dyDescent="0.4">
      <c r="A40039" s="70"/>
      <c r="B40039" s="70"/>
      <c r="C40039" s="71"/>
    </row>
    <row r="40040" spans="1:3" x14ac:dyDescent="0.4">
      <c r="A40040" s="70"/>
      <c r="B40040" s="70"/>
      <c r="C40040" s="71"/>
    </row>
    <row r="40041" spans="1:3" x14ac:dyDescent="0.4">
      <c r="A40041" s="70"/>
      <c r="B40041" s="70"/>
      <c r="C40041" s="71"/>
    </row>
    <row r="40042" spans="1:3" x14ac:dyDescent="0.4">
      <c r="A40042" s="70"/>
      <c r="B40042" s="70"/>
      <c r="C40042" s="71"/>
    </row>
    <row r="40043" spans="1:3" x14ac:dyDescent="0.4">
      <c r="A40043" s="70"/>
      <c r="B40043" s="70"/>
      <c r="C40043" s="71"/>
    </row>
    <row r="40044" spans="1:3" x14ac:dyDescent="0.4">
      <c r="A40044" s="70"/>
      <c r="B40044" s="70"/>
      <c r="C40044" s="71"/>
    </row>
    <row r="40045" spans="1:3" x14ac:dyDescent="0.4">
      <c r="A40045" s="70"/>
      <c r="B40045" s="70"/>
      <c r="C40045" s="71"/>
    </row>
    <row r="40046" spans="1:3" x14ac:dyDescent="0.4">
      <c r="A40046" s="70"/>
      <c r="B40046" s="70"/>
      <c r="C40046" s="71"/>
    </row>
    <row r="40047" spans="1:3" x14ac:dyDescent="0.4">
      <c r="A40047" s="70"/>
      <c r="B40047" s="70"/>
      <c r="C40047" s="71"/>
    </row>
    <row r="40048" spans="1:3" x14ac:dyDescent="0.4">
      <c r="A40048" s="70"/>
      <c r="B40048" s="70"/>
      <c r="C40048" s="71"/>
    </row>
    <row r="40049" spans="1:3" x14ac:dyDescent="0.4">
      <c r="A40049" s="70"/>
      <c r="B40049" s="70"/>
      <c r="C40049" s="71"/>
    </row>
    <row r="40050" spans="1:3" x14ac:dyDescent="0.4">
      <c r="A40050" s="70"/>
      <c r="B40050" s="70"/>
      <c r="C40050" s="71"/>
    </row>
    <row r="40051" spans="1:3" x14ac:dyDescent="0.4">
      <c r="A40051" s="70"/>
      <c r="B40051" s="70"/>
      <c r="C40051" s="71"/>
    </row>
    <row r="40052" spans="1:3" x14ac:dyDescent="0.4">
      <c r="A40052" s="70"/>
      <c r="B40052" s="70"/>
      <c r="C40052" s="71"/>
    </row>
    <row r="40053" spans="1:3" x14ac:dyDescent="0.4">
      <c r="A40053" s="70"/>
      <c r="B40053" s="70"/>
      <c r="C40053" s="71"/>
    </row>
    <row r="40054" spans="1:3" x14ac:dyDescent="0.4">
      <c r="A40054" s="70"/>
      <c r="B40054" s="70"/>
      <c r="C40054" s="71"/>
    </row>
    <row r="40055" spans="1:3" x14ac:dyDescent="0.4">
      <c r="A40055" s="70"/>
      <c r="B40055" s="70"/>
      <c r="C40055" s="71"/>
    </row>
    <row r="40056" spans="1:3" x14ac:dyDescent="0.4">
      <c r="A40056" s="70"/>
      <c r="B40056" s="70"/>
      <c r="C40056" s="71"/>
    </row>
    <row r="40057" spans="1:3" x14ac:dyDescent="0.4">
      <c r="A40057" s="70"/>
      <c r="B40057" s="70"/>
      <c r="C40057" s="71"/>
    </row>
    <row r="40058" spans="1:3" x14ac:dyDescent="0.4">
      <c r="A40058" s="70"/>
      <c r="B40058" s="70"/>
      <c r="C40058" s="71"/>
    </row>
    <row r="40059" spans="1:3" x14ac:dyDescent="0.4">
      <c r="A40059" s="70"/>
      <c r="B40059" s="70"/>
      <c r="C40059" s="71"/>
    </row>
    <row r="40060" spans="1:3" x14ac:dyDescent="0.4">
      <c r="A40060" s="70"/>
      <c r="B40060" s="70"/>
      <c r="C40060" s="71"/>
    </row>
    <row r="40061" spans="1:3" x14ac:dyDescent="0.4">
      <c r="A40061" s="70"/>
      <c r="B40061" s="70"/>
      <c r="C40061" s="71"/>
    </row>
    <row r="40062" spans="1:3" x14ac:dyDescent="0.4">
      <c r="A40062" s="70"/>
      <c r="B40062" s="70"/>
      <c r="C40062" s="71"/>
    </row>
    <row r="40063" spans="1:3" x14ac:dyDescent="0.4">
      <c r="A40063" s="70"/>
      <c r="B40063" s="70"/>
      <c r="C40063" s="71"/>
    </row>
    <row r="40064" spans="1:3" x14ac:dyDescent="0.4">
      <c r="A40064" s="70"/>
      <c r="B40064" s="70"/>
      <c r="C40064" s="71"/>
    </row>
    <row r="40065" spans="1:3" x14ac:dyDescent="0.4">
      <c r="A40065" s="70"/>
      <c r="B40065" s="70"/>
      <c r="C40065" s="71"/>
    </row>
    <row r="40066" spans="1:3" x14ac:dyDescent="0.4">
      <c r="A40066" s="70"/>
      <c r="B40066" s="70"/>
      <c r="C40066" s="71"/>
    </row>
    <row r="40067" spans="1:3" x14ac:dyDescent="0.4">
      <c r="A40067" s="70"/>
      <c r="B40067" s="70"/>
      <c r="C40067" s="71"/>
    </row>
    <row r="40068" spans="1:3" x14ac:dyDescent="0.4">
      <c r="A40068" s="70"/>
      <c r="B40068" s="70"/>
      <c r="C40068" s="71"/>
    </row>
    <row r="40069" spans="1:3" x14ac:dyDescent="0.4">
      <c r="A40069" s="70"/>
      <c r="B40069" s="70"/>
      <c r="C40069" s="71"/>
    </row>
    <row r="40070" spans="1:3" x14ac:dyDescent="0.4">
      <c r="A40070" s="70"/>
      <c r="B40070" s="70"/>
      <c r="C40070" s="71"/>
    </row>
    <row r="40071" spans="1:3" x14ac:dyDescent="0.4">
      <c r="A40071" s="70"/>
      <c r="B40071" s="70"/>
      <c r="C40071" s="71"/>
    </row>
    <row r="40072" spans="1:3" x14ac:dyDescent="0.4">
      <c r="A40072" s="70"/>
      <c r="B40072" s="70"/>
      <c r="C40072" s="71"/>
    </row>
    <row r="40073" spans="1:3" x14ac:dyDescent="0.4">
      <c r="A40073" s="70"/>
      <c r="B40073" s="70"/>
      <c r="C40073" s="71"/>
    </row>
    <row r="40074" spans="1:3" x14ac:dyDescent="0.4">
      <c r="A40074" s="70"/>
      <c r="B40074" s="70"/>
      <c r="C40074" s="71"/>
    </row>
    <row r="40075" spans="1:3" x14ac:dyDescent="0.4">
      <c r="A40075" s="70"/>
      <c r="B40075" s="70"/>
      <c r="C40075" s="71"/>
    </row>
    <row r="40076" spans="1:3" x14ac:dyDescent="0.4">
      <c r="A40076" s="70"/>
      <c r="B40076" s="70"/>
      <c r="C40076" s="71"/>
    </row>
    <row r="40077" spans="1:3" x14ac:dyDescent="0.4">
      <c r="A40077" s="70"/>
      <c r="B40077" s="70"/>
      <c r="C40077" s="71"/>
    </row>
    <row r="40078" spans="1:3" x14ac:dyDescent="0.4">
      <c r="A40078" s="70"/>
      <c r="B40078" s="70"/>
      <c r="C40078" s="71"/>
    </row>
    <row r="40079" spans="1:3" x14ac:dyDescent="0.4">
      <c r="A40079" s="70"/>
      <c r="B40079" s="70"/>
      <c r="C40079" s="71"/>
    </row>
    <row r="40080" spans="1:3" x14ac:dyDescent="0.4">
      <c r="A40080" s="70"/>
      <c r="B40080" s="70"/>
      <c r="C40080" s="71"/>
    </row>
    <row r="40081" spans="1:3" x14ac:dyDescent="0.4">
      <c r="A40081" s="70"/>
      <c r="B40081" s="70"/>
      <c r="C40081" s="71"/>
    </row>
    <row r="40082" spans="1:3" x14ac:dyDescent="0.4">
      <c r="A40082" s="70"/>
      <c r="B40082" s="70"/>
      <c r="C40082" s="71"/>
    </row>
    <row r="40083" spans="1:3" x14ac:dyDescent="0.4">
      <c r="A40083" s="70"/>
      <c r="B40083" s="70"/>
      <c r="C40083" s="71"/>
    </row>
    <row r="40084" spans="1:3" x14ac:dyDescent="0.4">
      <c r="A40084" s="70"/>
      <c r="B40084" s="70"/>
      <c r="C40084" s="71"/>
    </row>
    <row r="40085" spans="1:3" x14ac:dyDescent="0.4">
      <c r="A40085" s="70"/>
      <c r="B40085" s="70"/>
      <c r="C40085" s="71"/>
    </row>
    <row r="40086" spans="1:3" x14ac:dyDescent="0.4">
      <c r="A40086" s="70"/>
      <c r="B40086" s="70"/>
      <c r="C40086" s="71"/>
    </row>
    <row r="40087" spans="1:3" x14ac:dyDescent="0.4">
      <c r="A40087" s="70"/>
      <c r="B40087" s="70"/>
      <c r="C40087" s="71"/>
    </row>
    <row r="40088" spans="1:3" x14ac:dyDescent="0.4">
      <c r="A40088" s="70"/>
      <c r="B40088" s="70"/>
      <c r="C40088" s="71"/>
    </row>
    <row r="40089" spans="1:3" x14ac:dyDescent="0.4">
      <c r="A40089" s="70"/>
      <c r="B40089" s="70"/>
      <c r="C40089" s="71"/>
    </row>
    <row r="40090" spans="1:3" x14ac:dyDescent="0.4">
      <c r="A40090" s="70"/>
      <c r="B40090" s="70"/>
      <c r="C40090" s="71"/>
    </row>
    <row r="40091" spans="1:3" x14ac:dyDescent="0.4">
      <c r="A40091" s="70"/>
      <c r="B40091" s="70"/>
      <c r="C40091" s="71"/>
    </row>
    <row r="40092" spans="1:3" x14ac:dyDescent="0.4">
      <c r="A40092" s="70"/>
      <c r="B40092" s="70"/>
      <c r="C40092" s="71"/>
    </row>
    <row r="40093" spans="1:3" x14ac:dyDescent="0.4">
      <c r="A40093" s="70"/>
      <c r="B40093" s="70"/>
      <c r="C40093" s="71"/>
    </row>
    <row r="40094" spans="1:3" x14ac:dyDescent="0.4">
      <c r="A40094" s="70"/>
      <c r="B40094" s="70"/>
      <c r="C40094" s="71"/>
    </row>
    <row r="40095" spans="1:3" x14ac:dyDescent="0.4">
      <c r="A40095" s="70"/>
      <c r="B40095" s="70"/>
      <c r="C40095" s="71"/>
    </row>
    <row r="40096" spans="1:3" x14ac:dyDescent="0.4">
      <c r="A40096" s="70"/>
      <c r="B40096" s="70"/>
      <c r="C40096" s="71"/>
    </row>
    <row r="40097" spans="1:3" x14ac:dyDescent="0.4">
      <c r="A40097" s="70"/>
      <c r="B40097" s="70"/>
      <c r="C40097" s="71"/>
    </row>
    <row r="40098" spans="1:3" x14ac:dyDescent="0.4">
      <c r="A40098" s="70"/>
      <c r="B40098" s="70"/>
      <c r="C40098" s="71"/>
    </row>
    <row r="40099" spans="1:3" x14ac:dyDescent="0.4">
      <c r="A40099" s="70"/>
      <c r="B40099" s="70"/>
      <c r="C40099" s="71"/>
    </row>
    <row r="40100" spans="1:3" x14ac:dyDescent="0.4">
      <c r="A40100" s="70"/>
      <c r="B40100" s="70"/>
      <c r="C40100" s="71"/>
    </row>
    <row r="40101" spans="1:3" x14ac:dyDescent="0.4">
      <c r="A40101" s="70"/>
      <c r="B40101" s="70"/>
      <c r="C40101" s="71"/>
    </row>
    <row r="40102" spans="1:3" x14ac:dyDescent="0.4">
      <c r="A40102" s="70"/>
      <c r="B40102" s="70"/>
      <c r="C40102" s="71"/>
    </row>
    <row r="40103" spans="1:3" x14ac:dyDescent="0.4">
      <c r="A40103" s="70"/>
      <c r="B40103" s="70"/>
      <c r="C40103" s="71"/>
    </row>
    <row r="40104" spans="1:3" x14ac:dyDescent="0.4">
      <c r="A40104" s="70"/>
      <c r="B40104" s="70"/>
      <c r="C40104" s="71"/>
    </row>
    <row r="40105" spans="1:3" x14ac:dyDescent="0.4">
      <c r="A40105" s="70"/>
      <c r="B40105" s="70"/>
      <c r="C40105" s="71"/>
    </row>
    <row r="40106" spans="1:3" x14ac:dyDescent="0.4">
      <c r="A40106" s="70"/>
      <c r="B40106" s="70"/>
      <c r="C40106" s="71"/>
    </row>
    <row r="40107" spans="1:3" x14ac:dyDescent="0.4">
      <c r="A40107" s="70"/>
      <c r="B40107" s="70"/>
      <c r="C40107" s="71"/>
    </row>
    <row r="40108" spans="1:3" x14ac:dyDescent="0.4">
      <c r="A40108" s="70"/>
      <c r="B40108" s="70"/>
      <c r="C40108" s="71"/>
    </row>
    <row r="40109" spans="1:3" x14ac:dyDescent="0.4">
      <c r="A40109" s="70"/>
      <c r="B40109" s="70"/>
      <c r="C40109" s="71"/>
    </row>
    <row r="40110" spans="1:3" x14ac:dyDescent="0.4">
      <c r="A40110" s="70"/>
      <c r="B40110" s="70"/>
      <c r="C40110" s="71"/>
    </row>
    <row r="40111" spans="1:3" x14ac:dyDescent="0.4">
      <c r="A40111" s="70"/>
      <c r="B40111" s="70"/>
      <c r="C40111" s="71"/>
    </row>
    <row r="40112" spans="1:3" x14ac:dyDescent="0.4">
      <c r="A40112" s="70"/>
      <c r="B40112" s="70"/>
      <c r="C40112" s="71"/>
    </row>
    <row r="40113" spans="1:3" x14ac:dyDescent="0.4">
      <c r="A40113" s="70"/>
      <c r="B40113" s="70"/>
      <c r="C40113" s="71"/>
    </row>
    <row r="40114" spans="1:3" x14ac:dyDescent="0.4">
      <c r="A40114" s="70"/>
      <c r="B40114" s="70"/>
      <c r="C40114" s="71"/>
    </row>
    <row r="40115" spans="1:3" x14ac:dyDescent="0.4">
      <c r="A40115" s="70"/>
      <c r="B40115" s="70"/>
      <c r="C40115" s="71"/>
    </row>
    <row r="40116" spans="1:3" x14ac:dyDescent="0.4">
      <c r="A40116" s="70"/>
      <c r="B40116" s="70"/>
      <c r="C40116" s="71"/>
    </row>
    <row r="40117" spans="1:3" x14ac:dyDescent="0.4">
      <c r="A40117" s="70"/>
      <c r="B40117" s="70"/>
      <c r="C40117" s="71"/>
    </row>
    <row r="40118" spans="1:3" x14ac:dyDescent="0.4">
      <c r="A40118" s="70"/>
      <c r="B40118" s="70"/>
      <c r="C40118" s="71"/>
    </row>
    <row r="40119" spans="1:3" x14ac:dyDescent="0.4">
      <c r="A40119" s="70"/>
      <c r="B40119" s="70"/>
      <c r="C40119" s="71"/>
    </row>
    <row r="40120" spans="1:3" x14ac:dyDescent="0.4">
      <c r="A40120" s="70"/>
      <c r="B40120" s="70"/>
      <c r="C40120" s="71"/>
    </row>
    <row r="40121" spans="1:3" x14ac:dyDescent="0.4">
      <c r="A40121" s="70"/>
      <c r="B40121" s="70"/>
      <c r="C40121" s="71"/>
    </row>
    <row r="40122" spans="1:3" x14ac:dyDescent="0.4">
      <c r="A40122" s="70"/>
      <c r="B40122" s="70"/>
      <c r="C40122" s="71"/>
    </row>
    <row r="40123" spans="1:3" x14ac:dyDescent="0.4">
      <c r="A40123" s="70"/>
      <c r="B40123" s="70"/>
      <c r="C40123" s="71"/>
    </row>
    <row r="40124" spans="1:3" x14ac:dyDescent="0.4">
      <c r="A40124" s="70"/>
      <c r="B40124" s="70"/>
      <c r="C40124" s="71"/>
    </row>
    <row r="40125" spans="1:3" x14ac:dyDescent="0.4">
      <c r="A40125" s="70"/>
      <c r="B40125" s="70"/>
      <c r="C40125" s="71"/>
    </row>
    <row r="40126" spans="1:3" x14ac:dyDescent="0.4">
      <c r="A40126" s="70"/>
      <c r="B40126" s="70"/>
      <c r="C40126" s="71"/>
    </row>
    <row r="40127" spans="1:3" x14ac:dyDescent="0.4">
      <c r="A40127" s="70"/>
      <c r="B40127" s="70"/>
      <c r="C40127" s="71"/>
    </row>
    <row r="40128" spans="1:3" x14ac:dyDescent="0.4">
      <c r="A40128" s="70"/>
      <c r="B40128" s="70"/>
      <c r="C40128" s="71"/>
    </row>
    <row r="40129" spans="1:3" x14ac:dyDescent="0.4">
      <c r="A40129" s="70"/>
      <c r="B40129" s="70"/>
      <c r="C40129" s="71"/>
    </row>
    <row r="40130" spans="1:3" x14ac:dyDescent="0.4">
      <c r="A40130" s="70"/>
      <c r="B40130" s="70"/>
      <c r="C40130" s="71"/>
    </row>
    <row r="40131" spans="1:3" x14ac:dyDescent="0.4">
      <c r="A40131" s="70"/>
      <c r="B40131" s="70"/>
      <c r="C40131" s="71"/>
    </row>
    <row r="40132" spans="1:3" x14ac:dyDescent="0.4">
      <c r="A40132" s="70"/>
      <c r="B40132" s="70"/>
      <c r="C40132" s="71"/>
    </row>
    <row r="40133" spans="1:3" x14ac:dyDescent="0.4">
      <c r="A40133" s="70"/>
      <c r="B40133" s="70"/>
      <c r="C40133" s="71"/>
    </row>
    <row r="40134" spans="1:3" x14ac:dyDescent="0.4">
      <c r="A40134" s="70"/>
      <c r="B40134" s="70"/>
      <c r="C40134" s="71"/>
    </row>
    <row r="40135" spans="1:3" x14ac:dyDescent="0.4">
      <c r="A40135" s="70"/>
      <c r="B40135" s="70"/>
      <c r="C40135" s="71"/>
    </row>
    <row r="40136" spans="1:3" x14ac:dyDescent="0.4">
      <c r="A40136" s="70"/>
      <c r="B40136" s="70"/>
      <c r="C40136" s="71"/>
    </row>
    <row r="40137" spans="1:3" x14ac:dyDescent="0.4">
      <c r="A40137" s="70"/>
      <c r="B40137" s="70"/>
      <c r="C40137" s="71"/>
    </row>
    <row r="40138" spans="1:3" x14ac:dyDescent="0.4">
      <c r="A40138" s="70"/>
      <c r="B40138" s="70"/>
      <c r="C40138" s="71"/>
    </row>
    <row r="40139" spans="1:3" x14ac:dyDescent="0.4">
      <c r="A40139" s="70"/>
      <c r="B40139" s="70"/>
      <c r="C40139" s="71"/>
    </row>
    <row r="40140" spans="1:3" x14ac:dyDescent="0.4">
      <c r="A40140" s="70"/>
      <c r="B40140" s="70"/>
      <c r="C40140" s="71"/>
    </row>
    <row r="40141" spans="1:3" x14ac:dyDescent="0.4">
      <c r="A40141" s="70"/>
      <c r="B40141" s="70"/>
      <c r="C40141" s="71"/>
    </row>
    <row r="40142" spans="1:3" x14ac:dyDescent="0.4">
      <c r="A40142" s="70"/>
      <c r="B40142" s="70"/>
      <c r="C40142" s="71"/>
    </row>
    <row r="40143" spans="1:3" x14ac:dyDescent="0.4">
      <c r="A40143" s="70"/>
      <c r="B40143" s="70"/>
      <c r="C40143" s="71"/>
    </row>
    <row r="40144" spans="1:3" x14ac:dyDescent="0.4">
      <c r="A40144" s="70"/>
      <c r="B40144" s="70"/>
      <c r="C40144" s="71"/>
    </row>
    <row r="40145" spans="1:3" x14ac:dyDescent="0.4">
      <c r="A40145" s="70"/>
      <c r="B40145" s="70"/>
      <c r="C40145" s="71"/>
    </row>
    <row r="40146" spans="1:3" x14ac:dyDescent="0.4">
      <c r="A40146" s="70"/>
      <c r="B40146" s="70"/>
      <c r="C40146" s="71"/>
    </row>
    <row r="40147" spans="1:3" x14ac:dyDescent="0.4">
      <c r="A40147" s="70"/>
      <c r="B40147" s="70"/>
      <c r="C40147" s="71"/>
    </row>
    <row r="40148" spans="1:3" x14ac:dyDescent="0.4">
      <c r="A40148" s="70"/>
      <c r="B40148" s="70"/>
      <c r="C40148" s="71"/>
    </row>
    <row r="40149" spans="1:3" x14ac:dyDescent="0.4">
      <c r="A40149" s="70"/>
      <c r="B40149" s="70"/>
      <c r="C40149" s="71"/>
    </row>
    <row r="40150" spans="1:3" x14ac:dyDescent="0.4">
      <c r="A40150" s="70"/>
      <c r="B40150" s="70"/>
      <c r="C40150" s="71"/>
    </row>
    <row r="40151" spans="1:3" x14ac:dyDescent="0.4">
      <c r="A40151" s="70"/>
      <c r="B40151" s="70"/>
      <c r="C40151" s="71"/>
    </row>
    <row r="40152" spans="1:3" x14ac:dyDescent="0.4">
      <c r="A40152" s="70"/>
      <c r="B40152" s="70"/>
      <c r="C40152" s="71"/>
    </row>
    <row r="40153" spans="1:3" x14ac:dyDescent="0.4">
      <c r="A40153" s="70"/>
      <c r="B40153" s="70"/>
      <c r="C40153" s="71"/>
    </row>
    <row r="40154" spans="1:3" x14ac:dyDescent="0.4">
      <c r="A40154" s="70"/>
      <c r="B40154" s="70"/>
      <c r="C40154" s="71"/>
    </row>
    <row r="40155" spans="1:3" x14ac:dyDescent="0.4">
      <c r="A40155" s="70"/>
      <c r="B40155" s="70"/>
      <c r="C40155" s="71"/>
    </row>
    <row r="40156" spans="1:3" x14ac:dyDescent="0.4">
      <c r="A40156" s="70"/>
      <c r="B40156" s="70"/>
      <c r="C40156" s="71"/>
    </row>
    <row r="40157" spans="1:3" x14ac:dyDescent="0.4">
      <c r="A40157" s="70"/>
      <c r="B40157" s="70"/>
      <c r="C40157" s="71"/>
    </row>
    <row r="40158" spans="1:3" x14ac:dyDescent="0.4">
      <c r="A40158" s="70"/>
      <c r="B40158" s="70"/>
      <c r="C40158" s="71"/>
    </row>
    <row r="40159" spans="1:3" x14ac:dyDescent="0.4">
      <c r="A40159" s="70"/>
      <c r="B40159" s="70"/>
      <c r="C40159" s="71"/>
    </row>
    <row r="40160" spans="1:3" x14ac:dyDescent="0.4">
      <c r="A40160" s="70"/>
      <c r="B40160" s="70"/>
      <c r="C40160" s="71"/>
    </row>
    <row r="40161" spans="1:3" x14ac:dyDescent="0.4">
      <c r="A40161" s="70"/>
      <c r="B40161" s="70"/>
      <c r="C40161" s="71"/>
    </row>
    <row r="40162" spans="1:3" x14ac:dyDescent="0.4">
      <c r="A40162" s="70"/>
      <c r="B40162" s="70"/>
      <c r="C40162" s="71"/>
    </row>
    <row r="40163" spans="1:3" x14ac:dyDescent="0.4">
      <c r="A40163" s="70"/>
      <c r="B40163" s="70"/>
      <c r="C40163" s="71"/>
    </row>
    <row r="40164" spans="1:3" x14ac:dyDescent="0.4">
      <c r="A40164" s="70"/>
      <c r="B40164" s="70"/>
      <c r="C40164" s="71"/>
    </row>
    <row r="40165" spans="1:3" x14ac:dyDescent="0.4">
      <c r="A40165" s="70"/>
      <c r="B40165" s="70"/>
      <c r="C40165" s="71"/>
    </row>
    <row r="40166" spans="1:3" x14ac:dyDescent="0.4">
      <c r="A40166" s="70"/>
      <c r="B40166" s="70"/>
      <c r="C40166" s="71"/>
    </row>
    <row r="40167" spans="1:3" x14ac:dyDescent="0.4">
      <c r="A40167" s="70"/>
      <c r="B40167" s="70"/>
      <c r="C40167" s="71"/>
    </row>
    <row r="40168" spans="1:3" x14ac:dyDescent="0.4">
      <c r="A40168" s="70"/>
      <c r="B40168" s="70"/>
      <c r="C40168" s="71"/>
    </row>
    <row r="40169" spans="1:3" x14ac:dyDescent="0.4">
      <c r="A40169" s="70"/>
      <c r="B40169" s="70"/>
      <c r="C40169" s="71"/>
    </row>
    <row r="40170" spans="1:3" x14ac:dyDescent="0.4">
      <c r="A40170" s="70"/>
      <c r="B40170" s="70"/>
      <c r="C40170" s="71"/>
    </row>
    <row r="40171" spans="1:3" x14ac:dyDescent="0.4">
      <c r="A40171" s="70"/>
      <c r="B40171" s="70"/>
      <c r="C40171" s="71"/>
    </row>
    <row r="40172" spans="1:3" x14ac:dyDescent="0.4">
      <c r="A40172" s="70"/>
      <c r="B40172" s="70"/>
      <c r="C40172" s="71"/>
    </row>
    <row r="40173" spans="1:3" x14ac:dyDescent="0.4">
      <c r="A40173" s="70"/>
      <c r="B40173" s="70"/>
      <c r="C40173" s="71"/>
    </row>
    <row r="40174" spans="1:3" x14ac:dyDescent="0.4">
      <c r="A40174" s="70"/>
      <c r="B40174" s="70"/>
      <c r="C40174" s="71"/>
    </row>
    <row r="40175" spans="1:3" x14ac:dyDescent="0.4">
      <c r="A40175" s="70"/>
      <c r="B40175" s="70"/>
      <c r="C40175" s="71"/>
    </row>
    <row r="40176" spans="1:3" x14ac:dyDescent="0.4">
      <c r="A40176" s="70"/>
      <c r="B40176" s="70"/>
      <c r="C40176" s="71"/>
    </row>
    <row r="40177" spans="1:3" x14ac:dyDescent="0.4">
      <c r="A40177" s="70"/>
      <c r="B40177" s="70"/>
      <c r="C40177" s="71"/>
    </row>
    <row r="40178" spans="1:3" x14ac:dyDescent="0.4">
      <c r="A40178" s="70"/>
      <c r="B40178" s="70"/>
      <c r="C40178" s="71"/>
    </row>
    <row r="40179" spans="1:3" x14ac:dyDescent="0.4">
      <c r="A40179" s="70"/>
      <c r="B40179" s="70"/>
      <c r="C40179" s="71"/>
    </row>
    <row r="40180" spans="1:3" x14ac:dyDescent="0.4">
      <c r="A40180" s="70"/>
      <c r="B40180" s="70"/>
      <c r="C40180" s="71"/>
    </row>
    <row r="40181" spans="1:3" x14ac:dyDescent="0.4">
      <c r="A40181" s="70"/>
      <c r="B40181" s="70"/>
      <c r="C40181" s="71"/>
    </row>
    <row r="40182" spans="1:3" x14ac:dyDescent="0.4">
      <c r="A40182" s="70"/>
      <c r="B40182" s="70"/>
      <c r="C40182" s="71"/>
    </row>
    <row r="40183" spans="1:3" x14ac:dyDescent="0.4">
      <c r="A40183" s="70"/>
      <c r="B40183" s="70"/>
      <c r="C40183" s="71"/>
    </row>
    <row r="40184" spans="1:3" x14ac:dyDescent="0.4">
      <c r="A40184" s="70"/>
      <c r="B40184" s="70"/>
      <c r="C40184" s="71"/>
    </row>
    <row r="40185" spans="1:3" x14ac:dyDescent="0.4">
      <c r="A40185" s="70"/>
      <c r="B40185" s="70"/>
      <c r="C40185" s="71"/>
    </row>
    <row r="40186" spans="1:3" x14ac:dyDescent="0.4">
      <c r="A40186" s="70"/>
      <c r="B40186" s="70"/>
      <c r="C40186" s="71"/>
    </row>
    <row r="40187" spans="1:3" x14ac:dyDescent="0.4">
      <c r="A40187" s="70"/>
      <c r="B40187" s="70"/>
      <c r="C40187" s="71"/>
    </row>
    <row r="40188" spans="1:3" x14ac:dyDescent="0.4">
      <c r="A40188" s="70"/>
      <c r="B40188" s="70"/>
      <c r="C40188" s="71"/>
    </row>
    <row r="40189" spans="1:3" x14ac:dyDescent="0.4">
      <c r="A40189" s="70"/>
      <c r="B40189" s="70"/>
      <c r="C40189" s="71"/>
    </row>
    <row r="40190" spans="1:3" x14ac:dyDescent="0.4">
      <c r="A40190" s="70"/>
      <c r="B40190" s="70"/>
      <c r="C40190" s="71"/>
    </row>
    <row r="40191" spans="1:3" x14ac:dyDescent="0.4">
      <c r="A40191" s="70"/>
      <c r="B40191" s="70"/>
      <c r="C40191" s="71"/>
    </row>
    <row r="40192" spans="1:3" x14ac:dyDescent="0.4">
      <c r="A40192" s="70"/>
      <c r="B40192" s="70"/>
      <c r="C40192" s="71"/>
    </row>
    <row r="40193" spans="1:3" x14ac:dyDescent="0.4">
      <c r="A40193" s="70"/>
      <c r="B40193" s="70"/>
      <c r="C40193" s="71"/>
    </row>
    <row r="40194" spans="1:3" x14ac:dyDescent="0.4">
      <c r="A40194" s="70"/>
      <c r="B40194" s="70"/>
      <c r="C40194" s="71"/>
    </row>
    <row r="40195" spans="1:3" x14ac:dyDescent="0.4">
      <c r="A40195" s="70"/>
      <c r="B40195" s="70"/>
      <c r="C40195" s="71"/>
    </row>
    <row r="40196" spans="1:3" x14ac:dyDescent="0.4">
      <c r="A40196" s="70"/>
      <c r="B40196" s="70"/>
      <c r="C40196" s="71"/>
    </row>
    <row r="40197" spans="1:3" x14ac:dyDescent="0.4">
      <c r="A40197" s="70"/>
      <c r="B40197" s="70"/>
      <c r="C40197" s="71"/>
    </row>
    <row r="40198" spans="1:3" x14ac:dyDescent="0.4">
      <c r="A40198" s="70"/>
      <c r="B40198" s="70"/>
      <c r="C40198" s="71"/>
    </row>
    <row r="40199" spans="1:3" x14ac:dyDescent="0.4">
      <c r="A40199" s="70"/>
      <c r="B40199" s="70"/>
      <c r="C40199" s="71"/>
    </row>
    <row r="40200" spans="1:3" x14ac:dyDescent="0.4">
      <c r="A40200" s="70"/>
      <c r="B40200" s="70"/>
      <c r="C40200" s="71"/>
    </row>
    <row r="40201" spans="1:3" x14ac:dyDescent="0.4">
      <c r="A40201" s="70"/>
      <c r="B40201" s="70"/>
      <c r="C40201" s="71"/>
    </row>
    <row r="40202" spans="1:3" x14ac:dyDescent="0.4">
      <c r="A40202" s="70"/>
      <c r="B40202" s="70"/>
      <c r="C40202" s="71"/>
    </row>
    <row r="40203" spans="1:3" x14ac:dyDescent="0.4">
      <c r="A40203" s="70"/>
      <c r="B40203" s="70"/>
      <c r="C40203" s="71"/>
    </row>
    <row r="40204" spans="1:3" x14ac:dyDescent="0.4">
      <c r="A40204" s="70"/>
      <c r="B40204" s="70"/>
      <c r="C40204" s="71"/>
    </row>
    <row r="40205" spans="1:3" x14ac:dyDescent="0.4">
      <c r="A40205" s="70"/>
      <c r="B40205" s="70"/>
      <c r="C40205" s="71"/>
    </row>
    <row r="40206" spans="1:3" x14ac:dyDescent="0.4">
      <c r="A40206" s="70"/>
      <c r="B40206" s="70"/>
      <c r="C40206" s="71"/>
    </row>
    <row r="40207" spans="1:3" x14ac:dyDescent="0.4">
      <c r="A40207" s="70"/>
      <c r="B40207" s="70"/>
      <c r="C40207" s="71"/>
    </row>
    <row r="40208" spans="1:3" x14ac:dyDescent="0.4">
      <c r="A40208" s="70"/>
      <c r="B40208" s="70"/>
      <c r="C40208" s="71"/>
    </row>
    <row r="40209" spans="1:3" x14ac:dyDescent="0.4">
      <c r="A40209" s="70"/>
      <c r="B40209" s="70"/>
      <c r="C40209" s="71"/>
    </row>
    <row r="40210" spans="1:3" x14ac:dyDescent="0.4">
      <c r="A40210" s="70"/>
      <c r="B40210" s="70"/>
      <c r="C40210" s="71"/>
    </row>
    <row r="40211" spans="1:3" x14ac:dyDescent="0.4">
      <c r="A40211" s="70"/>
      <c r="B40211" s="70"/>
      <c r="C40211" s="71"/>
    </row>
    <row r="40212" spans="1:3" x14ac:dyDescent="0.4">
      <c r="A40212" s="70"/>
      <c r="B40212" s="70"/>
      <c r="C40212" s="71"/>
    </row>
    <row r="40213" spans="1:3" x14ac:dyDescent="0.4">
      <c r="A40213" s="70"/>
      <c r="B40213" s="70"/>
      <c r="C40213" s="71"/>
    </row>
    <row r="40214" spans="1:3" x14ac:dyDescent="0.4">
      <c r="A40214" s="70"/>
      <c r="B40214" s="70"/>
      <c r="C40214" s="71"/>
    </row>
    <row r="40215" spans="1:3" x14ac:dyDescent="0.4">
      <c r="A40215" s="70"/>
      <c r="B40215" s="70"/>
      <c r="C40215" s="71"/>
    </row>
    <row r="40216" spans="1:3" x14ac:dyDescent="0.4">
      <c r="A40216" s="70"/>
      <c r="B40216" s="70"/>
      <c r="C40216" s="71"/>
    </row>
    <row r="40217" spans="1:3" x14ac:dyDescent="0.4">
      <c r="A40217" s="70"/>
      <c r="B40217" s="70"/>
      <c r="C40217" s="71"/>
    </row>
    <row r="40218" spans="1:3" x14ac:dyDescent="0.4">
      <c r="A40218" s="70"/>
      <c r="B40218" s="70"/>
      <c r="C40218" s="71"/>
    </row>
    <row r="40219" spans="1:3" x14ac:dyDescent="0.4">
      <c r="A40219" s="70"/>
      <c r="B40219" s="70"/>
      <c r="C40219" s="71"/>
    </row>
    <row r="40220" spans="1:3" x14ac:dyDescent="0.4">
      <c r="A40220" s="70"/>
      <c r="B40220" s="70"/>
      <c r="C40220" s="71"/>
    </row>
    <row r="40221" spans="1:3" x14ac:dyDescent="0.4">
      <c r="A40221" s="70"/>
      <c r="B40221" s="70"/>
      <c r="C40221" s="71"/>
    </row>
    <row r="40222" spans="1:3" x14ac:dyDescent="0.4">
      <c r="A40222" s="70"/>
      <c r="B40222" s="70"/>
      <c r="C40222" s="71"/>
    </row>
    <row r="40223" spans="1:3" x14ac:dyDescent="0.4">
      <c r="A40223" s="70"/>
      <c r="B40223" s="70"/>
      <c r="C40223" s="71"/>
    </row>
    <row r="40224" spans="1:3" x14ac:dyDescent="0.4">
      <c r="A40224" s="70"/>
      <c r="B40224" s="70"/>
      <c r="C40224" s="71"/>
    </row>
    <row r="40225" spans="1:3" x14ac:dyDescent="0.4">
      <c r="A40225" s="70"/>
      <c r="B40225" s="70"/>
      <c r="C40225" s="71"/>
    </row>
    <row r="40226" spans="1:3" x14ac:dyDescent="0.4">
      <c r="A40226" s="70"/>
      <c r="B40226" s="70"/>
      <c r="C40226" s="71"/>
    </row>
    <row r="40227" spans="1:3" x14ac:dyDescent="0.4">
      <c r="A40227" s="70"/>
      <c r="B40227" s="70"/>
      <c r="C40227" s="71"/>
    </row>
    <row r="40228" spans="1:3" x14ac:dyDescent="0.4">
      <c r="A40228" s="70"/>
      <c r="B40228" s="70"/>
      <c r="C40228" s="71"/>
    </row>
    <row r="40229" spans="1:3" x14ac:dyDescent="0.4">
      <c r="A40229" s="70"/>
      <c r="B40229" s="70"/>
      <c r="C40229" s="71"/>
    </row>
    <row r="40230" spans="1:3" x14ac:dyDescent="0.4">
      <c r="A40230" s="70"/>
      <c r="B40230" s="70"/>
      <c r="C40230" s="71"/>
    </row>
    <row r="40231" spans="1:3" x14ac:dyDescent="0.4">
      <c r="A40231" s="70"/>
      <c r="B40231" s="70"/>
      <c r="C40231" s="71"/>
    </row>
    <row r="40232" spans="1:3" x14ac:dyDescent="0.4">
      <c r="A40232" s="70"/>
      <c r="B40232" s="70"/>
      <c r="C40232" s="71"/>
    </row>
    <row r="40233" spans="1:3" x14ac:dyDescent="0.4">
      <c r="A40233" s="70"/>
      <c r="B40233" s="70"/>
      <c r="C40233" s="71"/>
    </row>
    <row r="40234" spans="1:3" x14ac:dyDescent="0.4">
      <c r="A40234" s="70"/>
      <c r="B40234" s="70"/>
      <c r="C40234" s="71"/>
    </row>
    <row r="40235" spans="1:3" x14ac:dyDescent="0.4">
      <c r="A40235" s="70"/>
      <c r="B40235" s="70"/>
      <c r="C40235" s="71"/>
    </row>
    <row r="40236" spans="1:3" x14ac:dyDescent="0.4">
      <c r="A40236" s="70"/>
      <c r="B40236" s="70"/>
      <c r="C40236" s="71"/>
    </row>
    <row r="40237" spans="1:3" x14ac:dyDescent="0.4">
      <c r="A40237" s="70"/>
      <c r="B40237" s="70"/>
      <c r="C40237" s="71"/>
    </row>
    <row r="40238" spans="1:3" x14ac:dyDescent="0.4">
      <c r="A40238" s="70"/>
      <c r="B40238" s="70"/>
      <c r="C40238" s="71"/>
    </row>
    <row r="40239" spans="1:3" x14ac:dyDescent="0.4">
      <c r="A40239" s="70"/>
      <c r="B40239" s="70"/>
      <c r="C40239" s="71"/>
    </row>
    <row r="40240" spans="1:3" x14ac:dyDescent="0.4">
      <c r="A40240" s="70"/>
      <c r="B40240" s="70"/>
      <c r="C40240" s="71"/>
    </row>
    <row r="40241" spans="1:3" x14ac:dyDescent="0.4">
      <c r="A40241" s="70"/>
      <c r="B40241" s="70"/>
      <c r="C40241" s="71"/>
    </row>
    <row r="40242" spans="1:3" x14ac:dyDescent="0.4">
      <c r="A40242" s="70"/>
      <c r="B40242" s="70"/>
      <c r="C40242" s="71"/>
    </row>
    <row r="40243" spans="1:3" x14ac:dyDescent="0.4">
      <c r="A40243" s="70"/>
      <c r="B40243" s="70"/>
      <c r="C40243" s="71"/>
    </row>
    <row r="40244" spans="1:3" x14ac:dyDescent="0.4">
      <c r="A40244" s="70"/>
      <c r="B40244" s="70"/>
      <c r="C40244" s="71"/>
    </row>
    <row r="40245" spans="1:3" x14ac:dyDescent="0.4">
      <c r="A40245" s="70"/>
      <c r="B40245" s="70"/>
      <c r="C40245" s="71"/>
    </row>
    <row r="40246" spans="1:3" x14ac:dyDescent="0.4">
      <c r="A40246" s="70"/>
      <c r="B40246" s="70"/>
      <c r="C40246" s="71"/>
    </row>
    <row r="40247" spans="1:3" x14ac:dyDescent="0.4">
      <c r="A40247" s="70"/>
      <c r="B40247" s="70"/>
      <c r="C40247" s="71"/>
    </row>
    <row r="40248" spans="1:3" x14ac:dyDescent="0.4">
      <c r="A40248" s="70"/>
      <c r="B40248" s="70"/>
      <c r="C40248" s="71"/>
    </row>
    <row r="40249" spans="1:3" x14ac:dyDescent="0.4">
      <c r="A40249" s="70"/>
      <c r="B40249" s="70"/>
      <c r="C40249" s="71"/>
    </row>
    <row r="40250" spans="1:3" x14ac:dyDescent="0.4">
      <c r="A40250" s="70"/>
      <c r="B40250" s="70"/>
      <c r="C40250" s="71"/>
    </row>
    <row r="40251" spans="1:3" x14ac:dyDescent="0.4">
      <c r="A40251" s="70"/>
      <c r="B40251" s="70"/>
      <c r="C40251" s="71"/>
    </row>
    <row r="40252" spans="1:3" x14ac:dyDescent="0.4">
      <c r="A40252" s="70"/>
      <c r="B40252" s="70"/>
      <c r="C40252" s="71"/>
    </row>
    <row r="40253" spans="1:3" x14ac:dyDescent="0.4">
      <c r="A40253" s="70"/>
      <c r="B40253" s="70"/>
      <c r="C40253" s="71"/>
    </row>
    <row r="40254" spans="1:3" x14ac:dyDescent="0.4">
      <c r="A40254" s="70"/>
      <c r="B40254" s="70"/>
      <c r="C40254" s="71"/>
    </row>
    <row r="40255" spans="1:3" x14ac:dyDescent="0.4">
      <c r="A40255" s="70"/>
      <c r="B40255" s="70"/>
      <c r="C40255" s="71"/>
    </row>
    <row r="40256" spans="1:3" x14ac:dyDescent="0.4">
      <c r="A40256" s="70"/>
      <c r="B40256" s="70"/>
      <c r="C40256" s="71"/>
    </row>
    <row r="40257" spans="1:3" x14ac:dyDescent="0.4">
      <c r="A40257" s="70"/>
      <c r="B40257" s="70"/>
      <c r="C40257" s="71"/>
    </row>
    <row r="40258" spans="1:3" x14ac:dyDescent="0.4">
      <c r="A40258" s="70"/>
      <c r="B40258" s="70"/>
      <c r="C40258" s="71"/>
    </row>
    <row r="40259" spans="1:3" x14ac:dyDescent="0.4">
      <c r="A40259" s="70"/>
      <c r="B40259" s="70"/>
      <c r="C40259" s="71"/>
    </row>
    <row r="40260" spans="1:3" x14ac:dyDescent="0.4">
      <c r="A40260" s="70"/>
      <c r="B40260" s="70"/>
      <c r="C40260" s="71"/>
    </row>
    <row r="40261" spans="1:3" x14ac:dyDescent="0.4">
      <c r="A40261" s="70"/>
      <c r="B40261" s="70"/>
      <c r="C40261" s="71"/>
    </row>
    <row r="40262" spans="1:3" x14ac:dyDescent="0.4">
      <c r="A40262" s="70"/>
      <c r="B40262" s="70"/>
      <c r="C40262" s="71"/>
    </row>
    <row r="40263" spans="1:3" x14ac:dyDescent="0.4">
      <c r="A40263" s="70"/>
      <c r="B40263" s="70"/>
      <c r="C40263" s="71"/>
    </row>
    <row r="40264" spans="1:3" x14ac:dyDescent="0.4">
      <c r="A40264" s="70"/>
      <c r="B40264" s="70"/>
      <c r="C40264" s="71"/>
    </row>
    <row r="40265" spans="1:3" x14ac:dyDescent="0.4">
      <c r="A40265" s="70"/>
      <c r="B40265" s="70"/>
      <c r="C40265" s="71"/>
    </row>
    <row r="40266" spans="1:3" x14ac:dyDescent="0.4">
      <c r="A40266" s="70"/>
      <c r="B40266" s="70"/>
      <c r="C40266" s="71"/>
    </row>
    <row r="40267" spans="1:3" x14ac:dyDescent="0.4">
      <c r="A40267" s="70"/>
      <c r="B40267" s="70"/>
      <c r="C40267" s="71"/>
    </row>
    <row r="40268" spans="1:3" x14ac:dyDescent="0.4">
      <c r="A40268" s="70"/>
      <c r="B40268" s="70"/>
      <c r="C40268" s="71"/>
    </row>
    <row r="40269" spans="1:3" x14ac:dyDescent="0.4">
      <c r="A40269" s="70"/>
      <c r="B40269" s="70"/>
      <c r="C40269" s="71"/>
    </row>
    <row r="40270" spans="1:3" x14ac:dyDescent="0.4">
      <c r="A40270" s="70"/>
      <c r="B40270" s="70"/>
      <c r="C40270" s="71"/>
    </row>
    <row r="40271" spans="1:3" x14ac:dyDescent="0.4">
      <c r="A40271" s="70"/>
      <c r="B40271" s="70"/>
      <c r="C40271" s="71"/>
    </row>
    <row r="40272" spans="1:3" x14ac:dyDescent="0.4">
      <c r="A40272" s="70"/>
      <c r="B40272" s="70"/>
      <c r="C40272" s="71"/>
    </row>
    <row r="40273" spans="1:3" x14ac:dyDescent="0.4">
      <c r="A40273" s="70"/>
      <c r="B40273" s="70"/>
      <c r="C40273" s="71"/>
    </row>
    <row r="40274" spans="1:3" x14ac:dyDescent="0.4">
      <c r="A40274" s="70"/>
      <c r="B40274" s="70"/>
      <c r="C40274" s="71"/>
    </row>
    <row r="40275" spans="1:3" x14ac:dyDescent="0.4">
      <c r="A40275" s="70"/>
      <c r="B40275" s="70"/>
      <c r="C40275" s="71"/>
    </row>
    <row r="40276" spans="1:3" x14ac:dyDescent="0.4">
      <c r="A40276" s="70"/>
      <c r="B40276" s="70"/>
      <c r="C40276" s="71"/>
    </row>
    <row r="40277" spans="1:3" x14ac:dyDescent="0.4">
      <c r="A40277" s="70"/>
      <c r="B40277" s="70"/>
      <c r="C40277" s="71"/>
    </row>
    <row r="40278" spans="1:3" x14ac:dyDescent="0.4">
      <c r="A40278" s="70"/>
      <c r="B40278" s="70"/>
      <c r="C40278" s="71"/>
    </row>
    <row r="40279" spans="1:3" x14ac:dyDescent="0.4">
      <c r="A40279" s="70"/>
      <c r="B40279" s="70"/>
      <c r="C40279" s="71"/>
    </row>
    <row r="40280" spans="1:3" x14ac:dyDescent="0.4">
      <c r="A40280" s="70"/>
      <c r="B40280" s="70"/>
      <c r="C40280" s="71"/>
    </row>
    <row r="40281" spans="1:3" x14ac:dyDescent="0.4">
      <c r="A40281" s="70"/>
      <c r="B40281" s="70"/>
      <c r="C40281" s="71"/>
    </row>
    <row r="40282" spans="1:3" x14ac:dyDescent="0.4">
      <c r="A40282" s="70"/>
      <c r="B40282" s="70"/>
      <c r="C40282" s="71"/>
    </row>
    <row r="40283" spans="1:3" x14ac:dyDescent="0.4">
      <c r="A40283" s="70"/>
      <c r="B40283" s="70"/>
      <c r="C40283" s="71"/>
    </row>
    <row r="40284" spans="1:3" x14ac:dyDescent="0.4">
      <c r="A40284" s="70"/>
      <c r="B40284" s="70"/>
      <c r="C40284" s="71"/>
    </row>
    <row r="40285" spans="1:3" x14ac:dyDescent="0.4">
      <c r="A40285" s="70"/>
      <c r="B40285" s="70"/>
      <c r="C40285" s="71"/>
    </row>
    <row r="40286" spans="1:3" x14ac:dyDescent="0.4">
      <c r="A40286" s="70"/>
      <c r="B40286" s="70"/>
      <c r="C40286" s="71"/>
    </row>
    <row r="40287" spans="1:3" x14ac:dyDescent="0.4">
      <c r="A40287" s="70"/>
      <c r="B40287" s="70"/>
      <c r="C40287" s="71"/>
    </row>
    <row r="40288" spans="1:3" x14ac:dyDescent="0.4">
      <c r="A40288" s="70"/>
      <c r="B40288" s="70"/>
      <c r="C40288" s="71"/>
    </row>
    <row r="40289" spans="1:3" x14ac:dyDescent="0.4">
      <c r="A40289" s="70"/>
      <c r="B40289" s="70"/>
      <c r="C40289" s="71"/>
    </row>
    <row r="40290" spans="1:3" x14ac:dyDescent="0.4">
      <c r="A40290" s="70"/>
      <c r="B40290" s="70"/>
      <c r="C40290" s="71"/>
    </row>
    <row r="40291" spans="1:3" x14ac:dyDescent="0.4">
      <c r="A40291" s="70"/>
      <c r="B40291" s="70"/>
      <c r="C40291" s="71"/>
    </row>
    <row r="40292" spans="1:3" x14ac:dyDescent="0.4">
      <c r="A40292" s="70"/>
      <c r="B40292" s="70"/>
      <c r="C40292" s="71"/>
    </row>
    <row r="40293" spans="1:3" x14ac:dyDescent="0.4">
      <c r="A40293" s="70"/>
      <c r="B40293" s="70"/>
      <c r="C40293" s="71"/>
    </row>
    <row r="40294" spans="1:3" x14ac:dyDescent="0.4">
      <c r="A40294" s="70"/>
      <c r="B40294" s="70"/>
      <c r="C40294" s="71"/>
    </row>
    <row r="40295" spans="1:3" x14ac:dyDescent="0.4">
      <c r="A40295" s="70"/>
      <c r="B40295" s="70"/>
      <c r="C40295" s="71"/>
    </row>
    <row r="40296" spans="1:3" x14ac:dyDescent="0.4">
      <c r="A40296" s="70"/>
      <c r="B40296" s="70"/>
      <c r="C40296" s="71"/>
    </row>
    <row r="40297" spans="1:3" x14ac:dyDescent="0.4">
      <c r="A40297" s="70"/>
      <c r="B40297" s="70"/>
      <c r="C40297" s="71"/>
    </row>
    <row r="40298" spans="1:3" x14ac:dyDescent="0.4">
      <c r="A40298" s="70"/>
      <c r="B40298" s="70"/>
      <c r="C40298" s="71"/>
    </row>
    <row r="40299" spans="1:3" x14ac:dyDescent="0.4">
      <c r="A40299" s="70"/>
      <c r="B40299" s="70"/>
      <c r="C40299" s="71"/>
    </row>
    <row r="40300" spans="1:3" x14ac:dyDescent="0.4">
      <c r="A40300" s="70"/>
      <c r="B40300" s="70"/>
      <c r="C40300" s="71"/>
    </row>
    <row r="40301" spans="1:3" x14ac:dyDescent="0.4">
      <c r="A40301" s="70"/>
      <c r="B40301" s="70"/>
      <c r="C40301" s="71"/>
    </row>
    <row r="40302" spans="1:3" x14ac:dyDescent="0.4">
      <c r="A40302" s="70"/>
      <c r="B40302" s="70"/>
      <c r="C40302" s="71"/>
    </row>
    <row r="40303" spans="1:3" x14ac:dyDescent="0.4">
      <c r="A40303" s="70"/>
      <c r="B40303" s="70"/>
      <c r="C40303" s="71"/>
    </row>
    <row r="40304" spans="1:3" x14ac:dyDescent="0.4">
      <c r="A40304" s="70"/>
      <c r="B40304" s="70"/>
      <c r="C40304" s="71"/>
    </row>
    <row r="40305" spans="1:3" x14ac:dyDescent="0.4">
      <c r="A40305" s="70"/>
      <c r="B40305" s="70"/>
      <c r="C40305" s="71"/>
    </row>
    <row r="40306" spans="1:3" x14ac:dyDescent="0.4">
      <c r="A40306" s="70"/>
      <c r="B40306" s="70"/>
      <c r="C40306" s="71"/>
    </row>
    <row r="40307" spans="1:3" x14ac:dyDescent="0.4">
      <c r="A40307" s="70"/>
      <c r="B40307" s="70"/>
      <c r="C40307" s="71"/>
    </row>
    <row r="40308" spans="1:3" x14ac:dyDescent="0.4">
      <c r="A40308" s="70"/>
      <c r="B40308" s="70"/>
      <c r="C40308" s="71"/>
    </row>
    <row r="40309" spans="1:3" x14ac:dyDescent="0.4">
      <c r="A40309" s="70"/>
      <c r="B40309" s="70"/>
      <c r="C40309" s="71"/>
    </row>
    <row r="40310" spans="1:3" x14ac:dyDescent="0.4">
      <c r="A40310" s="70"/>
      <c r="B40310" s="70"/>
      <c r="C40310" s="71"/>
    </row>
    <row r="40311" spans="1:3" x14ac:dyDescent="0.4">
      <c r="A40311" s="70"/>
      <c r="B40311" s="70"/>
      <c r="C40311" s="71"/>
    </row>
    <row r="40312" spans="1:3" x14ac:dyDescent="0.4">
      <c r="A40312" s="70"/>
      <c r="B40312" s="70"/>
      <c r="C40312" s="71"/>
    </row>
    <row r="40313" spans="1:3" x14ac:dyDescent="0.4">
      <c r="A40313" s="70"/>
      <c r="B40313" s="70"/>
      <c r="C40313" s="71"/>
    </row>
    <row r="40314" spans="1:3" x14ac:dyDescent="0.4">
      <c r="A40314" s="70"/>
      <c r="B40314" s="70"/>
      <c r="C40314" s="71"/>
    </row>
    <row r="40315" spans="1:3" x14ac:dyDescent="0.4">
      <c r="A40315" s="70"/>
      <c r="B40315" s="70"/>
      <c r="C40315" s="71"/>
    </row>
    <row r="40316" spans="1:3" x14ac:dyDescent="0.4">
      <c r="A40316" s="70"/>
      <c r="B40316" s="70"/>
      <c r="C40316" s="71"/>
    </row>
    <row r="40317" spans="1:3" x14ac:dyDescent="0.4">
      <c r="A40317" s="70"/>
      <c r="B40317" s="70"/>
      <c r="C40317" s="71"/>
    </row>
    <row r="40318" spans="1:3" x14ac:dyDescent="0.4">
      <c r="A40318" s="70"/>
      <c r="B40318" s="70"/>
      <c r="C40318" s="71"/>
    </row>
    <row r="40319" spans="1:3" x14ac:dyDescent="0.4">
      <c r="A40319" s="70"/>
      <c r="B40319" s="70"/>
      <c r="C40319" s="71"/>
    </row>
    <row r="40320" spans="1:3" x14ac:dyDescent="0.4">
      <c r="A40320" s="70"/>
      <c r="B40320" s="70"/>
      <c r="C40320" s="71"/>
    </row>
    <row r="40321" spans="1:3" x14ac:dyDescent="0.4">
      <c r="A40321" s="70"/>
      <c r="B40321" s="70"/>
      <c r="C40321" s="71"/>
    </row>
    <row r="40322" spans="1:3" x14ac:dyDescent="0.4">
      <c r="A40322" s="70"/>
      <c r="B40322" s="70"/>
      <c r="C40322" s="71"/>
    </row>
    <row r="40323" spans="1:3" x14ac:dyDescent="0.4">
      <c r="A40323" s="70"/>
      <c r="B40323" s="70"/>
      <c r="C40323" s="71"/>
    </row>
    <row r="40324" spans="1:3" x14ac:dyDescent="0.4">
      <c r="A40324" s="70"/>
      <c r="B40324" s="70"/>
      <c r="C40324" s="71"/>
    </row>
    <row r="40325" spans="1:3" x14ac:dyDescent="0.4">
      <c r="A40325" s="70"/>
      <c r="B40325" s="70"/>
      <c r="C40325" s="71"/>
    </row>
    <row r="40326" spans="1:3" x14ac:dyDescent="0.4">
      <c r="A40326" s="70"/>
      <c r="B40326" s="70"/>
      <c r="C40326" s="71"/>
    </row>
    <row r="40327" spans="1:3" x14ac:dyDescent="0.4">
      <c r="A40327" s="70"/>
      <c r="B40327" s="70"/>
      <c r="C40327" s="71"/>
    </row>
    <row r="40328" spans="1:3" x14ac:dyDescent="0.4">
      <c r="A40328" s="70"/>
      <c r="B40328" s="70"/>
      <c r="C40328" s="71"/>
    </row>
    <row r="40329" spans="1:3" x14ac:dyDescent="0.4">
      <c r="A40329" s="70"/>
      <c r="B40329" s="70"/>
      <c r="C40329" s="71"/>
    </row>
    <row r="40330" spans="1:3" x14ac:dyDescent="0.4">
      <c r="A40330" s="70"/>
      <c r="B40330" s="70"/>
      <c r="C40330" s="71"/>
    </row>
    <row r="40331" spans="1:3" x14ac:dyDescent="0.4">
      <c r="A40331" s="70"/>
      <c r="B40331" s="70"/>
      <c r="C40331" s="71"/>
    </row>
    <row r="40332" spans="1:3" x14ac:dyDescent="0.4">
      <c r="A40332" s="70"/>
      <c r="B40332" s="70"/>
      <c r="C40332" s="71"/>
    </row>
    <row r="40333" spans="1:3" x14ac:dyDescent="0.4">
      <c r="A40333" s="70"/>
      <c r="B40333" s="70"/>
      <c r="C40333" s="71"/>
    </row>
    <row r="40334" spans="1:3" x14ac:dyDescent="0.4">
      <c r="A40334" s="70"/>
      <c r="B40334" s="70"/>
      <c r="C40334" s="71"/>
    </row>
    <row r="40335" spans="1:3" x14ac:dyDescent="0.4">
      <c r="A40335" s="70"/>
      <c r="B40335" s="70"/>
      <c r="C40335" s="71"/>
    </row>
    <row r="40336" spans="1:3" x14ac:dyDescent="0.4">
      <c r="A40336" s="70"/>
      <c r="B40336" s="70"/>
      <c r="C40336" s="71"/>
    </row>
    <row r="40337" spans="1:3" x14ac:dyDescent="0.4">
      <c r="A40337" s="70"/>
      <c r="B40337" s="70"/>
      <c r="C40337" s="71"/>
    </row>
    <row r="40338" spans="1:3" x14ac:dyDescent="0.4">
      <c r="A40338" s="70"/>
      <c r="B40338" s="70"/>
      <c r="C40338" s="71"/>
    </row>
    <row r="40339" spans="1:3" x14ac:dyDescent="0.4">
      <c r="A40339" s="70"/>
      <c r="B40339" s="70"/>
      <c r="C40339" s="71"/>
    </row>
    <row r="40340" spans="1:3" x14ac:dyDescent="0.4">
      <c r="A40340" s="70"/>
      <c r="B40340" s="70"/>
      <c r="C40340" s="71"/>
    </row>
    <row r="40341" spans="1:3" x14ac:dyDescent="0.4">
      <c r="A40341" s="70"/>
      <c r="B40341" s="70"/>
      <c r="C40341" s="71"/>
    </row>
    <row r="40342" spans="1:3" x14ac:dyDescent="0.4">
      <c r="A40342" s="70"/>
      <c r="B40342" s="70"/>
      <c r="C40342" s="71"/>
    </row>
    <row r="40343" spans="1:3" x14ac:dyDescent="0.4">
      <c r="A40343" s="70"/>
      <c r="B40343" s="70"/>
      <c r="C40343" s="71"/>
    </row>
    <row r="40344" spans="1:3" x14ac:dyDescent="0.4">
      <c r="A40344" s="70"/>
      <c r="B40344" s="70"/>
      <c r="C40344" s="71"/>
    </row>
    <row r="40345" spans="1:3" x14ac:dyDescent="0.4">
      <c r="A40345" s="70"/>
      <c r="B40345" s="70"/>
      <c r="C40345" s="71"/>
    </row>
    <row r="40346" spans="1:3" x14ac:dyDescent="0.4">
      <c r="A40346" s="70"/>
      <c r="B40346" s="70"/>
      <c r="C40346" s="71"/>
    </row>
    <row r="40347" spans="1:3" x14ac:dyDescent="0.4">
      <c r="A40347" s="70"/>
      <c r="B40347" s="70"/>
      <c r="C40347" s="71"/>
    </row>
    <row r="40348" spans="1:3" x14ac:dyDescent="0.4">
      <c r="A40348" s="70"/>
      <c r="B40348" s="70"/>
      <c r="C40348" s="71"/>
    </row>
    <row r="40349" spans="1:3" x14ac:dyDescent="0.4">
      <c r="A40349" s="70"/>
      <c r="B40349" s="70"/>
      <c r="C40349" s="71"/>
    </row>
    <row r="40350" spans="1:3" x14ac:dyDescent="0.4">
      <c r="A40350" s="70"/>
      <c r="B40350" s="70"/>
      <c r="C40350" s="71"/>
    </row>
    <row r="40351" spans="1:3" x14ac:dyDescent="0.4">
      <c r="A40351" s="70"/>
      <c r="B40351" s="70"/>
      <c r="C40351" s="71"/>
    </row>
    <row r="40352" spans="1:3" x14ac:dyDescent="0.4">
      <c r="A40352" s="70"/>
      <c r="B40352" s="70"/>
      <c r="C40352" s="71"/>
    </row>
    <row r="40353" spans="1:3" x14ac:dyDescent="0.4">
      <c r="A40353" s="70"/>
      <c r="B40353" s="70"/>
      <c r="C40353" s="71"/>
    </row>
    <row r="40354" spans="1:3" x14ac:dyDescent="0.4">
      <c r="A40354" s="70"/>
      <c r="B40354" s="70"/>
      <c r="C40354" s="71"/>
    </row>
    <row r="40355" spans="1:3" x14ac:dyDescent="0.4">
      <c r="A40355" s="70"/>
      <c r="B40355" s="70"/>
      <c r="C40355" s="71"/>
    </row>
    <row r="40356" spans="1:3" x14ac:dyDescent="0.4">
      <c r="A40356" s="70"/>
      <c r="B40356" s="70"/>
      <c r="C40356" s="71"/>
    </row>
    <row r="40357" spans="1:3" x14ac:dyDescent="0.4">
      <c r="A40357" s="70"/>
      <c r="B40357" s="70"/>
      <c r="C40357" s="71"/>
    </row>
    <row r="40358" spans="1:3" x14ac:dyDescent="0.4">
      <c r="A40358" s="70"/>
      <c r="B40358" s="70"/>
      <c r="C40358" s="71"/>
    </row>
    <row r="40359" spans="1:3" x14ac:dyDescent="0.4">
      <c r="A40359" s="70"/>
      <c r="B40359" s="70"/>
      <c r="C40359" s="71"/>
    </row>
    <row r="40360" spans="1:3" x14ac:dyDescent="0.4">
      <c r="A40360" s="70"/>
      <c r="B40360" s="70"/>
      <c r="C40360" s="71"/>
    </row>
    <row r="40361" spans="1:3" x14ac:dyDescent="0.4">
      <c r="A40361" s="70"/>
      <c r="B40361" s="70"/>
      <c r="C40361" s="71"/>
    </row>
    <row r="40362" spans="1:3" x14ac:dyDescent="0.4">
      <c r="A40362" s="70"/>
      <c r="B40362" s="70"/>
      <c r="C40362" s="71"/>
    </row>
    <row r="40363" spans="1:3" x14ac:dyDescent="0.4">
      <c r="A40363" s="70"/>
      <c r="B40363" s="70"/>
      <c r="C40363" s="71"/>
    </row>
    <row r="40364" spans="1:3" x14ac:dyDescent="0.4">
      <c r="A40364" s="70"/>
      <c r="B40364" s="70"/>
      <c r="C40364" s="71"/>
    </row>
    <row r="40365" spans="1:3" x14ac:dyDescent="0.4">
      <c r="A40365" s="70"/>
      <c r="B40365" s="70"/>
      <c r="C40365" s="71"/>
    </row>
    <row r="40366" spans="1:3" x14ac:dyDescent="0.4">
      <c r="A40366" s="70"/>
      <c r="B40366" s="70"/>
      <c r="C40366" s="71"/>
    </row>
    <row r="40367" spans="1:3" x14ac:dyDescent="0.4">
      <c r="A40367" s="70"/>
      <c r="B40367" s="70"/>
      <c r="C40367" s="71"/>
    </row>
    <row r="40368" spans="1:3" x14ac:dyDescent="0.4">
      <c r="A40368" s="70"/>
      <c r="B40368" s="70"/>
      <c r="C40368" s="71"/>
    </row>
    <row r="40369" spans="1:3" x14ac:dyDescent="0.4">
      <c r="A40369" s="70"/>
      <c r="B40369" s="70"/>
      <c r="C40369" s="71"/>
    </row>
    <row r="40370" spans="1:3" x14ac:dyDescent="0.4">
      <c r="A40370" s="70"/>
      <c r="B40370" s="70"/>
      <c r="C40370" s="71"/>
    </row>
    <row r="40371" spans="1:3" x14ac:dyDescent="0.4">
      <c r="A40371" s="70"/>
      <c r="B40371" s="70"/>
      <c r="C40371" s="71"/>
    </row>
    <row r="40372" spans="1:3" x14ac:dyDescent="0.4">
      <c r="A40372" s="70"/>
      <c r="B40372" s="70"/>
      <c r="C40372" s="71"/>
    </row>
    <row r="40373" spans="1:3" x14ac:dyDescent="0.4">
      <c r="A40373" s="70"/>
      <c r="B40373" s="70"/>
      <c r="C40373" s="71"/>
    </row>
    <row r="40374" spans="1:3" x14ac:dyDescent="0.4">
      <c r="A40374" s="70"/>
      <c r="B40374" s="70"/>
      <c r="C40374" s="71"/>
    </row>
    <row r="40375" spans="1:3" x14ac:dyDescent="0.4">
      <c r="A40375" s="70"/>
      <c r="B40375" s="70"/>
      <c r="C40375" s="71"/>
    </row>
    <row r="40376" spans="1:3" x14ac:dyDescent="0.4">
      <c r="A40376" s="70"/>
      <c r="B40376" s="70"/>
      <c r="C40376" s="71"/>
    </row>
    <row r="40377" spans="1:3" x14ac:dyDescent="0.4">
      <c r="A40377" s="70"/>
      <c r="B40377" s="70"/>
      <c r="C40377" s="71"/>
    </row>
    <row r="40378" spans="1:3" x14ac:dyDescent="0.4">
      <c r="A40378" s="70"/>
      <c r="B40378" s="70"/>
      <c r="C40378" s="71"/>
    </row>
    <row r="40379" spans="1:3" x14ac:dyDescent="0.4">
      <c r="A40379" s="70"/>
      <c r="B40379" s="70"/>
      <c r="C40379" s="71"/>
    </row>
    <row r="40380" spans="1:3" x14ac:dyDescent="0.4">
      <c r="A40380" s="70"/>
      <c r="B40380" s="70"/>
      <c r="C40380" s="71"/>
    </row>
    <row r="40381" spans="1:3" x14ac:dyDescent="0.4">
      <c r="A40381" s="70"/>
      <c r="B40381" s="70"/>
      <c r="C40381" s="71"/>
    </row>
    <row r="40382" spans="1:3" x14ac:dyDescent="0.4">
      <c r="A40382" s="70"/>
      <c r="B40382" s="70"/>
      <c r="C40382" s="71"/>
    </row>
    <row r="40383" spans="1:3" x14ac:dyDescent="0.4">
      <c r="A40383" s="70"/>
      <c r="B40383" s="70"/>
      <c r="C40383" s="71"/>
    </row>
    <row r="40384" spans="1:3" x14ac:dyDescent="0.4">
      <c r="A40384" s="70"/>
      <c r="B40384" s="70"/>
      <c r="C40384" s="71"/>
    </row>
    <row r="40385" spans="1:3" x14ac:dyDescent="0.4">
      <c r="A40385" s="70"/>
      <c r="B40385" s="70"/>
      <c r="C40385" s="71"/>
    </row>
    <row r="40386" spans="1:3" x14ac:dyDescent="0.4">
      <c r="A40386" s="70"/>
      <c r="B40386" s="70"/>
      <c r="C40386" s="71"/>
    </row>
    <row r="40387" spans="1:3" x14ac:dyDescent="0.4">
      <c r="A40387" s="70"/>
      <c r="B40387" s="70"/>
      <c r="C40387" s="71"/>
    </row>
    <row r="40388" spans="1:3" x14ac:dyDescent="0.4">
      <c r="A40388" s="70"/>
      <c r="B40388" s="70"/>
      <c r="C40388" s="71"/>
    </row>
    <row r="40389" spans="1:3" x14ac:dyDescent="0.4">
      <c r="A40389" s="70"/>
      <c r="B40389" s="70"/>
      <c r="C40389" s="71"/>
    </row>
    <row r="40390" spans="1:3" x14ac:dyDescent="0.4">
      <c r="A40390" s="70"/>
      <c r="B40390" s="70"/>
      <c r="C40390" s="71"/>
    </row>
    <row r="40391" spans="1:3" x14ac:dyDescent="0.4">
      <c r="A40391" s="70"/>
      <c r="B40391" s="70"/>
      <c r="C40391" s="71"/>
    </row>
    <row r="40392" spans="1:3" x14ac:dyDescent="0.4">
      <c r="A40392" s="70"/>
      <c r="B40392" s="70"/>
      <c r="C40392" s="71"/>
    </row>
    <row r="40393" spans="1:3" x14ac:dyDescent="0.4">
      <c r="A40393" s="70"/>
      <c r="B40393" s="70"/>
      <c r="C40393" s="71"/>
    </row>
    <row r="40394" spans="1:3" x14ac:dyDescent="0.4">
      <c r="A40394" s="70"/>
      <c r="B40394" s="70"/>
      <c r="C40394" s="71"/>
    </row>
    <row r="40395" spans="1:3" x14ac:dyDescent="0.4">
      <c r="A40395" s="70"/>
      <c r="B40395" s="70"/>
      <c r="C40395" s="71"/>
    </row>
    <row r="40396" spans="1:3" x14ac:dyDescent="0.4">
      <c r="A40396" s="70"/>
      <c r="B40396" s="70"/>
      <c r="C40396" s="71"/>
    </row>
    <row r="40397" spans="1:3" x14ac:dyDescent="0.4">
      <c r="A40397" s="70"/>
      <c r="B40397" s="70"/>
      <c r="C40397" s="71"/>
    </row>
    <row r="40398" spans="1:3" x14ac:dyDescent="0.4">
      <c r="A40398" s="70"/>
      <c r="B40398" s="70"/>
      <c r="C40398" s="71"/>
    </row>
    <row r="40399" spans="1:3" x14ac:dyDescent="0.4">
      <c r="A40399" s="70"/>
      <c r="B40399" s="70"/>
      <c r="C40399" s="71"/>
    </row>
    <row r="40400" spans="1:3" x14ac:dyDescent="0.4">
      <c r="A40400" s="70"/>
      <c r="B40400" s="70"/>
      <c r="C40400" s="71"/>
    </row>
    <row r="40401" spans="1:3" x14ac:dyDescent="0.4">
      <c r="A40401" s="70"/>
      <c r="B40401" s="70"/>
      <c r="C40401" s="71"/>
    </row>
    <row r="40402" spans="1:3" x14ac:dyDescent="0.4">
      <c r="A40402" s="70"/>
      <c r="B40402" s="70"/>
      <c r="C40402" s="71"/>
    </row>
    <row r="40403" spans="1:3" x14ac:dyDescent="0.4">
      <c r="A40403" s="70"/>
      <c r="B40403" s="70"/>
      <c r="C40403" s="71"/>
    </row>
    <row r="40404" spans="1:3" x14ac:dyDescent="0.4">
      <c r="A40404" s="70"/>
      <c r="B40404" s="70"/>
      <c r="C40404" s="71"/>
    </row>
    <row r="40405" spans="1:3" x14ac:dyDescent="0.4">
      <c r="A40405" s="70"/>
      <c r="B40405" s="70"/>
      <c r="C40405" s="71"/>
    </row>
    <row r="40406" spans="1:3" x14ac:dyDescent="0.4">
      <c r="A40406" s="70"/>
      <c r="B40406" s="70"/>
      <c r="C40406" s="71"/>
    </row>
    <row r="40407" spans="1:3" x14ac:dyDescent="0.4">
      <c r="A40407" s="70"/>
      <c r="B40407" s="70"/>
      <c r="C40407" s="71"/>
    </row>
    <row r="40408" spans="1:3" x14ac:dyDescent="0.4">
      <c r="A40408" s="70"/>
      <c r="B40408" s="70"/>
      <c r="C40408" s="71"/>
    </row>
    <row r="40409" spans="1:3" x14ac:dyDescent="0.4">
      <c r="A40409" s="70"/>
      <c r="B40409" s="70"/>
      <c r="C40409" s="71"/>
    </row>
    <row r="40410" spans="1:3" x14ac:dyDescent="0.4">
      <c r="A40410" s="70"/>
      <c r="B40410" s="70"/>
      <c r="C40410" s="71"/>
    </row>
    <row r="40411" spans="1:3" x14ac:dyDescent="0.4">
      <c r="A40411" s="70"/>
      <c r="B40411" s="70"/>
      <c r="C40411" s="71"/>
    </row>
    <row r="40412" spans="1:3" x14ac:dyDescent="0.4">
      <c r="A40412" s="70"/>
      <c r="B40412" s="70"/>
      <c r="C40412" s="71"/>
    </row>
    <row r="40413" spans="1:3" x14ac:dyDescent="0.4">
      <c r="A40413" s="70"/>
      <c r="B40413" s="70"/>
      <c r="C40413" s="71"/>
    </row>
    <row r="40414" spans="1:3" x14ac:dyDescent="0.4">
      <c r="A40414" s="70"/>
      <c r="B40414" s="70"/>
      <c r="C40414" s="71"/>
    </row>
    <row r="40415" spans="1:3" x14ac:dyDescent="0.4">
      <c r="A40415" s="70"/>
      <c r="B40415" s="70"/>
      <c r="C40415" s="71"/>
    </row>
    <row r="40416" spans="1:3" x14ac:dyDescent="0.4">
      <c r="A40416" s="70"/>
      <c r="B40416" s="70"/>
      <c r="C40416" s="71"/>
    </row>
    <row r="40417" spans="1:3" x14ac:dyDescent="0.4">
      <c r="A40417" s="70"/>
      <c r="B40417" s="70"/>
      <c r="C40417" s="71"/>
    </row>
    <row r="40418" spans="1:3" x14ac:dyDescent="0.4">
      <c r="A40418" s="70"/>
      <c r="B40418" s="70"/>
      <c r="C40418" s="71"/>
    </row>
    <row r="40419" spans="1:3" x14ac:dyDescent="0.4">
      <c r="A40419" s="70"/>
      <c r="B40419" s="70"/>
      <c r="C40419" s="71"/>
    </row>
    <row r="40420" spans="1:3" x14ac:dyDescent="0.4">
      <c r="A40420" s="70"/>
      <c r="B40420" s="70"/>
      <c r="C40420" s="71"/>
    </row>
    <row r="40421" spans="1:3" x14ac:dyDescent="0.4">
      <c r="A40421" s="70"/>
      <c r="B40421" s="70"/>
      <c r="C40421" s="71"/>
    </row>
    <row r="40422" spans="1:3" x14ac:dyDescent="0.4">
      <c r="A40422" s="70"/>
      <c r="B40422" s="70"/>
      <c r="C40422" s="71"/>
    </row>
    <row r="40423" spans="1:3" x14ac:dyDescent="0.4">
      <c r="A40423" s="70"/>
      <c r="B40423" s="70"/>
      <c r="C40423" s="71"/>
    </row>
    <row r="40424" spans="1:3" x14ac:dyDescent="0.4">
      <c r="A40424" s="70"/>
      <c r="B40424" s="70"/>
      <c r="C40424" s="71"/>
    </row>
    <row r="40425" spans="1:3" x14ac:dyDescent="0.4">
      <c r="A40425" s="70"/>
      <c r="B40425" s="70"/>
      <c r="C40425" s="71"/>
    </row>
    <row r="40426" spans="1:3" x14ac:dyDescent="0.4">
      <c r="A40426" s="70"/>
      <c r="B40426" s="70"/>
      <c r="C40426" s="71"/>
    </row>
    <row r="40427" spans="1:3" x14ac:dyDescent="0.4">
      <c r="A40427" s="70"/>
      <c r="B40427" s="70"/>
      <c r="C40427" s="71"/>
    </row>
    <row r="40428" spans="1:3" x14ac:dyDescent="0.4">
      <c r="A40428" s="70"/>
      <c r="B40428" s="70"/>
      <c r="C40428" s="71"/>
    </row>
    <row r="40429" spans="1:3" x14ac:dyDescent="0.4">
      <c r="A40429" s="70"/>
      <c r="B40429" s="70"/>
      <c r="C40429" s="71"/>
    </row>
    <row r="40430" spans="1:3" x14ac:dyDescent="0.4">
      <c r="A40430" s="70"/>
      <c r="B40430" s="70"/>
      <c r="C40430" s="71"/>
    </row>
    <row r="40431" spans="1:3" x14ac:dyDescent="0.4">
      <c r="A40431" s="70"/>
      <c r="B40431" s="70"/>
      <c r="C40431" s="71"/>
    </row>
    <row r="40432" spans="1:3" x14ac:dyDescent="0.4">
      <c r="A40432" s="70"/>
      <c r="B40432" s="70"/>
      <c r="C40432" s="71"/>
    </row>
    <row r="40433" spans="1:3" x14ac:dyDescent="0.4">
      <c r="A40433" s="70"/>
      <c r="B40433" s="70"/>
      <c r="C40433" s="71"/>
    </row>
    <row r="40434" spans="1:3" x14ac:dyDescent="0.4">
      <c r="A40434" s="70"/>
      <c r="B40434" s="70"/>
      <c r="C40434" s="71"/>
    </row>
    <row r="40435" spans="1:3" x14ac:dyDescent="0.4">
      <c r="A40435" s="70"/>
      <c r="B40435" s="70"/>
      <c r="C40435" s="71"/>
    </row>
    <row r="40436" spans="1:3" x14ac:dyDescent="0.4">
      <c r="A40436" s="70"/>
      <c r="B40436" s="70"/>
      <c r="C40436" s="71"/>
    </row>
    <row r="40437" spans="1:3" x14ac:dyDescent="0.4">
      <c r="A40437" s="70"/>
      <c r="B40437" s="70"/>
      <c r="C40437" s="71"/>
    </row>
    <row r="40438" spans="1:3" x14ac:dyDescent="0.4">
      <c r="A40438" s="70"/>
      <c r="B40438" s="70"/>
      <c r="C40438" s="71"/>
    </row>
    <row r="40439" spans="1:3" x14ac:dyDescent="0.4">
      <c r="A40439" s="70"/>
      <c r="B40439" s="70"/>
      <c r="C40439" s="71"/>
    </row>
    <row r="40440" spans="1:3" x14ac:dyDescent="0.4">
      <c r="A40440" s="70"/>
      <c r="B40440" s="70"/>
      <c r="C40440" s="71"/>
    </row>
    <row r="40441" spans="1:3" x14ac:dyDescent="0.4">
      <c r="A40441" s="70"/>
      <c r="B40441" s="70"/>
      <c r="C40441" s="71"/>
    </row>
    <row r="40442" spans="1:3" x14ac:dyDescent="0.4">
      <c r="A40442" s="70"/>
      <c r="B40442" s="70"/>
      <c r="C40442" s="71"/>
    </row>
    <row r="40443" spans="1:3" x14ac:dyDescent="0.4">
      <c r="A40443" s="70"/>
      <c r="B40443" s="70"/>
      <c r="C40443" s="71"/>
    </row>
    <row r="40444" spans="1:3" x14ac:dyDescent="0.4">
      <c r="A40444" s="70"/>
      <c r="B40444" s="70"/>
      <c r="C40444" s="71"/>
    </row>
    <row r="40445" spans="1:3" x14ac:dyDescent="0.4">
      <c r="A40445" s="70"/>
      <c r="B40445" s="70"/>
      <c r="C40445" s="71"/>
    </row>
    <row r="40446" spans="1:3" x14ac:dyDescent="0.4">
      <c r="A40446" s="70"/>
      <c r="B40446" s="70"/>
      <c r="C40446" s="71"/>
    </row>
    <row r="40447" spans="1:3" x14ac:dyDescent="0.4">
      <c r="A40447" s="70"/>
      <c r="B40447" s="70"/>
      <c r="C40447" s="71"/>
    </row>
    <row r="40448" spans="1:3" x14ac:dyDescent="0.4">
      <c r="A40448" s="70"/>
      <c r="B40448" s="70"/>
      <c r="C40448" s="71"/>
    </row>
    <row r="40449" spans="1:3" x14ac:dyDescent="0.4">
      <c r="A40449" s="70"/>
      <c r="B40449" s="70"/>
      <c r="C40449" s="71"/>
    </row>
    <row r="40450" spans="1:3" x14ac:dyDescent="0.4">
      <c r="A40450" s="70"/>
      <c r="B40450" s="70"/>
      <c r="C40450" s="71"/>
    </row>
    <row r="40451" spans="1:3" x14ac:dyDescent="0.4">
      <c r="A40451" s="70"/>
      <c r="B40451" s="70"/>
      <c r="C40451" s="71"/>
    </row>
    <row r="40452" spans="1:3" x14ac:dyDescent="0.4">
      <c r="A40452" s="70"/>
      <c r="B40452" s="70"/>
      <c r="C40452" s="71"/>
    </row>
    <row r="40453" spans="1:3" x14ac:dyDescent="0.4">
      <c r="A40453" s="70"/>
      <c r="B40453" s="70"/>
      <c r="C40453" s="71"/>
    </row>
    <row r="40454" spans="1:3" x14ac:dyDescent="0.4">
      <c r="A40454" s="70"/>
      <c r="B40454" s="70"/>
      <c r="C40454" s="71"/>
    </row>
    <row r="40455" spans="1:3" x14ac:dyDescent="0.4">
      <c r="A40455" s="70"/>
      <c r="B40455" s="70"/>
      <c r="C40455" s="71"/>
    </row>
    <row r="40456" spans="1:3" x14ac:dyDescent="0.4">
      <c r="A40456" s="70"/>
      <c r="B40456" s="70"/>
      <c r="C40456" s="71"/>
    </row>
    <row r="40457" spans="1:3" x14ac:dyDescent="0.4">
      <c r="A40457" s="70"/>
      <c r="B40457" s="70"/>
      <c r="C40457" s="71"/>
    </row>
    <row r="40458" spans="1:3" x14ac:dyDescent="0.4">
      <c r="A40458" s="70"/>
      <c r="B40458" s="70"/>
      <c r="C40458" s="71"/>
    </row>
    <row r="40459" spans="1:3" x14ac:dyDescent="0.4">
      <c r="A40459" s="70"/>
      <c r="B40459" s="70"/>
      <c r="C40459" s="71"/>
    </row>
    <row r="40460" spans="1:3" x14ac:dyDescent="0.4">
      <c r="A40460" s="70"/>
      <c r="B40460" s="70"/>
      <c r="C40460" s="71"/>
    </row>
    <row r="40461" spans="1:3" x14ac:dyDescent="0.4">
      <c r="A40461" s="70"/>
      <c r="B40461" s="70"/>
      <c r="C40461" s="71"/>
    </row>
    <row r="40462" spans="1:3" x14ac:dyDescent="0.4">
      <c r="A40462" s="70"/>
      <c r="B40462" s="70"/>
      <c r="C40462" s="71"/>
    </row>
    <row r="40463" spans="1:3" x14ac:dyDescent="0.4">
      <c r="A40463" s="70"/>
      <c r="B40463" s="70"/>
      <c r="C40463" s="71"/>
    </row>
    <row r="40464" spans="1:3" x14ac:dyDescent="0.4">
      <c r="A40464" s="70"/>
      <c r="B40464" s="70"/>
      <c r="C40464" s="71"/>
    </row>
    <row r="40465" spans="1:3" x14ac:dyDescent="0.4">
      <c r="A40465" s="70"/>
      <c r="B40465" s="70"/>
      <c r="C40465" s="71"/>
    </row>
    <row r="40466" spans="1:3" x14ac:dyDescent="0.4">
      <c r="A40466" s="70"/>
      <c r="B40466" s="70"/>
      <c r="C40466" s="71"/>
    </row>
    <row r="40467" spans="1:3" x14ac:dyDescent="0.4">
      <c r="A40467" s="70"/>
      <c r="B40467" s="70"/>
      <c r="C40467" s="71"/>
    </row>
    <row r="40468" spans="1:3" x14ac:dyDescent="0.4">
      <c r="A40468" s="70"/>
      <c r="B40468" s="70"/>
      <c r="C40468" s="71"/>
    </row>
    <row r="40469" spans="1:3" x14ac:dyDescent="0.4">
      <c r="A40469" s="70"/>
      <c r="B40469" s="70"/>
      <c r="C40469" s="71"/>
    </row>
    <row r="40470" spans="1:3" x14ac:dyDescent="0.4">
      <c r="A40470" s="70"/>
      <c r="B40470" s="70"/>
      <c r="C40470" s="71"/>
    </row>
    <row r="40471" spans="1:3" x14ac:dyDescent="0.4">
      <c r="A40471" s="70"/>
      <c r="B40471" s="70"/>
      <c r="C40471" s="71"/>
    </row>
    <row r="40472" spans="1:3" x14ac:dyDescent="0.4">
      <c r="A40472" s="70"/>
      <c r="B40472" s="70"/>
      <c r="C40472" s="71"/>
    </row>
    <row r="40473" spans="1:3" x14ac:dyDescent="0.4">
      <c r="A40473" s="70"/>
      <c r="B40473" s="70"/>
      <c r="C40473" s="71"/>
    </row>
    <row r="40474" spans="1:3" x14ac:dyDescent="0.4">
      <c r="A40474" s="70"/>
      <c r="B40474" s="70"/>
      <c r="C40474" s="71"/>
    </row>
    <row r="40475" spans="1:3" x14ac:dyDescent="0.4">
      <c r="A40475" s="70"/>
      <c r="B40475" s="70"/>
      <c r="C40475" s="71"/>
    </row>
    <row r="40476" spans="1:3" x14ac:dyDescent="0.4">
      <c r="A40476" s="70"/>
      <c r="B40476" s="70"/>
      <c r="C40476" s="71"/>
    </row>
    <row r="40477" spans="1:3" x14ac:dyDescent="0.4">
      <c r="A40477" s="70"/>
      <c r="B40477" s="70"/>
      <c r="C40477" s="71"/>
    </row>
    <row r="40478" spans="1:3" x14ac:dyDescent="0.4">
      <c r="A40478" s="70"/>
      <c r="B40478" s="70"/>
      <c r="C40478" s="71"/>
    </row>
    <row r="40479" spans="1:3" x14ac:dyDescent="0.4">
      <c r="A40479" s="70"/>
      <c r="B40479" s="70"/>
      <c r="C40479" s="71"/>
    </row>
    <row r="40480" spans="1:3" x14ac:dyDescent="0.4">
      <c r="A40480" s="70"/>
      <c r="B40480" s="70"/>
      <c r="C40480" s="71"/>
    </row>
    <row r="40481" spans="1:3" x14ac:dyDescent="0.4">
      <c r="A40481" s="70"/>
      <c r="B40481" s="70"/>
      <c r="C40481" s="71"/>
    </row>
    <row r="40482" spans="1:3" x14ac:dyDescent="0.4">
      <c r="A40482" s="70"/>
      <c r="B40482" s="70"/>
      <c r="C40482" s="71"/>
    </row>
    <row r="40483" spans="1:3" x14ac:dyDescent="0.4">
      <c r="A40483" s="70"/>
      <c r="B40483" s="70"/>
      <c r="C40483" s="71"/>
    </row>
    <row r="40484" spans="1:3" x14ac:dyDescent="0.4">
      <c r="A40484" s="70"/>
      <c r="B40484" s="70"/>
      <c r="C40484" s="71"/>
    </row>
    <row r="40485" spans="1:3" x14ac:dyDescent="0.4">
      <c r="A40485" s="70"/>
      <c r="B40485" s="70"/>
      <c r="C40485" s="71"/>
    </row>
    <row r="40486" spans="1:3" x14ac:dyDescent="0.4">
      <c r="A40486" s="70"/>
      <c r="B40486" s="70"/>
      <c r="C40486" s="71"/>
    </row>
    <row r="40487" spans="1:3" x14ac:dyDescent="0.4">
      <c r="A40487" s="70"/>
      <c r="B40487" s="70"/>
      <c r="C40487" s="71"/>
    </row>
    <row r="40488" spans="1:3" x14ac:dyDescent="0.4">
      <c r="A40488" s="70"/>
      <c r="B40488" s="70"/>
      <c r="C40488" s="71"/>
    </row>
    <row r="40489" spans="1:3" x14ac:dyDescent="0.4">
      <c r="A40489" s="70"/>
      <c r="B40489" s="70"/>
      <c r="C40489" s="71"/>
    </row>
    <row r="40490" spans="1:3" x14ac:dyDescent="0.4">
      <c r="A40490" s="70"/>
      <c r="B40490" s="70"/>
      <c r="C40490" s="71"/>
    </row>
    <row r="40491" spans="1:3" x14ac:dyDescent="0.4">
      <c r="A40491" s="70"/>
      <c r="B40491" s="70"/>
      <c r="C40491" s="71"/>
    </row>
    <row r="40492" spans="1:3" x14ac:dyDescent="0.4">
      <c r="A40492" s="70"/>
      <c r="B40492" s="70"/>
      <c r="C40492" s="71"/>
    </row>
    <row r="40493" spans="1:3" x14ac:dyDescent="0.4">
      <c r="A40493" s="70"/>
      <c r="B40493" s="70"/>
      <c r="C40493" s="71"/>
    </row>
    <row r="40494" spans="1:3" x14ac:dyDescent="0.4">
      <c r="A40494" s="70"/>
      <c r="B40494" s="70"/>
      <c r="C40494" s="71"/>
    </row>
    <row r="40495" spans="1:3" x14ac:dyDescent="0.4">
      <c r="A40495" s="70"/>
      <c r="B40495" s="70"/>
      <c r="C40495" s="71"/>
    </row>
    <row r="40496" spans="1:3" x14ac:dyDescent="0.4">
      <c r="A40496" s="70"/>
      <c r="B40496" s="70"/>
      <c r="C40496" s="71"/>
    </row>
    <row r="40497" spans="1:3" x14ac:dyDescent="0.4">
      <c r="A40497" s="70"/>
      <c r="B40497" s="70"/>
      <c r="C40497" s="71"/>
    </row>
    <row r="40498" spans="1:3" x14ac:dyDescent="0.4">
      <c r="A40498" s="70"/>
      <c r="B40498" s="70"/>
      <c r="C40498" s="71"/>
    </row>
    <row r="40499" spans="1:3" x14ac:dyDescent="0.4">
      <c r="A40499" s="70"/>
      <c r="B40499" s="70"/>
      <c r="C40499" s="71"/>
    </row>
    <row r="40500" spans="1:3" x14ac:dyDescent="0.4">
      <c r="A40500" s="70"/>
      <c r="B40500" s="70"/>
      <c r="C40500" s="71"/>
    </row>
    <row r="40501" spans="1:3" x14ac:dyDescent="0.4">
      <c r="A40501" s="70"/>
      <c r="B40501" s="70"/>
      <c r="C40501" s="71"/>
    </row>
    <row r="40502" spans="1:3" x14ac:dyDescent="0.4">
      <c r="A40502" s="70"/>
      <c r="B40502" s="70"/>
      <c r="C40502" s="71"/>
    </row>
    <row r="40503" spans="1:3" x14ac:dyDescent="0.4">
      <c r="A40503" s="70"/>
      <c r="B40503" s="70"/>
      <c r="C40503" s="71"/>
    </row>
    <row r="40504" spans="1:3" x14ac:dyDescent="0.4">
      <c r="A40504" s="70"/>
      <c r="B40504" s="70"/>
      <c r="C40504" s="71"/>
    </row>
    <row r="40505" spans="1:3" x14ac:dyDescent="0.4">
      <c r="A40505" s="70"/>
      <c r="B40505" s="70"/>
      <c r="C40505" s="71"/>
    </row>
    <row r="40506" spans="1:3" x14ac:dyDescent="0.4">
      <c r="A40506" s="70"/>
      <c r="B40506" s="70"/>
      <c r="C40506" s="71"/>
    </row>
    <row r="40507" spans="1:3" x14ac:dyDescent="0.4">
      <c r="A40507" s="70"/>
      <c r="B40507" s="70"/>
      <c r="C40507" s="71"/>
    </row>
    <row r="40508" spans="1:3" x14ac:dyDescent="0.4">
      <c r="A40508" s="70"/>
      <c r="B40508" s="70"/>
      <c r="C40508" s="71"/>
    </row>
    <row r="40509" spans="1:3" x14ac:dyDescent="0.4">
      <c r="A40509" s="70"/>
      <c r="B40509" s="70"/>
      <c r="C40509" s="71"/>
    </row>
    <row r="40510" spans="1:3" x14ac:dyDescent="0.4">
      <c r="A40510" s="70"/>
      <c r="B40510" s="70"/>
      <c r="C40510" s="71"/>
    </row>
    <row r="40511" spans="1:3" x14ac:dyDescent="0.4">
      <c r="A40511" s="70"/>
      <c r="B40511" s="70"/>
      <c r="C40511" s="71"/>
    </row>
    <row r="40512" spans="1:3" x14ac:dyDescent="0.4">
      <c r="A40512" s="70"/>
      <c r="B40512" s="70"/>
      <c r="C40512" s="71"/>
    </row>
    <row r="40513" spans="1:3" x14ac:dyDescent="0.4">
      <c r="A40513" s="70"/>
      <c r="B40513" s="70"/>
      <c r="C40513" s="71"/>
    </row>
    <row r="40514" spans="1:3" x14ac:dyDescent="0.4">
      <c r="A40514" s="70"/>
      <c r="B40514" s="70"/>
      <c r="C40514" s="71"/>
    </row>
    <row r="40515" spans="1:3" x14ac:dyDescent="0.4">
      <c r="A40515" s="70"/>
      <c r="B40515" s="70"/>
      <c r="C40515" s="71"/>
    </row>
    <row r="40516" spans="1:3" x14ac:dyDescent="0.4">
      <c r="A40516" s="70"/>
      <c r="B40516" s="70"/>
      <c r="C40516" s="71"/>
    </row>
    <row r="40517" spans="1:3" x14ac:dyDescent="0.4">
      <c r="A40517" s="70"/>
      <c r="B40517" s="70"/>
      <c r="C40517" s="71"/>
    </row>
    <row r="40518" spans="1:3" x14ac:dyDescent="0.4">
      <c r="A40518" s="70"/>
      <c r="B40518" s="70"/>
      <c r="C40518" s="71"/>
    </row>
    <row r="40519" spans="1:3" x14ac:dyDescent="0.4">
      <c r="A40519" s="70"/>
      <c r="B40519" s="70"/>
      <c r="C40519" s="71"/>
    </row>
    <row r="40520" spans="1:3" x14ac:dyDescent="0.4">
      <c r="A40520" s="70"/>
      <c r="B40520" s="70"/>
      <c r="C40520" s="71"/>
    </row>
    <row r="40521" spans="1:3" x14ac:dyDescent="0.4">
      <c r="A40521" s="70"/>
      <c r="B40521" s="70"/>
      <c r="C40521" s="71"/>
    </row>
    <row r="40522" spans="1:3" x14ac:dyDescent="0.4">
      <c r="A40522" s="70"/>
      <c r="B40522" s="70"/>
      <c r="C40522" s="71"/>
    </row>
    <row r="40523" spans="1:3" x14ac:dyDescent="0.4">
      <c r="A40523" s="70"/>
      <c r="B40523" s="70"/>
      <c r="C40523" s="71"/>
    </row>
    <row r="40524" spans="1:3" x14ac:dyDescent="0.4">
      <c r="A40524" s="70"/>
      <c r="B40524" s="70"/>
      <c r="C40524" s="71"/>
    </row>
    <row r="40525" spans="1:3" x14ac:dyDescent="0.4">
      <c r="A40525" s="70"/>
      <c r="B40525" s="70"/>
      <c r="C40525" s="71"/>
    </row>
    <row r="40526" spans="1:3" x14ac:dyDescent="0.4">
      <c r="A40526" s="70"/>
      <c r="B40526" s="70"/>
      <c r="C40526" s="71"/>
    </row>
    <row r="40527" spans="1:3" x14ac:dyDescent="0.4">
      <c r="A40527" s="70"/>
      <c r="B40527" s="70"/>
      <c r="C40527" s="71"/>
    </row>
    <row r="40528" spans="1:3" x14ac:dyDescent="0.4">
      <c r="A40528" s="70"/>
      <c r="B40528" s="70"/>
      <c r="C40528" s="71"/>
    </row>
    <row r="40529" spans="1:3" x14ac:dyDescent="0.4">
      <c r="A40529" s="70"/>
      <c r="B40529" s="70"/>
      <c r="C40529" s="71"/>
    </row>
    <row r="40530" spans="1:3" x14ac:dyDescent="0.4">
      <c r="A40530" s="70"/>
      <c r="B40530" s="70"/>
      <c r="C40530" s="71"/>
    </row>
    <row r="40531" spans="1:3" x14ac:dyDescent="0.4">
      <c r="A40531" s="70"/>
      <c r="B40531" s="70"/>
      <c r="C40531" s="71"/>
    </row>
    <row r="40532" spans="1:3" x14ac:dyDescent="0.4">
      <c r="A40532" s="70"/>
      <c r="B40532" s="70"/>
      <c r="C40532" s="71"/>
    </row>
    <row r="40533" spans="1:3" x14ac:dyDescent="0.4">
      <c r="A40533" s="70"/>
      <c r="B40533" s="70"/>
      <c r="C40533" s="71"/>
    </row>
    <row r="40534" spans="1:3" x14ac:dyDescent="0.4">
      <c r="A40534" s="70"/>
      <c r="B40534" s="70"/>
      <c r="C40534" s="71"/>
    </row>
    <row r="40535" spans="1:3" x14ac:dyDescent="0.4">
      <c r="A40535" s="70"/>
      <c r="B40535" s="70"/>
      <c r="C40535" s="71"/>
    </row>
    <row r="40536" spans="1:3" x14ac:dyDescent="0.4">
      <c r="A40536" s="70"/>
      <c r="B40536" s="70"/>
      <c r="C40536" s="71"/>
    </row>
    <row r="40537" spans="1:3" x14ac:dyDescent="0.4">
      <c r="A40537" s="70"/>
      <c r="B40537" s="70"/>
      <c r="C40537" s="71"/>
    </row>
    <row r="40538" spans="1:3" x14ac:dyDescent="0.4">
      <c r="A40538" s="70"/>
      <c r="B40538" s="70"/>
      <c r="C40538" s="71"/>
    </row>
    <row r="40539" spans="1:3" x14ac:dyDescent="0.4">
      <c r="A40539" s="70"/>
      <c r="B40539" s="70"/>
      <c r="C40539" s="71"/>
    </row>
    <row r="40540" spans="1:3" x14ac:dyDescent="0.4">
      <c r="A40540" s="70"/>
      <c r="B40540" s="70"/>
      <c r="C40540" s="71"/>
    </row>
    <row r="40541" spans="1:3" x14ac:dyDescent="0.4">
      <c r="A40541" s="70"/>
      <c r="B40541" s="70"/>
      <c r="C40541" s="71"/>
    </row>
    <row r="40542" spans="1:3" x14ac:dyDescent="0.4">
      <c r="A40542" s="70"/>
      <c r="B40542" s="70"/>
      <c r="C40542" s="71"/>
    </row>
    <row r="40543" spans="1:3" x14ac:dyDescent="0.4">
      <c r="A40543" s="70"/>
      <c r="B40543" s="70"/>
      <c r="C40543" s="71"/>
    </row>
    <row r="40544" spans="1:3" x14ac:dyDescent="0.4">
      <c r="A40544" s="70"/>
      <c r="B40544" s="70"/>
      <c r="C40544" s="71"/>
    </row>
    <row r="40545" spans="1:3" x14ac:dyDescent="0.4">
      <c r="A40545" s="70"/>
      <c r="B40545" s="70"/>
      <c r="C40545" s="71"/>
    </row>
    <row r="40546" spans="1:3" x14ac:dyDescent="0.4">
      <c r="A40546" s="70"/>
      <c r="B40546" s="70"/>
      <c r="C40546" s="71"/>
    </row>
    <row r="40547" spans="1:3" x14ac:dyDescent="0.4">
      <c r="A40547" s="70"/>
      <c r="B40547" s="70"/>
      <c r="C40547" s="71"/>
    </row>
    <row r="40548" spans="1:3" x14ac:dyDescent="0.4">
      <c r="A40548" s="70"/>
      <c r="B40548" s="70"/>
      <c r="C40548" s="71"/>
    </row>
    <row r="40549" spans="1:3" x14ac:dyDescent="0.4">
      <c r="A40549" s="70"/>
      <c r="B40549" s="70"/>
      <c r="C40549" s="71"/>
    </row>
    <row r="40550" spans="1:3" x14ac:dyDescent="0.4">
      <c r="A40550" s="70"/>
      <c r="B40550" s="70"/>
      <c r="C40550" s="71"/>
    </row>
    <row r="40551" spans="1:3" x14ac:dyDescent="0.4">
      <c r="A40551" s="70"/>
      <c r="B40551" s="70"/>
      <c r="C40551" s="71"/>
    </row>
    <row r="40552" spans="1:3" x14ac:dyDescent="0.4">
      <c r="A40552" s="70"/>
      <c r="B40552" s="70"/>
      <c r="C40552" s="71"/>
    </row>
    <row r="40553" spans="1:3" x14ac:dyDescent="0.4">
      <c r="A40553" s="70"/>
      <c r="B40553" s="70"/>
      <c r="C40553" s="71"/>
    </row>
    <row r="40554" spans="1:3" x14ac:dyDescent="0.4">
      <c r="A40554" s="70"/>
      <c r="B40554" s="70"/>
      <c r="C40554" s="71"/>
    </row>
    <row r="40555" spans="1:3" x14ac:dyDescent="0.4">
      <c r="A40555" s="70"/>
      <c r="B40555" s="70"/>
      <c r="C40555" s="71"/>
    </row>
    <row r="40556" spans="1:3" x14ac:dyDescent="0.4">
      <c r="A40556" s="70"/>
      <c r="B40556" s="70"/>
      <c r="C40556" s="71"/>
    </row>
    <row r="40557" spans="1:3" x14ac:dyDescent="0.4">
      <c r="A40557" s="70"/>
      <c r="B40557" s="70"/>
      <c r="C40557" s="71"/>
    </row>
    <row r="40558" spans="1:3" x14ac:dyDescent="0.4">
      <c r="A40558" s="70"/>
      <c r="B40558" s="70"/>
      <c r="C40558" s="71"/>
    </row>
    <row r="40559" spans="1:3" x14ac:dyDescent="0.4">
      <c r="A40559" s="70"/>
      <c r="B40559" s="70"/>
      <c r="C40559" s="71"/>
    </row>
    <row r="40560" spans="1:3" x14ac:dyDescent="0.4">
      <c r="A40560" s="70"/>
      <c r="B40560" s="70"/>
      <c r="C40560" s="71"/>
    </row>
    <row r="40561" spans="1:3" x14ac:dyDescent="0.4">
      <c r="A40561" s="70"/>
      <c r="B40561" s="70"/>
      <c r="C40561" s="71"/>
    </row>
    <row r="40562" spans="1:3" x14ac:dyDescent="0.4">
      <c r="A40562" s="70"/>
      <c r="B40562" s="70"/>
      <c r="C40562" s="71"/>
    </row>
    <row r="40563" spans="1:3" x14ac:dyDescent="0.4">
      <c r="A40563" s="70"/>
      <c r="B40563" s="70"/>
      <c r="C40563" s="71"/>
    </row>
    <row r="40564" spans="1:3" x14ac:dyDescent="0.4">
      <c r="A40564" s="70"/>
      <c r="B40564" s="70"/>
      <c r="C40564" s="71"/>
    </row>
    <row r="40565" spans="1:3" x14ac:dyDescent="0.4">
      <c r="A40565" s="70"/>
      <c r="B40565" s="70"/>
      <c r="C40565" s="71"/>
    </row>
    <row r="40566" spans="1:3" x14ac:dyDescent="0.4">
      <c r="A40566" s="70"/>
      <c r="B40566" s="70"/>
      <c r="C40566" s="71"/>
    </row>
    <row r="40567" spans="1:3" x14ac:dyDescent="0.4">
      <c r="A40567" s="70"/>
      <c r="B40567" s="70"/>
      <c r="C40567" s="71"/>
    </row>
    <row r="40568" spans="1:3" x14ac:dyDescent="0.4">
      <c r="A40568" s="70"/>
      <c r="B40568" s="70"/>
      <c r="C40568" s="71"/>
    </row>
    <row r="40569" spans="1:3" x14ac:dyDescent="0.4">
      <c r="A40569" s="70"/>
      <c r="B40569" s="70"/>
      <c r="C40569" s="71"/>
    </row>
    <row r="40570" spans="1:3" x14ac:dyDescent="0.4">
      <c r="A40570" s="70"/>
      <c r="B40570" s="70"/>
      <c r="C40570" s="71"/>
    </row>
    <row r="40571" spans="1:3" x14ac:dyDescent="0.4">
      <c r="A40571" s="70"/>
      <c r="B40571" s="70"/>
      <c r="C40571" s="71"/>
    </row>
    <row r="40572" spans="1:3" x14ac:dyDescent="0.4">
      <c r="A40572" s="70"/>
      <c r="B40572" s="70"/>
      <c r="C40572" s="71"/>
    </row>
    <row r="40573" spans="1:3" x14ac:dyDescent="0.4">
      <c r="A40573" s="70"/>
      <c r="B40573" s="70"/>
      <c r="C40573" s="71"/>
    </row>
    <row r="40574" spans="1:3" x14ac:dyDescent="0.4">
      <c r="A40574" s="70"/>
      <c r="B40574" s="70"/>
      <c r="C40574" s="71"/>
    </row>
    <row r="40575" spans="1:3" x14ac:dyDescent="0.4">
      <c r="A40575" s="70"/>
      <c r="B40575" s="70"/>
      <c r="C40575" s="71"/>
    </row>
    <row r="40576" spans="1:3" x14ac:dyDescent="0.4">
      <c r="A40576" s="70"/>
      <c r="B40576" s="70"/>
      <c r="C40576" s="71"/>
    </row>
    <row r="40577" spans="1:3" x14ac:dyDescent="0.4">
      <c r="A40577" s="70"/>
      <c r="B40577" s="70"/>
      <c r="C40577" s="71"/>
    </row>
    <row r="40578" spans="1:3" x14ac:dyDescent="0.4">
      <c r="A40578" s="70"/>
      <c r="B40578" s="70"/>
      <c r="C40578" s="71"/>
    </row>
    <row r="40579" spans="1:3" x14ac:dyDescent="0.4">
      <c r="A40579" s="70"/>
      <c r="B40579" s="70"/>
      <c r="C40579" s="71"/>
    </row>
    <row r="40580" spans="1:3" x14ac:dyDescent="0.4">
      <c r="A40580" s="70"/>
      <c r="B40580" s="70"/>
      <c r="C40580" s="71"/>
    </row>
    <row r="40581" spans="1:3" x14ac:dyDescent="0.4">
      <c r="A40581" s="70"/>
      <c r="B40581" s="70"/>
      <c r="C40581" s="71"/>
    </row>
    <row r="40582" spans="1:3" x14ac:dyDescent="0.4">
      <c r="A40582" s="70"/>
      <c r="B40582" s="70"/>
      <c r="C40582" s="71"/>
    </row>
    <row r="40583" spans="1:3" x14ac:dyDescent="0.4">
      <c r="A40583" s="70"/>
      <c r="B40583" s="70"/>
      <c r="C40583" s="71"/>
    </row>
    <row r="40584" spans="1:3" x14ac:dyDescent="0.4">
      <c r="A40584" s="70"/>
      <c r="B40584" s="70"/>
      <c r="C40584" s="71"/>
    </row>
    <row r="40585" spans="1:3" x14ac:dyDescent="0.4">
      <c r="A40585" s="70"/>
      <c r="B40585" s="70"/>
      <c r="C40585" s="71"/>
    </row>
    <row r="40586" spans="1:3" x14ac:dyDescent="0.4">
      <c r="A40586" s="70"/>
      <c r="B40586" s="70"/>
      <c r="C40586" s="71"/>
    </row>
    <row r="40587" spans="1:3" x14ac:dyDescent="0.4">
      <c r="A40587" s="70"/>
      <c r="B40587" s="70"/>
      <c r="C40587" s="71"/>
    </row>
    <row r="40588" spans="1:3" x14ac:dyDescent="0.4">
      <c r="A40588" s="70"/>
      <c r="B40588" s="70"/>
      <c r="C40588" s="71"/>
    </row>
    <row r="40589" spans="1:3" x14ac:dyDescent="0.4">
      <c r="A40589" s="70"/>
      <c r="B40589" s="70"/>
      <c r="C40589" s="71"/>
    </row>
    <row r="40590" spans="1:3" x14ac:dyDescent="0.4">
      <c r="A40590" s="70"/>
      <c r="B40590" s="70"/>
      <c r="C40590" s="71"/>
    </row>
    <row r="40591" spans="1:3" x14ac:dyDescent="0.4">
      <c r="A40591" s="70"/>
      <c r="B40591" s="70"/>
      <c r="C40591" s="71"/>
    </row>
    <row r="40592" spans="1:3" x14ac:dyDescent="0.4">
      <c r="A40592" s="70"/>
      <c r="B40592" s="70"/>
      <c r="C40592" s="71"/>
    </row>
    <row r="40593" spans="1:3" x14ac:dyDescent="0.4">
      <c r="A40593" s="70"/>
      <c r="B40593" s="70"/>
      <c r="C40593" s="71"/>
    </row>
    <row r="40594" spans="1:3" x14ac:dyDescent="0.4">
      <c r="A40594" s="70"/>
      <c r="B40594" s="70"/>
      <c r="C40594" s="71"/>
    </row>
    <row r="40595" spans="1:3" x14ac:dyDescent="0.4">
      <c r="A40595" s="70"/>
      <c r="B40595" s="70"/>
      <c r="C40595" s="71"/>
    </row>
    <row r="40596" spans="1:3" x14ac:dyDescent="0.4">
      <c r="A40596" s="70"/>
      <c r="B40596" s="70"/>
      <c r="C40596" s="71"/>
    </row>
    <row r="40597" spans="1:3" x14ac:dyDescent="0.4">
      <c r="A40597" s="70"/>
      <c r="B40597" s="70"/>
      <c r="C40597" s="71"/>
    </row>
    <row r="40598" spans="1:3" x14ac:dyDescent="0.4">
      <c r="A40598" s="70"/>
      <c r="B40598" s="70"/>
      <c r="C40598" s="71"/>
    </row>
    <row r="40599" spans="1:3" x14ac:dyDescent="0.4">
      <c r="A40599" s="70"/>
      <c r="B40599" s="70"/>
      <c r="C40599" s="71"/>
    </row>
    <row r="40600" spans="1:3" x14ac:dyDescent="0.4">
      <c r="A40600" s="70"/>
      <c r="B40600" s="70"/>
      <c r="C40600" s="71"/>
    </row>
    <row r="40601" spans="1:3" x14ac:dyDescent="0.4">
      <c r="A40601" s="70"/>
      <c r="B40601" s="70"/>
      <c r="C40601" s="71"/>
    </row>
    <row r="40602" spans="1:3" x14ac:dyDescent="0.4">
      <c r="A40602" s="70"/>
      <c r="B40602" s="70"/>
      <c r="C40602" s="71"/>
    </row>
    <row r="40603" spans="1:3" x14ac:dyDescent="0.4">
      <c r="A40603" s="70"/>
      <c r="B40603" s="70"/>
      <c r="C40603" s="71"/>
    </row>
    <row r="40604" spans="1:3" x14ac:dyDescent="0.4">
      <c r="A40604" s="70"/>
      <c r="B40604" s="70"/>
      <c r="C40604" s="71"/>
    </row>
    <row r="40605" spans="1:3" x14ac:dyDescent="0.4">
      <c r="A40605" s="70"/>
      <c r="B40605" s="70"/>
      <c r="C40605" s="71"/>
    </row>
    <row r="40606" spans="1:3" x14ac:dyDescent="0.4">
      <c r="A40606" s="70"/>
      <c r="B40606" s="70"/>
      <c r="C40606" s="71"/>
    </row>
    <row r="40607" spans="1:3" x14ac:dyDescent="0.4">
      <c r="A40607" s="70"/>
      <c r="B40607" s="70"/>
      <c r="C40607" s="71"/>
    </row>
    <row r="40608" spans="1:3" x14ac:dyDescent="0.4">
      <c r="A40608" s="70"/>
      <c r="B40608" s="70"/>
      <c r="C40608" s="71"/>
    </row>
    <row r="40609" spans="1:3" x14ac:dyDescent="0.4">
      <c r="A40609" s="70"/>
      <c r="B40609" s="70"/>
      <c r="C40609" s="71"/>
    </row>
    <row r="40610" spans="1:3" x14ac:dyDescent="0.4">
      <c r="A40610" s="70"/>
      <c r="B40610" s="70"/>
      <c r="C40610" s="71"/>
    </row>
    <row r="40611" spans="1:3" x14ac:dyDescent="0.4">
      <c r="A40611" s="70"/>
      <c r="B40611" s="70"/>
      <c r="C40611" s="71"/>
    </row>
    <row r="40612" spans="1:3" x14ac:dyDescent="0.4">
      <c r="A40612" s="70"/>
      <c r="B40612" s="70"/>
      <c r="C40612" s="71"/>
    </row>
    <row r="40613" spans="1:3" x14ac:dyDescent="0.4">
      <c r="A40613" s="70"/>
      <c r="B40613" s="70"/>
      <c r="C40613" s="71"/>
    </row>
    <row r="40614" spans="1:3" x14ac:dyDescent="0.4">
      <c r="A40614" s="70"/>
      <c r="B40614" s="70"/>
      <c r="C40614" s="71"/>
    </row>
    <row r="40615" spans="1:3" x14ac:dyDescent="0.4">
      <c r="A40615" s="70"/>
      <c r="B40615" s="70"/>
      <c r="C40615" s="71"/>
    </row>
    <row r="40616" spans="1:3" x14ac:dyDescent="0.4">
      <c r="A40616" s="70"/>
      <c r="B40616" s="70"/>
      <c r="C40616" s="71"/>
    </row>
    <row r="40617" spans="1:3" x14ac:dyDescent="0.4">
      <c r="A40617" s="70"/>
      <c r="B40617" s="70"/>
      <c r="C40617" s="71"/>
    </row>
    <row r="40618" spans="1:3" x14ac:dyDescent="0.4">
      <c r="A40618" s="70"/>
      <c r="B40618" s="70"/>
      <c r="C40618" s="71"/>
    </row>
    <row r="40619" spans="1:3" x14ac:dyDescent="0.4">
      <c r="A40619" s="70"/>
      <c r="B40619" s="70"/>
      <c r="C40619" s="71"/>
    </row>
    <row r="40620" spans="1:3" x14ac:dyDescent="0.4">
      <c r="A40620" s="70"/>
      <c r="B40620" s="70"/>
      <c r="C40620" s="71"/>
    </row>
    <row r="40621" spans="1:3" x14ac:dyDescent="0.4">
      <c r="A40621" s="70"/>
      <c r="B40621" s="70"/>
      <c r="C40621" s="71"/>
    </row>
    <row r="40622" spans="1:3" x14ac:dyDescent="0.4">
      <c r="A40622" s="70"/>
      <c r="B40622" s="70"/>
      <c r="C40622" s="71"/>
    </row>
    <row r="40623" spans="1:3" x14ac:dyDescent="0.4">
      <c r="A40623" s="70"/>
      <c r="B40623" s="70"/>
      <c r="C40623" s="71"/>
    </row>
    <row r="40624" spans="1:3" x14ac:dyDescent="0.4">
      <c r="A40624" s="70"/>
      <c r="B40624" s="70"/>
      <c r="C40624" s="71"/>
    </row>
    <row r="40625" spans="1:3" x14ac:dyDescent="0.4">
      <c r="A40625" s="70"/>
      <c r="B40625" s="70"/>
      <c r="C40625" s="71"/>
    </row>
    <row r="40626" spans="1:3" x14ac:dyDescent="0.4">
      <c r="A40626" s="70"/>
      <c r="B40626" s="70"/>
      <c r="C40626" s="71"/>
    </row>
    <row r="40627" spans="1:3" x14ac:dyDescent="0.4">
      <c r="A40627" s="70"/>
      <c r="B40627" s="70"/>
      <c r="C40627" s="71"/>
    </row>
    <row r="40628" spans="1:3" x14ac:dyDescent="0.4">
      <c r="A40628" s="70"/>
      <c r="B40628" s="70"/>
      <c r="C40628" s="71"/>
    </row>
    <row r="40629" spans="1:3" x14ac:dyDescent="0.4">
      <c r="A40629" s="70"/>
      <c r="B40629" s="70"/>
      <c r="C40629" s="71"/>
    </row>
    <row r="40630" spans="1:3" x14ac:dyDescent="0.4">
      <c r="A40630" s="70"/>
      <c r="B40630" s="70"/>
      <c r="C40630" s="71"/>
    </row>
    <row r="40631" spans="1:3" x14ac:dyDescent="0.4">
      <c r="A40631" s="70"/>
      <c r="B40631" s="70"/>
      <c r="C40631" s="71"/>
    </row>
    <row r="40632" spans="1:3" x14ac:dyDescent="0.4">
      <c r="A40632" s="70"/>
      <c r="B40632" s="70"/>
      <c r="C40632" s="71"/>
    </row>
    <row r="40633" spans="1:3" x14ac:dyDescent="0.4">
      <c r="A40633" s="70"/>
      <c r="B40633" s="70"/>
      <c r="C40633" s="71"/>
    </row>
    <row r="40634" spans="1:3" x14ac:dyDescent="0.4">
      <c r="A40634" s="70"/>
      <c r="B40634" s="70"/>
      <c r="C40634" s="71"/>
    </row>
    <row r="40635" spans="1:3" x14ac:dyDescent="0.4">
      <c r="A40635" s="70"/>
      <c r="B40635" s="70"/>
      <c r="C40635" s="71"/>
    </row>
    <row r="40636" spans="1:3" x14ac:dyDescent="0.4">
      <c r="A40636" s="70"/>
      <c r="B40636" s="70"/>
      <c r="C40636" s="71"/>
    </row>
    <row r="40637" spans="1:3" x14ac:dyDescent="0.4">
      <c r="A40637" s="70"/>
      <c r="B40637" s="70"/>
      <c r="C40637" s="71"/>
    </row>
    <row r="40638" spans="1:3" x14ac:dyDescent="0.4">
      <c r="A40638" s="70"/>
      <c r="B40638" s="70"/>
      <c r="C40638" s="71"/>
    </row>
    <row r="40639" spans="1:3" x14ac:dyDescent="0.4">
      <c r="A40639" s="70"/>
      <c r="B40639" s="70"/>
      <c r="C40639" s="71"/>
    </row>
    <row r="40640" spans="1:3" x14ac:dyDescent="0.4">
      <c r="A40640" s="70"/>
      <c r="B40640" s="70"/>
      <c r="C40640" s="71"/>
    </row>
    <row r="40641" spans="1:3" x14ac:dyDescent="0.4">
      <c r="A40641" s="70"/>
      <c r="B40641" s="70"/>
      <c r="C40641" s="71"/>
    </row>
    <row r="40642" spans="1:3" x14ac:dyDescent="0.4">
      <c r="A40642" s="70"/>
      <c r="B40642" s="70"/>
      <c r="C40642" s="71"/>
    </row>
    <row r="40643" spans="1:3" x14ac:dyDescent="0.4">
      <c r="A40643" s="70"/>
      <c r="B40643" s="70"/>
      <c r="C40643" s="71"/>
    </row>
    <row r="40644" spans="1:3" x14ac:dyDescent="0.4">
      <c r="A40644" s="70"/>
      <c r="B40644" s="70"/>
      <c r="C40644" s="71"/>
    </row>
    <row r="40645" spans="1:3" x14ac:dyDescent="0.4">
      <c r="A40645" s="70"/>
      <c r="B40645" s="70"/>
      <c r="C40645" s="71"/>
    </row>
    <row r="40646" spans="1:3" x14ac:dyDescent="0.4">
      <c r="A40646" s="70"/>
      <c r="B40646" s="70"/>
      <c r="C40646" s="71"/>
    </row>
    <row r="40647" spans="1:3" x14ac:dyDescent="0.4">
      <c r="A40647" s="70"/>
      <c r="B40647" s="70"/>
      <c r="C40647" s="71"/>
    </row>
    <row r="40648" spans="1:3" x14ac:dyDescent="0.4">
      <c r="A40648" s="70"/>
      <c r="B40648" s="70"/>
      <c r="C40648" s="71"/>
    </row>
    <row r="40649" spans="1:3" x14ac:dyDescent="0.4">
      <c r="A40649" s="70"/>
      <c r="B40649" s="70"/>
      <c r="C40649" s="71"/>
    </row>
    <row r="40650" spans="1:3" x14ac:dyDescent="0.4">
      <c r="A40650" s="70"/>
      <c r="B40650" s="70"/>
      <c r="C40650" s="71"/>
    </row>
    <row r="40651" spans="1:3" x14ac:dyDescent="0.4">
      <c r="A40651" s="70"/>
      <c r="B40651" s="70"/>
      <c r="C40651" s="71"/>
    </row>
    <row r="40652" spans="1:3" x14ac:dyDescent="0.4">
      <c r="A40652" s="70"/>
      <c r="B40652" s="70"/>
      <c r="C40652" s="71"/>
    </row>
    <row r="40653" spans="1:3" x14ac:dyDescent="0.4">
      <c r="A40653" s="70"/>
      <c r="B40653" s="70"/>
      <c r="C40653" s="71"/>
    </row>
    <row r="40654" spans="1:3" x14ac:dyDescent="0.4">
      <c r="A40654" s="70"/>
      <c r="B40654" s="70"/>
      <c r="C40654" s="71"/>
    </row>
    <row r="40655" spans="1:3" x14ac:dyDescent="0.4">
      <c r="A40655" s="70"/>
      <c r="B40655" s="70"/>
      <c r="C40655" s="71"/>
    </row>
    <row r="40656" spans="1:3" x14ac:dyDescent="0.4">
      <c r="A40656" s="70"/>
      <c r="B40656" s="70"/>
      <c r="C40656" s="71"/>
    </row>
    <row r="40657" spans="1:3" x14ac:dyDescent="0.4">
      <c r="A40657" s="70"/>
      <c r="B40657" s="70"/>
      <c r="C40657" s="71"/>
    </row>
    <row r="40658" spans="1:3" x14ac:dyDescent="0.4">
      <c r="A40658" s="70"/>
      <c r="B40658" s="70"/>
      <c r="C40658" s="71"/>
    </row>
    <row r="40659" spans="1:3" x14ac:dyDescent="0.4">
      <c r="A40659" s="70"/>
      <c r="B40659" s="70"/>
      <c r="C40659" s="71"/>
    </row>
    <row r="40660" spans="1:3" x14ac:dyDescent="0.4">
      <c r="A40660" s="70"/>
      <c r="B40660" s="70"/>
      <c r="C40660" s="71"/>
    </row>
    <row r="40661" spans="1:3" x14ac:dyDescent="0.4">
      <c r="A40661" s="70"/>
      <c r="B40661" s="70"/>
      <c r="C40661" s="71"/>
    </row>
    <row r="40662" spans="1:3" x14ac:dyDescent="0.4">
      <c r="A40662" s="70"/>
      <c r="B40662" s="70"/>
      <c r="C40662" s="71"/>
    </row>
    <row r="40663" spans="1:3" x14ac:dyDescent="0.4">
      <c r="A40663" s="70"/>
      <c r="B40663" s="70"/>
      <c r="C40663" s="71"/>
    </row>
    <row r="40664" spans="1:3" x14ac:dyDescent="0.4">
      <c r="A40664" s="70"/>
      <c r="B40664" s="70"/>
      <c r="C40664" s="71"/>
    </row>
    <row r="40665" spans="1:3" x14ac:dyDescent="0.4">
      <c r="A40665" s="70"/>
      <c r="B40665" s="70"/>
      <c r="C40665" s="71"/>
    </row>
    <row r="40666" spans="1:3" x14ac:dyDescent="0.4">
      <c r="A40666" s="70"/>
      <c r="B40666" s="70"/>
      <c r="C40666" s="71"/>
    </row>
    <row r="40667" spans="1:3" x14ac:dyDescent="0.4">
      <c r="A40667" s="70"/>
      <c r="B40667" s="70"/>
      <c r="C40667" s="71"/>
    </row>
    <row r="40668" spans="1:3" x14ac:dyDescent="0.4">
      <c r="A40668" s="70"/>
      <c r="B40668" s="70"/>
      <c r="C40668" s="71"/>
    </row>
    <row r="40669" spans="1:3" x14ac:dyDescent="0.4">
      <c r="A40669" s="70"/>
      <c r="B40669" s="70"/>
      <c r="C40669" s="71"/>
    </row>
    <row r="40670" spans="1:3" x14ac:dyDescent="0.4">
      <c r="A40670" s="70"/>
      <c r="B40670" s="70"/>
      <c r="C40670" s="71"/>
    </row>
    <row r="40671" spans="1:3" x14ac:dyDescent="0.4">
      <c r="A40671" s="70"/>
      <c r="B40671" s="70"/>
      <c r="C40671" s="71"/>
    </row>
    <row r="40672" spans="1:3" x14ac:dyDescent="0.4">
      <c r="A40672" s="70"/>
      <c r="B40672" s="70"/>
      <c r="C40672" s="71"/>
    </row>
    <row r="40673" spans="1:3" x14ac:dyDescent="0.4">
      <c r="A40673" s="70"/>
      <c r="B40673" s="70"/>
      <c r="C40673" s="71"/>
    </row>
    <row r="40674" spans="1:3" x14ac:dyDescent="0.4">
      <c r="A40674" s="70"/>
      <c r="B40674" s="70"/>
      <c r="C40674" s="71"/>
    </row>
    <row r="40675" spans="1:3" x14ac:dyDescent="0.4">
      <c r="A40675" s="70"/>
      <c r="B40675" s="70"/>
      <c r="C40675" s="71"/>
    </row>
    <row r="40676" spans="1:3" x14ac:dyDescent="0.4">
      <c r="A40676" s="70"/>
      <c r="B40676" s="70"/>
      <c r="C40676" s="71"/>
    </row>
    <row r="40677" spans="1:3" x14ac:dyDescent="0.4">
      <c r="A40677" s="70"/>
      <c r="B40677" s="70"/>
      <c r="C40677" s="71"/>
    </row>
    <row r="40678" spans="1:3" x14ac:dyDescent="0.4">
      <c r="A40678" s="70"/>
      <c r="B40678" s="70"/>
      <c r="C40678" s="71"/>
    </row>
    <row r="40679" spans="1:3" x14ac:dyDescent="0.4">
      <c r="A40679" s="70"/>
      <c r="B40679" s="70"/>
      <c r="C40679" s="71"/>
    </row>
    <row r="40680" spans="1:3" x14ac:dyDescent="0.4">
      <c r="A40680" s="70"/>
      <c r="B40680" s="70"/>
      <c r="C40680" s="71"/>
    </row>
    <row r="40681" spans="1:3" x14ac:dyDescent="0.4">
      <c r="A40681" s="70"/>
      <c r="B40681" s="70"/>
      <c r="C40681" s="71"/>
    </row>
    <row r="40682" spans="1:3" x14ac:dyDescent="0.4">
      <c r="A40682" s="70"/>
      <c r="B40682" s="70"/>
      <c r="C40682" s="71"/>
    </row>
    <row r="40683" spans="1:3" x14ac:dyDescent="0.4">
      <c r="A40683" s="70"/>
      <c r="B40683" s="70"/>
      <c r="C40683" s="71"/>
    </row>
    <row r="40684" spans="1:3" x14ac:dyDescent="0.4">
      <c r="A40684" s="70"/>
      <c r="B40684" s="70"/>
      <c r="C40684" s="71"/>
    </row>
    <row r="40685" spans="1:3" x14ac:dyDescent="0.4">
      <c r="A40685" s="70"/>
      <c r="B40685" s="70"/>
      <c r="C40685" s="71"/>
    </row>
    <row r="40686" spans="1:3" x14ac:dyDescent="0.4">
      <c r="A40686" s="70"/>
      <c r="B40686" s="70"/>
      <c r="C40686" s="71"/>
    </row>
    <row r="40687" spans="1:3" x14ac:dyDescent="0.4">
      <c r="A40687" s="70"/>
      <c r="B40687" s="70"/>
      <c r="C40687" s="71"/>
    </row>
    <row r="40688" spans="1:3" x14ac:dyDescent="0.4">
      <c r="A40688" s="70"/>
      <c r="B40688" s="70"/>
      <c r="C40688" s="71"/>
    </row>
    <row r="40689" spans="1:3" x14ac:dyDescent="0.4">
      <c r="A40689" s="70"/>
      <c r="B40689" s="70"/>
      <c r="C40689" s="71"/>
    </row>
    <row r="40690" spans="1:3" x14ac:dyDescent="0.4">
      <c r="A40690" s="70"/>
      <c r="B40690" s="70"/>
      <c r="C40690" s="71"/>
    </row>
    <row r="40691" spans="1:3" x14ac:dyDescent="0.4">
      <c r="A40691" s="70"/>
      <c r="B40691" s="70"/>
      <c r="C40691" s="71"/>
    </row>
    <row r="40692" spans="1:3" x14ac:dyDescent="0.4">
      <c r="A40692" s="70"/>
      <c r="B40692" s="70"/>
      <c r="C40692" s="71"/>
    </row>
    <row r="40693" spans="1:3" x14ac:dyDescent="0.4">
      <c r="A40693" s="70"/>
      <c r="B40693" s="70"/>
      <c r="C40693" s="71"/>
    </row>
    <row r="40694" spans="1:3" x14ac:dyDescent="0.4">
      <c r="A40694" s="70"/>
      <c r="B40694" s="70"/>
      <c r="C40694" s="71"/>
    </row>
    <row r="40695" spans="1:3" x14ac:dyDescent="0.4">
      <c r="A40695" s="70"/>
      <c r="B40695" s="70"/>
      <c r="C40695" s="71"/>
    </row>
    <row r="40696" spans="1:3" x14ac:dyDescent="0.4">
      <c r="A40696" s="70"/>
      <c r="B40696" s="70"/>
      <c r="C40696" s="71"/>
    </row>
    <row r="40697" spans="1:3" x14ac:dyDescent="0.4">
      <c r="A40697" s="70"/>
      <c r="B40697" s="70"/>
      <c r="C40697" s="71"/>
    </row>
    <row r="40698" spans="1:3" x14ac:dyDescent="0.4">
      <c r="A40698" s="70"/>
      <c r="B40698" s="70"/>
      <c r="C40698" s="71"/>
    </row>
    <row r="40699" spans="1:3" x14ac:dyDescent="0.4">
      <c r="A40699" s="70"/>
      <c r="B40699" s="70"/>
      <c r="C40699" s="71"/>
    </row>
    <row r="40700" spans="1:3" x14ac:dyDescent="0.4">
      <c r="A40700" s="70"/>
      <c r="B40700" s="70"/>
      <c r="C40700" s="71"/>
    </row>
    <row r="40701" spans="1:3" x14ac:dyDescent="0.4">
      <c r="A40701" s="70"/>
      <c r="B40701" s="70"/>
      <c r="C40701" s="71"/>
    </row>
    <row r="40702" spans="1:3" x14ac:dyDescent="0.4">
      <c r="A40702" s="70"/>
      <c r="B40702" s="70"/>
      <c r="C40702" s="71"/>
    </row>
    <row r="40703" spans="1:3" x14ac:dyDescent="0.4">
      <c r="A40703" s="70"/>
      <c r="B40703" s="70"/>
      <c r="C40703" s="71"/>
    </row>
    <row r="40704" spans="1:3" x14ac:dyDescent="0.4">
      <c r="A40704" s="70"/>
      <c r="B40704" s="70"/>
      <c r="C40704" s="71"/>
    </row>
    <row r="40705" spans="1:3" x14ac:dyDescent="0.4">
      <c r="A40705" s="70"/>
      <c r="B40705" s="70"/>
      <c r="C40705" s="71"/>
    </row>
    <row r="40706" spans="1:3" x14ac:dyDescent="0.4">
      <c r="A40706" s="70"/>
      <c r="B40706" s="70"/>
      <c r="C40706" s="71"/>
    </row>
    <row r="40707" spans="1:3" x14ac:dyDescent="0.4">
      <c r="A40707" s="70"/>
      <c r="B40707" s="70"/>
      <c r="C40707" s="71"/>
    </row>
    <row r="40708" spans="1:3" x14ac:dyDescent="0.4">
      <c r="A40708" s="70"/>
      <c r="B40708" s="70"/>
      <c r="C40708" s="71"/>
    </row>
    <row r="40709" spans="1:3" x14ac:dyDescent="0.4">
      <c r="A40709" s="70"/>
      <c r="B40709" s="70"/>
      <c r="C40709" s="71"/>
    </row>
    <row r="40710" spans="1:3" x14ac:dyDescent="0.4">
      <c r="A40710" s="70"/>
      <c r="B40710" s="70"/>
      <c r="C40710" s="71"/>
    </row>
    <row r="40711" spans="1:3" x14ac:dyDescent="0.4">
      <c r="A40711" s="70"/>
      <c r="B40711" s="70"/>
      <c r="C40711" s="71"/>
    </row>
    <row r="40712" spans="1:3" x14ac:dyDescent="0.4">
      <c r="A40712" s="70"/>
      <c r="B40712" s="70"/>
      <c r="C40712" s="71"/>
    </row>
    <row r="40713" spans="1:3" x14ac:dyDescent="0.4">
      <c r="A40713" s="70"/>
      <c r="B40713" s="70"/>
      <c r="C40713" s="71"/>
    </row>
    <row r="40714" spans="1:3" x14ac:dyDescent="0.4">
      <c r="A40714" s="70"/>
      <c r="B40714" s="70"/>
      <c r="C40714" s="71"/>
    </row>
    <row r="40715" spans="1:3" x14ac:dyDescent="0.4">
      <c r="A40715" s="70"/>
      <c r="B40715" s="70"/>
      <c r="C40715" s="71"/>
    </row>
    <row r="40716" spans="1:3" x14ac:dyDescent="0.4">
      <c r="A40716" s="70"/>
      <c r="B40716" s="70"/>
      <c r="C40716" s="71"/>
    </row>
    <row r="40717" spans="1:3" x14ac:dyDescent="0.4">
      <c r="A40717" s="70"/>
      <c r="B40717" s="70"/>
      <c r="C40717" s="71"/>
    </row>
    <row r="40718" spans="1:3" x14ac:dyDescent="0.4">
      <c r="A40718" s="70"/>
      <c r="B40718" s="70"/>
      <c r="C40718" s="71"/>
    </row>
    <row r="40719" spans="1:3" x14ac:dyDescent="0.4">
      <c r="A40719" s="70"/>
      <c r="B40719" s="70"/>
      <c r="C40719" s="71"/>
    </row>
    <row r="40720" spans="1:3" x14ac:dyDescent="0.4">
      <c r="A40720" s="70"/>
      <c r="B40720" s="70"/>
      <c r="C40720" s="71"/>
    </row>
    <row r="40721" spans="1:3" x14ac:dyDescent="0.4">
      <c r="A40721" s="70"/>
      <c r="B40721" s="70"/>
      <c r="C40721" s="71"/>
    </row>
    <row r="40722" spans="1:3" x14ac:dyDescent="0.4">
      <c r="A40722" s="70"/>
      <c r="B40722" s="70"/>
      <c r="C40722" s="71"/>
    </row>
    <row r="40723" spans="1:3" x14ac:dyDescent="0.4">
      <c r="A40723" s="70"/>
      <c r="B40723" s="70"/>
      <c r="C40723" s="71"/>
    </row>
    <row r="40724" spans="1:3" x14ac:dyDescent="0.4">
      <c r="A40724" s="70"/>
      <c r="B40724" s="70"/>
      <c r="C40724" s="71"/>
    </row>
    <row r="40725" spans="1:3" x14ac:dyDescent="0.4">
      <c r="A40725" s="70"/>
      <c r="B40725" s="70"/>
      <c r="C40725" s="71"/>
    </row>
    <row r="40726" spans="1:3" x14ac:dyDescent="0.4">
      <c r="A40726" s="70"/>
      <c r="B40726" s="70"/>
      <c r="C40726" s="71"/>
    </row>
    <row r="40727" spans="1:3" x14ac:dyDescent="0.4">
      <c r="A40727" s="70"/>
      <c r="B40727" s="70"/>
      <c r="C40727" s="71"/>
    </row>
    <row r="40728" spans="1:3" x14ac:dyDescent="0.4">
      <c r="A40728" s="70"/>
      <c r="B40728" s="70"/>
      <c r="C40728" s="71"/>
    </row>
    <row r="40729" spans="1:3" x14ac:dyDescent="0.4">
      <c r="A40729" s="70"/>
      <c r="B40729" s="70"/>
      <c r="C40729" s="71"/>
    </row>
    <row r="40730" spans="1:3" x14ac:dyDescent="0.4">
      <c r="A40730" s="70"/>
      <c r="B40730" s="70"/>
      <c r="C40730" s="71"/>
    </row>
    <row r="40731" spans="1:3" x14ac:dyDescent="0.4">
      <c r="A40731" s="70"/>
      <c r="B40731" s="70"/>
      <c r="C40731" s="71"/>
    </row>
    <row r="40732" spans="1:3" x14ac:dyDescent="0.4">
      <c r="A40732" s="70"/>
      <c r="B40732" s="70"/>
      <c r="C40732" s="71"/>
    </row>
    <row r="40733" spans="1:3" x14ac:dyDescent="0.4">
      <c r="A40733" s="70"/>
      <c r="B40733" s="70"/>
      <c r="C40733" s="71"/>
    </row>
    <row r="40734" spans="1:3" x14ac:dyDescent="0.4">
      <c r="A40734" s="70"/>
      <c r="B40734" s="70"/>
      <c r="C40734" s="71"/>
    </row>
    <row r="40735" spans="1:3" x14ac:dyDescent="0.4">
      <c r="A40735" s="70"/>
      <c r="B40735" s="70"/>
      <c r="C40735" s="71"/>
    </row>
    <row r="40736" spans="1:3" x14ac:dyDescent="0.4">
      <c r="A40736" s="70"/>
      <c r="B40736" s="70"/>
      <c r="C40736" s="71"/>
    </row>
    <row r="40737" spans="1:3" x14ac:dyDescent="0.4">
      <c r="A40737" s="70"/>
      <c r="B40737" s="70"/>
      <c r="C40737" s="71"/>
    </row>
    <row r="40738" spans="1:3" x14ac:dyDescent="0.4">
      <c r="A40738" s="70"/>
      <c r="B40738" s="70"/>
      <c r="C40738" s="71"/>
    </row>
    <row r="40739" spans="1:3" x14ac:dyDescent="0.4">
      <c r="A40739" s="70"/>
      <c r="B40739" s="70"/>
      <c r="C40739" s="71"/>
    </row>
    <row r="40740" spans="1:3" x14ac:dyDescent="0.4">
      <c r="A40740" s="70"/>
      <c r="B40740" s="70"/>
      <c r="C40740" s="71"/>
    </row>
    <row r="40741" spans="1:3" x14ac:dyDescent="0.4">
      <c r="A40741" s="70"/>
      <c r="B40741" s="70"/>
      <c r="C40741" s="71"/>
    </row>
    <row r="40742" spans="1:3" x14ac:dyDescent="0.4">
      <c r="A40742" s="70"/>
      <c r="B40742" s="70"/>
      <c r="C40742" s="71"/>
    </row>
    <row r="40743" spans="1:3" x14ac:dyDescent="0.4">
      <c r="A40743" s="70"/>
      <c r="B40743" s="70"/>
      <c r="C40743" s="71"/>
    </row>
    <row r="40744" spans="1:3" x14ac:dyDescent="0.4">
      <c r="A40744" s="70"/>
      <c r="B40744" s="70"/>
      <c r="C40744" s="71"/>
    </row>
    <row r="40745" spans="1:3" x14ac:dyDescent="0.4">
      <c r="A40745" s="70"/>
      <c r="B40745" s="70"/>
      <c r="C40745" s="71"/>
    </row>
    <row r="40746" spans="1:3" x14ac:dyDescent="0.4">
      <c r="A40746" s="70"/>
      <c r="B40746" s="70"/>
      <c r="C40746" s="71"/>
    </row>
    <row r="40747" spans="1:3" x14ac:dyDescent="0.4">
      <c r="A40747" s="70"/>
      <c r="B40747" s="70"/>
      <c r="C40747" s="71"/>
    </row>
    <row r="40748" spans="1:3" x14ac:dyDescent="0.4">
      <c r="A40748" s="70"/>
      <c r="B40748" s="70"/>
      <c r="C40748" s="71"/>
    </row>
    <row r="40749" spans="1:3" x14ac:dyDescent="0.4">
      <c r="A40749" s="70"/>
      <c r="B40749" s="70"/>
      <c r="C40749" s="71"/>
    </row>
    <row r="40750" spans="1:3" x14ac:dyDescent="0.4">
      <c r="A40750" s="70"/>
      <c r="B40750" s="70"/>
      <c r="C40750" s="71"/>
    </row>
    <row r="40751" spans="1:3" x14ac:dyDescent="0.4">
      <c r="A40751" s="70"/>
      <c r="B40751" s="70"/>
      <c r="C40751" s="71"/>
    </row>
    <row r="40752" spans="1:3" x14ac:dyDescent="0.4">
      <c r="A40752" s="70"/>
      <c r="B40752" s="70"/>
      <c r="C40752" s="71"/>
    </row>
    <row r="40753" spans="1:3" x14ac:dyDescent="0.4">
      <c r="A40753" s="70"/>
      <c r="B40753" s="70"/>
      <c r="C40753" s="71"/>
    </row>
    <row r="40754" spans="1:3" x14ac:dyDescent="0.4">
      <c r="A40754" s="70"/>
      <c r="B40754" s="70"/>
      <c r="C40754" s="71"/>
    </row>
    <row r="40755" spans="1:3" x14ac:dyDescent="0.4">
      <c r="A40755" s="70"/>
      <c r="B40755" s="70"/>
      <c r="C40755" s="71"/>
    </row>
    <row r="40756" spans="1:3" x14ac:dyDescent="0.4">
      <c r="A40756" s="70"/>
      <c r="B40756" s="70"/>
      <c r="C40756" s="71"/>
    </row>
    <row r="40757" spans="1:3" x14ac:dyDescent="0.4">
      <c r="A40757" s="70"/>
      <c r="B40757" s="70"/>
      <c r="C40757" s="71"/>
    </row>
    <row r="40758" spans="1:3" x14ac:dyDescent="0.4">
      <c r="A40758" s="70"/>
      <c r="B40758" s="70"/>
      <c r="C40758" s="71"/>
    </row>
    <row r="40759" spans="1:3" x14ac:dyDescent="0.4">
      <c r="A40759" s="70"/>
      <c r="B40759" s="70"/>
      <c r="C40759" s="71"/>
    </row>
    <row r="40760" spans="1:3" x14ac:dyDescent="0.4">
      <c r="A40760" s="70"/>
      <c r="B40760" s="70"/>
      <c r="C40760" s="71"/>
    </row>
    <row r="40761" spans="1:3" x14ac:dyDescent="0.4">
      <c r="A40761" s="70"/>
      <c r="B40761" s="70"/>
      <c r="C40761" s="71"/>
    </row>
    <row r="40762" spans="1:3" x14ac:dyDescent="0.4">
      <c r="A40762" s="70"/>
      <c r="B40762" s="70"/>
      <c r="C40762" s="71"/>
    </row>
    <row r="40763" spans="1:3" x14ac:dyDescent="0.4">
      <c r="A40763" s="70"/>
      <c r="B40763" s="70"/>
      <c r="C40763" s="71"/>
    </row>
    <row r="40764" spans="1:3" x14ac:dyDescent="0.4">
      <c r="A40764" s="70"/>
      <c r="B40764" s="70"/>
      <c r="C40764" s="71"/>
    </row>
    <row r="40765" spans="1:3" x14ac:dyDescent="0.4">
      <c r="A40765" s="70"/>
      <c r="B40765" s="70"/>
      <c r="C40765" s="71"/>
    </row>
    <row r="40766" spans="1:3" x14ac:dyDescent="0.4">
      <c r="A40766" s="70"/>
      <c r="B40766" s="70"/>
      <c r="C40766" s="71"/>
    </row>
    <row r="40767" spans="1:3" x14ac:dyDescent="0.4">
      <c r="A40767" s="70"/>
      <c r="B40767" s="70"/>
      <c r="C40767" s="71"/>
    </row>
    <row r="40768" spans="1:3" x14ac:dyDescent="0.4">
      <c r="A40768" s="70"/>
      <c r="B40768" s="70"/>
      <c r="C40768" s="71"/>
    </row>
    <row r="40769" spans="1:3" x14ac:dyDescent="0.4">
      <c r="A40769" s="70"/>
      <c r="B40769" s="70"/>
      <c r="C40769" s="71"/>
    </row>
    <row r="40770" spans="1:3" x14ac:dyDescent="0.4">
      <c r="A40770" s="70"/>
      <c r="B40770" s="70"/>
      <c r="C40770" s="71"/>
    </row>
    <row r="40771" spans="1:3" x14ac:dyDescent="0.4">
      <c r="A40771" s="70"/>
      <c r="B40771" s="70"/>
      <c r="C40771" s="71"/>
    </row>
    <row r="40772" spans="1:3" x14ac:dyDescent="0.4">
      <c r="A40772" s="70"/>
      <c r="B40772" s="70"/>
      <c r="C40772" s="71"/>
    </row>
    <row r="40773" spans="1:3" x14ac:dyDescent="0.4">
      <c r="A40773" s="70"/>
      <c r="B40773" s="70"/>
      <c r="C40773" s="71"/>
    </row>
    <row r="40774" spans="1:3" x14ac:dyDescent="0.4">
      <c r="A40774" s="70"/>
      <c r="B40774" s="70"/>
      <c r="C40774" s="71"/>
    </row>
    <row r="40775" spans="1:3" x14ac:dyDescent="0.4">
      <c r="A40775" s="70"/>
      <c r="B40775" s="70"/>
      <c r="C40775" s="71"/>
    </row>
    <row r="40776" spans="1:3" x14ac:dyDescent="0.4">
      <c r="A40776" s="70"/>
      <c r="B40776" s="70"/>
      <c r="C40776" s="71"/>
    </row>
    <row r="40777" spans="1:3" x14ac:dyDescent="0.4">
      <c r="A40777" s="70"/>
      <c r="B40777" s="70"/>
      <c r="C40777" s="71"/>
    </row>
    <row r="40778" spans="1:3" x14ac:dyDescent="0.4">
      <c r="A40778" s="70"/>
      <c r="B40778" s="70"/>
      <c r="C40778" s="71"/>
    </row>
    <row r="40779" spans="1:3" x14ac:dyDescent="0.4">
      <c r="A40779" s="70"/>
      <c r="B40779" s="70"/>
      <c r="C40779" s="71"/>
    </row>
    <row r="40780" spans="1:3" x14ac:dyDescent="0.4">
      <c r="A40780" s="70"/>
      <c r="B40780" s="70"/>
      <c r="C40780" s="71"/>
    </row>
    <row r="40781" spans="1:3" x14ac:dyDescent="0.4">
      <c r="A40781" s="70"/>
      <c r="B40781" s="70"/>
      <c r="C40781" s="71"/>
    </row>
    <row r="40782" spans="1:3" x14ac:dyDescent="0.4">
      <c r="A40782" s="70"/>
      <c r="B40782" s="70"/>
      <c r="C40782" s="71"/>
    </row>
    <row r="40783" spans="1:3" x14ac:dyDescent="0.4">
      <c r="A40783" s="70"/>
      <c r="B40783" s="70"/>
      <c r="C40783" s="71"/>
    </row>
    <row r="40784" spans="1:3" x14ac:dyDescent="0.4">
      <c r="A40784" s="70"/>
      <c r="B40784" s="70"/>
      <c r="C40784" s="71"/>
    </row>
    <row r="40785" spans="1:3" x14ac:dyDescent="0.4">
      <c r="A40785" s="70"/>
      <c r="B40785" s="70"/>
      <c r="C40785" s="71"/>
    </row>
    <row r="40786" spans="1:3" x14ac:dyDescent="0.4">
      <c r="A40786" s="70"/>
      <c r="B40786" s="70"/>
      <c r="C40786" s="71"/>
    </row>
    <row r="40787" spans="1:3" x14ac:dyDescent="0.4">
      <c r="A40787" s="70"/>
      <c r="B40787" s="70"/>
      <c r="C40787" s="71"/>
    </row>
    <row r="40788" spans="1:3" x14ac:dyDescent="0.4">
      <c r="A40788" s="70"/>
      <c r="B40788" s="70"/>
      <c r="C40788" s="71"/>
    </row>
    <row r="40789" spans="1:3" x14ac:dyDescent="0.4">
      <c r="A40789" s="70"/>
      <c r="B40789" s="70"/>
      <c r="C40789" s="71"/>
    </row>
    <row r="40790" spans="1:3" x14ac:dyDescent="0.4">
      <c r="A40790" s="70"/>
      <c r="B40790" s="70"/>
      <c r="C40790" s="71"/>
    </row>
    <row r="40791" spans="1:3" x14ac:dyDescent="0.4">
      <c r="A40791" s="70"/>
      <c r="B40791" s="70"/>
      <c r="C40791" s="71"/>
    </row>
    <row r="40792" spans="1:3" x14ac:dyDescent="0.4">
      <c r="A40792" s="70"/>
      <c r="B40792" s="70"/>
      <c r="C40792" s="71"/>
    </row>
    <row r="40793" spans="1:3" x14ac:dyDescent="0.4">
      <c r="A40793" s="70"/>
      <c r="B40793" s="70"/>
      <c r="C40793" s="71"/>
    </row>
    <row r="40794" spans="1:3" x14ac:dyDescent="0.4">
      <c r="A40794" s="70"/>
      <c r="B40794" s="70"/>
      <c r="C40794" s="71"/>
    </row>
    <row r="40795" spans="1:3" x14ac:dyDescent="0.4">
      <c r="A40795" s="70"/>
      <c r="B40795" s="70"/>
      <c r="C40795" s="71"/>
    </row>
    <row r="40796" spans="1:3" x14ac:dyDescent="0.4">
      <c r="A40796" s="70"/>
      <c r="B40796" s="70"/>
      <c r="C40796" s="71"/>
    </row>
    <row r="40797" spans="1:3" x14ac:dyDescent="0.4">
      <c r="A40797" s="70"/>
      <c r="B40797" s="70"/>
      <c r="C40797" s="71"/>
    </row>
    <row r="40798" spans="1:3" x14ac:dyDescent="0.4">
      <c r="A40798" s="70"/>
      <c r="B40798" s="70"/>
      <c r="C40798" s="71"/>
    </row>
    <row r="40799" spans="1:3" x14ac:dyDescent="0.4">
      <c r="A40799" s="70"/>
      <c r="B40799" s="70"/>
      <c r="C40799" s="71"/>
    </row>
    <row r="40800" spans="1:3" x14ac:dyDescent="0.4">
      <c r="A40800" s="70"/>
      <c r="B40800" s="70"/>
      <c r="C40800" s="71"/>
    </row>
    <row r="40801" spans="1:3" x14ac:dyDescent="0.4">
      <c r="A40801" s="70"/>
      <c r="B40801" s="70"/>
      <c r="C40801" s="71"/>
    </row>
    <row r="40802" spans="1:3" x14ac:dyDescent="0.4">
      <c r="A40802" s="70"/>
      <c r="B40802" s="70"/>
      <c r="C40802" s="71"/>
    </row>
    <row r="40803" spans="1:3" x14ac:dyDescent="0.4">
      <c r="A40803" s="70"/>
      <c r="B40803" s="70"/>
      <c r="C40803" s="71"/>
    </row>
    <row r="40804" spans="1:3" x14ac:dyDescent="0.4">
      <c r="A40804" s="70"/>
      <c r="B40804" s="70"/>
      <c r="C40804" s="71"/>
    </row>
    <row r="40805" spans="1:3" x14ac:dyDescent="0.4">
      <c r="A40805" s="70"/>
      <c r="B40805" s="70"/>
      <c r="C40805" s="71"/>
    </row>
    <row r="40806" spans="1:3" x14ac:dyDescent="0.4">
      <c r="A40806" s="70"/>
      <c r="B40806" s="70"/>
      <c r="C40806" s="71"/>
    </row>
    <row r="40807" spans="1:3" x14ac:dyDescent="0.4">
      <c r="A40807" s="70"/>
      <c r="B40807" s="70"/>
      <c r="C40807" s="71"/>
    </row>
    <row r="40808" spans="1:3" x14ac:dyDescent="0.4">
      <c r="A40808" s="70"/>
      <c r="B40808" s="70"/>
      <c r="C40808" s="71"/>
    </row>
    <row r="40809" spans="1:3" x14ac:dyDescent="0.4">
      <c r="A40809" s="70"/>
      <c r="B40809" s="70"/>
      <c r="C40809" s="71"/>
    </row>
    <row r="40810" spans="1:3" x14ac:dyDescent="0.4">
      <c r="A40810" s="70"/>
      <c r="B40810" s="70"/>
      <c r="C40810" s="71"/>
    </row>
    <row r="40811" spans="1:3" x14ac:dyDescent="0.4">
      <c r="A40811" s="70"/>
      <c r="B40811" s="70"/>
      <c r="C40811" s="71"/>
    </row>
    <row r="40812" spans="1:3" x14ac:dyDescent="0.4">
      <c r="A40812" s="70"/>
      <c r="B40812" s="70"/>
      <c r="C40812" s="71"/>
    </row>
    <row r="40813" spans="1:3" x14ac:dyDescent="0.4">
      <c r="A40813" s="70"/>
      <c r="B40813" s="70"/>
      <c r="C40813" s="71"/>
    </row>
    <row r="40814" spans="1:3" x14ac:dyDescent="0.4">
      <c r="A40814" s="70"/>
      <c r="B40814" s="70"/>
      <c r="C40814" s="71"/>
    </row>
    <row r="40815" spans="1:3" x14ac:dyDescent="0.4">
      <c r="A40815" s="70"/>
      <c r="B40815" s="70"/>
      <c r="C40815" s="71"/>
    </row>
    <row r="40816" spans="1:3" x14ac:dyDescent="0.4">
      <c r="A40816" s="70"/>
      <c r="B40816" s="70"/>
      <c r="C40816" s="71"/>
    </row>
    <row r="40817" spans="1:3" x14ac:dyDescent="0.4">
      <c r="A40817" s="70"/>
      <c r="B40817" s="70"/>
      <c r="C40817" s="71"/>
    </row>
    <row r="40818" spans="1:3" x14ac:dyDescent="0.4">
      <c r="A40818" s="70"/>
      <c r="B40818" s="70"/>
      <c r="C40818" s="71"/>
    </row>
    <row r="40819" spans="1:3" x14ac:dyDescent="0.4">
      <c r="A40819" s="70"/>
      <c r="B40819" s="70"/>
      <c r="C40819" s="71"/>
    </row>
    <row r="40820" spans="1:3" x14ac:dyDescent="0.4">
      <c r="A40820" s="70"/>
      <c r="B40820" s="70"/>
      <c r="C40820" s="71"/>
    </row>
    <row r="40821" spans="1:3" x14ac:dyDescent="0.4">
      <c r="A40821" s="70"/>
      <c r="B40821" s="70"/>
      <c r="C40821" s="71"/>
    </row>
    <row r="40822" spans="1:3" x14ac:dyDescent="0.4">
      <c r="A40822" s="70"/>
      <c r="B40822" s="70"/>
      <c r="C40822" s="71"/>
    </row>
    <row r="40823" spans="1:3" x14ac:dyDescent="0.4">
      <c r="A40823" s="70"/>
      <c r="B40823" s="70"/>
      <c r="C40823" s="71"/>
    </row>
    <row r="40824" spans="1:3" x14ac:dyDescent="0.4">
      <c r="A40824" s="70"/>
      <c r="B40824" s="70"/>
      <c r="C40824" s="71"/>
    </row>
    <row r="40825" spans="1:3" x14ac:dyDescent="0.4">
      <c r="A40825" s="70"/>
      <c r="B40825" s="70"/>
      <c r="C40825" s="71"/>
    </row>
    <row r="40826" spans="1:3" x14ac:dyDescent="0.4">
      <c r="A40826" s="70"/>
      <c r="B40826" s="70"/>
      <c r="C40826" s="71"/>
    </row>
    <row r="40827" spans="1:3" x14ac:dyDescent="0.4">
      <c r="A40827" s="70"/>
      <c r="B40827" s="70"/>
      <c r="C40827" s="71"/>
    </row>
    <row r="40828" spans="1:3" x14ac:dyDescent="0.4">
      <c r="A40828" s="70"/>
      <c r="B40828" s="70"/>
      <c r="C40828" s="71"/>
    </row>
    <row r="40829" spans="1:3" x14ac:dyDescent="0.4">
      <c r="A40829" s="70"/>
      <c r="B40829" s="70"/>
      <c r="C40829" s="71"/>
    </row>
    <row r="40830" spans="1:3" x14ac:dyDescent="0.4">
      <c r="A40830" s="70"/>
      <c r="B40830" s="70"/>
      <c r="C40830" s="71"/>
    </row>
    <row r="40831" spans="1:3" x14ac:dyDescent="0.4">
      <c r="A40831" s="70"/>
      <c r="B40831" s="70"/>
      <c r="C40831" s="71"/>
    </row>
    <row r="40832" spans="1:3" x14ac:dyDescent="0.4">
      <c r="A40832" s="70"/>
      <c r="B40832" s="70"/>
      <c r="C40832" s="71"/>
    </row>
    <row r="40833" spans="1:3" x14ac:dyDescent="0.4">
      <c r="A40833" s="70"/>
      <c r="B40833" s="70"/>
      <c r="C40833" s="71"/>
    </row>
    <row r="40834" spans="1:3" x14ac:dyDescent="0.4">
      <c r="A40834" s="70"/>
      <c r="B40834" s="70"/>
      <c r="C40834" s="71"/>
    </row>
    <row r="40835" spans="1:3" x14ac:dyDescent="0.4">
      <c r="A40835" s="70"/>
      <c r="B40835" s="70"/>
      <c r="C40835" s="71"/>
    </row>
    <row r="40836" spans="1:3" x14ac:dyDescent="0.4">
      <c r="A40836" s="70"/>
      <c r="B40836" s="70"/>
      <c r="C40836" s="71"/>
    </row>
    <row r="40837" spans="1:3" x14ac:dyDescent="0.4">
      <c r="A40837" s="70"/>
      <c r="B40837" s="70"/>
      <c r="C40837" s="71"/>
    </row>
    <row r="40838" spans="1:3" x14ac:dyDescent="0.4">
      <c r="A40838" s="70"/>
      <c r="B40838" s="70"/>
      <c r="C40838" s="71"/>
    </row>
    <row r="40839" spans="1:3" x14ac:dyDescent="0.4">
      <c r="A40839" s="70"/>
      <c r="B40839" s="70"/>
      <c r="C40839" s="71"/>
    </row>
    <row r="40840" spans="1:3" x14ac:dyDescent="0.4">
      <c r="A40840" s="70"/>
      <c r="B40840" s="70"/>
      <c r="C40840" s="71"/>
    </row>
    <row r="40841" spans="1:3" x14ac:dyDescent="0.4">
      <c r="A40841" s="70"/>
      <c r="B40841" s="70"/>
      <c r="C40841" s="71"/>
    </row>
    <row r="40842" spans="1:3" x14ac:dyDescent="0.4">
      <c r="A40842" s="70"/>
      <c r="B40842" s="70"/>
      <c r="C40842" s="71"/>
    </row>
    <row r="40843" spans="1:3" x14ac:dyDescent="0.4">
      <c r="A40843" s="70"/>
      <c r="B40843" s="70"/>
      <c r="C40843" s="71"/>
    </row>
    <row r="40844" spans="1:3" x14ac:dyDescent="0.4">
      <c r="A40844" s="70"/>
      <c r="B40844" s="70"/>
      <c r="C40844" s="71"/>
    </row>
    <row r="40845" spans="1:3" x14ac:dyDescent="0.4">
      <c r="A40845" s="70"/>
      <c r="B40845" s="70"/>
      <c r="C40845" s="71"/>
    </row>
    <row r="40846" spans="1:3" x14ac:dyDescent="0.4">
      <c r="A40846" s="70"/>
      <c r="B40846" s="70"/>
      <c r="C40846" s="71"/>
    </row>
    <row r="40847" spans="1:3" x14ac:dyDescent="0.4">
      <c r="A40847" s="70"/>
      <c r="B40847" s="70"/>
      <c r="C40847" s="71"/>
    </row>
    <row r="40848" spans="1:3" x14ac:dyDescent="0.4">
      <c r="A40848" s="70"/>
      <c r="B40848" s="70"/>
      <c r="C40848" s="71"/>
    </row>
    <row r="40849" spans="1:3" x14ac:dyDescent="0.4">
      <c r="A40849" s="70"/>
      <c r="B40849" s="70"/>
      <c r="C40849" s="71"/>
    </row>
    <row r="40850" spans="1:3" x14ac:dyDescent="0.4">
      <c r="A40850" s="70"/>
      <c r="B40850" s="70"/>
      <c r="C40850" s="71"/>
    </row>
    <row r="40851" spans="1:3" x14ac:dyDescent="0.4">
      <c r="A40851" s="70"/>
      <c r="B40851" s="70"/>
      <c r="C40851" s="71"/>
    </row>
    <row r="40852" spans="1:3" x14ac:dyDescent="0.4">
      <c r="A40852" s="70"/>
      <c r="B40852" s="70"/>
      <c r="C40852" s="71"/>
    </row>
    <row r="40853" spans="1:3" x14ac:dyDescent="0.4">
      <c r="A40853" s="70"/>
      <c r="B40853" s="70"/>
      <c r="C40853" s="71"/>
    </row>
    <row r="40854" spans="1:3" x14ac:dyDescent="0.4">
      <c r="A40854" s="70"/>
      <c r="B40854" s="70"/>
      <c r="C40854" s="71"/>
    </row>
    <row r="40855" spans="1:3" x14ac:dyDescent="0.4">
      <c r="A40855" s="70"/>
      <c r="B40855" s="70"/>
      <c r="C40855" s="71"/>
    </row>
    <row r="40856" spans="1:3" x14ac:dyDescent="0.4">
      <c r="A40856" s="70"/>
      <c r="B40856" s="70"/>
      <c r="C40856" s="71"/>
    </row>
    <row r="40857" spans="1:3" x14ac:dyDescent="0.4">
      <c r="A40857" s="70"/>
      <c r="B40857" s="70"/>
      <c r="C40857" s="71"/>
    </row>
    <row r="40858" spans="1:3" x14ac:dyDescent="0.4">
      <c r="A40858" s="70"/>
      <c r="B40858" s="70"/>
      <c r="C40858" s="71"/>
    </row>
    <row r="40859" spans="1:3" x14ac:dyDescent="0.4">
      <c r="A40859" s="70"/>
      <c r="B40859" s="70"/>
      <c r="C40859" s="71"/>
    </row>
    <row r="40860" spans="1:3" x14ac:dyDescent="0.4">
      <c r="A40860" s="70"/>
      <c r="B40860" s="70"/>
      <c r="C40860" s="71"/>
    </row>
    <row r="40861" spans="1:3" x14ac:dyDescent="0.4">
      <c r="A40861" s="70"/>
      <c r="B40861" s="70"/>
      <c r="C40861" s="71"/>
    </row>
    <row r="40862" spans="1:3" x14ac:dyDescent="0.4">
      <c r="A40862" s="70"/>
      <c r="B40862" s="70"/>
      <c r="C40862" s="71"/>
    </row>
    <row r="40863" spans="1:3" x14ac:dyDescent="0.4">
      <c r="A40863" s="70"/>
      <c r="B40863" s="70"/>
      <c r="C40863" s="71"/>
    </row>
    <row r="40864" spans="1:3" x14ac:dyDescent="0.4">
      <c r="A40864" s="70"/>
      <c r="B40864" s="70"/>
      <c r="C40864" s="71"/>
    </row>
    <row r="40865" spans="1:3" x14ac:dyDescent="0.4">
      <c r="A40865" s="70"/>
      <c r="B40865" s="70"/>
      <c r="C40865" s="71"/>
    </row>
    <row r="40866" spans="1:3" x14ac:dyDescent="0.4">
      <c r="A40866" s="70"/>
      <c r="B40866" s="70"/>
      <c r="C40866" s="71"/>
    </row>
    <row r="40867" spans="1:3" x14ac:dyDescent="0.4">
      <c r="A40867" s="70"/>
      <c r="B40867" s="70"/>
      <c r="C40867" s="71"/>
    </row>
    <row r="40868" spans="1:3" x14ac:dyDescent="0.4">
      <c r="A40868" s="70"/>
      <c r="B40868" s="70"/>
      <c r="C40868" s="71"/>
    </row>
    <row r="40869" spans="1:3" x14ac:dyDescent="0.4">
      <c r="A40869" s="70"/>
      <c r="B40869" s="70"/>
      <c r="C40869" s="71"/>
    </row>
    <row r="40870" spans="1:3" x14ac:dyDescent="0.4">
      <c r="A40870" s="70"/>
      <c r="B40870" s="70"/>
      <c r="C40870" s="71"/>
    </row>
    <row r="40871" spans="1:3" x14ac:dyDescent="0.4">
      <c r="A40871" s="70"/>
      <c r="B40871" s="70"/>
      <c r="C40871" s="71"/>
    </row>
    <row r="40872" spans="1:3" x14ac:dyDescent="0.4">
      <c r="A40872" s="70"/>
      <c r="B40872" s="70"/>
      <c r="C40872" s="71"/>
    </row>
    <row r="40873" spans="1:3" x14ac:dyDescent="0.4">
      <c r="A40873" s="70"/>
      <c r="B40873" s="70"/>
      <c r="C40873" s="71"/>
    </row>
    <row r="40874" spans="1:3" x14ac:dyDescent="0.4">
      <c r="A40874" s="70"/>
      <c r="B40874" s="70"/>
      <c r="C40874" s="71"/>
    </row>
    <row r="40875" spans="1:3" x14ac:dyDescent="0.4">
      <c r="A40875" s="70"/>
      <c r="B40875" s="70"/>
      <c r="C40875" s="71"/>
    </row>
    <row r="40876" spans="1:3" x14ac:dyDescent="0.4">
      <c r="A40876" s="70"/>
      <c r="B40876" s="70"/>
      <c r="C40876" s="71"/>
    </row>
    <row r="40877" spans="1:3" x14ac:dyDescent="0.4">
      <c r="A40877" s="70"/>
      <c r="B40877" s="70"/>
      <c r="C40877" s="71"/>
    </row>
    <row r="40878" spans="1:3" x14ac:dyDescent="0.4">
      <c r="A40878" s="70"/>
      <c r="B40878" s="70"/>
      <c r="C40878" s="71"/>
    </row>
    <row r="40879" spans="1:3" x14ac:dyDescent="0.4">
      <c r="A40879" s="70"/>
      <c r="B40879" s="70"/>
      <c r="C40879" s="71"/>
    </row>
    <row r="40880" spans="1:3" x14ac:dyDescent="0.4">
      <c r="A40880" s="70"/>
      <c r="B40880" s="70"/>
      <c r="C40880" s="71"/>
    </row>
    <row r="40881" spans="1:3" x14ac:dyDescent="0.4">
      <c r="A40881" s="70"/>
      <c r="B40881" s="70"/>
      <c r="C40881" s="71"/>
    </row>
    <row r="40882" spans="1:3" x14ac:dyDescent="0.4">
      <c r="A40882" s="70"/>
      <c r="B40882" s="70"/>
      <c r="C40882" s="71"/>
    </row>
    <row r="40883" spans="1:3" x14ac:dyDescent="0.4">
      <c r="A40883" s="70"/>
      <c r="B40883" s="70"/>
      <c r="C40883" s="71"/>
    </row>
    <row r="40884" spans="1:3" x14ac:dyDescent="0.4">
      <c r="A40884" s="70"/>
      <c r="B40884" s="70"/>
      <c r="C40884" s="71"/>
    </row>
    <row r="40885" spans="1:3" x14ac:dyDescent="0.4">
      <c r="A40885" s="70"/>
      <c r="B40885" s="70"/>
      <c r="C40885" s="71"/>
    </row>
    <row r="40886" spans="1:3" x14ac:dyDescent="0.4">
      <c r="A40886" s="70"/>
      <c r="B40886" s="70"/>
      <c r="C40886" s="71"/>
    </row>
    <row r="40887" spans="1:3" x14ac:dyDescent="0.4">
      <c r="A40887" s="70"/>
      <c r="B40887" s="70"/>
      <c r="C40887" s="71"/>
    </row>
    <row r="40888" spans="1:3" x14ac:dyDescent="0.4">
      <c r="A40888" s="70"/>
      <c r="B40888" s="70"/>
      <c r="C40888" s="71"/>
    </row>
    <row r="40889" spans="1:3" x14ac:dyDescent="0.4">
      <c r="A40889" s="70"/>
      <c r="B40889" s="70"/>
      <c r="C40889" s="71"/>
    </row>
    <row r="40890" spans="1:3" x14ac:dyDescent="0.4">
      <c r="A40890" s="70"/>
      <c r="B40890" s="70"/>
      <c r="C40890" s="71"/>
    </row>
    <row r="40891" spans="1:3" x14ac:dyDescent="0.4">
      <c r="A40891" s="70"/>
      <c r="B40891" s="70"/>
      <c r="C40891" s="71"/>
    </row>
    <row r="40892" spans="1:3" x14ac:dyDescent="0.4">
      <c r="A40892" s="70"/>
      <c r="B40892" s="70"/>
      <c r="C40892" s="71"/>
    </row>
    <row r="40893" spans="1:3" x14ac:dyDescent="0.4">
      <c r="A40893" s="70"/>
      <c r="B40893" s="70"/>
      <c r="C40893" s="71"/>
    </row>
    <row r="40894" spans="1:3" x14ac:dyDescent="0.4">
      <c r="A40894" s="70"/>
      <c r="B40894" s="70"/>
      <c r="C40894" s="71"/>
    </row>
    <row r="40895" spans="1:3" x14ac:dyDescent="0.4">
      <c r="A40895" s="70"/>
      <c r="B40895" s="70"/>
      <c r="C40895" s="71"/>
    </row>
    <row r="40896" spans="1:3" x14ac:dyDescent="0.4">
      <c r="A40896" s="70"/>
      <c r="B40896" s="70"/>
      <c r="C40896" s="71"/>
    </row>
    <row r="40897" spans="1:3" x14ac:dyDescent="0.4">
      <c r="A40897" s="70"/>
      <c r="B40897" s="70"/>
      <c r="C40897" s="71"/>
    </row>
    <row r="40898" spans="1:3" x14ac:dyDescent="0.4">
      <c r="A40898" s="70"/>
      <c r="B40898" s="70"/>
      <c r="C40898" s="71"/>
    </row>
    <row r="40899" spans="1:3" x14ac:dyDescent="0.4">
      <c r="A40899" s="70"/>
      <c r="B40899" s="70"/>
      <c r="C40899" s="71"/>
    </row>
    <row r="40900" spans="1:3" x14ac:dyDescent="0.4">
      <c r="A40900" s="70"/>
      <c r="B40900" s="70"/>
      <c r="C40900" s="71"/>
    </row>
    <row r="40901" spans="1:3" x14ac:dyDescent="0.4">
      <c r="A40901" s="70"/>
      <c r="B40901" s="70"/>
      <c r="C40901" s="71"/>
    </row>
    <row r="40902" spans="1:3" x14ac:dyDescent="0.4">
      <c r="A40902" s="70"/>
      <c r="B40902" s="70"/>
      <c r="C40902" s="71"/>
    </row>
    <row r="40903" spans="1:3" x14ac:dyDescent="0.4">
      <c r="A40903" s="70"/>
      <c r="B40903" s="70"/>
      <c r="C40903" s="71"/>
    </row>
    <row r="40904" spans="1:3" x14ac:dyDescent="0.4">
      <c r="A40904" s="70"/>
      <c r="B40904" s="70"/>
      <c r="C40904" s="71"/>
    </row>
    <row r="40905" spans="1:3" x14ac:dyDescent="0.4">
      <c r="A40905" s="70"/>
      <c r="B40905" s="70"/>
      <c r="C40905" s="71"/>
    </row>
    <row r="40906" spans="1:3" x14ac:dyDescent="0.4">
      <c r="A40906" s="70"/>
      <c r="B40906" s="70"/>
      <c r="C40906" s="71"/>
    </row>
    <row r="40907" spans="1:3" x14ac:dyDescent="0.4">
      <c r="A40907" s="70"/>
      <c r="B40907" s="70"/>
      <c r="C40907" s="71"/>
    </row>
    <row r="40908" spans="1:3" x14ac:dyDescent="0.4">
      <c r="A40908" s="70"/>
      <c r="B40908" s="70"/>
      <c r="C40908" s="71"/>
    </row>
    <row r="40909" spans="1:3" x14ac:dyDescent="0.4">
      <c r="A40909" s="70"/>
      <c r="B40909" s="70"/>
      <c r="C40909" s="71"/>
    </row>
    <row r="40910" spans="1:3" x14ac:dyDescent="0.4">
      <c r="A40910" s="70"/>
      <c r="B40910" s="70"/>
      <c r="C40910" s="71"/>
    </row>
    <row r="40911" spans="1:3" x14ac:dyDescent="0.4">
      <c r="A40911" s="70"/>
      <c r="B40911" s="70"/>
      <c r="C40911" s="71"/>
    </row>
    <row r="40912" spans="1:3" x14ac:dyDescent="0.4">
      <c r="A40912" s="70"/>
      <c r="B40912" s="70"/>
      <c r="C40912" s="71"/>
    </row>
    <row r="40913" spans="1:3" x14ac:dyDescent="0.4">
      <c r="A40913" s="70"/>
      <c r="B40913" s="70"/>
      <c r="C40913" s="71"/>
    </row>
    <row r="40914" spans="1:3" x14ac:dyDescent="0.4">
      <c r="A40914" s="70"/>
      <c r="B40914" s="70"/>
      <c r="C40914" s="71"/>
    </row>
    <row r="40915" spans="1:3" x14ac:dyDescent="0.4">
      <c r="A40915" s="70"/>
      <c r="B40915" s="70"/>
      <c r="C40915" s="71"/>
    </row>
    <row r="40916" spans="1:3" x14ac:dyDescent="0.4">
      <c r="A40916" s="70"/>
      <c r="B40916" s="70"/>
      <c r="C40916" s="71"/>
    </row>
    <row r="40917" spans="1:3" x14ac:dyDescent="0.4">
      <c r="A40917" s="70"/>
      <c r="B40917" s="70"/>
      <c r="C40917" s="71"/>
    </row>
    <row r="40918" spans="1:3" x14ac:dyDescent="0.4">
      <c r="A40918" s="70"/>
      <c r="B40918" s="70"/>
      <c r="C40918" s="71"/>
    </row>
    <row r="40919" spans="1:3" x14ac:dyDescent="0.4">
      <c r="A40919" s="70"/>
      <c r="B40919" s="70"/>
      <c r="C40919" s="71"/>
    </row>
    <row r="40920" spans="1:3" x14ac:dyDescent="0.4">
      <c r="A40920" s="70"/>
      <c r="B40920" s="70"/>
      <c r="C40920" s="71"/>
    </row>
    <row r="40921" spans="1:3" x14ac:dyDescent="0.4">
      <c r="A40921" s="70"/>
      <c r="B40921" s="70"/>
      <c r="C40921" s="71"/>
    </row>
    <row r="40922" spans="1:3" x14ac:dyDescent="0.4">
      <c r="A40922" s="70"/>
      <c r="B40922" s="70"/>
      <c r="C40922" s="71"/>
    </row>
    <row r="40923" spans="1:3" x14ac:dyDescent="0.4">
      <c r="A40923" s="70"/>
      <c r="B40923" s="70"/>
      <c r="C40923" s="71"/>
    </row>
    <row r="40924" spans="1:3" x14ac:dyDescent="0.4">
      <c r="A40924" s="70"/>
      <c r="B40924" s="70"/>
      <c r="C40924" s="71"/>
    </row>
    <row r="40925" spans="1:3" x14ac:dyDescent="0.4">
      <c r="A40925" s="70"/>
      <c r="B40925" s="70"/>
      <c r="C40925" s="71"/>
    </row>
    <row r="40926" spans="1:3" x14ac:dyDescent="0.4">
      <c r="A40926" s="70"/>
      <c r="B40926" s="70"/>
      <c r="C40926" s="71"/>
    </row>
    <row r="40927" spans="1:3" x14ac:dyDescent="0.4">
      <c r="A40927" s="70"/>
      <c r="B40927" s="70"/>
      <c r="C40927" s="71"/>
    </row>
    <row r="40928" spans="1:3" x14ac:dyDescent="0.4">
      <c r="A40928" s="70"/>
      <c r="B40928" s="70"/>
      <c r="C40928" s="71"/>
    </row>
    <row r="40929" spans="1:3" x14ac:dyDescent="0.4">
      <c r="A40929" s="70"/>
      <c r="B40929" s="70"/>
      <c r="C40929" s="71"/>
    </row>
    <row r="40930" spans="1:3" x14ac:dyDescent="0.4">
      <c r="A40930" s="70"/>
      <c r="B40930" s="70"/>
      <c r="C40930" s="71"/>
    </row>
    <row r="40931" spans="1:3" x14ac:dyDescent="0.4">
      <c r="A40931" s="70"/>
      <c r="B40931" s="70"/>
      <c r="C40931" s="71"/>
    </row>
    <row r="40932" spans="1:3" x14ac:dyDescent="0.4">
      <c r="A40932" s="70"/>
      <c r="B40932" s="70"/>
      <c r="C40932" s="71"/>
    </row>
    <row r="40933" spans="1:3" x14ac:dyDescent="0.4">
      <c r="A40933" s="70"/>
      <c r="B40933" s="70"/>
      <c r="C40933" s="71"/>
    </row>
    <row r="40934" spans="1:3" x14ac:dyDescent="0.4">
      <c r="A40934" s="70"/>
      <c r="B40934" s="70"/>
      <c r="C40934" s="71"/>
    </row>
    <row r="40935" spans="1:3" x14ac:dyDescent="0.4">
      <c r="A40935" s="70"/>
      <c r="B40935" s="70"/>
      <c r="C40935" s="71"/>
    </row>
    <row r="40936" spans="1:3" x14ac:dyDescent="0.4">
      <c r="A40936" s="70"/>
      <c r="B40936" s="70"/>
      <c r="C40936" s="71"/>
    </row>
    <row r="40937" spans="1:3" x14ac:dyDescent="0.4">
      <c r="A40937" s="70"/>
      <c r="B40937" s="70"/>
      <c r="C40937" s="71"/>
    </row>
    <row r="40938" spans="1:3" x14ac:dyDescent="0.4">
      <c r="A40938" s="70"/>
      <c r="B40938" s="70"/>
      <c r="C40938" s="71"/>
    </row>
    <row r="40939" spans="1:3" x14ac:dyDescent="0.4">
      <c r="A40939" s="70"/>
      <c r="B40939" s="70"/>
      <c r="C40939" s="71"/>
    </row>
    <row r="40940" spans="1:3" x14ac:dyDescent="0.4">
      <c r="A40940" s="70"/>
      <c r="B40940" s="70"/>
      <c r="C40940" s="71"/>
    </row>
    <row r="40941" spans="1:3" x14ac:dyDescent="0.4">
      <c r="A40941" s="70"/>
      <c r="B40941" s="70"/>
      <c r="C40941" s="71"/>
    </row>
    <row r="40942" spans="1:3" x14ac:dyDescent="0.4">
      <c r="A40942" s="70"/>
      <c r="B40942" s="70"/>
      <c r="C40942" s="71"/>
    </row>
    <row r="40943" spans="1:3" x14ac:dyDescent="0.4">
      <c r="A40943" s="70"/>
      <c r="B40943" s="70"/>
      <c r="C40943" s="71"/>
    </row>
    <row r="40944" spans="1:3" x14ac:dyDescent="0.4">
      <c r="A40944" s="70"/>
      <c r="B40944" s="70"/>
      <c r="C40944" s="71"/>
    </row>
    <row r="40945" spans="1:3" x14ac:dyDescent="0.4">
      <c r="A40945" s="70"/>
      <c r="B40945" s="70"/>
      <c r="C40945" s="71"/>
    </row>
    <row r="40946" spans="1:3" x14ac:dyDescent="0.4">
      <c r="A40946" s="70"/>
      <c r="B40946" s="70"/>
      <c r="C40946" s="71"/>
    </row>
    <row r="40947" spans="1:3" x14ac:dyDescent="0.4">
      <c r="A40947" s="70"/>
      <c r="B40947" s="70"/>
      <c r="C40947" s="71"/>
    </row>
    <row r="40948" spans="1:3" x14ac:dyDescent="0.4">
      <c r="A40948" s="70"/>
      <c r="B40948" s="70"/>
      <c r="C40948" s="71"/>
    </row>
    <row r="40949" spans="1:3" x14ac:dyDescent="0.4">
      <c r="A40949" s="70"/>
      <c r="B40949" s="70"/>
      <c r="C40949" s="71"/>
    </row>
    <row r="40950" spans="1:3" x14ac:dyDescent="0.4">
      <c r="A40950" s="70"/>
      <c r="B40950" s="70"/>
      <c r="C40950" s="71"/>
    </row>
    <row r="40951" spans="1:3" x14ac:dyDescent="0.4">
      <c r="A40951" s="70"/>
      <c r="B40951" s="70"/>
      <c r="C40951" s="71"/>
    </row>
    <row r="40952" spans="1:3" x14ac:dyDescent="0.4">
      <c r="A40952" s="70"/>
      <c r="B40952" s="70"/>
      <c r="C40952" s="71"/>
    </row>
    <row r="40953" spans="1:3" x14ac:dyDescent="0.4">
      <c r="A40953" s="70"/>
      <c r="B40953" s="70"/>
      <c r="C40953" s="71"/>
    </row>
    <row r="40954" spans="1:3" x14ac:dyDescent="0.4">
      <c r="A40954" s="70"/>
      <c r="B40954" s="70"/>
      <c r="C40954" s="71"/>
    </row>
    <row r="40955" spans="1:3" x14ac:dyDescent="0.4">
      <c r="A40955" s="70"/>
      <c r="B40955" s="70"/>
      <c r="C40955" s="71"/>
    </row>
    <row r="40956" spans="1:3" x14ac:dyDescent="0.4">
      <c r="A40956" s="70"/>
      <c r="B40956" s="70"/>
      <c r="C40956" s="71"/>
    </row>
    <row r="40957" spans="1:3" x14ac:dyDescent="0.4">
      <c r="A40957" s="70"/>
      <c r="B40957" s="70"/>
      <c r="C40957" s="71"/>
    </row>
    <row r="40958" spans="1:3" x14ac:dyDescent="0.4">
      <c r="A40958" s="70"/>
      <c r="B40958" s="70"/>
      <c r="C40958" s="71"/>
    </row>
    <row r="40959" spans="1:3" x14ac:dyDescent="0.4">
      <c r="A40959" s="70"/>
      <c r="B40959" s="70"/>
      <c r="C40959" s="71"/>
    </row>
    <row r="40960" spans="1:3" x14ac:dyDescent="0.4">
      <c r="A40960" s="70"/>
      <c r="B40960" s="70"/>
      <c r="C40960" s="71"/>
    </row>
    <row r="40961" spans="1:3" x14ac:dyDescent="0.4">
      <c r="A40961" s="70"/>
      <c r="B40961" s="70"/>
      <c r="C40961" s="71"/>
    </row>
    <row r="40962" spans="1:3" x14ac:dyDescent="0.4">
      <c r="A40962" s="70"/>
      <c r="B40962" s="70"/>
      <c r="C40962" s="71"/>
    </row>
    <row r="40963" spans="1:3" x14ac:dyDescent="0.4">
      <c r="A40963" s="70"/>
      <c r="B40963" s="70"/>
      <c r="C40963" s="71"/>
    </row>
    <row r="40964" spans="1:3" x14ac:dyDescent="0.4">
      <c r="A40964" s="70"/>
      <c r="B40964" s="70"/>
      <c r="C40964" s="71"/>
    </row>
    <row r="40965" spans="1:3" x14ac:dyDescent="0.4">
      <c r="A40965" s="70"/>
      <c r="B40965" s="70"/>
      <c r="C40965" s="71"/>
    </row>
    <row r="40966" spans="1:3" x14ac:dyDescent="0.4">
      <c r="A40966" s="70"/>
      <c r="B40966" s="70"/>
      <c r="C40966" s="71"/>
    </row>
    <row r="40967" spans="1:3" x14ac:dyDescent="0.4">
      <c r="A40967" s="70"/>
      <c r="B40967" s="70"/>
      <c r="C40967" s="71"/>
    </row>
    <row r="40968" spans="1:3" x14ac:dyDescent="0.4">
      <c r="A40968" s="70"/>
      <c r="B40968" s="70"/>
      <c r="C40968" s="71"/>
    </row>
    <row r="40969" spans="1:3" x14ac:dyDescent="0.4">
      <c r="A40969" s="70"/>
      <c r="B40969" s="70"/>
      <c r="C40969" s="71"/>
    </row>
    <row r="40970" spans="1:3" x14ac:dyDescent="0.4">
      <c r="A40970" s="70"/>
      <c r="B40970" s="70"/>
      <c r="C40970" s="71"/>
    </row>
    <row r="40971" spans="1:3" x14ac:dyDescent="0.4">
      <c r="A40971" s="70"/>
      <c r="B40971" s="70"/>
      <c r="C40971" s="71"/>
    </row>
    <row r="40972" spans="1:3" x14ac:dyDescent="0.4">
      <c r="A40972" s="70"/>
      <c r="B40972" s="70"/>
      <c r="C40972" s="71"/>
    </row>
    <row r="40973" spans="1:3" x14ac:dyDescent="0.4">
      <c r="A40973" s="70"/>
      <c r="B40973" s="70"/>
      <c r="C40973" s="71"/>
    </row>
    <row r="40974" spans="1:3" x14ac:dyDescent="0.4">
      <c r="A40974" s="70"/>
      <c r="B40974" s="70"/>
      <c r="C40974" s="71"/>
    </row>
    <row r="40975" spans="1:3" x14ac:dyDescent="0.4">
      <c r="A40975" s="70"/>
      <c r="B40975" s="70"/>
      <c r="C40975" s="71"/>
    </row>
    <row r="40976" spans="1:3" x14ac:dyDescent="0.4">
      <c r="A40976" s="70"/>
      <c r="B40976" s="70"/>
      <c r="C40976" s="71"/>
    </row>
    <row r="40977" spans="1:3" x14ac:dyDescent="0.4">
      <c r="A40977" s="70"/>
      <c r="B40977" s="70"/>
      <c r="C40977" s="71"/>
    </row>
    <row r="40978" spans="1:3" x14ac:dyDescent="0.4">
      <c r="A40978" s="70"/>
      <c r="B40978" s="70"/>
      <c r="C40978" s="71"/>
    </row>
    <row r="40979" spans="1:3" x14ac:dyDescent="0.4">
      <c r="A40979" s="70"/>
      <c r="B40979" s="70"/>
      <c r="C40979" s="71"/>
    </row>
    <row r="40980" spans="1:3" x14ac:dyDescent="0.4">
      <c r="A40980" s="70"/>
      <c r="B40980" s="70"/>
      <c r="C40980" s="71"/>
    </row>
    <row r="40981" spans="1:3" x14ac:dyDescent="0.4">
      <c r="A40981" s="70"/>
      <c r="B40981" s="70"/>
      <c r="C40981" s="71"/>
    </row>
    <row r="40982" spans="1:3" x14ac:dyDescent="0.4">
      <c r="A40982" s="70"/>
      <c r="B40982" s="70"/>
      <c r="C40982" s="71"/>
    </row>
    <row r="40983" spans="1:3" x14ac:dyDescent="0.4">
      <c r="A40983" s="70"/>
      <c r="B40983" s="70"/>
      <c r="C40983" s="71"/>
    </row>
    <row r="40984" spans="1:3" x14ac:dyDescent="0.4">
      <c r="A40984" s="70"/>
      <c r="B40984" s="70"/>
      <c r="C40984" s="71"/>
    </row>
    <row r="40985" spans="1:3" x14ac:dyDescent="0.4">
      <c r="A40985" s="70"/>
      <c r="B40985" s="70"/>
      <c r="C40985" s="71"/>
    </row>
    <row r="40986" spans="1:3" x14ac:dyDescent="0.4">
      <c r="A40986" s="70"/>
      <c r="B40986" s="70"/>
      <c r="C40986" s="71"/>
    </row>
    <row r="40987" spans="1:3" x14ac:dyDescent="0.4">
      <c r="A40987" s="70"/>
      <c r="B40987" s="70"/>
      <c r="C40987" s="71"/>
    </row>
    <row r="40988" spans="1:3" x14ac:dyDescent="0.4">
      <c r="A40988" s="70"/>
      <c r="B40988" s="70"/>
      <c r="C40988" s="71"/>
    </row>
    <row r="40989" spans="1:3" x14ac:dyDescent="0.4">
      <c r="A40989" s="70"/>
      <c r="B40989" s="70"/>
      <c r="C40989" s="71"/>
    </row>
    <row r="40990" spans="1:3" x14ac:dyDescent="0.4">
      <c r="A40990" s="70"/>
      <c r="B40990" s="70"/>
      <c r="C40990" s="71"/>
    </row>
    <row r="40991" spans="1:3" x14ac:dyDescent="0.4">
      <c r="A40991" s="70"/>
      <c r="B40991" s="70"/>
      <c r="C40991" s="71"/>
    </row>
    <row r="40992" spans="1:3" x14ac:dyDescent="0.4">
      <c r="A40992" s="70"/>
      <c r="B40992" s="70"/>
      <c r="C40992" s="71"/>
    </row>
    <row r="40993" spans="1:3" x14ac:dyDescent="0.4">
      <c r="A40993" s="70"/>
      <c r="B40993" s="70"/>
      <c r="C40993" s="71"/>
    </row>
    <row r="40994" spans="1:3" x14ac:dyDescent="0.4">
      <c r="A40994" s="70"/>
      <c r="B40994" s="70"/>
      <c r="C40994" s="71"/>
    </row>
    <row r="40995" spans="1:3" x14ac:dyDescent="0.4">
      <c r="A40995" s="70"/>
      <c r="B40995" s="70"/>
      <c r="C40995" s="71"/>
    </row>
    <row r="40996" spans="1:3" x14ac:dyDescent="0.4">
      <c r="A40996" s="70"/>
      <c r="B40996" s="70"/>
      <c r="C40996" s="71"/>
    </row>
    <row r="40997" spans="1:3" x14ac:dyDescent="0.4">
      <c r="A40997" s="70"/>
      <c r="B40997" s="70"/>
      <c r="C40997" s="71"/>
    </row>
    <row r="40998" spans="1:3" x14ac:dyDescent="0.4">
      <c r="A40998" s="70"/>
      <c r="B40998" s="70"/>
      <c r="C40998" s="71"/>
    </row>
    <row r="40999" spans="1:3" x14ac:dyDescent="0.4">
      <c r="A40999" s="70"/>
      <c r="B40999" s="70"/>
      <c r="C40999" s="71"/>
    </row>
    <row r="41000" spans="1:3" x14ac:dyDescent="0.4">
      <c r="A41000" s="70"/>
      <c r="B41000" s="70"/>
      <c r="C41000" s="71"/>
    </row>
    <row r="41001" spans="1:3" x14ac:dyDescent="0.4">
      <c r="A41001" s="70"/>
      <c r="B41001" s="70"/>
      <c r="C41001" s="71"/>
    </row>
    <row r="41002" spans="1:3" x14ac:dyDescent="0.4">
      <c r="A41002" s="70"/>
      <c r="B41002" s="70"/>
      <c r="C41002" s="71"/>
    </row>
    <row r="41003" spans="1:3" x14ac:dyDescent="0.4">
      <c r="A41003" s="70"/>
      <c r="B41003" s="70"/>
      <c r="C41003" s="71"/>
    </row>
    <row r="41004" spans="1:3" x14ac:dyDescent="0.4">
      <c r="A41004" s="70"/>
      <c r="B41004" s="70"/>
      <c r="C41004" s="71"/>
    </row>
    <row r="41005" spans="1:3" x14ac:dyDescent="0.4">
      <c r="A41005" s="70"/>
      <c r="B41005" s="70"/>
      <c r="C41005" s="71"/>
    </row>
    <row r="41006" spans="1:3" x14ac:dyDescent="0.4">
      <c r="A41006" s="70"/>
      <c r="B41006" s="70"/>
      <c r="C41006" s="71"/>
    </row>
    <row r="41007" spans="1:3" x14ac:dyDescent="0.4">
      <c r="A41007" s="70"/>
      <c r="B41007" s="70"/>
      <c r="C41007" s="71"/>
    </row>
    <row r="41008" spans="1:3" x14ac:dyDescent="0.4">
      <c r="A41008" s="70"/>
      <c r="B41008" s="70"/>
      <c r="C41008" s="71"/>
    </row>
    <row r="41009" spans="1:3" x14ac:dyDescent="0.4">
      <c r="A41009" s="70"/>
      <c r="B41009" s="70"/>
      <c r="C41009" s="71"/>
    </row>
    <row r="41010" spans="1:3" x14ac:dyDescent="0.4">
      <c r="A41010" s="70"/>
      <c r="B41010" s="70"/>
      <c r="C41010" s="71"/>
    </row>
    <row r="41011" spans="1:3" x14ac:dyDescent="0.4">
      <c r="A41011" s="70"/>
      <c r="B41011" s="70"/>
      <c r="C41011" s="71"/>
    </row>
    <row r="41012" spans="1:3" x14ac:dyDescent="0.4">
      <c r="A41012" s="70"/>
      <c r="B41012" s="70"/>
      <c r="C41012" s="71"/>
    </row>
    <row r="41013" spans="1:3" x14ac:dyDescent="0.4">
      <c r="A41013" s="70"/>
      <c r="B41013" s="70"/>
      <c r="C41013" s="71"/>
    </row>
    <row r="41014" spans="1:3" x14ac:dyDescent="0.4">
      <c r="A41014" s="70"/>
      <c r="B41014" s="70"/>
      <c r="C41014" s="71"/>
    </row>
    <row r="41015" spans="1:3" x14ac:dyDescent="0.4">
      <c r="A41015" s="70"/>
      <c r="B41015" s="70"/>
      <c r="C41015" s="71"/>
    </row>
    <row r="41016" spans="1:3" x14ac:dyDescent="0.4">
      <c r="A41016" s="70"/>
      <c r="B41016" s="70"/>
      <c r="C41016" s="71"/>
    </row>
    <row r="41017" spans="1:3" x14ac:dyDescent="0.4">
      <c r="A41017" s="70"/>
      <c r="B41017" s="70"/>
      <c r="C41017" s="71"/>
    </row>
    <row r="41018" spans="1:3" x14ac:dyDescent="0.4">
      <c r="A41018" s="70"/>
      <c r="B41018" s="70"/>
      <c r="C41018" s="71"/>
    </row>
    <row r="41019" spans="1:3" x14ac:dyDescent="0.4">
      <c r="A41019" s="70"/>
      <c r="B41019" s="70"/>
      <c r="C41019" s="71"/>
    </row>
    <row r="41020" spans="1:3" x14ac:dyDescent="0.4">
      <c r="A41020" s="70"/>
      <c r="B41020" s="70"/>
      <c r="C41020" s="71"/>
    </row>
    <row r="41021" spans="1:3" x14ac:dyDescent="0.4">
      <c r="A41021" s="70"/>
      <c r="B41021" s="70"/>
      <c r="C41021" s="71"/>
    </row>
    <row r="41022" spans="1:3" x14ac:dyDescent="0.4">
      <c r="A41022" s="70"/>
      <c r="B41022" s="70"/>
      <c r="C41022" s="71"/>
    </row>
    <row r="41023" spans="1:3" x14ac:dyDescent="0.4">
      <c r="A41023" s="70"/>
      <c r="B41023" s="70"/>
      <c r="C41023" s="71"/>
    </row>
    <row r="41024" spans="1:3" x14ac:dyDescent="0.4">
      <c r="A41024" s="70"/>
      <c r="B41024" s="70"/>
      <c r="C41024" s="71"/>
    </row>
    <row r="41025" spans="1:3" x14ac:dyDescent="0.4">
      <c r="A41025" s="70"/>
      <c r="B41025" s="70"/>
      <c r="C41025" s="71"/>
    </row>
    <row r="41026" spans="1:3" x14ac:dyDescent="0.4">
      <c r="A41026" s="70"/>
      <c r="B41026" s="70"/>
      <c r="C41026" s="71"/>
    </row>
    <row r="41027" spans="1:3" x14ac:dyDescent="0.4">
      <c r="A41027" s="70"/>
      <c r="B41027" s="70"/>
      <c r="C41027" s="71"/>
    </row>
    <row r="41028" spans="1:3" x14ac:dyDescent="0.4">
      <c r="A41028" s="70"/>
      <c r="B41028" s="70"/>
      <c r="C41028" s="71"/>
    </row>
    <row r="41029" spans="1:3" x14ac:dyDescent="0.4">
      <c r="A41029" s="70"/>
      <c r="B41029" s="70"/>
      <c r="C41029" s="71"/>
    </row>
    <row r="41030" spans="1:3" x14ac:dyDescent="0.4">
      <c r="A41030" s="70"/>
      <c r="B41030" s="70"/>
      <c r="C41030" s="71"/>
    </row>
    <row r="41031" spans="1:3" x14ac:dyDescent="0.4">
      <c r="A41031" s="70"/>
      <c r="B41031" s="70"/>
      <c r="C41031" s="71"/>
    </row>
    <row r="41032" spans="1:3" x14ac:dyDescent="0.4">
      <c r="A41032" s="70"/>
      <c r="B41032" s="70"/>
      <c r="C41032" s="71"/>
    </row>
    <row r="41033" spans="1:3" x14ac:dyDescent="0.4">
      <c r="A41033" s="70"/>
      <c r="B41033" s="70"/>
      <c r="C41033" s="71"/>
    </row>
    <row r="41034" spans="1:3" x14ac:dyDescent="0.4">
      <c r="A41034" s="70"/>
      <c r="B41034" s="70"/>
      <c r="C41034" s="71"/>
    </row>
    <row r="41035" spans="1:3" x14ac:dyDescent="0.4">
      <c r="A41035" s="70"/>
      <c r="B41035" s="70"/>
      <c r="C41035" s="71"/>
    </row>
    <row r="41036" spans="1:3" x14ac:dyDescent="0.4">
      <c r="A41036" s="70"/>
      <c r="B41036" s="70"/>
      <c r="C41036" s="71"/>
    </row>
    <row r="41037" spans="1:3" x14ac:dyDescent="0.4">
      <c r="A41037" s="70"/>
      <c r="B41037" s="70"/>
      <c r="C41037" s="71"/>
    </row>
    <row r="41038" spans="1:3" x14ac:dyDescent="0.4">
      <c r="A41038" s="70"/>
      <c r="B41038" s="70"/>
      <c r="C41038" s="71"/>
    </row>
    <row r="41039" spans="1:3" x14ac:dyDescent="0.4">
      <c r="A41039" s="70"/>
      <c r="B41039" s="70"/>
      <c r="C41039" s="71"/>
    </row>
    <row r="41040" spans="1:3" x14ac:dyDescent="0.4">
      <c r="A41040" s="70"/>
      <c r="B41040" s="70"/>
      <c r="C41040" s="71"/>
    </row>
    <row r="41041" spans="1:3" x14ac:dyDescent="0.4">
      <c r="A41041" s="70"/>
      <c r="B41041" s="70"/>
      <c r="C41041" s="71"/>
    </row>
    <row r="41042" spans="1:3" x14ac:dyDescent="0.4">
      <c r="A41042" s="70"/>
      <c r="B41042" s="70"/>
      <c r="C41042" s="71"/>
    </row>
    <row r="41043" spans="1:3" x14ac:dyDescent="0.4">
      <c r="A41043" s="70"/>
      <c r="B41043" s="70"/>
      <c r="C41043" s="71"/>
    </row>
    <row r="41044" spans="1:3" x14ac:dyDescent="0.4">
      <c r="A41044" s="70"/>
      <c r="B41044" s="70"/>
      <c r="C41044" s="71"/>
    </row>
    <row r="41045" spans="1:3" x14ac:dyDescent="0.4">
      <c r="A41045" s="70"/>
      <c r="B41045" s="70"/>
      <c r="C41045" s="71"/>
    </row>
    <row r="41046" spans="1:3" x14ac:dyDescent="0.4">
      <c r="A41046" s="70"/>
      <c r="B41046" s="70"/>
      <c r="C41046" s="71"/>
    </row>
    <row r="41047" spans="1:3" x14ac:dyDescent="0.4">
      <c r="A41047" s="70"/>
      <c r="B41047" s="70"/>
      <c r="C41047" s="71"/>
    </row>
    <row r="41048" spans="1:3" x14ac:dyDescent="0.4">
      <c r="A41048" s="70"/>
      <c r="B41048" s="70"/>
      <c r="C41048" s="71"/>
    </row>
    <row r="41049" spans="1:3" x14ac:dyDescent="0.4">
      <c r="A41049" s="70"/>
      <c r="B41049" s="70"/>
      <c r="C41049" s="71"/>
    </row>
    <row r="41050" spans="1:3" x14ac:dyDescent="0.4">
      <c r="A41050" s="70"/>
      <c r="B41050" s="70"/>
      <c r="C41050" s="71"/>
    </row>
    <row r="41051" spans="1:3" x14ac:dyDescent="0.4">
      <c r="A41051" s="70"/>
      <c r="B41051" s="70"/>
      <c r="C41051" s="71"/>
    </row>
    <row r="41052" spans="1:3" x14ac:dyDescent="0.4">
      <c r="A41052" s="70"/>
      <c r="B41052" s="70"/>
      <c r="C41052" s="71"/>
    </row>
    <row r="41053" spans="1:3" x14ac:dyDescent="0.4">
      <c r="A41053" s="70"/>
      <c r="B41053" s="70"/>
      <c r="C41053" s="71"/>
    </row>
    <row r="41054" spans="1:3" x14ac:dyDescent="0.4">
      <c r="A41054" s="70"/>
      <c r="B41054" s="70"/>
      <c r="C41054" s="71"/>
    </row>
    <row r="41055" spans="1:3" x14ac:dyDescent="0.4">
      <c r="A41055" s="70"/>
      <c r="B41055" s="70"/>
      <c r="C41055" s="71"/>
    </row>
    <row r="41056" spans="1:3" x14ac:dyDescent="0.4">
      <c r="A41056" s="70"/>
      <c r="B41056" s="70"/>
      <c r="C41056" s="71"/>
    </row>
    <row r="41057" spans="1:3" x14ac:dyDescent="0.4">
      <c r="A41057" s="70"/>
      <c r="B41057" s="70"/>
      <c r="C41057" s="71"/>
    </row>
    <row r="41058" spans="1:3" x14ac:dyDescent="0.4">
      <c r="A41058" s="70"/>
      <c r="B41058" s="70"/>
      <c r="C41058" s="71"/>
    </row>
    <row r="41059" spans="1:3" x14ac:dyDescent="0.4">
      <c r="A41059" s="70"/>
      <c r="B41059" s="70"/>
      <c r="C41059" s="71"/>
    </row>
    <row r="41060" spans="1:3" x14ac:dyDescent="0.4">
      <c r="A41060" s="70"/>
      <c r="B41060" s="70"/>
      <c r="C41060" s="71"/>
    </row>
    <row r="41061" spans="1:3" x14ac:dyDescent="0.4">
      <c r="A41061" s="70"/>
      <c r="B41061" s="70"/>
      <c r="C41061" s="71"/>
    </row>
    <row r="41062" spans="1:3" x14ac:dyDescent="0.4">
      <c r="A41062" s="70"/>
      <c r="B41062" s="70"/>
      <c r="C41062" s="71"/>
    </row>
    <row r="41063" spans="1:3" x14ac:dyDescent="0.4">
      <c r="A41063" s="70"/>
      <c r="B41063" s="70"/>
      <c r="C41063" s="71"/>
    </row>
    <row r="41064" spans="1:3" x14ac:dyDescent="0.4">
      <c r="A41064" s="70"/>
      <c r="B41064" s="70"/>
      <c r="C41064" s="71"/>
    </row>
    <row r="41065" spans="1:3" x14ac:dyDescent="0.4">
      <c r="A41065" s="70"/>
      <c r="B41065" s="70"/>
      <c r="C41065" s="71"/>
    </row>
    <row r="41066" spans="1:3" x14ac:dyDescent="0.4">
      <c r="A41066" s="70"/>
      <c r="B41066" s="70"/>
      <c r="C41066" s="71"/>
    </row>
    <row r="41067" spans="1:3" x14ac:dyDescent="0.4">
      <c r="A41067" s="70"/>
      <c r="B41067" s="70"/>
      <c r="C41067" s="71"/>
    </row>
    <row r="41068" spans="1:3" x14ac:dyDescent="0.4">
      <c r="A41068" s="70"/>
      <c r="B41068" s="70"/>
      <c r="C41068" s="71"/>
    </row>
    <row r="41069" spans="1:3" x14ac:dyDescent="0.4">
      <c r="A41069" s="70"/>
      <c r="B41069" s="70"/>
      <c r="C41069" s="71"/>
    </row>
    <row r="41070" spans="1:3" x14ac:dyDescent="0.4">
      <c r="A41070" s="70"/>
      <c r="B41070" s="70"/>
      <c r="C41070" s="71"/>
    </row>
    <row r="41071" spans="1:3" x14ac:dyDescent="0.4">
      <c r="A41071" s="70"/>
      <c r="B41071" s="70"/>
      <c r="C41071" s="71"/>
    </row>
    <row r="41072" spans="1:3" x14ac:dyDescent="0.4">
      <c r="A41072" s="70"/>
      <c r="B41072" s="70"/>
      <c r="C41072" s="71"/>
    </row>
    <row r="41073" spans="1:3" x14ac:dyDescent="0.4">
      <c r="A41073" s="70"/>
      <c r="B41073" s="70"/>
      <c r="C41073" s="71"/>
    </row>
    <row r="41074" spans="1:3" x14ac:dyDescent="0.4">
      <c r="A41074" s="70"/>
      <c r="B41074" s="70"/>
      <c r="C41074" s="71"/>
    </row>
    <row r="41075" spans="1:3" x14ac:dyDescent="0.4">
      <c r="A41075" s="70"/>
      <c r="B41075" s="70"/>
      <c r="C41075" s="71"/>
    </row>
    <row r="41076" spans="1:3" x14ac:dyDescent="0.4">
      <c r="A41076" s="70"/>
      <c r="B41076" s="70"/>
      <c r="C41076" s="71"/>
    </row>
    <row r="41077" spans="1:3" x14ac:dyDescent="0.4">
      <c r="A41077" s="70"/>
      <c r="B41077" s="70"/>
      <c r="C41077" s="71"/>
    </row>
    <row r="41078" spans="1:3" x14ac:dyDescent="0.4">
      <c r="A41078" s="70"/>
      <c r="B41078" s="70"/>
      <c r="C41078" s="71"/>
    </row>
    <row r="41079" spans="1:3" x14ac:dyDescent="0.4">
      <c r="A41079" s="70"/>
      <c r="B41079" s="70"/>
      <c r="C41079" s="71"/>
    </row>
    <row r="41080" spans="1:3" x14ac:dyDescent="0.4">
      <c r="A41080" s="70"/>
      <c r="B41080" s="70"/>
      <c r="C41080" s="71"/>
    </row>
    <row r="41081" spans="1:3" x14ac:dyDescent="0.4">
      <c r="A41081" s="70"/>
      <c r="B41081" s="70"/>
      <c r="C41081" s="71"/>
    </row>
    <row r="41082" spans="1:3" x14ac:dyDescent="0.4">
      <c r="A41082" s="70"/>
      <c r="B41082" s="70"/>
      <c r="C41082" s="71"/>
    </row>
    <row r="41083" spans="1:3" x14ac:dyDescent="0.4">
      <c r="A41083" s="70"/>
      <c r="B41083" s="70"/>
      <c r="C41083" s="71"/>
    </row>
    <row r="41084" spans="1:3" x14ac:dyDescent="0.4">
      <c r="A41084" s="70"/>
      <c r="B41084" s="70"/>
      <c r="C41084" s="71"/>
    </row>
    <row r="41085" spans="1:3" x14ac:dyDescent="0.4">
      <c r="A41085" s="70"/>
      <c r="B41085" s="70"/>
      <c r="C41085" s="71"/>
    </row>
    <row r="41086" spans="1:3" x14ac:dyDescent="0.4">
      <c r="A41086" s="70"/>
      <c r="B41086" s="70"/>
      <c r="C41086" s="71"/>
    </row>
    <row r="41087" spans="1:3" x14ac:dyDescent="0.4">
      <c r="A41087" s="70"/>
      <c r="B41087" s="70"/>
      <c r="C41087" s="71"/>
    </row>
    <row r="41088" spans="1:3" x14ac:dyDescent="0.4">
      <c r="A41088" s="70"/>
      <c r="B41088" s="70"/>
      <c r="C41088" s="71"/>
    </row>
    <row r="41089" spans="1:3" x14ac:dyDescent="0.4">
      <c r="A41089" s="70"/>
      <c r="B41089" s="70"/>
      <c r="C41089" s="71"/>
    </row>
    <row r="41090" spans="1:3" x14ac:dyDescent="0.4">
      <c r="A41090" s="70"/>
      <c r="B41090" s="70"/>
      <c r="C41090" s="71"/>
    </row>
    <row r="41091" spans="1:3" x14ac:dyDescent="0.4">
      <c r="A41091" s="70"/>
      <c r="B41091" s="70"/>
      <c r="C41091" s="71"/>
    </row>
    <row r="41092" spans="1:3" x14ac:dyDescent="0.4">
      <c r="A41092" s="70"/>
      <c r="B41092" s="70"/>
      <c r="C41092" s="71"/>
    </row>
    <row r="41093" spans="1:3" x14ac:dyDescent="0.4">
      <c r="A41093" s="70"/>
      <c r="B41093" s="70"/>
      <c r="C41093" s="71"/>
    </row>
    <row r="41094" spans="1:3" x14ac:dyDescent="0.4">
      <c r="A41094" s="70"/>
      <c r="B41094" s="70"/>
      <c r="C41094" s="71"/>
    </row>
    <row r="41095" spans="1:3" x14ac:dyDescent="0.4">
      <c r="A41095" s="70"/>
      <c r="B41095" s="70"/>
      <c r="C41095" s="71"/>
    </row>
    <row r="41096" spans="1:3" x14ac:dyDescent="0.4">
      <c r="A41096" s="70"/>
      <c r="B41096" s="70"/>
      <c r="C41096" s="71"/>
    </row>
    <row r="41097" spans="1:3" x14ac:dyDescent="0.4">
      <c r="A41097" s="70"/>
      <c r="B41097" s="70"/>
      <c r="C41097" s="71"/>
    </row>
    <row r="41098" spans="1:3" x14ac:dyDescent="0.4">
      <c r="A41098" s="70"/>
      <c r="B41098" s="70"/>
      <c r="C41098" s="71"/>
    </row>
    <row r="41099" spans="1:3" x14ac:dyDescent="0.4">
      <c r="A41099" s="70"/>
      <c r="B41099" s="70"/>
      <c r="C41099" s="71"/>
    </row>
    <row r="41100" spans="1:3" x14ac:dyDescent="0.4">
      <c r="A41100" s="70"/>
      <c r="B41100" s="70"/>
      <c r="C41100" s="71"/>
    </row>
    <row r="41101" spans="1:3" x14ac:dyDescent="0.4">
      <c r="A41101" s="70"/>
      <c r="B41101" s="70"/>
      <c r="C41101" s="71"/>
    </row>
    <row r="41102" spans="1:3" x14ac:dyDescent="0.4">
      <c r="A41102" s="70"/>
      <c r="B41102" s="70"/>
      <c r="C41102" s="71"/>
    </row>
    <row r="41103" spans="1:3" x14ac:dyDescent="0.4">
      <c r="A41103" s="70"/>
      <c r="B41103" s="70"/>
      <c r="C41103" s="71"/>
    </row>
    <row r="41104" spans="1:3" x14ac:dyDescent="0.4">
      <c r="A41104" s="70"/>
      <c r="B41104" s="70"/>
      <c r="C41104" s="71"/>
    </row>
    <row r="41105" spans="1:3" x14ac:dyDescent="0.4">
      <c r="A41105" s="70"/>
      <c r="B41105" s="70"/>
      <c r="C41105" s="71"/>
    </row>
    <row r="41106" spans="1:3" x14ac:dyDescent="0.4">
      <c r="A41106" s="70"/>
      <c r="B41106" s="70"/>
      <c r="C41106" s="71"/>
    </row>
    <row r="41107" spans="1:3" x14ac:dyDescent="0.4">
      <c r="A41107" s="70"/>
      <c r="B41107" s="70"/>
      <c r="C41107" s="71"/>
    </row>
    <row r="41108" spans="1:3" x14ac:dyDescent="0.4">
      <c r="A41108" s="70"/>
      <c r="B41108" s="70"/>
      <c r="C41108" s="71"/>
    </row>
    <row r="41109" spans="1:3" x14ac:dyDescent="0.4">
      <c r="A41109" s="70"/>
      <c r="B41109" s="70"/>
      <c r="C41109" s="71"/>
    </row>
    <row r="41110" spans="1:3" x14ac:dyDescent="0.4">
      <c r="A41110" s="70"/>
      <c r="B41110" s="70"/>
      <c r="C41110" s="71"/>
    </row>
    <row r="41111" spans="1:3" x14ac:dyDescent="0.4">
      <c r="A41111" s="70"/>
      <c r="B41111" s="70"/>
      <c r="C41111" s="71"/>
    </row>
    <row r="41112" spans="1:3" x14ac:dyDescent="0.4">
      <c r="A41112" s="70"/>
      <c r="B41112" s="70"/>
      <c r="C41112" s="71"/>
    </row>
    <row r="41113" spans="1:3" x14ac:dyDescent="0.4">
      <c r="A41113" s="70"/>
      <c r="B41113" s="70"/>
      <c r="C41113" s="71"/>
    </row>
    <row r="41114" spans="1:3" x14ac:dyDescent="0.4">
      <c r="A41114" s="70"/>
      <c r="B41114" s="70"/>
      <c r="C41114" s="71"/>
    </row>
    <row r="41115" spans="1:3" x14ac:dyDescent="0.4">
      <c r="A41115" s="70"/>
      <c r="B41115" s="70"/>
      <c r="C41115" s="71"/>
    </row>
    <row r="41116" spans="1:3" x14ac:dyDescent="0.4">
      <c r="A41116" s="70"/>
      <c r="B41116" s="70"/>
      <c r="C41116" s="71"/>
    </row>
    <row r="41117" spans="1:3" x14ac:dyDescent="0.4">
      <c r="A41117" s="70"/>
      <c r="B41117" s="70"/>
      <c r="C41117" s="71"/>
    </row>
    <row r="41118" spans="1:3" x14ac:dyDescent="0.4">
      <c r="A41118" s="70"/>
      <c r="B41118" s="70"/>
      <c r="C41118" s="71"/>
    </row>
    <row r="41119" spans="1:3" x14ac:dyDescent="0.4">
      <c r="A41119" s="70"/>
      <c r="B41119" s="70"/>
      <c r="C41119" s="71"/>
    </row>
    <row r="41120" spans="1:3" x14ac:dyDescent="0.4">
      <c r="A41120" s="70"/>
      <c r="B41120" s="70"/>
      <c r="C41120" s="71"/>
    </row>
    <row r="41121" spans="1:3" x14ac:dyDescent="0.4">
      <c r="A41121" s="70"/>
      <c r="B41121" s="70"/>
      <c r="C41121" s="71"/>
    </row>
    <row r="41122" spans="1:3" x14ac:dyDescent="0.4">
      <c r="A41122" s="70"/>
      <c r="B41122" s="70"/>
      <c r="C41122" s="71"/>
    </row>
    <row r="41123" spans="1:3" x14ac:dyDescent="0.4">
      <c r="A41123" s="70"/>
      <c r="B41123" s="70"/>
      <c r="C41123" s="71"/>
    </row>
    <row r="41124" spans="1:3" x14ac:dyDescent="0.4">
      <c r="A41124" s="70"/>
      <c r="B41124" s="70"/>
      <c r="C41124" s="71"/>
    </row>
    <row r="41125" spans="1:3" x14ac:dyDescent="0.4">
      <c r="A41125" s="70"/>
      <c r="B41125" s="70"/>
      <c r="C41125" s="71"/>
    </row>
    <row r="41126" spans="1:3" x14ac:dyDescent="0.4">
      <c r="A41126" s="70"/>
      <c r="B41126" s="70"/>
      <c r="C41126" s="71"/>
    </row>
    <row r="41127" spans="1:3" x14ac:dyDescent="0.4">
      <c r="A41127" s="70"/>
      <c r="B41127" s="70"/>
      <c r="C41127" s="71"/>
    </row>
    <row r="41128" spans="1:3" x14ac:dyDescent="0.4">
      <c r="A41128" s="70"/>
      <c r="B41128" s="70"/>
      <c r="C41128" s="71"/>
    </row>
    <row r="41129" spans="1:3" x14ac:dyDescent="0.4">
      <c r="A41129" s="70"/>
      <c r="B41129" s="70"/>
      <c r="C41129" s="71"/>
    </row>
    <row r="41130" spans="1:3" x14ac:dyDescent="0.4">
      <c r="A41130" s="70"/>
      <c r="B41130" s="70"/>
      <c r="C41130" s="71"/>
    </row>
    <row r="41131" spans="1:3" x14ac:dyDescent="0.4">
      <c r="A41131" s="70"/>
      <c r="B41131" s="70"/>
      <c r="C41131" s="71"/>
    </row>
    <row r="41132" spans="1:3" x14ac:dyDescent="0.4">
      <c r="A41132" s="70"/>
      <c r="B41132" s="70"/>
      <c r="C41132" s="71"/>
    </row>
    <row r="41133" spans="1:3" x14ac:dyDescent="0.4">
      <c r="A41133" s="70"/>
      <c r="B41133" s="70"/>
      <c r="C41133" s="71"/>
    </row>
    <row r="41134" spans="1:3" x14ac:dyDescent="0.4">
      <c r="A41134" s="70"/>
      <c r="B41134" s="70"/>
      <c r="C41134" s="71"/>
    </row>
    <row r="41135" spans="1:3" x14ac:dyDescent="0.4">
      <c r="A41135" s="70"/>
      <c r="B41135" s="70"/>
      <c r="C41135" s="71"/>
    </row>
    <row r="41136" spans="1:3" x14ac:dyDescent="0.4">
      <c r="A41136" s="70"/>
      <c r="B41136" s="70"/>
      <c r="C41136" s="71"/>
    </row>
    <row r="41137" spans="1:3" x14ac:dyDescent="0.4">
      <c r="A41137" s="70"/>
      <c r="B41137" s="70"/>
      <c r="C41137" s="71"/>
    </row>
    <row r="41138" spans="1:3" x14ac:dyDescent="0.4">
      <c r="A41138" s="70"/>
      <c r="B41138" s="70"/>
      <c r="C41138" s="71"/>
    </row>
    <row r="41139" spans="1:3" x14ac:dyDescent="0.4">
      <c r="A41139" s="70"/>
      <c r="B41139" s="70"/>
      <c r="C41139" s="71"/>
    </row>
    <row r="41140" spans="1:3" x14ac:dyDescent="0.4">
      <c r="A41140" s="70"/>
      <c r="B41140" s="70"/>
      <c r="C41140" s="71"/>
    </row>
    <row r="41141" spans="1:3" x14ac:dyDescent="0.4">
      <c r="A41141" s="70"/>
      <c r="B41141" s="70"/>
      <c r="C41141" s="71"/>
    </row>
    <row r="41142" spans="1:3" x14ac:dyDescent="0.4">
      <c r="A41142" s="70"/>
      <c r="B41142" s="70"/>
      <c r="C41142" s="71"/>
    </row>
    <row r="41143" spans="1:3" x14ac:dyDescent="0.4">
      <c r="A41143" s="70"/>
      <c r="B41143" s="70"/>
      <c r="C41143" s="71"/>
    </row>
    <row r="41144" spans="1:3" x14ac:dyDescent="0.4">
      <c r="A41144" s="70"/>
      <c r="B41144" s="70"/>
      <c r="C41144" s="71"/>
    </row>
    <row r="41145" spans="1:3" x14ac:dyDescent="0.4">
      <c r="A41145" s="70"/>
      <c r="B41145" s="70"/>
      <c r="C41145" s="71"/>
    </row>
    <row r="41146" spans="1:3" x14ac:dyDescent="0.4">
      <c r="A41146" s="70"/>
      <c r="B41146" s="70"/>
      <c r="C41146" s="71"/>
    </row>
    <row r="41147" spans="1:3" x14ac:dyDescent="0.4">
      <c r="A41147" s="70"/>
      <c r="B41147" s="70"/>
      <c r="C41147" s="71"/>
    </row>
    <row r="41148" spans="1:3" x14ac:dyDescent="0.4">
      <c r="A41148" s="70"/>
      <c r="B41148" s="70"/>
      <c r="C41148" s="71"/>
    </row>
    <row r="41149" spans="1:3" x14ac:dyDescent="0.4">
      <c r="A41149" s="70"/>
      <c r="B41149" s="70"/>
      <c r="C41149" s="71"/>
    </row>
    <row r="41150" spans="1:3" x14ac:dyDescent="0.4">
      <c r="A41150" s="70"/>
      <c r="B41150" s="70"/>
      <c r="C41150" s="71"/>
    </row>
    <row r="41151" spans="1:3" x14ac:dyDescent="0.4">
      <c r="A41151" s="70"/>
      <c r="B41151" s="70"/>
      <c r="C41151" s="71"/>
    </row>
    <row r="41152" spans="1:3" x14ac:dyDescent="0.4">
      <c r="A41152" s="70"/>
      <c r="B41152" s="70"/>
      <c r="C41152" s="71"/>
    </row>
    <row r="41153" spans="1:3" x14ac:dyDescent="0.4">
      <c r="A41153" s="70"/>
      <c r="B41153" s="70"/>
      <c r="C41153" s="71"/>
    </row>
    <row r="41154" spans="1:3" x14ac:dyDescent="0.4">
      <c r="A41154" s="70"/>
      <c r="B41154" s="70"/>
      <c r="C41154" s="71"/>
    </row>
    <row r="41155" spans="1:3" x14ac:dyDescent="0.4">
      <c r="A41155" s="70"/>
      <c r="B41155" s="70"/>
      <c r="C41155" s="71"/>
    </row>
    <row r="41156" spans="1:3" x14ac:dyDescent="0.4">
      <c r="A41156" s="70"/>
      <c r="B41156" s="70"/>
      <c r="C41156" s="71"/>
    </row>
    <row r="41157" spans="1:3" x14ac:dyDescent="0.4">
      <c r="A41157" s="70"/>
      <c r="B41157" s="70"/>
      <c r="C41157" s="71"/>
    </row>
    <row r="41158" spans="1:3" x14ac:dyDescent="0.4">
      <c r="A41158" s="70"/>
      <c r="B41158" s="70"/>
      <c r="C41158" s="71"/>
    </row>
    <row r="41159" spans="1:3" x14ac:dyDescent="0.4">
      <c r="A41159" s="70"/>
      <c r="B41159" s="70"/>
      <c r="C41159" s="71"/>
    </row>
    <row r="41160" spans="1:3" x14ac:dyDescent="0.4">
      <c r="A41160" s="70"/>
      <c r="B41160" s="70"/>
      <c r="C41160" s="71"/>
    </row>
    <row r="41161" spans="1:3" x14ac:dyDescent="0.4">
      <c r="A41161" s="70"/>
      <c r="B41161" s="70"/>
      <c r="C41161" s="71"/>
    </row>
    <row r="41162" spans="1:3" x14ac:dyDescent="0.4">
      <c r="A41162" s="70"/>
      <c r="B41162" s="70"/>
      <c r="C41162" s="71"/>
    </row>
    <row r="41163" spans="1:3" x14ac:dyDescent="0.4">
      <c r="A41163" s="70"/>
      <c r="B41163" s="70"/>
      <c r="C41163" s="71"/>
    </row>
    <row r="41164" spans="1:3" x14ac:dyDescent="0.4">
      <c r="A41164" s="70"/>
      <c r="B41164" s="70"/>
      <c r="C41164" s="71"/>
    </row>
    <row r="41165" spans="1:3" x14ac:dyDescent="0.4">
      <c r="A41165" s="70"/>
      <c r="B41165" s="70"/>
      <c r="C41165" s="71"/>
    </row>
    <row r="41166" spans="1:3" x14ac:dyDescent="0.4">
      <c r="A41166" s="70"/>
      <c r="B41166" s="70"/>
      <c r="C41166" s="71"/>
    </row>
    <row r="41167" spans="1:3" x14ac:dyDescent="0.4">
      <c r="A41167" s="70"/>
      <c r="B41167" s="70"/>
      <c r="C41167" s="71"/>
    </row>
    <row r="41168" spans="1:3" x14ac:dyDescent="0.4">
      <c r="A41168" s="70"/>
      <c r="B41168" s="70"/>
      <c r="C41168" s="71"/>
    </row>
    <row r="41169" spans="1:3" x14ac:dyDescent="0.4">
      <c r="A41169" s="70"/>
      <c r="B41169" s="70"/>
      <c r="C41169" s="71"/>
    </row>
    <row r="41170" spans="1:3" x14ac:dyDescent="0.4">
      <c r="A41170" s="70"/>
      <c r="B41170" s="70"/>
      <c r="C41170" s="71"/>
    </row>
    <row r="41171" spans="1:3" x14ac:dyDescent="0.4">
      <c r="A41171" s="70"/>
      <c r="B41171" s="70"/>
      <c r="C41171" s="71"/>
    </row>
    <row r="41172" spans="1:3" x14ac:dyDescent="0.4">
      <c r="A41172" s="70"/>
      <c r="B41172" s="70"/>
      <c r="C41172" s="71"/>
    </row>
    <row r="41173" spans="1:3" x14ac:dyDescent="0.4">
      <c r="A41173" s="70"/>
      <c r="B41173" s="70"/>
      <c r="C41173" s="71"/>
    </row>
    <row r="41174" spans="1:3" x14ac:dyDescent="0.4">
      <c r="A41174" s="70"/>
      <c r="B41174" s="70"/>
      <c r="C41174" s="71"/>
    </row>
    <row r="41175" spans="1:3" x14ac:dyDescent="0.4">
      <c r="A41175" s="70"/>
      <c r="B41175" s="70"/>
      <c r="C41175" s="71"/>
    </row>
    <row r="41176" spans="1:3" x14ac:dyDescent="0.4">
      <c r="A41176" s="70"/>
      <c r="B41176" s="70"/>
      <c r="C41176" s="71"/>
    </row>
    <row r="41177" spans="1:3" x14ac:dyDescent="0.4">
      <c r="A41177" s="70"/>
      <c r="B41177" s="70"/>
      <c r="C41177" s="71"/>
    </row>
    <row r="41178" spans="1:3" x14ac:dyDescent="0.4">
      <c r="A41178" s="70"/>
      <c r="B41178" s="70"/>
      <c r="C41178" s="71"/>
    </row>
    <row r="41179" spans="1:3" x14ac:dyDescent="0.4">
      <c r="A41179" s="70"/>
      <c r="B41179" s="70"/>
      <c r="C41179" s="71"/>
    </row>
    <row r="41180" spans="1:3" x14ac:dyDescent="0.4">
      <c r="A41180" s="70"/>
      <c r="B41180" s="70"/>
      <c r="C41180" s="71"/>
    </row>
    <row r="41181" spans="1:3" x14ac:dyDescent="0.4">
      <c r="A41181" s="70"/>
      <c r="B41181" s="70"/>
      <c r="C41181" s="71"/>
    </row>
    <row r="41182" spans="1:3" x14ac:dyDescent="0.4">
      <c r="A41182" s="70"/>
      <c r="B41182" s="70"/>
      <c r="C41182" s="71"/>
    </row>
    <row r="41183" spans="1:3" x14ac:dyDescent="0.4">
      <c r="A41183" s="70"/>
      <c r="B41183" s="70"/>
      <c r="C41183" s="71"/>
    </row>
    <row r="41184" spans="1:3" x14ac:dyDescent="0.4">
      <c r="A41184" s="70"/>
      <c r="B41184" s="70"/>
      <c r="C41184" s="71"/>
    </row>
    <row r="41185" spans="1:3" x14ac:dyDescent="0.4">
      <c r="A41185" s="70"/>
      <c r="B41185" s="70"/>
      <c r="C41185" s="71"/>
    </row>
    <row r="41186" spans="1:3" x14ac:dyDescent="0.4">
      <c r="A41186" s="70"/>
      <c r="B41186" s="70"/>
      <c r="C41186" s="71"/>
    </row>
    <row r="41187" spans="1:3" x14ac:dyDescent="0.4">
      <c r="A41187" s="70"/>
      <c r="B41187" s="70"/>
      <c r="C41187" s="71"/>
    </row>
    <row r="41188" spans="1:3" x14ac:dyDescent="0.4">
      <c r="A41188" s="70"/>
      <c r="B41188" s="70"/>
      <c r="C41188" s="71"/>
    </row>
    <row r="41189" spans="1:3" x14ac:dyDescent="0.4">
      <c r="A41189" s="70"/>
      <c r="B41189" s="70"/>
      <c r="C41189" s="71"/>
    </row>
    <row r="41190" spans="1:3" x14ac:dyDescent="0.4">
      <c r="A41190" s="70"/>
      <c r="B41190" s="70"/>
      <c r="C41190" s="71"/>
    </row>
    <row r="41191" spans="1:3" x14ac:dyDescent="0.4">
      <c r="A41191" s="70"/>
      <c r="B41191" s="70"/>
      <c r="C41191" s="71"/>
    </row>
    <row r="41192" spans="1:3" x14ac:dyDescent="0.4">
      <c r="A41192" s="70"/>
      <c r="B41192" s="70"/>
      <c r="C41192" s="71"/>
    </row>
    <row r="41193" spans="1:3" x14ac:dyDescent="0.4">
      <c r="A41193" s="70"/>
      <c r="B41193" s="70"/>
      <c r="C41193" s="71"/>
    </row>
    <row r="41194" spans="1:3" x14ac:dyDescent="0.4">
      <c r="A41194" s="70"/>
      <c r="B41194" s="70"/>
      <c r="C41194" s="71"/>
    </row>
    <row r="41195" spans="1:3" x14ac:dyDescent="0.4">
      <c r="A41195" s="70"/>
      <c r="B41195" s="70"/>
      <c r="C41195" s="71"/>
    </row>
    <row r="41196" spans="1:3" x14ac:dyDescent="0.4">
      <c r="A41196" s="70"/>
      <c r="B41196" s="70"/>
      <c r="C41196" s="71"/>
    </row>
    <row r="41197" spans="1:3" x14ac:dyDescent="0.4">
      <c r="A41197" s="70"/>
      <c r="B41197" s="70"/>
      <c r="C41197" s="71"/>
    </row>
    <row r="41198" spans="1:3" x14ac:dyDescent="0.4">
      <c r="A41198" s="70"/>
      <c r="B41198" s="70"/>
      <c r="C41198" s="71"/>
    </row>
    <row r="41199" spans="1:3" x14ac:dyDescent="0.4">
      <c r="A41199" s="70"/>
      <c r="B41199" s="70"/>
      <c r="C41199" s="71"/>
    </row>
    <row r="41200" spans="1:3" x14ac:dyDescent="0.4">
      <c r="A41200" s="70"/>
      <c r="B41200" s="70"/>
      <c r="C41200" s="71"/>
    </row>
    <row r="41201" spans="1:3" x14ac:dyDescent="0.4">
      <c r="A41201" s="70"/>
      <c r="B41201" s="70"/>
      <c r="C41201" s="71"/>
    </row>
    <row r="41202" spans="1:3" x14ac:dyDescent="0.4">
      <c r="A41202" s="70"/>
      <c r="B41202" s="70"/>
      <c r="C41202" s="71"/>
    </row>
    <row r="41203" spans="1:3" x14ac:dyDescent="0.4">
      <c r="A41203" s="70"/>
      <c r="B41203" s="70"/>
      <c r="C41203" s="71"/>
    </row>
    <row r="41204" spans="1:3" x14ac:dyDescent="0.4">
      <c r="A41204" s="70"/>
      <c r="B41204" s="70"/>
      <c r="C41204" s="71"/>
    </row>
    <row r="41205" spans="1:3" x14ac:dyDescent="0.4">
      <c r="A41205" s="70"/>
      <c r="B41205" s="70"/>
      <c r="C41205" s="71"/>
    </row>
    <row r="41206" spans="1:3" x14ac:dyDescent="0.4">
      <c r="A41206" s="70"/>
      <c r="B41206" s="70"/>
      <c r="C41206" s="71"/>
    </row>
    <row r="41207" spans="1:3" x14ac:dyDescent="0.4">
      <c r="A41207" s="70"/>
      <c r="B41207" s="70"/>
      <c r="C41207" s="71"/>
    </row>
    <row r="41208" spans="1:3" x14ac:dyDescent="0.4">
      <c r="A41208" s="70"/>
      <c r="B41208" s="70"/>
      <c r="C41208" s="71"/>
    </row>
    <row r="41209" spans="1:3" x14ac:dyDescent="0.4">
      <c r="A41209" s="70"/>
      <c r="B41209" s="70"/>
      <c r="C41209" s="71"/>
    </row>
    <row r="41210" spans="1:3" x14ac:dyDescent="0.4">
      <c r="A41210" s="70"/>
      <c r="B41210" s="70"/>
      <c r="C41210" s="71"/>
    </row>
    <row r="41211" spans="1:3" x14ac:dyDescent="0.4">
      <c r="A41211" s="70"/>
      <c r="B41211" s="70"/>
      <c r="C41211" s="71"/>
    </row>
    <row r="41212" spans="1:3" x14ac:dyDescent="0.4">
      <c r="A41212" s="70"/>
      <c r="B41212" s="70"/>
      <c r="C41212" s="71"/>
    </row>
    <row r="41213" spans="1:3" x14ac:dyDescent="0.4">
      <c r="A41213" s="70"/>
      <c r="B41213" s="70"/>
      <c r="C41213" s="71"/>
    </row>
    <row r="41214" spans="1:3" x14ac:dyDescent="0.4">
      <c r="A41214" s="70"/>
      <c r="B41214" s="70"/>
      <c r="C41214" s="71"/>
    </row>
    <row r="41215" spans="1:3" x14ac:dyDescent="0.4">
      <c r="A41215" s="70"/>
      <c r="B41215" s="70"/>
      <c r="C41215" s="71"/>
    </row>
    <row r="41216" spans="1:3" x14ac:dyDescent="0.4">
      <c r="A41216" s="70"/>
      <c r="B41216" s="70"/>
      <c r="C41216" s="71"/>
    </row>
    <row r="41217" spans="1:3" x14ac:dyDescent="0.4">
      <c r="A41217" s="70"/>
      <c r="B41217" s="70"/>
      <c r="C41217" s="71"/>
    </row>
    <row r="41218" spans="1:3" x14ac:dyDescent="0.4">
      <c r="A41218" s="70"/>
      <c r="B41218" s="70"/>
      <c r="C41218" s="71"/>
    </row>
    <row r="41219" spans="1:3" x14ac:dyDescent="0.4">
      <c r="A41219" s="70"/>
      <c r="B41219" s="70"/>
      <c r="C41219" s="71"/>
    </row>
    <row r="41220" spans="1:3" x14ac:dyDescent="0.4">
      <c r="A41220" s="70"/>
      <c r="B41220" s="70"/>
      <c r="C41220" s="71"/>
    </row>
    <row r="41221" spans="1:3" x14ac:dyDescent="0.4">
      <c r="A41221" s="70"/>
      <c r="B41221" s="70"/>
      <c r="C41221" s="71"/>
    </row>
    <row r="41222" spans="1:3" x14ac:dyDescent="0.4">
      <c r="A41222" s="70"/>
      <c r="B41222" s="70"/>
      <c r="C41222" s="71"/>
    </row>
    <row r="41223" spans="1:3" x14ac:dyDescent="0.4">
      <c r="A41223" s="70"/>
      <c r="B41223" s="70"/>
      <c r="C41223" s="71"/>
    </row>
    <row r="41224" spans="1:3" x14ac:dyDescent="0.4">
      <c r="A41224" s="70"/>
      <c r="B41224" s="70"/>
      <c r="C41224" s="71"/>
    </row>
    <row r="41225" spans="1:3" x14ac:dyDescent="0.4">
      <c r="A41225" s="70"/>
      <c r="B41225" s="70"/>
      <c r="C41225" s="71"/>
    </row>
    <row r="41226" spans="1:3" x14ac:dyDescent="0.4">
      <c r="A41226" s="70"/>
      <c r="B41226" s="70"/>
      <c r="C41226" s="71"/>
    </row>
    <row r="41227" spans="1:3" x14ac:dyDescent="0.4">
      <c r="A41227" s="70"/>
      <c r="B41227" s="70"/>
      <c r="C41227" s="71"/>
    </row>
    <row r="41228" spans="1:3" x14ac:dyDescent="0.4">
      <c r="A41228" s="70"/>
      <c r="B41228" s="70"/>
      <c r="C41228" s="71"/>
    </row>
    <row r="41229" spans="1:3" x14ac:dyDescent="0.4">
      <c r="A41229" s="70"/>
      <c r="B41229" s="70"/>
      <c r="C41229" s="71"/>
    </row>
    <row r="41230" spans="1:3" x14ac:dyDescent="0.4">
      <c r="A41230" s="70"/>
      <c r="B41230" s="70"/>
      <c r="C41230" s="71"/>
    </row>
    <row r="41231" spans="1:3" x14ac:dyDescent="0.4">
      <c r="A41231" s="70"/>
      <c r="B41231" s="70"/>
      <c r="C41231" s="71"/>
    </row>
    <row r="41232" spans="1:3" x14ac:dyDescent="0.4">
      <c r="A41232" s="70"/>
      <c r="B41232" s="70"/>
      <c r="C41232" s="71"/>
    </row>
    <row r="41233" spans="1:3" x14ac:dyDescent="0.4">
      <c r="A41233" s="70"/>
      <c r="B41233" s="70"/>
      <c r="C41233" s="71"/>
    </row>
    <row r="41234" spans="1:3" x14ac:dyDescent="0.4">
      <c r="A41234" s="70"/>
      <c r="B41234" s="70"/>
      <c r="C41234" s="71"/>
    </row>
    <row r="41235" spans="1:3" x14ac:dyDescent="0.4">
      <c r="A41235" s="70"/>
      <c r="B41235" s="70"/>
      <c r="C41235" s="71"/>
    </row>
    <row r="41236" spans="1:3" x14ac:dyDescent="0.4">
      <c r="A41236" s="70"/>
      <c r="B41236" s="70"/>
      <c r="C41236" s="71"/>
    </row>
    <row r="41237" spans="1:3" x14ac:dyDescent="0.4">
      <c r="A41237" s="70"/>
      <c r="B41237" s="70"/>
      <c r="C41237" s="71"/>
    </row>
    <row r="41238" spans="1:3" x14ac:dyDescent="0.4">
      <c r="A41238" s="70"/>
      <c r="B41238" s="70"/>
      <c r="C41238" s="71"/>
    </row>
    <row r="41239" spans="1:3" x14ac:dyDescent="0.4">
      <c r="A41239" s="70"/>
      <c r="B41239" s="70"/>
      <c r="C41239" s="71"/>
    </row>
    <row r="41240" spans="1:3" x14ac:dyDescent="0.4">
      <c r="A41240" s="70"/>
      <c r="B41240" s="70"/>
      <c r="C41240" s="71"/>
    </row>
    <row r="41241" spans="1:3" x14ac:dyDescent="0.4">
      <c r="A41241" s="70"/>
      <c r="B41241" s="70"/>
      <c r="C41241" s="71"/>
    </row>
    <row r="41242" spans="1:3" x14ac:dyDescent="0.4">
      <c r="A41242" s="70"/>
      <c r="B41242" s="70"/>
      <c r="C41242" s="71"/>
    </row>
    <row r="41243" spans="1:3" x14ac:dyDescent="0.4">
      <c r="A41243" s="70"/>
      <c r="B41243" s="70"/>
      <c r="C41243" s="71"/>
    </row>
    <row r="41244" spans="1:3" x14ac:dyDescent="0.4">
      <c r="A41244" s="70"/>
      <c r="B41244" s="70"/>
      <c r="C41244" s="71"/>
    </row>
    <row r="41245" spans="1:3" x14ac:dyDescent="0.4">
      <c r="A41245" s="70"/>
      <c r="B41245" s="70"/>
      <c r="C41245" s="71"/>
    </row>
    <row r="41246" spans="1:3" x14ac:dyDescent="0.4">
      <c r="A41246" s="70"/>
      <c r="B41246" s="70"/>
      <c r="C41246" s="71"/>
    </row>
    <row r="41247" spans="1:3" x14ac:dyDescent="0.4">
      <c r="A41247" s="70"/>
      <c r="B41247" s="70"/>
      <c r="C41247" s="71"/>
    </row>
    <row r="41248" spans="1:3" x14ac:dyDescent="0.4">
      <c r="A41248" s="70"/>
      <c r="B41248" s="70"/>
      <c r="C41248" s="71"/>
    </row>
    <row r="41249" spans="1:3" x14ac:dyDescent="0.4">
      <c r="A41249" s="70"/>
      <c r="B41249" s="70"/>
      <c r="C41249" s="71"/>
    </row>
    <row r="41250" spans="1:3" x14ac:dyDescent="0.4">
      <c r="A41250" s="70"/>
      <c r="B41250" s="70"/>
      <c r="C41250" s="71"/>
    </row>
    <row r="41251" spans="1:3" x14ac:dyDescent="0.4">
      <c r="A41251" s="70"/>
      <c r="B41251" s="70"/>
      <c r="C41251" s="71"/>
    </row>
    <row r="41252" spans="1:3" x14ac:dyDescent="0.4">
      <c r="A41252" s="70"/>
      <c r="B41252" s="70"/>
      <c r="C41252" s="71"/>
    </row>
    <row r="41253" spans="1:3" x14ac:dyDescent="0.4">
      <c r="A41253" s="70"/>
      <c r="B41253" s="70"/>
      <c r="C41253" s="71"/>
    </row>
    <row r="41254" spans="1:3" x14ac:dyDescent="0.4">
      <c r="A41254" s="70"/>
      <c r="B41254" s="70"/>
      <c r="C41254" s="71"/>
    </row>
    <row r="41255" spans="1:3" x14ac:dyDescent="0.4">
      <c r="A41255" s="70"/>
      <c r="B41255" s="70"/>
      <c r="C41255" s="71"/>
    </row>
    <row r="41256" spans="1:3" x14ac:dyDescent="0.4">
      <c r="A41256" s="70"/>
      <c r="B41256" s="70"/>
      <c r="C41256" s="71"/>
    </row>
    <row r="41257" spans="1:3" x14ac:dyDescent="0.4">
      <c r="A41257" s="70"/>
      <c r="B41257" s="70"/>
      <c r="C41257" s="71"/>
    </row>
    <row r="41258" spans="1:3" x14ac:dyDescent="0.4">
      <c r="A41258" s="70"/>
      <c r="B41258" s="70"/>
      <c r="C41258" s="71"/>
    </row>
    <row r="41259" spans="1:3" x14ac:dyDescent="0.4">
      <c r="A41259" s="70"/>
      <c r="B41259" s="70"/>
      <c r="C41259" s="71"/>
    </row>
    <row r="41260" spans="1:3" x14ac:dyDescent="0.4">
      <c r="A41260" s="70"/>
      <c r="B41260" s="70"/>
      <c r="C41260" s="71"/>
    </row>
    <row r="41261" spans="1:3" x14ac:dyDescent="0.4">
      <c r="A41261" s="70"/>
      <c r="B41261" s="70"/>
      <c r="C41261" s="71"/>
    </row>
    <row r="41262" spans="1:3" x14ac:dyDescent="0.4">
      <c r="A41262" s="70"/>
      <c r="B41262" s="70"/>
      <c r="C41262" s="71"/>
    </row>
    <row r="41263" spans="1:3" x14ac:dyDescent="0.4">
      <c r="A41263" s="70"/>
      <c r="B41263" s="70"/>
      <c r="C41263" s="71"/>
    </row>
    <row r="41264" spans="1:3" x14ac:dyDescent="0.4">
      <c r="A41264" s="70"/>
      <c r="B41264" s="70"/>
      <c r="C41264" s="71"/>
    </row>
    <row r="41265" spans="1:3" x14ac:dyDescent="0.4">
      <c r="A41265" s="70"/>
      <c r="B41265" s="70"/>
      <c r="C41265" s="71"/>
    </row>
    <row r="41266" spans="1:3" x14ac:dyDescent="0.4">
      <c r="A41266" s="70"/>
      <c r="B41266" s="70"/>
      <c r="C41266" s="71"/>
    </row>
    <row r="41267" spans="1:3" x14ac:dyDescent="0.4">
      <c r="A41267" s="70"/>
      <c r="B41267" s="70"/>
      <c r="C41267" s="71"/>
    </row>
    <row r="41268" spans="1:3" x14ac:dyDescent="0.4">
      <c r="A41268" s="70"/>
      <c r="B41268" s="70"/>
      <c r="C41268" s="71"/>
    </row>
    <row r="41269" spans="1:3" x14ac:dyDescent="0.4">
      <c r="A41269" s="70"/>
      <c r="B41269" s="70"/>
      <c r="C41269" s="71"/>
    </row>
    <row r="41270" spans="1:3" x14ac:dyDescent="0.4">
      <c r="A41270" s="70"/>
      <c r="B41270" s="70"/>
      <c r="C41270" s="71"/>
    </row>
    <row r="41271" spans="1:3" x14ac:dyDescent="0.4">
      <c r="A41271" s="70"/>
      <c r="B41271" s="70"/>
      <c r="C41271" s="71"/>
    </row>
    <row r="41272" spans="1:3" x14ac:dyDescent="0.4">
      <c r="A41272" s="70"/>
      <c r="B41272" s="70"/>
      <c r="C41272" s="71"/>
    </row>
    <row r="41273" spans="1:3" x14ac:dyDescent="0.4">
      <c r="A41273" s="70"/>
      <c r="B41273" s="70"/>
      <c r="C41273" s="71"/>
    </row>
    <row r="41274" spans="1:3" x14ac:dyDescent="0.4">
      <c r="A41274" s="70"/>
      <c r="B41274" s="70"/>
      <c r="C41274" s="71"/>
    </row>
    <row r="41275" spans="1:3" x14ac:dyDescent="0.4">
      <c r="A41275" s="70"/>
      <c r="B41275" s="70"/>
      <c r="C41275" s="71"/>
    </row>
    <row r="41276" spans="1:3" x14ac:dyDescent="0.4">
      <c r="A41276" s="70"/>
      <c r="B41276" s="70"/>
      <c r="C41276" s="71"/>
    </row>
    <row r="41277" spans="1:3" x14ac:dyDescent="0.4">
      <c r="A41277" s="70"/>
      <c r="B41277" s="70"/>
      <c r="C41277" s="71"/>
    </row>
    <row r="41278" spans="1:3" x14ac:dyDescent="0.4">
      <c r="A41278" s="70"/>
      <c r="B41278" s="70"/>
      <c r="C41278" s="71"/>
    </row>
    <row r="41279" spans="1:3" x14ac:dyDescent="0.4">
      <c r="A41279" s="70"/>
      <c r="B41279" s="70"/>
      <c r="C41279" s="71"/>
    </row>
    <row r="41280" spans="1:3" x14ac:dyDescent="0.4">
      <c r="A41280" s="70"/>
      <c r="B41280" s="70"/>
      <c r="C41280" s="71"/>
    </row>
    <row r="41281" spans="1:3" x14ac:dyDescent="0.4">
      <c r="A41281" s="70"/>
      <c r="B41281" s="70"/>
      <c r="C41281" s="71"/>
    </row>
    <row r="41282" spans="1:3" x14ac:dyDescent="0.4">
      <c r="A41282" s="70"/>
      <c r="B41282" s="70"/>
      <c r="C41282" s="71"/>
    </row>
    <row r="41283" spans="1:3" x14ac:dyDescent="0.4">
      <c r="A41283" s="70"/>
      <c r="B41283" s="70"/>
      <c r="C41283" s="71"/>
    </row>
    <row r="41284" spans="1:3" x14ac:dyDescent="0.4">
      <c r="A41284" s="70"/>
      <c r="B41284" s="70"/>
      <c r="C41284" s="71"/>
    </row>
    <row r="41285" spans="1:3" x14ac:dyDescent="0.4">
      <c r="A41285" s="70"/>
      <c r="B41285" s="70"/>
      <c r="C41285" s="71"/>
    </row>
    <row r="41286" spans="1:3" x14ac:dyDescent="0.4">
      <c r="A41286" s="70"/>
      <c r="B41286" s="70"/>
      <c r="C41286" s="71"/>
    </row>
    <row r="41287" spans="1:3" x14ac:dyDescent="0.4">
      <c r="A41287" s="70"/>
      <c r="B41287" s="70"/>
      <c r="C41287" s="71"/>
    </row>
    <row r="41288" spans="1:3" x14ac:dyDescent="0.4">
      <c r="A41288" s="70"/>
      <c r="B41288" s="70"/>
      <c r="C41288" s="71"/>
    </row>
    <row r="41289" spans="1:3" x14ac:dyDescent="0.4">
      <c r="A41289" s="70"/>
      <c r="B41289" s="70"/>
      <c r="C41289" s="71"/>
    </row>
    <row r="41290" spans="1:3" x14ac:dyDescent="0.4">
      <c r="A41290" s="70"/>
      <c r="B41290" s="70"/>
      <c r="C41290" s="71"/>
    </row>
    <row r="41291" spans="1:3" x14ac:dyDescent="0.4">
      <c r="A41291" s="70"/>
      <c r="B41291" s="70"/>
      <c r="C41291" s="71"/>
    </row>
    <row r="41292" spans="1:3" x14ac:dyDescent="0.4">
      <c r="A41292" s="70"/>
      <c r="B41292" s="70"/>
      <c r="C41292" s="71"/>
    </row>
    <row r="41293" spans="1:3" x14ac:dyDescent="0.4">
      <c r="A41293" s="70"/>
      <c r="B41293" s="70"/>
      <c r="C41293" s="71"/>
    </row>
    <row r="41294" spans="1:3" x14ac:dyDescent="0.4">
      <c r="A41294" s="70"/>
      <c r="B41294" s="70"/>
      <c r="C41294" s="71"/>
    </row>
    <row r="41295" spans="1:3" x14ac:dyDescent="0.4">
      <c r="A41295" s="70"/>
      <c r="B41295" s="70"/>
      <c r="C41295" s="71"/>
    </row>
    <row r="41296" spans="1:3" x14ac:dyDescent="0.4">
      <c r="A41296" s="70"/>
      <c r="B41296" s="70"/>
      <c r="C41296" s="71"/>
    </row>
    <row r="41297" spans="1:3" x14ac:dyDescent="0.4">
      <c r="A41297" s="70"/>
      <c r="B41297" s="70"/>
      <c r="C41297" s="71"/>
    </row>
    <row r="41298" spans="1:3" x14ac:dyDescent="0.4">
      <c r="A41298" s="70"/>
      <c r="B41298" s="70"/>
      <c r="C41298" s="71"/>
    </row>
    <row r="41299" spans="1:3" x14ac:dyDescent="0.4">
      <c r="A41299" s="70"/>
      <c r="B41299" s="70"/>
      <c r="C41299" s="71"/>
    </row>
    <row r="41300" spans="1:3" x14ac:dyDescent="0.4">
      <c r="A41300" s="70"/>
      <c r="B41300" s="70"/>
      <c r="C41300" s="71"/>
    </row>
    <row r="41301" spans="1:3" x14ac:dyDescent="0.4">
      <c r="A41301" s="70"/>
      <c r="B41301" s="70"/>
      <c r="C41301" s="71"/>
    </row>
    <row r="41302" spans="1:3" x14ac:dyDescent="0.4">
      <c r="A41302" s="70"/>
      <c r="B41302" s="70"/>
      <c r="C41302" s="71"/>
    </row>
    <row r="41303" spans="1:3" x14ac:dyDescent="0.4">
      <c r="A41303" s="70"/>
      <c r="B41303" s="70"/>
      <c r="C41303" s="71"/>
    </row>
    <row r="41304" spans="1:3" x14ac:dyDescent="0.4">
      <c r="A41304" s="70"/>
      <c r="B41304" s="70"/>
      <c r="C41304" s="71"/>
    </row>
    <row r="41305" spans="1:3" x14ac:dyDescent="0.4">
      <c r="A41305" s="70"/>
      <c r="B41305" s="70"/>
      <c r="C41305" s="71"/>
    </row>
    <row r="41306" spans="1:3" x14ac:dyDescent="0.4">
      <c r="A41306" s="70"/>
      <c r="B41306" s="70"/>
      <c r="C41306" s="71"/>
    </row>
    <row r="41307" spans="1:3" x14ac:dyDescent="0.4">
      <c r="A41307" s="70"/>
      <c r="B41307" s="70"/>
      <c r="C41307" s="71"/>
    </row>
    <row r="41308" spans="1:3" x14ac:dyDescent="0.4">
      <c r="A41308" s="70"/>
      <c r="B41308" s="70"/>
      <c r="C41308" s="71"/>
    </row>
    <row r="41309" spans="1:3" x14ac:dyDescent="0.4">
      <c r="A41309" s="70"/>
      <c r="B41309" s="70"/>
      <c r="C41309" s="71"/>
    </row>
    <row r="41310" spans="1:3" x14ac:dyDescent="0.4">
      <c r="A41310" s="70"/>
      <c r="B41310" s="70"/>
      <c r="C41310" s="71"/>
    </row>
    <row r="41311" spans="1:3" x14ac:dyDescent="0.4">
      <c r="A41311" s="70"/>
      <c r="B41311" s="70"/>
      <c r="C41311" s="71"/>
    </row>
    <row r="41312" spans="1:3" x14ac:dyDescent="0.4">
      <c r="A41312" s="70"/>
      <c r="B41312" s="70"/>
      <c r="C41312" s="71"/>
    </row>
    <row r="41313" spans="1:3" x14ac:dyDescent="0.4">
      <c r="A41313" s="70"/>
      <c r="B41313" s="70"/>
      <c r="C41313" s="71"/>
    </row>
    <row r="41314" spans="1:3" x14ac:dyDescent="0.4">
      <c r="A41314" s="70"/>
      <c r="B41314" s="70"/>
      <c r="C41314" s="71"/>
    </row>
    <row r="41315" spans="1:3" x14ac:dyDescent="0.4">
      <c r="A41315" s="70"/>
      <c r="B41315" s="70"/>
      <c r="C41315" s="71"/>
    </row>
    <row r="41316" spans="1:3" x14ac:dyDescent="0.4">
      <c r="A41316" s="70"/>
      <c r="B41316" s="70"/>
      <c r="C41316" s="71"/>
    </row>
    <row r="41317" spans="1:3" x14ac:dyDescent="0.4">
      <c r="A41317" s="70"/>
      <c r="B41317" s="70"/>
      <c r="C41317" s="71"/>
    </row>
    <row r="41318" spans="1:3" x14ac:dyDescent="0.4">
      <c r="A41318" s="70"/>
      <c r="B41318" s="70"/>
      <c r="C41318" s="71"/>
    </row>
    <row r="41319" spans="1:3" x14ac:dyDescent="0.4">
      <c r="A41319" s="70"/>
      <c r="B41319" s="70"/>
      <c r="C41319" s="71"/>
    </row>
    <row r="41320" spans="1:3" x14ac:dyDescent="0.4">
      <c r="A41320" s="70"/>
      <c r="B41320" s="70"/>
      <c r="C41320" s="71"/>
    </row>
    <row r="41321" spans="1:3" x14ac:dyDescent="0.4">
      <c r="A41321" s="70"/>
      <c r="B41321" s="70"/>
      <c r="C41321" s="71"/>
    </row>
    <row r="41322" spans="1:3" x14ac:dyDescent="0.4">
      <c r="A41322" s="70"/>
      <c r="B41322" s="70"/>
      <c r="C41322" s="71"/>
    </row>
    <row r="41323" spans="1:3" x14ac:dyDescent="0.4">
      <c r="A41323" s="70"/>
      <c r="B41323" s="70"/>
      <c r="C41323" s="71"/>
    </row>
    <row r="41324" spans="1:3" x14ac:dyDescent="0.4">
      <c r="A41324" s="70"/>
      <c r="B41324" s="70"/>
      <c r="C41324" s="71"/>
    </row>
    <row r="41325" spans="1:3" x14ac:dyDescent="0.4">
      <c r="A41325" s="70"/>
      <c r="B41325" s="70"/>
      <c r="C41325" s="71"/>
    </row>
    <row r="41326" spans="1:3" x14ac:dyDescent="0.4">
      <c r="A41326" s="70"/>
      <c r="B41326" s="70"/>
      <c r="C41326" s="71"/>
    </row>
    <row r="41327" spans="1:3" x14ac:dyDescent="0.4">
      <c r="A41327" s="70"/>
      <c r="B41327" s="70"/>
      <c r="C41327" s="71"/>
    </row>
    <row r="41328" spans="1:3" x14ac:dyDescent="0.4">
      <c r="A41328" s="70"/>
      <c r="B41328" s="70"/>
      <c r="C41328" s="71"/>
    </row>
    <row r="41329" spans="1:3" x14ac:dyDescent="0.4">
      <c r="A41329" s="70"/>
      <c r="B41329" s="70"/>
      <c r="C41329" s="71"/>
    </row>
    <row r="41330" spans="1:3" x14ac:dyDescent="0.4">
      <c r="A41330" s="70"/>
      <c r="B41330" s="70"/>
      <c r="C41330" s="71"/>
    </row>
    <row r="41331" spans="1:3" x14ac:dyDescent="0.4">
      <c r="A41331" s="70"/>
      <c r="B41331" s="70"/>
      <c r="C41331" s="71"/>
    </row>
    <row r="41332" spans="1:3" x14ac:dyDescent="0.4">
      <c r="A41332" s="70"/>
      <c r="B41332" s="70"/>
      <c r="C41332" s="71"/>
    </row>
    <row r="41333" spans="1:3" x14ac:dyDescent="0.4">
      <c r="A41333" s="70"/>
      <c r="B41333" s="70"/>
      <c r="C41333" s="71"/>
    </row>
    <row r="41334" spans="1:3" x14ac:dyDescent="0.4">
      <c r="A41334" s="70"/>
      <c r="B41334" s="70"/>
      <c r="C41334" s="71"/>
    </row>
    <row r="41335" spans="1:3" x14ac:dyDescent="0.4">
      <c r="A41335" s="70"/>
      <c r="B41335" s="70"/>
      <c r="C41335" s="71"/>
    </row>
    <row r="41336" spans="1:3" x14ac:dyDescent="0.4">
      <c r="A41336" s="70"/>
      <c r="B41336" s="70"/>
      <c r="C41336" s="71"/>
    </row>
    <row r="41337" spans="1:3" x14ac:dyDescent="0.4">
      <c r="A41337" s="70"/>
      <c r="B41337" s="70"/>
      <c r="C41337" s="71"/>
    </row>
    <row r="41338" spans="1:3" x14ac:dyDescent="0.4">
      <c r="A41338" s="70"/>
      <c r="B41338" s="70"/>
      <c r="C41338" s="71"/>
    </row>
    <row r="41339" spans="1:3" x14ac:dyDescent="0.4">
      <c r="A41339" s="70"/>
      <c r="B41339" s="70"/>
      <c r="C41339" s="71"/>
    </row>
    <row r="41340" spans="1:3" x14ac:dyDescent="0.4">
      <c r="A41340" s="70"/>
      <c r="B41340" s="70"/>
      <c r="C41340" s="71"/>
    </row>
    <row r="41341" spans="1:3" x14ac:dyDescent="0.4">
      <c r="A41341" s="70"/>
      <c r="B41341" s="70"/>
      <c r="C41341" s="71"/>
    </row>
    <row r="41342" spans="1:3" x14ac:dyDescent="0.4">
      <c r="A41342" s="70"/>
      <c r="B41342" s="70"/>
      <c r="C41342" s="71"/>
    </row>
    <row r="41343" spans="1:3" x14ac:dyDescent="0.4">
      <c r="A41343" s="70"/>
      <c r="B41343" s="70"/>
      <c r="C41343" s="71"/>
    </row>
    <row r="41344" spans="1:3" x14ac:dyDescent="0.4">
      <c r="A41344" s="70"/>
      <c r="B41344" s="70"/>
      <c r="C41344" s="71"/>
    </row>
    <row r="41345" spans="1:3" x14ac:dyDescent="0.4">
      <c r="A41345" s="70"/>
      <c r="B41345" s="70"/>
      <c r="C41345" s="71"/>
    </row>
    <row r="41346" spans="1:3" x14ac:dyDescent="0.4">
      <c r="A41346" s="70"/>
      <c r="B41346" s="70"/>
      <c r="C41346" s="71"/>
    </row>
    <row r="41347" spans="1:3" x14ac:dyDescent="0.4">
      <c r="A41347" s="70"/>
      <c r="B41347" s="70"/>
      <c r="C41347" s="71"/>
    </row>
    <row r="41348" spans="1:3" x14ac:dyDescent="0.4">
      <c r="A41348" s="70"/>
      <c r="B41348" s="70"/>
      <c r="C41348" s="71"/>
    </row>
    <row r="41349" spans="1:3" x14ac:dyDescent="0.4">
      <c r="A41349" s="70"/>
      <c r="B41349" s="70"/>
      <c r="C41349" s="71"/>
    </row>
    <row r="41350" spans="1:3" x14ac:dyDescent="0.4">
      <c r="A41350" s="70"/>
      <c r="B41350" s="70"/>
      <c r="C41350" s="71"/>
    </row>
    <row r="41351" spans="1:3" x14ac:dyDescent="0.4">
      <c r="A41351" s="70"/>
      <c r="B41351" s="70"/>
      <c r="C41351" s="71"/>
    </row>
    <row r="41352" spans="1:3" x14ac:dyDescent="0.4">
      <c r="A41352" s="70"/>
      <c r="B41352" s="70"/>
      <c r="C41352" s="71"/>
    </row>
    <row r="41353" spans="1:3" x14ac:dyDescent="0.4">
      <c r="A41353" s="70"/>
      <c r="B41353" s="70"/>
      <c r="C41353" s="71"/>
    </row>
    <row r="41354" spans="1:3" x14ac:dyDescent="0.4">
      <c r="A41354" s="70"/>
      <c r="B41354" s="70"/>
      <c r="C41354" s="71"/>
    </row>
    <row r="41355" spans="1:3" x14ac:dyDescent="0.4">
      <c r="A41355" s="70"/>
      <c r="B41355" s="70"/>
      <c r="C41355" s="71"/>
    </row>
    <row r="41356" spans="1:3" x14ac:dyDescent="0.4">
      <c r="A41356" s="70"/>
      <c r="B41356" s="70"/>
      <c r="C41356" s="71"/>
    </row>
    <row r="41357" spans="1:3" x14ac:dyDescent="0.4">
      <c r="A41357" s="70"/>
      <c r="B41357" s="70"/>
      <c r="C41357" s="71"/>
    </row>
    <row r="41358" spans="1:3" x14ac:dyDescent="0.4">
      <c r="A41358" s="70"/>
      <c r="B41358" s="70"/>
      <c r="C41358" s="71"/>
    </row>
    <row r="41359" spans="1:3" x14ac:dyDescent="0.4">
      <c r="A41359" s="70"/>
      <c r="B41359" s="70"/>
      <c r="C41359" s="71"/>
    </row>
    <row r="41360" spans="1:3" x14ac:dyDescent="0.4">
      <c r="A41360" s="70"/>
      <c r="B41360" s="70"/>
      <c r="C41360" s="71"/>
    </row>
    <row r="41361" spans="1:3" x14ac:dyDescent="0.4">
      <c r="A41361" s="70"/>
      <c r="B41361" s="70"/>
      <c r="C41361" s="71"/>
    </row>
    <row r="41362" spans="1:3" x14ac:dyDescent="0.4">
      <c r="A41362" s="70"/>
      <c r="B41362" s="70"/>
      <c r="C41362" s="71"/>
    </row>
    <row r="41363" spans="1:3" x14ac:dyDescent="0.4">
      <c r="A41363" s="70"/>
      <c r="B41363" s="70"/>
      <c r="C41363" s="71"/>
    </row>
    <row r="41364" spans="1:3" x14ac:dyDescent="0.4">
      <c r="A41364" s="70"/>
      <c r="B41364" s="70"/>
      <c r="C41364" s="71"/>
    </row>
    <row r="41365" spans="1:3" x14ac:dyDescent="0.4">
      <c r="A41365" s="70"/>
      <c r="B41365" s="70"/>
      <c r="C41365" s="71"/>
    </row>
    <row r="41366" spans="1:3" x14ac:dyDescent="0.4">
      <c r="A41366" s="70"/>
      <c r="B41366" s="70"/>
      <c r="C41366" s="71"/>
    </row>
    <row r="41367" spans="1:3" x14ac:dyDescent="0.4">
      <c r="A41367" s="70"/>
      <c r="B41367" s="70"/>
      <c r="C41367" s="71"/>
    </row>
    <row r="41368" spans="1:3" x14ac:dyDescent="0.4">
      <c r="A41368" s="70"/>
      <c r="B41368" s="70"/>
      <c r="C41368" s="71"/>
    </row>
    <row r="41369" spans="1:3" x14ac:dyDescent="0.4">
      <c r="A41369" s="70"/>
      <c r="B41369" s="70"/>
      <c r="C41369" s="71"/>
    </row>
    <row r="41370" spans="1:3" x14ac:dyDescent="0.4">
      <c r="A41370" s="70"/>
      <c r="B41370" s="70"/>
      <c r="C41370" s="71"/>
    </row>
    <row r="41371" spans="1:3" x14ac:dyDescent="0.4">
      <c r="A41371" s="70"/>
      <c r="B41371" s="70"/>
      <c r="C41371" s="71"/>
    </row>
    <row r="41372" spans="1:3" x14ac:dyDescent="0.4">
      <c r="A41372" s="70"/>
      <c r="B41372" s="70"/>
      <c r="C41372" s="71"/>
    </row>
    <row r="41373" spans="1:3" x14ac:dyDescent="0.4">
      <c r="A41373" s="70"/>
      <c r="B41373" s="70"/>
      <c r="C41373" s="71"/>
    </row>
    <row r="41374" spans="1:3" x14ac:dyDescent="0.4">
      <c r="A41374" s="70"/>
      <c r="B41374" s="70"/>
      <c r="C41374" s="71"/>
    </row>
    <row r="41375" spans="1:3" x14ac:dyDescent="0.4">
      <c r="A41375" s="70"/>
      <c r="B41375" s="70"/>
      <c r="C41375" s="71"/>
    </row>
    <row r="41376" spans="1:3" x14ac:dyDescent="0.4">
      <c r="A41376" s="70"/>
      <c r="B41376" s="70"/>
      <c r="C41376" s="71"/>
    </row>
    <row r="41377" spans="1:3" x14ac:dyDescent="0.4">
      <c r="A41377" s="70"/>
      <c r="B41377" s="70"/>
      <c r="C41377" s="71"/>
    </row>
    <row r="41378" spans="1:3" x14ac:dyDescent="0.4">
      <c r="A41378" s="70"/>
      <c r="B41378" s="70"/>
      <c r="C41378" s="71"/>
    </row>
    <row r="41379" spans="1:3" x14ac:dyDescent="0.4">
      <c r="A41379" s="70"/>
      <c r="B41379" s="70"/>
      <c r="C41379" s="71"/>
    </row>
    <row r="41380" spans="1:3" x14ac:dyDescent="0.4">
      <c r="A41380" s="70"/>
      <c r="B41380" s="70"/>
      <c r="C41380" s="71"/>
    </row>
    <row r="41381" spans="1:3" x14ac:dyDescent="0.4">
      <c r="A41381" s="70"/>
      <c r="B41381" s="70"/>
      <c r="C41381" s="71"/>
    </row>
    <row r="41382" spans="1:3" x14ac:dyDescent="0.4">
      <c r="A41382" s="70"/>
      <c r="B41382" s="70"/>
      <c r="C41382" s="71"/>
    </row>
    <row r="41383" spans="1:3" x14ac:dyDescent="0.4">
      <c r="A41383" s="70"/>
      <c r="B41383" s="70"/>
      <c r="C41383" s="71"/>
    </row>
    <row r="41384" spans="1:3" x14ac:dyDescent="0.4">
      <c r="A41384" s="70"/>
      <c r="B41384" s="70"/>
      <c r="C41384" s="71"/>
    </row>
    <row r="41385" spans="1:3" x14ac:dyDescent="0.4">
      <c r="A41385" s="70"/>
      <c r="B41385" s="70"/>
      <c r="C41385" s="71"/>
    </row>
    <row r="41386" spans="1:3" x14ac:dyDescent="0.4">
      <c r="A41386" s="70"/>
      <c r="B41386" s="70"/>
      <c r="C41386" s="71"/>
    </row>
    <row r="41387" spans="1:3" x14ac:dyDescent="0.4">
      <c r="A41387" s="70"/>
      <c r="B41387" s="70"/>
      <c r="C41387" s="71"/>
    </row>
    <row r="41388" spans="1:3" x14ac:dyDescent="0.4">
      <c r="A41388" s="70"/>
      <c r="B41388" s="70"/>
      <c r="C41388" s="71"/>
    </row>
    <row r="41389" spans="1:3" x14ac:dyDescent="0.4">
      <c r="A41389" s="70"/>
      <c r="B41389" s="70"/>
      <c r="C41389" s="71"/>
    </row>
    <row r="41390" spans="1:3" x14ac:dyDescent="0.4">
      <c r="A41390" s="70"/>
      <c r="B41390" s="70"/>
      <c r="C41390" s="71"/>
    </row>
    <row r="41391" spans="1:3" x14ac:dyDescent="0.4">
      <c r="A41391" s="70"/>
      <c r="B41391" s="70"/>
      <c r="C41391" s="71"/>
    </row>
    <row r="41392" spans="1:3" x14ac:dyDescent="0.4">
      <c r="A41392" s="70"/>
      <c r="B41392" s="70"/>
      <c r="C41392" s="71"/>
    </row>
    <row r="41393" spans="1:3" x14ac:dyDescent="0.4">
      <c r="A41393" s="70"/>
      <c r="B41393" s="70"/>
      <c r="C41393" s="71"/>
    </row>
    <row r="41394" spans="1:3" x14ac:dyDescent="0.4">
      <c r="A41394" s="70"/>
      <c r="B41394" s="70"/>
      <c r="C41394" s="71"/>
    </row>
    <row r="41395" spans="1:3" x14ac:dyDescent="0.4">
      <c r="A41395" s="70"/>
      <c r="B41395" s="70"/>
      <c r="C41395" s="71"/>
    </row>
    <row r="41396" spans="1:3" x14ac:dyDescent="0.4">
      <c r="A41396" s="70"/>
      <c r="B41396" s="70"/>
      <c r="C41396" s="71"/>
    </row>
    <row r="41397" spans="1:3" x14ac:dyDescent="0.4">
      <c r="A41397" s="70"/>
      <c r="B41397" s="70"/>
      <c r="C41397" s="71"/>
    </row>
    <row r="41398" spans="1:3" x14ac:dyDescent="0.4">
      <c r="A41398" s="70"/>
      <c r="B41398" s="70"/>
      <c r="C41398" s="71"/>
    </row>
    <row r="41399" spans="1:3" x14ac:dyDescent="0.4">
      <c r="A41399" s="70"/>
      <c r="B41399" s="70"/>
      <c r="C41399" s="71"/>
    </row>
    <row r="41400" spans="1:3" x14ac:dyDescent="0.4">
      <c r="A41400" s="70"/>
      <c r="B41400" s="70"/>
      <c r="C41400" s="71"/>
    </row>
    <row r="41401" spans="1:3" x14ac:dyDescent="0.4">
      <c r="A41401" s="70"/>
      <c r="B41401" s="70"/>
      <c r="C41401" s="71"/>
    </row>
    <row r="41402" spans="1:3" x14ac:dyDescent="0.4">
      <c r="A41402" s="70"/>
      <c r="B41402" s="70"/>
      <c r="C41402" s="71"/>
    </row>
    <row r="41403" spans="1:3" x14ac:dyDescent="0.4">
      <c r="A41403" s="70"/>
      <c r="B41403" s="70"/>
      <c r="C41403" s="71"/>
    </row>
    <row r="41404" spans="1:3" x14ac:dyDescent="0.4">
      <c r="A41404" s="70"/>
      <c r="B41404" s="70"/>
      <c r="C41404" s="71"/>
    </row>
    <row r="41405" spans="1:3" x14ac:dyDescent="0.4">
      <c r="A41405" s="70"/>
      <c r="B41405" s="70"/>
      <c r="C41405" s="71"/>
    </row>
    <row r="41406" spans="1:3" x14ac:dyDescent="0.4">
      <c r="A41406" s="70"/>
      <c r="B41406" s="70"/>
      <c r="C41406" s="71"/>
    </row>
    <row r="41407" spans="1:3" x14ac:dyDescent="0.4">
      <c r="A41407" s="70"/>
      <c r="B41407" s="70"/>
      <c r="C41407" s="71"/>
    </row>
    <row r="41408" spans="1:3" x14ac:dyDescent="0.4">
      <c r="A41408" s="70"/>
      <c r="B41408" s="70"/>
      <c r="C41408" s="71"/>
    </row>
    <row r="41409" spans="1:3" x14ac:dyDescent="0.4">
      <c r="A41409" s="70"/>
      <c r="B41409" s="70"/>
      <c r="C41409" s="71"/>
    </row>
    <row r="41410" spans="1:3" x14ac:dyDescent="0.4">
      <c r="A41410" s="70"/>
      <c r="B41410" s="70"/>
      <c r="C41410" s="71"/>
    </row>
    <row r="41411" spans="1:3" x14ac:dyDescent="0.4">
      <c r="A41411" s="70"/>
      <c r="B41411" s="70"/>
      <c r="C41411" s="71"/>
    </row>
    <row r="41412" spans="1:3" x14ac:dyDescent="0.4">
      <c r="A41412" s="70"/>
      <c r="B41412" s="70"/>
      <c r="C41412" s="71"/>
    </row>
    <row r="41413" spans="1:3" x14ac:dyDescent="0.4">
      <c r="A41413" s="70"/>
      <c r="B41413" s="70"/>
      <c r="C41413" s="71"/>
    </row>
    <row r="41414" spans="1:3" x14ac:dyDescent="0.4">
      <c r="A41414" s="70"/>
      <c r="B41414" s="70"/>
      <c r="C41414" s="71"/>
    </row>
    <row r="41415" spans="1:3" x14ac:dyDescent="0.4">
      <c r="A41415" s="70"/>
      <c r="B41415" s="70"/>
      <c r="C41415" s="71"/>
    </row>
    <row r="41416" spans="1:3" x14ac:dyDescent="0.4">
      <c r="A41416" s="70"/>
      <c r="B41416" s="70"/>
      <c r="C41416" s="71"/>
    </row>
    <row r="41417" spans="1:3" x14ac:dyDescent="0.4">
      <c r="A41417" s="70"/>
      <c r="B41417" s="70"/>
      <c r="C41417" s="71"/>
    </row>
    <row r="41418" spans="1:3" x14ac:dyDescent="0.4">
      <c r="A41418" s="70"/>
      <c r="B41418" s="70"/>
      <c r="C41418" s="71"/>
    </row>
    <row r="41419" spans="1:3" x14ac:dyDescent="0.4">
      <c r="A41419" s="70"/>
      <c r="B41419" s="70"/>
      <c r="C41419" s="71"/>
    </row>
    <row r="41420" spans="1:3" x14ac:dyDescent="0.4">
      <c r="A41420" s="70"/>
      <c r="B41420" s="70"/>
      <c r="C41420" s="71"/>
    </row>
    <row r="41421" spans="1:3" x14ac:dyDescent="0.4">
      <c r="A41421" s="70"/>
      <c r="B41421" s="70"/>
      <c r="C41421" s="71"/>
    </row>
    <row r="41422" spans="1:3" x14ac:dyDescent="0.4">
      <c r="A41422" s="70"/>
      <c r="B41422" s="70"/>
      <c r="C41422" s="71"/>
    </row>
    <row r="41423" spans="1:3" x14ac:dyDescent="0.4">
      <c r="A41423" s="70"/>
      <c r="B41423" s="70"/>
      <c r="C41423" s="71"/>
    </row>
    <row r="41424" spans="1:3" x14ac:dyDescent="0.4">
      <c r="A41424" s="70"/>
      <c r="B41424" s="70"/>
      <c r="C41424" s="71"/>
    </row>
    <row r="41425" spans="1:3" x14ac:dyDescent="0.4">
      <c r="A41425" s="70"/>
      <c r="B41425" s="70"/>
      <c r="C41425" s="71"/>
    </row>
    <row r="41426" spans="1:3" x14ac:dyDescent="0.4">
      <c r="A41426" s="70"/>
      <c r="B41426" s="70"/>
      <c r="C41426" s="71"/>
    </row>
    <row r="41427" spans="1:3" x14ac:dyDescent="0.4">
      <c r="A41427" s="70"/>
      <c r="B41427" s="70"/>
      <c r="C41427" s="71"/>
    </row>
    <row r="41428" spans="1:3" x14ac:dyDescent="0.4">
      <c r="A41428" s="70"/>
      <c r="B41428" s="70"/>
      <c r="C41428" s="71"/>
    </row>
    <row r="41429" spans="1:3" x14ac:dyDescent="0.4">
      <c r="A41429" s="70"/>
      <c r="B41429" s="70"/>
      <c r="C41429" s="71"/>
    </row>
    <row r="41430" spans="1:3" x14ac:dyDescent="0.4">
      <c r="A41430" s="70"/>
      <c r="B41430" s="70"/>
      <c r="C41430" s="71"/>
    </row>
    <row r="41431" spans="1:3" x14ac:dyDescent="0.4">
      <c r="A41431" s="70"/>
      <c r="B41431" s="70"/>
      <c r="C41431" s="71"/>
    </row>
    <row r="41432" spans="1:3" x14ac:dyDescent="0.4">
      <c r="A41432" s="70"/>
      <c r="B41432" s="70"/>
      <c r="C41432" s="71"/>
    </row>
    <row r="41433" spans="1:3" x14ac:dyDescent="0.4">
      <c r="A41433" s="70"/>
      <c r="B41433" s="70"/>
      <c r="C41433" s="71"/>
    </row>
    <row r="41434" spans="1:3" x14ac:dyDescent="0.4">
      <c r="A41434" s="70"/>
      <c r="B41434" s="70"/>
      <c r="C41434" s="71"/>
    </row>
    <row r="41435" spans="1:3" x14ac:dyDescent="0.4">
      <c r="A41435" s="70"/>
      <c r="B41435" s="70"/>
      <c r="C41435" s="71"/>
    </row>
    <row r="41436" spans="1:3" x14ac:dyDescent="0.4">
      <c r="A41436" s="70"/>
      <c r="B41436" s="70"/>
      <c r="C41436" s="71"/>
    </row>
    <row r="41437" spans="1:3" x14ac:dyDescent="0.4">
      <c r="A41437" s="70"/>
      <c r="B41437" s="70"/>
      <c r="C41437" s="71"/>
    </row>
    <row r="41438" spans="1:3" x14ac:dyDescent="0.4">
      <c r="A41438" s="70"/>
      <c r="B41438" s="70"/>
      <c r="C41438" s="71"/>
    </row>
    <row r="41439" spans="1:3" x14ac:dyDescent="0.4">
      <c r="A41439" s="70"/>
      <c r="B41439" s="70"/>
      <c r="C41439" s="71"/>
    </row>
    <row r="41440" spans="1:3" x14ac:dyDescent="0.4">
      <c r="A41440" s="70"/>
      <c r="B41440" s="70"/>
      <c r="C41440" s="71"/>
    </row>
    <row r="41441" spans="1:3" x14ac:dyDescent="0.4">
      <c r="A41441" s="70"/>
      <c r="B41441" s="70"/>
      <c r="C41441" s="71"/>
    </row>
    <row r="41442" spans="1:3" x14ac:dyDescent="0.4">
      <c r="A41442" s="70"/>
      <c r="B41442" s="70"/>
      <c r="C41442" s="71"/>
    </row>
    <row r="41443" spans="1:3" x14ac:dyDescent="0.4">
      <c r="A41443" s="70"/>
      <c r="B41443" s="70"/>
      <c r="C41443" s="71"/>
    </row>
    <row r="41444" spans="1:3" x14ac:dyDescent="0.4">
      <c r="A41444" s="70"/>
      <c r="B41444" s="70"/>
      <c r="C41444" s="71"/>
    </row>
    <row r="41445" spans="1:3" x14ac:dyDescent="0.4">
      <c r="A41445" s="70"/>
      <c r="B41445" s="70"/>
      <c r="C41445" s="71"/>
    </row>
    <row r="41446" spans="1:3" x14ac:dyDescent="0.4">
      <c r="A41446" s="70"/>
      <c r="B41446" s="70"/>
      <c r="C41446" s="71"/>
    </row>
    <row r="41447" spans="1:3" x14ac:dyDescent="0.4">
      <c r="A41447" s="70"/>
      <c r="B41447" s="70"/>
      <c r="C41447" s="71"/>
    </row>
    <row r="41448" spans="1:3" x14ac:dyDescent="0.4">
      <c r="A41448" s="70"/>
      <c r="B41448" s="70"/>
      <c r="C41448" s="71"/>
    </row>
    <row r="41449" spans="1:3" x14ac:dyDescent="0.4">
      <c r="A41449" s="70"/>
      <c r="B41449" s="70"/>
      <c r="C41449" s="71"/>
    </row>
    <row r="41450" spans="1:3" x14ac:dyDescent="0.4">
      <c r="A41450" s="70"/>
      <c r="B41450" s="70"/>
      <c r="C41450" s="71"/>
    </row>
    <row r="41451" spans="1:3" x14ac:dyDescent="0.4">
      <c r="A41451" s="70"/>
      <c r="B41451" s="70"/>
      <c r="C41451" s="71"/>
    </row>
    <row r="41452" spans="1:3" x14ac:dyDescent="0.4">
      <c r="A41452" s="70"/>
      <c r="B41452" s="70"/>
      <c r="C41452" s="71"/>
    </row>
    <row r="41453" spans="1:3" x14ac:dyDescent="0.4">
      <c r="A41453" s="70"/>
      <c r="B41453" s="70"/>
      <c r="C41453" s="71"/>
    </row>
    <row r="41454" spans="1:3" x14ac:dyDescent="0.4">
      <c r="A41454" s="70"/>
      <c r="B41454" s="70"/>
      <c r="C41454" s="71"/>
    </row>
    <row r="41455" spans="1:3" x14ac:dyDescent="0.4">
      <c r="A41455" s="70"/>
      <c r="B41455" s="70"/>
      <c r="C41455" s="71"/>
    </row>
    <row r="41456" spans="1:3" x14ac:dyDescent="0.4">
      <c r="A41456" s="70"/>
      <c r="B41456" s="70"/>
      <c r="C41456" s="71"/>
    </row>
    <row r="41457" spans="1:3" x14ac:dyDescent="0.4">
      <c r="A41457" s="70"/>
      <c r="B41457" s="70"/>
      <c r="C41457" s="71"/>
    </row>
    <row r="41458" spans="1:3" x14ac:dyDescent="0.4">
      <c r="A41458" s="70"/>
      <c r="B41458" s="70"/>
      <c r="C41458" s="71"/>
    </row>
    <row r="41459" spans="1:3" x14ac:dyDescent="0.4">
      <c r="A41459" s="70"/>
      <c r="B41459" s="70"/>
      <c r="C41459" s="71"/>
    </row>
    <row r="41460" spans="1:3" x14ac:dyDescent="0.4">
      <c r="A41460" s="70"/>
      <c r="B41460" s="70"/>
      <c r="C41460" s="71"/>
    </row>
    <row r="41461" spans="1:3" x14ac:dyDescent="0.4">
      <c r="A41461" s="70"/>
      <c r="B41461" s="70"/>
      <c r="C41461" s="71"/>
    </row>
    <row r="41462" spans="1:3" x14ac:dyDescent="0.4">
      <c r="A41462" s="70"/>
      <c r="B41462" s="70"/>
      <c r="C41462" s="71"/>
    </row>
    <row r="41463" spans="1:3" x14ac:dyDescent="0.4">
      <c r="A41463" s="70"/>
      <c r="B41463" s="70"/>
      <c r="C41463" s="71"/>
    </row>
    <row r="41464" spans="1:3" x14ac:dyDescent="0.4">
      <c r="A41464" s="70"/>
      <c r="B41464" s="70"/>
      <c r="C41464" s="71"/>
    </row>
    <row r="41465" spans="1:3" x14ac:dyDescent="0.4">
      <c r="A41465" s="70"/>
      <c r="B41465" s="70"/>
      <c r="C41465" s="71"/>
    </row>
    <row r="41466" spans="1:3" x14ac:dyDescent="0.4">
      <c r="A41466" s="70"/>
      <c r="B41466" s="70"/>
      <c r="C41466" s="71"/>
    </row>
    <row r="41467" spans="1:3" x14ac:dyDescent="0.4">
      <c r="A41467" s="70"/>
      <c r="B41467" s="70"/>
      <c r="C41467" s="71"/>
    </row>
    <row r="41468" spans="1:3" x14ac:dyDescent="0.4">
      <c r="A41468" s="70"/>
      <c r="B41468" s="70"/>
      <c r="C41468" s="71"/>
    </row>
    <row r="41469" spans="1:3" x14ac:dyDescent="0.4">
      <c r="A41469" s="70"/>
      <c r="B41469" s="70"/>
      <c r="C41469" s="71"/>
    </row>
    <row r="41470" spans="1:3" x14ac:dyDescent="0.4">
      <c r="A41470" s="70"/>
      <c r="B41470" s="70"/>
      <c r="C41470" s="71"/>
    </row>
    <row r="41471" spans="1:3" x14ac:dyDescent="0.4">
      <c r="A41471" s="70"/>
      <c r="B41471" s="70"/>
      <c r="C41471" s="71"/>
    </row>
    <row r="41472" spans="1:3" x14ac:dyDescent="0.4">
      <c r="A41472" s="70"/>
      <c r="B41472" s="70"/>
      <c r="C41472" s="71"/>
    </row>
    <row r="41473" spans="1:3" x14ac:dyDescent="0.4">
      <c r="A41473" s="70"/>
      <c r="B41473" s="70"/>
      <c r="C41473" s="71"/>
    </row>
    <row r="41474" spans="1:3" x14ac:dyDescent="0.4">
      <c r="A41474" s="70"/>
      <c r="B41474" s="70"/>
      <c r="C41474" s="71"/>
    </row>
    <row r="41475" spans="1:3" x14ac:dyDescent="0.4">
      <c r="A41475" s="70"/>
      <c r="B41475" s="70"/>
      <c r="C41475" s="71"/>
    </row>
    <row r="41476" spans="1:3" x14ac:dyDescent="0.4">
      <c r="A41476" s="70"/>
      <c r="B41476" s="70"/>
      <c r="C41476" s="71"/>
    </row>
    <row r="41477" spans="1:3" x14ac:dyDescent="0.4">
      <c r="A41477" s="70"/>
      <c r="B41477" s="70"/>
      <c r="C41477" s="71"/>
    </row>
    <row r="41478" spans="1:3" x14ac:dyDescent="0.4">
      <c r="A41478" s="70"/>
      <c r="B41478" s="70"/>
      <c r="C41478" s="71"/>
    </row>
    <row r="41479" spans="1:3" x14ac:dyDescent="0.4">
      <c r="A41479" s="70"/>
      <c r="B41479" s="70"/>
      <c r="C41479" s="71"/>
    </row>
    <row r="41480" spans="1:3" x14ac:dyDescent="0.4">
      <c r="A41480" s="70"/>
      <c r="B41480" s="70"/>
      <c r="C41480" s="71"/>
    </row>
    <row r="41481" spans="1:3" x14ac:dyDescent="0.4">
      <c r="A41481" s="70"/>
      <c r="B41481" s="70"/>
      <c r="C41481" s="71"/>
    </row>
    <row r="41482" spans="1:3" x14ac:dyDescent="0.4">
      <c r="A41482" s="70"/>
      <c r="B41482" s="70"/>
      <c r="C41482" s="71"/>
    </row>
    <row r="41483" spans="1:3" x14ac:dyDescent="0.4">
      <c r="A41483" s="70"/>
      <c r="B41483" s="70"/>
      <c r="C41483" s="71"/>
    </row>
    <row r="41484" spans="1:3" x14ac:dyDescent="0.4">
      <c r="A41484" s="70"/>
      <c r="B41484" s="70"/>
      <c r="C41484" s="71"/>
    </row>
    <row r="41485" spans="1:3" x14ac:dyDescent="0.4">
      <c r="A41485" s="70"/>
      <c r="B41485" s="70"/>
      <c r="C41485" s="71"/>
    </row>
    <row r="41486" spans="1:3" x14ac:dyDescent="0.4">
      <c r="A41486" s="70"/>
      <c r="B41486" s="70"/>
      <c r="C41486" s="71"/>
    </row>
    <row r="41487" spans="1:3" x14ac:dyDescent="0.4">
      <c r="A41487" s="70"/>
      <c r="B41487" s="70"/>
      <c r="C41487" s="71"/>
    </row>
    <row r="41488" spans="1:3" x14ac:dyDescent="0.4">
      <c r="A41488" s="70"/>
      <c r="B41488" s="70"/>
      <c r="C41488" s="71"/>
    </row>
    <row r="41489" spans="1:3" x14ac:dyDescent="0.4">
      <c r="A41489" s="70"/>
      <c r="B41489" s="70"/>
      <c r="C41489" s="71"/>
    </row>
    <row r="41490" spans="1:3" x14ac:dyDescent="0.4">
      <c r="A41490" s="70"/>
      <c r="B41490" s="70"/>
      <c r="C41490" s="71"/>
    </row>
    <row r="41491" spans="1:3" x14ac:dyDescent="0.4">
      <c r="A41491" s="70"/>
      <c r="B41491" s="70"/>
      <c r="C41491" s="71"/>
    </row>
    <row r="41492" spans="1:3" x14ac:dyDescent="0.4">
      <c r="A41492" s="70"/>
      <c r="B41492" s="70"/>
      <c r="C41492" s="71"/>
    </row>
    <row r="41493" spans="1:3" x14ac:dyDescent="0.4">
      <c r="A41493" s="70"/>
      <c r="B41493" s="70"/>
      <c r="C41493" s="71"/>
    </row>
    <row r="41494" spans="1:3" x14ac:dyDescent="0.4">
      <c r="A41494" s="70"/>
      <c r="B41494" s="70"/>
      <c r="C41494" s="71"/>
    </row>
    <row r="41495" spans="1:3" x14ac:dyDescent="0.4">
      <c r="A41495" s="70"/>
      <c r="B41495" s="70"/>
      <c r="C41495" s="71"/>
    </row>
    <row r="41496" spans="1:3" x14ac:dyDescent="0.4">
      <c r="A41496" s="70"/>
      <c r="B41496" s="70"/>
      <c r="C41496" s="71"/>
    </row>
    <row r="41497" spans="1:3" x14ac:dyDescent="0.4">
      <c r="A41497" s="70"/>
      <c r="B41497" s="70"/>
      <c r="C41497" s="71"/>
    </row>
    <row r="41498" spans="1:3" x14ac:dyDescent="0.4">
      <c r="A41498" s="70"/>
      <c r="B41498" s="70"/>
      <c r="C41498" s="71"/>
    </row>
    <row r="41499" spans="1:3" x14ac:dyDescent="0.4">
      <c r="A41499" s="70"/>
      <c r="B41499" s="70"/>
      <c r="C41499" s="71"/>
    </row>
    <row r="41500" spans="1:3" x14ac:dyDescent="0.4">
      <c r="A41500" s="70"/>
      <c r="B41500" s="70"/>
      <c r="C41500" s="71"/>
    </row>
    <row r="41501" spans="1:3" x14ac:dyDescent="0.4">
      <c r="A41501" s="70"/>
      <c r="B41501" s="70"/>
      <c r="C41501" s="71"/>
    </row>
    <row r="41502" spans="1:3" x14ac:dyDescent="0.4">
      <c r="A41502" s="70"/>
      <c r="B41502" s="70"/>
      <c r="C41502" s="71"/>
    </row>
    <row r="41503" spans="1:3" x14ac:dyDescent="0.4">
      <c r="A41503" s="70"/>
      <c r="B41503" s="70"/>
      <c r="C41503" s="71"/>
    </row>
    <row r="41504" spans="1:3" x14ac:dyDescent="0.4">
      <c r="A41504" s="70"/>
      <c r="B41504" s="70"/>
      <c r="C41504" s="71"/>
    </row>
    <row r="41505" spans="1:3" x14ac:dyDescent="0.4">
      <c r="A41505" s="70"/>
      <c r="B41505" s="70"/>
      <c r="C41505" s="71"/>
    </row>
    <row r="41506" spans="1:3" x14ac:dyDescent="0.4">
      <c r="A41506" s="70"/>
      <c r="B41506" s="70"/>
      <c r="C41506" s="71"/>
    </row>
    <row r="41507" spans="1:3" x14ac:dyDescent="0.4">
      <c r="A41507" s="70"/>
      <c r="B41507" s="70"/>
      <c r="C41507" s="71"/>
    </row>
    <row r="41508" spans="1:3" x14ac:dyDescent="0.4">
      <c r="A41508" s="70"/>
      <c r="B41508" s="70"/>
      <c r="C41508" s="71"/>
    </row>
    <row r="41509" spans="1:3" x14ac:dyDescent="0.4">
      <c r="A41509" s="70"/>
      <c r="B41509" s="70"/>
      <c r="C41509" s="71"/>
    </row>
    <row r="41510" spans="1:3" x14ac:dyDescent="0.4">
      <c r="A41510" s="70"/>
      <c r="B41510" s="70"/>
      <c r="C41510" s="71"/>
    </row>
    <row r="41511" spans="1:3" x14ac:dyDescent="0.4">
      <c r="A41511" s="70"/>
      <c r="B41511" s="70"/>
      <c r="C41511" s="71"/>
    </row>
    <row r="41512" spans="1:3" x14ac:dyDescent="0.4">
      <c r="A41512" s="70"/>
      <c r="B41512" s="70"/>
      <c r="C41512" s="71"/>
    </row>
    <row r="41513" spans="1:3" x14ac:dyDescent="0.4">
      <c r="A41513" s="70"/>
      <c r="B41513" s="70"/>
      <c r="C41513" s="71"/>
    </row>
    <row r="41514" spans="1:3" x14ac:dyDescent="0.4">
      <c r="A41514" s="70"/>
      <c r="B41514" s="70"/>
      <c r="C41514" s="71"/>
    </row>
    <row r="41515" spans="1:3" x14ac:dyDescent="0.4">
      <c r="A41515" s="70"/>
      <c r="B41515" s="70"/>
      <c r="C41515" s="71"/>
    </row>
    <row r="41516" spans="1:3" x14ac:dyDescent="0.4">
      <c r="A41516" s="70"/>
      <c r="B41516" s="70"/>
      <c r="C41516" s="71"/>
    </row>
    <row r="41517" spans="1:3" x14ac:dyDescent="0.4">
      <c r="A41517" s="70"/>
      <c r="B41517" s="70"/>
      <c r="C41517" s="71"/>
    </row>
    <row r="41518" spans="1:3" x14ac:dyDescent="0.4">
      <c r="A41518" s="70"/>
      <c r="B41518" s="70"/>
      <c r="C41518" s="71"/>
    </row>
    <row r="41519" spans="1:3" x14ac:dyDescent="0.4">
      <c r="A41519" s="70"/>
      <c r="B41519" s="70"/>
      <c r="C41519" s="71"/>
    </row>
    <row r="41520" spans="1:3" x14ac:dyDescent="0.4">
      <c r="A41520" s="70"/>
      <c r="B41520" s="70"/>
      <c r="C41520" s="71"/>
    </row>
    <row r="41521" spans="1:3" x14ac:dyDescent="0.4">
      <c r="A41521" s="70"/>
      <c r="B41521" s="70"/>
      <c r="C41521" s="71"/>
    </row>
    <row r="41522" spans="1:3" x14ac:dyDescent="0.4">
      <c r="A41522" s="70"/>
      <c r="B41522" s="70"/>
      <c r="C41522" s="71"/>
    </row>
    <row r="41523" spans="1:3" x14ac:dyDescent="0.4">
      <c r="A41523" s="70"/>
      <c r="B41523" s="70"/>
      <c r="C41523" s="71"/>
    </row>
    <row r="41524" spans="1:3" x14ac:dyDescent="0.4">
      <c r="A41524" s="70"/>
      <c r="B41524" s="70"/>
      <c r="C41524" s="71"/>
    </row>
    <row r="41525" spans="1:3" x14ac:dyDescent="0.4">
      <c r="A41525" s="70"/>
      <c r="B41525" s="70"/>
      <c r="C41525" s="71"/>
    </row>
    <row r="41526" spans="1:3" x14ac:dyDescent="0.4">
      <c r="A41526" s="70"/>
      <c r="B41526" s="70"/>
      <c r="C41526" s="71"/>
    </row>
    <row r="41527" spans="1:3" x14ac:dyDescent="0.4">
      <c r="A41527" s="70"/>
      <c r="B41527" s="70"/>
      <c r="C41527" s="71"/>
    </row>
    <row r="41528" spans="1:3" x14ac:dyDescent="0.4">
      <c r="A41528" s="70"/>
      <c r="B41528" s="70"/>
      <c r="C41528" s="71"/>
    </row>
    <row r="41529" spans="1:3" x14ac:dyDescent="0.4">
      <c r="A41529" s="70"/>
      <c r="B41529" s="70"/>
      <c r="C41529" s="71"/>
    </row>
    <row r="41530" spans="1:3" x14ac:dyDescent="0.4">
      <c r="A41530" s="70"/>
      <c r="B41530" s="70"/>
      <c r="C41530" s="71"/>
    </row>
    <row r="41531" spans="1:3" x14ac:dyDescent="0.4">
      <c r="A41531" s="70"/>
      <c r="B41531" s="70"/>
      <c r="C41531" s="71"/>
    </row>
    <row r="41532" spans="1:3" x14ac:dyDescent="0.4">
      <c r="A41532" s="70"/>
      <c r="B41532" s="70"/>
      <c r="C41532" s="71"/>
    </row>
    <row r="41533" spans="1:3" x14ac:dyDescent="0.4">
      <c r="A41533" s="70"/>
      <c r="B41533" s="70"/>
      <c r="C41533" s="71"/>
    </row>
    <row r="41534" spans="1:3" x14ac:dyDescent="0.4">
      <c r="A41534" s="70"/>
      <c r="B41534" s="70"/>
      <c r="C41534" s="71"/>
    </row>
    <row r="41535" spans="1:3" x14ac:dyDescent="0.4">
      <c r="A41535" s="70"/>
      <c r="B41535" s="70"/>
      <c r="C41535" s="71"/>
    </row>
    <row r="41536" spans="1:3" x14ac:dyDescent="0.4">
      <c r="A41536" s="70"/>
      <c r="B41536" s="70"/>
      <c r="C41536" s="71"/>
    </row>
    <row r="41537" spans="1:3" x14ac:dyDescent="0.4">
      <c r="A41537" s="70"/>
      <c r="B41537" s="70"/>
      <c r="C41537" s="71"/>
    </row>
    <row r="41538" spans="1:3" x14ac:dyDescent="0.4">
      <c r="A41538" s="70"/>
      <c r="B41538" s="70"/>
      <c r="C41538" s="71"/>
    </row>
    <row r="41539" spans="1:3" x14ac:dyDescent="0.4">
      <c r="A41539" s="70"/>
      <c r="B41539" s="70"/>
      <c r="C41539" s="71"/>
    </row>
    <row r="41540" spans="1:3" x14ac:dyDescent="0.4">
      <c r="A41540" s="70"/>
      <c r="B41540" s="70"/>
      <c r="C41540" s="71"/>
    </row>
    <row r="41541" spans="1:3" x14ac:dyDescent="0.4">
      <c r="A41541" s="70"/>
      <c r="B41541" s="70"/>
      <c r="C41541" s="71"/>
    </row>
    <row r="41542" spans="1:3" x14ac:dyDescent="0.4">
      <c r="A41542" s="70"/>
      <c r="B41542" s="70"/>
      <c r="C41542" s="71"/>
    </row>
    <row r="41543" spans="1:3" x14ac:dyDescent="0.4">
      <c r="A41543" s="70"/>
      <c r="B41543" s="70"/>
      <c r="C41543" s="71"/>
    </row>
    <row r="41544" spans="1:3" x14ac:dyDescent="0.4">
      <c r="A41544" s="70"/>
      <c r="B41544" s="70"/>
      <c r="C41544" s="71"/>
    </row>
    <row r="41545" spans="1:3" x14ac:dyDescent="0.4">
      <c r="A41545" s="70"/>
      <c r="B41545" s="70"/>
      <c r="C41545" s="71"/>
    </row>
    <row r="41546" spans="1:3" x14ac:dyDescent="0.4">
      <c r="A41546" s="70"/>
      <c r="B41546" s="70"/>
      <c r="C41546" s="71"/>
    </row>
    <row r="41547" spans="1:3" x14ac:dyDescent="0.4">
      <c r="A41547" s="70"/>
      <c r="B41547" s="70"/>
      <c r="C41547" s="71"/>
    </row>
    <row r="41548" spans="1:3" x14ac:dyDescent="0.4">
      <c r="A41548" s="70"/>
      <c r="B41548" s="70"/>
      <c r="C41548" s="71"/>
    </row>
    <row r="41549" spans="1:3" x14ac:dyDescent="0.4">
      <c r="A41549" s="70"/>
      <c r="B41549" s="70"/>
      <c r="C41549" s="71"/>
    </row>
    <row r="41550" spans="1:3" x14ac:dyDescent="0.4">
      <c r="A41550" s="70"/>
      <c r="B41550" s="70"/>
      <c r="C41550" s="71"/>
    </row>
    <row r="41551" spans="1:3" x14ac:dyDescent="0.4">
      <c r="A41551" s="70"/>
      <c r="B41551" s="70"/>
      <c r="C41551" s="71"/>
    </row>
    <row r="41552" spans="1:3" x14ac:dyDescent="0.4">
      <c r="A41552" s="70"/>
      <c r="B41552" s="70"/>
      <c r="C41552" s="71"/>
    </row>
    <row r="41553" spans="1:3" x14ac:dyDescent="0.4">
      <c r="A41553" s="70"/>
      <c r="B41553" s="70"/>
      <c r="C41553" s="71"/>
    </row>
    <row r="41554" spans="1:3" x14ac:dyDescent="0.4">
      <c r="A41554" s="70"/>
      <c r="B41554" s="70"/>
      <c r="C41554" s="71"/>
    </row>
    <row r="41555" spans="1:3" x14ac:dyDescent="0.4">
      <c r="A41555" s="70"/>
      <c r="B41555" s="70"/>
      <c r="C41555" s="71"/>
    </row>
    <row r="41556" spans="1:3" x14ac:dyDescent="0.4">
      <c r="A41556" s="70"/>
      <c r="B41556" s="70"/>
      <c r="C41556" s="71"/>
    </row>
    <row r="41557" spans="1:3" x14ac:dyDescent="0.4">
      <c r="A41557" s="70"/>
      <c r="B41557" s="70"/>
      <c r="C41557" s="71"/>
    </row>
    <row r="41558" spans="1:3" x14ac:dyDescent="0.4">
      <c r="A41558" s="70"/>
      <c r="B41558" s="70"/>
      <c r="C41558" s="71"/>
    </row>
    <row r="41559" spans="1:3" x14ac:dyDescent="0.4">
      <c r="A41559" s="70"/>
      <c r="B41559" s="70"/>
      <c r="C41559" s="71"/>
    </row>
    <row r="41560" spans="1:3" x14ac:dyDescent="0.4">
      <c r="A41560" s="70"/>
      <c r="B41560" s="70"/>
      <c r="C41560" s="71"/>
    </row>
    <row r="41561" spans="1:3" x14ac:dyDescent="0.4">
      <c r="A41561" s="70"/>
      <c r="B41561" s="70"/>
      <c r="C41561" s="71"/>
    </row>
    <row r="41562" spans="1:3" x14ac:dyDescent="0.4">
      <c r="A41562" s="70"/>
      <c r="B41562" s="70"/>
      <c r="C41562" s="71"/>
    </row>
    <row r="41563" spans="1:3" x14ac:dyDescent="0.4">
      <c r="A41563" s="70"/>
      <c r="B41563" s="70"/>
      <c r="C41563" s="71"/>
    </row>
    <row r="41564" spans="1:3" x14ac:dyDescent="0.4">
      <c r="A41564" s="70"/>
      <c r="B41564" s="70"/>
      <c r="C41564" s="71"/>
    </row>
    <row r="41565" spans="1:3" x14ac:dyDescent="0.4">
      <c r="A41565" s="70"/>
      <c r="B41565" s="70"/>
      <c r="C41565" s="71"/>
    </row>
    <row r="41566" spans="1:3" x14ac:dyDescent="0.4">
      <c r="A41566" s="70"/>
      <c r="B41566" s="70"/>
      <c r="C41566" s="71"/>
    </row>
    <row r="41567" spans="1:3" x14ac:dyDescent="0.4">
      <c r="A41567" s="70"/>
      <c r="B41567" s="70"/>
      <c r="C41567" s="71"/>
    </row>
    <row r="41568" spans="1:3" x14ac:dyDescent="0.4">
      <c r="A41568" s="70"/>
      <c r="B41568" s="70"/>
      <c r="C41568" s="71"/>
    </row>
    <row r="41569" spans="1:3" x14ac:dyDescent="0.4">
      <c r="A41569" s="70"/>
      <c r="B41569" s="70"/>
      <c r="C41569" s="71"/>
    </row>
    <row r="41570" spans="1:3" x14ac:dyDescent="0.4">
      <c r="A41570" s="70"/>
      <c r="B41570" s="70"/>
      <c r="C41570" s="71"/>
    </row>
    <row r="41571" spans="1:3" x14ac:dyDescent="0.4">
      <c r="A41571" s="70"/>
      <c r="B41571" s="70"/>
      <c r="C41571" s="71"/>
    </row>
    <row r="41572" spans="1:3" x14ac:dyDescent="0.4">
      <c r="A41572" s="70"/>
      <c r="B41572" s="70"/>
      <c r="C41572" s="71"/>
    </row>
    <row r="41573" spans="1:3" x14ac:dyDescent="0.4">
      <c r="A41573" s="70"/>
      <c r="B41573" s="70"/>
      <c r="C41573" s="71"/>
    </row>
    <row r="41574" spans="1:3" x14ac:dyDescent="0.4">
      <c r="A41574" s="70"/>
      <c r="B41574" s="70"/>
      <c r="C41574" s="71"/>
    </row>
    <row r="41575" spans="1:3" x14ac:dyDescent="0.4">
      <c r="A41575" s="70"/>
      <c r="B41575" s="70"/>
      <c r="C41575" s="71"/>
    </row>
    <row r="41576" spans="1:3" x14ac:dyDescent="0.4">
      <c r="A41576" s="70"/>
      <c r="B41576" s="70"/>
      <c r="C41576" s="71"/>
    </row>
    <row r="41577" spans="1:3" x14ac:dyDescent="0.4">
      <c r="A41577" s="70"/>
      <c r="B41577" s="70"/>
      <c r="C41577" s="71"/>
    </row>
    <row r="41578" spans="1:3" x14ac:dyDescent="0.4">
      <c r="A41578" s="70"/>
      <c r="B41578" s="70"/>
      <c r="C41578" s="71"/>
    </row>
    <row r="41579" spans="1:3" x14ac:dyDescent="0.4">
      <c r="A41579" s="70"/>
      <c r="B41579" s="70"/>
      <c r="C41579" s="71"/>
    </row>
    <row r="41580" spans="1:3" x14ac:dyDescent="0.4">
      <c r="A41580" s="70"/>
      <c r="B41580" s="70"/>
      <c r="C41580" s="71"/>
    </row>
    <row r="41581" spans="1:3" x14ac:dyDescent="0.4">
      <c r="A41581" s="70"/>
      <c r="B41581" s="70"/>
      <c r="C41581" s="71"/>
    </row>
    <row r="41582" spans="1:3" x14ac:dyDescent="0.4">
      <c r="A41582" s="70"/>
      <c r="B41582" s="70"/>
      <c r="C41582" s="71"/>
    </row>
    <row r="41583" spans="1:3" x14ac:dyDescent="0.4">
      <c r="A41583" s="70"/>
      <c r="B41583" s="70"/>
      <c r="C41583" s="71"/>
    </row>
    <row r="41584" spans="1:3" x14ac:dyDescent="0.4">
      <c r="A41584" s="70"/>
      <c r="B41584" s="70"/>
      <c r="C41584" s="71"/>
    </row>
    <row r="41585" spans="1:3" x14ac:dyDescent="0.4">
      <c r="A41585" s="70"/>
      <c r="B41585" s="70"/>
      <c r="C41585" s="71"/>
    </row>
    <row r="41586" spans="1:3" x14ac:dyDescent="0.4">
      <c r="A41586" s="70"/>
      <c r="B41586" s="70"/>
      <c r="C41586" s="71"/>
    </row>
    <row r="41587" spans="1:3" x14ac:dyDescent="0.4">
      <c r="A41587" s="70"/>
      <c r="B41587" s="70"/>
      <c r="C41587" s="71"/>
    </row>
    <row r="41588" spans="1:3" x14ac:dyDescent="0.4">
      <c r="A41588" s="70"/>
      <c r="B41588" s="70"/>
      <c r="C41588" s="71"/>
    </row>
    <row r="41589" spans="1:3" x14ac:dyDescent="0.4">
      <c r="A41589" s="70"/>
      <c r="B41589" s="70"/>
      <c r="C41589" s="71"/>
    </row>
    <row r="41590" spans="1:3" x14ac:dyDescent="0.4">
      <c r="A41590" s="70"/>
      <c r="B41590" s="70"/>
      <c r="C41590" s="71"/>
    </row>
    <row r="41591" spans="1:3" x14ac:dyDescent="0.4">
      <c r="A41591" s="70"/>
      <c r="B41591" s="70"/>
      <c r="C41591" s="71"/>
    </row>
    <row r="41592" spans="1:3" x14ac:dyDescent="0.4">
      <c r="A41592" s="70"/>
      <c r="B41592" s="70"/>
      <c r="C41592" s="71"/>
    </row>
    <row r="41593" spans="1:3" x14ac:dyDescent="0.4">
      <c r="A41593" s="70"/>
      <c r="B41593" s="70"/>
      <c r="C41593" s="71"/>
    </row>
    <row r="41594" spans="1:3" x14ac:dyDescent="0.4">
      <c r="A41594" s="70"/>
      <c r="B41594" s="70"/>
      <c r="C41594" s="71"/>
    </row>
    <row r="41595" spans="1:3" x14ac:dyDescent="0.4">
      <c r="A41595" s="70"/>
      <c r="B41595" s="70"/>
      <c r="C41595" s="71"/>
    </row>
    <row r="41596" spans="1:3" x14ac:dyDescent="0.4">
      <c r="A41596" s="70"/>
      <c r="B41596" s="70"/>
      <c r="C41596" s="71"/>
    </row>
    <row r="41597" spans="1:3" x14ac:dyDescent="0.4">
      <c r="A41597" s="70"/>
      <c r="B41597" s="70"/>
      <c r="C41597" s="71"/>
    </row>
    <row r="41598" spans="1:3" x14ac:dyDescent="0.4">
      <c r="A41598" s="70"/>
      <c r="B41598" s="70"/>
      <c r="C41598" s="71"/>
    </row>
    <row r="41599" spans="1:3" x14ac:dyDescent="0.4">
      <c r="A41599" s="70"/>
      <c r="B41599" s="70"/>
      <c r="C41599" s="71"/>
    </row>
    <row r="41600" spans="1:3" x14ac:dyDescent="0.4">
      <c r="A41600" s="70"/>
      <c r="B41600" s="70"/>
      <c r="C41600" s="71"/>
    </row>
    <row r="41601" spans="1:3" x14ac:dyDescent="0.4">
      <c r="A41601" s="70"/>
      <c r="B41601" s="70"/>
      <c r="C41601" s="71"/>
    </row>
    <row r="41602" spans="1:3" x14ac:dyDescent="0.4">
      <c r="A41602" s="70"/>
      <c r="B41602" s="70"/>
      <c r="C41602" s="71"/>
    </row>
    <row r="41603" spans="1:3" x14ac:dyDescent="0.4">
      <c r="A41603" s="70"/>
      <c r="B41603" s="70"/>
      <c r="C41603" s="71"/>
    </row>
    <row r="41604" spans="1:3" x14ac:dyDescent="0.4">
      <c r="A41604" s="70"/>
      <c r="B41604" s="70"/>
      <c r="C41604" s="71"/>
    </row>
    <row r="41605" spans="1:3" x14ac:dyDescent="0.4">
      <c r="A41605" s="70"/>
      <c r="B41605" s="70"/>
      <c r="C41605" s="71"/>
    </row>
    <row r="41606" spans="1:3" x14ac:dyDescent="0.4">
      <c r="A41606" s="70"/>
      <c r="B41606" s="70"/>
      <c r="C41606" s="71"/>
    </row>
    <row r="41607" spans="1:3" x14ac:dyDescent="0.4">
      <c r="A41607" s="70"/>
      <c r="B41607" s="70"/>
      <c r="C41607" s="71"/>
    </row>
    <row r="41608" spans="1:3" x14ac:dyDescent="0.4">
      <c r="A41608" s="70"/>
      <c r="B41608" s="70"/>
      <c r="C41608" s="71"/>
    </row>
    <row r="41609" spans="1:3" x14ac:dyDescent="0.4">
      <c r="A41609" s="70"/>
      <c r="B41609" s="70"/>
      <c r="C41609" s="71"/>
    </row>
    <row r="41610" spans="1:3" x14ac:dyDescent="0.4">
      <c r="A41610" s="70"/>
      <c r="B41610" s="70"/>
      <c r="C41610" s="71"/>
    </row>
    <row r="41611" spans="1:3" x14ac:dyDescent="0.4">
      <c r="A41611" s="70"/>
      <c r="B41611" s="70"/>
      <c r="C41611" s="71"/>
    </row>
    <row r="41612" spans="1:3" x14ac:dyDescent="0.4">
      <c r="A41612" s="70"/>
      <c r="B41612" s="70"/>
      <c r="C41612" s="71"/>
    </row>
    <row r="41613" spans="1:3" x14ac:dyDescent="0.4">
      <c r="A41613" s="70"/>
      <c r="B41613" s="70"/>
      <c r="C41613" s="71"/>
    </row>
    <row r="41614" spans="1:3" x14ac:dyDescent="0.4">
      <c r="A41614" s="70"/>
      <c r="B41614" s="70"/>
      <c r="C41614" s="71"/>
    </row>
    <row r="41615" spans="1:3" x14ac:dyDescent="0.4">
      <c r="A41615" s="70"/>
      <c r="B41615" s="70"/>
      <c r="C41615" s="71"/>
    </row>
    <row r="41616" spans="1:3" x14ac:dyDescent="0.4">
      <c r="A41616" s="70"/>
      <c r="B41616" s="70"/>
      <c r="C41616" s="71"/>
    </row>
    <row r="41617" spans="1:3" x14ac:dyDescent="0.4">
      <c r="A41617" s="70"/>
      <c r="B41617" s="70"/>
      <c r="C41617" s="71"/>
    </row>
    <row r="41618" spans="1:3" x14ac:dyDescent="0.4">
      <c r="A41618" s="70"/>
      <c r="B41618" s="70"/>
      <c r="C41618" s="71"/>
    </row>
    <row r="41619" spans="1:3" x14ac:dyDescent="0.4">
      <c r="A41619" s="70"/>
      <c r="B41619" s="70"/>
      <c r="C41619" s="71"/>
    </row>
    <row r="41620" spans="1:3" x14ac:dyDescent="0.4">
      <c r="A41620" s="70"/>
      <c r="B41620" s="70"/>
      <c r="C41620" s="71"/>
    </row>
    <row r="41621" spans="1:3" x14ac:dyDescent="0.4">
      <c r="A41621" s="70"/>
      <c r="B41621" s="70"/>
      <c r="C41621" s="71"/>
    </row>
    <row r="41622" spans="1:3" x14ac:dyDescent="0.4">
      <c r="A41622" s="70"/>
      <c r="B41622" s="70"/>
      <c r="C41622" s="71"/>
    </row>
    <row r="41623" spans="1:3" x14ac:dyDescent="0.4">
      <c r="A41623" s="70"/>
      <c r="B41623" s="70"/>
      <c r="C41623" s="71"/>
    </row>
    <row r="41624" spans="1:3" x14ac:dyDescent="0.4">
      <c r="A41624" s="70"/>
      <c r="B41624" s="70"/>
      <c r="C41624" s="71"/>
    </row>
    <row r="41625" spans="1:3" x14ac:dyDescent="0.4">
      <c r="A41625" s="70"/>
      <c r="B41625" s="70"/>
      <c r="C41625" s="71"/>
    </row>
    <row r="41626" spans="1:3" x14ac:dyDescent="0.4">
      <c r="A41626" s="70"/>
      <c r="B41626" s="70"/>
      <c r="C41626" s="71"/>
    </row>
    <row r="41627" spans="1:3" x14ac:dyDescent="0.4">
      <c r="A41627" s="70"/>
      <c r="B41627" s="70"/>
      <c r="C41627" s="71"/>
    </row>
    <row r="41628" spans="1:3" x14ac:dyDescent="0.4">
      <c r="A41628" s="70"/>
      <c r="B41628" s="70"/>
      <c r="C41628" s="71"/>
    </row>
    <row r="41629" spans="1:3" x14ac:dyDescent="0.4">
      <c r="A41629" s="70"/>
      <c r="B41629" s="70"/>
      <c r="C41629" s="71"/>
    </row>
    <row r="41630" spans="1:3" x14ac:dyDescent="0.4">
      <c r="A41630" s="70"/>
      <c r="B41630" s="70"/>
      <c r="C41630" s="71"/>
    </row>
    <row r="41631" spans="1:3" x14ac:dyDescent="0.4">
      <c r="A41631" s="70"/>
      <c r="B41631" s="70"/>
      <c r="C41631" s="71"/>
    </row>
    <row r="41632" spans="1:3" x14ac:dyDescent="0.4">
      <c r="A41632" s="70"/>
      <c r="B41632" s="70"/>
      <c r="C41632" s="71"/>
    </row>
    <row r="41633" spans="1:3" x14ac:dyDescent="0.4">
      <c r="A41633" s="70"/>
      <c r="B41633" s="70"/>
      <c r="C41633" s="71"/>
    </row>
    <row r="41634" spans="1:3" x14ac:dyDescent="0.4">
      <c r="A41634" s="70"/>
      <c r="B41634" s="70"/>
      <c r="C41634" s="71"/>
    </row>
    <row r="41635" spans="1:3" x14ac:dyDescent="0.4">
      <c r="A41635" s="70"/>
      <c r="B41635" s="70"/>
      <c r="C41635" s="71"/>
    </row>
    <row r="41636" spans="1:3" x14ac:dyDescent="0.4">
      <c r="A41636" s="70"/>
      <c r="B41636" s="70"/>
      <c r="C41636" s="71"/>
    </row>
    <row r="41637" spans="1:3" x14ac:dyDescent="0.4">
      <c r="A41637" s="70"/>
      <c r="B41637" s="70"/>
      <c r="C41637" s="71"/>
    </row>
    <row r="41638" spans="1:3" x14ac:dyDescent="0.4">
      <c r="A41638" s="70"/>
      <c r="B41638" s="70"/>
      <c r="C41638" s="71"/>
    </row>
    <row r="41639" spans="1:3" x14ac:dyDescent="0.4">
      <c r="A41639" s="70"/>
      <c r="B41639" s="70"/>
      <c r="C41639" s="71"/>
    </row>
    <row r="41640" spans="1:3" x14ac:dyDescent="0.4">
      <c r="A41640" s="70"/>
      <c r="B41640" s="70"/>
      <c r="C41640" s="71"/>
    </row>
    <row r="41641" spans="1:3" x14ac:dyDescent="0.4">
      <c r="A41641" s="70"/>
      <c r="B41641" s="70"/>
      <c r="C41641" s="71"/>
    </row>
    <row r="41642" spans="1:3" x14ac:dyDescent="0.4">
      <c r="A41642" s="70"/>
      <c r="B41642" s="70"/>
      <c r="C41642" s="71"/>
    </row>
    <row r="41643" spans="1:3" x14ac:dyDescent="0.4">
      <c r="A41643" s="70"/>
      <c r="B41643" s="70"/>
      <c r="C41643" s="71"/>
    </row>
    <row r="41644" spans="1:3" x14ac:dyDescent="0.4">
      <c r="A41644" s="70"/>
      <c r="B41644" s="70"/>
      <c r="C41644" s="71"/>
    </row>
    <row r="41645" spans="1:3" x14ac:dyDescent="0.4">
      <c r="A41645" s="70"/>
      <c r="B41645" s="70"/>
      <c r="C41645" s="71"/>
    </row>
    <row r="41646" spans="1:3" x14ac:dyDescent="0.4">
      <c r="A41646" s="70"/>
      <c r="B41646" s="70"/>
      <c r="C41646" s="71"/>
    </row>
    <row r="41647" spans="1:3" x14ac:dyDescent="0.4">
      <c r="A41647" s="70"/>
      <c r="B41647" s="70"/>
      <c r="C41647" s="71"/>
    </row>
    <row r="41648" spans="1:3" x14ac:dyDescent="0.4">
      <c r="A41648" s="70"/>
      <c r="B41648" s="70"/>
      <c r="C41648" s="71"/>
    </row>
    <row r="41649" spans="1:3" x14ac:dyDescent="0.4">
      <c r="A41649" s="70"/>
      <c r="B41649" s="70"/>
      <c r="C41649" s="71"/>
    </row>
    <row r="41650" spans="1:3" x14ac:dyDescent="0.4">
      <c r="A41650" s="70"/>
      <c r="B41650" s="70"/>
      <c r="C41650" s="71"/>
    </row>
    <row r="41651" spans="1:3" x14ac:dyDescent="0.4">
      <c r="A41651" s="70"/>
      <c r="B41651" s="70"/>
      <c r="C41651" s="71"/>
    </row>
    <row r="41652" spans="1:3" x14ac:dyDescent="0.4">
      <c r="A41652" s="70"/>
      <c r="B41652" s="70"/>
      <c r="C41652" s="71"/>
    </row>
    <row r="41653" spans="1:3" x14ac:dyDescent="0.4">
      <c r="A41653" s="70"/>
      <c r="B41653" s="70"/>
      <c r="C41653" s="71"/>
    </row>
    <row r="41654" spans="1:3" x14ac:dyDescent="0.4">
      <c r="A41654" s="70"/>
      <c r="B41654" s="70"/>
      <c r="C41654" s="71"/>
    </row>
    <row r="41655" spans="1:3" x14ac:dyDescent="0.4">
      <c r="A41655" s="70"/>
      <c r="B41655" s="70"/>
      <c r="C41655" s="71"/>
    </row>
    <row r="41656" spans="1:3" x14ac:dyDescent="0.4">
      <c r="A41656" s="70"/>
      <c r="B41656" s="70"/>
      <c r="C41656" s="71"/>
    </row>
    <row r="41657" spans="1:3" x14ac:dyDescent="0.4">
      <c r="A41657" s="70"/>
      <c r="B41657" s="70"/>
      <c r="C41657" s="71"/>
    </row>
    <row r="41658" spans="1:3" x14ac:dyDescent="0.4">
      <c r="A41658" s="70"/>
      <c r="B41658" s="70"/>
      <c r="C41658" s="71"/>
    </row>
    <row r="41659" spans="1:3" x14ac:dyDescent="0.4">
      <c r="A41659" s="70"/>
      <c r="B41659" s="70"/>
      <c r="C41659" s="71"/>
    </row>
    <row r="41660" spans="1:3" x14ac:dyDescent="0.4">
      <c r="A41660" s="70"/>
      <c r="B41660" s="70"/>
      <c r="C41660" s="71"/>
    </row>
    <row r="41661" spans="1:3" x14ac:dyDescent="0.4">
      <c r="A41661" s="70"/>
      <c r="B41661" s="70"/>
      <c r="C41661" s="71"/>
    </row>
    <row r="41662" spans="1:3" x14ac:dyDescent="0.4">
      <c r="A41662" s="70"/>
      <c r="B41662" s="70"/>
      <c r="C41662" s="71"/>
    </row>
    <row r="41663" spans="1:3" x14ac:dyDescent="0.4">
      <c r="A41663" s="70"/>
      <c r="B41663" s="70"/>
      <c r="C41663" s="71"/>
    </row>
    <row r="41664" spans="1:3" x14ac:dyDescent="0.4">
      <c r="A41664" s="70"/>
      <c r="B41664" s="70"/>
      <c r="C41664" s="71"/>
    </row>
    <row r="41665" spans="1:3" x14ac:dyDescent="0.4">
      <c r="A41665" s="70"/>
      <c r="B41665" s="70"/>
      <c r="C41665" s="71"/>
    </row>
    <row r="41666" spans="1:3" x14ac:dyDescent="0.4">
      <c r="A41666" s="70"/>
      <c r="B41666" s="70"/>
      <c r="C41666" s="71"/>
    </row>
    <row r="41667" spans="1:3" x14ac:dyDescent="0.4">
      <c r="A41667" s="70"/>
      <c r="B41667" s="70"/>
      <c r="C41667" s="71"/>
    </row>
    <row r="41668" spans="1:3" x14ac:dyDescent="0.4">
      <c r="A41668" s="70"/>
      <c r="B41668" s="70"/>
      <c r="C41668" s="71"/>
    </row>
    <row r="41669" spans="1:3" x14ac:dyDescent="0.4">
      <c r="A41669" s="70"/>
      <c r="B41669" s="70"/>
      <c r="C41669" s="71"/>
    </row>
    <row r="41670" spans="1:3" x14ac:dyDescent="0.4">
      <c r="A41670" s="70"/>
      <c r="B41670" s="70"/>
      <c r="C41670" s="71"/>
    </row>
    <row r="41671" spans="1:3" x14ac:dyDescent="0.4">
      <c r="A41671" s="70"/>
      <c r="B41671" s="70"/>
      <c r="C41671" s="71"/>
    </row>
    <row r="41672" spans="1:3" x14ac:dyDescent="0.4">
      <c r="A41672" s="70"/>
      <c r="B41672" s="70"/>
      <c r="C41672" s="71"/>
    </row>
    <row r="41673" spans="1:3" x14ac:dyDescent="0.4">
      <c r="A41673" s="70"/>
      <c r="B41673" s="70"/>
      <c r="C41673" s="71"/>
    </row>
    <row r="41674" spans="1:3" x14ac:dyDescent="0.4">
      <c r="A41674" s="70"/>
      <c r="B41674" s="70"/>
      <c r="C41674" s="71"/>
    </row>
    <row r="41675" spans="1:3" x14ac:dyDescent="0.4">
      <c r="A41675" s="70"/>
      <c r="B41675" s="70"/>
      <c r="C41675" s="71"/>
    </row>
    <row r="41676" spans="1:3" x14ac:dyDescent="0.4">
      <c r="A41676" s="70"/>
      <c r="B41676" s="70"/>
      <c r="C41676" s="71"/>
    </row>
    <row r="41677" spans="1:3" x14ac:dyDescent="0.4">
      <c r="A41677" s="70"/>
      <c r="B41677" s="70"/>
      <c r="C41677" s="71"/>
    </row>
    <row r="41678" spans="1:3" x14ac:dyDescent="0.4">
      <c r="A41678" s="70"/>
      <c r="B41678" s="70"/>
      <c r="C41678" s="71"/>
    </row>
    <row r="41679" spans="1:3" x14ac:dyDescent="0.4">
      <c r="A41679" s="70"/>
      <c r="B41679" s="70"/>
      <c r="C41679" s="71"/>
    </row>
    <row r="41680" spans="1:3" x14ac:dyDescent="0.4">
      <c r="A41680" s="70"/>
      <c r="B41680" s="70"/>
      <c r="C41680" s="71"/>
    </row>
    <row r="41681" spans="1:3" x14ac:dyDescent="0.4">
      <c r="A41681" s="70"/>
      <c r="B41681" s="70"/>
      <c r="C41681" s="71"/>
    </row>
    <row r="41682" spans="1:3" x14ac:dyDescent="0.4">
      <c r="A41682" s="70"/>
      <c r="B41682" s="70"/>
      <c r="C41682" s="71"/>
    </row>
    <row r="41683" spans="1:3" x14ac:dyDescent="0.4">
      <c r="A41683" s="70"/>
      <c r="B41683" s="70"/>
      <c r="C41683" s="71"/>
    </row>
    <row r="41684" spans="1:3" x14ac:dyDescent="0.4">
      <c r="A41684" s="70"/>
      <c r="B41684" s="70"/>
      <c r="C41684" s="71"/>
    </row>
    <row r="41685" spans="1:3" x14ac:dyDescent="0.4">
      <c r="A41685" s="70"/>
      <c r="B41685" s="70"/>
      <c r="C41685" s="71"/>
    </row>
    <row r="41686" spans="1:3" x14ac:dyDescent="0.4">
      <c r="A41686" s="70"/>
      <c r="B41686" s="70"/>
      <c r="C41686" s="71"/>
    </row>
    <row r="41687" spans="1:3" x14ac:dyDescent="0.4">
      <c r="A41687" s="70"/>
      <c r="B41687" s="70"/>
      <c r="C41687" s="71"/>
    </row>
    <row r="41688" spans="1:3" x14ac:dyDescent="0.4">
      <c r="A41688" s="70"/>
      <c r="B41688" s="70"/>
      <c r="C41688" s="71"/>
    </row>
    <row r="41689" spans="1:3" x14ac:dyDescent="0.4">
      <c r="A41689" s="70"/>
      <c r="B41689" s="70"/>
      <c r="C41689" s="71"/>
    </row>
    <row r="41690" spans="1:3" x14ac:dyDescent="0.4">
      <c r="A41690" s="70"/>
      <c r="B41690" s="70"/>
      <c r="C41690" s="71"/>
    </row>
    <row r="41691" spans="1:3" x14ac:dyDescent="0.4">
      <c r="A41691" s="70"/>
      <c r="B41691" s="70"/>
      <c r="C41691" s="71"/>
    </row>
    <row r="41692" spans="1:3" x14ac:dyDescent="0.4">
      <c r="A41692" s="70"/>
      <c r="B41692" s="70"/>
      <c r="C41692" s="71"/>
    </row>
    <row r="41693" spans="1:3" x14ac:dyDescent="0.4">
      <c r="A41693" s="70"/>
      <c r="B41693" s="70"/>
      <c r="C41693" s="71"/>
    </row>
    <row r="41694" spans="1:3" x14ac:dyDescent="0.4">
      <c r="A41694" s="70"/>
      <c r="B41694" s="70"/>
      <c r="C41694" s="71"/>
    </row>
    <row r="41695" spans="1:3" x14ac:dyDescent="0.4">
      <c r="A41695" s="70"/>
      <c r="B41695" s="70"/>
      <c r="C41695" s="71"/>
    </row>
    <row r="41696" spans="1:3" x14ac:dyDescent="0.4">
      <c r="A41696" s="70"/>
      <c r="B41696" s="70"/>
      <c r="C41696" s="71"/>
    </row>
    <row r="41697" spans="1:3" x14ac:dyDescent="0.4">
      <c r="A41697" s="70"/>
      <c r="B41697" s="70"/>
      <c r="C41697" s="71"/>
    </row>
    <row r="41698" spans="1:3" x14ac:dyDescent="0.4">
      <c r="A41698" s="70"/>
      <c r="B41698" s="70"/>
      <c r="C41698" s="71"/>
    </row>
    <row r="41699" spans="1:3" x14ac:dyDescent="0.4">
      <c r="A41699" s="70"/>
      <c r="B41699" s="70"/>
      <c r="C41699" s="71"/>
    </row>
    <row r="41700" spans="1:3" x14ac:dyDescent="0.4">
      <c r="A41700" s="70"/>
      <c r="B41700" s="70"/>
      <c r="C41700" s="71"/>
    </row>
    <row r="41701" spans="1:3" x14ac:dyDescent="0.4">
      <c r="A41701" s="70"/>
      <c r="B41701" s="70"/>
      <c r="C41701" s="71"/>
    </row>
    <row r="41702" spans="1:3" x14ac:dyDescent="0.4">
      <c r="A41702" s="70"/>
      <c r="B41702" s="70"/>
      <c r="C41702" s="71"/>
    </row>
    <row r="41703" spans="1:3" x14ac:dyDescent="0.4">
      <c r="A41703" s="70"/>
      <c r="B41703" s="70"/>
      <c r="C41703" s="71"/>
    </row>
    <row r="41704" spans="1:3" x14ac:dyDescent="0.4">
      <c r="A41704" s="70"/>
      <c r="B41704" s="70"/>
      <c r="C41704" s="71"/>
    </row>
    <row r="41705" spans="1:3" x14ac:dyDescent="0.4">
      <c r="A41705" s="70"/>
      <c r="B41705" s="70"/>
      <c r="C41705" s="71"/>
    </row>
    <row r="41706" spans="1:3" x14ac:dyDescent="0.4">
      <c r="A41706" s="70"/>
      <c r="B41706" s="70"/>
      <c r="C41706" s="71"/>
    </row>
    <row r="41707" spans="1:3" x14ac:dyDescent="0.4">
      <c r="A41707" s="70"/>
      <c r="B41707" s="70"/>
      <c r="C41707" s="71"/>
    </row>
    <row r="41708" spans="1:3" x14ac:dyDescent="0.4">
      <c r="A41708" s="70"/>
      <c r="B41708" s="70"/>
      <c r="C41708" s="71"/>
    </row>
    <row r="41709" spans="1:3" x14ac:dyDescent="0.4">
      <c r="A41709" s="70"/>
      <c r="B41709" s="70"/>
      <c r="C41709" s="71"/>
    </row>
    <row r="41710" spans="1:3" x14ac:dyDescent="0.4">
      <c r="A41710" s="70"/>
      <c r="B41710" s="70"/>
      <c r="C41710" s="71"/>
    </row>
    <row r="41711" spans="1:3" x14ac:dyDescent="0.4">
      <c r="A41711" s="70"/>
      <c r="B41711" s="70"/>
      <c r="C41711" s="71"/>
    </row>
    <row r="41712" spans="1:3" x14ac:dyDescent="0.4">
      <c r="A41712" s="70"/>
      <c r="B41712" s="70"/>
      <c r="C41712" s="71"/>
    </row>
    <row r="41713" spans="1:3" x14ac:dyDescent="0.4">
      <c r="A41713" s="70"/>
      <c r="B41713" s="70"/>
      <c r="C41713" s="71"/>
    </row>
    <row r="41714" spans="1:3" x14ac:dyDescent="0.4">
      <c r="A41714" s="70"/>
      <c r="B41714" s="70"/>
      <c r="C41714" s="71"/>
    </row>
    <row r="41715" spans="1:3" x14ac:dyDescent="0.4">
      <c r="A41715" s="70"/>
      <c r="B41715" s="70"/>
      <c r="C41715" s="71"/>
    </row>
    <row r="41716" spans="1:3" x14ac:dyDescent="0.4">
      <c r="A41716" s="70"/>
      <c r="B41716" s="70"/>
      <c r="C41716" s="71"/>
    </row>
    <row r="41717" spans="1:3" x14ac:dyDescent="0.4">
      <c r="A41717" s="70"/>
      <c r="B41717" s="70"/>
      <c r="C41717" s="71"/>
    </row>
    <row r="41718" spans="1:3" x14ac:dyDescent="0.4">
      <c r="A41718" s="70"/>
      <c r="B41718" s="70"/>
      <c r="C41718" s="71"/>
    </row>
    <row r="41719" spans="1:3" x14ac:dyDescent="0.4">
      <c r="A41719" s="70"/>
      <c r="B41719" s="70"/>
      <c r="C41719" s="71"/>
    </row>
    <row r="41720" spans="1:3" x14ac:dyDescent="0.4">
      <c r="A41720" s="70"/>
      <c r="B41720" s="70"/>
      <c r="C41720" s="71"/>
    </row>
    <row r="41721" spans="1:3" x14ac:dyDescent="0.4">
      <c r="A41721" s="70"/>
      <c r="B41721" s="70"/>
      <c r="C41721" s="71"/>
    </row>
    <row r="41722" spans="1:3" x14ac:dyDescent="0.4">
      <c r="A41722" s="70"/>
      <c r="B41722" s="70"/>
      <c r="C41722" s="71"/>
    </row>
    <row r="41723" spans="1:3" x14ac:dyDescent="0.4">
      <c r="A41723" s="70"/>
      <c r="B41723" s="70"/>
      <c r="C41723" s="71"/>
    </row>
    <row r="41724" spans="1:3" x14ac:dyDescent="0.4">
      <c r="A41724" s="70"/>
      <c r="B41724" s="70"/>
      <c r="C41724" s="71"/>
    </row>
    <row r="41725" spans="1:3" x14ac:dyDescent="0.4">
      <c r="A41725" s="70"/>
      <c r="B41725" s="70"/>
      <c r="C41725" s="71"/>
    </row>
    <row r="41726" spans="1:3" x14ac:dyDescent="0.4">
      <c r="A41726" s="70"/>
      <c r="B41726" s="70"/>
      <c r="C41726" s="71"/>
    </row>
    <row r="41727" spans="1:3" x14ac:dyDescent="0.4">
      <c r="A41727" s="70"/>
      <c r="B41727" s="70"/>
      <c r="C41727" s="71"/>
    </row>
    <row r="41728" spans="1:3" x14ac:dyDescent="0.4">
      <c r="A41728" s="70"/>
      <c r="B41728" s="70"/>
      <c r="C41728" s="71"/>
    </row>
    <row r="41729" spans="1:3" x14ac:dyDescent="0.4">
      <c r="A41729" s="70"/>
      <c r="B41729" s="70"/>
      <c r="C41729" s="71"/>
    </row>
    <row r="41730" spans="1:3" x14ac:dyDescent="0.4">
      <c r="A41730" s="70"/>
      <c r="B41730" s="70"/>
      <c r="C41730" s="71"/>
    </row>
    <row r="41731" spans="1:3" x14ac:dyDescent="0.4">
      <c r="A41731" s="70"/>
      <c r="B41731" s="70"/>
      <c r="C41731" s="71"/>
    </row>
    <row r="41732" spans="1:3" x14ac:dyDescent="0.4">
      <c r="A41732" s="70"/>
      <c r="B41732" s="70"/>
      <c r="C41732" s="71"/>
    </row>
    <row r="41733" spans="1:3" x14ac:dyDescent="0.4">
      <c r="A41733" s="70"/>
      <c r="B41733" s="70"/>
      <c r="C41733" s="71"/>
    </row>
    <row r="41734" spans="1:3" x14ac:dyDescent="0.4">
      <c r="A41734" s="70"/>
      <c r="B41734" s="70"/>
      <c r="C41734" s="71"/>
    </row>
    <row r="41735" spans="1:3" x14ac:dyDescent="0.4">
      <c r="A41735" s="70"/>
      <c r="B41735" s="70"/>
      <c r="C41735" s="71"/>
    </row>
    <row r="41736" spans="1:3" x14ac:dyDescent="0.4">
      <c r="A41736" s="70"/>
      <c r="B41736" s="70"/>
      <c r="C41736" s="71"/>
    </row>
    <row r="41737" spans="1:3" x14ac:dyDescent="0.4">
      <c r="A41737" s="70"/>
      <c r="B41737" s="70"/>
      <c r="C41737" s="71"/>
    </row>
    <row r="41738" spans="1:3" x14ac:dyDescent="0.4">
      <c r="A41738" s="70"/>
      <c r="B41738" s="70"/>
      <c r="C41738" s="71"/>
    </row>
    <row r="41739" spans="1:3" x14ac:dyDescent="0.4">
      <c r="A41739" s="70"/>
      <c r="B41739" s="70"/>
      <c r="C41739" s="71"/>
    </row>
    <row r="41740" spans="1:3" x14ac:dyDescent="0.4">
      <c r="A41740" s="70"/>
      <c r="B41740" s="70"/>
      <c r="C41740" s="71"/>
    </row>
    <row r="41741" spans="1:3" x14ac:dyDescent="0.4">
      <c r="A41741" s="70"/>
      <c r="B41741" s="70"/>
      <c r="C41741" s="71"/>
    </row>
    <row r="41742" spans="1:3" x14ac:dyDescent="0.4">
      <c r="A41742" s="70"/>
      <c r="B41742" s="70"/>
      <c r="C41742" s="71"/>
    </row>
    <row r="41743" spans="1:3" x14ac:dyDescent="0.4">
      <c r="A41743" s="70"/>
      <c r="B41743" s="70"/>
      <c r="C41743" s="71"/>
    </row>
    <row r="41744" spans="1:3" x14ac:dyDescent="0.4">
      <c r="A41744" s="70"/>
      <c r="B41744" s="70"/>
      <c r="C41744" s="71"/>
    </row>
    <row r="41745" spans="1:3" x14ac:dyDescent="0.4">
      <c r="A41745" s="70"/>
      <c r="B41745" s="70"/>
      <c r="C41745" s="71"/>
    </row>
    <row r="41746" spans="1:3" x14ac:dyDescent="0.4">
      <c r="A41746" s="70"/>
      <c r="B41746" s="70"/>
      <c r="C41746" s="71"/>
    </row>
    <row r="41747" spans="1:3" x14ac:dyDescent="0.4">
      <c r="A41747" s="70"/>
      <c r="B41747" s="70"/>
      <c r="C41747" s="71"/>
    </row>
    <row r="41748" spans="1:3" x14ac:dyDescent="0.4">
      <c r="A41748" s="70"/>
      <c r="B41748" s="70"/>
      <c r="C41748" s="71"/>
    </row>
    <row r="41749" spans="1:3" x14ac:dyDescent="0.4">
      <c r="A41749" s="70"/>
      <c r="B41749" s="70"/>
      <c r="C41749" s="71"/>
    </row>
    <row r="41750" spans="1:3" x14ac:dyDescent="0.4">
      <c r="A41750" s="70"/>
      <c r="B41750" s="70"/>
      <c r="C41750" s="71"/>
    </row>
    <row r="41751" spans="1:3" x14ac:dyDescent="0.4">
      <c r="A41751" s="70"/>
      <c r="B41751" s="70"/>
      <c r="C41751" s="71"/>
    </row>
    <row r="41752" spans="1:3" x14ac:dyDescent="0.4">
      <c r="A41752" s="70"/>
      <c r="B41752" s="70"/>
      <c r="C41752" s="71"/>
    </row>
    <row r="41753" spans="1:3" x14ac:dyDescent="0.4">
      <c r="A41753" s="70"/>
      <c r="B41753" s="70"/>
      <c r="C41753" s="71"/>
    </row>
    <row r="41754" spans="1:3" x14ac:dyDescent="0.4">
      <c r="A41754" s="70"/>
      <c r="B41754" s="70"/>
      <c r="C41754" s="71"/>
    </row>
    <row r="41755" spans="1:3" x14ac:dyDescent="0.4">
      <c r="A41755" s="70"/>
      <c r="B41755" s="70"/>
      <c r="C41755" s="71"/>
    </row>
    <row r="41756" spans="1:3" x14ac:dyDescent="0.4">
      <c r="A41756" s="70"/>
      <c r="B41756" s="70"/>
      <c r="C41756" s="71"/>
    </row>
    <row r="41757" spans="1:3" x14ac:dyDescent="0.4">
      <c r="A41757" s="70"/>
      <c r="B41757" s="70"/>
      <c r="C41757" s="71"/>
    </row>
    <row r="41758" spans="1:3" x14ac:dyDescent="0.4">
      <c r="A41758" s="70"/>
      <c r="B41758" s="70"/>
      <c r="C41758" s="71"/>
    </row>
    <row r="41759" spans="1:3" x14ac:dyDescent="0.4">
      <c r="A41759" s="70"/>
      <c r="B41759" s="70"/>
      <c r="C41759" s="71"/>
    </row>
    <row r="41760" spans="1:3" x14ac:dyDescent="0.4">
      <c r="A41760" s="70"/>
      <c r="B41760" s="70"/>
      <c r="C41760" s="71"/>
    </row>
    <row r="41761" spans="1:3" x14ac:dyDescent="0.4">
      <c r="A41761" s="70"/>
      <c r="B41761" s="70"/>
      <c r="C41761" s="71"/>
    </row>
    <row r="41762" spans="1:3" x14ac:dyDescent="0.4">
      <c r="A41762" s="70"/>
      <c r="B41762" s="70"/>
      <c r="C41762" s="71"/>
    </row>
    <row r="41763" spans="1:3" x14ac:dyDescent="0.4">
      <c r="A41763" s="70"/>
      <c r="B41763" s="70"/>
      <c r="C41763" s="71"/>
    </row>
    <row r="41764" spans="1:3" x14ac:dyDescent="0.4">
      <c r="A41764" s="70"/>
      <c r="B41764" s="70"/>
      <c r="C41764" s="71"/>
    </row>
    <row r="41765" spans="1:3" x14ac:dyDescent="0.4">
      <c r="A41765" s="70"/>
      <c r="B41765" s="70"/>
      <c r="C41765" s="71"/>
    </row>
    <row r="41766" spans="1:3" x14ac:dyDescent="0.4">
      <c r="A41766" s="70"/>
      <c r="B41766" s="70"/>
      <c r="C41766" s="71"/>
    </row>
    <row r="41767" spans="1:3" x14ac:dyDescent="0.4">
      <c r="A41767" s="70"/>
      <c r="B41767" s="70"/>
      <c r="C41767" s="71"/>
    </row>
    <row r="41768" spans="1:3" x14ac:dyDescent="0.4">
      <c r="A41768" s="70"/>
      <c r="B41768" s="70"/>
      <c r="C41768" s="71"/>
    </row>
    <row r="41769" spans="1:3" x14ac:dyDescent="0.4">
      <c r="A41769" s="70"/>
      <c r="B41769" s="70"/>
      <c r="C41769" s="71"/>
    </row>
    <row r="41770" spans="1:3" x14ac:dyDescent="0.4">
      <c r="A41770" s="70"/>
      <c r="B41770" s="70"/>
      <c r="C41770" s="71"/>
    </row>
    <row r="41771" spans="1:3" x14ac:dyDescent="0.4">
      <c r="A41771" s="70"/>
      <c r="B41771" s="70"/>
      <c r="C41771" s="71"/>
    </row>
    <row r="41772" spans="1:3" x14ac:dyDescent="0.4">
      <c r="A41772" s="70"/>
      <c r="B41772" s="70"/>
      <c r="C41772" s="71"/>
    </row>
    <row r="41773" spans="1:3" x14ac:dyDescent="0.4">
      <c r="A41773" s="70"/>
      <c r="B41773" s="70"/>
      <c r="C41773" s="71"/>
    </row>
    <row r="41774" spans="1:3" x14ac:dyDescent="0.4">
      <c r="A41774" s="70"/>
      <c r="B41774" s="70"/>
      <c r="C41774" s="71"/>
    </row>
    <row r="41775" spans="1:3" x14ac:dyDescent="0.4">
      <c r="A41775" s="70"/>
      <c r="B41775" s="70"/>
      <c r="C41775" s="71"/>
    </row>
    <row r="41776" spans="1:3" x14ac:dyDescent="0.4">
      <c r="A41776" s="70"/>
      <c r="B41776" s="70"/>
      <c r="C41776" s="71"/>
    </row>
    <row r="41777" spans="1:3" x14ac:dyDescent="0.4">
      <c r="A41777" s="70"/>
      <c r="B41777" s="70"/>
      <c r="C41777" s="71"/>
    </row>
    <row r="41778" spans="1:3" x14ac:dyDescent="0.4">
      <c r="A41778" s="70"/>
      <c r="B41778" s="70"/>
      <c r="C41778" s="71"/>
    </row>
    <row r="41779" spans="1:3" x14ac:dyDescent="0.4">
      <c r="A41779" s="70"/>
      <c r="B41779" s="70"/>
      <c r="C41779" s="71"/>
    </row>
    <row r="41780" spans="1:3" x14ac:dyDescent="0.4">
      <c r="A41780" s="70"/>
      <c r="B41780" s="70"/>
      <c r="C41780" s="71"/>
    </row>
    <row r="41781" spans="1:3" x14ac:dyDescent="0.4">
      <c r="A41781" s="70"/>
      <c r="B41781" s="70"/>
      <c r="C41781" s="71"/>
    </row>
    <row r="41782" spans="1:3" x14ac:dyDescent="0.4">
      <c r="A41782" s="70"/>
      <c r="B41782" s="70"/>
      <c r="C41782" s="71"/>
    </row>
    <row r="41783" spans="1:3" x14ac:dyDescent="0.4">
      <c r="A41783" s="70"/>
      <c r="B41783" s="70"/>
      <c r="C41783" s="71"/>
    </row>
    <row r="41784" spans="1:3" x14ac:dyDescent="0.4">
      <c r="A41784" s="70"/>
      <c r="B41784" s="70"/>
      <c r="C41784" s="71"/>
    </row>
    <row r="41785" spans="1:3" x14ac:dyDescent="0.4">
      <c r="A41785" s="70"/>
      <c r="B41785" s="70"/>
      <c r="C41785" s="71"/>
    </row>
    <row r="41786" spans="1:3" x14ac:dyDescent="0.4">
      <c r="A41786" s="70"/>
      <c r="B41786" s="70"/>
      <c r="C41786" s="71"/>
    </row>
    <row r="41787" spans="1:3" x14ac:dyDescent="0.4">
      <c r="A41787" s="70"/>
      <c r="B41787" s="70"/>
      <c r="C41787" s="71"/>
    </row>
    <row r="41788" spans="1:3" x14ac:dyDescent="0.4">
      <c r="A41788" s="70"/>
      <c r="B41788" s="70"/>
      <c r="C41788" s="71"/>
    </row>
    <row r="41789" spans="1:3" x14ac:dyDescent="0.4">
      <c r="A41789" s="70"/>
      <c r="B41789" s="70"/>
      <c r="C41789" s="71"/>
    </row>
    <row r="41790" spans="1:3" x14ac:dyDescent="0.4">
      <c r="A41790" s="70"/>
      <c r="B41790" s="70"/>
      <c r="C41790" s="71"/>
    </row>
    <row r="41791" spans="1:3" x14ac:dyDescent="0.4">
      <c r="A41791" s="70"/>
      <c r="B41791" s="70"/>
      <c r="C41791" s="71"/>
    </row>
    <row r="41792" spans="1:3" x14ac:dyDescent="0.4">
      <c r="A41792" s="70"/>
      <c r="B41792" s="70"/>
      <c r="C41792" s="71"/>
    </row>
    <row r="41793" spans="1:3" x14ac:dyDescent="0.4">
      <c r="A41793" s="70"/>
      <c r="B41793" s="70"/>
      <c r="C41793" s="71"/>
    </row>
    <row r="41794" spans="1:3" x14ac:dyDescent="0.4">
      <c r="A41794" s="70"/>
      <c r="B41794" s="70"/>
      <c r="C41794" s="71"/>
    </row>
    <row r="41795" spans="1:3" x14ac:dyDescent="0.4">
      <c r="A41795" s="70"/>
      <c r="B41795" s="70"/>
      <c r="C41795" s="71"/>
    </row>
    <row r="41796" spans="1:3" x14ac:dyDescent="0.4">
      <c r="A41796" s="70"/>
      <c r="B41796" s="70"/>
      <c r="C41796" s="71"/>
    </row>
    <row r="41797" spans="1:3" x14ac:dyDescent="0.4">
      <c r="A41797" s="70"/>
      <c r="B41797" s="70"/>
      <c r="C41797" s="71"/>
    </row>
    <row r="41798" spans="1:3" x14ac:dyDescent="0.4">
      <c r="A41798" s="70"/>
      <c r="B41798" s="70"/>
      <c r="C41798" s="71"/>
    </row>
    <row r="41799" spans="1:3" x14ac:dyDescent="0.4">
      <c r="A41799" s="70"/>
      <c r="B41799" s="70"/>
      <c r="C41799" s="71"/>
    </row>
    <row r="41800" spans="1:3" x14ac:dyDescent="0.4">
      <c r="A41800" s="70"/>
      <c r="B41800" s="70"/>
      <c r="C41800" s="71"/>
    </row>
    <row r="41801" spans="1:3" x14ac:dyDescent="0.4">
      <c r="A41801" s="70"/>
      <c r="B41801" s="70"/>
      <c r="C41801" s="71"/>
    </row>
    <row r="41802" spans="1:3" x14ac:dyDescent="0.4">
      <c r="A41802" s="70"/>
      <c r="B41802" s="70"/>
      <c r="C41802" s="71"/>
    </row>
    <row r="41803" spans="1:3" x14ac:dyDescent="0.4">
      <c r="A41803" s="70"/>
      <c r="B41803" s="70"/>
      <c r="C41803" s="71"/>
    </row>
    <row r="41804" spans="1:3" x14ac:dyDescent="0.4">
      <c r="A41804" s="70"/>
      <c r="B41804" s="70"/>
      <c r="C41804" s="71"/>
    </row>
    <row r="41805" spans="1:3" x14ac:dyDescent="0.4">
      <c r="A41805" s="70"/>
      <c r="B41805" s="70"/>
      <c r="C41805" s="71"/>
    </row>
    <row r="41806" spans="1:3" x14ac:dyDescent="0.4">
      <c r="A41806" s="70"/>
      <c r="B41806" s="70"/>
      <c r="C41806" s="71"/>
    </row>
    <row r="41807" spans="1:3" x14ac:dyDescent="0.4">
      <c r="A41807" s="70"/>
      <c r="B41807" s="70"/>
      <c r="C41807" s="71"/>
    </row>
    <row r="41808" spans="1:3" x14ac:dyDescent="0.4">
      <c r="A41808" s="70"/>
      <c r="B41808" s="70"/>
      <c r="C41808" s="71"/>
    </row>
    <row r="41809" spans="1:3" x14ac:dyDescent="0.4">
      <c r="A41809" s="70"/>
      <c r="B41809" s="70"/>
      <c r="C41809" s="71"/>
    </row>
    <row r="41810" spans="1:3" x14ac:dyDescent="0.4">
      <c r="A41810" s="70"/>
      <c r="B41810" s="70"/>
      <c r="C41810" s="71"/>
    </row>
    <row r="41811" spans="1:3" x14ac:dyDescent="0.4">
      <c r="A41811" s="70"/>
      <c r="B41811" s="70"/>
      <c r="C41811" s="71"/>
    </row>
    <row r="41812" spans="1:3" x14ac:dyDescent="0.4">
      <c r="A41812" s="70"/>
      <c r="B41812" s="70"/>
      <c r="C41812" s="71"/>
    </row>
    <row r="41813" spans="1:3" x14ac:dyDescent="0.4">
      <c r="A41813" s="70"/>
      <c r="B41813" s="70"/>
      <c r="C41813" s="71"/>
    </row>
    <row r="41814" spans="1:3" x14ac:dyDescent="0.4">
      <c r="A41814" s="70"/>
      <c r="B41814" s="70"/>
      <c r="C41814" s="71"/>
    </row>
    <row r="41815" spans="1:3" x14ac:dyDescent="0.4">
      <c r="A41815" s="70"/>
      <c r="B41815" s="70"/>
      <c r="C41815" s="71"/>
    </row>
    <row r="41816" spans="1:3" x14ac:dyDescent="0.4">
      <c r="A41816" s="70"/>
      <c r="B41816" s="70"/>
      <c r="C41816" s="71"/>
    </row>
    <row r="41817" spans="1:3" x14ac:dyDescent="0.4">
      <c r="A41817" s="70"/>
      <c r="B41817" s="70"/>
      <c r="C41817" s="71"/>
    </row>
    <row r="41818" spans="1:3" x14ac:dyDescent="0.4">
      <c r="A41818" s="70"/>
      <c r="B41818" s="70"/>
      <c r="C41818" s="71"/>
    </row>
    <row r="41819" spans="1:3" x14ac:dyDescent="0.4">
      <c r="A41819" s="70"/>
      <c r="B41819" s="70"/>
      <c r="C41819" s="71"/>
    </row>
    <row r="41820" spans="1:3" x14ac:dyDescent="0.4">
      <c r="A41820" s="70"/>
      <c r="B41820" s="70"/>
      <c r="C41820" s="71"/>
    </row>
    <row r="41821" spans="1:3" x14ac:dyDescent="0.4">
      <c r="A41821" s="70"/>
      <c r="B41821" s="70"/>
      <c r="C41821" s="71"/>
    </row>
    <row r="41822" spans="1:3" x14ac:dyDescent="0.4">
      <c r="A41822" s="70"/>
      <c r="B41822" s="70"/>
      <c r="C41822" s="71"/>
    </row>
    <row r="41823" spans="1:3" x14ac:dyDescent="0.4">
      <c r="A41823" s="70"/>
      <c r="B41823" s="70"/>
      <c r="C41823" s="71"/>
    </row>
    <row r="41824" spans="1:3" x14ac:dyDescent="0.4">
      <c r="A41824" s="70"/>
      <c r="B41824" s="70"/>
      <c r="C41824" s="71"/>
    </row>
    <row r="41825" spans="1:3" x14ac:dyDescent="0.4">
      <c r="A41825" s="70"/>
      <c r="B41825" s="70"/>
      <c r="C41825" s="71"/>
    </row>
    <row r="41826" spans="1:3" x14ac:dyDescent="0.4">
      <c r="A41826" s="70"/>
      <c r="B41826" s="70"/>
      <c r="C41826" s="71"/>
    </row>
    <row r="41827" spans="1:3" x14ac:dyDescent="0.4">
      <c r="A41827" s="70"/>
      <c r="B41827" s="70"/>
      <c r="C41827" s="71"/>
    </row>
    <row r="41828" spans="1:3" x14ac:dyDescent="0.4">
      <c r="A41828" s="70"/>
      <c r="B41828" s="70"/>
      <c r="C41828" s="71"/>
    </row>
    <row r="41829" spans="1:3" x14ac:dyDescent="0.4">
      <c r="A41829" s="70"/>
      <c r="B41829" s="70"/>
      <c r="C41829" s="71"/>
    </row>
    <row r="41830" spans="1:3" x14ac:dyDescent="0.4">
      <c r="A41830" s="70"/>
      <c r="B41830" s="70"/>
      <c r="C41830" s="71"/>
    </row>
    <row r="41831" spans="1:3" x14ac:dyDescent="0.4">
      <c r="A41831" s="70"/>
      <c r="B41831" s="70"/>
      <c r="C41831" s="71"/>
    </row>
    <row r="41832" spans="1:3" x14ac:dyDescent="0.4">
      <c r="A41832" s="70"/>
      <c r="B41832" s="70"/>
      <c r="C41832" s="71"/>
    </row>
    <row r="41833" spans="1:3" x14ac:dyDescent="0.4">
      <c r="A41833" s="70"/>
      <c r="B41833" s="70"/>
      <c r="C41833" s="71"/>
    </row>
    <row r="41834" spans="1:3" x14ac:dyDescent="0.4">
      <c r="A41834" s="70"/>
      <c r="B41834" s="70"/>
      <c r="C41834" s="71"/>
    </row>
    <row r="41835" spans="1:3" x14ac:dyDescent="0.4">
      <c r="A41835" s="70"/>
      <c r="B41835" s="70"/>
      <c r="C41835" s="71"/>
    </row>
    <row r="41836" spans="1:3" x14ac:dyDescent="0.4">
      <c r="A41836" s="70"/>
      <c r="B41836" s="70"/>
      <c r="C41836" s="71"/>
    </row>
    <row r="41837" spans="1:3" x14ac:dyDescent="0.4">
      <c r="A41837" s="70"/>
      <c r="B41837" s="70"/>
      <c r="C41837" s="71"/>
    </row>
    <row r="41838" spans="1:3" x14ac:dyDescent="0.4">
      <c r="A41838" s="70"/>
      <c r="B41838" s="70"/>
      <c r="C41838" s="71"/>
    </row>
    <row r="41839" spans="1:3" x14ac:dyDescent="0.4">
      <c r="A41839" s="70"/>
      <c r="B41839" s="70"/>
      <c r="C41839" s="71"/>
    </row>
    <row r="41840" spans="1:3" x14ac:dyDescent="0.4">
      <c r="A41840" s="70"/>
      <c r="B41840" s="70"/>
      <c r="C41840" s="71"/>
    </row>
    <row r="41841" spans="1:3" x14ac:dyDescent="0.4">
      <c r="A41841" s="70"/>
      <c r="B41841" s="70"/>
      <c r="C41841" s="71"/>
    </row>
    <row r="41842" spans="1:3" x14ac:dyDescent="0.4">
      <c r="A41842" s="70"/>
      <c r="B41842" s="70"/>
      <c r="C41842" s="71"/>
    </row>
    <row r="41843" spans="1:3" x14ac:dyDescent="0.4">
      <c r="A41843" s="70"/>
      <c r="B41843" s="70"/>
      <c r="C41843" s="71"/>
    </row>
    <row r="41844" spans="1:3" x14ac:dyDescent="0.4">
      <c r="A41844" s="70"/>
      <c r="B41844" s="70"/>
      <c r="C41844" s="71"/>
    </row>
    <row r="41845" spans="1:3" x14ac:dyDescent="0.4">
      <c r="A41845" s="70"/>
      <c r="B41845" s="70"/>
      <c r="C41845" s="71"/>
    </row>
    <row r="41846" spans="1:3" x14ac:dyDescent="0.4">
      <c r="A41846" s="70"/>
      <c r="B41846" s="70"/>
      <c r="C41846" s="71"/>
    </row>
    <row r="41847" spans="1:3" x14ac:dyDescent="0.4">
      <c r="A41847" s="70"/>
      <c r="B41847" s="70"/>
      <c r="C41847" s="71"/>
    </row>
    <row r="41848" spans="1:3" x14ac:dyDescent="0.4">
      <c r="A41848" s="70"/>
      <c r="B41848" s="70"/>
      <c r="C41848" s="71"/>
    </row>
    <row r="41849" spans="1:3" x14ac:dyDescent="0.4">
      <c r="A41849" s="70"/>
      <c r="B41849" s="70"/>
      <c r="C41849" s="71"/>
    </row>
    <row r="41850" spans="1:3" x14ac:dyDescent="0.4">
      <c r="A41850" s="70"/>
      <c r="B41850" s="70"/>
      <c r="C41850" s="71"/>
    </row>
    <row r="41851" spans="1:3" x14ac:dyDescent="0.4">
      <c r="A41851" s="70"/>
      <c r="B41851" s="70"/>
      <c r="C41851" s="71"/>
    </row>
    <row r="41852" spans="1:3" x14ac:dyDescent="0.4">
      <c r="A41852" s="70"/>
      <c r="B41852" s="70"/>
      <c r="C41852" s="71"/>
    </row>
    <row r="41853" spans="1:3" x14ac:dyDescent="0.4">
      <c r="A41853" s="70"/>
      <c r="B41853" s="70"/>
      <c r="C41853" s="71"/>
    </row>
    <row r="41854" spans="1:3" x14ac:dyDescent="0.4">
      <c r="A41854" s="70"/>
      <c r="B41854" s="70"/>
      <c r="C41854" s="71"/>
    </row>
    <row r="41855" spans="1:3" x14ac:dyDescent="0.4">
      <c r="A41855" s="70"/>
      <c r="B41855" s="70"/>
      <c r="C41855" s="71"/>
    </row>
    <row r="41856" spans="1:3" x14ac:dyDescent="0.4">
      <c r="A41856" s="70"/>
      <c r="B41856" s="70"/>
      <c r="C41856" s="71"/>
    </row>
    <row r="41857" spans="1:3" x14ac:dyDescent="0.4">
      <c r="A41857" s="70"/>
      <c r="B41857" s="70"/>
      <c r="C41857" s="71"/>
    </row>
    <row r="41858" spans="1:3" x14ac:dyDescent="0.4">
      <c r="A41858" s="70"/>
      <c r="B41858" s="70"/>
      <c r="C41858" s="71"/>
    </row>
    <row r="41859" spans="1:3" x14ac:dyDescent="0.4">
      <c r="A41859" s="70"/>
      <c r="B41859" s="70"/>
      <c r="C41859" s="71"/>
    </row>
    <row r="41860" spans="1:3" x14ac:dyDescent="0.4">
      <c r="A41860" s="70"/>
      <c r="B41860" s="70"/>
      <c r="C41860" s="71"/>
    </row>
    <row r="41861" spans="1:3" x14ac:dyDescent="0.4">
      <c r="A41861" s="70"/>
      <c r="B41861" s="70"/>
      <c r="C41861" s="71"/>
    </row>
    <row r="41862" spans="1:3" x14ac:dyDescent="0.4">
      <c r="A41862" s="70"/>
      <c r="B41862" s="70"/>
      <c r="C41862" s="71"/>
    </row>
    <row r="41863" spans="1:3" x14ac:dyDescent="0.4">
      <c r="A41863" s="70"/>
      <c r="B41863" s="70"/>
      <c r="C41863" s="71"/>
    </row>
    <row r="41864" spans="1:3" x14ac:dyDescent="0.4">
      <c r="A41864" s="70"/>
      <c r="B41864" s="70"/>
      <c r="C41864" s="71"/>
    </row>
    <row r="41865" spans="1:3" x14ac:dyDescent="0.4">
      <c r="A41865" s="70"/>
      <c r="B41865" s="70"/>
      <c r="C41865" s="71"/>
    </row>
    <row r="41866" spans="1:3" x14ac:dyDescent="0.4">
      <c r="A41866" s="70"/>
      <c r="B41866" s="70"/>
      <c r="C41866" s="71"/>
    </row>
    <row r="41867" spans="1:3" x14ac:dyDescent="0.4">
      <c r="A41867" s="70"/>
      <c r="B41867" s="70"/>
      <c r="C41867" s="71"/>
    </row>
    <row r="41868" spans="1:3" x14ac:dyDescent="0.4">
      <c r="A41868" s="70"/>
      <c r="B41868" s="70"/>
      <c r="C41868" s="71"/>
    </row>
    <row r="41869" spans="1:3" x14ac:dyDescent="0.4">
      <c r="A41869" s="70"/>
      <c r="B41869" s="70"/>
      <c r="C41869" s="71"/>
    </row>
    <row r="41870" spans="1:3" x14ac:dyDescent="0.4">
      <c r="A41870" s="70"/>
      <c r="B41870" s="70"/>
      <c r="C41870" s="71"/>
    </row>
    <row r="41871" spans="1:3" x14ac:dyDescent="0.4">
      <c r="A41871" s="70"/>
      <c r="B41871" s="70"/>
      <c r="C41871" s="71"/>
    </row>
    <row r="41872" spans="1:3" x14ac:dyDescent="0.4">
      <c r="A41872" s="70"/>
      <c r="B41872" s="70"/>
      <c r="C41872" s="71"/>
    </row>
    <row r="41873" spans="1:3" x14ac:dyDescent="0.4">
      <c r="A41873" s="70"/>
      <c r="B41873" s="70"/>
      <c r="C41873" s="71"/>
    </row>
    <row r="41874" spans="1:3" x14ac:dyDescent="0.4">
      <c r="A41874" s="70"/>
      <c r="B41874" s="70"/>
      <c r="C41874" s="71"/>
    </row>
    <row r="41875" spans="1:3" x14ac:dyDescent="0.4">
      <c r="A41875" s="70"/>
      <c r="B41875" s="70"/>
      <c r="C41875" s="71"/>
    </row>
    <row r="41876" spans="1:3" x14ac:dyDescent="0.4">
      <c r="A41876" s="70"/>
      <c r="B41876" s="70"/>
      <c r="C41876" s="71"/>
    </row>
    <row r="41877" spans="1:3" x14ac:dyDescent="0.4">
      <c r="A41877" s="70"/>
      <c r="B41877" s="70"/>
      <c r="C41877" s="71"/>
    </row>
    <row r="41878" spans="1:3" x14ac:dyDescent="0.4">
      <c r="A41878" s="70"/>
      <c r="B41878" s="70"/>
      <c r="C41878" s="71"/>
    </row>
    <row r="41879" spans="1:3" x14ac:dyDescent="0.4">
      <c r="A41879" s="70"/>
      <c r="B41879" s="70"/>
      <c r="C41879" s="71"/>
    </row>
    <row r="41880" spans="1:3" x14ac:dyDescent="0.4">
      <c r="A41880" s="70"/>
      <c r="B41880" s="70"/>
      <c r="C41880" s="71"/>
    </row>
    <row r="41881" spans="1:3" x14ac:dyDescent="0.4">
      <c r="A41881" s="70"/>
      <c r="B41881" s="70"/>
      <c r="C41881" s="71"/>
    </row>
    <row r="41882" spans="1:3" x14ac:dyDescent="0.4">
      <c r="A41882" s="70"/>
      <c r="B41882" s="70"/>
      <c r="C41882" s="71"/>
    </row>
    <row r="41883" spans="1:3" x14ac:dyDescent="0.4">
      <c r="A41883" s="70"/>
      <c r="B41883" s="70"/>
      <c r="C41883" s="71"/>
    </row>
    <row r="41884" spans="1:3" x14ac:dyDescent="0.4">
      <c r="A41884" s="70"/>
      <c r="B41884" s="70"/>
      <c r="C41884" s="71"/>
    </row>
    <row r="41885" spans="1:3" x14ac:dyDescent="0.4">
      <c r="A41885" s="70"/>
      <c r="B41885" s="70"/>
      <c r="C41885" s="71"/>
    </row>
    <row r="41886" spans="1:3" x14ac:dyDescent="0.4">
      <c r="A41886" s="70"/>
      <c r="B41886" s="70"/>
      <c r="C41886" s="71"/>
    </row>
    <row r="41887" spans="1:3" x14ac:dyDescent="0.4">
      <c r="A41887" s="70"/>
      <c r="B41887" s="70"/>
      <c r="C41887" s="71"/>
    </row>
    <row r="41888" spans="1:3" x14ac:dyDescent="0.4">
      <c r="A41888" s="70"/>
      <c r="B41888" s="70"/>
      <c r="C41888" s="71"/>
    </row>
    <row r="41889" spans="1:3" x14ac:dyDescent="0.4">
      <c r="A41889" s="70"/>
      <c r="B41889" s="70"/>
      <c r="C41889" s="71"/>
    </row>
    <row r="41890" spans="1:3" x14ac:dyDescent="0.4">
      <c r="A41890" s="70"/>
      <c r="B41890" s="70"/>
      <c r="C41890" s="71"/>
    </row>
    <row r="41891" spans="1:3" x14ac:dyDescent="0.4">
      <c r="A41891" s="70"/>
      <c r="B41891" s="70"/>
      <c r="C41891" s="71"/>
    </row>
    <row r="41892" spans="1:3" x14ac:dyDescent="0.4">
      <c r="A41892" s="70"/>
      <c r="B41892" s="70"/>
      <c r="C41892" s="71"/>
    </row>
    <row r="41893" spans="1:3" x14ac:dyDescent="0.4">
      <c r="A41893" s="70"/>
      <c r="B41893" s="70"/>
      <c r="C41893" s="71"/>
    </row>
    <row r="41894" spans="1:3" x14ac:dyDescent="0.4">
      <c r="A41894" s="70"/>
      <c r="B41894" s="70"/>
      <c r="C41894" s="71"/>
    </row>
    <row r="41895" spans="1:3" x14ac:dyDescent="0.4">
      <c r="A41895" s="70"/>
      <c r="B41895" s="70"/>
      <c r="C41895" s="71"/>
    </row>
    <row r="41896" spans="1:3" x14ac:dyDescent="0.4">
      <c r="A41896" s="70"/>
      <c r="B41896" s="70"/>
      <c r="C41896" s="71"/>
    </row>
    <row r="41897" spans="1:3" x14ac:dyDescent="0.4">
      <c r="A41897" s="70"/>
      <c r="B41897" s="70"/>
      <c r="C41897" s="71"/>
    </row>
    <row r="41898" spans="1:3" x14ac:dyDescent="0.4">
      <c r="A41898" s="70"/>
      <c r="B41898" s="70"/>
      <c r="C41898" s="71"/>
    </row>
    <row r="41899" spans="1:3" x14ac:dyDescent="0.4">
      <c r="A41899" s="70"/>
      <c r="B41899" s="70"/>
      <c r="C41899" s="71"/>
    </row>
    <row r="41900" spans="1:3" x14ac:dyDescent="0.4">
      <c r="A41900" s="70"/>
      <c r="B41900" s="70"/>
      <c r="C41900" s="71"/>
    </row>
    <row r="41901" spans="1:3" x14ac:dyDescent="0.4">
      <c r="A41901" s="70"/>
      <c r="B41901" s="70"/>
      <c r="C41901" s="71"/>
    </row>
    <row r="41902" spans="1:3" x14ac:dyDescent="0.4">
      <c r="A41902" s="70"/>
      <c r="B41902" s="70"/>
      <c r="C41902" s="71"/>
    </row>
    <row r="41903" spans="1:3" x14ac:dyDescent="0.4">
      <c r="A41903" s="70"/>
      <c r="B41903" s="70"/>
      <c r="C41903" s="71"/>
    </row>
    <row r="41904" spans="1:3" x14ac:dyDescent="0.4">
      <c r="A41904" s="70"/>
      <c r="B41904" s="70"/>
      <c r="C41904" s="71"/>
    </row>
    <row r="41905" spans="1:3" x14ac:dyDescent="0.4">
      <c r="A41905" s="70"/>
      <c r="B41905" s="70"/>
      <c r="C41905" s="71"/>
    </row>
    <row r="41906" spans="1:3" x14ac:dyDescent="0.4">
      <c r="A41906" s="70"/>
      <c r="B41906" s="70"/>
      <c r="C41906" s="71"/>
    </row>
    <row r="41907" spans="1:3" x14ac:dyDescent="0.4">
      <c r="A41907" s="70"/>
      <c r="B41907" s="70"/>
      <c r="C41907" s="71"/>
    </row>
    <row r="41908" spans="1:3" x14ac:dyDescent="0.4">
      <c r="A41908" s="70"/>
      <c r="B41908" s="70"/>
      <c r="C41908" s="71"/>
    </row>
    <row r="41909" spans="1:3" x14ac:dyDescent="0.4">
      <c r="A41909" s="70"/>
      <c r="B41909" s="70"/>
      <c r="C41909" s="71"/>
    </row>
    <row r="41910" spans="1:3" x14ac:dyDescent="0.4">
      <c r="A41910" s="70"/>
      <c r="B41910" s="70"/>
      <c r="C41910" s="71"/>
    </row>
    <row r="41911" spans="1:3" x14ac:dyDescent="0.4">
      <c r="A41911" s="70"/>
      <c r="B41911" s="70"/>
      <c r="C41911" s="71"/>
    </row>
    <row r="41912" spans="1:3" x14ac:dyDescent="0.4">
      <c r="A41912" s="70"/>
      <c r="B41912" s="70"/>
      <c r="C41912" s="71"/>
    </row>
    <row r="41913" spans="1:3" x14ac:dyDescent="0.4">
      <c r="A41913" s="70"/>
      <c r="B41913" s="70"/>
      <c r="C41913" s="71"/>
    </row>
    <row r="41914" spans="1:3" x14ac:dyDescent="0.4">
      <c r="A41914" s="70"/>
      <c r="B41914" s="70"/>
      <c r="C41914" s="71"/>
    </row>
    <row r="41915" spans="1:3" x14ac:dyDescent="0.4">
      <c r="A41915" s="70"/>
      <c r="B41915" s="70"/>
      <c r="C41915" s="71"/>
    </row>
    <row r="41916" spans="1:3" x14ac:dyDescent="0.4">
      <c r="A41916" s="70"/>
      <c r="B41916" s="70"/>
      <c r="C41916" s="71"/>
    </row>
    <row r="41917" spans="1:3" x14ac:dyDescent="0.4">
      <c r="A41917" s="70"/>
      <c r="B41917" s="70"/>
      <c r="C41917" s="71"/>
    </row>
    <row r="41918" spans="1:3" x14ac:dyDescent="0.4">
      <c r="A41918" s="70"/>
      <c r="B41918" s="70"/>
      <c r="C41918" s="71"/>
    </row>
    <row r="41919" spans="1:3" x14ac:dyDescent="0.4">
      <c r="A41919" s="70"/>
      <c r="B41919" s="70"/>
      <c r="C41919" s="71"/>
    </row>
    <row r="41920" spans="1:3" x14ac:dyDescent="0.4">
      <c r="A41920" s="70"/>
      <c r="B41920" s="70"/>
      <c r="C41920" s="71"/>
    </row>
    <row r="41921" spans="1:3" x14ac:dyDescent="0.4">
      <c r="A41921" s="70"/>
      <c r="B41921" s="70"/>
      <c r="C41921" s="71"/>
    </row>
    <row r="41922" spans="1:3" x14ac:dyDescent="0.4">
      <c r="A41922" s="70"/>
      <c r="B41922" s="70"/>
      <c r="C41922" s="71"/>
    </row>
    <row r="41923" spans="1:3" x14ac:dyDescent="0.4">
      <c r="A41923" s="70"/>
      <c r="B41923" s="70"/>
      <c r="C41923" s="71"/>
    </row>
    <row r="41924" spans="1:3" x14ac:dyDescent="0.4">
      <c r="A41924" s="70"/>
      <c r="B41924" s="70"/>
      <c r="C41924" s="71"/>
    </row>
    <row r="41925" spans="1:3" x14ac:dyDescent="0.4">
      <c r="A41925" s="70"/>
      <c r="B41925" s="70"/>
      <c r="C41925" s="71"/>
    </row>
    <row r="41926" spans="1:3" x14ac:dyDescent="0.4">
      <c r="A41926" s="70"/>
      <c r="B41926" s="70"/>
      <c r="C41926" s="71"/>
    </row>
    <row r="41927" spans="1:3" x14ac:dyDescent="0.4">
      <c r="A41927" s="70"/>
      <c r="B41927" s="70"/>
      <c r="C41927" s="71"/>
    </row>
    <row r="41928" spans="1:3" x14ac:dyDescent="0.4">
      <c r="A41928" s="70"/>
      <c r="B41928" s="70"/>
      <c r="C41928" s="71"/>
    </row>
    <row r="41929" spans="1:3" x14ac:dyDescent="0.4">
      <c r="A41929" s="70"/>
      <c r="B41929" s="70"/>
      <c r="C41929" s="71"/>
    </row>
    <row r="41930" spans="1:3" x14ac:dyDescent="0.4">
      <c r="A41930" s="70"/>
      <c r="B41930" s="70"/>
      <c r="C41930" s="71"/>
    </row>
    <row r="41931" spans="1:3" x14ac:dyDescent="0.4">
      <c r="A41931" s="70"/>
      <c r="B41931" s="70"/>
      <c r="C41931" s="71"/>
    </row>
    <row r="41932" spans="1:3" x14ac:dyDescent="0.4">
      <c r="A41932" s="70"/>
      <c r="B41932" s="70"/>
      <c r="C41932" s="71"/>
    </row>
    <row r="41933" spans="1:3" x14ac:dyDescent="0.4">
      <c r="A41933" s="70"/>
      <c r="B41933" s="70"/>
      <c r="C41933" s="71"/>
    </row>
    <row r="41934" spans="1:3" x14ac:dyDescent="0.4">
      <c r="A41934" s="70"/>
      <c r="B41934" s="70"/>
      <c r="C41934" s="71"/>
    </row>
    <row r="41935" spans="1:3" x14ac:dyDescent="0.4">
      <c r="A41935" s="70"/>
      <c r="B41935" s="70"/>
      <c r="C41935" s="71"/>
    </row>
    <row r="41936" spans="1:3" x14ac:dyDescent="0.4">
      <c r="A41936" s="70"/>
      <c r="B41936" s="70"/>
      <c r="C41936" s="71"/>
    </row>
    <row r="41937" spans="1:3" x14ac:dyDescent="0.4">
      <c r="A41937" s="70"/>
      <c r="B41937" s="70"/>
      <c r="C41937" s="71"/>
    </row>
    <row r="41938" spans="1:3" x14ac:dyDescent="0.4">
      <c r="A41938" s="70"/>
      <c r="B41938" s="70"/>
      <c r="C41938" s="71"/>
    </row>
    <row r="41939" spans="1:3" x14ac:dyDescent="0.4">
      <c r="A41939" s="70"/>
      <c r="B41939" s="70"/>
      <c r="C41939" s="71"/>
    </row>
    <row r="41940" spans="1:3" x14ac:dyDescent="0.4">
      <c r="A41940" s="70"/>
      <c r="B41940" s="70"/>
      <c r="C41940" s="71"/>
    </row>
    <row r="41941" spans="1:3" x14ac:dyDescent="0.4">
      <c r="A41941" s="70"/>
      <c r="B41941" s="70"/>
      <c r="C41941" s="71"/>
    </row>
    <row r="41942" spans="1:3" x14ac:dyDescent="0.4">
      <c r="A41942" s="70"/>
      <c r="B41942" s="70"/>
      <c r="C41942" s="71"/>
    </row>
    <row r="41943" spans="1:3" x14ac:dyDescent="0.4">
      <c r="A41943" s="70"/>
      <c r="B41943" s="70"/>
      <c r="C41943" s="71"/>
    </row>
    <row r="41944" spans="1:3" x14ac:dyDescent="0.4">
      <c r="A41944" s="70"/>
      <c r="B41944" s="70"/>
      <c r="C41944" s="71"/>
    </row>
    <row r="41945" spans="1:3" x14ac:dyDescent="0.4">
      <c r="A41945" s="70"/>
      <c r="B41945" s="70"/>
      <c r="C41945" s="71"/>
    </row>
    <row r="41946" spans="1:3" x14ac:dyDescent="0.4">
      <c r="A41946" s="70"/>
      <c r="B41946" s="70"/>
      <c r="C41946" s="71"/>
    </row>
    <row r="41947" spans="1:3" x14ac:dyDescent="0.4">
      <c r="A41947" s="70"/>
      <c r="B41947" s="70"/>
      <c r="C41947" s="71"/>
    </row>
    <row r="41948" spans="1:3" x14ac:dyDescent="0.4">
      <c r="A41948" s="70"/>
      <c r="B41948" s="70"/>
      <c r="C41948" s="71"/>
    </row>
    <row r="41949" spans="1:3" x14ac:dyDescent="0.4">
      <c r="A41949" s="70"/>
      <c r="B41949" s="70"/>
      <c r="C41949" s="71"/>
    </row>
    <row r="41950" spans="1:3" x14ac:dyDescent="0.4">
      <c r="A41950" s="70"/>
      <c r="B41950" s="70"/>
      <c r="C41950" s="71"/>
    </row>
    <row r="41951" spans="1:3" x14ac:dyDescent="0.4">
      <c r="A41951" s="70"/>
      <c r="B41951" s="70"/>
      <c r="C41951" s="71"/>
    </row>
    <row r="41952" spans="1:3" x14ac:dyDescent="0.4">
      <c r="A41952" s="70"/>
      <c r="B41952" s="70"/>
      <c r="C41952" s="71"/>
    </row>
    <row r="41953" spans="1:3" x14ac:dyDescent="0.4">
      <c r="A41953" s="70"/>
      <c r="B41953" s="70"/>
      <c r="C41953" s="71"/>
    </row>
    <row r="41954" spans="1:3" x14ac:dyDescent="0.4">
      <c r="A41954" s="70"/>
      <c r="B41954" s="70"/>
      <c r="C41954" s="71"/>
    </row>
    <row r="41955" spans="1:3" x14ac:dyDescent="0.4">
      <c r="A41955" s="70"/>
      <c r="B41955" s="70"/>
      <c r="C41955" s="71"/>
    </row>
    <row r="41956" spans="1:3" x14ac:dyDescent="0.4">
      <c r="A41956" s="70"/>
      <c r="B41956" s="70"/>
      <c r="C41956" s="71"/>
    </row>
    <row r="41957" spans="1:3" x14ac:dyDescent="0.4">
      <c r="A41957" s="70"/>
      <c r="B41957" s="70"/>
      <c r="C41957" s="71"/>
    </row>
    <row r="41958" spans="1:3" x14ac:dyDescent="0.4">
      <c r="A41958" s="70"/>
      <c r="B41958" s="70"/>
      <c r="C41958" s="71"/>
    </row>
    <row r="41959" spans="1:3" x14ac:dyDescent="0.4">
      <c r="A41959" s="70"/>
      <c r="B41959" s="70"/>
      <c r="C41959" s="71"/>
    </row>
    <row r="41960" spans="1:3" x14ac:dyDescent="0.4">
      <c r="A41960" s="70"/>
      <c r="B41960" s="70"/>
      <c r="C41960" s="71"/>
    </row>
    <row r="41961" spans="1:3" x14ac:dyDescent="0.4">
      <c r="A41961" s="70"/>
      <c r="B41961" s="70"/>
      <c r="C41961" s="71"/>
    </row>
    <row r="41962" spans="1:3" x14ac:dyDescent="0.4">
      <c r="A41962" s="70"/>
      <c r="B41962" s="70"/>
      <c r="C41962" s="71"/>
    </row>
    <row r="41963" spans="1:3" x14ac:dyDescent="0.4">
      <c r="A41963" s="70"/>
      <c r="B41963" s="70"/>
      <c r="C41963" s="71"/>
    </row>
    <row r="41964" spans="1:3" x14ac:dyDescent="0.4">
      <c r="A41964" s="70"/>
      <c r="B41964" s="70"/>
      <c r="C41964" s="71"/>
    </row>
    <row r="41965" spans="1:3" x14ac:dyDescent="0.4">
      <c r="A41965" s="70"/>
      <c r="B41965" s="70"/>
      <c r="C41965" s="71"/>
    </row>
    <row r="41966" spans="1:3" x14ac:dyDescent="0.4">
      <c r="A41966" s="70"/>
      <c r="B41966" s="70"/>
      <c r="C41966" s="71"/>
    </row>
    <row r="41967" spans="1:3" x14ac:dyDescent="0.4">
      <c r="A41967" s="70"/>
      <c r="B41967" s="70"/>
      <c r="C41967" s="71"/>
    </row>
    <row r="41968" spans="1:3" x14ac:dyDescent="0.4">
      <c r="A41968" s="70"/>
      <c r="B41968" s="70"/>
      <c r="C41968" s="71"/>
    </row>
    <row r="41969" spans="1:3" x14ac:dyDescent="0.4">
      <c r="A41969" s="70"/>
      <c r="B41969" s="70"/>
      <c r="C41969" s="71"/>
    </row>
    <row r="41970" spans="1:3" x14ac:dyDescent="0.4">
      <c r="A41970" s="70"/>
      <c r="B41970" s="70"/>
      <c r="C41970" s="71"/>
    </row>
    <row r="41971" spans="1:3" x14ac:dyDescent="0.4">
      <c r="A41971" s="70"/>
      <c r="B41971" s="70"/>
      <c r="C41971" s="71"/>
    </row>
    <row r="41972" spans="1:3" x14ac:dyDescent="0.4">
      <c r="A41972" s="70"/>
      <c r="B41972" s="70"/>
      <c r="C41972" s="71"/>
    </row>
    <row r="41973" spans="1:3" x14ac:dyDescent="0.4">
      <c r="A41973" s="70"/>
      <c r="B41973" s="70"/>
      <c r="C41973" s="71"/>
    </row>
    <row r="41974" spans="1:3" x14ac:dyDescent="0.4">
      <c r="A41974" s="70"/>
      <c r="B41974" s="70"/>
      <c r="C41974" s="71"/>
    </row>
    <row r="41975" spans="1:3" x14ac:dyDescent="0.4">
      <c r="A41975" s="70"/>
      <c r="B41975" s="70"/>
      <c r="C41975" s="71"/>
    </row>
    <row r="41976" spans="1:3" x14ac:dyDescent="0.4">
      <c r="A41976" s="70"/>
      <c r="B41976" s="70"/>
      <c r="C41976" s="71"/>
    </row>
    <row r="41977" spans="1:3" x14ac:dyDescent="0.4">
      <c r="A41977" s="70"/>
      <c r="B41977" s="70"/>
      <c r="C41977" s="71"/>
    </row>
    <row r="41978" spans="1:3" x14ac:dyDescent="0.4">
      <c r="A41978" s="70"/>
      <c r="B41978" s="70"/>
      <c r="C41978" s="71"/>
    </row>
    <row r="41979" spans="1:3" x14ac:dyDescent="0.4">
      <c r="A41979" s="70"/>
      <c r="B41979" s="70"/>
      <c r="C41979" s="71"/>
    </row>
    <row r="41980" spans="1:3" x14ac:dyDescent="0.4">
      <c r="A41980" s="70"/>
      <c r="B41980" s="70"/>
      <c r="C41980" s="71"/>
    </row>
    <row r="41981" spans="1:3" x14ac:dyDescent="0.4">
      <c r="A41981" s="70"/>
      <c r="B41981" s="70"/>
      <c r="C41981" s="71"/>
    </row>
    <row r="41982" spans="1:3" x14ac:dyDescent="0.4">
      <c r="A41982" s="70"/>
      <c r="B41982" s="70"/>
      <c r="C41982" s="71"/>
    </row>
    <row r="41983" spans="1:3" x14ac:dyDescent="0.4">
      <c r="A41983" s="70"/>
      <c r="B41983" s="70"/>
      <c r="C41983" s="71"/>
    </row>
    <row r="41984" spans="1:3" x14ac:dyDescent="0.4">
      <c r="A41984" s="70"/>
      <c r="B41984" s="70"/>
      <c r="C41984" s="71"/>
    </row>
    <row r="41985" spans="1:3" x14ac:dyDescent="0.4">
      <c r="A41985" s="70"/>
      <c r="B41985" s="70"/>
      <c r="C41985" s="71"/>
    </row>
    <row r="41986" spans="1:3" x14ac:dyDescent="0.4">
      <c r="A41986" s="70"/>
      <c r="B41986" s="70"/>
      <c r="C41986" s="71"/>
    </row>
    <row r="41987" spans="1:3" x14ac:dyDescent="0.4">
      <c r="A41987" s="70"/>
      <c r="B41987" s="70"/>
      <c r="C41987" s="71"/>
    </row>
    <row r="41988" spans="1:3" x14ac:dyDescent="0.4">
      <c r="A41988" s="70"/>
      <c r="B41988" s="70"/>
      <c r="C41988" s="71"/>
    </row>
    <row r="41989" spans="1:3" x14ac:dyDescent="0.4">
      <c r="A41989" s="70"/>
      <c r="B41989" s="70"/>
      <c r="C41989" s="71"/>
    </row>
    <row r="41990" spans="1:3" x14ac:dyDescent="0.4">
      <c r="A41990" s="70"/>
      <c r="B41990" s="70"/>
      <c r="C41990" s="71"/>
    </row>
    <row r="41991" spans="1:3" x14ac:dyDescent="0.4">
      <c r="A41991" s="70"/>
      <c r="B41991" s="70"/>
      <c r="C41991" s="71"/>
    </row>
    <row r="41992" spans="1:3" x14ac:dyDescent="0.4">
      <c r="A41992" s="70"/>
      <c r="B41992" s="70"/>
      <c r="C41992" s="71"/>
    </row>
    <row r="41993" spans="1:3" x14ac:dyDescent="0.4">
      <c r="A41993" s="70"/>
      <c r="B41993" s="70"/>
      <c r="C41993" s="71"/>
    </row>
    <row r="41994" spans="1:3" x14ac:dyDescent="0.4">
      <c r="A41994" s="70"/>
      <c r="B41994" s="70"/>
      <c r="C41994" s="71"/>
    </row>
    <row r="41995" spans="1:3" x14ac:dyDescent="0.4">
      <c r="A41995" s="70"/>
      <c r="B41995" s="70"/>
      <c r="C41995" s="71"/>
    </row>
    <row r="41996" spans="1:3" x14ac:dyDescent="0.4">
      <c r="A41996" s="70"/>
      <c r="B41996" s="70"/>
      <c r="C41996" s="71"/>
    </row>
    <row r="41997" spans="1:3" x14ac:dyDescent="0.4">
      <c r="A41997" s="70"/>
      <c r="B41997" s="70"/>
      <c r="C41997" s="71"/>
    </row>
    <row r="41998" spans="1:3" x14ac:dyDescent="0.4">
      <c r="A41998" s="70"/>
      <c r="B41998" s="70"/>
      <c r="C41998" s="71"/>
    </row>
    <row r="41999" spans="1:3" x14ac:dyDescent="0.4">
      <c r="A41999" s="70"/>
      <c r="B41999" s="70"/>
      <c r="C41999" s="71"/>
    </row>
    <row r="42000" spans="1:3" x14ac:dyDescent="0.4">
      <c r="A42000" s="70"/>
      <c r="B42000" s="70"/>
      <c r="C42000" s="71"/>
    </row>
    <row r="42001" spans="1:3" x14ac:dyDescent="0.4">
      <c r="A42001" s="70"/>
      <c r="B42001" s="70"/>
      <c r="C42001" s="71"/>
    </row>
    <row r="42002" spans="1:3" x14ac:dyDescent="0.4">
      <c r="A42002" s="70"/>
      <c r="B42002" s="70"/>
      <c r="C42002" s="71"/>
    </row>
    <row r="42003" spans="1:3" x14ac:dyDescent="0.4">
      <c r="A42003" s="70"/>
      <c r="B42003" s="70"/>
      <c r="C42003" s="71"/>
    </row>
    <row r="42004" spans="1:3" x14ac:dyDescent="0.4">
      <c r="A42004" s="70"/>
      <c r="B42004" s="70"/>
      <c r="C42004" s="71"/>
    </row>
    <row r="42005" spans="1:3" x14ac:dyDescent="0.4">
      <c r="A42005" s="70"/>
      <c r="B42005" s="70"/>
      <c r="C42005" s="71"/>
    </row>
    <row r="42006" spans="1:3" x14ac:dyDescent="0.4">
      <c r="A42006" s="70"/>
      <c r="B42006" s="70"/>
      <c r="C42006" s="71"/>
    </row>
    <row r="42007" spans="1:3" x14ac:dyDescent="0.4">
      <c r="A42007" s="70"/>
      <c r="B42007" s="70"/>
      <c r="C42007" s="71"/>
    </row>
    <row r="42008" spans="1:3" x14ac:dyDescent="0.4">
      <c r="A42008" s="70"/>
      <c r="B42008" s="70"/>
      <c r="C42008" s="71"/>
    </row>
    <row r="42009" spans="1:3" x14ac:dyDescent="0.4">
      <c r="A42009" s="70"/>
      <c r="B42009" s="70"/>
      <c r="C42009" s="71"/>
    </row>
    <row r="42010" spans="1:3" x14ac:dyDescent="0.4">
      <c r="A42010" s="70"/>
      <c r="B42010" s="70"/>
      <c r="C42010" s="71"/>
    </row>
    <row r="42011" spans="1:3" x14ac:dyDescent="0.4">
      <c r="A42011" s="70"/>
      <c r="B42011" s="70"/>
      <c r="C42011" s="71"/>
    </row>
    <row r="42012" spans="1:3" x14ac:dyDescent="0.4">
      <c r="A42012" s="70"/>
      <c r="B42012" s="70"/>
      <c r="C42012" s="71"/>
    </row>
    <row r="42013" spans="1:3" x14ac:dyDescent="0.4">
      <c r="A42013" s="70"/>
      <c r="B42013" s="70"/>
      <c r="C42013" s="71"/>
    </row>
    <row r="42014" spans="1:3" x14ac:dyDescent="0.4">
      <c r="A42014" s="70"/>
      <c r="B42014" s="70"/>
      <c r="C42014" s="71"/>
    </row>
    <row r="42015" spans="1:3" x14ac:dyDescent="0.4">
      <c r="A42015" s="70"/>
      <c r="B42015" s="70"/>
      <c r="C42015" s="71"/>
    </row>
    <row r="42016" spans="1:3" x14ac:dyDescent="0.4">
      <c r="A42016" s="70"/>
      <c r="B42016" s="70"/>
      <c r="C42016" s="71"/>
    </row>
    <row r="42017" spans="1:3" x14ac:dyDescent="0.4">
      <c r="A42017" s="70"/>
      <c r="B42017" s="70"/>
      <c r="C42017" s="71"/>
    </row>
    <row r="42018" spans="1:3" x14ac:dyDescent="0.4">
      <c r="A42018" s="70"/>
      <c r="B42018" s="70"/>
      <c r="C42018" s="71"/>
    </row>
    <row r="42019" spans="1:3" x14ac:dyDescent="0.4">
      <c r="A42019" s="70"/>
      <c r="B42019" s="70"/>
      <c r="C42019" s="71"/>
    </row>
    <row r="42020" spans="1:3" x14ac:dyDescent="0.4">
      <c r="A42020" s="70"/>
      <c r="B42020" s="70"/>
      <c r="C42020" s="71"/>
    </row>
    <row r="42021" spans="1:3" x14ac:dyDescent="0.4">
      <c r="A42021" s="70"/>
      <c r="B42021" s="70"/>
      <c r="C42021" s="71"/>
    </row>
    <row r="42022" spans="1:3" x14ac:dyDescent="0.4">
      <c r="A42022" s="70"/>
      <c r="B42022" s="70"/>
      <c r="C42022" s="71"/>
    </row>
    <row r="42023" spans="1:3" x14ac:dyDescent="0.4">
      <c r="A42023" s="70"/>
      <c r="B42023" s="70"/>
      <c r="C42023" s="71"/>
    </row>
    <row r="42024" spans="1:3" x14ac:dyDescent="0.4">
      <c r="A42024" s="70"/>
      <c r="B42024" s="70"/>
      <c r="C42024" s="71"/>
    </row>
    <row r="42025" spans="1:3" x14ac:dyDescent="0.4">
      <c r="A42025" s="70"/>
      <c r="B42025" s="70"/>
      <c r="C42025" s="71"/>
    </row>
    <row r="42026" spans="1:3" x14ac:dyDescent="0.4">
      <c r="A42026" s="70"/>
      <c r="B42026" s="70"/>
      <c r="C42026" s="71"/>
    </row>
    <row r="42027" spans="1:3" x14ac:dyDescent="0.4">
      <c r="A42027" s="70"/>
      <c r="B42027" s="70"/>
      <c r="C42027" s="71"/>
    </row>
    <row r="42028" spans="1:3" x14ac:dyDescent="0.4">
      <c r="A42028" s="70"/>
      <c r="B42028" s="70"/>
      <c r="C42028" s="71"/>
    </row>
    <row r="42029" spans="1:3" x14ac:dyDescent="0.4">
      <c r="A42029" s="70"/>
      <c r="B42029" s="70"/>
      <c r="C42029" s="71"/>
    </row>
    <row r="42030" spans="1:3" x14ac:dyDescent="0.4">
      <c r="A42030" s="70"/>
      <c r="B42030" s="70"/>
      <c r="C42030" s="71"/>
    </row>
    <row r="42031" spans="1:3" x14ac:dyDescent="0.4">
      <c r="A42031" s="70"/>
      <c r="B42031" s="70"/>
      <c r="C42031" s="71"/>
    </row>
    <row r="42032" spans="1:3" x14ac:dyDescent="0.4">
      <c r="A42032" s="70"/>
      <c r="B42032" s="70"/>
      <c r="C42032" s="71"/>
    </row>
    <row r="42033" spans="1:3" x14ac:dyDescent="0.4">
      <c r="A42033" s="70"/>
      <c r="B42033" s="70"/>
      <c r="C42033" s="71"/>
    </row>
    <row r="42034" spans="1:3" x14ac:dyDescent="0.4">
      <c r="A42034" s="70"/>
      <c r="B42034" s="70"/>
      <c r="C42034" s="71"/>
    </row>
    <row r="42035" spans="1:3" x14ac:dyDescent="0.4">
      <c r="A42035" s="70"/>
      <c r="B42035" s="70"/>
      <c r="C42035" s="71"/>
    </row>
    <row r="42036" spans="1:3" x14ac:dyDescent="0.4">
      <c r="A42036" s="70"/>
      <c r="B42036" s="70"/>
      <c r="C42036" s="71"/>
    </row>
    <row r="42037" spans="1:3" x14ac:dyDescent="0.4">
      <c r="A42037" s="70"/>
      <c r="B42037" s="70"/>
      <c r="C42037" s="71"/>
    </row>
    <row r="42038" spans="1:3" x14ac:dyDescent="0.4">
      <c r="A42038" s="70"/>
      <c r="B42038" s="70"/>
      <c r="C42038" s="71"/>
    </row>
    <row r="42039" spans="1:3" x14ac:dyDescent="0.4">
      <c r="A42039" s="70"/>
      <c r="B42039" s="70"/>
      <c r="C42039" s="71"/>
    </row>
    <row r="42040" spans="1:3" x14ac:dyDescent="0.4">
      <c r="A42040" s="70"/>
      <c r="B42040" s="70"/>
      <c r="C42040" s="71"/>
    </row>
    <row r="42041" spans="1:3" x14ac:dyDescent="0.4">
      <c r="A42041" s="70"/>
      <c r="B42041" s="70"/>
      <c r="C42041" s="71"/>
    </row>
    <row r="42042" spans="1:3" x14ac:dyDescent="0.4">
      <c r="A42042" s="70"/>
      <c r="B42042" s="70"/>
      <c r="C42042" s="71"/>
    </row>
    <row r="42043" spans="1:3" x14ac:dyDescent="0.4">
      <c r="A42043" s="70"/>
      <c r="B42043" s="70"/>
      <c r="C42043" s="71"/>
    </row>
    <row r="42044" spans="1:3" x14ac:dyDescent="0.4">
      <c r="A42044" s="70"/>
      <c r="B42044" s="70"/>
      <c r="C42044" s="71"/>
    </row>
    <row r="42045" spans="1:3" x14ac:dyDescent="0.4">
      <c r="A42045" s="70"/>
      <c r="B42045" s="70"/>
      <c r="C42045" s="71"/>
    </row>
    <row r="42046" spans="1:3" x14ac:dyDescent="0.4">
      <c r="A42046" s="70"/>
      <c r="B42046" s="70"/>
      <c r="C42046" s="71"/>
    </row>
    <row r="42047" spans="1:3" x14ac:dyDescent="0.4">
      <c r="A42047" s="70"/>
      <c r="B42047" s="70"/>
      <c r="C42047" s="71"/>
    </row>
    <row r="42048" spans="1:3" x14ac:dyDescent="0.4">
      <c r="A42048" s="70"/>
      <c r="B42048" s="70"/>
      <c r="C42048" s="71"/>
    </row>
    <row r="42049" spans="1:3" x14ac:dyDescent="0.4">
      <c r="A42049" s="70"/>
      <c r="B42049" s="70"/>
      <c r="C42049" s="71"/>
    </row>
    <row r="42050" spans="1:3" x14ac:dyDescent="0.4">
      <c r="A42050" s="70"/>
      <c r="B42050" s="70"/>
      <c r="C42050" s="71"/>
    </row>
    <row r="42051" spans="1:3" x14ac:dyDescent="0.4">
      <c r="A42051" s="70"/>
      <c r="B42051" s="70"/>
      <c r="C42051" s="71"/>
    </row>
    <row r="42052" spans="1:3" x14ac:dyDescent="0.4">
      <c r="A42052" s="70"/>
      <c r="B42052" s="70"/>
      <c r="C42052" s="71"/>
    </row>
    <row r="42053" spans="1:3" x14ac:dyDescent="0.4">
      <c r="A42053" s="70"/>
      <c r="B42053" s="70"/>
      <c r="C42053" s="71"/>
    </row>
    <row r="42054" spans="1:3" x14ac:dyDescent="0.4">
      <c r="A42054" s="70"/>
      <c r="B42054" s="70"/>
      <c r="C42054" s="71"/>
    </row>
    <row r="42055" spans="1:3" x14ac:dyDescent="0.4">
      <c r="A42055" s="70"/>
      <c r="B42055" s="70"/>
      <c r="C42055" s="71"/>
    </row>
    <row r="42056" spans="1:3" x14ac:dyDescent="0.4">
      <c r="A42056" s="70"/>
      <c r="B42056" s="70"/>
      <c r="C42056" s="71"/>
    </row>
    <row r="42057" spans="1:3" x14ac:dyDescent="0.4">
      <c r="A42057" s="70"/>
      <c r="B42057" s="70"/>
      <c r="C42057" s="71"/>
    </row>
    <row r="42058" spans="1:3" x14ac:dyDescent="0.4">
      <c r="A42058" s="70"/>
      <c r="B42058" s="70"/>
      <c r="C42058" s="71"/>
    </row>
    <row r="42059" spans="1:3" x14ac:dyDescent="0.4">
      <c r="A42059" s="70"/>
      <c r="B42059" s="70"/>
      <c r="C42059" s="71"/>
    </row>
    <row r="42060" spans="1:3" x14ac:dyDescent="0.4">
      <c r="A42060" s="70"/>
      <c r="B42060" s="70"/>
      <c r="C42060" s="71"/>
    </row>
    <row r="42061" spans="1:3" x14ac:dyDescent="0.4">
      <c r="A42061" s="70"/>
      <c r="B42061" s="70"/>
      <c r="C42061" s="71"/>
    </row>
    <row r="42062" spans="1:3" x14ac:dyDescent="0.4">
      <c r="A42062" s="70"/>
      <c r="B42062" s="70"/>
      <c r="C42062" s="71"/>
    </row>
    <row r="42063" spans="1:3" x14ac:dyDescent="0.4">
      <c r="A42063" s="70"/>
      <c r="B42063" s="70"/>
      <c r="C42063" s="71"/>
    </row>
    <row r="42064" spans="1:3" x14ac:dyDescent="0.4">
      <c r="A42064" s="70"/>
      <c r="B42064" s="70"/>
      <c r="C42064" s="71"/>
    </row>
    <row r="42065" spans="1:3" x14ac:dyDescent="0.4">
      <c r="A42065" s="70"/>
      <c r="B42065" s="70"/>
      <c r="C42065" s="71"/>
    </row>
    <row r="42066" spans="1:3" x14ac:dyDescent="0.4">
      <c r="A42066" s="70"/>
      <c r="B42066" s="70"/>
      <c r="C42066" s="71"/>
    </row>
    <row r="42067" spans="1:3" x14ac:dyDescent="0.4">
      <c r="A42067" s="70"/>
      <c r="B42067" s="70"/>
      <c r="C42067" s="71"/>
    </row>
    <row r="42068" spans="1:3" x14ac:dyDescent="0.4">
      <c r="A42068" s="70"/>
      <c r="B42068" s="70"/>
      <c r="C42068" s="71"/>
    </row>
    <row r="42069" spans="1:3" x14ac:dyDescent="0.4">
      <c r="A42069" s="70"/>
      <c r="B42069" s="70"/>
      <c r="C42069" s="71"/>
    </row>
    <row r="42070" spans="1:3" x14ac:dyDescent="0.4">
      <c r="A42070" s="70"/>
      <c r="B42070" s="70"/>
      <c r="C42070" s="71"/>
    </row>
    <row r="42071" spans="1:3" x14ac:dyDescent="0.4">
      <c r="A42071" s="70"/>
      <c r="B42071" s="70"/>
      <c r="C42071" s="71"/>
    </row>
    <row r="42072" spans="1:3" x14ac:dyDescent="0.4">
      <c r="A42072" s="70"/>
      <c r="B42072" s="70"/>
      <c r="C42072" s="71"/>
    </row>
    <row r="42073" spans="1:3" x14ac:dyDescent="0.4">
      <c r="A42073" s="70"/>
      <c r="B42073" s="70"/>
      <c r="C42073" s="71"/>
    </row>
    <row r="42074" spans="1:3" x14ac:dyDescent="0.4">
      <c r="A42074" s="70"/>
      <c r="B42074" s="70"/>
      <c r="C42074" s="71"/>
    </row>
    <row r="42075" spans="1:3" x14ac:dyDescent="0.4">
      <c r="A42075" s="70"/>
      <c r="B42075" s="70"/>
      <c r="C42075" s="71"/>
    </row>
    <row r="42076" spans="1:3" x14ac:dyDescent="0.4">
      <c r="A42076" s="70"/>
      <c r="B42076" s="70"/>
      <c r="C42076" s="71"/>
    </row>
    <row r="42077" spans="1:3" x14ac:dyDescent="0.4">
      <c r="A42077" s="70"/>
      <c r="B42077" s="70"/>
      <c r="C42077" s="71"/>
    </row>
    <row r="42078" spans="1:3" x14ac:dyDescent="0.4">
      <c r="A42078" s="70"/>
      <c r="B42078" s="70"/>
      <c r="C42078" s="71"/>
    </row>
    <row r="42079" spans="1:3" x14ac:dyDescent="0.4">
      <c r="A42079" s="70"/>
      <c r="B42079" s="70"/>
      <c r="C42079" s="71"/>
    </row>
    <row r="42080" spans="1:3" x14ac:dyDescent="0.4">
      <c r="A42080" s="70"/>
      <c r="B42080" s="70"/>
      <c r="C42080" s="71"/>
    </row>
    <row r="42081" spans="1:3" x14ac:dyDescent="0.4">
      <c r="A42081" s="70"/>
      <c r="B42081" s="70"/>
      <c r="C42081" s="71"/>
    </row>
    <row r="42082" spans="1:3" x14ac:dyDescent="0.4">
      <c r="A42082" s="70"/>
      <c r="B42082" s="70"/>
      <c r="C42082" s="71"/>
    </row>
    <row r="42083" spans="1:3" x14ac:dyDescent="0.4">
      <c r="A42083" s="70"/>
      <c r="B42083" s="70"/>
      <c r="C42083" s="71"/>
    </row>
    <row r="42084" spans="1:3" x14ac:dyDescent="0.4">
      <c r="A42084" s="70"/>
      <c r="B42084" s="70"/>
      <c r="C42084" s="71"/>
    </row>
    <row r="42085" spans="1:3" x14ac:dyDescent="0.4">
      <c r="A42085" s="70"/>
      <c r="B42085" s="70"/>
      <c r="C42085" s="71"/>
    </row>
    <row r="42086" spans="1:3" x14ac:dyDescent="0.4">
      <c r="A42086" s="70"/>
      <c r="B42086" s="70"/>
      <c r="C42086" s="71"/>
    </row>
    <row r="42087" spans="1:3" x14ac:dyDescent="0.4">
      <c r="A42087" s="70"/>
      <c r="B42087" s="70"/>
      <c r="C42087" s="71"/>
    </row>
    <row r="42088" spans="1:3" x14ac:dyDescent="0.4">
      <c r="A42088" s="70"/>
      <c r="B42088" s="70"/>
      <c r="C42088" s="71"/>
    </row>
    <row r="42089" spans="1:3" x14ac:dyDescent="0.4">
      <c r="A42089" s="70"/>
      <c r="B42089" s="70"/>
      <c r="C42089" s="71"/>
    </row>
    <row r="42090" spans="1:3" x14ac:dyDescent="0.4">
      <c r="A42090" s="70"/>
      <c r="B42090" s="70"/>
      <c r="C42090" s="71"/>
    </row>
    <row r="42091" spans="1:3" x14ac:dyDescent="0.4">
      <c r="A42091" s="70"/>
      <c r="B42091" s="70"/>
      <c r="C42091" s="71"/>
    </row>
    <row r="42092" spans="1:3" x14ac:dyDescent="0.4">
      <c r="A42092" s="70"/>
      <c r="B42092" s="70"/>
      <c r="C42092" s="71"/>
    </row>
    <row r="42093" spans="1:3" x14ac:dyDescent="0.4">
      <c r="A42093" s="70"/>
      <c r="B42093" s="70"/>
      <c r="C42093" s="71"/>
    </row>
    <row r="42094" spans="1:3" x14ac:dyDescent="0.4">
      <c r="A42094" s="70"/>
      <c r="B42094" s="70"/>
      <c r="C42094" s="71"/>
    </row>
    <row r="42095" spans="1:3" x14ac:dyDescent="0.4">
      <c r="A42095" s="70"/>
      <c r="B42095" s="70"/>
      <c r="C42095" s="71"/>
    </row>
    <row r="42096" spans="1:3" x14ac:dyDescent="0.4">
      <c r="A42096" s="70"/>
      <c r="B42096" s="70"/>
      <c r="C42096" s="71"/>
    </row>
    <row r="42097" spans="1:3" x14ac:dyDescent="0.4">
      <c r="A42097" s="70"/>
      <c r="B42097" s="70"/>
      <c r="C42097" s="71"/>
    </row>
    <row r="42098" spans="1:3" x14ac:dyDescent="0.4">
      <c r="A42098" s="70"/>
      <c r="B42098" s="70"/>
      <c r="C42098" s="71"/>
    </row>
    <row r="42099" spans="1:3" x14ac:dyDescent="0.4">
      <c r="A42099" s="70"/>
      <c r="B42099" s="70"/>
      <c r="C42099" s="71"/>
    </row>
    <row r="42100" spans="1:3" x14ac:dyDescent="0.4">
      <c r="A42100" s="70"/>
      <c r="B42100" s="70"/>
      <c r="C42100" s="71"/>
    </row>
    <row r="42101" spans="1:3" x14ac:dyDescent="0.4">
      <c r="A42101" s="70"/>
      <c r="B42101" s="70"/>
      <c r="C42101" s="71"/>
    </row>
    <row r="42102" spans="1:3" x14ac:dyDescent="0.4">
      <c r="A42102" s="70"/>
      <c r="B42102" s="70"/>
      <c r="C42102" s="71"/>
    </row>
    <row r="42103" spans="1:3" x14ac:dyDescent="0.4">
      <c r="A42103" s="70"/>
      <c r="B42103" s="70"/>
      <c r="C42103" s="71"/>
    </row>
    <row r="42104" spans="1:3" x14ac:dyDescent="0.4">
      <c r="A42104" s="70"/>
      <c r="B42104" s="70"/>
      <c r="C42104" s="71"/>
    </row>
    <row r="42105" spans="1:3" x14ac:dyDescent="0.4">
      <c r="A42105" s="70"/>
      <c r="B42105" s="70"/>
      <c r="C42105" s="71"/>
    </row>
    <row r="42106" spans="1:3" x14ac:dyDescent="0.4">
      <c r="A42106" s="70"/>
      <c r="B42106" s="70"/>
      <c r="C42106" s="71"/>
    </row>
    <row r="42107" spans="1:3" x14ac:dyDescent="0.4">
      <c r="A42107" s="70"/>
      <c r="B42107" s="70"/>
      <c r="C42107" s="71"/>
    </row>
    <row r="42108" spans="1:3" x14ac:dyDescent="0.4">
      <c r="A42108" s="70"/>
      <c r="B42108" s="70"/>
      <c r="C42108" s="71"/>
    </row>
    <row r="42109" spans="1:3" x14ac:dyDescent="0.4">
      <c r="A42109" s="70"/>
      <c r="B42109" s="70"/>
      <c r="C42109" s="71"/>
    </row>
    <row r="42110" spans="1:3" x14ac:dyDescent="0.4">
      <c r="A42110" s="70"/>
      <c r="B42110" s="70"/>
      <c r="C42110" s="71"/>
    </row>
    <row r="42111" spans="1:3" x14ac:dyDescent="0.4">
      <c r="A42111" s="70"/>
      <c r="B42111" s="70"/>
      <c r="C42111" s="71"/>
    </row>
    <row r="42112" spans="1:3" x14ac:dyDescent="0.4">
      <c r="A42112" s="70"/>
      <c r="B42112" s="70"/>
      <c r="C42112" s="71"/>
    </row>
    <row r="42113" spans="1:3" x14ac:dyDescent="0.4">
      <c r="A42113" s="70"/>
      <c r="B42113" s="70"/>
      <c r="C42113" s="71"/>
    </row>
    <row r="42114" spans="1:3" x14ac:dyDescent="0.4">
      <c r="A42114" s="70"/>
      <c r="B42114" s="70"/>
      <c r="C42114" s="71"/>
    </row>
    <row r="42115" spans="1:3" x14ac:dyDescent="0.4">
      <c r="A42115" s="70"/>
      <c r="B42115" s="70"/>
      <c r="C42115" s="71"/>
    </row>
    <row r="42116" spans="1:3" x14ac:dyDescent="0.4">
      <c r="A42116" s="70"/>
      <c r="B42116" s="70"/>
      <c r="C42116" s="71"/>
    </row>
    <row r="42117" spans="1:3" x14ac:dyDescent="0.4">
      <c r="A42117" s="70"/>
      <c r="B42117" s="70"/>
      <c r="C42117" s="71"/>
    </row>
    <row r="42118" spans="1:3" x14ac:dyDescent="0.4">
      <c r="A42118" s="70"/>
      <c r="B42118" s="70"/>
      <c r="C42118" s="71"/>
    </row>
    <row r="42119" spans="1:3" x14ac:dyDescent="0.4">
      <c r="A42119" s="70"/>
      <c r="B42119" s="70"/>
      <c r="C42119" s="71"/>
    </row>
    <row r="42120" spans="1:3" x14ac:dyDescent="0.4">
      <c r="A42120" s="70"/>
      <c r="B42120" s="70"/>
      <c r="C42120" s="71"/>
    </row>
    <row r="42121" spans="1:3" x14ac:dyDescent="0.4">
      <c r="A42121" s="70"/>
      <c r="B42121" s="70"/>
      <c r="C42121" s="71"/>
    </row>
    <row r="42122" spans="1:3" x14ac:dyDescent="0.4">
      <c r="A42122" s="70"/>
      <c r="B42122" s="70"/>
      <c r="C42122" s="71"/>
    </row>
    <row r="42123" spans="1:3" x14ac:dyDescent="0.4">
      <c r="A42123" s="70"/>
      <c r="B42123" s="70"/>
      <c r="C42123" s="71"/>
    </row>
    <row r="42124" spans="1:3" x14ac:dyDescent="0.4">
      <c r="A42124" s="70"/>
      <c r="B42124" s="70"/>
      <c r="C42124" s="71"/>
    </row>
    <row r="42125" spans="1:3" x14ac:dyDescent="0.4">
      <c r="A42125" s="70"/>
      <c r="B42125" s="70"/>
      <c r="C42125" s="71"/>
    </row>
    <row r="42126" spans="1:3" x14ac:dyDescent="0.4">
      <c r="A42126" s="70"/>
      <c r="B42126" s="70"/>
      <c r="C42126" s="71"/>
    </row>
    <row r="42127" spans="1:3" x14ac:dyDescent="0.4">
      <c r="A42127" s="70"/>
      <c r="B42127" s="70"/>
      <c r="C42127" s="71"/>
    </row>
    <row r="42128" spans="1:3" x14ac:dyDescent="0.4">
      <c r="A42128" s="70"/>
      <c r="B42128" s="70"/>
      <c r="C42128" s="71"/>
    </row>
    <row r="42129" spans="1:3" x14ac:dyDescent="0.4">
      <c r="A42129" s="70"/>
      <c r="B42129" s="70"/>
      <c r="C42129" s="71"/>
    </row>
    <row r="42130" spans="1:3" x14ac:dyDescent="0.4">
      <c r="A42130" s="70"/>
      <c r="B42130" s="70"/>
      <c r="C42130" s="71"/>
    </row>
    <row r="42131" spans="1:3" x14ac:dyDescent="0.4">
      <c r="A42131" s="70"/>
      <c r="B42131" s="70"/>
      <c r="C42131" s="71"/>
    </row>
    <row r="42132" spans="1:3" x14ac:dyDescent="0.4">
      <c r="A42132" s="70"/>
      <c r="B42132" s="70"/>
      <c r="C42132" s="71"/>
    </row>
    <row r="42133" spans="1:3" x14ac:dyDescent="0.4">
      <c r="A42133" s="70"/>
      <c r="B42133" s="70"/>
      <c r="C42133" s="71"/>
    </row>
    <row r="42134" spans="1:3" x14ac:dyDescent="0.4">
      <c r="A42134" s="70"/>
      <c r="B42134" s="70"/>
      <c r="C42134" s="71"/>
    </row>
    <row r="42135" spans="1:3" x14ac:dyDescent="0.4">
      <c r="A42135" s="70"/>
      <c r="B42135" s="70"/>
      <c r="C42135" s="71"/>
    </row>
    <row r="42136" spans="1:3" x14ac:dyDescent="0.4">
      <c r="A42136" s="70"/>
      <c r="B42136" s="70"/>
      <c r="C42136" s="71"/>
    </row>
    <row r="42137" spans="1:3" x14ac:dyDescent="0.4">
      <c r="A42137" s="70"/>
      <c r="B42137" s="70"/>
      <c r="C42137" s="71"/>
    </row>
    <row r="42138" spans="1:3" x14ac:dyDescent="0.4">
      <c r="A42138" s="70"/>
      <c r="B42138" s="70"/>
      <c r="C42138" s="71"/>
    </row>
    <row r="42139" spans="1:3" x14ac:dyDescent="0.4">
      <c r="A42139" s="70"/>
      <c r="B42139" s="70"/>
      <c r="C42139" s="71"/>
    </row>
    <row r="42140" spans="1:3" x14ac:dyDescent="0.4">
      <c r="A42140" s="70"/>
      <c r="B42140" s="70"/>
      <c r="C42140" s="71"/>
    </row>
    <row r="42141" spans="1:3" x14ac:dyDescent="0.4">
      <c r="A42141" s="70"/>
      <c r="B42141" s="70"/>
      <c r="C42141" s="71"/>
    </row>
    <row r="42142" spans="1:3" x14ac:dyDescent="0.4">
      <c r="A42142" s="70"/>
      <c r="B42142" s="70"/>
      <c r="C42142" s="71"/>
    </row>
    <row r="42143" spans="1:3" x14ac:dyDescent="0.4">
      <c r="A42143" s="70"/>
      <c r="B42143" s="70"/>
      <c r="C42143" s="71"/>
    </row>
    <row r="42144" spans="1:3" x14ac:dyDescent="0.4">
      <c r="A42144" s="70"/>
      <c r="B42144" s="70"/>
      <c r="C42144" s="71"/>
    </row>
    <row r="42145" spans="1:3" x14ac:dyDescent="0.4">
      <c r="A42145" s="70"/>
      <c r="B42145" s="70"/>
      <c r="C42145" s="71"/>
    </row>
    <row r="42146" spans="1:3" x14ac:dyDescent="0.4">
      <c r="A42146" s="70"/>
      <c r="B42146" s="70"/>
      <c r="C42146" s="71"/>
    </row>
    <row r="42147" spans="1:3" x14ac:dyDescent="0.4">
      <c r="A42147" s="70"/>
      <c r="B42147" s="70"/>
      <c r="C42147" s="71"/>
    </row>
    <row r="42148" spans="1:3" x14ac:dyDescent="0.4">
      <c r="A42148" s="70"/>
      <c r="B42148" s="70"/>
      <c r="C42148" s="71"/>
    </row>
    <row r="42149" spans="1:3" x14ac:dyDescent="0.4">
      <c r="A42149" s="70"/>
      <c r="B42149" s="70"/>
      <c r="C42149" s="71"/>
    </row>
    <row r="42150" spans="1:3" x14ac:dyDescent="0.4">
      <c r="A42150" s="70"/>
      <c r="B42150" s="70"/>
      <c r="C42150" s="71"/>
    </row>
    <row r="42151" spans="1:3" x14ac:dyDescent="0.4">
      <c r="A42151" s="70"/>
      <c r="B42151" s="70"/>
      <c r="C42151" s="71"/>
    </row>
    <row r="42152" spans="1:3" x14ac:dyDescent="0.4">
      <c r="A42152" s="70"/>
      <c r="B42152" s="70"/>
      <c r="C42152" s="71"/>
    </row>
    <row r="42153" spans="1:3" x14ac:dyDescent="0.4">
      <c r="A42153" s="70"/>
      <c r="B42153" s="70"/>
      <c r="C42153" s="71"/>
    </row>
    <row r="42154" spans="1:3" x14ac:dyDescent="0.4">
      <c r="A42154" s="70"/>
      <c r="B42154" s="70"/>
      <c r="C42154" s="71"/>
    </row>
    <row r="42155" spans="1:3" x14ac:dyDescent="0.4">
      <c r="A42155" s="70"/>
      <c r="B42155" s="70"/>
      <c r="C42155" s="71"/>
    </row>
    <row r="42156" spans="1:3" x14ac:dyDescent="0.4">
      <c r="A42156" s="70"/>
      <c r="B42156" s="70"/>
      <c r="C42156" s="71"/>
    </row>
    <row r="42157" spans="1:3" x14ac:dyDescent="0.4">
      <c r="A42157" s="70"/>
      <c r="B42157" s="70"/>
      <c r="C42157" s="71"/>
    </row>
    <row r="42158" spans="1:3" x14ac:dyDescent="0.4">
      <c r="A42158" s="70"/>
      <c r="B42158" s="70"/>
      <c r="C42158" s="71"/>
    </row>
    <row r="42159" spans="1:3" x14ac:dyDescent="0.4">
      <c r="A42159" s="70"/>
      <c r="B42159" s="70"/>
      <c r="C42159" s="71"/>
    </row>
    <row r="42160" spans="1:3" x14ac:dyDescent="0.4">
      <c r="A42160" s="70"/>
      <c r="B42160" s="70"/>
      <c r="C42160" s="71"/>
    </row>
    <row r="42161" spans="1:3" x14ac:dyDescent="0.4">
      <c r="A42161" s="70"/>
      <c r="B42161" s="70"/>
      <c r="C42161" s="71"/>
    </row>
    <row r="42162" spans="1:3" x14ac:dyDescent="0.4">
      <c r="A42162" s="70"/>
      <c r="B42162" s="70"/>
      <c r="C42162" s="71"/>
    </row>
    <row r="42163" spans="1:3" x14ac:dyDescent="0.4">
      <c r="A42163" s="70"/>
      <c r="B42163" s="70"/>
      <c r="C42163" s="71"/>
    </row>
    <row r="42164" spans="1:3" x14ac:dyDescent="0.4">
      <c r="A42164" s="70"/>
      <c r="B42164" s="70"/>
      <c r="C42164" s="71"/>
    </row>
    <row r="42165" spans="1:3" x14ac:dyDescent="0.4">
      <c r="A42165" s="70"/>
      <c r="B42165" s="70"/>
      <c r="C42165" s="71"/>
    </row>
    <row r="42166" spans="1:3" x14ac:dyDescent="0.4">
      <c r="A42166" s="70"/>
      <c r="B42166" s="70"/>
      <c r="C42166" s="71"/>
    </row>
    <row r="42167" spans="1:3" x14ac:dyDescent="0.4">
      <c r="A42167" s="70"/>
      <c r="B42167" s="70"/>
      <c r="C42167" s="71"/>
    </row>
    <row r="42168" spans="1:3" x14ac:dyDescent="0.4">
      <c r="A42168" s="70"/>
      <c r="B42168" s="70"/>
      <c r="C42168" s="71"/>
    </row>
    <row r="42169" spans="1:3" x14ac:dyDescent="0.4">
      <c r="A42169" s="70"/>
      <c r="B42169" s="70"/>
      <c r="C42169" s="71"/>
    </row>
    <row r="42170" spans="1:3" x14ac:dyDescent="0.4">
      <c r="A42170" s="70"/>
      <c r="B42170" s="70"/>
      <c r="C42170" s="71"/>
    </row>
    <row r="42171" spans="1:3" x14ac:dyDescent="0.4">
      <c r="A42171" s="70"/>
      <c r="B42171" s="70"/>
      <c r="C42171" s="71"/>
    </row>
    <row r="42172" spans="1:3" x14ac:dyDescent="0.4">
      <c r="A42172" s="70"/>
      <c r="B42172" s="70"/>
      <c r="C42172" s="71"/>
    </row>
    <row r="42173" spans="1:3" x14ac:dyDescent="0.4">
      <c r="A42173" s="70"/>
      <c r="B42173" s="70"/>
      <c r="C42173" s="71"/>
    </row>
    <row r="42174" spans="1:3" x14ac:dyDescent="0.4">
      <c r="A42174" s="70"/>
      <c r="B42174" s="70"/>
      <c r="C42174" s="71"/>
    </row>
    <row r="42175" spans="1:3" x14ac:dyDescent="0.4">
      <c r="A42175" s="70"/>
      <c r="B42175" s="70"/>
      <c r="C42175" s="71"/>
    </row>
    <row r="42176" spans="1:3" x14ac:dyDescent="0.4">
      <c r="A42176" s="70"/>
      <c r="B42176" s="70"/>
      <c r="C42176" s="71"/>
    </row>
    <row r="42177" spans="1:3" x14ac:dyDescent="0.4">
      <c r="A42177" s="70"/>
      <c r="B42177" s="70"/>
      <c r="C42177" s="71"/>
    </row>
    <row r="42178" spans="1:3" x14ac:dyDescent="0.4">
      <c r="A42178" s="70"/>
      <c r="B42178" s="70"/>
      <c r="C42178" s="71"/>
    </row>
    <row r="42179" spans="1:3" x14ac:dyDescent="0.4">
      <c r="A42179" s="70"/>
      <c r="B42179" s="70"/>
      <c r="C42179" s="71"/>
    </row>
    <row r="42180" spans="1:3" x14ac:dyDescent="0.4">
      <c r="A42180" s="70"/>
      <c r="B42180" s="70"/>
      <c r="C42180" s="71"/>
    </row>
    <row r="42181" spans="1:3" x14ac:dyDescent="0.4">
      <c r="A42181" s="70"/>
      <c r="B42181" s="70"/>
      <c r="C42181" s="71"/>
    </row>
    <row r="42182" spans="1:3" x14ac:dyDescent="0.4">
      <c r="A42182" s="70"/>
      <c r="B42182" s="70"/>
      <c r="C42182" s="71"/>
    </row>
    <row r="42183" spans="1:3" x14ac:dyDescent="0.4">
      <c r="A42183" s="70"/>
      <c r="B42183" s="70"/>
      <c r="C42183" s="71"/>
    </row>
    <row r="42184" spans="1:3" x14ac:dyDescent="0.4">
      <c r="A42184" s="70"/>
      <c r="B42184" s="70"/>
      <c r="C42184" s="71"/>
    </row>
    <row r="42185" spans="1:3" x14ac:dyDescent="0.4">
      <c r="A42185" s="70"/>
      <c r="B42185" s="70"/>
      <c r="C42185" s="71"/>
    </row>
    <row r="42186" spans="1:3" x14ac:dyDescent="0.4">
      <c r="A42186" s="70"/>
      <c r="B42186" s="70"/>
      <c r="C42186" s="71"/>
    </row>
    <row r="42187" spans="1:3" x14ac:dyDescent="0.4">
      <c r="A42187" s="70"/>
      <c r="B42187" s="70"/>
      <c r="C42187" s="71"/>
    </row>
    <row r="42188" spans="1:3" x14ac:dyDescent="0.4">
      <c r="A42188" s="70"/>
      <c r="B42188" s="70"/>
      <c r="C42188" s="71"/>
    </row>
    <row r="42189" spans="1:3" x14ac:dyDescent="0.4">
      <c r="A42189" s="70"/>
      <c r="B42189" s="70"/>
      <c r="C42189" s="71"/>
    </row>
    <row r="42190" spans="1:3" x14ac:dyDescent="0.4">
      <c r="A42190" s="70"/>
      <c r="B42190" s="70"/>
      <c r="C42190" s="71"/>
    </row>
    <row r="42191" spans="1:3" x14ac:dyDescent="0.4">
      <c r="A42191" s="70"/>
      <c r="B42191" s="70"/>
      <c r="C42191" s="71"/>
    </row>
    <row r="42192" spans="1:3" x14ac:dyDescent="0.4">
      <c r="A42192" s="70"/>
      <c r="B42192" s="70"/>
      <c r="C42192" s="71"/>
    </row>
    <row r="42193" spans="1:3" x14ac:dyDescent="0.4">
      <c r="A42193" s="70"/>
      <c r="B42193" s="70"/>
      <c r="C42193" s="71"/>
    </row>
    <row r="42194" spans="1:3" x14ac:dyDescent="0.4">
      <c r="A42194" s="70"/>
      <c r="B42194" s="70"/>
      <c r="C42194" s="71"/>
    </row>
    <row r="42195" spans="1:3" x14ac:dyDescent="0.4">
      <c r="A42195" s="70"/>
      <c r="B42195" s="70"/>
      <c r="C42195" s="71"/>
    </row>
    <row r="42196" spans="1:3" x14ac:dyDescent="0.4">
      <c r="A42196" s="70"/>
      <c r="B42196" s="70"/>
      <c r="C42196" s="71"/>
    </row>
    <row r="42197" spans="1:3" x14ac:dyDescent="0.4">
      <c r="A42197" s="70"/>
      <c r="B42197" s="70"/>
      <c r="C42197" s="71"/>
    </row>
    <row r="42198" spans="1:3" x14ac:dyDescent="0.4">
      <c r="A42198" s="70"/>
      <c r="B42198" s="70"/>
      <c r="C42198" s="71"/>
    </row>
    <row r="42199" spans="1:3" x14ac:dyDescent="0.4">
      <c r="A42199" s="70"/>
      <c r="B42199" s="70"/>
      <c r="C42199" s="71"/>
    </row>
    <row r="42200" spans="1:3" x14ac:dyDescent="0.4">
      <c r="A42200" s="70"/>
      <c r="B42200" s="70"/>
      <c r="C42200" s="71"/>
    </row>
    <row r="42201" spans="1:3" x14ac:dyDescent="0.4">
      <c r="A42201" s="70"/>
      <c r="B42201" s="70"/>
      <c r="C42201" s="71"/>
    </row>
    <row r="42202" spans="1:3" x14ac:dyDescent="0.4">
      <c r="A42202" s="70"/>
      <c r="B42202" s="70"/>
      <c r="C42202" s="71"/>
    </row>
    <row r="42203" spans="1:3" x14ac:dyDescent="0.4">
      <c r="A42203" s="70"/>
      <c r="B42203" s="70"/>
      <c r="C42203" s="71"/>
    </row>
    <row r="42204" spans="1:3" x14ac:dyDescent="0.4">
      <c r="A42204" s="70"/>
      <c r="B42204" s="70"/>
      <c r="C42204" s="71"/>
    </row>
    <row r="42205" spans="1:3" x14ac:dyDescent="0.4">
      <c r="A42205" s="70"/>
      <c r="B42205" s="70"/>
      <c r="C42205" s="71"/>
    </row>
    <row r="42206" spans="1:3" x14ac:dyDescent="0.4">
      <c r="A42206" s="70"/>
      <c r="B42206" s="70"/>
      <c r="C42206" s="71"/>
    </row>
    <row r="42207" spans="1:3" x14ac:dyDescent="0.4">
      <c r="A42207" s="70"/>
      <c r="B42207" s="70"/>
      <c r="C42207" s="71"/>
    </row>
    <row r="42208" spans="1:3" x14ac:dyDescent="0.4">
      <c r="A42208" s="70"/>
      <c r="B42208" s="70"/>
      <c r="C42208" s="71"/>
    </row>
    <row r="42209" spans="1:3" x14ac:dyDescent="0.4">
      <c r="A42209" s="70"/>
      <c r="B42209" s="70"/>
      <c r="C42209" s="71"/>
    </row>
    <row r="42210" spans="1:3" x14ac:dyDescent="0.4">
      <c r="A42210" s="70"/>
      <c r="B42210" s="70"/>
      <c r="C42210" s="71"/>
    </row>
    <row r="42211" spans="1:3" x14ac:dyDescent="0.4">
      <c r="A42211" s="70"/>
      <c r="B42211" s="70"/>
      <c r="C42211" s="71"/>
    </row>
    <row r="42212" spans="1:3" x14ac:dyDescent="0.4">
      <c r="A42212" s="70"/>
      <c r="B42212" s="70"/>
      <c r="C42212" s="71"/>
    </row>
    <row r="42213" spans="1:3" x14ac:dyDescent="0.4">
      <c r="A42213" s="70"/>
      <c r="B42213" s="70"/>
      <c r="C42213" s="71"/>
    </row>
    <row r="42214" spans="1:3" x14ac:dyDescent="0.4">
      <c r="A42214" s="70"/>
      <c r="B42214" s="70"/>
      <c r="C42214" s="71"/>
    </row>
    <row r="42215" spans="1:3" x14ac:dyDescent="0.4">
      <c r="A42215" s="70"/>
      <c r="B42215" s="70"/>
      <c r="C42215" s="71"/>
    </row>
    <row r="42216" spans="1:3" x14ac:dyDescent="0.4">
      <c r="A42216" s="70"/>
      <c r="B42216" s="70"/>
      <c r="C42216" s="71"/>
    </row>
    <row r="42217" spans="1:3" x14ac:dyDescent="0.4">
      <c r="A42217" s="70"/>
      <c r="B42217" s="70"/>
      <c r="C42217" s="71"/>
    </row>
    <row r="42218" spans="1:3" x14ac:dyDescent="0.4">
      <c r="A42218" s="70"/>
      <c r="B42218" s="70"/>
      <c r="C42218" s="71"/>
    </row>
    <row r="42219" spans="1:3" x14ac:dyDescent="0.4">
      <c r="A42219" s="70"/>
      <c r="B42219" s="70"/>
      <c r="C42219" s="71"/>
    </row>
    <row r="42220" spans="1:3" x14ac:dyDescent="0.4">
      <c r="A42220" s="70"/>
      <c r="B42220" s="70"/>
      <c r="C42220" s="71"/>
    </row>
    <row r="42221" spans="1:3" x14ac:dyDescent="0.4">
      <c r="A42221" s="70"/>
      <c r="B42221" s="70"/>
      <c r="C42221" s="71"/>
    </row>
    <row r="42222" spans="1:3" x14ac:dyDescent="0.4">
      <c r="A42222" s="70"/>
      <c r="B42222" s="70"/>
      <c r="C42222" s="71"/>
    </row>
    <row r="42223" spans="1:3" x14ac:dyDescent="0.4">
      <c r="A42223" s="70"/>
      <c r="B42223" s="70"/>
      <c r="C42223" s="71"/>
    </row>
    <row r="42224" spans="1:3" x14ac:dyDescent="0.4">
      <c r="A42224" s="70"/>
      <c r="B42224" s="70"/>
      <c r="C42224" s="71"/>
    </row>
    <row r="42225" spans="1:3" x14ac:dyDescent="0.4">
      <c r="A42225" s="70"/>
      <c r="B42225" s="70"/>
      <c r="C42225" s="71"/>
    </row>
    <row r="42226" spans="1:3" x14ac:dyDescent="0.4">
      <c r="A42226" s="70"/>
      <c r="B42226" s="70"/>
      <c r="C42226" s="71"/>
    </row>
    <row r="42227" spans="1:3" x14ac:dyDescent="0.4">
      <c r="A42227" s="70"/>
      <c r="B42227" s="70"/>
      <c r="C42227" s="71"/>
    </row>
    <row r="42228" spans="1:3" x14ac:dyDescent="0.4">
      <c r="A42228" s="70"/>
      <c r="B42228" s="70"/>
      <c r="C42228" s="71"/>
    </row>
    <row r="42229" spans="1:3" x14ac:dyDescent="0.4">
      <c r="A42229" s="70"/>
      <c r="B42229" s="70"/>
      <c r="C42229" s="71"/>
    </row>
    <row r="42230" spans="1:3" x14ac:dyDescent="0.4">
      <c r="A42230" s="70"/>
      <c r="B42230" s="70"/>
      <c r="C42230" s="71"/>
    </row>
    <row r="42231" spans="1:3" x14ac:dyDescent="0.4">
      <c r="A42231" s="70"/>
      <c r="B42231" s="70"/>
      <c r="C42231" s="71"/>
    </row>
    <row r="42232" spans="1:3" x14ac:dyDescent="0.4">
      <c r="A42232" s="70"/>
      <c r="B42232" s="70"/>
      <c r="C42232" s="71"/>
    </row>
    <row r="42233" spans="1:3" x14ac:dyDescent="0.4">
      <c r="A42233" s="70"/>
      <c r="B42233" s="70"/>
      <c r="C42233" s="71"/>
    </row>
    <row r="42234" spans="1:3" x14ac:dyDescent="0.4">
      <c r="A42234" s="70"/>
      <c r="B42234" s="70"/>
      <c r="C42234" s="71"/>
    </row>
    <row r="42235" spans="1:3" x14ac:dyDescent="0.4">
      <c r="A42235" s="70"/>
      <c r="B42235" s="70"/>
      <c r="C42235" s="71"/>
    </row>
    <row r="42236" spans="1:3" x14ac:dyDescent="0.4">
      <c r="A42236" s="70"/>
      <c r="B42236" s="70"/>
      <c r="C42236" s="71"/>
    </row>
    <row r="42237" spans="1:3" x14ac:dyDescent="0.4">
      <c r="A42237" s="70"/>
      <c r="B42237" s="70"/>
      <c r="C42237" s="71"/>
    </row>
    <row r="42238" spans="1:3" x14ac:dyDescent="0.4">
      <c r="A42238" s="70"/>
      <c r="B42238" s="70"/>
      <c r="C42238" s="71"/>
    </row>
    <row r="42239" spans="1:3" x14ac:dyDescent="0.4">
      <c r="A42239" s="70"/>
      <c r="B42239" s="70"/>
      <c r="C42239" s="71"/>
    </row>
    <row r="42240" spans="1:3" x14ac:dyDescent="0.4">
      <c r="A42240" s="70"/>
      <c r="B42240" s="70"/>
      <c r="C42240" s="71"/>
    </row>
    <row r="42241" spans="1:3" x14ac:dyDescent="0.4">
      <c r="A42241" s="70"/>
      <c r="B42241" s="70"/>
      <c r="C42241" s="71"/>
    </row>
    <row r="42242" spans="1:3" x14ac:dyDescent="0.4">
      <c r="A42242" s="70"/>
      <c r="B42242" s="70"/>
      <c r="C42242" s="71"/>
    </row>
    <row r="42243" spans="1:3" x14ac:dyDescent="0.4">
      <c r="A42243" s="70"/>
      <c r="B42243" s="70"/>
      <c r="C42243" s="71"/>
    </row>
    <row r="42244" spans="1:3" x14ac:dyDescent="0.4">
      <c r="A42244" s="70"/>
      <c r="B42244" s="70"/>
      <c r="C42244" s="71"/>
    </row>
    <row r="42245" spans="1:3" x14ac:dyDescent="0.4">
      <c r="A42245" s="70"/>
      <c r="B42245" s="70"/>
      <c r="C42245" s="71"/>
    </row>
    <row r="42246" spans="1:3" x14ac:dyDescent="0.4">
      <c r="A42246" s="70"/>
      <c r="B42246" s="70"/>
      <c r="C42246" s="71"/>
    </row>
    <row r="42247" spans="1:3" x14ac:dyDescent="0.4">
      <c r="A42247" s="70"/>
      <c r="B42247" s="70"/>
      <c r="C42247" s="71"/>
    </row>
    <row r="42248" spans="1:3" x14ac:dyDescent="0.4">
      <c r="A42248" s="70"/>
      <c r="B42248" s="70"/>
      <c r="C42248" s="71"/>
    </row>
    <row r="42249" spans="1:3" x14ac:dyDescent="0.4">
      <c r="A42249" s="70"/>
      <c r="B42249" s="70"/>
      <c r="C42249" s="71"/>
    </row>
    <row r="42250" spans="1:3" x14ac:dyDescent="0.4">
      <c r="A42250" s="70"/>
      <c r="B42250" s="70"/>
      <c r="C42250" s="71"/>
    </row>
    <row r="42251" spans="1:3" x14ac:dyDescent="0.4">
      <c r="A42251" s="70"/>
      <c r="B42251" s="70"/>
      <c r="C42251" s="71"/>
    </row>
    <row r="42252" spans="1:3" x14ac:dyDescent="0.4">
      <c r="A42252" s="70"/>
      <c r="B42252" s="70"/>
      <c r="C42252" s="71"/>
    </row>
    <row r="42253" spans="1:3" x14ac:dyDescent="0.4">
      <c r="A42253" s="70"/>
      <c r="B42253" s="70"/>
      <c r="C42253" s="71"/>
    </row>
    <row r="42254" spans="1:3" x14ac:dyDescent="0.4">
      <c r="A42254" s="70"/>
      <c r="B42254" s="70"/>
      <c r="C42254" s="71"/>
    </row>
    <row r="42255" spans="1:3" x14ac:dyDescent="0.4">
      <c r="A42255" s="70"/>
      <c r="B42255" s="70"/>
      <c r="C42255" s="71"/>
    </row>
    <row r="42256" spans="1:3" x14ac:dyDescent="0.4">
      <c r="A42256" s="70"/>
      <c r="B42256" s="70"/>
      <c r="C42256" s="71"/>
    </row>
    <row r="42257" spans="1:3" x14ac:dyDescent="0.4">
      <c r="A42257" s="70"/>
      <c r="B42257" s="70"/>
      <c r="C42257" s="71"/>
    </row>
    <row r="42258" spans="1:3" x14ac:dyDescent="0.4">
      <c r="A42258" s="70"/>
      <c r="B42258" s="70"/>
      <c r="C42258" s="71"/>
    </row>
    <row r="42259" spans="1:3" x14ac:dyDescent="0.4">
      <c r="A42259" s="70"/>
      <c r="B42259" s="70"/>
      <c r="C42259" s="71"/>
    </row>
    <row r="42260" spans="1:3" x14ac:dyDescent="0.4">
      <c r="A42260" s="70"/>
      <c r="B42260" s="70"/>
      <c r="C42260" s="71"/>
    </row>
    <row r="42261" spans="1:3" x14ac:dyDescent="0.4">
      <c r="A42261" s="70"/>
      <c r="B42261" s="70"/>
      <c r="C42261" s="71"/>
    </row>
    <row r="42262" spans="1:3" x14ac:dyDescent="0.4">
      <c r="A42262" s="70"/>
      <c r="B42262" s="70"/>
      <c r="C42262" s="71"/>
    </row>
    <row r="42263" spans="1:3" x14ac:dyDescent="0.4">
      <c r="A42263" s="70"/>
      <c r="B42263" s="70"/>
      <c r="C42263" s="71"/>
    </row>
    <row r="42264" spans="1:3" x14ac:dyDescent="0.4">
      <c r="A42264" s="70"/>
      <c r="B42264" s="70"/>
      <c r="C42264" s="71"/>
    </row>
    <row r="42265" spans="1:3" x14ac:dyDescent="0.4">
      <c r="A42265" s="70"/>
      <c r="B42265" s="70"/>
      <c r="C42265" s="71"/>
    </row>
    <row r="42266" spans="1:3" x14ac:dyDescent="0.4">
      <c r="A42266" s="70"/>
      <c r="B42266" s="70"/>
      <c r="C42266" s="71"/>
    </row>
    <row r="42267" spans="1:3" x14ac:dyDescent="0.4">
      <c r="A42267" s="70"/>
      <c r="B42267" s="70"/>
      <c r="C42267" s="71"/>
    </row>
    <row r="42268" spans="1:3" x14ac:dyDescent="0.4">
      <c r="A42268" s="70"/>
      <c r="B42268" s="70"/>
      <c r="C42268" s="71"/>
    </row>
    <row r="42269" spans="1:3" x14ac:dyDescent="0.4">
      <c r="A42269" s="70"/>
      <c r="B42269" s="70"/>
      <c r="C42269" s="71"/>
    </row>
    <row r="42270" spans="1:3" x14ac:dyDescent="0.4">
      <c r="A42270" s="70"/>
      <c r="B42270" s="70"/>
      <c r="C42270" s="71"/>
    </row>
    <row r="42271" spans="1:3" x14ac:dyDescent="0.4">
      <c r="A42271" s="70"/>
      <c r="B42271" s="70"/>
      <c r="C42271" s="71"/>
    </row>
    <row r="42272" spans="1:3" x14ac:dyDescent="0.4">
      <c r="A42272" s="70"/>
      <c r="B42272" s="70"/>
      <c r="C42272" s="71"/>
    </row>
    <row r="42273" spans="1:3" x14ac:dyDescent="0.4">
      <c r="A42273" s="70"/>
      <c r="B42273" s="70"/>
      <c r="C42273" s="71"/>
    </row>
    <row r="42274" spans="1:3" x14ac:dyDescent="0.4">
      <c r="A42274" s="70"/>
      <c r="B42274" s="70"/>
      <c r="C42274" s="71"/>
    </row>
    <row r="42275" spans="1:3" x14ac:dyDescent="0.4">
      <c r="A42275" s="70"/>
      <c r="B42275" s="70"/>
      <c r="C42275" s="71"/>
    </row>
    <row r="42276" spans="1:3" x14ac:dyDescent="0.4">
      <c r="A42276" s="70"/>
      <c r="B42276" s="70"/>
      <c r="C42276" s="71"/>
    </row>
    <row r="42277" spans="1:3" x14ac:dyDescent="0.4">
      <c r="A42277" s="70"/>
      <c r="B42277" s="70"/>
      <c r="C42277" s="71"/>
    </row>
    <row r="42278" spans="1:3" x14ac:dyDescent="0.4">
      <c r="A42278" s="70"/>
      <c r="B42278" s="70"/>
      <c r="C42278" s="71"/>
    </row>
    <row r="42279" spans="1:3" x14ac:dyDescent="0.4">
      <c r="A42279" s="70"/>
      <c r="B42279" s="70"/>
      <c r="C42279" s="71"/>
    </row>
    <row r="42280" spans="1:3" x14ac:dyDescent="0.4">
      <c r="A42280" s="70"/>
      <c r="B42280" s="70"/>
      <c r="C42280" s="71"/>
    </row>
    <row r="42281" spans="1:3" x14ac:dyDescent="0.4">
      <c r="A42281" s="70"/>
      <c r="B42281" s="70"/>
      <c r="C42281" s="71"/>
    </row>
    <row r="42282" spans="1:3" x14ac:dyDescent="0.4">
      <c r="A42282" s="70"/>
      <c r="B42282" s="70"/>
      <c r="C42282" s="71"/>
    </row>
    <row r="42283" spans="1:3" x14ac:dyDescent="0.4">
      <c r="A42283" s="70"/>
      <c r="B42283" s="70"/>
      <c r="C42283" s="71"/>
    </row>
    <row r="42284" spans="1:3" x14ac:dyDescent="0.4">
      <c r="A42284" s="70"/>
      <c r="B42284" s="70"/>
      <c r="C42284" s="71"/>
    </row>
    <row r="42285" spans="1:3" x14ac:dyDescent="0.4">
      <c r="A42285" s="70"/>
      <c r="B42285" s="70"/>
      <c r="C42285" s="71"/>
    </row>
    <row r="42286" spans="1:3" x14ac:dyDescent="0.4">
      <c r="A42286" s="70"/>
      <c r="B42286" s="70"/>
      <c r="C42286" s="71"/>
    </row>
    <row r="42287" spans="1:3" x14ac:dyDescent="0.4">
      <c r="A42287" s="70"/>
      <c r="B42287" s="70"/>
      <c r="C42287" s="71"/>
    </row>
    <row r="42288" spans="1:3" x14ac:dyDescent="0.4">
      <c r="A42288" s="70"/>
      <c r="B42288" s="70"/>
      <c r="C42288" s="71"/>
    </row>
    <row r="42289" spans="1:3" x14ac:dyDescent="0.4">
      <c r="A42289" s="70"/>
      <c r="B42289" s="70"/>
      <c r="C42289" s="71"/>
    </row>
    <row r="42290" spans="1:3" x14ac:dyDescent="0.4">
      <c r="A42290" s="70"/>
      <c r="B42290" s="70"/>
      <c r="C42290" s="71"/>
    </row>
    <row r="42291" spans="1:3" x14ac:dyDescent="0.4">
      <c r="A42291" s="70"/>
      <c r="B42291" s="70"/>
      <c r="C42291" s="71"/>
    </row>
    <row r="42292" spans="1:3" x14ac:dyDescent="0.4">
      <c r="A42292" s="70"/>
      <c r="B42292" s="70"/>
      <c r="C42292" s="71"/>
    </row>
    <row r="42293" spans="1:3" x14ac:dyDescent="0.4">
      <c r="A42293" s="70"/>
      <c r="B42293" s="70"/>
      <c r="C42293" s="71"/>
    </row>
    <row r="42294" spans="1:3" x14ac:dyDescent="0.4">
      <c r="A42294" s="70"/>
      <c r="B42294" s="70"/>
      <c r="C42294" s="71"/>
    </row>
    <row r="42295" spans="1:3" x14ac:dyDescent="0.4">
      <c r="A42295" s="70"/>
      <c r="B42295" s="70"/>
      <c r="C42295" s="71"/>
    </row>
    <row r="42296" spans="1:3" x14ac:dyDescent="0.4">
      <c r="A42296" s="70"/>
      <c r="B42296" s="70"/>
      <c r="C42296" s="71"/>
    </row>
    <row r="42297" spans="1:3" x14ac:dyDescent="0.4">
      <c r="A42297" s="70"/>
      <c r="B42297" s="70"/>
      <c r="C42297" s="71"/>
    </row>
    <row r="42298" spans="1:3" x14ac:dyDescent="0.4">
      <c r="A42298" s="70"/>
      <c r="B42298" s="70"/>
      <c r="C42298" s="71"/>
    </row>
    <row r="42299" spans="1:3" x14ac:dyDescent="0.4">
      <c r="A42299" s="70"/>
      <c r="B42299" s="70"/>
      <c r="C42299" s="71"/>
    </row>
    <row r="42300" spans="1:3" x14ac:dyDescent="0.4">
      <c r="A42300" s="70"/>
      <c r="B42300" s="70"/>
      <c r="C42300" s="71"/>
    </row>
    <row r="42301" spans="1:3" x14ac:dyDescent="0.4">
      <c r="A42301" s="70"/>
      <c r="B42301" s="70"/>
      <c r="C42301" s="71"/>
    </row>
    <row r="42302" spans="1:3" x14ac:dyDescent="0.4">
      <c r="A42302" s="70"/>
      <c r="B42302" s="70"/>
      <c r="C42302" s="71"/>
    </row>
    <row r="42303" spans="1:3" x14ac:dyDescent="0.4">
      <c r="A42303" s="70"/>
      <c r="B42303" s="70"/>
      <c r="C42303" s="71"/>
    </row>
    <row r="42304" spans="1:3" x14ac:dyDescent="0.4">
      <c r="A42304" s="70"/>
      <c r="B42304" s="70"/>
      <c r="C42304" s="71"/>
    </row>
    <row r="42305" spans="1:3" x14ac:dyDescent="0.4">
      <c r="A42305" s="70"/>
      <c r="B42305" s="70"/>
      <c r="C42305" s="71"/>
    </row>
    <row r="42306" spans="1:3" x14ac:dyDescent="0.4">
      <c r="A42306" s="70"/>
      <c r="B42306" s="70"/>
      <c r="C42306" s="71"/>
    </row>
    <row r="42307" spans="1:3" x14ac:dyDescent="0.4">
      <c r="A42307" s="70"/>
      <c r="B42307" s="70"/>
      <c r="C42307" s="71"/>
    </row>
    <row r="42308" spans="1:3" x14ac:dyDescent="0.4">
      <c r="A42308" s="70"/>
      <c r="B42308" s="70"/>
      <c r="C42308" s="71"/>
    </row>
    <row r="42309" spans="1:3" x14ac:dyDescent="0.4">
      <c r="A42309" s="70"/>
      <c r="B42309" s="70"/>
      <c r="C42309" s="71"/>
    </row>
    <row r="42310" spans="1:3" x14ac:dyDescent="0.4">
      <c r="A42310" s="70"/>
      <c r="B42310" s="70"/>
      <c r="C42310" s="71"/>
    </row>
    <row r="42311" spans="1:3" x14ac:dyDescent="0.4">
      <c r="A42311" s="70"/>
      <c r="B42311" s="70"/>
      <c r="C42311" s="71"/>
    </row>
    <row r="42312" spans="1:3" x14ac:dyDescent="0.4">
      <c r="A42312" s="70"/>
      <c r="B42312" s="70"/>
      <c r="C42312" s="71"/>
    </row>
    <row r="42313" spans="1:3" x14ac:dyDescent="0.4">
      <c r="A42313" s="70"/>
      <c r="B42313" s="70"/>
      <c r="C42313" s="71"/>
    </row>
    <row r="42314" spans="1:3" x14ac:dyDescent="0.4">
      <c r="A42314" s="70"/>
      <c r="B42314" s="70"/>
      <c r="C42314" s="71"/>
    </row>
    <row r="42315" spans="1:3" x14ac:dyDescent="0.4">
      <c r="A42315" s="70"/>
      <c r="B42315" s="70"/>
      <c r="C42315" s="71"/>
    </row>
    <row r="42316" spans="1:3" x14ac:dyDescent="0.4">
      <c r="A42316" s="70"/>
      <c r="B42316" s="70"/>
      <c r="C42316" s="71"/>
    </row>
    <row r="42317" spans="1:3" x14ac:dyDescent="0.4">
      <c r="A42317" s="70"/>
      <c r="B42317" s="70"/>
      <c r="C42317" s="71"/>
    </row>
    <row r="42318" spans="1:3" x14ac:dyDescent="0.4">
      <c r="A42318" s="70"/>
      <c r="B42318" s="70"/>
      <c r="C42318" s="71"/>
    </row>
    <row r="42319" spans="1:3" x14ac:dyDescent="0.4">
      <c r="A42319" s="70"/>
      <c r="B42319" s="70"/>
      <c r="C42319" s="71"/>
    </row>
    <row r="42320" spans="1:3" x14ac:dyDescent="0.4">
      <c r="A42320" s="70"/>
      <c r="B42320" s="70"/>
      <c r="C42320" s="71"/>
    </row>
    <row r="42321" spans="1:3" x14ac:dyDescent="0.4">
      <c r="A42321" s="70"/>
      <c r="B42321" s="70"/>
      <c r="C42321" s="71"/>
    </row>
    <row r="42322" spans="1:3" x14ac:dyDescent="0.4">
      <c r="A42322" s="70"/>
      <c r="B42322" s="70"/>
      <c r="C42322" s="71"/>
    </row>
    <row r="42323" spans="1:3" x14ac:dyDescent="0.4">
      <c r="A42323" s="70"/>
      <c r="B42323" s="70"/>
      <c r="C42323" s="71"/>
    </row>
    <row r="42324" spans="1:3" x14ac:dyDescent="0.4">
      <c r="A42324" s="70"/>
      <c r="B42324" s="70"/>
      <c r="C42324" s="71"/>
    </row>
    <row r="42325" spans="1:3" x14ac:dyDescent="0.4">
      <c r="A42325" s="70"/>
      <c r="B42325" s="70"/>
      <c r="C42325" s="71"/>
    </row>
    <row r="42326" spans="1:3" x14ac:dyDescent="0.4">
      <c r="A42326" s="70"/>
      <c r="B42326" s="70"/>
      <c r="C42326" s="71"/>
    </row>
    <row r="42327" spans="1:3" x14ac:dyDescent="0.4">
      <c r="A42327" s="70"/>
      <c r="B42327" s="70"/>
      <c r="C42327" s="71"/>
    </row>
    <row r="42328" spans="1:3" x14ac:dyDescent="0.4">
      <c r="A42328" s="70"/>
      <c r="B42328" s="70"/>
      <c r="C42328" s="71"/>
    </row>
    <row r="42329" spans="1:3" x14ac:dyDescent="0.4">
      <c r="A42329" s="70"/>
      <c r="B42329" s="70"/>
      <c r="C42329" s="71"/>
    </row>
    <row r="42330" spans="1:3" x14ac:dyDescent="0.4">
      <c r="A42330" s="70"/>
      <c r="B42330" s="70"/>
      <c r="C42330" s="71"/>
    </row>
    <row r="42331" spans="1:3" x14ac:dyDescent="0.4">
      <c r="A42331" s="70"/>
      <c r="B42331" s="70"/>
      <c r="C42331" s="71"/>
    </row>
    <row r="42332" spans="1:3" x14ac:dyDescent="0.4">
      <c r="A42332" s="70"/>
      <c r="B42332" s="70"/>
      <c r="C42332" s="71"/>
    </row>
    <row r="42333" spans="1:3" x14ac:dyDescent="0.4">
      <c r="A42333" s="70"/>
      <c r="B42333" s="70"/>
      <c r="C42333" s="71"/>
    </row>
    <row r="42334" spans="1:3" x14ac:dyDescent="0.4">
      <c r="A42334" s="70"/>
      <c r="B42334" s="70"/>
      <c r="C42334" s="71"/>
    </row>
    <row r="42335" spans="1:3" x14ac:dyDescent="0.4">
      <c r="A42335" s="70"/>
      <c r="B42335" s="70"/>
      <c r="C42335" s="71"/>
    </row>
    <row r="42336" spans="1:3" x14ac:dyDescent="0.4">
      <c r="A42336" s="70"/>
      <c r="B42336" s="70"/>
      <c r="C42336" s="71"/>
    </row>
    <row r="42337" spans="1:3" x14ac:dyDescent="0.4">
      <c r="A42337" s="70"/>
      <c r="B42337" s="70"/>
      <c r="C42337" s="71"/>
    </row>
    <row r="42338" spans="1:3" x14ac:dyDescent="0.4">
      <c r="A42338" s="70"/>
      <c r="B42338" s="70"/>
      <c r="C42338" s="71"/>
    </row>
    <row r="42339" spans="1:3" x14ac:dyDescent="0.4">
      <c r="A42339" s="70"/>
      <c r="B42339" s="70"/>
      <c r="C42339" s="71"/>
    </row>
    <row r="42340" spans="1:3" x14ac:dyDescent="0.4">
      <c r="A42340" s="70"/>
      <c r="B42340" s="70"/>
      <c r="C42340" s="71"/>
    </row>
    <row r="42341" spans="1:3" x14ac:dyDescent="0.4">
      <c r="A42341" s="70"/>
      <c r="B42341" s="70"/>
      <c r="C42341" s="71"/>
    </row>
    <row r="42342" spans="1:3" x14ac:dyDescent="0.4">
      <c r="A42342" s="70"/>
      <c r="B42342" s="70"/>
      <c r="C42342" s="71"/>
    </row>
    <row r="42343" spans="1:3" x14ac:dyDescent="0.4">
      <c r="A42343" s="70"/>
      <c r="B42343" s="70"/>
      <c r="C42343" s="71"/>
    </row>
    <row r="42344" spans="1:3" x14ac:dyDescent="0.4">
      <c r="A42344" s="70"/>
      <c r="B42344" s="70"/>
      <c r="C42344" s="71"/>
    </row>
    <row r="42345" spans="1:3" x14ac:dyDescent="0.4">
      <c r="A42345" s="70"/>
      <c r="B42345" s="70"/>
      <c r="C42345" s="71"/>
    </row>
    <row r="42346" spans="1:3" x14ac:dyDescent="0.4">
      <c r="A42346" s="70"/>
      <c r="B42346" s="70"/>
      <c r="C42346" s="71"/>
    </row>
    <row r="42347" spans="1:3" x14ac:dyDescent="0.4">
      <c r="A42347" s="70"/>
      <c r="B42347" s="70"/>
      <c r="C42347" s="71"/>
    </row>
    <row r="42348" spans="1:3" x14ac:dyDescent="0.4">
      <c r="A42348" s="70"/>
      <c r="B42348" s="70"/>
      <c r="C42348" s="71"/>
    </row>
    <row r="42349" spans="1:3" x14ac:dyDescent="0.4">
      <c r="A42349" s="70"/>
      <c r="B42349" s="70"/>
      <c r="C42349" s="71"/>
    </row>
    <row r="42350" spans="1:3" x14ac:dyDescent="0.4">
      <c r="A42350" s="70"/>
      <c r="B42350" s="70"/>
      <c r="C42350" s="71"/>
    </row>
    <row r="42351" spans="1:3" x14ac:dyDescent="0.4">
      <c r="A42351" s="70"/>
      <c r="B42351" s="70"/>
      <c r="C42351" s="71"/>
    </row>
    <row r="42352" spans="1:3" x14ac:dyDescent="0.4">
      <c r="A42352" s="70"/>
      <c r="B42352" s="70"/>
      <c r="C42352" s="71"/>
    </row>
    <row r="42353" spans="1:3" x14ac:dyDescent="0.4">
      <c r="A42353" s="70"/>
      <c r="B42353" s="70"/>
      <c r="C42353" s="71"/>
    </row>
    <row r="42354" spans="1:3" x14ac:dyDescent="0.4">
      <c r="A42354" s="70"/>
      <c r="B42354" s="70"/>
      <c r="C42354" s="71"/>
    </row>
    <row r="42355" spans="1:3" x14ac:dyDescent="0.4">
      <c r="A42355" s="70"/>
      <c r="B42355" s="70"/>
      <c r="C42355" s="71"/>
    </row>
    <row r="42356" spans="1:3" x14ac:dyDescent="0.4">
      <c r="A42356" s="70"/>
      <c r="B42356" s="70"/>
      <c r="C42356" s="71"/>
    </row>
    <row r="42357" spans="1:3" x14ac:dyDescent="0.4">
      <c r="A42357" s="70"/>
      <c r="B42357" s="70"/>
      <c r="C42357" s="71"/>
    </row>
    <row r="42358" spans="1:3" x14ac:dyDescent="0.4">
      <c r="A42358" s="70"/>
      <c r="B42358" s="70"/>
      <c r="C42358" s="71"/>
    </row>
    <row r="42359" spans="1:3" x14ac:dyDescent="0.4">
      <c r="A42359" s="70"/>
      <c r="B42359" s="70"/>
      <c r="C42359" s="71"/>
    </row>
    <row r="42360" spans="1:3" x14ac:dyDescent="0.4">
      <c r="A42360" s="70"/>
      <c r="B42360" s="70"/>
      <c r="C42360" s="71"/>
    </row>
    <row r="42361" spans="1:3" x14ac:dyDescent="0.4">
      <c r="A42361" s="70"/>
      <c r="B42361" s="70"/>
      <c r="C42361" s="71"/>
    </row>
    <row r="42362" spans="1:3" x14ac:dyDescent="0.4">
      <c r="A42362" s="70"/>
      <c r="B42362" s="70"/>
      <c r="C42362" s="71"/>
    </row>
    <row r="42363" spans="1:3" x14ac:dyDescent="0.4">
      <c r="A42363" s="70"/>
      <c r="B42363" s="70"/>
      <c r="C42363" s="71"/>
    </row>
    <row r="42364" spans="1:3" x14ac:dyDescent="0.4">
      <c r="A42364" s="70"/>
      <c r="B42364" s="70"/>
      <c r="C42364" s="71"/>
    </row>
    <row r="42365" spans="1:3" x14ac:dyDescent="0.4">
      <c r="A42365" s="70"/>
      <c r="B42365" s="70"/>
      <c r="C42365" s="71"/>
    </row>
    <row r="42366" spans="1:3" x14ac:dyDescent="0.4">
      <c r="A42366" s="70"/>
      <c r="B42366" s="70"/>
      <c r="C42366" s="71"/>
    </row>
    <row r="42367" spans="1:3" x14ac:dyDescent="0.4">
      <c r="A42367" s="70"/>
      <c r="B42367" s="70"/>
      <c r="C42367" s="71"/>
    </row>
    <row r="42368" spans="1:3" x14ac:dyDescent="0.4">
      <c r="A42368" s="70"/>
      <c r="B42368" s="70"/>
      <c r="C42368" s="71"/>
    </row>
    <row r="42369" spans="1:3" x14ac:dyDescent="0.4">
      <c r="A42369" s="70"/>
      <c r="B42369" s="70"/>
      <c r="C42369" s="71"/>
    </row>
    <row r="42370" spans="1:3" x14ac:dyDescent="0.4">
      <c r="A42370" s="70"/>
      <c r="B42370" s="70"/>
      <c r="C42370" s="71"/>
    </row>
    <row r="42371" spans="1:3" x14ac:dyDescent="0.4">
      <c r="A42371" s="70"/>
      <c r="B42371" s="70"/>
      <c r="C42371" s="71"/>
    </row>
    <row r="42372" spans="1:3" x14ac:dyDescent="0.4">
      <c r="A42372" s="70"/>
      <c r="B42372" s="70"/>
      <c r="C42372" s="71"/>
    </row>
    <row r="42373" spans="1:3" x14ac:dyDescent="0.4">
      <c r="A42373" s="70"/>
      <c r="B42373" s="70"/>
      <c r="C42373" s="71"/>
    </row>
    <row r="42374" spans="1:3" x14ac:dyDescent="0.4">
      <c r="A42374" s="70"/>
      <c r="B42374" s="70"/>
      <c r="C42374" s="71"/>
    </row>
    <row r="42375" spans="1:3" x14ac:dyDescent="0.4">
      <c r="A42375" s="70"/>
      <c r="B42375" s="70"/>
      <c r="C42375" s="71"/>
    </row>
    <row r="42376" spans="1:3" x14ac:dyDescent="0.4">
      <c r="A42376" s="70"/>
      <c r="B42376" s="70"/>
      <c r="C42376" s="71"/>
    </row>
    <row r="42377" spans="1:3" x14ac:dyDescent="0.4">
      <c r="A42377" s="70"/>
      <c r="B42377" s="70"/>
      <c r="C42377" s="71"/>
    </row>
    <row r="42378" spans="1:3" x14ac:dyDescent="0.4">
      <c r="A42378" s="70"/>
      <c r="B42378" s="70"/>
      <c r="C42378" s="71"/>
    </row>
    <row r="42379" spans="1:3" x14ac:dyDescent="0.4">
      <c r="A42379" s="70"/>
      <c r="B42379" s="70"/>
      <c r="C42379" s="71"/>
    </row>
    <row r="42380" spans="1:3" x14ac:dyDescent="0.4">
      <c r="A42380" s="70"/>
      <c r="B42380" s="70"/>
      <c r="C42380" s="71"/>
    </row>
    <row r="42381" spans="1:3" x14ac:dyDescent="0.4">
      <c r="A42381" s="70"/>
      <c r="B42381" s="70"/>
      <c r="C42381" s="71"/>
    </row>
    <row r="42382" spans="1:3" x14ac:dyDescent="0.4">
      <c r="A42382" s="70"/>
      <c r="B42382" s="70"/>
      <c r="C42382" s="71"/>
    </row>
    <row r="42383" spans="1:3" x14ac:dyDescent="0.4">
      <c r="A42383" s="70"/>
      <c r="B42383" s="70"/>
      <c r="C42383" s="71"/>
    </row>
    <row r="42384" spans="1:3" x14ac:dyDescent="0.4">
      <c r="A42384" s="70"/>
      <c r="B42384" s="70"/>
      <c r="C42384" s="71"/>
    </row>
    <row r="42385" spans="1:3" x14ac:dyDescent="0.4">
      <c r="A42385" s="70"/>
      <c r="B42385" s="70"/>
      <c r="C42385" s="71"/>
    </row>
    <row r="42386" spans="1:3" x14ac:dyDescent="0.4">
      <c r="A42386" s="70"/>
      <c r="B42386" s="70"/>
      <c r="C42386" s="71"/>
    </row>
    <row r="42387" spans="1:3" x14ac:dyDescent="0.4">
      <c r="A42387" s="70"/>
      <c r="B42387" s="70"/>
      <c r="C42387" s="71"/>
    </row>
    <row r="42388" spans="1:3" x14ac:dyDescent="0.4">
      <c r="A42388" s="70"/>
      <c r="B42388" s="70"/>
      <c r="C42388" s="71"/>
    </row>
    <row r="42389" spans="1:3" x14ac:dyDescent="0.4">
      <c r="A42389" s="70"/>
      <c r="B42389" s="70"/>
      <c r="C42389" s="71"/>
    </row>
    <row r="42390" spans="1:3" x14ac:dyDescent="0.4">
      <c r="A42390" s="70"/>
      <c r="B42390" s="70"/>
      <c r="C42390" s="71"/>
    </row>
    <row r="42391" spans="1:3" x14ac:dyDescent="0.4">
      <c r="A42391" s="70"/>
      <c r="B42391" s="70"/>
      <c r="C42391" s="71"/>
    </row>
    <row r="42392" spans="1:3" x14ac:dyDescent="0.4">
      <c r="A42392" s="70"/>
      <c r="B42392" s="70"/>
      <c r="C42392" s="71"/>
    </row>
    <row r="42393" spans="1:3" x14ac:dyDescent="0.4">
      <c r="A42393" s="70"/>
      <c r="B42393" s="70"/>
      <c r="C42393" s="71"/>
    </row>
    <row r="42394" spans="1:3" x14ac:dyDescent="0.4">
      <c r="A42394" s="70"/>
      <c r="B42394" s="70"/>
      <c r="C42394" s="71"/>
    </row>
    <row r="42395" spans="1:3" x14ac:dyDescent="0.4">
      <c r="A42395" s="70"/>
      <c r="B42395" s="70"/>
      <c r="C42395" s="71"/>
    </row>
    <row r="42396" spans="1:3" x14ac:dyDescent="0.4">
      <c r="A42396" s="70"/>
      <c r="B42396" s="70"/>
      <c r="C42396" s="71"/>
    </row>
    <row r="42397" spans="1:3" x14ac:dyDescent="0.4">
      <c r="A42397" s="70"/>
      <c r="B42397" s="70"/>
      <c r="C42397" s="71"/>
    </row>
    <row r="42398" spans="1:3" x14ac:dyDescent="0.4">
      <c r="A42398" s="70"/>
      <c r="B42398" s="70"/>
      <c r="C42398" s="71"/>
    </row>
    <row r="42399" spans="1:3" x14ac:dyDescent="0.4">
      <c r="A42399" s="70"/>
      <c r="B42399" s="70"/>
      <c r="C42399" s="71"/>
    </row>
    <row r="42400" spans="1:3" x14ac:dyDescent="0.4">
      <c r="A42400" s="70"/>
      <c r="B42400" s="70"/>
      <c r="C42400" s="71"/>
    </row>
    <row r="42401" spans="1:3" x14ac:dyDescent="0.4">
      <c r="A42401" s="70"/>
      <c r="B42401" s="70"/>
      <c r="C42401" s="71"/>
    </row>
    <row r="42402" spans="1:3" x14ac:dyDescent="0.4">
      <c r="A42402" s="70"/>
      <c r="B42402" s="70"/>
      <c r="C42402" s="71"/>
    </row>
    <row r="42403" spans="1:3" x14ac:dyDescent="0.4">
      <c r="A42403" s="70"/>
      <c r="B42403" s="70"/>
      <c r="C42403" s="71"/>
    </row>
    <row r="42404" spans="1:3" x14ac:dyDescent="0.4">
      <c r="A42404" s="70"/>
      <c r="B42404" s="70"/>
      <c r="C42404" s="71"/>
    </row>
    <row r="42405" spans="1:3" x14ac:dyDescent="0.4">
      <c r="A42405" s="70"/>
      <c r="B42405" s="70"/>
      <c r="C42405" s="71"/>
    </row>
    <row r="42406" spans="1:3" x14ac:dyDescent="0.4">
      <c r="A42406" s="70"/>
      <c r="B42406" s="70"/>
      <c r="C42406" s="71"/>
    </row>
    <row r="42407" spans="1:3" x14ac:dyDescent="0.4">
      <c r="A42407" s="70"/>
      <c r="B42407" s="70"/>
      <c r="C42407" s="71"/>
    </row>
    <row r="42408" spans="1:3" x14ac:dyDescent="0.4">
      <c r="A42408" s="70"/>
      <c r="B42408" s="70"/>
      <c r="C42408" s="71"/>
    </row>
    <row r="42409" spans="1:3" x14ac:dyDescent="0.4">
      <c r="A42409" s="70"/>
      <c r="B42409" s="70"/>
      <c r="C42409" s="71"/>
    </row>
    <row r="42410" spans="1:3" x14ac:dyDescent="0.4">
      <c r="A42410" s="70"/>
      <c r="B42410" s="70"/>
      <c r="C42410" s="71"/>
    </row>
    <row r="42411" spans="1:3" x14ac:dyDescent="0.4">
      <c r="A42411" s="70"/>
      <c r="B42411" s="70"/>
      <c r="C42411" s="71"/>
    </row>
    <row r="42412" spans="1:3" x14ac:dyDescent="0.4">
      <c r="A42412" s="70"/>
      <c r="B42412" s="70"/>
      <c r="C42412" s="71"/>
    </row>
    <row r="42413" spans="1:3" x14ac:dyDescent="0.4">
      <c r="A42413" s="70"/>
      <c r="B42413" s="70"/>
      <c r="C42413" s="71"/>
    </row>
    <row r="42414" spans="1:3" x14ac:dyDescent="0.4">
      <c r="A42414" s="70"/>
      <c r="B42414" s="70"/>
      <c r="C42414" s="71"/>
    </row>
    <row r="42415" spans="1:3" x14ac:dyDescent="0.4">
      <c r="A42415" s="70"/>
      <c r="B42415" s="70"/>
      <c r="C42415" s="71"/>
    </row>
    <row r="42416" spans="1:3" x14ac:dyDescent="0.4">
      <c r="A42416" s="70"/>
      <c r="B42416" s="70"/>
      <c r="C42416" s="71"/>
    </row>
    <row r="42417" spans="1:3" x14ac:dyDescent="0.4">
      <c r="A42417" s="70"/>
      <c r="B42417" s="70"/>
      <c r="C42417" s="71"/>
    </row>
    <row r="42418" spans="1:3" x14ac:dyDescent="0.4">
      <c r="A42418" s="70"/>
      <c r="B42418" s="70"/>
      <c r="C42418" s="71"/>
    </row>
    <row r="42419" spans="1:3" x14ac:dyDescent="0.4">
      <c r="A42419" s="70"/>
      <c r="B42419" s="70"/>
      <c r="C42419" s="71"/>
    </row>
    <row r="42420" spans="1:3" x14ac:dyDescent="0.4">
      <c r="A42420" s="70"/>
      <c r="B42420" s="70"/>
      <c r="C42420" s="71"/>
    </row>
    <row r="42421" spans="1:3" x14ac:dyDescent="0.4">
      <c r="A42421" s="70"/>
      <c r="B42421" s="70"/>
      <c r="C42421" s="71"/>
    </row>
    <row r="42422" spans="1:3" x14ac:dyDescent="0.4">
      <c r="A42422" s="70"/>
      <c r="B42422" s="70"/>
      <c r="C42422" s="71"/>
    </row>
    <row r="42423" spans="1:3" x14ac:dyDescent="0.4">
      <c r="A42423" s="70"/>
      <c r="B42423" s="70"/>
      <c r="C42423" s="71"/>
    </row>
    <row r="42424" spans="1:3" x14ac:dyDescent="0.4">
      <c r="A42424" s="70"/>
      <c r="B42424" s="70"/>
      <c r="C42424" s="71"/>
    </row>
    <row r="42425" spans="1:3" x14ac:dyDescent="0.4">
      <c r="A42425" s="70"/>
      <c r="B42425" s="70"/>
      <c r="C42425" s="71"/>
    </row>
    <row r="42426" spans="1:3" x14ac:dyDescent="0.4">
      <c r="A42426" s="70"/>
      <c r="B42426" s="70"/>
      <c r="C42426" s="71"/>
    </row>
    <row r="42427" spans="1:3" x14ac:dyDescent="0.4">
      <c r="A42427" s="70"/>
      <c r="B42427" s="70"/>
      <c r="C42427" s="71"/>
    </row>
    <row r="42428" spans="1:3" x14ac:dyDescent="0.4">
      <c r="A42428" s="70"/>
      <c r="B42428" s="70"/>
      <c r="C42428" s="71"/>
    </row>
    <row r="42429" spans="1:3" x14ac:dyDescent="0.4">
      <c r="A42429" s="70"/>
      <c r="B42429" s="70"/>
      <c r="C42429" s="71"/>
    </row>
    <row r="42430" spans="1:3" x14ac:dyDescent="0.4">
      <c r="A42430" s="70"/>
      <c r="B42430" s="70"/>
      <c r="C42430" s="71"/>
    </row>
    <row r="42431" spans="1:3" x14ac:dyDescent="0.4">
      <c r="A42431" s="70"/>
      <c r="B42431" s="70"/>
      <c r="C42431" s="71"/>
    </row>
    <row r="42432" spans="1:3" x14ac:dyDescent="0.4">
      <c r="A42432" s="70"/>
      <c r="B42432" s="70"/>
      <c r="C42432" s="71"/>
    </row>
    <row r="42433" spans="1:3" x14ac:dyDescent="0.4">
      <c r="A42433" s="70"/>
      <c r="B42433" s="70"/>
      <c r="C42433" s="71"/>
    </row>
    <row r="42434" spans="1:3" x14ac:dyDescent="0.4">
      <c r="A42434" s="70"/>
      <c r="B42434" s="70"/>
      <c r="C42434" s="71"/>
    </row>
    <row r="42435" spans="1:3" x14ac:dyDescent="0.4">
      <c r="A42435" s="70"/>
      <c r="B42435" s="70"/>
      <c r="C42435" s="71"/>
    </row>
    <row r="42436" spans="1:3" x14ac:dyDescent="0.4">
      <c r="A42436" s="70"/>
      <c r="B42436" s="70"/>
      <c r="C42436" s="71"/>
    </row>
    <row r="42437" spans="1:3" x14ac:dyDescent="0.4">
      <c r="A42437" s="70"/>
      <c r="B42437" s="70"/>
      <c r="C42437" s="71"/>
    </row>
    <row r="42438" spans="1:3" x14ac:dyDescent="0.4">
      <c r="A42438" s="70"/>
      <c r="B42438" s="70"/>
      <c r="C42438" s="71"/>
    </row>
    <row r="42439" spans="1:3" x14ac:dyDescent="0.4">
      <c r="A42439" s="70"/>
      <c r="B42439" s="70"/>
      <c r="C42439" s="71"/>
    </row>
    <row r="42440" spans="1:3" x14ac:dyDescent="0.4">
      <c r="A42440" s="70"/>
      <c r="B42440" s="70"/>
      <c r="C42440" s="71"/>
    </row>
    <row r="42441" spans="1:3" x14ac:dyDescent="0.4">
      <c r="A42441" s="70"/>
      <c r="B42441" s="70"/>
      <c r="C42441" s="71"/>
    </row>
    <row r="42442" spans="1:3" x14ac:dyDescent="0.4">
      <c r="A42442" s="70"/>
      <c r="B42442" s="70"/>
      <c r="C42442" s="71"/>
    </row>
    <row r="42443" spans="1:3" x14ac:dyDescent="0.4">
      <c r="A42443" s="70"/>
      <c r="B42443" s="70"/>
      <c r="C42443" s="71"/>
    </row>
    <row r="42444" spans="1:3" x14ac:dyDescent="0.4">
      <c r="A42444" s="70"/>
      <c r="B42444" s="70"/>
      <c r="C42444" s="71"/>
    </row>
    <row r="42445" spans="1:3" x14ac:dyDescent="0.4">
      <c r="A42445" s="70"/>
      <c r="B42445" s="70"/>
      <c r="C42445" s="71"/>
    </row>
    <row r="42446" spans="1:3" x14ac:dyDescent="0.4">
      <c r="A42446" s="70"/>
      <c r="B42446" s="70"/>
      <c r="C42446" s="71"/>
    </row>
    <row r="42447" spans="1:3" x14ac:dyDescent="0.4">
      <c r="A42447" s="70"/>
      <c r="B42447" s="70"/>
      <c r="C42447" s="71"/>
    </row>
    <row r="42448" spans="1:3" x14ac:dyDescent="0.4">
      <c r="A42448" s="70"/>
      <c r="B42448" s="70"/>
      <c r="C42448" s="71"/>
    </row>
    <row r="42449" spans="1:3" x14ac:dyDescent="0.4">
      <c r="A42449" s="70"/>
      <c r="B42449" s="70"/>
      <c r="C42449" s="71"/>
    </row>
    <row r="42450" spans="1:3" x14ac:dyDescent="0.4">
      <c r="A42450" s="70"/>
      <c r="B42450" s="70"/>
      <c r="C42450" s="71"/>
    </row>
    <row r="42451" spans="1:3" x14ac:dyDescent="0.4">
      <c r="A42451" s="70"/>
      <c r="B42451" s="70"/>
      <c r="C42451" s="71"/>
    </row>
    <row r="42452" spans="1:3" x14ac:dyDescent="0.4">
      <c r="A42452" s="70"/>
      <c r="B42452" s="70"/>
      <c r="C42452" s="71"/>
    </row>
    <row r="42453" spans="1:3" x14ac:dyDescent="0.4">
      <c r="A42453" s="70"/>
      <c r="B42453" s="70"/>
      <c r="C42453" s="71"/>
    </row>
    <row r="42454" spans="1:3" x14ac:dyDescent="0.4">
      <c r="A42454" s="70"/>
      <c r="B42454" s="70"/>
      <c r="C42454" s="71"/>
    </row>
    <row r="42455" spans="1:3" x14ac:dyDescent="0.4">
      <c r="A42455" s="70"/>
      <c r="B42455" s="70"/>
      <c r="C42455" s="71"/>
    </row>
    <row r="42456" spans="1:3" x14ac:dyDescent="0.4">
      <c r="A42456" s="70"/>
      <c r="B42456" s="70"/>
      <c r="C42456" s="71"/>
    </row>
    <row r="42457" spans="1:3" x14ac:dyDescent="0.4">
      <c r="A42457" s="70"/>
      <c r="B42457" s="70"/>
      <c r="C42457" s="71"/>
    </row>
    <row r="42458" spans="1:3" x14ac:dyDescent="0.4">
      <c r="A42458" s="70"/>
      <c r="B42458" s="70"/>
      <c r="C42458" s="71"/>
    </row>
    <row r="42459" spans="1:3" x14ac:dyDescent="0.4">
      <c r="A42459" s="70"/>
      <c r="B42459" s="70"/>
      <c r="C42459" s="71"/>
    </row>
    <row r="42460" spans="1:3" x14ac:dyDescent="0.4">
      <c r="A42460" s="70"/>
      <c r="B42460" s="70"/>
      <c r="C42460" s="71"/>
    </row>
    <row r="42461" spans="1:3" x14ac:dyDescent="0.4">
      <c r="A42461" s="70"/>
      <c r="B42461" s="70"/>
      <c r="C42461" s="71"/>
    </row>
    <row r="42462" spans="1:3" x14ac:dyDescent="0.4">
      <c r="A42462" s="70"/>
      <c r="B42462" s="70"/>
      <c r="C42462" s="71"/>
    </row>
    <row r="42463" spans="1:3" x14ac:dyDescent="0.4">
      <c r="A42463" s="70"/>
      <c r="B42463" s="70"/>
      <c r="C42463" s="71"/>
    </row>
    <row r="42464" spans="1:3" x14ac:dyDescent="0.4">
      <c r="A42464" s="70"/>
      <c r="B42464" s="70"/>
      <c r="C42464" s="71"/>
    </row>
    <row r="42465" spans="1:3" x14ac:dyDescent="0.4">
      <c r="A42465" s="70"/>
      <c r="B42465" s="70"/>
      <c r="C42465" s="71"/>
    </row>
    <row r="42466" spans="1:3" x14ac:dyDescent="0.4">
      <c r="A42466" s="70"/>
      <c r="B42466" s="70"/>
      <c r="C42466" s="71"/>
    </row>
    <row r="42467" spans="1:3" x14ac:dyDescent="0.4">
      <c r="A42467" s="70"/>
      <c r="B42467" s="70"/>
      <c r="C42467" s="71"/>
    </row>
    <row r="42468" spans="1:3" x14ac:dyDescent="0.4">
      <c r="A42468" s="70"/>
      <c r="B42468" s="70"/>
      <c r="C42468" s="71"/>
    </row>
    <row r="42469" spans="1:3" x14ac:dyDescent="0.4">
      <c r="A42469" s="70"/>
      <c r="B42469" s="70"/>
      <c r="C42469" s="71"/>
    </row>
    <row r="42470" spans="1:3" x14ac:dyDescent="0.4">
      <c r="A42470" s="70"/>
      <c r="B42470" s="70"/>
      <c r="C42470" s="71"/>
    </row>
    <row r="42471" spans="1:3" x14ac:dyDescent="0.4">
      <c r="A42471" s="70"/>
      <c r="B42471" s="70"/>
      <c r="C42471" s="71"/>
    </row>
    <row r="42472" spans="1:3" x14ac:dyDescent="0.4">
      <c r="A42472" s="70"/>
      <c r="B42472" s="70"/>
      <c r="C42472" s="71"/>
    </row>
    <row r="42473" spans="1:3" x14ac:dyDescent="0.4">
      <c r="A42473" s="70"/>
      <c r="B42473" s="70"/>
      <c r="C42473" s="71"/>
    </row>
    <row r="42474" spans="1:3" x14ac:dyDescent="0.4">
      <c r="A42474" s="70"/>
      <c r="B42474" s="70"/>
      <c r="C42474" s="71"/>
    </row>
    <row r="42475" spans="1:3" x14ac:dyDescent="0.4">
      <c r="A42475" s="70"/>
      <c r="B42475" s="70"/>
      <c r="C42475" s="71"/>
    </row>
    <row r="42476" spans="1:3" x14ac:dyDescent="0.4">
      <c r="A42476" s="70"/>
      <c r="B42476" s="70"/>
      <c r="C42476" s="71"/>
    </row>
    <row r="42477" spans="1:3" x14ac:dyDescent="0.4">
      <c r="A42477" s="70"/>
      <c r="B42477" s="70"/>
      <c r="C42477" s="71"/>
    </row>
    <row r="42478" spans="1:3" x14ac:dyDescent="0.4">
      <c r="A42478" s="70"/>
      <c r="B42478" s="70"/>
      <c r="C42478" s="71"/>
    </row>
    <row r="42479" spans="1:3" x14ac:dyDescent="0.4">
      <c r="A42479" s="70"/>
      <c r="B42479" s="70"/>
      <c r="C42479" s="71"/>
    </row>
    <row r="42480" spans="1:3" x14ac:dyDescent="0.4">
      <c r="A42480" s="70"/>
      <c r="B42480" s="70"/>
      <c r="C42480" s="71"/>
    </row>
    <row r="42481" spans="1:3" x14ac:dyDescent="0.4">
      <c r="A42481" s="70"/>
      <c r="B42481" s="70"/>
      <c r="C42481" s="71"/>
    </row>
    <row r="42482" spans="1:3" x14ac:dyDescent="0.4">
      <c r="A42482" s="70"/>
      <c r="B42482" s="70"/>
      <c r="C42482" s="71"/>
    </row>
    <row r="42483" spans="1:3" x14ac:dyDescent="0.4">
      <c r="A42483" s="70"/>
      <c r="B42483" s="70"/>
      <c r="C42483" s="71"/>
    </row>
    <row r="42484" spans="1:3" x14ac:dyDescent="0.4">
      <c r="A42484" s="70"/>
      <c r="B42484" s="70"/>
      <c r="C42484" s="71"/>
    </row>
    <row r="42485" spans="1:3" x14ac:dyDescent="0.4">
      <c r="A42485" s="70"/>
      <c r="B42485" s="70"/>
      <c r="C42485" s="71"/>
    </row>
    <row r="42486" spans="1:3" x14ac:dyDescent="0.4">
      <c r="A42486" s="70"/>
      <c r="B42486" s="70"/>
      <c r="C42486" s="71"/>
    </row>
    <row r="42487" spans="1:3" x14ac:dyDescent="0.4">
      <c r="A42487" s="70"/>
      <c r="B42487" s="70"/>
      <c r="C42487" s="71"/>
    </row>
    <row r="42488" spans="1:3" x14ac:dyDescent="0.4">
      <c r="A42488" s="70"/>
      <c r="B42488" s="70"/>
      <c r="C42488" s="71"/>
    </row>
    <row r="42489" spans="1:3" x14ac:dyDescent="0.4">
      <c r="A42489" s="70"/>
      <c r="B42489" s="70"/>
      <c r="C42489" s="71"/>
    </row>
    <row r="42490" spans="1:3" x14ac:dyDescent="0.4">
      <c r="A42490" s="70"/>
      <c r="B42490" s="70"/>
      <c r="C42490" s="71"/>
    </row>
    <row r="42491" spans="1:3" x14ac:dyDescent="0.4">
      <c r="A42491" s="70"/>
      <c r="B42491" s="70"/>
      <c r="C42491" s="71"/>
    </row>
    <row r="42492" spans="1:3" x14ac:dyDescent="0.4">
      <c r="A42492" s="70"/>
      <c r="B42492" s="70"/>
      <c r="C42492" s="71"/>
    </row>
    <row r="42493" spans="1:3" x14ac:dyDescent="0.4">
      <c r="A42493" s="70"/>
      <c r="B42493" s="70"/>
      <c r="C42493" s="71"/>
    </row>
    <row r="42494" spans="1:3" x14ac:dyDescent="0.4">
      <c r="A42494" s="70"/>
      <c r="B42494" s="70"/>
      <c r="C42494" s="71"/>
    </row>
    <row r="42495" spans="1:3" x14ac:dyDescent="0.4">
      <c r="A42495" s="70"/>
      <c r="B42495" s="70"/>
      <c r="C42495" s="71"/>
    </row>
    <row r="42496" spans="1:3" x14ac:dyDescent="0.4">
      <c r="A42496" s="70"/>
      <c r="B42496" s="70"/>
      <c r="C42496" s="71"/>
    </row>
    <row r="42497" spans="1:3" x14ac:dyDescent="0.4">
      <c r="A42497" s="70"/>
      <c r="B42497" s="70"/>
      <c r="C42497" s="71"/>
    </row>
    <row r="42498" spans="1:3" x14ac:dyDescent="0.4">
      <c r="A42498" s="70"/>
      <c r="B42498" s="70"/>
      <c r="C42498" s="71"/>
    </row>
    <row r="42499" spans="1:3" x14ac:dyDescent="0.4">
      <c r="A42499" s="70"/>
      <c r="B42499" s="70"/>
      <c r="C42499" s="71"/>
    </row>
    <row r="42500" spans="1:3" x14ac:dyDescent="0.4">
      <c r="A42500" s="70"/>
      <c r="B42500" s="70"/>
      <c r="C42500" s="71"/>
    </row>
    <row r="42501" spans="1:3" x14ac:dyDescent="0.4">
      <c r="A42501" s="70"/>
      <c r="B42501" s="70"/>
      <c r="C42501" s="71"/>
    </row>
    <row r="42502" spans="1:3" x14ac:dyDescent="0.4">
      <c r="A42502" s="70"/>
      <c r="B42502" s="70"/>
      <c r="C42502" s="71"/>
    </row>
    <row r="42503" spans="1:3" x14ac:dyDescent="0.4">
      <c r="A42503" s="70"/>
      <c r="B42503" s="70"/>
      <c r="C42503" s="71"/>
    </row>
    <row r="42504" spans="1:3" x14ac:dyDescent="0.4">
      <c r="A42504" s="70"/>
      <c r="B42504" s="70"/>
      <c r="C42504" s="71"/>
    </row>
    <row r="42505" spans="1:3" x14ac:dyDescent="0.4">
      <c r="A42505" s="70"/>
      <c r="B42505" s="70"/>
      <c r="C42505" s="71"/>
    </row>
    <row r="42506" spans="1:3" x14ac:dyDescent="0.4">
      <c r="A42506" s="70"/>
      <c r="B42506" s="70"/>
      <c r="C42506" s="71"/>
    </row>
    <row r="42507" spans="1:3" x14ac:dyDescent="0.4">
      <c r="A42507" s="70"/>
      <c r="B42507" s="70"/>
      <c r="C42507" s="71"/>
    </row>
    <row r="42508" spans="1:3" x14ac:dyDescent="0.4">
      <c r="A42508" s="70"/>
      <c r="B42508" s="70"/>
      <c r="C42508" s="71"/>
    </row>
    <row r="42509" spans="1:3" x14ac:dyDescent="0.4">
      <c r="A42509" s="70"/>
      <c r="B42509" s="70"/>
      <c r="C42509" s="71"/>
    </row>
    <row r="42510" spans="1:3" x14ac:dyDescent="0.4">
      <c r="A42510" s="70"/>
      <c r="B42510" s="70"/>
      <c r="C42510" s="71"/>
    </row>
    <row r="42511" spans="1:3" x14ac:dyDescent="0.4">
      <c r="A42511" s="70"/>
      <c r="B42511" s="70"/>
      <c r="C42511" s="71"/>
    </row>
    <row r="42512" spans="1:3" x14ac:dyDescent="0.4">
      <c r="A42512" s="70"/>
      <c r="B42512" s="70"/>
      <c r="C42512" s="71"/>
    </row>
    <row r="42513" spans="1:3" x14ac:dyDescent="0.4">
      <c r="A42513" s="70"/>
      <c r="B42513" s="70"/>
      <c r="C42513" s="71"/>
    </row>
    <row r="42514" spans="1:3" x14ac:dyDescent="0.4">
      <c r="A42514" s="70"/>
      <c r="B42514" s="70"/>
      <c r="C42514" s="71"/>
    </row>
    <row r="42515" spans="1:3" x14ac:dyDescent="0.4">
      <c r="A42515" s="70"/>
      <c r="B42515" s="70"/>
      <c r="C42515" s="71"/>
    </row>
    <row r="42516" spans="1:3" x14ac:dyDescent="0.4">
      <c r="A42516" s="70"/>
      <c r="B42516" s="70"/>
      <c r="C42516" s="71"/>
    </row>
    <row r="42517" spans="1:3" x14ac:dyDescent="0.4">
      <c r="A42517" s="70"/>
      <c r="B42517" s="70"/>
      <c r="C42517" s="71"/>
    </row>
    <row r="42518" spans="1:3" x14ac:dyDescent="0.4">
      <c r="A42518" s="70"/>
      <c r="B42518" s="70"/>
      <c r="C42518" s="71"/>
    </row>
    <row r="42519" spans="1:3" x14ac:dyDescent="0.4">
      <c r="A42519" s="70"/>
      <c r="B42519" s="70"/>
      <c r="C42519" s="71"/>
    </row>
    <row r="42520" spans="1:3" x14ac:dyDescent="0.4">
      <c r="A42520" s="70"/>
      <c r="B42520" s="70"/>
      <c r="C42520" s="71"/>
    </row>
    <row r="42521" spans="1:3" x14ac:dyDescent="0.4">
      <c r="A42521" s="70"/>
      <c r="B42521" s="70"/>
      <c r="C42521" s="71"/>
    </row>
    <row r="42522" spans="1:3" x14ac:dyDescent="0.4">
      <c r="A42522" s="70"/>
      <c r="B42522" s="70"/>
      <c r="C42522" s="71"/>
    </row>
    <row r="42523" spans="1:3" x14ac:dyDescent="0.4">
      <c r="A42523" s="70"/>
      <c r="B42523" s="70"/>
      <c r="C42523" s="71"/>
    </row>
    <row r="42524" spans="1:3" x14ac:dyDescent="0.4">
      <c r="A42524" s="70"/>
      <c r="B42524" s="70"/>
      <c r="C42524" s="71"/>
    </row>
    <row r="42525" spans="1:3" x14ac:dyDescent="0.4">
      <c r="A42525" s="70"/>
      <c r="B42525" s="70"/>
      <c r="C42525" s="71"/>
    </row>
    <row r="42526" spans="1:3" x14ac:dyDescent="0.4">
      <c r="A42526" s="70"/>
      <c r="B42526" s="70"/>
      <c r="C42526" s="71"/>
    </row>
    <row r="42527" spans="1:3" x14ac:dyDescent="0.4">
      <c r="A42527" s="70"/>
      <c r="B42527" s="70"/>
      <c r="C42527" s="71"/>
    </row>
    <row r="42528" spans="1:3" x14ac:dyDescent="0.4">
      <c r="A42528" s="70"/>
      <c r="B42528" s="70"/>
      <c r="C42528" s="71"/>
    </row>
    <row r="42529" spans="1:3" x14ac:dyDescent="0.4">
      <c r="A42529" s="70"/>
      <c r="B42529" s="70"/>
      <c r="C42529" s="71"/>
    </row>
    <row r="42530" spans="1:3" x14ac:dyDescent="0.4">
      <c r="A42530" s="70"/>
      <c r="B42530" s="70"/>
      <c r="C42530" s="71"/>
    </row>
    <row r="42531" spans="1:3" x14ac:dyDescent="0.4">
      <c r="A42531" s="70"/>
      <c r="B42531" s="70"/>
      <c r="C42531" s="71"/>
    </row>
    <row r="42532" spans="1:3" x14ac:dyDescent="0.4">
      <c r="A42532" s="70"/>
      <c r="B42532" s="70"/>
      <c r="C42532" s="71"/>
    </row>
    <row r="42533" spans="1:3" x14ac:dyDescent="0.4">
      <c r="A42533" s="70"/>
      <c r="B42533" s="70"/>
      <c r="C42533" s="71"/>
    </row>
    <row r="42534" spans="1:3" x14ac:dyDescent="0.4">
      <c r="A42534" s="70"/>
      <c r="B42534" s="70"/>
      <c r="C42534" s="71"/>
    </row>
    <row r="42535" spans="1:3" x14ac:dyDescent="0.4">
      <c r="A42535" s="70"/>
      <c r="B42535" s="70"/>
      <c r="C42535" s="71"/>
    </row>
    <row r="42536" spans="1:3" x14ac:dyDescent="0.4">
      <c r="A42536" s="70"/>
      <c r="B42536" s="70"/>
      <c r="C42536" s="71"/>
    </row>
    <row r="42537" spans="1:3" x14ac:dyDescent="0.4">
      <c r="A42537" s="70"/>
      <c r="B42537" s="70"/>
      <c r="C42537" s="71"/>
    </row>
    <row r="42538" spans="1:3" x14ac:dyDescent="0.4">
      <c r="A42538" s="70"/>
      <c r="B42538" s="70"/>
      <c r="C42538" s="71"/>
    </row>
    <row r="42539" spans="1:3" x14ac:dyDescent="0.4">
      <c r="A42539" s="70"/>
      <c r="B42539" s="70"/>
      <c r="C42539" s="71"/>
    </row>
    <row r="42540" spans="1:3" x14ac:dyDescent="0.4">
      <c r="A42540" s="70"/>
      <c r="B42540" s="70"/>
      <c r="C42540" s="71"/>
    </row>
    <row r="42541" spans="1:3" x14ac:dyDescent="0.4">
      <c r="A42541" s="70"/>
      <c r="B42541" s="70"/>
      <c r="C42541" s="71"/>
    </row>
    <row r="42542" spans="1:3" x14ac:dyDescent="0.4">
      <c r="A42542" s="70"/>
      <c r="B42542" s="70"/>
      <c r="C42542" s="71"/>
    </row>
    <row r="42543" spans="1:3" x14ac:dyDescent="0.4">
      <c r="A42543" s="70"/>
      <c r="B42543" s="70"/>
      <c r="C42543" s="71"/>
    </row>
    <row r="42544" spans="1:3" x14ac:dyDescent="0.4">
      <c r="A42544" s="70"/>
      <c r="B42544" s="70"/>
      <c r="C42544" s="71"/>
    </row>
    <row r="42545" spans="1:3" x14ac:dyDescent="0.4">
      <c r="A42545" s="70"/>
      <c r="B42545" s="70"/>
      <c r="C42545" s="71"/>
    </row>
    <row r="42546" spans="1:3" x14ac:dyDescent="0.4">
      <c r="A42546" s="70"/>
      <c r="B42546" s="70"/>
      <c r="C42546" s="71"/>
    </row>
    <row r="42547" spans="1:3" x14ac:dyDescent="0.4">
      <c r="A42547" s="70"/>
      <c r="B42547" s="70"/>
      <c r="C42547" s="71"/>
    </row>
    <row r="42548" spans="1:3" x14ac:dyDescent="0.4">
      <c r="A42548" s="70"/>
      <c r="B42548" s="70"/>
      <c r="C42548" s="71"/>
    </row>
    <row r="42549" spans="1:3" x14ac:dyDescent="0.4">
      <c r="A42549" s="70"/>
      <c r="B42549" s="70"/>
      <c r="C42549" s="71"/>
    </row>
    <row r="42550" spans="1:3" x14ac:dyDescent="0.4">
      <c r="A42550" s="70"/>
      <c r="B42550" s="70"/>
      <c r="C42550" s="71"/>
    </row>
    <row r="42551" spans="1:3" x14ac:dyDescent="0.4">
      <c r="A42551" s="70"/>
      <c r="B42551" s="70"/>
      <c r="C42551" s="71"/>
    </row>
    <row r="42552" spans="1:3" x14ac:dyDescent="0.4">
      <c r="A42552" s="70"/>
      <c r="B42552" s="70"/>
      <c r="C42552" s="71"/>
    </row>
    <row r="42553" spans="1:3" x14ac:dyDescent="0.4">
      <c r="A42553" s="70"/>
      <c r="B42553" s="70"/>
      <c r="C42553" s="71"/>
    </row>
    <row r="42554" spans="1:3" x14ac:dyDescent="0.4">
      <c r="A42554" s="70"/>
      <c r="B42554" s="70"/>
      <c r="C42554" s="71"/>
    </row>
    <row r="42555" spans="1:3" x14ac:dyDescent="0.4">
      <c r="A42555" s="70"/>
      <c r="B42555" s="70"/>
      <c r="C42555" s="71"/>
    </row>
    <row r="42556" spans="1:3" x14ac:dyDescent="0.4">
      <c r="A42556" s="70"/>
      <c r="B42556" s="70"/>
      <c r="C42556" s="71"/>
    </row>
    <row r="42557" spans="1:3" x14ac:dyDescent="0.4">
      <c r="A42557" s="70"/>
      <c r="B42557" s="70"/>
      <c r="C42557" s="71"/>
    </row>
    <row r="42558" spans="1:3" x14ac:dyDescent="0.4">
      <c r="A42558" s="70"/>
      <c r="B42558" s="70"/>
      <c r="C42558" s="71"/>
    </row>
    <row r="42559" spans="1:3" x14ac:dyDescent="0.4">
      <c r="A42559" s="70"/>
      <c r="B42559" s="70"/>
      <c r="C42559" s="71"/>
    </row>
    <row r="42560" spans="1:3" x14ac:dyDescent="0.4">
      <c r="A42560" s="70"/>
      <c r="B42560" s="70"/>
      <c r="C42560" s="71"/>
    </row>
    <row r="42561" spans="1:3" x14ac:dyDescent="0.4">
      <c r="A42561" s="70"/>
      <c r="B42561" s="70"/>
      <c r="C42561" s="71"/>
    </row>
    <row r="42562" spans="1:3" x14ac:dyDescent="0.4">
      <c r="A42562" s="70"/>
      <c r="B42562" s="70"/>
      <c r="C42562" s="71"/>
    </row>
    <row r="42563" spans="1:3" x14ac:dyDescent="0.4">
      <c r="A42563" s="70"/>
      <c r="B42563" s="70"/>
      <c r="C42563" s="71"/>
    </row>
    <row r="42564" spans="1:3" x14ac:dyDescent="0.4">
      <c r="A42564" s="70"/>
      <c r="B42564" s="70"/>
      <c r="C42564" s="71"/>
    </row>
    <row r="42565" spans="1:3" x14ac:dyDescent="0.4">
      <c r="A42565" s="70"/>
      <c r="B42565" s="70"/>
      <c r="C42565" s="71"/>
    </row>
    <row r="42566" spans="1:3" x14ac:dyDescent="0.4">
      <c r="A42566" s="70"/>
      <c r="B42566" s="70"/>
      <c r="C42566" s="71"/>
    </row>
    <row r="42567" spans="1:3" x14ac:dyDescent="0.4">
      <c r="A42567" s="70"/>
      <c r="B42567" s="70"/>
      <c r="C42567" s="71"/>
    </row>
    <row r="42568" spans="1:3" x14ac:dyDescent="0.4">
      <c r="A42568" s="70"/>
      <c r="B42568" s="70"/>
      <c r="C42568" s="71"/>
    </row>
    <row r="42569" spans="1:3" x14ac:dyDescent="0.4">
      <c r="A42569" s="70"/>
      <c r="B42569" s="70"/>
      <c r="C42569" s="71"/>
    </row>
    <row r="42570" spans="1:3" x14ac:dyDescent="0.4">
      <c r="A42570" s="70"/>
      <c r="B42570" s="70"/>
      <c r="C42570" s="71"/>
    </row>
    <row r="42571" spans="1:3" x14ac:dyDescent="0.4">
      <c r="A42571" s="70"/>
      <c r="B42571" s="70"/>
      <c r="C42571" s="71"/>
    </row>
    <row r="42572" spans="1:3" x14ac:dyDescent="0.4">
      <c r="A42572" s="70"/>
      <c r="B42572" s="70"/>
      <c r="C42572" s="71"/>
    </row>
    <row r="42573" spans="1:3" x14ac:dyDescent="0.4">
      <c r="A42573" s="70"/>
      <c r="B42573" s="70"/>
      <c r="C42573" s="71"/>
    </row>
    <row r="42574" spans="1:3" x14ac:dyDescent="0.4">
      <c r="A42574" s="70"/>
      <c r="B42574" s="70"/>
      <c r="C42574" s="71"/>
    </row>
    <row r="42575" spans="1:3" x14ac:dyDescent="0.4">
      <c r="A42575" s="70"/>
      <c r="B42575" s="70"/>
      <c r="C42575" s="71"/>
    </row>
    <row r="42576" spans="1:3" x14ac:dyDescent="0.4">
      <c r="A42576" s="70"/>
      <c r="B42576" s="70"/>
      <c r="C42576" s="71"/>
    </row>
    <row r="42577" spans="1:3" x14ac:dyDescent="0.4">
      <c r="A42577" s="70"/>
      <c r="B42577" s="70"/>
      <c r="C42577" s="71"/>
    </row>
    <row r="42578" spans="1:3" x14ac:dyDescent="0.4">
      <c r="A42578" s="70"/>
      <c r="B42578" s="70"/>
      <c r="C42578" s="71"/>
    </row>
    <row r="42579" spans="1:3" x14ac:dyDescent="0.4">
      <c r="A42579" s="70"/>
      <c r="B42579" s="70"/>
      <c r="C42579" s="71"/>
    </row>
    <row r="42580" spans="1:3" x14ac:dyDescent="0.4">
      <c r="A42580" s="70"/>
      <c r="B42580" s="70"/>
      <c r="C42580" s="71"/>
    </row>
    <row r="42581" spans="1:3" x14ac:dyDescent="0.4">
      <c r="A42581" s="70"/>
      <c r="B42581" s="70"/>
      <c r="C42581" s="71"/>
    </row>
    <row r="42582" spans="1:3" x14ac:dyDescent="0.4">
      <c r="A42582" s="70"/>
      <c r="B42582" s="70"/>
      <c r="C42582" s="71"/>
    </row>
    <row r="42583" spans="1:3" x14ac:dyDescent="0.4">
      <c r="A42583" s="70"/>
      <c r="B42583" s="70"/>
      <c r="C42583" s="71"/>
    </row>
    <row r="42584" spans="1:3" x14ac:dyDescent="0.4">
      <c r="A42584" s="70"/>
      <c r="B42584" s="70"/>
      <c r="C42584" s="71"/>
    </row>
    <row r="42585" spans="1:3" x14ac:dyDescent="0.4">
      <c r="A42585" s="70"/>
      <c r="B42585" s="70"/>
      <c r="C42585" s="71"/>
    </row>
    <row r="42586" spans="1:3" x14ac:dyDescent="0.4">
      <c r="A42586" s="70"/>
      <c r="B42586" s="70"/>
      <c r="C42586" s="71"/>
    </row>
    <row r="42587" spans="1:3" x14ac:dyDescent="0.4">
      <c r="A42587" s="70"/>
      <c r="B42587" s="70"/>
      <c r="C42587" s="71"/>
    </row>
    <row r="42588" spans="1:3" x14ac:dyDescent="0.4">
      <c r="A42588" s="70"/>
      <c r="B42588" s="70"/>
      <c r="C42588" s="71"/>
    </row>
    <row r="42589" spans="1:3" x14ac:dyDescent="0.4">
      <c r="A42589" s="70"/>
      <c r="B42589" s="70"/>
      <c r="C42589" s="71"/>
    </row>
    <row r="42590" spans="1:3" x14ac:dyDescent="0.4">
      <c r="A42590" s="70"/>
      <c r="B42590" s="70"/>
      <c r="C42590" s="71"/>
    </row>
    <row r="42591" spans="1:3" x14ac:dyDescent="0.4">
      <c r="A42591" s="70"/>
      <c r="B42591" s="70"/>
      <c r="C42591" s="71"/>
    </row>
    <row r="42592" spans="1:3" x14ac:dyDescent="0.4">
      <c r="A42592" s="70"/>
      <c r="B42592" s="70"/>
      <c r="C42592" s="71"/>
    </row>
    <row r="42593" spans="1:3" x14ac:dyDescent="0.4">
      <c r="A42593" s="70"/>
      <c r="B42593" s="70"/>
      <c r="C42593" s="71"/>
    </row>
    <row r="42594" spans="1:3" x14ac:dyDescent="0.4">
      <c r="A42594" s="70"/>
      <c r="B42594" s="70"/>
      <c r="C42594" s="71"/>
    </row>
    <row r="42595" spans="1:3" x14ac:dyDescent="0.4">
      <c r="A42595" s="70"/>
      <c r="B42595" s="70"/>
      <c r="C42595" s="71"/>
    </row>
    <row r="42596" spans="1:3" x14ac:dyDescent="0.4">
      <c r="A42596" s="70"/>
      <c r="B42596" s="70"/>
      <c r="C42596" s="71"/>
    </row>
    <row r="42597" spans="1:3" x14ac:dyDescent="0.4">
      <c r="A42597" s="70"/>
      <c r="B42597" s="70"/>
      <c r="C42597" s="71"/>
    </row>
    <row r="42598" spans="1:3" x14ac:dyDescent="0.4">
      <c r="A42598" s="70"/>
      <c r="B42598" s="70"/>
      <c r="C42598" s="71"/>
    </row>
    <row r="42599" spans="1:3" x14ac:dyDescent="0.4">
      <c r="A42599" s="70"/>
      <c r="B42599" s="70"/>
      <c r="C42599" s="71"/>
    </row>
    <row r="42600" spans="1:3" x14ac:dyDescent="0.4">
      <c r="A42600" s="70"/>
      <c r="B42600" s="70"/>
      <c r="C42600" s="71"/>
    </row>
    <row r="42601" spans="1:3" x14ac:dyDescent="0.4">
      <c r="A42601" s="70"/>
      <c r="B42601" s="70"/>
      <c r="C42601" s="71"/>
    </row>
    <row r="42602" spans="1:3" x14ac:dyDescent="0.4">
      <c r="A42602" s="70"/>
      <c r="B42602" s="70"/>
      <c r="C42602" s="71"/>
    </row>
    <row r="42603" spans="1:3" x14ac:dyDescent="0.4">
      <c r="A42603" s="70"/>
      <c r="B42603" s="70"/>
      <c r="C42603" s="71"/>
    </row>
    <row r="42604" spans="1:3" x14ac:dyDescent="0.4">
      <c r="A42604" s="70"/>
      <c r="B42604" s="70"/>
      <c r="C42604" s="71"/>
    </row>
    <row r="42605" spans="1:3" x14ac:dyDescent="0.4">
      <c r="A42605" s="70"/>
      <c r="B42605" s="70"/>
      <c r="C42605" s="71"/>
    </row>
    <row r="42606" spans="1:3" x14ac:dyDescent="0.4">
      <c r="A42606" s="70"/>
      <c r="B42606" s="70"/>
      <c r="C42606" s="71"/>
    </row>
    <row r="42607" spans="1:3" x14ac:dyDescent="0.4">
      <c r="A42607" s="70"/>
      <c r="B42607" s="70"/>
      <c r="C42607" s="71"/>
    </row>
    <row r="42608" spans="1:3" x14ac:dyDescent="0.4">
      <c r="A42608" s="70"/>
      <c r="B42608" s="70"/>
      <c r="C42608" s="71"/>
    </row>
    <row r="42609" spans="1:3" x14ac:dyDescent="0.4">
      <c r="A42609" s="70"/>
      <c r="B42609" s="70"/>
      <c r="C42609" s="71"/>
    </row>
    <row r="42610" spans="1:3" x14ac:dyDescent="0.4">
      <c r="A42610" s="70"/>
      <c r="B42610" s="70"/>
      <c r="C42610" s="71"/>
    </row>
    <row r="42611" spans="1:3" x14ac:dyDescent="0.4">
      <c r="A42611" s="70"/>
      <c r="B42611" s="70"/>
      <c r="C42611" s="71"/>
    </row>
    <row r="42612" spans="1:3" x14ac:dyDescent="0.4">
      <c r="A42612" s="70"/>
      <c r="B42612" s="70"/>
      <c r="C42612" s="71"/>
    </row>
    <row r="42613" spans="1:3" x14ac:dyDescent="0.4">
      <c r="A42613" s="70"/>
      <c r="B42613" s="70"/>
      <c r="C42613" s="71"/>
    </row>
    <row r="42614" spans="1:3" x14ac:dyDescent="0.4">
      <c r="A42614" s="70"/>
      <c r="B42614" s="70"/>
      <c r="C42614" s="71"/>
    </row>
    <row r="42615" spans="1:3" x14ac:dyDescent="0.4">
      <c r="A42615" s="70"/>
      <c r="B42615" s="70"/>
      <c r="C42615" s="71"/>
    </row>
    <row r="42616" spans="1:3" x14ac:dyDescent="0.4">
      <c r="A42616" s="70"/>
      <c r="B42616" s="70"/>
      <c r="C42616" s="71"/>
    </row>
    <row r="42617" spans="1:3" x14ac:dyDescent="0.4">
      <c r="A42617" s="70"/>
      <c r="B42617" s="70"/>
      <c r="C42617" s="71"/>
    </row>
    <row r="42618" spans="1:3" x14ac:dyDescent="0.4">
      <c r="A42618" s="70"/>
      <c r="B42618" s="70"/>
      <c r="C42618" s="71"/>
    </row>
    <row r="42619" spans="1:3" x14ac:dyDescent="0.4">
      <c r="A42619" s="70"/>
      <c r="B42619" s="70"/>
      <c r="C42619" s="71"/>
    </row>
    <row r="42620" spans="1:3" x14ac:dyDescent="0.4">
      <c r="A42620" s="70"/>
      <c r="B42620" s="70"/>
      <c r="C42620" s="71"/>
    </row>
    <row r="42621" spans="1:3" x14ac:dyDescent="0.4">
      <c r="A42621" s="70"/>
      <c r="B42621" s="70"/>
      <c r="C42621" s="71"/>
    </row>
    <row r="42622" spans="1:3" x14ac:dyDescent="0.4">
      <c r="A42622" s="70"/>
      <c r="B42622" s="70"/>
      <c r="C42622" s="71"/>
    </row>
    <row r="42623" spans="1:3" x14ac:dyDescent="0.4">
      <c r="A42623" s="70"/>
      <c r="B42623" s="70"/>
      <c r="C42623" s="71"/>
    </row>
    <row r="42624" spans="1:3" x14ac:dyDescent="0.4">
      <c r="A42624" s="70"/>
      <c r="B42624" s="70"/>
      <c r="C42624" s="71"/>
    </row>
    <row r="42625" spans="1:3" x14ac:dyDescent="0.4">
      <c r="A42625" s="70"/>
      <c r="B42625" s="70"/>
      <c r="C42625" s="71"/>
    </row>
    <row r="42626" spans="1:3" x14ac:dyDescent="0.4">
      <c r="A42626" s="70"/>
      <c r="B42626" s="70"/>
      <c r="C42626" s="71"/>
    </row>
    <row r="42627" spans="1:3" x14ac:dyDescent="0.4">
      <c r="A42627" s="70"/>
      <c r="B42627" s="70"/>
      <c r="C42627" s="71"/>
    </row>
    <row r="42628" spans="1:3" x14ac:dyDescent="0.4">
      <c r="A42628" s="70"/>
      <c r="B42628" s="70"/>
      <c r="C42628" s="71"/>
    </row>
    <row r="42629" spans="1:3" x14ac:dyDescent="0.4">
      <c r="A42629" s="70"/>
      <c r="B42629" s="70"/>
      <c r="C42629" s="71"/>
    </row>
    <row r="42630" spans="1:3" x14ac:dyDescent="0.4">
      <c r="A42630" s="70"/>
      <c r="B42630" s="70"/>
      <c r="C42630" s="71"/>
    </row>
    <row r="42631" spans="1:3" x14ac:dyDescent="0.4">
      <c r="A42631" s="70"/>
      <c r="B42631" s="70"/>
      <c r="C42631" s="71"/>
    </row>
    <row r="42632" spans="1:3" x14ac:dyDescent="0.4">
      <c r="A42632" s="70"/>
      <c r="B42632" s="70"/>
      <c r="C42632" s="71"/>
    </row>
    <row r="42633" spans="1:3" x14ac:dyDescent="0.4">
      <c r="A42633" s="70"/>
      <c r="B42633" s="70"/>
      <c r="C42633" s="71"/>
    </row>
    <row r="42634" spans="1:3" x14ac:dyDescent="0.4">
      <c r="A42634" s="70"/>
      <c r="B42634" s="70"/>
      <c r="C42634" s="71"/>
    </row>
    <row r="42635" spans="1:3" x14ac:dyDescent="0.4">
      <c r="A42635" s="70"/>
      <c r="B42635" s="70"/>
      <c r="C42635" s="71"/>
    </row>
    <row r="42636" spans="1:3" x14ac:dyDescent="0.4">
      <c r="A42636" s="70"/>
      <c r="B42636" s="70"/>
      <c r="C42636" s="71"/>
    </row>
    <row r="42637" spans="1:3" x14ac:dyDescent="0.4">
      <c r="A42637" s="70"/>
      <c r="B42637" s="70"/>
      <c r="C42637" s="71"/>
    </row>
    <row r="42638" spans="1:3" x14ac:dyDescent="0.4">
      <c r="A42638" s="70"/>
      <c r="B42638" s="70"/>
      <c r="C42638" s="71"/>
    </row>
    <row r="42639" spans="1:3" x14ac:dyDescent="0.4">
      <c r="A42639" s="70"/>
      <c r="B42639" s="70"/>
      <c r="C42639" s="71"/>
    </row>
    <row r="42640" spans="1:3" x14ac:dyDescent="0.4">
      <c r="A42640" s="70"/>
      <c r="B42640" s="70"/>
      <c r="C42640" s="71"/>
    </row>
    <row r="42641" spans="1:3" x14ac:dyDescent="0.4">
      <c r="A42641" s="70"/>
      <c r="B42641" s="70"/>
      <c r="C42641" s="71"/>
    </row>
    <row r="42642" spans="1:3" x14ac:dyDescent="0.4">
      <c r="A42642" s="70"/>
      <c r="B42642" s="70"/>
      <c r="C42642" s="71"/>
    </row>
    <row r="42643" spans="1:3" x14ac:dyDescent="0.4">
      <c r="A42643" s="70"/>
      <c r="B42643" s="70"/>
      <c r="C42643" s="71"/>
    </row>
    <row r="42644" spans="1:3" x14ac:dyDescent="0.4">
      <c r="A42644" s="70"/>
      <c r="B42644" s="70"/>
      <c r="C42644" s="71"/>
    </row>
    <row r="42645" spans="1:3" x14ac:dyDescent="0.4">
      <c r="A42645" s="70"/>
      <c r="B42645" s="70"/>
      <c r="C42645" s="71"/>
    </row>
    <row r="42646" spans="1:3" x14ac:dyDescent="0.4">
      <c r="A42646" s="70"/>
      <c r="B42646" s="70"/>
      <c r="C42646" s="71"/>
    </row>
    <row r="42647" spans="1:3" x14ac:dyDescent="0.4">
      <c r="A42647" s="70"/>
      <c r="B42647" s="70"/>
      <c r="C42647" s="71"/>
    </row>
    <row r="42648" spans="1:3" x14ac:dyDescent="0.4">
      <c r="A42648" s="70"/>
      <c r="B42648" s="70"/>
      <c r="C42648" s="71"/>
    </row>
    <row r="42649" spans="1:3" x14ac:dyDescent="0.4">
      <c r="A42649" s="70"/>
      <c r="B42649" s="70"/>
      <c r="C42649" s="71"/>
    </row>
    <row r="42650" spans="1:3" x14ac:dyDescent="0.4">
      <c r="A42650" s="70"/>
      <c r="B42650" s="70"/>
      <c r="C42650" s="71"/>
    </row>
    <row r="42651" spans="1:3" x14ac:dyDescent="0.4">
      <c r="A42651" s="70"/>
      <c r="B42651" s="70"/>
      <c r="C42651" s="71"/>
    </row>
    <row r="42652" spans="1:3" x14ac:dyDescent="0.4">
      <c r="A42652" s="70"/>
      <c r="B42652" s="70"/>
      <c r="C42652" s="71"/>
    </row>
    <row r="42653" spans="1:3" x14ac:dyDescent="0.4">
      <c r="A42653" s="70"/>
      <c r="B42653" s="70"/>
      <c r="C42653" s="71"/>
    </row>
    <row r="42654" spans="1:3" x14ac:dyDescent="0.4">
      <c r="A42654" s="70"/>
      <c r="B42654" s="70"/>
      <c r="C42654" s="71"/>
    </row>
    <row r="42655" spans="1:3" x14ac:dyDescent="0.4">
      <c r="A42655" s="70"/>
      <c r="B42655" s="70"/>
      <c r="C42655" s="71"/>
    </row>
    <row r="42656" spans="1:3" x14ac:dyDescent="0.4">
      <c r="A42656" s="70"/>
      <c r="B42656" s="70"/>
      <c r="C42656" s="71"/>
    </row>
    <row r="42657" spans="1:3" x14ac:dyDescent="0.4">
      <c r="A42657" s="70"/>
      <c r="B42657" s="70"/>
      <c r="C42657" s="71"/>
    </row>
    <row r="42658" spans="1:3" x14ac:dyDescent="0.4">
      <c r="A42658" s="70"/>
      <c r="B42658" s="70"/>
      <c r="C42658" s="71"/>
    </row>
    <row r="42659" spans="1:3" x14ac:dyDescent="0.4">
      <c r="A42659" s="70"/>
      <c r="B42659" s="70"/>
      <c r="C42659" s="71"/>
    </row>
    <row r="42660" spans="1:3" x14ac:dyDescent="0.4">
      <c r="A42660" s="70"/>
      <c r="B42660" s="70"/>
      <c r="C42660" s="71"/>
    </row>
    <row r="42661" spans="1:3" x14ac:dyDescent="0.4">
      <c r="A42661" s="70"/>
      <c r="B42661" s="70"/>
      <c r="C42661" s="71"/>
    </row>
    <row r="42662" spans="1:3" x14ac:dyDescent="0.4">
      <c r="A42662" s="70"/>
      <c r="B42662" s="70"/>
      <c r="C42662" s="71"/>
    </row>
    <row r="42663" spans="1:3" x14ac:dyDescent="0.4">
      <c r="A42663" s="70"/>
      <c r="B42663" s="70"/>
      <c r="C42663" s="71"/>
    </row>
    <row r="42664" spans="1:3" x14ac:dyDescent="0.4">
      <c r="A42664" s="70"/>
      <c r="B42664" s="70"/>
      <c r="C42664" s="71"/>
    </row>
    <row r="42665" spans="1:3" x14ac:dyDescent="0.4">
      <c r="A42665" s="70"/>
      <c r="B42665" s="70"/>
      <c r="C42665" s="71"/>
    </row>
    <row r="42666" spans="1:3" x14ac:dyDescent="0.4">
      <c r="A42666" s="70"/>
      <c r="B42666" s="70"/>
      <c r="C42666" s="71"/>
    </row>
    <row r="42667" spans="1:3" x14ac:dyDescent="0.4">
      <c r="A42667" s="70"/>
      <c r="B42667" s="70"/>
      <c r="C42667" s="71"/>
    </row>
    <row r="42668" spans="1:3" x14ac:dyDescent="0.4">
      <c r="A42668" s="70"/>
      <c r="B42668" s="70"/>
      <c r="C42668" s="71"/>
    </row>
    <row r="42669" spans="1:3" x14ac:dyDescent="0.4">
      <c r="A42669" s="70"/>
      <c r="B42669" s="70"/>
      <c r="C42669" s="71"/>
    </row>
    <row r="42670" spans="1:3" x14ac:dyDescent="0.4">
      <c r="A42670" s="70"/>
      <c r="B42670" s="70"/>
      <c r="C42670" s="71"/>
    </row>
    <row r="42671" spans="1:3" x14ac:dyDescent="0.4">
      <c r="A42671" s="70"/>
      <c r="B42671" s="70"/>
      <c r="C42671" s="71"/>
    </row>
    <row r="42672" spans="1:3" x14ac:dyDescent="0.4">
      <c r="A42672" s="70"/>
      <c r="B42672" s="70"/>
      <c r="C42672" s="71"/>
    </row>
    <row r="42673" spans="1:3" x14ac:dyDescent="0.4">
      <c r="A42673" s="70"/>
      <c r="B42673" s="70"/>
      <c r="C42673" s="71"/>
    </row>
    <row r="42674" spans="1:3" x14ac:dyDescent="0.4">
      <c r="A42674" s="70"/>
      <c r="B42674" s="70"/>
      <c r="C42674" s="71"/>
    </row>
    <row r="42675" spans="1:3" x14ac:dyDescent="0.4">
      <c r="A42675" s="70"/>
      <c r="B42675" s="70"/>
      <c r="C42675" s="71"/>
    </row>
    <row r="42676" spans="1:3" x14ac:dyDescent="0.4">
      <c r="A42676" s="70"/>
      <c r="B42676" s="70"/>
      <c r="C42676" s="71"/>
    </row>
    <row r="42677" spans="1:3" x14ac:dyDescent="0.4">
      <c r="A42677" s="70"/>
      <c r="B42677" s="70"/>
      <c r="C42677" s="71"/>
    </row>
    <row r="42678" spans="1:3" x14ac:dyDescent="0.4">
      <c r="A42678" s="70"/>
      <c r="B42678" s="70"/>
      <c r="C42678" s="71"/>
    </row>
    <row r="42679" spans="1:3" x14ac:dyDescent="0.4">
      <c r="A42679" s="70"/>
      <c r="B42679" s="70"/>
      <c r="C42679" s="71"/>
    </row>
    <row r="42680" spans="1:3" x14ac:dyDescent="0.4">
      <c r="A42680" s="70"/>
      <c r="B42680" s="70"/>
      <c r="C42680" s="71"/>
    </row>
    <row r="42681" spans="1:3" x14ac:dyDescent="0.4">
      <c r="A42681" s="70"/>
      <c r="B42681" s="70"/>
      <c r="C42681" s="71"/>
    </row>
    <row r="42682" spans="1:3" x14ac:dyDescent="0.4">
      <c r="A42682" s="70"/>
      <c r="B42682" s="70"/>
      <c r="C42682" s="71"/>
    </row>
    <row r="42683" spans="1:3" x14ac:dyDescent="0.4">
      <c r="A42683" s="70"/>
      <c r="B42683" s="70"/>
      <c r="C42683" s="71"/>
    </row>
    <row r="42684" spans="1:3" x14ac:dyDescent="0.4">
      <c r="A42684" s="70"/>
      <c r="B42684" s="70"/>
      <c r="C42684" s="71"/>
    </row>
    <row r="42685" spans="1:3" x14ac:dyDescent="0.4">
      <c r="A42685" s="70"/>
      <c r="B42685" s="70"/>
      <c r="C42685" s="71"/>
    </row>
    <row r="42686" spans="1:3" x14ac:dyDescent="0.4">
      <c r="A42686" s="70"/>
      <c r="B42686" s="70"/>
      <c r="C42686" s="71"/>
    </row>
    <row r="42687" spans="1:3" x14ac:dyDescent="0.4">
      <c r="A42687" s="70"/>
      <c r="B42687" s="70"/>
      <c r="C42687" s="71"/>
    </row>
    <row r="42688" spans="1:3" x14ac:dyDescent="0.4">
      <c r="A42688" s="70"/>
      <c r="B42688" s="70"/>
      <c r="C42688" s="71"/>
    </row>
    <row r="42689" spans="1:3" x14ac:dyDescent="0.4">
      <c r="A42689" s="70"/>
      <c r="B42689" s="70"/>
      <c r="C42689" s="71"/>
    </row>
    <row r="42690" spans="1:3" x14ac:dyDescent="0.4">
      <c r="A42690" s="70"/>
      <c r="B42690" s="70"/>
      <c r="C42690" s="71"/>
    </row>
    <row r="42691" spans="1:3" x14ac:dyDescent="0.4">
      <c r="A42691" s="70"/>
      <c r="B42691" s="70"/>
      <c r="C42691" s="71"/>
    </row>
    <row r="42692" spans="1:3" x14ac:dyDescent="0.4">
      <c r="A42692" s="70"/>
      <c r="B42692" s="70"/>
      <c r="C42692" s="71"/>
    </row>
    <row r="42693" spans="1:3" x14ac:dyDescent="0.4">
      <c r="A42693" s="70"/>
      <c r="B42693" s="70"/>
      <c r="C42693" s="71"/>
    </row>
    <row r="42694" spans="1:3" x14ac:dyDescent="0.4">
      <c r="A42694" s="70"/>
      <c r="B42694" s="70"/>
      <c r="C42694" s="71"/>
    </row>
    <row r="42695" spans="1:3" x14ac:dyDescent="0.4">
      <c r="A42695" s="70"/>
      <c r="B42695" s="70"/>
      <c r="C42695" s="71"/>
    </row>
    <row r="42696" spans="1:3" x14ac:dyDescent="0.4">
      <c r="A42696" s="70"/>
      <c r="B42696" s="70"/>
      <c r="C42696" s="71"/>
    </row>
    <row r="42697" spans="1:3" x14ac:dyDescent="0.4">
      <c r="A42697" s="70"/>
      <c r="B42697" s="70"/>
      <c r="C42697" s="71"/>
    </row>
    <row r="42698" spans="1:3" x14ac:dyDescent="0.4">
      <c r="A42698" s="70"/>
      <c r="B42698" s="70"/>
      <c r="C42698" s="71"/>
    </row>
    <row r="42699" spans="1:3" x14ac:dyDescent="0.4">
      <c r="A42699" s="70"/>
      <c r="B42699" s="70"/>
      <c r="C42699" s="71"/>
    </row>
    <row r="42700" spans="1:3" x14ac:dyDescent="0.4">
      <c r="A42700" s="70"/>
      <c r="B42700" s="70"/>
      <c r="C42700" s="71"/>
    </row>
    <row r="42701" spans="1:3" x14ac:dyDescent="0.4">
      <c r="A42701" s="70"/>
      <c r="B42701" s="70"/>
      <c r="C42701" s="71"/>
    </row>
    <row r="42702" spans="1:3" x14ac:dyDescent="0.4">
      <c r="A42702" s="70"/>
      <c r="B42702" s="70"/>
      <c r="C42702" s="71"/>
    </row>
    <row r="42703" spans="1:3" x14ac:dyDescent="0.4">
      <c r="A42703" s="70"/>
      <c r="B42703" s="70"/>
      <c r="C42703" s="71"/>
    </row>
    <row r="42704" spans="1:3" x14ac:dyDescent="0.4">
      <c r="A42704" s="70"/>
      <c r="B42704" s="70"/>
      <c r="C42704" s="71"/>
    </row>
    <row r="42705" spans="1:3" x14ac:dyDescent="0.4">
      <c r="A42705" s="70"/>
      <c r="B42705" s="70"/>
      <c r="C42705" s="71"/>
    </row>
    <row r="42706" spans="1:3" x14ac:dyDescent="0.4">
      <c r="A42706" s="70"/>
      <c r="B42706" s="70"/>
      <c r="C42706" s="71"/>
    </row>
    <row r="42707" spans="1:3" x14ac:dyDescent="0.4">
      <c r="A42707" s="70"/>
      <c r="B42707" s="70"/>
      <c r="C42707" s="71"/>
    </row>
    <row r="42708" spans="1:3" x14ac:dyDescent="0.4">
      <c r="A42708" s="70"/>
      <c r="B42708" s="70"/>
      <c r="C42708" s="71"/>
    </row>
    <row r="42709" spans="1:3" x14ac:dyDescent="0.4">
      <c r="A42709" s="70"/>
      <c r="B42709" s="70"/>
      <c r="C42709" s="71"/>
    </row>
    <row r="42710" spans="1:3" x14ac:dyDescent="0.4">
      <c r="A42710" s="70"/>
      <c r="B42710" s="70"/>
      <c r="C42710" s="71"/>
    </row>
    <row r="42711" spans="1:3" x14ac:dyDescent="0.4">
      <c r="A42711" s="70"/>
      <c r="B42711" s="70"/>
      <c r="C42711" s="71"/>
    </row>
    <row r="42712" spans="1:3" x14ac:dyDescent="0.4">
      <c r="A42712" s="70"/>
      <c r="B42712" s="70"/>
      <c r="C42712" s="71"/>
    </row>
    <row r="42713" spans="1:3" x14ac:dyDescent="0.4">
      <c r="A42713" s="70"/>
      <c r="B42713" s="70"/>
      <c r="C42713" s="71"/>
    </row>
    <row r="42714" spans="1:3" x14ac:dyDescent="0.4">
      <c r="A42714" s="70"/>
      <c r="B42714" s="70"/>
      <c r="C42714" s="71"/>
    </row>
    <row r="42715" spans="1:3" x14ac:dyDescent="0.4">
      <c r="A42715" s="70"/>
      <c r="B42715" s="70"/>
      <c r="C42715" s="71"/>
    </row>
    <row r="42716" spans="1:3" x14ac:dyDescent="0.4">
      <c r="A42716" s="70"/>
      <c r="B42716" s="70"/>
      <c r="C42716" s="71"/>
    </row>
    <row r="42717" spans="1:3" x14ac:dyDescent="0.4">
      <c r="A42717" s="70"/>
      <c r="B42717" s="70"/>
      <c r="C42717" s="71"/>
    </row>
    <row r="42718" spans="1:3" x14ac:dyDescent="0.4">
      <c r="A42718" s="70"/>
      <c r="B42718" s="70"/>
      <c r="C42718" s="71"/>
    </row>
    <row r="42719" spans="1:3" x14ac:dyDescent="0.4">
      <c r="A42719" s="70"/>
      <c r="B42719" s="70"/>
      <c r="C42719" s="71"/>
    </row>
    <row r="42720" spans="1:3" x14ac:dyDescent="0.4">
      <c r="A42720" s="70"/>
      <c r="B42720" s="70"/>
      <c r="C42720" s="71"/>
    </row>
    <row r="42721" spans="1:3" x14ac:dyDescent="0.4">
      <c r="A42721" s="70"/>
      <c r="B42721" s="70"/>
      <c r="C42721" s="71"/>
    </row>
    <row r="42722" spans="1:3" x14ac:dyDescent="0.4">
      <c r="A42722" s="70"/>
      <c r="B42722" s="70"/>
      <c r="C42722" s="71"/>
    </row>
    <row r="42723" spans="1:3" x14ac:dyDescent="0.4">
      <c r="A42723" s="70"/>
      <c r="B42723" s="70"/>
      <c r="C42723" s="71"/>
    </row>
    <row r="42724" spans="1:3" x14ac:dyDescent="0.4">
      <c r="A42724" s="70"/>
      <c r="B42724" s="70"/>
      <c r="C42724" s="71"/>
    </row>
    <row r="42725" spans="1:3" x14ac:dyDescent="0.4">
      <c r="A42725" s="70"/>
      <c r="B42725" s="70"/>
      <c r="C42725" s="71"/>
    </row>
    <row r="42726" spans="1:3" x14ac:dyDescent="0.4">
      <c r="A42726" s="70"/>
      <c r="B42726" s="70"/>
      <c r="C42726" s="71"/>
    </row>
    <row r="42727" spans="1:3" x14ac:dyDescent="0.4">
      <c r="A42727" s="70"/>
      <c r="B42727" s="70"/>
      <c r="C42727" s="71"/>
    </row>
    <row r="42728" spans="1:3" x14ac:dyDescent="0.4">
      <c r="A42728" s="70"/>
      <c r="B42728" s="70"/>
      <c r="C42728" s="71"/>
    </row>
    <row r="42729" spans="1:3" x14ac:dyDescent="0.4">
      <c r="A42729" s="70"/>
      <c r="B42729" s="70"/>
      <c r="C42729" s="71"/>
    </row>
    <row r="42730" spans="1:3" x14ac:dyDescent="0.4">
      <c r="A42730" s="70"/>
      <c r="B42730" s="70"/>
      <c r="C42730" s="71"/>
    </row>
    <row r="42731" spans="1:3" x14ac:dyDescent="0.4">
      <c r="A42731" s="70"/>
      <c r="B42731" s="70"/>
      <c r="C42731" s="71"/>
    </row>
    <row r="42732" spans="1:3" x14ac:dyDescent="0.4">
      <c r="A42732" s="70"/>
      <c r="B42732" s="70"/>
      <c r="C42732" s="71"/>
    </row>
    <row r="42733" spans="1:3" x14ac:dyDescent="0.4">
      <c r="A42733" s="70"/>
      <c r="B42733" s="70"/>
      <c r="C42733" s="71"/>
    </row>
    <row r="42734" spans="1:3" x14ac:dyDescent="0.4">
      <c r="A42734" s="70"/>
      <c r="B42734" s="70"/>
      <c r="C42734" s="71"/>
    </row>
    <row r="42735" spans="1:3" x14ac:dyDescent="0.4">
      <c r="A42735" s="70"/>
      <c r="B42735" s="70"/>
      <c r="C42735" s="71"/>
    </row>
    <row r="42736" spans="1:3" x14ac:dyDescent="0.4">
      <c r="A42736" s="70"/>
      <c r="B42736" s="70"/>
      <c r="C42736" s="71"/>
    </row>
    <row r="42737" spans="1:3" x14ac:dyDescent="0.4">
      <c r="A42737" s="70"/>
      <c r="B42737" s="70"/>
      <c r="C42737" s="71"/>
    </row>
    <row r="42738" spans="1:3" x14ac:dyDescent="0.4">
      <c r="A42738" s="70"/>
      <c r="B42738" s="70"/>
      <c r="C42738" s="71"/>
    </row>
    <row r="42739" spans="1:3" x14ac:dyDescent="0.4">
      <c r="A42739" s="70"/>
      <c r="B42739" s="70"/>
      <c r="C42739" s="71"/>
    </row>
    <row r="42740" spans="1:3" x14ac:dyDescent="0.4">
      <c r="A42740" s="70"/>
      <c r="B42740" s="70"/>
      <c r="C42740" s="71"/>
    </row>
    <row r="42741" spans="1:3" x14ac:dyDescent="0.4">
      <c r="A42741" s="70"/>
      <c r="B42741" s="70"/>
      <c r="C42741" s="71"/>
    </row>
    <row r="42742" spans="1:3" x14ac:dyDescent="0.4">
      <c r="A42742" s="70"/>
      <c r="B42742" s="70"/>
      <c r="C42742" s="71"/>
    </row>
    <row r="42743" spans="1:3" x14ac:dyDescent="0.4">
      <c r="A42743" s="70"/>
      <c r="B42743" s="70"/>
      <c r="C42743" s="71"/>
    </row>
    <row r="42744" spans="1:3" x14ac:dyDescent="0.4">
      <c r="A42744" s="70"/>
      <c r="B42744" s="70"/>
      <c r="C42744" s="71"/>
    </row>
    <row r="42745" spans="1:3" x14ac:dyDescent="0.4">
      <c r="A42745" s="70"/>
      <c r="B42745" s="70"/>
      <c r="C42745" s="71"/>
    </row>
    <row r="42746" spans="1:3" x14ac:dyDescent="0.4">
      <c r="A42746" s="70"/>
      <c r="B42746" s="70"/>
      <c r="C42746" s="71"/>
    </row>
    <row r="42747" spans="1:3" x14ac:dyDescent="0.4">
      <c r="A42747" s="70"/>
      <c r="B42747" s="70"/>
      <c r="C42747" s="71"/>
    </row>
    <row r="42748" spans="1:3" x14ac:dyDescent="0.4">
      <c r="A42748" s="70"/>
      <c r="B42748" s="70"/>
      <c r="C42748" s="71"/>
    </row>
    <row r="42749" spans="1:3" x14ac:dyDescent="0.4">
      <c r="A42749" s="70"/>
      <c r="B42749" s="70"/>
      <c r="C42749" s="71"/>
    </row>
    <row r="42750" spans="1:3" x14ac:dyDescent="0.4">
      <c r="A42750" s="70"/>
      <c r="B42750" s="70"/>
      <c r="C42750" s="71"/>
    </row>
    <row r="42751" spans="1:3" x14ac:dyDescent="0.4">
      <c r="A42751" s="70"/>
      <c r="B42751" s="70"/>
      <c r="C42751" s="71"/>
    </row>
    <row r="42752" spans="1:3" x14ac:dyDescent="0.4">
      <c r="A42752" s="70"/>
      <c r="B42752" s="70"/>
      <c r="C42752" s="71"/>
    </row>
    <row r="42753" spans="1:3" x14ac:dyDescent="0.4">
      <c r="A42753" s="70"/>
      <c r="B42753" s="70"/>
      <c r="C42753" s="71"/>
    </row>
    <row r="42754" spans="1:3" x14ac:dyDescent="0.4">
      <c r="A42754" s="70"/>
      <c r="B42754" s="70"/>
      <c r="C42754" s="71"/>
    </row>
    <row r="42755" spans="1:3" x14ac:dyDescent="0.4">
      <c r="A42755" s="70"/>
      <c r="B42755" s="70"/>
      <c r="C42755" s="71"/>
    </row>
    <row r="42756" spans="1:3" x14ac:dyDescent="0.4">
      <c r="A42756" s="70"/>
      <c r="B42756" s="70"/>
      <c r="C42756" s="71"/>
    </row>
    <row r="42757" spans="1:3" x14ac:dyDescent="0.4">
      <c r="A42757" s="70"/>
      <c r="B42757" s="70"/>
      <c r="C42757" s="71"/>
    </row>
    <row r="42758" spans="1:3" x14ac:dyDescent="0.4">
      <c r="A42758" s="70"/>
      <c r="B42758" s="70"/>
      <c r="C42758" s="71"/>
    </row>
    <row r="42759" spans="1:3" x14ac:dyDescent="0.4">
      <c r="A42759" s="70"/>
      <c r="B42759" s="70"/>
      <c r="C42759" s="71"/>
    </row>
    <row r="42760" spans="1:3" x14ac:dyDescent="0.4">
      <c r="A42760" s="70"/>
      <c r="B42760" s="70"/>
      <c r="C42760" s="71"/>
    </row>
    <row r="42761" spans="1:3" x14ac:dyDescent="0.4">
      <c r="A42761" s="70"/>
      <c r="B42761" s="70"/>
      <c r="C42761" s="71"/>
    </row>
    <row r="42762" spans="1:3" x14ac:dyDescent="0.4">
      <c r="A42762" s="70"/>
      <c r="B42762" s="70"/>
      <c r="C42762" s="71"/>
    </row>
    <row r="42763" spans="1:3" x14ac:dyDescent="0.4">
      <c r="A42763" s="70"/>
      <c r="B42763" s="70"/>
      <c r="C42763" s="71"/>
    </row>
    <row r="42764" spans="1:3" x14ac:dyDescent="0.4">
      <c r="A42764" s="70"/>
      <c r="B42764" s="70"/>
      <c r="C42764" s="71"/>
    </row>
    <row r="42765" spans="1:3" x14ac:dyDescent="0.4">
      <c r="A42765" s="70"/>
      <c r="B42765" s="70"/>
      <c r="C42765" s="71"/>
    </row>
    <row r="42766" spans="1:3" x14ac:dyDescent="0.4">
      <c r="A42766" s="70"/>
      <c r="B42766" s="70"/>
      <c r="C42766" s="71"/>
    </row>
    <row r="42767" spans="1:3" x14ac:dyDescent="0.4">
      <c r="A42767" s="70"/>
      <c r="B42767" s="70"/>
      <c r="C42767" s="71"/>
    </row>
    <row r="42768" spans="1:3" x14ac:dyDescent="0.4">
      <c r="A42768" s="70"/>
      <c r="B42768" s="70"/>
      <c r="C42768" s="71"/>
    </row>
    <row r="42769" spans="1:3" x14ac:dyDescent="0.4">
      <c r="A42769" s="70"/>
      <c r="B42769" s="70"/>
      <c r="C42769" s="71"/>
    </row>
    <row r="42770" spans="1:3" x14ac:dyDescent="0.4">
      <c r="A42770" s="70"/>
      <c r="B42770" s="70"/>
      <c r="C42770" s="71"/>
    </row>
    <row r="42771" spans="1:3" x14ac:dyDescent="0.4">
      <c r="A42771" s="70"/>
      <c r="B42771" s="70"/>
      <c r="C42771" s="71"/>
    </row>
    <row r="42772" spans="1:3" x14ac:dyDescent="0.4">
      <c r="A42772" s="70"/>
      <c r="B42772" s="70"/>
      <c r="C42772" s="71"/>
    </row>
    <row r="42773" spans="1:3" x14ac:dyDescent="0.4">
      <c r="A42773" s="70"/>
      <c r="B42773" s="70"/>
      <c r="C42773" s="71"/>
    </row>
    <row r="42774" spans="1:3" x14ac:dyDescent="0.4">
      <c r="A42774" s="70"/>
      <c r="B42774" s="70"/>
      <c r="C42774" s="71"/>
    </row>
    <row r="42775" spans="1:3" x14ac:dyDescent="0.4">
      <c r="A42775" s="70"/>
      <c r="B42775" s="70"/>
      <c r="C42775" s="71"/>
    </row>
    <row r="42776" spans="1:3" x14ac:dyDescent="0.4">
      <c r="A42776" s="70"/>
      <c r="B42776" s="70"/>
      <c r="C42776" s="71"/>
    </row>
    <row r="42777" spans="1:3" x14ac:dyDescent="0.4">
      <c r="A42777" s="70"/>
      <c r="B42777" s="70"/>
      <c r="C42777" s="71"/>
    </row>
    <row r="42778" spans="1:3" x14ac:dyDescent="0.4">
      <c r="A42778" s="70"/>
      <c r="B42778" s="70"/>
      <c r="C42778" s="71"/>
    </row>
    <row r="42779" spans="1:3" x14ac:dyDescent="0.4">
      <c r="A42779" s="70"/>
      <c r="B42779" s="70"/>
      <c r="C42779" s="71"/>
    </row>
    <row r="42780" spans="1:3" x14ac:dyDescent="0.4">
      <c r="A42780" s="70"/>
      <c r="B42780" s="70"/>
      <c r="C42780" s="71"/>
    </row>
    <row r="42781" spans="1:3" x14ac:dyDescent="0.4">
      <c r="A42781" s="70"/>
      <c r="B42781" s="70"/>
      <c r="C42781" s="71"/>
    </row>
    <row r="42782" spans="1:3" x14ac:dyDescent="0.4">
      <c r="A42782" s="70"/>
      <c r="B42782" s="70"/>
      <c r="C42782" s="71"/>
    </row>
    <row r="42783" spans="1:3" x14ac:dyDescent="0.4">
      <c r="A42783" s="70"/>
      <c r="B42783" s="70"/>
      <c r="C42783" s="71"/>
    </row>
    <row r="42784" spans="1:3" x14ac:dyDescent="0.4">
      <c r="A42784" s="70"/>
      <c r="B42784" s="70"/>
      <c r="C42784" s="71"/>
    </row>
    <row r="42785" spans="1:3" x14ac:dyDescent="0.4">
      <c r="A42785" s="70"/>
      <c r="B42785" s="70"/>
      <c r="C42785" s="71"/>
    </row>
    <row r="42786" spans="1:3" x14ac:dyDescent="0.4">
      <c r="A42786" s="70"/>
      <c r="B42786" s="70"/>
      <c r="C42786" s="71"/>
    </row>
    <row r="42787" spans="1:3" x14ac:dyDescent="0.4">
      <c r="A42787" s="70"/>
      <c r="B42787" s="70"/>
      <c r="C42787" s="71"/>
    </row>
    <row r="42788" spans="1:3" x14ac:dyDescent="0.4">
      <c r="A42788" s="70"/>
      <c r="B42788" s="70"/>
      <c r="C42788" s="71"/>
    </row>
    <row r="42789" spans="1:3" x14ac:dyDescent="0.4">
      <c r="A42789" s="70"/>
      <c r="B42789" s="70"/>
      <c r="C42789" s="71"/>
    </row>
    <row r="42790" spans="1:3" x14ac:dyDescent="0.4">
      <c r="A42790" s="70"/>
      <c r="B42790" s="70"/>
      <c r="C42790" s="71"/>
    </row>
    <row r="42791" spans="1:3" x14ac:dyDescent="0.4">
      <c r="A42791" s="70"/>
      <c r="B42791" s="70"/>
      <c r="C42791" s="71"/>
    </row>
    <row r="42792" spans="1:3" x14ac:dyDescent="0.4">
      <c r="A42792" s="70"/>
      <c r="B42792" s="70"/>
      <c r="C42792" s="71"/>
    </row>
    <row r="42793" spans="1:3" x14ac:dyDescent="0.4">
      <c r="A42793" s="70"/>
      <c r="B42793" s="70"/>
      <c r="C42793" s="71"/>
    </row>
    <row r="42794" spans="1:3" x14ac:dyDescent="0.4">
      <c r="A42794" s="70"/>
      <c r="B42794" s="70"/>
      <c r="C42794" s="71"/>
    </row>
    <row r="42795" spans="1:3" x14ac:dyDescent="0.4">
      <c r="A42795" s="70"/>
      <c r="B42795" s="70"/>
      <c r="C42795" s="71"/>
    </row>
    <row r="42796" spans="1:3" x14ac:dyDescent="0.4">
      <c r="A42796" s="70"/>
      <c r="B42796" s="70"/>
      <c r="C42796" s="71"/>
    </row>
    <row r="42797" spans="1:3" x14ac:dyDescent="0.4">
      <c r="A42797" s="70"/>
      <c r="B42797" s="70"/>
      <c r="C42797" s="71"/>
    </row>
    <row r="42798" spans="1:3" x14ac:dyDescent="0.4">
      <c r="A42798" s="70"/>
      <c r="B42798" s="70"/>
      <c r="C42798" s="71"/>
    </row>
    <row r="42799" spans="1:3" x14ac:dyDescent="0.4">
      <c r="A42799" s="70"/>
      <c r="B42799" s="70"/>
      <c r="C42799" s="71"/>
    </row>
    <row r="42800" spans="1:3" x14ac:dyDescent="0.4">
      <c r="A42800" s="70"/>
      <c r="B42800" s="70"/>
      <c r="C42800" s="71"/>
    </row>
    <row r="42801" spans="1:3" x14ac:dyDescent="0.4">
      <c r="A42801" s="70"/>
      <c r="B42801" s="70"/>
      <c r="C42801" s="71"/>
    </row>
    <row r="42802" spans="1:3" x14ac:dyDescent="0.4">
      <c r="A42802" s="70"/>
      <c r="B42802" s="70"/>
      <c r="C42802" s="71"/>
    </row>
    <row r="42803" spans="1:3" x14ac:dyDescent="0.4">
      <c r="A42803" s="70"/>
      <c r="B42803" s="70"/>
      <c r="C42803" s="71"/>
    </row>
    <row r="42804" spans="1:3" x14ac:dyDescent="0.4">
      <c r="A42804" s="70"/>
      <c r="B42804" s="70"/>
      <c r="C42804" s="71"/>
    </row>
    <row r="42805" spans="1:3" x14ac:dyDescent="0.4">
      <c r="A42805" s="70"/>
      <c r="B42805" s="70"/>
      <c r="C42805" s="71"/>
    </row>
    <row r="42806" spans="1:3" x14ac:dyDescent="0.4">
      <c r="A42806" s="70"/>
      <c r="B42806" s="70"/>
      <c r="C42806" s="71"/>
    </row>
    <row r="42807" spans="1:3" x14ac:dyDescent="0.4">
      <c r="A42807" s="70"/>
      <c r="B42807" s="70"/>
      <c r="C42807" s="71"/>
    </row>
    <row r="42808" spans="1:3" x14ac:dyDescent="0.4">
      <c r="A42808" s="70"/>
      <c r="B42808" s="70"/>
      <c r="C42808" s="71"/>
    </row>
    <row r="42809" spans="1:3" x14ac:dyDescent="0.4">
      <c r="A42809" s="70"/>
      <c r="B42809" s="70"/>
      <c r="C42809" s="71"/>
    </row>
    <row r="42810" spans="1:3" x14ac:dyDescent="0.4">
      <c r="A42810" s="70"/>
      <c r="B42810" s="70"/>
      <c r="C42810" s="71"/>
    </row>
    <row r="42811" spans="1:3" x14ac:dyDescent="0.4">
      <c r="A42811" s="70"/>
      <c r="B42811" s="70"/>
      <c r="C42811" s="71"/>
    </row>
    <row r="42812" spans="1:3" x14ac:dyDescent="0.4">
      <c r="A42812" s="70"/>
      <c r="B42812" s="70"/>
      <c r="C42812" s="71"/>
    </row>
    <row r="42813" spans="1:3" x14ac:dyDescent="0.4">
      <c r="A42813" s="70"/>
      <c r="B42813" s="70"/>
      <c r="C42813" s="71"/>
    </row>
    <row r="42814" spans="1:3" x14ac:dyDescent="0.4">
      <c r="A42814" s="70"/>
      <c r="B42814" s="70"/>
      <c r="C42814" s="71"/>
    </row>
    <row r="42815" spans="1:3" x14ac:dyDescent="0.4">
      <c r="A42815" s="70"/>
      <c r="B42815" s="70"/>
      <c r="C42815" s="71"/>
    </row>
    <row r="42816" spans="1:3" x14ac:dyDescent="0.4">
      <c r="A42816" s="70"/>
      <c r="B42816" s="70"/>
      <c r="C42816" s="71"/>
    </row>
    <row r="42817" spans="1:3" x14ac:dyDescent="0.4">
      <c r="A42817" s="70"/>
      <c r="B42817" s="70"/>
      <c r="C42817" s="71"/>
    </row>
    <row r="42818" spans="1:3" x14ac:dyDescent="0.4">
      <c r="A42818" s="70"/>
      <c r="B42818" s="70"/>
      <c r="C42818" s="71"/>
    </row>
    <row r="42819" spans="1:3" x14ac:dyDescent="0.4">
      <c r="A42819" s="70"/>
      <c r="B42819" s="70"/>
      <c r="C42819" s="71"/>
    </row>
    <row r="42820" spans="1:3" x14ac:dyDescent="0.4">
      <c r="A42820" s="70"/>
      <c r="B42820" s="70"/>
      <c r="C42820" s="71"/>
    </row>
    <row r="42821" spans="1:3" x14ac:dyDescent="0.4">
      <c r="A42821" s="70"/>
      <c r="B42821" s="70"/>
      <c r="C42821" s="71"/>
    </row>
    <row r="42822" spans="1:3" x14ac:dyDescent="0.4">
      <c r="A42822" s="70"/>
      <c r="B42822" s="70"/>
      <c r="C42822" s="71"/>
    </row>
    <row r="42823" spans="1:3" x14ac:dyDescent="0.4">
      <c r="A42823" s="70"/>
      <c r="B42823" s="70"/>
      <c r="C42823" s="71"/>
    </row>
    <row r="42824" spans="1:3" x14ac:dyDescent="0.4">
      <c r="A42824" s="70"/>
      <c r="B42824" s="70"/>
      <c r="C42824" s="71"/>
    </row>
    <row r="42825" spans="1:3" x14ac:dyDescent="0.4">
      <c r="A42825" s="70"/>
      <c r="B42825" s="70"/>
      <c r="C42825" s="71"/>
    </row>
    <row r="42826" spans="1:3" x14ac:dyDescent="0.4">
      <c r="A42826" s="70"/>
      <c r="B42826" s="70"/>
      <c r="C42826" s="71"/>
    </row>
    <row r="42827" spans="1:3" x14ac:dyDescent="0.4">
      <c r="A42827" s="70"/>
      <c r="B42827" s="70"/>
      <c r="C42827" s="71"/>
    </row>
    <row r="42828" spans="1:3" x14ac:dyDescent="0.4">
      <c r="A42828" s="70"/>
      <c r="B42828" s="70"/>
      <c r="C42828" s="71"/>
    </row>
    <row r="42829" spans="1:3" x14ac:dyDescent="0.4">
      <c r="A42829" s="70"/>
      <c r="B42829" s="70"/>
      <c r="C42829" s="71"/>
    </row>
    <row r="42830" spans="1:3" x14ac:dyDescent="0.4">
      <c r="A42830" s="70"/>
      <c r="B42830" s="70"/>
      <c r="C42830" s="71"/>
    </row>
    <row r="42831" spans="1:3" x14ac:dyDescent="0.4">
      <c r="A42831" s="70"/>
      <c r="B42831" s="70"/>
      <c r="C42831" s="71"/>
    </row>
    <row r="42832" spans="1:3" x14ac:dyDescent="0.4">
      <c r="A42832" s="70"/>
      <c r="B42832" s="70"/>
      <c r="C42832" s="71"/>
    </row>
    <row r="42833" spans="1:3" x14ac:dyDescent="0.4">
      <c r="A42833" s="70"/>
      <c r="B42833" s="70"/>
      <c r="C42833" s="71"/>
    </row>
    <row r="42834" spans="1:3" x14ac:dyDescent="0.4">
      <c r="A42834" s="70"/>
      <c r="B42834" s="70"/>
      <c r="C42834" s="71"/>
    </row>
    <row r="42835" spans="1:3" x14ac:dyDescent="0.4">
      <c r="A42835" s="70"/>
      <c r="B42835" s="70"/>
      <c r="C42835" s="71"/>
    </row>
    <row r="42836" spans="1:3" x14ac:dyDescent="0.4">
      <c r="A42836" s="70"/>
      <c r="B42836" s="70"/>
      <c r="C42836" s="71"/>
    </row>
    <row r="42837" spans="1:3" x14ac:dyDescent="0.4">
      <c r="A42837" s="70"/>
      <c r="B42837" s="70"/>
      <c r="C42837" s="71"/>
    </row>
    <row r="42838" spans="1:3" x14ac:dyDescent="0.4">
      <c r="A42838" s="70"/>
      <c r="B42838" s="70"/>
      <c r="C42838" s="71"/>
    </row>
    <row r="42839" spans="1:3" x14ac:dyDescent="0.4">
      <c r="A42839" s="70"/>
      <c r="B42839" s="70"/>
      <c r="C42839" s="71"/>
    </row>
    <row r="42840" spans="1:3" x14ac:dyDescent="0.4">
      <c r="A42840" s="70"/>
      <c r="B42840" s="70"/>
      <c r="C42840" s="71"/>
    </row>
    <row r="42841" spans="1:3" x14ac:dyDescent="0.4">
      <c r="A42841" s="70"/>
      <c r="B42841" s="70"/>
      <c r="C42841" s="71"/>
    </row>
    <row r="42842" spans="1:3" x14ac:dyDescent="0.4">
      <c r="A42842" s="70"/>
      <c r="B42842" s="70"/>
      <c r="C42842" s="71"/>
    </row>
    <row r="42843" spans="1:3" x14ac:dyDescent="0.4">
      <c r="A42843" s="70"/>
      <c r="B42843" s="70"/>
      <c r="C42843" s="71"/>
    </row>
    <row r="42844" spans="1:3" x14ac:dyDescent="0.4">
      <c r="A42844" s="70"/>
      <c r="B42844" s="70"/>
      <c r="C42844" s="71"/>
    </row>
    <row r="42845" spans="1:3" x14ac:dyDescent="0.4">
      <c r="A42845" s="70"/>
      <c r="B42845" s="70"/>
      <c r="C42845" s="71"/>
    </row>
    <row r="42846" spans="1:3" x14ac:dyDescent="0.4">
      <c r="A42846" s="70"/>
      <c r="B42846" s="70"/>
      <c r="C42846" s="71"/>
    </row>
    <row r="42847" spans="1:3" x14ac:dyDescent="0.4">
      <c r="A42847" s="70"/>
      <c r="B42847" s="70"/>
      <c r="C42847" s="71"/>
    </row>
    <row r="42848" spans="1:3" x14ac:dyDescent="0.4">
      <c r="A42848" s="70"/>
      <c r="B42848" s="70"/>
      <c r="C42848" s="71"/>
    </row>
    <row r="42849" spans="1:3" x14ac:dyDescent="0.4">
      <c r="A42849" s="70"/>
      <c r="B42849" s="70"/>
      <c r="C42849" s="71"/>
    </row>
    <row r="42850" spans="1:3" x14ac:dyDescent="0.4">
      <c r="A42850" s="70"/>
      <c r="B42850" s="70"/>
      <c r="C42850" s="71"/>
    </row>
    <row r="42851" spans="1:3" x14ac:dyDescent="0.4">
      <c r="A42851" s="70"/>
      <c r="B42851" s="70"/>
      <c r="C42851" s="71"/>
    </row>
    <row r="42852" spans="1:3" x14ac:dyDescent="0.4">
      <c r="A42852" s="70"/>
      <c r="B42852" s="70"/>
      <c r="C42852" s="71"/>
    </row>
    <row r="42853" spans="1:3" x14ac:dyDescent="0.4">
      <c r="A42853" s="70"/>
      <c r="B42853" s="70"/>
      <c r="C42853" s="71"/>
    </row>
    <row r="42854" spans="1:3" x14ac:dyDescent="0.4">
      <c r="A42854" s="70"/>
      <c r="B42854" s="70"/>
      <c r="C42854" s="71"/>
    </row>
    <row r="42855" spans="1:3" x14ac:dyDescent="0.4">
      <c r="A42855" s="70"/>
      <c r="B42855" s="70"/>
      <c r="C42855" s="71"/>
    </row>
    <row r="42856" spans="1:3" x14ac:dyDescent="0.4">
      <c r="A42856" s="70"/>
      <c r="B42856" s="70"/>
      <c r="C42856" s="71"/>
    </row>
    <row r="42857" spans="1:3" x14ac:dyDescent="0.4">
      <c r="A42857" s="70"/>
      <c r="B42857" s="70"/>
      <c r="C42857" s="71"/>
    </row>
    <row r="42858" spans="1:3" x14ac:dyDescent="0.4">
      <c r="A42858" s="70"/>
      <c r="B42858" s="70"/>
      <c r="C42858" s="71"/>
    </row>
    <row r="42859" spans="1:3" x14ac:dyDescent="0.4">
      <c r="A42859" s="70"/>
      <c r="B42859" s="70"/>
      <c r="C42859" s="71"/>
    </row>
    <row r="42860" spans="1:3" x14ac:dyDescent="0.4">
      <c r="A42860" s="70"/>
      <c r="B42860" s="70"/>
      <c r="C42860" s="71"/>
    </row>
    <row r="42861" spans="1:3" x14ac:dyDescent="0.4">
      <c r="A42861" s="70"/>
      <c r="B42861" s="70"/>
      <c r="C42861" s="71"/>
    </row>
    <row r="42862" spans="1:3" x14ac:dyDescent="0.4">
      <c r="A42862" s="70"/>
      <c r="B42862" s="70"/>
      <c r="C42862" s="71"/>
    </row>
    <row r="42863" spans="1:3" x14ac:dyDescent="0.4">
      <c r="A42863" s="70"/>
      <c r="B42863" s="70"/>
      <c r="C42863" s="71"/>
    </row>
    <row r="42864" spans="1:3" x14ac:dyDescent="0.4">
      <c r="A42864" s="70"/>
      <c r="B42864" s="70"/>
      <c r="C42864" s="71"/>
    </row>
    <row r="42865" spans="1:3" x14ac:dyDescent="0.4">
      <c r="A42865" s="70"/>
      <c r="B42865" s="70"/>
      <c r="C42865" s="71"/>
    </row>
    <row r="42866" spans="1:3" x14ac:dyDescent="0.4">
      <c r="A42866" s="70"/>
      <c r="B42866" s="70"/>
      <c r="C42866" s="71"/>
    </row>
    <row r="42867" spans="1:3" x14ac:dyDescent="0.4">
      <c r="A42867" s="70"/>
      <c r="B42867" s="70"/>
      <c r="C42867" s="71"/>
    </row>
    <row r="42868" spans="1:3" x14ac:dyDescent="0.4">
      <c r="A42868" s="70"/>
      <c r="B42868" s="70"/>
      <c r="C42868" s="71"/>
    </row>
    <row r="42869" spans="1:3" x14ac:dyDescent="0.4">
      <c r="A42869" s="70"/>
      <c r="B42869" s="70"/>
      <c r="C42869" s="71"/>
    </row>
    <row r="42870" spans="1:3" x14ac:dyDescent="0.4">
      <c r="A42870" s="70"/>
      <c r="B42870" s="70"/>
      <c r="C42870" s="71"/>
    </row>
    <row r="42871" spans="1:3" x14ac:dyDescent="0.4">
      <c r="A42871" s="70"/>
      <c r="B42871" s="70"/>
      <c r="C42871" s="71"/>
    </row>
    <row r="42872" spans="1:3" x14ac:dyDescent="0.4">
      <c r="A42872" s="70"/>
      <c r="B42872" s="70"/>
      <c r="C42872" s="71"/>
    </row>
    <row r="42873" spans="1:3" x14ac:dyDescent="0.4">
      <c r="A42873" s="70"/>
      <c r="B42873" s="70"/>
      <c r="C42873" s="71"/>
    </row>
    <row r="42874" spans="1:3" x14ac:dyDescent="0.4">
      <c r="A42874" s="70"/>
      <c r="B42874" s="70"/>
      <c r="C42874" s="71"/>
    </row>
    <row r="42875" spans="1:3" x14ac:dyDescent="0.4">
      <c r="A42875" s="70"/>
      <c r="B42875" s="70"/>
      <c r="C42875" s="71"/>
    </row>
    <row r="42876" spans="1:3" x14ac:dyDescent="0.4">
      <c r="A42876" s="70"/>
      <c r="B42876" s="70"/>
      <c r="C42876" s="71"/>
    </row>
    <row r="42877" spans="1:3" x14ac:dyDescent="0.4">
      <c r="A42877" s="70"/>
      <c r="B42877" s="70"/>
      <c r="C42877" s="71"/>
    </row>
    <row r="42878" spans="1:3" x14ac:dyDescent="0.4">
      <c r="A42878" s="70"/>
      <c r="B42878" s="70"/>
      <c r="C42878" s="71"/>
    </row>
    <row r="42879" spans="1:3" x14ac:dyDescent="0.4">
      <c r="A42879" s="70"/>
      <c r="B42879" s="70"/>
      <c r="C42879" s="71"/>
    </row>
    <row r="42880" spans="1:3" x14ac:dyDescent="0.4">
      <c r="A42880" s="70"/>
      <c r="B42880" s="70"/>
      <c r="C42880" s="71"/>
    </row>
    <row r="42881" spans="1:3" x14ac:dyDescent="0.4">
      <c r="A42881" s="70"/>
      <c r="B42881" s="70"/>
      <c r="C42881" s="71"/>
    </row>
    <row r="42882" spans="1:3" x14ac:dyDescent="0.4">
      <c r="A42882" s="70"/>
      <c r="B42882" s="70"/>
      <c r="C42882" s="71"/>
    </row>
    <row r="42883" spans="1:3" x14ac:dyDescent="0.4">
      <c r="A42883" s="70"/>
      <c r="B42883" s="70"/>
      <c r="C42883" s="71"/>
    </row>
    <row r="42884" spans="1:3" x14ac:dyDescent="0.4">
      <c r="A42884" s="70"/>
      <c r="B42884" s="70"/>
      <c r="C42884" s="71"/>
    </row>
    <row r="42885" spans="1:3" x14ac:dyDescent="0.4">
      <c r="A42885" s="70"/>
      <c r="B42885" s="70"/>
      <c r="C42885" s="71"/>
    </row>
    <row r="42886" spans="1:3" x14ac:dyDescent="0.4">
      <c r="A42886" s="70"/>
      <c r="B42886" s="70"/>
      <c r="C42886" s="71"/>
    </row>
    <row r="42887" spans="1:3" x14ac:dyDescent="0.4">
      <c r="A42887" s="70"/>
      <c r="B42887" s="70"/>
      <c r="C42887" s="71"/>
    </row>
    <row r="42888" spans="1:3" x14ac:dyDescent="0.4">
      <c r="A42888" s="70"/>
      <c r="B42888" s="70"/>
      <c r="C42888" s="71"/>
    </row>
    <row r="42889" spans="1:3" x14ac:dyDescent="0.4">
      <c r="A42889" s="70"/>
      <c r="B42889" s="70"/>
      <c r="C42889" s="71"/>
    </row>
    <row r="42890" spans="1:3" x14ac:dyDescent="0.4">
      <c r="A42890" s="70"/>
      <c r="B42890" s="70"/>
      <c r="C42890" s="71"/>
    </row>
    <row r="42891" spans="1:3" x14ac:dyDescent="0.4">
      <c r="A42891" s="70"/>
      <c r="B42891" s="70"/>
      <c r="C42891" s="71"/>
    </row>
    <row r="42892" spans="1:3" x14ac:dyDescent="0.4">
      <c r="A42892" s="70"/>
      <c r="B42892" s="70"/>
      <c r="C42892" s="71"/>
    </row>
    <row r="42893" spans="1:3" x14ac:dyDescent="0.4">
      <c r="A42893" s="70"/>
      <c r="B42893" s="70"/>
      <c r="C42893" s="71"/>
    </row>
    <row r="42894" spans="1:3" x14ac:dyDescent="0.4">
      <c r="A42894" s="70"/>
      <c r="B42894" s="70"/>
      <c r="C42894" s="71"/>
    </row>
    <row r="42895" spans="1:3" x14ac:dyDescent="0.4">
      <c r="A42895" s="70"/>
      <c r="B42895" s="70"/>
      <c r="C42895" s="71"/>
    </row>
    <row r="42896" spans="1:3" x14ac:dyDescent="0.4">
      <c r="A42896" s="70"/>
      <c r="B42896" s="70"/>
      <c r="C42896" s="71"/>
    </row>
    <row r="42897" spans="1:3" x14ac:dyDescent="0.4">
      <c r="A42897" s="70"/>
      <c r="B42897" s="70"/>
      <c r="C42897" s="71"/>
    </row>
    <row r="42898" spans="1:3" x14ac:dyDescent="0.4">
      <c r="A42898" s="70"/>
      <c r="B42898" s="70"/>
      <c r="C42898" s="71"/>
    </row>
    <row r="42899" spans="1:3" x14ac:dyDescent="0.4">
      <c r="A42899" s="70"/>
      <c r="B42899" s="70"/>
      <c r="C42899" s="71"/>
    </row>
    <row r="42900" spans="1:3" x14ac:dyDescent="0.4">
      <c r="A42900" s="70"/>
      <c r="B42900" s="70"/>
      <c r="C42900" s="71"/>
    </row>
    <row r="42901" spans="1:3" x14ac:dyDescent="0.4">
      <c r="A42901" s="70"/>
      <c r="B42901" s="70"/>
      <c r="C42901" s="71"/>
    </row>
    <row r="42902" spans="1:3" x14ac:dyDescent="0.4">
      <c r="A42902" s="70"/>
      <c r="B42902" s="70"/>
      <c r="C42902" s="71"/>
    </row>
    <row r="42903" spans="1:3" x14ac:dyDescent="0.4">
      <c r="A42903" s="70"/>
      <c r="B42903" s="70"/>
      <c r="C42903" s="71"/>
    </row>
    <row r="42904" spans="1:3" x14ac:dyDescent="0.4">
      <c r="A42904" s="70"/>
      <c r="B42904" s="70"/>
      <c r="C42904" s="71"/>
    </row>
    <row r="42905" spans="1:3" x14ac:dyDescent="0.4">
      <c r="A42905" s="70"/>
      <c r="B42905" s="70"/>
      <c r="C42905" s="71"/>
    </row>
    <row r="42906" spans="1:3" x14ac:dyDescent="0.4">
      <c r="A42906" s="70"/>
      <c r="B42906" s="70"/>
      <c r="C42906" s="71"/>
    </row>
    <row r="42907" spans="1:3" x14ac:dyDescent="0.4">
      <c r="A42907" s="70"/>
      <c r="B42907" s="70"/>
      <c r="C42907" s="71"/>
    </row>
    <row r="42908" spans="1:3" x14ac:dyDescent="0.4">
      <c r="A42908" s="70"/>
      <c r="B42908" s="70"/>
      <c r="C42908" s="71"/>
    </row>
    <row r="42909" spans="1:3" x14ac:dyDescent="0.4">
      <c r="A42909" s="70"/>
      <c r="B42909" s="70"/>
      <c r="C42909" s="71"/>
    </row>
    <row r="42910" spans="1:3" x14ac:dyDescent="0.4">
      <c r="A42910" s="70"/>
      <c r="B42910" s="70"/>
      <c r="C42910" s="71"/>
    </row>
    <row r="42911" spans="1:3" x14ac:dyDescent="0.4">
      <c r="A42911" s="70"/>
      <c r="B42911" s="70"/>
      <c r="C42911" s="71"/>
    </row>
    <row r="42912" spans="1:3" x14ac:dyDescent="0.4">
      <c r="A42912" s="70"/>
      <c r="B42912" s="70"/>
      <c r="C42912" s="71"/>
    </row>
    <row r="42913" spans="1:3" x14ac:dyDescent="0.4">
      <c r="A42913" s="70"/>
      <c r="B42913" s="70"/>
      <c r="C42913" s="71"/>
    </row>
    <row r="42914" spans="1:3" x14ac:dyDescent="0.4">
      <c r="A42914" s="70"/>
      <c r="B42914" s="70"/>
      <c r="C42914" s="71"/>
    </row>
    <row r="42915" spans="1:3" x14ac:dyDescent="0.4">
      <c r="A42915" s="70"/>
      <c r="B42915" s="70"/>
      <c r="C42915" s="71"/>
    </row>
    <row r="42916" spans="1:3" x14ac:dyDescent="0.4">
      <c r="A42916" s="70"/>
      <c r="B42916" s="70"/>
      <c r="C42916" s="71"/>
    </row>
    <row r="42917" spans="1:3" x14ac:dyDescent="0.4">
      <c r="A42917" s="70"/>
      <c r="B42917" s="70"/>
      <c r="C42917" s="71"/>
    </row>
    <row r="42918" spans="1:3" x14ac:dyDescent="0.4">
      <c r="A42918" s="70"/>
      <c r="B42918" s="70"/>
      <c r="C42918" s="71"/>
    </row>
    <row r="42919" spans="1:3" x14ac:dyDescent="0.4">
      <c r="A42919" s="70"/>
      <c r="B42919" s="70"/>
      <c r="C42919" s="71"/>
    </row>
    <row r="42920" spans="1:3" x14ac:dyDescent="0.4">
      <c r="A42920" s="70"/>
      <c r="B42920" s="70"/>
      <c r="C42920" s="71"/>
    </row>
    <row r="42921" spans="1:3" x14ac:dyDescent="0.4">
      <c r="A42921" s="70"/>
      <c r="B42921" s="70"/>
      <c r="C42921" s="71"/>
    </row>
    <row r="42922" spans="1:3" x14ac:dyDescent="0.4">
      <c r="A42922" s="70"/>
      <c r="B42922" s="70"/>
      <c r="C42922" s="71"/>
    </row>
    <row r="42923" spans="1:3" x14ac:dyDescent="0.4">
      <c r="A42923" s="70"/>
      <c r="B42923" s="70"/>
      <c r="C42923" s="71"/>
    </row>
    <row r="42924" spans="1:3" x14ac:dyDescent="0.4">
      <c r="A42924" s="70"/>
      <c r="B42924" s="70"/>
      <c r="C42924" s="71"/>
    </row>
    <row r="42925" spans="1:3" x14ac:dyDescent="0.4">
      <c r="A42925" s="70"/>
      <c r="B42925" s="70"/>
      <c r="C42925" s="71"/>
    </row>
    <row r="42926" spans="1:3" x14ac:dyDescent="0.4">
      <c r="A42926" s="70"/>
      <c r="B42926" s="70"/>
      <c r="C42926" s="71"/>
    </row>
    <row r="42927" spans="1:3" x14ac:dyDescent="0.4">
      <c r="A42927" s="70"/>
      <c r="B42927" s="70"/>
      <c r="C42927" s="71"/>
    </row>
    <row r="42928" spans="1:3" x14ac:dyDescent="0.4">
      <c r="A42928" s="70"/>
      <c r="B42928" s="70"/>
      <c r="C42928" s="71"/>
    </row>
    <row r="42929" spans="1:3" x14ac:dyDescent="0.4">
      <c r="A42929" s="70"/>
      <c r="B42929" s="70"/>
      <c r="C42929" s="71"/>
    </row>
    <row r="42930" spans="1:3" x14ac:dyDescent="0.4">
      <c r="A42930" s="70"/>
      <c r="B42930" s="70"/>
      <c r="C42930" s="71"/>
    </row>
    <row r="42931" spans="1:3" x14ac:dyDescent="0.4">
      <c r="A42931" s="70"/>
      <c r="B42931" s="70"/>
      <c r="C42931" s="71"/>
    </row>
    <row r="42932" spans="1:3" x14ac:dyDescent="0.4">
      <c r="A42932" s="70"/>
      <c r="B42932" s="70"/>
      <c r="C42932" s="71"/>
    </row>
    <row r="42933" spans="1:3" x14ac:dyDescent="0.4">
      <c r="A42933" s="70"/>
      <c r="B42933" s="70"/>
      <c r="C42933" s="71"/>
    </row>
    <row r="42934" spans="1:3" x14ac:dyDescent="0.4">
      <c r="A42934" s="70"/>
      <c r="B42934" s="70"/>
      <c r="C42934" s="71"/>
    </row>
    <row r="42935" spans="1:3" x14ac:dyDescent="0.4">
      <c r="A42935" s="70"/>
      <c r="B42935" s="70"/>
      <c r="C42935" s="71"/>
    </row>
    <row r="42936" spans="1:3" x14ac:dyDescent="0.4">
      <c r="A42936" s="70"/>
      <c r="B42936" s="70"/>
      <c r="C42936" s="71"/>
    </row>
    <row r="42937" spans="1:3" x14ac:dyDescent="0.4">
      <c r="A42937" s="70"/>
      <c r="B42937" s="70"/>
      <c r="C42937" s="71"/>
    </row>
    <row r="42938" spans="1:3" x14ac:dyDescent="0.4">
      <c r="A42938" s="70"/>
      <c r="B42938" s="70"/>
      <c r="C42938" s="71"/>
    </row>
    <row r="42939" spans="1:3" x14ac:dyDescent="0.4">
      <c r="A42939" s="70"/>
      <c r="B42939" s="70"/>
      <c r="C42939" s="71"/>
    </row>
    <row r="42940" spans="1:3" x14ac:dyDescent="0.4">
      <c r="A42940" s="70"/>
      <c r="B42940" s="70"/>
      <c r="C42940" s="71"/>
    </row>
    <row r="42941" spans="1:3" x14ac:dyDescent="0.4">
      <c r="A42941" s="70"/>
      <c r="B42941" s="70"/>
      <c r="C42941" s="71"/>
    </row>
    <row r="42942" spans="1:3" x14ac:dyDescent="0.4">
      <c r="A42942" s="70"/>
      <c r="B42942" s="70"/>
      <c r="C42942" s="71"/>
    </row>
    <row r="42943" spans="1:3" x14ac:dyDescent="0.4">
      <c r="A42943" s="70"/>
      <c r="B42943" s="70"/>
      <c r="C42943" s="71"/>
    </row>
    <row r="42944" spans="1:3" x14ac:dyDescent="0.4">
      <c r="A42944" s="70"/>
      <c r="B42944" s="70"/>
      <c r="C42944" s="71"/>
    </row>
    <row r="42945" spans="1:3" x14ac:dyDescent="0.4">
      <c r="A42945" s="70"/>
      <c r="B42945" s="70"/>
      <c r="C42945" s="71"/>
    </row>
    <row r="42946" spans="1:3" x14ac:dyDescent="0.4">
      <c r="A42946" s="70"/>
      <c r="B42946" s="70"/>
      <c r="C42946" s="71"/>
    </row>
    <row r="42947" spans="1:3" x14ac:dyDescent="0.4">
      <c r="A42947" s="70"/>
      <c r="B42947" s="70"/>
      <c r="C42947" s="71"/>
    </row>
    <row r="42948" spans="1:3" x14ac:dyDescent="0.4">
      <c r="A42948" s="70"/>
      <c r="B42948" s="70"/>
      <c r="C42948" s="71"/>
    </row>
    <row r="42949" spans="1:3" x14ac:dyDescent="0.4">
      <c r="A42949" s="70"/>
      <c r="B42949" s="70"/>
      <c r="C42949" s="71"/>
    </row>
    <row r="42950" spans="1:3" x14ac:dyDescent="0.4">
      <c r="A42950" s="70"/>
      <c r="B42950" s="70"/>
      <c r="C42950" s="71"/>
    </row>
    <row r="42951" spans="1:3" x14ac:dyDescent="0.4">
      <c r="A42951" s="70"/>
      <c r="B42951" s="70"/>
      <c r="C42951" s="71"/>
    </row>
    <row r="42952" spans="1:3" x14ac:dyDescent="0.4">
      <c r="A42952" s="70"/>
      <c r="B42952" s="70"/>
      <c r="C42952" s="71"/>
    </row>
    <row r="42953" spans="1:3" x14ac:dyDescent="0.4">
      <c r="A42953" s="70"/>
      <c r="B42953" s="70"/>
      <c r="C42953" s="71"/>
    </row>
    <row r="42954" spans="1:3" x14ac:dyDescent="0.4">
      <c r="A42954" s="70"/>
      <c r="B42954" s="70"/>
      <c r="C42954" s="71"/>
    </row>
    <row r="42955" spans="1:3" x14ac:dyDescent="0.4">
      <c r="A42955" s="70"/>
      <c r="B42955" s="70"/>
      <c r="C42955" s="71"/>
    </row>
    <row r="42956" spans="1:3" x14ac:dyDescent="0.4">
      <c r="A42956" s="70"/>
      <c r="B42956" s="70"/>
      <c r="C42956" s="71"/>
    </row>
    <row r="42957" spans="1:3" x14ac:dyDescent="0.4">
      <c r="A42957" s="70"/>
      <c r="B42957" s="70"/>
      <c r="C42957" s="71"/>
    </row>
    <row r="42958" spans="1:3" x14ac:dyDescent="0.4">
      <c r="A42958" s="70"/>
      <c r="B42958" s="70"/>
      <c r="C42958" s="71"/>
    </row>
    <row r="42959" spans="1:3" x14ac:dyDescent="0.4">
      <c r="A42959" s="70"/>
      <c r="B42959" s="70"/>
      <c r="C42959" s="71"/>
    </row>
    <row r="42960" spans="1:3" x14ac:dyDescent="0.4">
      <c r="A42960" s="70"/>
      <c r="B42960" s="70"/>
      <c r="C42960" s="71"/>
    </row>
    <row r="42961" spans="1:3" x14ac:dyDescent="0.4">
      <c r="A42961" s="70"/>
      <c r="B42961" s="70"/>
      <c r="C42961" s="71"/>
    </row>
    <row r="42962" spans="1:3" x14ac:dyDescent="0.4">
      <c r="A42962" s="70"/>
      <c r="B42962" s="70"/>
      <c r="C42962" s="71"/>
    </row>
    <row r="42963" spans="1:3" x14ac:dyDescent="0.4">
      <c r="A42963" s="70"/>
      <c r="B42963" s="70"/>
      <c r="C42963" s="71"/>
    </row>
    <row r="42964" spans="1:3" x14ac:dyDescent="0.4">
      <c r="A42964" s="70"/>
      <c r="B42964" s="70"/>
      <c r="C42964" s="71"/>
    </row>
    <row r="42965" spans="1:3" x14ac:dyDescent="0.4">
      <c r="A42965" s="70"/>
      <c r="B42965" s="70"/>
      <c r="C42965" s="71"/>
    </row>
    <row r="42966" spans="1:3" x14ac:dyDescent="0.4">
      <c r="A42966" s="70"/>
      <c r="B42966" s="70"/>
      <c r="C42966" s="71"/>
    </row>
    <row r="42967" spans="1:3" x14ac:dyDescent="0.4">
      <c r="A42967" s="70"/>
      <c r="B42967" s="70"/>
      <c r="C42967" s="71"/>
    </row>
    <row r="42968" spans="1:3" x14ac:dyDescent="0.4">
      <c r="A42968" s="70"/>
      <c r="B42968" s="70"/>
      <c r="C42968" s="71"/>
    </row>
    <row r="42969" spans="1:3" x14ac:dyDescent="0.4">
      <c r="A42969" s="70"/>
      <c r="B42969" s="70"/>
      <c r="C42969" s="71"/>
    </row>
    <row r="42970" spans="1:3" x14ac:dyDescent="0.4">
      <c r="A42970" s="70"/>
      <c r="B42970" s="70"/>
      <c r="C42970" s="71"/>
    </row>
    <row r="42971" spans="1:3" x14ac:dyDescent="0.4">
      <c r="A42971" s="70"/>
      <c r="B42971" s="70"/>
      <c r="C42971" s="71"/>
    </row>
    <row r="42972" spans="1:3" x14ac:dyDescent="0.4">
      <c r="A42972" s="70"/>
      <c r="B42972" s="70"/>
      <c r="C42972" s="71"/>
    </row>
    <row r="42973" spans="1:3" x14ac:dyDescent="0.4">
      <c r="A42973" s="70"/>
      <c r="B42973" s="70"/>
      <c r="C42973" s="71"/>
    </row>
    <row r="42974" spans="1:3" x14ac:dyDescent="0.4">
      <c r="A42974" s="70"/>
      <c r="B42974" s="70"/>
      <c r="C42974" s="71"/>
    </row>
    <row r="42975" spans="1:3" x14ac:dyDescent="0.4">
      <c r="A42975" s="70"/>
      <c r="B42975" s="70"/>
      <c r="C42975" s="71"/>
    </row>
    <row r="42976" spans="1:3" x14ac:dyDescent="0.4">
      <c r="A42976" s="70"/>
      <c r="B42976" s="70"/>
      <c r="C42976" s="71"/>
    </row>
    <row r="42977" spans="1:3" x14ac:dyDescent="0.4">
      <c r="A42977" s="70"/>
      <c r="B42977" s="70"/>
      <c r="C42977" s="71"/>
    </row>
    <row r="42978" spans="1:3" x14ac:dyDescent="0.4">
      <c r="A42978" s="70"/>
      <c r="B42978" s="70"/>
      <c r="C42978" s="71"/>
    </row>
    <row r="42979" spans="1:3" x14ac:dyDescent="0.4">
      <c r="A42979" s="70"/>
      <c r="B42979" s="70"/>
      <c r="C42979" s="71"/>
    </row>
    <row r="42980" spans="1:3" x14ac:dyDescent="0.4">
      <c r="A42980" s="70"/>
      <c r="B42980" s="70"/>
      <c r="C42980" s="71"/>
    </row>
    <row r="42981" spans="1:3" x14ac:dyDescent="0.4">
      <c r="A42981" s="70"/>
      <c r="B42981" s="70"/>
      <c r="C42981" s="71"/>
    </row>
    <row r="42982" spans="1:3" x14ac:dyDescent="0.4">
      <c r="A42982" s="70"/>
      <c r="B42982" s="70"/>
      <c r="C42982" s="71"/>
    </row>
    <row r="42983" spans="1:3" x14ac:dyDescent="0.4">
      <c r="A42983" s="70"/>
      <c r="B42983" s="70"/>
      <c r="C42983" s="71"/>
    </row>
    <row r="42984" spans="1:3" x14ac:dyDescent="0.4">
      <c r="A42984" s="70"/>
      <c r="B42984" s="70"/>
      <c r="C42984" s="71"/>
    </row>
    <row r="42985" spans="1:3" x14ac:dyDescent="0.4">
      <c r="A42985" s="70"/>
      <c r="B42985" s="70"/>
      <c r="C42985" s="71"/>
    </row>
    <row r="42986" spans="1:3" x14ac:dyDescent="0.4">
      <c r="A42986" s="70"/>
      <c r="B42986" s="70"/>
      <c r="C42986" s="71"/>
    </row>
    <row r="42987" spans="1:3" x14ac:dyDescent="0.4">
      <c r="A42987" s="70"/>
      <c r="B42987" s="70"/>
      <c r="C42987" s="71"/>
    </row>
    <row r="42988" spans="1:3" x14ac:dyDescent="0.4">
      <c r="A42988" s="70"/>
      <c r="B42988" s="70"/>
      <c r="C42988" s="71"/>
    </row>
    <row r="42989" spans="1:3" x14ac:dyDescent="0.4">
      <c r="A42989" s="70"/>
      <c r="B42989" s="70"/>
      <c r="C42989" s="71"/>
    </row>
    <row r="42990" spans="1:3" x14ac:dyDescent="0.4">
      <c r="A42990" s="70"/>
      <c r="B42990" s="70"/>
      <c r="C42990" s="71"/>
    </row>
    <row r="42991" spans="1:3" x14ac:dyDescent="0.4">
      <c r="A42991" s="70"/>
      <c r="B42991" s="70"/>
      <c r="C42991" s="71"/>
    </row>
    <row r="42992" spans="1:3" x14ac:dyDescent="0.4">
      <c r="A42992" s="70"/>
      <c r="B42992" s="70"/>
      <c r="C42992" s="71"/>
    </row>
    <row r="42993" spans="1:3" x14ac:dyDescent="0.4">
      <c r="A42993" s="70"/>
      <c r="B42993" s="70"/>
      <c r="C42993" s="71"/>
    </row>
    <row r="42994" spans="1:3" x14ac:dyDescent="0.4">
      <c r="A42994" s="70"/>
      <c r="B42994" s="70"/>
      <c r="C42994" s="71"/>
    </row>
    <row r="42995" spans="1:3" x14ac:dyDescent="0.4">
      <c r="A42995" s="70"/>
      <c r="B42995" s="70"/>
      <c r="C42995" s="71"/>
    </row>
    <row r="42996" spans="1:3" x14ac:dyDescent="0.4">
      <c r="A42996" s="70"/>
      <c r="B42996" s="70"/>
      <c r="C42996" s="71"/>
    </row>
    <row r="42997" spans="1:3" x14ac:dyDescent="0.4">
      <c r="A42997" s="70"/>
      <c r="B42997" s="70"/>
      <c r="C42997" s="71"/>
    </row>
    <row r="42998" spans="1:3" x14ac:dyDescent="0.4">
      <c r="A42998" s="70"/>
      <c r="B42998" s="70"/>
      <c r="C42998" s="71"/>
    </row>
    <row r="42999" spans="1:3" x14ac:dyDescent="0.4">
      <c r="A42999" s="70"/>
      <c r="B42999" s="70"/>
      <c r="C42999" s="71"/>
    </row>
    <row r="43000" spans="1:3" x14ac:dyDescent="0.4">
      <c r="A43000" s="70"/>
      <c r="B43000" s="70"/>
      <c r="C43000" s="71"/>
    </row>
    <row r="43001" spans="1:3" x14ac:dyDescent="0.4">
      <c r="A43001" s="70"/>
      <c r="B43001" s="70"/>
      <c r="C43001" s="71"/>
    </row>
    <row r="43002" spans="1:3" x14ac:dyDescent="0.4">
      <c r="A43002" s="70"/>
      <c r="B43002" s="70"/>
      <c r="C43002" s="71"/>
    </row>
    <row r="43003" spans="1:3" x14ac:dyDescent="0.4">
      <c r="A43003" s="70"/>
      <c r="B43003" s="70"/>
      <c r="C43003" s="71"/>
    </row>
    <row r="43004" spans="1:3" x14ac:dyDescent="0.4">
      <c r="A43004" s="70"/>
      <c r="B43004" s="70"/>
      <c r="C43004" s="71"/>
    </row>
    <row r="43005" spans="1:3" x14ac:dyDescent="0.4">
      <c r="A43005" s="70"/>
      <c r="B43005" s="70"/>
      <c r="C43005" s="71"/>
    </row>
    <row r="43006" spans="1:3" x14ac:dyDescent="0.4">
      <c r="A43006" s="70"/>
      <c r="B43006" s="70"/>
      <c r="C43006" s="71"/>
    </row>
    <row r="43007" spans="1:3" x14ac:dyDescent="0.4">
      <c r="A43007" s="70"/>
      <c r="B43007" s="70"/>
      <c r="C43007" s="71"/>
    </row>
    <row r="43008" spans="1:3" x14ac:dyDescent="0.4">
      <c r="A43008" s="70"/>
      <c r="B43008" s="70"/>
      <c r="C43008" s="71"/>
    </row>
    <row r="43009" spans="1:3" x14ac:dyDescent="0.4">
      <c r="A43009" s="70"/>
      <c r="B43009" s="70"/>
      <c r="C43009" s="71"/>
    </row>
    <row r="43010" spans="1:3" x14ac:dyDescent="0.4">
      <c r="A43010" s="70"/>
      <c r="B43010" s="70"/>
      <c r="C43010" s="71"/>
    </row>
    <row r="43011" spans="1:3" x14ac:dyDescent="0.4">
      <c r="A43011" s="70"/>
      <c r="B43011" s="70"/>
      <c r="C43011" s="71"/>
    </row>
    <row r="43012" spans="1:3" x14ac:dyDescent="0.4">
      <c r="A43012" s="70"/>
      <c r="B43012" s="70"/>
      <c r="C43012" s="71"/>
    </row>
    <row r="43013" spans="1:3" x14ac:dyDescent="0.4">
      <c r="A43013" s="70"/>
      <c r="B43013" s="70"/>
      <c r="C43013" s="71"/>
    </row>
    <row r="43014" spans="1:3" x14ac:dyDescent="0.4">
      <c r="A43014" s="70"/>
      <c r="B43014" s="70"/>
      <c r="C43014" s="71"/>
    </row>
    <row r="43015" spans="1:3" x14ac:dyDescent="0.4">
      <c r="A43015" s="70"/>
      <c r="B43015" s="70"/>
      <c r="C43015" s="71"/>
    </row>
    <row r="43016" spans="1:3" x14ac:dyDescent="0.4">
      <c r="A43016" s="70"/>
      <c r="B43016" s="70"/>
      <c r="C43016" s="71"/>
    </row>
    <row r="43017" spans="1:3" x14ac:dyDescent="0.4">
      <c r="A43017" s="70"/>
      <c r="B43017" s="70"/>
      <c r="C43017" s="71"/>
    </row>
    <row r="43018" spans="1:3" x14ac:dyDescent="0.4">
      <c r="A43018" s="70"/>
      <c r="B43018" s="70"/>
      <c r="C43018" s="71"/>
    </row>
    <row r="43019" spans="1:3" x14ac:dyDescent="0.4">
      <c r="A43019" s="70"/>
      <c r="B43019" s="70"/>
      <c r="C43019" s="71"/>
    </row>
    <row r="43020" spans="1:3" x14ac:dyDescent="0.4">
      <c r="A43020" s="70"/>
      <c r="B43020" s="70"/>
      <c r="C43020" s="71"/>
    </row>
    <row r="43021" spans="1:3" x14ac:dyDescent="0.4">
      <c r="A43021" s="70"/>
      <c r="B43021" s="70"/>
      <c r="C43021" s="71"/>
    </row>
    <row r="43022" spans="1:3" x14ac:dyDescent="0.4">
      <c r="A43022" s="70"/>
      <c r="B43022" s="70"/>
      <c r="C43022" s="71"/>
    </row>
    <row r="43023" spans="1:3" x14ac:dyDescent="0.4">
      <c r="A43023" s="70"/>
      <c r="B43023" s="70"/>
      <c r="C43023" s="71"/>
    </row>
    <row r="43024" spans="1:3" x14ac:dyDescent="0.4">
      <c r="A43024" s="70"/>
      <c r="B43024" s="70"/>
      <c r="C43024" s="71"/>
    </row>
    <row r="43025" spans="1:3" x14ac:dyDescent="0.4">
      <c r="A43025" s="70"/>
      <c r="B43025" s="70"/>
      <c r="C43025" s="71"/>
    </row>
    <row r="43026" spans="1:3" x14ac:dyDescent="0.4">
      <c r="A43026" s="70"/>
      <c r="B43026" s="70"/>
      <c r="C43026" s="71"/>
    </row>
    <row r="43027" spans="1:3" x14ac:dyDescent="0.4">
      <c r="A43027" s="70"/>
      <c r="B43027" s="70"/>
      <c r="C43027" s="71"/>
    </row>
    <row r="43028" spans="1:3" x14ac:dyDescent="0.4">
      <c r="A43028" s="70"/>
      <c r="B43028" s="70"/>
      <c r="C43028" s="71"/>
    </row>
    <row r="43029" spans="1:3" x14ac:dyDescent="0.4">
      <c r="A43029" s="70"/>
      <c r="B43029" s="70"/>
      <c r="C43029" s="71"/>
    </row>
    <row r="43030" spans="1:3" x14ac:dyDescent="0.4">
      <c r="A43030" s="70"/>
      <c r="B43030" s="70"/>
      <c r="C43030" s="71"/>
    </row>
    <row r="43031" spans="1:3" x14ac:dyDescent="0.4">
      <c r="A43031" s="70"/>
      <c r="B43031" s="70"/>
      <c r="C43031" s="71"/>
    </row>
    <row r="43032" spans="1:3" x14ac:dyDescent="0.4">
      <c r="A43032" s="70"/>
      <c r="B43032" s="70"/>
      <c r="C43032" s="71"/>
    </row>
    <row r="43033" spans="1:3" x14ac:dyDescent="0.4">
      <c r="A43033" s="70"/>
      <c r="B43033" s="70"/>
      <c r="C43033" s="71"/>
    </row>
    <row r="43034" spans="1:3" x14ac:dyDescent="0.4">
      <c r="A43034" s="70"/>
      <c r="B43034" s="70"/>
      <c r="C43034" s="71"/>
    </row>
    <row r="43035" spans="1:3" x14ac:dyDescent="0.4">
      <c r="A43035" s="70"/>
      <c r="B43035" s="70"/>
      <c r="C43035" s="71"/>
    </row>
    <row r="43036" spans="1:3" x14ac:dyDescent="0.4">
      <c r="A43036" s="70"/>
      <c r="B43036" s="70"/>
      <c r="C43036" s="71"/>
    </row>
    <row r="43037" spans="1:3" x14ac:dyDescent="0.4">
      <c r="A43037" s="70"/>
      <c r="B43037" s="70"/>
      <c r="C43037" s="71"/>
    </row>
    <row r="43038" spans="1:3" x14ac:dyDescent="0.4">
      <c r="A43038" s="70"/>
      <c r="B43038" s="70"/>
      <c r="C43038" s="71"/>
    </row>
    <row r="43039" spans="1:3" x14ac:dyDescent="0.4">
      <c r="A43039" s="70"/>
      <c r="B43039" s="70"/>
      <c r="C43039" s="71"/>
    </row>
    <row r="43040" spans="1:3" x14ac:dyDescent="0.4">
      <c r="A43040" s="70"/>
      <c r="B43040" s="70"/>
      <c r="C43040" s="71"/>
    </row>
    <row r="43041" spans="1:3" x14ac:dyDescent="0.4">
      <c r="A43041" s="70"/>
      <c r="B43041" s="70"/>
      <c r="C43041" s="71"/>
    </row>
    <row r="43042" spans="1:3" x14ac:dyDescent="0.4">
      <c r="A43042" s="70"/>
      <c r="B43042" s="70"/>
      <c r="C43042" s="71"/>
    </row>
    <row r="43043" spans="1:3" x14ac:dyDescent="0.4">
      <c r="A43043" s="70"/>
      <c r="B43043" s="70"/>
      <c r="C43043" s="71"/>
    </row>
    <row r="43044" spans="1:3" x14ac:dyDescent="0.4">
      <c r="A43044" s="70"/>
      <c r="B43044" s="70"/>
      <c r="C43044" s="71"/>
    </row>
    <row r="43045" spans="1:3" x14ac:dyDescent="0.4">
      <c r="A43045" s="70"/>
      <c r="B43045" s="70"/>
      <c r="C43045" s="71"/>
    </row>
    <row r="43046" spans="1:3" x14ac:dyDescent="0.4">
      <c r="A43046" s="70"/>
      <c r="B43046" s="70"/>
      <c r="C43046" s="71"/>
    </row>
    <row r="43047" spans="1:3" x14ac:dyDescent="0.4">
      <c r="A43047" s="70"/>
      <c r="B43047" s="70"/>
      <c r="C43047" s="71"/>
    </row>
    <row r="43048" spans="1:3" x14ac:dyDescent="0.4">
      <c r="A43048" s="70"/>
      <c r="B43048" s="70"/>
      <c r="C43048" s="71"/>
    </row>
    <row r="43049" spans="1:3" x14ac:dyDescent="0.4">
      <c r="A43049" s="70"/>
      <c r="B43049" s="70"/>
      <c r="C43049" s="71"/>
    </row>
    <row r="43050" spans="1:3" x14ac:dyDescent="0.4">
      <c r="A43050" s="70"/>
      <c r="B43050" s="70"/>
      <c r="C43050" s="71"/>
    </row>
    <row r="43051" spans="1:3" x14ac:dyDescent="0.4">
      <c r="A43051" s="70"/>
      <c r="B43051" s="70"/>
      <c r="C43051" s="71"/>
    </row>
    <row r="43052" spans="1:3" x14ac:dyDescent="0.4">
      <c r="A43052" s="70"/>
      <c r="B43052" s="70"/>
      <c r="C43052" s="71"/>
    </row>
    <row r="43053" spans="1:3" x14ac:dyDescent="0.4">
      <c r="A43053" s="70"/>
      <c r="B43053" s="70"/>
      <c r="C43053" s="71"/>
    </row>
    <row r="43054" spans="1:3" x14ac:dyDescent="0.4">
      <c r="A43054" s="70"/>
      <c r="B43054" s="70"/>
      <c r="C43054" s="71"/>
    </row>
    <row r="43055" spans="1:3" x14ac:dyDescent="0.4">
      <c r="A43055" s="70"/>
      <c r="B43055" s="70"/>
      <c r="C43055" s="71"/>
    </row>
    <row r="43056" spans="1:3" x14ac:dyDescent="0.4">
      <c r="A43056" s="70"/>
      <c r="B43056" s="70"/>
      <c r="C43056" s="71"/>
    </row>
    <row r="43057" spans="1:3" x14ac:dyDescent="0.4">
      <c r="A43057" s="70"/>
      <c r="B43057" s="70"/>
      <c r="C43057" s="71"/>
    </row>
    <row r="43058" spans="1:3" x14ac:dyDescent="0.4">
      <c r="A43058" s="70"/>
      <c r="B43058" s="70"/>
      <c r="C43058" s="71"/>
    </row>
    <row r="43059" spans="1:3" x14ac:dyDescent="0.4">
      <c r="A43059" s="70"/>
      <c r="B43059" s="70"/>
      <c r="C43059" s="71"/>
    </row>
    <row r="43060" spans="1:3" x14ac:dyDescent="0.4">
      <c r="A43060" s="70"/>
      <c r="B43060" s="70"/>
      <c r="C43060" s="71"/>
    </row>
    <row r="43061" spans="1:3" x14ac:dyDescent="0.4">
      <c r="A43061" s="70"/>
      <c r="B43061" s="70"/>
      <c r="C43061" s="71"/>
    </row>
    <row r="43062" spans="1:3" x14ac:dyDescent="0.4">
      <c r="A43062" s="70"/>
      <c r="B43062" s="70"/>
      <c r="C43062" s="71"/>
    </row>
    <row r="43063" spans="1:3" x14ac:dyDescent="0.4">
      <c r="A43063" s="70"/>
      <c r="B43063" s="70"/>
      <c r="C43063" s="71"/>
    </row>
    <row r="43064" spans="1:3" x14ac:dyDescent="0.4">
      <c r="A43064" s="70"/>
      <c r="B43064" s="70"/>
      <c r="C43064" s="71"/>
    </row>
    <row r="43065" spans="1:3" x14ac:dyDescent="0.4">
      <c r="A43065" s="70"/>
      <c r="B43065" s="70"/>
      <c r="C43065" s="71"/>
    </row>
    <row r="43066" spans="1:3" x14ac:dyDescent="0.4">
      <c r="A43066" s="70"/>
      <c r="B43066" s="70"/>
      <c r="C43066" s="71"/>
    </row>
    <row r="43067" spans="1:3" x14ac:dyDescent="0.4">
      <c r="A43067" s="70"/>
      <c r="B43067" s="70"/>
      <c r="C43067" s="71"/>
    </row>
    <row r="43068" spans="1:3" x14ac:dyDescent="0.4">
      <c r="A43068" s="70"/>
      <c r="B43068" s="70"/>
      <c r="C43068" s="71"/>
    </row>
    <row r="43069" spans="1:3" x14ac:dyDescent="0.4">
      <c r="A43069" s="70"/>
      <c r="B43069" s="70"/>
      <c r="C43069" s="71"/>
    </row>
    <row r="43070" spans="1:3" x14ac:dyDescent="0.4">
      <c r="A43070" s="70"/>
      <c r="B43070" s="70"/>
      <c r="C43070" s="71"/>
    </row>
    <row r="43071" spans="1:3" x14ac:dyDescent="0.4">
      <c r="A43071" s="70"/>
      <c r="B43071" s="70"/>
      <c r="C43071" s="71"/>
    </row>
    <row r="43072" spans="1:3" x14ac:dyDescent="0.4">
      <c r="A43072" s="70"/>
      <c r="B43072" s="70"/>
      <c r="C43072" s="71"/>
    </row>
    <row r="43073" spans="1:3" x14ac:dyDescent="0.4">
      <c r="A43073" s="70"/>
      <c r="B43073" s="70"/>
      <c r="C43073" s="71"/>
    </row>
    <row r="43074" spans="1:3" x14ac:dyDescent="0.4">
      <c r="A43074" s="70"/>
      <c r="B43074" s="70"/>
      <c r="C43074" s="71"/>
    </row>
    <row r="43075" spans="1:3" x14ac:dyDescent="0.4">
      <c r="A43075" s="70"/>
      <c r="B43075" s="70"/>
      <c r="C43075" s="71"/>
    </row>
    <row r="43076" spans="1:3" x14ac:dyDescent="0.4">
      <c r="A43076" s="70"/>
      <c r="B43076" s="70"/>
      <c r="C43076" s="71"/>
    </row>
    <row r="43077" spans="1:3" x14ac:dyDescent="0.4">
      <c r="A43077" s="70"/>
      <c r="B43077" s="70"/>
      <c r="C43077" s="71"/>
    </row>
    <row r="43078" spans="1:3" x14ac:dyDescent="0.4">
      <c r="A43078" s="70"/>
      <c r="B43078" s="70"/>
      <c r="C43078" s="71"/>
    </row>
    <row r="43079" spans="1:3" x14ac:dyDescent="0.4">
      <c r="A43079" s="70"/>
      <c r="B43079" s="70"/>
      <c r="C43079" s="71"/>
    </row>
    <row r="43080" spans="1:3" x14ac:dyDescent="0.4">
      <c r="A43080" s="70"/>
      <c r="B43080" s="70"/>
      <c r="C43080" s="71"/>
    </row>
    <row r="43081" spans="1:3" x14ac:dyDescent="0.4">
      <c r="A43081" s="70"/>
      <c r="B43081" s="70"/>
      <c r="C43081" s="71"/>
    </row>
    <row r="43082" spans="1:3" x14ac:dyDescent="0.4">
      <c r="A43082" s="70"/>
      <c r="B43082" s="70"/>
      <c r="C43082" s="71"/>
    </row>
    <row r="43083" spans="1:3" x14ac:dyDescent="0.4">
      <c r="A43083" s="70"/>
      <c r="B43083" s="70"/>
      <c r="C43083" s="71"/>
    </row>
    <row r="43084" spans="1:3" x14ac:dyDescent="0.4">
      <c r="A43084" s="70"/>
      <c r="B43084" s="70"/>
      <c r="C43084" s="71"/>
    </row>
    <row r="43085" spans="1:3" x14ac:dyDescent="0.4">
      <c r="A43085" s="70"/>
      <c r="B43085" s="70"/>
      <c r="C43085" s="71"/>
    </row>
    <row r="43086" spans="1:3" x14ac:dyDescent="0.4">
      <c r="A43086" s="70"/>
      <c r="B43086" s="70"/>
      <c r="C43086" s="71"/>
    </row>
    <row r="43087" spans="1:3" x14ac:dyDescent="0.4">
      <c r="A43087" s="70"/>
      <c r="B43087" s="70"/>
      <c r="C43087" s="71"/>
    </row>
    <row r="43088" spans="1:3" x14ac:dyDescent="0.4">
      <c r="A43088" s="70"/>
      <c r="B43088" s="70"/>
      <c r="C43088" s="71"/>
    </row>
    <row r="43089" spans="1:3" x14ac:dyDescent="0.4">
      <c r="A43089" s="70"/>
      <c r="B43089" s="70"/>
      <c r="C43089" s="71"/>
    </row>
    <row r="43090" spans="1:3" x14ac:dyDescent="0.4">
      <c r="A43090" s="70"/>
      <c r="B43090" s="70"/>
      <c r="C43090" s="71"/>
    </row>
    <row r="43091" spans="1:3" x14ac:dyDescent="0.4">
      <c r="A43091" s="70"/>
      <c r="B43091" s="70"/>
      <c r="C43091" s="71"/>
    </row>
    <row r="43092" spans="1:3" x14ac:dyDescent="0.4">
      <c r="A43092" s="70"/>
      <c r="B43092" s="70"/>
      <c r="C43092" s="71"/>
    </row>
    <row r="43093" spans="1:3" x14ac:dyDescent="0.4">
      <c r="A43093" s="70"/>
      <c r="B43093" s="70"/>
      <c r="C43093" s="71"/>
    </row>
    <row r="43094" spans="1:3" x14ac:dyDescent="0.4">
      <c r="A43094" s="70"/>
      <c r="B43094" s="70"/>
      <c r="C43094" s="71"/>
    </row>
    <row r="43095" spans="1:3" x14ac:dyDescent="0.4">
      <c r="A43095" s="70"/>
      <c r="B43095" s="70"/>
      <c r="C43095" s="71"/>
    </row>
    <row r="43096" spans="1:3" x14ac:dyDescent="0.4">
      <c r="A43096" s="70"/>
      <c r="B43096" s="70"/>
      <c r="C43096" s="71"/>
    </row>
    <row r="43097" spans="1:3" x14ac:dyDescent="0.4">
      <c r="A43097" s="70"/>
      <c r="B43097" s="70"/>
      <c r="C43097" s="71"/>
    </row>
    <row r="43098" spans="1:3" x14ac:dyDescent="0.4">
      <c r="A43098" s="70"/>
      <c r="B43098" s="70"/>
      <c r="C43098" s="71"/>
    </row>
    <row r="43099" spans="1:3" x14ac:dyDescent="0.4">
      <c r="A43099" s="70"/>
      <c r="B43099" s="70"/>
      <c r="C43099" s="71"/>
    </row>
    <row r="43100" spans="1:3" x14ac:dyDescent="0.4">
      <c r="A43100" s="70"/>
      <c r="B43100" s="70"/>
      <c r="C43100" s="71"/>
    </row>
    <row r="43101" spans="1:3" x14ac:dyDescent="0.4">
      <c r="A43101" s="70"/>
      <c r="B43101" s="70"/>
      <c r="C43101" s="71"/>
    </row>
    <row r="43102" spans="1:3" x14ac:dyDescent="0.4">
      <c r="A43102" s="70"/>
      <c r="B43102" s="70"/>
      <c r="C43102" s="71"/>
    </row>
    <row r="43103" spans="1:3" x14ac:dyDescent="0.4">
      <c r="A43103" s="70"/>
      <c r="B43103" s="70"/>
      <c r="C43103" s="71"/>
    </row>
    <row r="43104" spans="1:3" x14ac:dyDescent="0.4">
      <c r="A43104" s="70"/>
      <c r="B43104" s="70"/>
      <c r="C43104" s="71"/>
    </row>
    <row r="43105" spans="1:3" x14ac:dyDescent="0.4">
      <c r="A43105" s="70"/>
      <c r="B43105" s="70"/>
      <c r="C43105" s="71"/>
    </row>
    <row r="43106" spans="1:3" x14ac:dyDescent="0.4">
      <c r="A43106" s="70"/>
      <c r="B43106" s="70"/>
      <c r="C43106" s="71"/>
    </row>
    <row r="43107" spans="1:3" x14ac:dyDescent="0.4">
      <c r="A43107" s="70"/>
      <c r="B43107" s="70"/>
      <c r="C43107" s="71"/>
    </row>
    <row r="43108" spans="1:3" x14ac:dyDescent="0.4">
      <c r="A43108" s="70"/>
      <c r="B43108" s="70"/>
      <c r="C43108" s="71"/>
    </row>
    <row r="43109" spans="1:3" x14ac:dyDescent="0.4">
      <c r="A43109" s="70"/>
      <c r="B43109" s="70"/>
      <c r="C43109" s="71"/>
    </row>
    <row r="43110" spans="1:3" x14ac:dyDescent="0.4">
      <c r="A43110" s="70"/>
      <c r="B43110" s="70"/>
      <c r="C43110" s="71"/>
    </row>
    <row r="43111" spans="1:3" x14ac:dyDescent="0.4">
      <c r="A43111" s="70"/>
      <c r="B43111" s="70"/>
      <c r="C43111" s="71"/>
    </row>
    <row r="43112" spans="1:3" x14ac:dyDescent="0.4">
      <c r="A43112" s="70"/>
      <c r="B43112" s="70"/>
      <c r="C43112" s="71"/>
    </row>
    <row r="43113" spans="1:3" x14ac:dyDescent="0.4">
      <c r="A43113" s="70"/>
      <c r="B43113" s="70"/>
      <c r="C43113" s="71"/>
    </row>
    <row r="43114" spans="1:3" x14ac:dyDescent="0.4">
      <c r="A43114" s="70"/>
      <c r="B43114" s="70"/>
      <c r="C43114" s="71"/>
    </row>
    <row r="43115" spans="1:3" x14ac:dyDescent="0.4">
      <c r="A43115" s="70"/>
      <c r="B43115" s="70"/>
      <c r="C43115" s="71"/>
    </row>
    <row r="43116" spans="1:3" x14ac:dyDescent="0.4">
      <c r="A43116" s="70"/>
      <c r="B43116" s="70"/>
      <c r="C43116" s="71"/>
    </row>
    <row r="43117" spans="1:3" x14ac:dyDescent="0.4">
      <c r="A43117" s="70"/>
      <c r="B43117" s="70"/>
      <c r="C43117" s="71"/>
    </row>
    <row r="43118" spans="1:3" x14ac:dyDescent="0.4">
      <c r="A43118" s="70"/>
      <c r="B43118" s="70"/>
      <c r="C43118" s="71"/>
    </row>
    <row r="43119" spans="1:3" x14ac:dyDescent="0.4">
      <c r="A43119" s="70"/>
      <c r="B43119" s="70"/>
      <c r="C43119" s="71"/>
    </row>
    <row r="43120" spans="1:3" x14ac:dyDescent="0.4">
      <c r="A43120" s="70"/>
      <c r="B43120" s="70"/>
      <c r="C43120" s="71"/>
    </row>
    <row r="43121" spans="1:3" x14ac:dyDescent="0.4">
      <c r="A43121" s="70"/>
      <c r="B43121" s="70"/>
      <c r="C43121" s="71"/>
    </row>
    <row r="43122" spans="1:3" x14ac:dyDescent="0.4">
      <c r="A43122" s="70"/>
      <c r="B43122" s="70"/>
      <c r="C43122" s="71"/>
    </row>
    <row r="43123" spans="1:3" x14ac:dyDescent="0.4">
      <c r="A43123" s="70"/>
      <c r="B43123" s="70"/>
      <c r="C43123" s="71"/>
    </row>
    <row r="43124" spans="1:3" x14ac:dyDescent="0.4">
      <c r="A43124" s="70"/>
      <c r="B43124" s="70"/>
      <c r="C43124" s="71"/>
    </row>
    <row r="43125" spans="1:3" x14ac:dyDescent="0.4">
      <c r="A43125" s="70"/>
      <c r="B43125" s="70"/>
      <c r="C43125" s="71"/>
    </row>
    <row r="43126" spans="1:3" x14ac:dyDescent="0.4">
      <c r="A43126" s="70"/>
      <c r="B43126" s="70"/>
      <c r="C43126" s="71"/>
    </row>
    <row r="43127" spans="1:3" x14ac:dyDescent="0.4">
      <c r="A43127" s="70"/>
      <c r="B43127" s="70"/>
      <c r="C43127" s="71"/>
    </row>
    <row r="43128" spans="1:3" x14ac:dyDescent="0.4">
      <c r="A43128" s="70"/>
      <c r="B43128" s="70"/>
      <c r="C43128" s="71"/>
    </row>
    <row r="43129" spans="1:3" x14ac:dyDescent="0.4">
      <c r="A43129" s="70"/>
      <c r="B43129" s="70"/>
      <c r="C43129" s="71"/>
    </row>
    <row r="43130" spans="1:3" x14ac:dyDescent="0.4">
      <c r="A43130" s="70"/>
      <c r="B43130" s="70"/>
      <c r="C43130" s="71"/>
    </row>
    <row r="43131" spans="1:3" x14ac:dyDescent="0.4">
      <c r="A43131" s="70"/>
      <c r="B43131" s="70"/>
      <c r="C43131" s="71"/>
    </row>
    <row r="43132" spans="1:3" x14ac:dyDescent="0.4">
      <c r="A43132" s="70"/>
      <c r="B43132" s="70"/>
      <c r="C43132" s="71"/>
    </row>
    <row r="43133" spans="1:3" x14ac:dyDescent="0.4">
      <c r="A43133" s="70"/>
      <c r="B43133" s="70"/>
      <c r="C43133" s="71"/>
    </row>
    <row r="43134" spans="1:3" x14ac:dyDescent="0.4">
      <c r="A43134" s="70"/>
      <c r="B43134" s="70"/>
      <c r="C43134" s="71"/>
    </row>
    <row r="43135" spans="1:3" x14ac:dyDescent="0.4">
      <c r="A43135" s="70"/>
      <c r="B43135" s="70"/>
      <c r="C43135" s="71"/>
    </row>
    <row r="43136" spans="1:3" x14ac:dyDescent="0.4">
      <c r="A43136" s="70"/>
      <c r="B43136" s="70"/>
      <c r="C43136" s="71"/>
    </row>
    <row r="43137" spans="1:3" x14ac:dyDescent="0.4">
      <c r="A43137" s="70"/>
      <c r="B43137" s="70"/>
      <c r="C43137" s="71"/>
    </row>
    <row r="43138" spans="1:3" x14ac:dyDescent="0.4">
      <c r="A43138" s="70"/>
      <c r="B43138" s="70"/>
      <c r="C43138" s="71"/>
    </row>
    <row r="43139" spans="1:3" x14ac:dyDescent="0.4">
      <c r="A43139" s="70"/>
      <c r="B43139" s="70"/>
      <c r="C43139" s="71"/>
    </row>
    <row r="43140" spans="1:3" x14ac:dyDescent="0.4">
      <c r="A43140" s="70"/>
      <c r="B43140" s="70"/>
      <c r="C43140" s="71"/>
    </row>
    <row r="43141" spans="1:3" x14ac:dyDescent="0.4">
      <c r="A43141" s="70"/>
      <c r="B43141" s="70"/>
      <c r="C43141" s="71"/>
    </row>
    <row r="43142" spans="1:3" x14ac:dyDescent="0.4">
      <c r="A43142" s="70"/>
      <c r="B43142" s="70"/>
      <c r="C43142" s="71"/>
    </row>
    <row r="43143" spans="1:3" x14ac:dyDescent="0.4">
      <c r="A43143" s="70"/>
      <c r="B43143" s="70"/>
      <c r="C43143" s="71"/>
    </row>
    <row r="43144" spans="1:3" x14ac:dyDescent="0.4">
      <c r="A43144" s="70"/>
      <c r="B43144" s="70"/>
      <c r="C43144" s="71"/>
    </row>
    <row r="43145" spans="1:3" x14ac:dyDescent="0.4">
      <c r="A43145" s="70"/>
      <c r="B43145" s="70"/>
      <c r="C43145" s="71"/>
    </row>
    <row r="43146" spans="1:3" x14ac:dyDescent="0.4">
      <c r="A43146" s="70"/>
      <c r="B43146" s="70"/>
      <c r="C43146" s="71"/>
    </row>
    <row r="43147" spans="1:3" x14ac:dyDescent="0.4">
      <c r="A43147" s="70"/>
      <c r="B43147" s="70"/>
      <c r="C43147" s="71"/>
    </row>
    <row r="43148" spans="1:3" x14ac:dyDescent="0.4">
      <c r="A43148" s="70"/>
      <c r="B43148" s="70"/>
      <c r="C43148" s="71"/>
    </row>
    <row r="43149" spans="1:3" x14ac:dyDescent="0.4">
      <c r="A43149" s="70"/>
      <c r="B43149" s="70"/>
      <c r="C43149" s="71"/>
    </row>
    <row r="43150" spans="1:3" x14ac:dyDescent="0.4">
      <c r="A43150" s="70"/>
      <c r="B43150" s="70"/>
      <c r="C43150" s="71"/>
    </row>
    <row r="43151" spans="1:3" x14ac:dyDescent="0.4">
      <c r="A43151" s="70"/>
      <c r="B43151" s="70"/>
      <c r="C43151" s="71"/>
    </row>
    <row r="43152" spans="1:3" x14ac:dyDescent="0.4">
      <c r="A43152" s="70"/>
      <c r="B43152" s="70"/>
      <c r="C43152" s="71"/>
    </row>
    <row r="43153" spans="1:3" x14ac:dyDescent="0.4">
      <c r="A43153" s="70"/>
      <c r="B43153" s="70"/>
      <c r="C43153" s="71"/>
    </row>
    <row r="43154" spans="1:3" x14ac:dyDescent="0.4">
      <c r="A43154" s="70"/>
      <c r="B43154" s="70"/>
      <c r="C43154" s="71"/>
    </row>
    <row r="43155" spans="1:3" x14ac:dyDescent="0.4">
      <c r="A43155" s="70"/>
      <c r="B43155" s="70"/>
      <c r="C43155" s="71"/>
    </row>
    <row r="43156" spans="1:3" x14ac:dyDescent="0.4">
      <c r="A43156" s="70"/>
      <c r="B43156" s="70"/>
      <c r="C43156" s="71"/>
    </row>
    <row r="43157" spans="1:3" x14ac:dyDescent="0.4">
      <c r="A43157" s="70"/>
      <c r="B43157" s="70"/>
      <c r="C43157" s="71"/>
    </row>
    <row r="43158" spans="1:3" x14ac:dyDescent="0.4">
      <c r="A43158" s="70"/>
      <c r="B43158" s="70"/>
      <c r="C43158" s="71"/>
    </row>
    <row r="43159" spans="1:3" x14ac:dyDescent="0.4">
      <c r="A43159" s="70"/>
      <c r="B43159" s="70"/>
      <c r="C43159" s="71"/>
    </row>
    <row r="43160" spans="1:3" x14ac:dyDescent="0.4">
      <c r="A43160" s="70"/>
      <c r="B43160" s="70"/>
      <c r="C43160" s="71"/>
    </row>
    <row r="43161" spans="1:3" x14ac:dyDescent="0.4">
      <c r="A43161" s="70"/>
      <c r="B43161" s="70"/>
      <c r="C43161" s="71"/>
    </row>
    <row r="43162" spans="1:3" x14ac:dyDescent="0.4">
      <c r="A43162" s="70"/>
      <c r="B43162" s="70"/>
      <c r="C43162" s="71"/>
    </row>
    <row r="43163" spans="1:3" x14ac:dyDescent="0.4">
      <c r="A43163" s="70"/>
      <c r="B43163" s="70"/>
      <c r="C43163" s="71"/>
    </row>
    <row r="43164" spans="1:3" x14ac:dyDescent="0.4">
      <c r="A43164" s="70"/>
      <c r="B43164" s="70"/>
      <c r="C43164" s="71"/>
    </row>
    <row r="43165" spans="1:3" x14ac:dyDescent="0.4">
      <c r="A43165" s="70"/>
      <c r="B43165" s="70"/>
      <c r="C43165" s="71"/>
    </row>
    <row r="43166" spans="1:3" x14ac:dyDescent="0.4">
      <c r="A43166" s="70"/>
      <c r="B43166" s="70"/>
      <c r="C43166" s="71"/>
    </row>
    <row r="43167" spans="1:3" x14ac:dyDescent="0.4">
      <c r="A43167" s="70"/>
      <c r="B43167" s="70"/>
      <c r="C43167" s="71"/>
    </row>
    <row r="43168" spans="1:3" x14ac:dyDescent="0.4">
      <c r="A43168" s="70"/>
      <c r="B43168" s="70"/>
      <c r="C43168" s="71"/>
    </row>
    <row r="43169" spans="1:3" x14ac:dyDescent="0.4">
      <c r="A43169" s="70"/>
      <c r="B43169" s="70"/>
      <c r="C43169" s="71"/>
    </row>
    <row r="43170" spans="1:3" x14ac:dyDescent="0.4">
      <c r="A43170" s="70"/>
      <c r="B43170" s="70"/>
      <c r="C43170" s="71"/>
    </row>
    <row r="43171" spans="1:3" x14ac:dyDescent="0.4">
      <c r="A43171" s="70"/>
      <c r="B43171" s="70"/>
      <c r="C43171" s="71"/>
    </row>
    <row r="43172" spans="1:3" x14ac:dyDescent="0.4">
      <c r="A43172" s="70"/>
      <c r="B43172" s="70"/>
      <c r="C43172" s="71"/>
    </row>
    <row r="43173" spans="1:3" x14ac:dyDescent="0.4">
      <c r="A43173" s="70"/>
      <c r="B43173" s="70"/>
      <c r="C43173" s="71"/>
    </row>
    <row r="43174" spans="1:3" x14ac:dyDescent="0.4">
      <c r="A43174" s="70"/>
      <c r="B43174" s="70"/>
      <c r="C43174" s="71"/>
    </row>
    <row r="43175" spans="1:3" x14ac:dyDescent="0.4">
      <c r="A43175" s="70"/>
      <c r="B43175" s="70"/>
      <c r="C43175" s="71"/>
    </row>
    <row r="43176" spans="1:3" x14ac:dyDescent="0.4">
      <c r="A43176" s="70"/>
      <c r="B43176" s="70"/>
      <c r="C43176" s="71"/>
    </row>
    <row r="43177" spans="1:3" x14ac:dyDescent="0.4">
      <c r="A43177" s="70"/>
      <c r="B43177" s="70"/>
      <c r="C43177" s="71"/>
    </row>
    <row r="43178" spans="1:3" x14ac:dyDescent="0.4">
      <c r="A43178" s="70"/>
      <c r="B43178" s="70"/>
      <c r="C43178" s="71"/>
    </row>
    <row r="43179" spans="1:3" x14ac:dyDescent="0.4">
      <c r="A43179" s="70"/>
      <c r="B43179" s="70"/>
      <c r="C43179" s="71"/>
    </row>
    <row r="43180" spans="1:3" x14ac:dyDescent="0.4">
      <c r="A43180" s="70"/>
      <c r="B43180" s="70"/>
      <c r="C43180" s="71"/>
    </row>
    <row r="43181" spans="1:3" x14ac:dyDescent="0.4">
      <c r="A43181" s="70"/>
      <c r="B43181" s="70"/>
      <c r="C43181" s="71"/>
    </row>
    <row r="43182" spans="1:3" x14ac:dyDescent="0.4">
      <c r="A43182" s="70"/>
      <c r="B43182" s="70"/>
      <c r="C43182" s="71"/>
    </row>
    <row r="43183" spans="1:3" x14ac:dyDescent="0.4">
      <c r="A43183" s="70"/>
      <c r="B43183" s="70"/>
      <c r="C43183" s="71"/>
    </row>
    <row r="43184" spans="1:3" x14ac:dyDescent="0.4">
      <c r="A43184" s="70"/>
      <c r="B43184" s="70"/>
      <c r="C43184" s="71"/>
    </row>
    <row r="43185" spans="1:3" x14ac:dyDescent="0.4">
      <c r="A43185" s="70"/>
      <c r="B43185" s="70"/>
      <c r="C43185" s="71"/>
    </row>
    <row r="43186" spans="1:3" x14ac:dyDescent="0.4">
      <c r="A43186" s="70"/>
      <c r="B43186" s="70"/>
      <c r="C43186" s="71"/>
    </row>
    <row r="43187" spans="1:3" x14ac:dyDescent="0.4">
      <c r="A43187" s="70"/>
      <c r="B43187" s="70"/>
      <c r="C43187" s="71"/>
    </row>
    <row r="43188" spans="1:3" x14ac:dyDescent="0.4">
      <c r="A43188" s="70"/>
      <c r="B43188" s="70"/>
      <c r="C43188" s="71"/>
    </row>
    <row r="43189" spans="1:3" x14ac:dyDescent="0.4">
      <c r="A43189" s="70"/>
      <c r="B43189" s="70"/>
      <c r="C43189" s="71"/>
    </row>
    <row r="43190" spans="1:3" x14ac:dyDescent="0.4">
      <c r="A43190" s="70"/>
      <c r="B43190" s="70"/>
      <c r="C43190" s="71"/>
    </row>
    <row r="43191" spans="1:3" x14ac:dyDescent="0.4">
      <c r="A43191" s="70"/>
      <c r="B43191" s="70"/>
      <c r="C43191" s="71"/>
    </row>
    <row r="43192" spans="1:3" x14ac:dyDescent="0.4">
      <c r="A43192" s="70"/>
      <c r="B43192" s="70"/>
      <c r="C43192" s="71"/>
    </row>
    <row r="43193" spans="1:3" x14ac:dyDescent="0.4">
      <c r="A43193" s="70"/>
      <c r="B43193" s="70"/>
      <c r="C43193" s="71"/>
    </row>
    <row r="43194" spans="1:3" x14ac:dyDescent="0.4">
      <c r="A43194" s="70"/>
      <c r="B43194" s="70"/>
      <c r="C43194" s="71"/>
    </row>
    <row r="43195" spans="1:3" x14ac:dyDescent="0.4">
      <c r="A43195" s="70"/>
      <c r="B43195" s="70"/>
      <c r="C43195" s="71"/>
    </row>
    <row r="43196" spans="1:3" x14ac:dyDescent="0.4">
      <c r="A43196" s="70"/>
      <c r="B43196" s="70"/>
      <c r="C43196" s="71"/>
    </row>
    <row r="43197" spans="1:3" x14ac:dyDescent="0.4">
      <c r="A43197" s="70"/>
      <c r="B43197" s="70"/>
      <c r="C43197" s="71"/>
    </row>
    <row r="43198" spans="1:3" x14ac:dyDescent="0.4">
      <c r="A43198" s="70"/>
      <c r="B43198" s="70"/>
      <c r="C43198" s="71"/>
    </row>
    <row r="43199" spans="1:3" x14ac:dyDescent="0.4">
      <c r="A43199" s="70"/>
      <c r="B43199" s="70"/>
      <c r="C43199" s="71"/>
    </row>
    <row r="43200" spans="1:3" x14ac:dyDescent="0.4">
      <c r="A43200" s="70"/>
      <c r="B43200" s="70"/>
      <c r="C43200" s="71"/>
    </row>
    <row r="43201" spans="1:3" x14ac:dyDescent="0.4">
      <c r="A43201" s="70"/>
      <c r="B43201" s="70"/>
      <c r="C43201" s="71"/>
    </row>
    <row r="43202" spans="1:3" x14ac:dyDescent="0.4">
      <c r="A43202" s="70"/>
      <c r="B43202" s="70"/>
      <c r="C43202" s="71"/>
    </row>
    <row r="43203" spans="1:3" x14ac:dyDescent="0.4">
      <c r="A43203" s="70"/>
      <c r="B43203" s="70"/>
      <c r="C43203" s="71"/>
    </row>
    <row r="43204" spans="1:3" x14ac:dyDescent="0.4">
      <c r="A43204" s="70"/>
      <c r="B43204" s="70"/>
      <c r="C43204" s="71"/>
    </row>
    <row r="43205" spans="1:3" x14ac:dyDescent="0.4">
      <c r="A43205" s="70"/>
      <c r="B43205" s="70"/>
      <c r="C43205" s="71"/>
    </row>
    <row r="43206" spans="1:3" x14ac:dyDescent="0.4">
      <c r="A43206" s="70"/>
      <c r="B43206" s="70"/>
      <c r="C43206" s="71"/>
    </row>
    <row r="43207" spans="1:3" x14ac:dyDescent="0.4">
      <c r="A43207" s="70"/>
      <c r="B43207" s="70"/>
      <c r="C43207" s="71"/>
    </row>
    <row r="43208" spans="1:3" x14ac:dyDescent="0.4">
      <c r="A43208" s="70"/>
      <c r="B43208" s="70"/>
      <c r="C43208" s="71"/>
    </row>
    <row r="43209" spans="1:3" x14ac:dyDescent="0.4">
      <c r="A43209" s="70"/>
      <c r="B43209" s="70"/>
      <c r="C43209" s="71"/>
    </row>
    <row r="43210" spans="1:3" x14ac:dyDescent="0.4">
      <c r="A43210" s="70"/>
      <c r="B43210" s="70"/>
      <c r="C43210" s="71"/>
    </row>
    <row r="43211" spans="1:3" x14ac:dyDescent="0.4">
      <c r="A43211" s="70"/>
      <c r="B43211" s="70"/>
      <c r="C43211" s="71"/>
    </row>
    <row r="43212" spans="1:3" x14ac:dyDescent="0.4">
      <c r="A43212" s="70"/>
      <c r="B43212" s="70"/>
      <c r="C43212" s="71"/>
    </row>
    <row r="43213" spans="1:3" x14ac:dyDescent="0.4">
      <c r="A43213" s="70"/>
      <c r="B43213" s="70"/>
      <c r="C43213" s="71"/>
    </row>
    <row r="43214" spans="1:3" x14ac:dyDescent="0.4">
      <c r="A43214" s="70"/>
      <c r="B43214" s="70"/>
      <c r="C43214" s="71"/>
    </row>
    <row r="43215" spans="1:3" x14ac:dyDescent="0.4">
      <c r="A43215" s="70"/>
      <c r="B43215" s="70"/>
      <c r="C43215" s="71"/>
    </row>
    <row r="43216" spans="1:3" x14ac:dyDescent="0.4">
      <c r="A43216" s="70"/>
      <c r="B43216" s="70"/>
      <c r="C43216" s="71"/>
    </row>
    <row r="43217" spans="1:3" x14ac:dyDescent="0.4">
      <c r="A43217" s="70"/>
      <c r="B43217" s="70"/>
      <c r="C43217" s="71"/>
    </row>
    <row r="43218" spans="1:3" x14ac:dyDescent="0.4">
      <c r="A43218" s="70"/>
      <c r="B43218" s="70"/>
      <c r="C43218" s="71"/>
    </row>
    <row r="43219" spans="1:3" x14ac:dyDescent="0.4">
      <c r="A43219" s="70"/>
      <c r="B43219" s="70"/>
      <c r="C43219" s="71"/>
    </row>
    <row r="43220" spans="1:3" x14ac:dyDescent="0.4">
      <c r="A43220" s="70"/>
      <c r="B43220" s="70"/>
      <c r="C43220" s="71"/>
    </row>
    <row r="43221" spans="1:3" x14ac:dyDescent="0.4">
      <c r="A43221" s="70"/>
      <c r="B43221" s="70"/>
      <c r="C43221" s="71"/>
    </row>
    <row r="43222" spans="1:3" x14ac:dyDescent="0.4">
      <c r="A43222" s="70"/>
      <c r="B43222" s="70"/>
      <c r="C43222" s="71"/>
    </row>
    <row r="43223" spans="1:3" x14ac:dyDescent="0.4">
      <c r="A43223" s="70"/>
      <c r="B43223" s="70"/>
      <c r="C43223" s="71"/>
    </row>
    <row r="43224" spans="1:3" x14ac:dyDescent="0.4">
      <c r="A43224" s="70"/>
      <c r="B43224" s="70"/>
      <c r="C43224" s="71"/>
    </row>
    <row r="43225" spans="1:3" x14ac:dyDescent="0.4">
      <c r="A43225" s="70"/>
      <c r="B43225" s="70"/>
      <c r="C43225" s="71"/>
    </row>
    <row r="43226" spans="1:3" x14ac:dyDescent="0.4">
      <c r="A43226" s="70"/>
      <c r="B43226" s="70"/>
      <c r="C43226" s="71"/>
    </row>
    <row r="43227" spans="1:3" x14ac:dyDescent="0.4">
      <c r="A43227" s="70"/>
      <c r="B43227" s="70"/>
      <c r="C43227" s="71"/>
    </row>
    <row r="43228" spans="1:3" x14ac:dyDescent="0.4">
      <c r="A43228" s="70"/>
      <c r="B43228" s="70"/>
      <c r="C43228" s="71"/>
    </row>
    <row r="43229" spans="1:3" x14ac:dyDescent="0.4">
      <c r="A43229" s="70"/>
      <c r="B43229" s="70"/>
      <c r="C43229" s="71"/>
    </row>
    <row r="43230" spans="1:3" x14ac:dyDescent="0.4">
      <c r="A43230" s="70"/>
      <c r="B43230" s="70"/>
      <c r="C43230" s="71"/>
    </row>
    <row r="43231" spans="1:3" x14ac:dyDescent="0.4">
      <c r="A43231" s="70"/>
      <c r="B43231" s="70"/>
      <c r="C43231" s="71"/>
    </row>
    <row r="43232" spans="1:3" x14ac:dyDescent="0.4">
      <c r="A43232" s="70"/>
      <c r="B43232" s="70"/>
      <c r="C43232" s="71"/>
    </row>
    <row r="43233" spans="1:3" x14ac:dyDescent="0.4">
      <c r="A43233" s="70"/>
      <c r="B43233" s="70"/>
      <c r="C43233" s="71"/>
    </row>
    <row r="43234" spans="1:3" x14ac:dyDescent="0.4">
      <c r="A43234" s="70"/>
      <c r="B43234" s="70"/>
      <c r="C43234" s="71"/>
    </row>
    <row r="43235" spans="1:3" x14ac:dyDescent="0.4">
      <c r="A43235" s="70"/>
      <c r="B43235" s="70"/>
      <c r="C43235" s="71"/>
    </row>
    <row r="43236" spans="1:3" x14ac:dyDescent="0.4">
      <c r="A43236" s="70"/>
      <c r="B43236" s="70"/>
      <c r="C43236" s="71"/>
    </row>
    <row r="43237" spans="1:3" x14ac:dyDescent="0.4">
      <c r="A43237" s="70"/>
      <c r="B43237" s="70"/>
      <c r="C43237" s="71"/>
    </row>
    <row r="43238" spans="1:3" x14ac:dyDescent="0.4">
      <c r="A43238" s="70"/>
      <c r="B43238" s="70"/>
      <c r="C43238" s="71"/>
    </row>
    <row r="43239" spans="1:3" x14ac:dyDescent="0.4">
      <c r="A43239" s="70"/>
      <c r="B43239" s="70"/>
      <c r="C43239" s="71"/>
    </row>
    <row r="43240" spans="1:3" x14ac:dyDescent="0.4">
      <c r="A43240" s="70"/>
      <c r="B43240" s="70"/>
      <c r="C43240" s="71"/>
    </row>
    <row r="43241" spans="1:3" x14ac:dyDescent="0.4">
      <c r="A43241" s="70"/>
      <c r="B43241" s="70"/>
      <c r="C43241" s="71"/>
    </row>
    <row r="43242" spans="1:3" x14ac:dyDescent="0.4">
      <c r="A43242" s="70"/>
      <c r="B43242" s="70"/>
      <c r="C43242" s="71"/>
    </row>
    <row r="43243" spans="1:3" x14ac:dyDescent="0.4">
      <c r="A43243" s="70"/>
      <c r="B43243" s="70"/>
      <c r="C43243" s="71"/>
    </row>
    <row r="43244" spans="1:3" x14ac:dyDescent="0.4">
      <c r="A43244" s="70"/>
      <c r="B43244" s="70"/>
      <c r="C43244" s="71"/>
    </row>
    <row r="43245" spans="1:3" x14ac:dyDescent="0.4">
      <c r="A43245" s="70"/>
      <c r="B43245" s="70"/>
      <c r="C43245" s="71"/>
    </row>
    <row r="43246" spans="1:3" x14ac:dyDescent="0.4">
      <c r="A43246" s="70"/>
      <c r="B43246" s="70"/>
      <c r="C43246" s="71"/>
    </row>
    <row r="43247" spans="1:3" x14ac:dyDescent="0.4">
      <c r="A43247" s="70"/>
      <c r="B43247" s="70"/>
      <c r="C43247" s="71"/>
    </row>
    <row r="43248" spans="1:3" x14ac:dyDescent="0.4">
      <c r="A43248" s="70"/>
      <c r="B43248" s="70"/>
      <c r="C43248" s="71"/>
    </row>
    <row r="43249" spans="1:3" x14ac:dyDescent="0.4">
      <c r="A43249" s="70"/>
      <c r="B43249" s="70"/>
      <c r="C43249" s="71"/>
    </row>
    <row r="43250" spans="1:3" x14ac:dyDescent="0.4">
      <c r="A43250" s="70"/>
      <c r="B43250" s="70"/>
      <c r="C43250" s="71"/>
    </row>
    <row r="43251" spans="1:3" x14ac:dyDescent="0.4">
      <c r="A43251" s="70"/>
      <c r="B43251" s="70"/>
      <c r="C43251" s="71"/>
    </row>
    <row r="43252" spans="1:3" x14ac:dyDescent="0.4">
      <c r="A43252" s="70"/>
      <c r="B43252" s="70"/>
      <c r="C43252" s="71"/>
    </row>
    <row r="43253" spans="1:3" x14ac:dyDescent="0.4">
      <c r="A43253" s="70"/>
      <c r="B43253" s="70"/>
      <c r="C43253" s="71"/>
    </row>
    <row r="43254" spans="1:3" x14ac:dyDescent="0.4">
      <c r="A43254" s="70"/>
      <c r="B43254" s="70"/>
      <c r="C43254" s="71"/>
    </row>
    <row r="43255" spans="1:3" x14ac:dyDescent="0.4">
      <c r="A43255" s="70"/>
      <c r="B43255" s="70"/>
      <c r="C43255" s="71"/>
    </row>
    <row r="43256" spans="1:3" x14ac:dyDescent="0.4">
      <c r="A43256" s="70"/>
      <c r="B43256" s="70"/>
      <c r="C43256" s="71"/>
    </row>
    <row r="43257" spans="1:3" x14ac:dyDescent="0.4">
      <c r="A43257" s="70"/>
      <c r="B43257" s="70"/>
      <c r="C43257" s="71"/>
    </row>
    <row r="43258" spans="1:3" x14ac:dyDescent="0.4">
      <c r="A43258" s="70"/>
      <c r="B43258" s="70"/>
      <c r="C43258" s="71"/>
    </row>
    <row r="43259" spans="1:3" x14ac:dyDescent="0.4">
      <c r="A43259" s="70"/>
      <c r="B43259" s="70"/>
      <c r="C43259" s="71"/>
    </row>
    <row r="43260" spans="1:3" x14ac:dyDescent="0.4">
      <c r="A43260" s="70"/>
      <c r="B43260" s="70"/>
      <c r="C43260" s="71"/>
    </row>
    <row r="43261" spans="1:3" x14ac:dyDescent="0.4">
      <c r="A43261" s="70"/>
      <c r="B43261" s="70"/>
      <c r="C43261" s="71"/>
    </row>
    <row r="43262" spans="1:3" x14ac:dyDescent="0.4">
      <c r="A43262" s="70"/>
      <c r="B43262" s="70"/>
      <c r="C43262" s="71"/>
    </row>
    <row r="43263" spans="1:3" x14ac:dyDescent="0.4">
      <c r="A43263" s="70"/>
      <c r="B43263" s="70"/>
      <c r="C43263" s="71"/>
    </row>
    <row r="43264" spans="1:3" x14ac:dyDescent="0.4">
      <c r="A43264" s="70"/>
      <c r="B43264" s="70"/>
      <c r="C43264" s="71"/>
    </row>
    <row r="43265" spans="1:3" x14ac:dyDescent="0.4">
      <c r="A43265" s="70"/>
      <c r="B43265" s="70"/>
      <c r="C43265" s="71"/>
    </row>
    <row r="43266" spans="1:3" x14ac:dyDescent="0.4">
      <c r="A43266" s="70"/>
      <c r="B43266" s="70"/>
      <c r="C43266" s="71"/>
    </row>
    <row r="43267" spans="1:3" x14ac:dyDescent="0.4">
      <c r="A43267" s="70"/>
      <c r="B43267" s="70"/>
      <c r="C43267" s="71"/>
    </row>
    <row r="43268" spans="1:3" x14ac:dyDescent="0.4">
      <c r="A43268" s="70"/>
      <c r="B43268" s="70"/>
      <c r="C43268" s="71"/>
    </row>
    <row r="43269" spans="1:3" x14ac:dyDescent="0.4">
      <c r="A43269" s="70"/>
      <c r="B43269" s="70"/>
      <c r="C43269" s="71"/>
    </row>
    <row r="43270" spans="1:3" x14ac:dyDescent="0.4">
      <c r="A43270" s="70"/>
      <c r="B43270" s="70"/>
      <c r="C43270" s="71"/>
    </row>
    <row r="43271" spans="1:3" x14ac:dyDescent="0.4">
      <c r="A43271" s="70"/>
      <c r="B43271" s="70"/>
      <c r="C43271" s="71"/>
    </row>
    <row r="43272" spans="1:3" x14ac:dyDescent="0.4">
      <c r="A43272" s="70"/>
      <c r="B43272" s="70"/>
      <c r="C43272" s="71"/>
    </row>
    <row r="43273" spans="1:3" x14ac:dyDescent="0.4">
      <c r="A43273" s="70"/>
      <c r="B43273" s="70"/>
      <c r="C43273" s="71"/>
    </row>
    <row r="43274" spans="1:3" x14ac:dyDescent="0.4">
      <c r="A43274" s="70"/>
      <c r="B43274" s="70"/>
      <c r="C43274" s="71"/>
    </row>
    <row r="43275" spans="1:3" x14ac:dyDescent="0.4">
      <c r="A43275" s="70"/>
      <c r="B43275" s="70"/>
      <c r="C43275" s="71"/>
    </row>
    <row r="43276" spans="1:3" x14ac:dyDescent="0.4">
      <c r="A43276" s="70"/>
      <c r="B43276" s="70"/>
      <c r="C43276" s="71"/>
    </row>
    <row r="43277" spans="1:3" x14ac:dyDescent="0.4">
      <c r="A43277" s="70"/>
      <c r="B43277" s="70"/>
      <c r="C43277" s="71"/>
    </row>
    <row r="43278" spans="1:3" x14ac:dyDescent="0.4">
      <c r="A43278" s="70"/>
      <c r="B43278" s="70"/>
      <c r="C43278" s="71"/>
    </row>
    <row r="43279" spans="1:3" x14ac:dyDescent="0.4">
      <c r="A43279" s="70"/>
      <c r="B43279" s="70"/>
      <c r="C43279" s="71"/>
    </row>
    <row r="43280" spans="1:3" x14ac:dyDescent="0.4">
      <c r="A43280" s="70"/>
      <c r="B43280" s="70"/>
      <c r="C43280" s="71"/>
    </row>
    <row r="43281" spans="1:3" x14ac:dyDescent="0.4">
      <c r="A43281" s="70"/>
      <c r="B43281" s="70"/>
      <c r="C43281" s="71"/>
    </row>
    <row r="43282" spans="1:3" x14ac:dyDescent="0.4">
      <c r="A43282" s="70"/>
      <c r="B43282" s="70"/>
      <c r="C43282" s="71"/>
    </row>
    <row r="43283" spans="1:3" x14ac:dyDescent="0.4">
      <c r="A43283" s="70"/>
      <c r="B43283" s="70"/>
      <c r="C43283" s="71"/>
    </row>
    <row r="43284" spans="1:3" x14ac:dyDescent="0.4">
      <c r="A43284" s="70"/>
      <c r="B43284" s="70"/>
      <c r="C43284" s="71"/>
    </row>
    <row r="43285" spans="1:3" x14ac:dyDescent="0.4">
      <c r="A43285" s="70"/>
      <c r="B43285" s="70"/>
      <c r="C43285" s="71"/>
    </row>
    <row r="43286" spans="1:3" x14ac:dyDescent="0.4">
      <c r="A43286" s="70"/>
      <c r="B43286" s="70"/>
      <c r="C43286" s="71"/>
    </row>
    <row r="43287" spans="1:3" x14ac:dyDescent="0.4">
      <c r="A43287" s="70"/>
      <c r="B43287" s="70"/>
      <c r="C43287" s="71"/>
    </row>
    <row r="43288" spans="1:3" x14ac:dyDescent="0.4">
      <c r="A43288" s="70"/>
      <c r="B43288" s="70"/>
      <c r="C43288" s="71"/>
    </row>
    <row r="43289" spans="1:3" x14ac:dyDescent="0.4">
      <c r="A43289" s="70"/>
      <c r="B43289" s="70"/>
      <c r="C43289" s="71"/>
    </row>
    <row r="43290" spans="1:3" x14ac:dyDescent="0.4">
      <c r="A43290" s="70"/>
      <c r="B43290" s="70"/>
      <c r="C43290" s="71"/>
    </row>
    <row r="43291" spans="1:3" x14ac:dyDescent="0.4">
      <c r="A43291" s="70"/>
      <c r="B43291" s="70"/>
      <c r="C43291" s="71"/>
    </row>
    <row r="43292" spans="1:3" x14ac:dyDescent="0.4">
      <c r="A43292" s="70"/>
      <c r="B43292" s="70"/>
      <c r="C43292" s="71"/>
    </row>
    <row r="43293" spans="1:3" x14ac:dyDescent="0.4">
      <c r="A43293" s="70"/>
      <c r="B43293" s="70"/>
      <c r="C43293" s="71"/>
    </row>
    <row r="43294" spans="1:3" x14ac:dyDescent="0.4">
      <c r="A43294" s="70"/>
      <c r="B43294" s="70"/>
      <c r="C43294" s="71"/>
    </row>
    <row r="43295" spans="1:3" x14ac:dyDescent="0.4">
      <c r="A43295" s="70"/>
      <c r="B43295" s="70"/>
      <c r="C43295" s="71"/>
    </row>
    <row r="43296" spans="1:3" x14ac:dyDescent="0.4">
      <c r="A43296" s="70"/>
      <c r="B43296" s="70"/>
      <c r="C43296" s="71"/>
    </row>
    <row r="43297" spans="1:3" x14ac:dyDescent="0.4">
      <c r="A43297" s="70"/>
      <c r="B43297" s="70"/>
      <c r="C43297" s="71"/>
    </row>
    <row r="43298" spans="1:3" x14ac:dyDescent="0.4">
      <c r="A43298" s="70"/>
      <c r="B43298" s="70"/>
      <c r="C43298" s="71"/>
    </row>
    <row r="43299" spans="1:3" x14ac:dyDescent="0.4">
      <c r="A43299" s="70"/>
      <c r="B43299" s="70"/>
      <c r="C43299" s="71"/>
    </row>
    <row r="43300" spans="1:3" x14ac:dyDescent="0.4">
      <c r="A43300" s="70"/>
      <c r="B43300" s="70"/>
      <c r="C43300" s="71"/>
    </row>
    <row r="43301" spans="1:3" x14ac:dyDescent="0.4">
      <c r="A43301" s="70"/>
      <c r="B43301" s="70"/>
      <c r="C43301" s="71"/>
    </row>
    <row r="43302" spans="1:3" x14ac:dyDescent="0.4">
      <c r="A43302" s="70"/>
      <c r="B43302" s="70"/>
      <c r="C43302" s="71"/>
    </row>
    <row r="43303" spans="1:3" x14ac:dyDescent="0.4">
      <c r="A43303" s="70"/>
      <c r="B43303" s="70"/>
      <c r="C43303" s="71"/>
    </row>
    <row r="43304" spans="1:3" x14ac:dyDescent="0.4">
      <c r="A43304" s="70"/>
      <c r="B43304" s="70"/>
      <c r="C43304" s="71"/>
    </row>
    <row r="43305" spans="1:3" x14ac:dyDescent="0.4">
      <c r="A43305" s="70"/>
      <c r="B43305" s="70"/>
      <c r="C43305" s="71"/>
    </row>
    <row r="43306" spans="1:3" x14ac:dyDescent="0.4">
      <c r="A43306" s="70"/>
      <c r="B43306" s="70"/>
      <c r="C43306" s="71"/>
    </row>
    <row r="43307" spans="1:3" x14ac:dyDescent="0.4">
      <c r="A43307" s="70"/>
      <c r="B43307" s="70"/>
      <c r="C43307" s="71"/>
    </row>
    <row r="43308" spans="1:3" x14ac:dyDescent="0.4">
      <c r="A43308" s="70"/>
      <c r="B43308" s="70"/>
      <c r="C43308" s="71"/>
    </row>
    <row r="43309" spans="1:3" x14ac:dyDescent="0.4">
      <c r="A43309" s="70"/>
      <c r="B43309" s="70"/>
      <c r="C43309" s="71"/>
    </row>
    <row r="43310" spans="1:3" x14ac:dyDescent="0.4">
      <c r="A43310" s="70"/>
      <c r="B43310" s="70"/>
      <c r="C43310" s="71"/>
    </row>
    <row r="43311" spans="1:3" x14ac:dyDescent="0.4">
      <c r="A43311" s="70"/>
      <c r="B43311" s="70"/>
      <c r="C43311" s="71"/>
    </row>
    <row r="43312" spans="1:3" x14ac:dyDescent="0.4">
      <c r="A43312" s="70"/>
      <c r="B43312" s="70"/>
      <c r="C43312" s="71"/>
    </row>
    <row r="43313" spans="1:3" x14ac:dyDescent="0.4">
      <c r="A43313" s="70"/>
      <c r="B43313" s="70"/>
      <c r="C43313" s="71"/>
    </row>
    <row r="43314" spans="1:3" x14ac:dyDescent="0.4">
      <c r="A43314" s="70"/>
      <c r="B43314" s="70"/>
      <c r="C43314" s="71"/>
    </row>
    <row r="43315" spans="1:3" x14ac:dyDescent="0.4">
      <c r="A43315" s="70"/>
      <c r="B43315" s="70"/>
      <c r="C43315" s="71"/>
    </row>
    <row r="43316" spans="1:3" x14ac:dyDescent="0.4">
      <c r="A43316" s="70"/>
      <c r="B43316" s="70"/>
      <c r="C43316" s="71"/>
    </row>
    <row r="43317" spans="1:3" x14ac:dyDescent="0.4">
      <c r="A43317" s="70"/>
      <c r="B43317" s="70"/>
      <c r="C43317" s="71"/>
    </row>
    <row r="43318" spans="1:3" x14ac:dyDescent="0.4">
      <c r="A43318" s="70"/>
      <c r="B43318" s="70"/>
      <c r="C43318" s="71"/>
    </row>
    <row r="43319" spans="1:3" x14ac:dyDescent="0.4">
      <c r="A43319" s="70"/>
      <c r="B43319" s="70"/>
      <c r="C43319" s="71"/>
    </row>
    <row r="43320" spans="1:3" x14ac:dyDescent="0.4">
      <c r="A43320" s="70"/>
      <c r="B43320" s="70"/>
      <c r="C43320" s="71"/>
    </row>
    <row r="43321" spans="1:3" x14ac:dyDescent="0.4">
      <c r="A43321" s="70"/>
      <c r="B43321" s="70"/>
      <c r="C43321" s="71"/>
    </row>
    <row r="43322" spans="1:3" x14ac:dyDescent="0.4">
      <c r="A43322" s="70"/>
      <c r="B43322" s="70"/>
      <c r="C43322" s="71"/>
    </row>
    <row r="43323" spans="1:3" x14ac:dyDescent="0.4">
      <c r="A43323" s="70"/>
      <c r="B43323" s="70"/>
      <c r="C43323" s="71"/>
    </row>
    <row r="43324" spans="1:3" x14ac:dyDescent="0.4">
      <c r="A43324" s="70"/>
      <c r="B43324" s="70"/>
      <c r="C43324" s="71"/>
    </row>
    <row r="43325" spans="1:3" x14ac:dyDescent="0.4">
      <c r="A43325" s="70"/>
      <c r="B43325" s="70"/>
      <c r="C43325" s="71"/>
    </row>
    <row r="43326" spans="1:3" x14ac:dyDescent="0.4">
      <c r="A43326" s="70"/>
      <c r="B43326" s="70"/>
      <c r="C43326" s="71"/>
    </row>
    <row r="43327" spans="1:3" x14ac:dyDescent="0.4">
      <c r="A43327" s="70"/>
      <c r="B43327" s="70"/>
      <c r="C43327" s="71"/>
    </row>
    <row r="43328" spans="1:3" x14ac:dyDescent="0.4">
      <c r="A43328" s="70"/>
      <c r="B43328" s="70"/>
      <c r="C43328" s="71"/>
    </row>
    <row r="43329" spans="1:3" x14ac:dyDescent="0.4">
      <c r="A43329" s="70"/>
      <c r="B43329" s="70"/>
      <c r="C43329" s="71"/>
    </row>
    <row r="43330" spans="1:3" x14ac:dyDescent="0.4">
      <c r="A43330" s="70"/>
      <c r="B43330" s="70"/>
      <c r="C43330" s="71"/>
    </row>
    <row r="43331" spans="1:3" x14ac:dyDescent="0.4">
      <c r="A43331" s="70"/>
      <c r="B43331" s="70"/>
      <c r="C43331" s="71"/>
    </row>
    <row r="43332" spans="1:3" x14ac:dyDescent="0.4">
      <c r="A43332" s="70"/>
      <c r="B43332" s="70"/>
      <c r="C43332" s="71"/>
    </row>
    <row r="43333" spans="1:3" x14ac:dyDescent="0.4">
      <c r="A43333" s="70"/>
      <c r="B43333" s="70"/>
      <c r="C43333" s="71"/>
    </row>
    <row r="43334" spans="1:3" x14ac:dyDescent="0.4">
      <c r="A43334" s="70"/>
      <c r="B43334" s="70"/>
      <c r="C43334" s="71"/>
    </row>
    <row r="43335" spans="1:3" x14ac:dyDescent="0.4">
      <c r="A43335" s="70"/>
      <c r="B43335" s="70"/>
      <c r="C43335" s="71"/>
    </row>
    <row r="43336" spans="1:3" x14ac:dyDescent="0.4">
      <c r="A43336" s="70"/>
      <c r="B43336" s="70"/>
      <c r="C43336" s="71"/>
    </row>
    <row r="43337" spans="1:3" x14ac:dyDescent="0.4">
      <c r="A43337" s="70"/>
      <c r="B43337" s="70"/>
      <c r="C43337" s="71"/>
    </row>
    <row r="43338" spans="1:3" x14ac:dyDescent="0.4">
      <c r="A43338" s="70"/>
      <c r="B43338" s="70"/>
      <c r="C43338" s="71"/>
    </row>
    <row r="43339" spans="1:3" x14ac:dyDescent="0.4">
      <c r="A43339" s="70"/>
      <c r="B43339" s="70"/>
      <c r="C43339" s="71"/>
    </row>
    <row r="43340" spans="1:3" x14ac:dyDescent="0.4">
      <c r="A43340" s="70"/>
      <c r="B43340" s="70"/>
      <c r="C43340" s="71"/>
    </row>
    <row r="43341" spans="1:3" x14ac:dyDescent="0.4">
      <c r="A43341" s="70"/>
      <c r="B43341" s="70"/>
      <c r="C43341" s="71"/>
    </row>
    <row r="43342" spans="1:3" x14ac:dyDescent="0.4">
      <c r="A43342" s="70"/>
      <c r="B43342" s="70"/>
      <c r="C43342" s="71"/>
    </row>
    <row r="43343" spans="1:3" x14ac:dyDescent="0.4">
      <c r="A43343" s="70"/>
      <c r="B43343" s="70"/>
      <c r="C43343" s="71"/>
    </row>
    <row r="43344" spans="1:3" x14ac:dyDescent="0.4">
      <c r="A43344" s="70"/>
      <c r="B43344" s="70"/>
      <c r="C43344" s="71"/>
    </row>
    <row r="43345" spans="1:3" x14ac:dyDescent="0.4">
      <c r="A43345" s="70"/>
      <c r="B43345" s="70"/>
      <c r="C43345" s="71"/>
    </row>
    <row r="43346" spans="1:3" x14ac:dyDescent="0.4">
      <c r="A43346" s="70"/>
      <c r="B43346" s="70"/>
      <c r="C43346" s="71"/>
    </row>
    <row r="43347" spans="1:3" x14ac:dyDescent="0.4">
      <c r="A43347" s="70"/>
      <c r="B43347" s="70"/>
      <c r="C43347" s="71"/>
    </row>
    <row r="43348" spans="1:3" x14ac:dyDescent="0.4">
      <c r="A43348" s="70"/>
      <c r="B43348" s="70"/>
      <c r="C43348" s="71"/>
    </row>
    <row r="43349" spans="1:3" x14ac:dyDescent="0.4">
      <c r="A43349" s="70"/>
      <c r="B43349" s="70"/>
      <c r="C43349" s="71"/>
    </row>
    <row r="43350" spans="1:3" x14ac:dyDescent="0.4">
      <c r="A43350" s="70"/>
      <c r="B43350" s="70"/>
      <c r="C43350" s="71"/>
    </row>
    <row r="43351" spans="1:3" x14ac:dyDescent="0.4">
      <c r="A43351" s="70"/>
      <c r="B43351" s="70"/>
      <c r="C43351" s="71"/>
    </row>
    <row r="43352" spans="1:3" x14ac:dyDescent="0.4">
      <c r="A43352" s="70"/>
      <c r="B43352" s="70"/>
      <c r="C43352" s="71"/>
    </row>
    <row r="43353" spans="1:3" x14ac:dyDescent="0.4">
      <c r="A43353" s="70"/>
      <c r="B43353" s="70"/>
      <c r="C43353" s="71"/>
    </row>
    <row r="43354" spans="1:3" x14ac:dyDescent="0.4">
      <c r="A43354" s="70"/>
      <c r="B43354" s="70"/>
      <c r="C43354" s="71"/>
    </row>
    <row r="43355" spans="1:3" x14ac:dyDescent="0.4">
      <c r="A43355" s="70"/>
      <c r="B43355" s="70"/>
      <c r="C43355" s="71"/>
    </row>
    <row r="43356" spans="1:3" x14ac:dyDescent="0.4">
      <c r="A43356" s="70"/>
      <c r="B43356" s="70"/>
      <c r="C43356" s="71"/>
    </row>
    <row r="43357" spans="1:3" x14ac:dyDescent="0.4">
      <c r="A43357" s="70"/>
      <c r="B43357" s="70"/>
      <c r="C43357" s="71"/>
    </row>
    <row r="43358" spans="1:3" x14ac:dyDescent="0.4">
      <c r="A43358" s="70"/>
      <c r="B43358" s="70"/>
      <c r="C43358" s="71"/>
    </row>
    <row r="43359" spans="1:3" x14ac:dyDescent="0.4">
      <c r="A43359" s="70"/>
      <c r="B43359" s="70"/>
      <c r="C43359" s="71"/>
    </row>
    <row r="43360" spans="1:3" x14ac:dyDescent="0.4">
      <c r="A43360" s="70"/>
      <c r="B43360" s="70"/>
      <c r="C43360" s="71"/>
    </row>
    <row r="43361" spans="1:3" x14ac:dyDescent="0.4">
      <c r="A43361" s="70"/>
      <c r="B43361" s="70"/>
      <c r="C43361" s="71"/>
    </row>
    <row r="43362" spans="1:3" x14ac:dyDescent="0.4">
      <c r="A43362" s="70"/>
      <c r="B43362" s="70"/>
      <c r="C43362" s="71"/>
    </row>
    <row r="43363" spans="1:3" x14ac:dyDescent="0.4">
      <c r="A43363" s="70"/>
      <c r="B43363" s="70"/>
      <c r="C43363" s="71"/>
    </row>
    <row r="43364" spans="1:3" x14ac:dyDescent="0.4">
      <c r="A43364" s="70"/>
      <c r="B43364" s="70"/>
      <c r="C43364" s="71"/>
    </row>
    <row r="43365" spans="1:3" x14ac:dyDescent="0.4">
      <c r="A43365" s="70"/>
      <c r="B43365" s="70"/>
      <c r="C43365" s="71"/>
    </row>
    <row r="43366" spans="1:3" x14ac:dyDescent="0.4">
      <c r="A43366" s="70"/>
      <c r="B43366" s="70"/>
      <c r="C43366" s="71"/>
    </row>
    <row r="43367" spans="1:3" x14ac:dyDescent="0.4">
      <c r="A43367" s="70"/>
      <c r="B43367" s="70"/>
      <c r="C43367" s="71"/>
    </row>
    <row r="43368" spans="1:3" x14ac:dyDescent="0.4">
      <c r="A43368" s="70"/>
      <c r="B43368" s="70"/>
      <c r="C43368" s="71"/>
    </row>
    <row r="43369" spans="1:3" x14ac:dyDescent="0.4">
      <c r="A43369" s="70"/>
      <c r="B43369" s="70"/>
      <c r="C43369" s="71"/>
    </row>
    <row r="43370" spans="1:3" x14ac:dyDescent="0.4">
      <c r="A43370" s="70"/>
      <c r="B43370" s="70"/>
      <c r="C43370" s="71"/>
    </row>
    <row r="43371" spans="1:3" x14ac:dyDescent="0.4">
      <c r="A43371" s="70"/>
      <c r="B43371" s="70"/>
      <c r="C43371" s="71"/>
    </row>
    <row r="43372" spans="1:3" x14ac:dyDescent="0.4">
      <c r="A43372" s="70"/>
      <c r="B43372" s="70"/>
      <c r="C43372" s="71"/>
    </row>
    <row r="43373" spans="1:3" x14ac:dyDescent="0.4">
      <c r="A43373" s="70"/>
      <c r="B43373" s="70"/>
      <c r="C43373" s="71"/>
    </row>
    <row r="43374" spans="1:3" x14ac:dyDescent="0.4">
      <c r="A43374" s="70"/>
      <c r="B43374" s="70"/>
      <c r="C43374" s="71"/>
    </row>
    <row r="43375" spans="1:3" x14ac:dyDescent="0.4">
      <c r="A43375" s="70"/>
      <c r="B43375" s="70"/>
      <c r="C43375" s="71"/>
    </row>
    <row r="43376" spans="1:3" x14ac:dyDescent="0.4">
      <c r="A43376" s="70"/>
      <c r="B43376" s="70"/>
      <c r="C43376" s="71"/>
    </row>
    <row r="43377" spans="1:3" x14ac:dyDescent="0.4">
      <c r="A43377" s="70"/>
      <c r="B43377" s="70"/>
      <c r="C43377" s="71"/>
    </row>
    <row r="43378" spans="1:3" x14ac:dyDescent="0.4">
      <c r="A43378" s="70"/>
      <c r="B43378" s="70"/>
      <c r="C43378" s="71"/>
    </row>
    <row r="43379" spans="1:3" x14ac:dyDescent="0.4">
      <c r="A43379" s="70"/>
      <c r="B43379" s="70"/>
      <c r="C43379" s="71"/>
    </row>
    <row r="43380" spans="1:3" x14ac:dyDescent="0.4">
      <c r="A43380" s="70"/>
      <c r="B43380" s="70"/>
      <c r="C43380" s="71"/>
    </row>
    <row r="43381" spans="1:3" x14ac:dyDescent="0.4">
      <c r="A43381" s="70"/>
      <c r="B43381" s="70"/>
      <c r="C43381" s="71"/>
    </row>
    <row r="43382" spans="1:3" x14ac:dyDescent="0.4">
      <c r="A43382" s="70"/>
      <c r="B43382" s="70"/>
      <c r="C43382" s="71"/>
    </row>
    <row r="43383" spans="1:3" x14ac:dyDescent="0.4">
      <c r="A43383" s="70"/>
      <c r="B43383" s="70"/>
      <c r="C43383" s="71"/>
    </row>
    <row r="43384" spans="1:3" x14ac:dyDescent="0.4">
      <c r="A43384" s="70"/>
      <c r="B43384" s="70"/>
      <c r="C43384" s="71"/>
    </row>
    <row r="43385" spans="1:3" x14ac:dyDescent="0.4">
      <c r="A43385" s="70"/>
      <c r="B43385" s="70"/>
      <c r="C43385" s="71"/>
    </row>
    <row r="43386" spans="1:3" x14ac:dyDescent="0.4">
      <c r="A43386" s="70"/>
      <c r="B43386" s="70"/>
      <c r="C43386" s="71"/>
    </row>
    <row r="43387" spans="1:3" x14ac:dyDescent="0.4">
      <c r="A43387" s="70"/>
      <c r="B43387" s="70"/>
      <c r="C43387" s="71"/>
    </row>
    <row r="43388" spans="1:3" x14ac:dyDescent="0.4">
      <c r="A43388" s="70"/>
      <c r="B43388" s="70"/>
      <c r="C43388" s="71"/>
    </row>
    <row r="43389" spans="1:3" x14ac:dyDescent="0.4">
      <c r="A43389" s="70"/>
      <c r="B43389" s="70"/>
      <c r="C43389" s="71"/>
    </row>
    <row r="43390" spans="1:3" x14ac:dyDescent="0.4">
      <c r="A43390" s="70"/>
      <c r="B43390" s="70"/>
      <c r="C43390" s="71"/>
    </row>
    <row r="43391" spans="1:3" x14ac:dyDescent="0.4">
      <c r="A43391" s="70"/>
      <c r="B43391" s="70"/>
      <c r="C43391" s="71"/>
    </row>
    <row r="43392" spans="1:3" x14ac:dyDescent="0.4">
      <c r="A43392" s="70"/>
      <c r="B43392" s="70"/>
      <c r="C43392" s="71"/>
    </row>
    <row r="43393" spans="1:3" x14ac:dyDescent="0.4">
      <c r="A43393" s="70"/>
      <c r="B43393" s="70"/>
      <c r="C43393" s="71"/>
    </row>
    <row r="43394" spans="1:3" x14ac:dyDescent="0.4">
      <c r="A43394" s="70"/>
      <c r="B43394" s="70"/>
      <c r="C43394" s="71"/>
    </row>
    <row r="43395" spans="1:3" x14ac:dyDescent="0.4">
      <c r="A43395" s="70"/>
      <c r="B43395" s="70"/>
      <c r="C43395" s="71"/>
    </row>
    <row r="43396" spans="1:3" x14ac:dyDescent="0.4">
      <c r="A43396" s="70"/>
      <c r="B43396" s="70"/>
      <c r="C43396" s="71"/>
    </row>
    <row r="43397" spans="1:3" x14ac:dyDescent="0.4">
      <c r="A43397" s="70"/>
      <c r="B43397" s="70"/>
      <c r="C43397" s="71"/>
    </row>
    <row r="43398" spans="1:3" x14ac:dyDescent="0.4">
      <c r="A43398" s="70"/>
      <c r="B43398" s="70"/>
      <c r="C43398" s="71"/>
    </row>
    <row r="43399" spans="1:3" x14ac:dyDescent="0.4">
      <c r="A43399" s="70"/>
      <c r="B43399" s="70"/>
      <c r="C43399" s="71"/>
    </row>
    <row r="43400" spans="1:3" x14ac:dyDescent="0.4">
      <c r="A43400" s="70"/>
      <c r="B43400" s="70"/>
      <c r="C43400" s="71"/>
    </row>
    <row r="43401" spans="1:3" x14ac:dyDescent="0.4">
      <c r="A43401" s="70"/>
      <c r="B43401" s="70"/>
      <c r="C43401" s="71"/>
    </row>
    <row r="43402" spans="1:3" x14ac:dyDescent="0.4">
      <c r="A43402" s="70"/>
      <c r="B43402" s="70"/>
      <c r="C43402" s="71"/>
    </row>
    <row r="43403" spans="1:3" x14ac:dyDescent="0.4">
      <c r="A43403" s="70"/>
      <c r="B43403" s="70"/>
      <c r="C43403" s="71"/>
    </row>
    <row r="43404" spans="1:3" x14ac:dyDescent="0.4">
      <c r="A43404" s="70"/>
      <c r="B43404" s="70"/>
      <c r="C43404" s="71"/>
    </row>
    <row r="43405" spans="1:3" x14ac:dyDescent="0.4">
      <c r="A43405" s="70"/>
      <c r="B43405" s="70"/>
      <c r="C43405" s="71"/>
    </row>
    <row r="43406" spans="1:3" x14ac:dyDescent="0.4">
      <c r="A43406" s="70"/>
      <c r="B43406" s="70"/>
      <c r="C43406" s="71"/>
    </row>
    <row r="43407" spans="1:3" x14ac:dyDescent="0.4">
      <c r="A43407" s="70"/>
      <c r="B43407" s="70"/>
      <c r="C43407" s="71"/>
    </row>
    <row r="43408" spans="1:3" x14ac:dyDescent="0.4">
      <c r="A43408" s="70"/>
      <c r="B43408" s="70"/>
      <c r="C43408" s="71"/>
    </row>
    <row r="43409" spans="1:3" x14ac:dyDescent="0.4">
      <c r="A43409" s="70"/>
      <c r="B43409" s="70"/>
      <c r="C43409" s="71"/>
    </row>
    <row r="43410" spans="1:3" x14ac:dyDescent="0.4">
      <c r="A43410" s="70"/>
      <c r="B43410" s="70"/>
      <c r="C43410" s="71"/>
    </row>
    <row r="43411" spans="1:3" x14ac:dyDescent="0.4">
      <c r="A43411" s="70"/>
      <c r="B43411" s="70"/>
      <c r="C43411" s="71"/>
    </row>
    <row r="43412" spans="1:3" x14ac:dyDescent="0.4">
      <c r="A43412" s="70"/>
      <c r="B43412" s="70"/>
      <c r="C43412" s="71"/>
    </row>
    <row r="43413" spans="1:3" x14ac:dyDescent="0.4">
      <c r="A43413" s="70"/>
      <c r="B43413" s="70"/>
      <c r="C43413" s="71"/>
    </row>
    <row r="43414" spans="1:3" x14ac:dyDescent="0.4">
      <c r="A43414" s="70"/>
      <c r="B43414" s="70"/>
      <c r="C43414" s="71"/>
    </row>
    <row r="43415" spans="1:3" x14ac:dyDescent="0.4">
      <c r="A43415" s="70"/>
      <c r="B43415" s="70"/>
      <c r="C43415" s="71"/>
    </row>
    <row r="43416" spans="1:3" x14ac:dyDescent="0.4">
      <c r="A43416" s="70"/>
      <c r="B43416" s="70"/>
      <c r="C43416" s="71"/>
    </row>
    <row r="43417" spans="1:3" x14ac:dyDescent="0.4">
      <c r="A43417" s="70"/>
      <c r="B43417" s="70"/>
      <c r="C43417" s="71"/>
    </row>
    <row r="43418" spans="1:3" x14ac:dyDescent="0.4">
      <c r="A43418" s="70"/>
      <c r="B43418" s="70"/>
      <c r="C43418" s="71"/>
    </row>
    <row r="43419" spans="1:3" x14ac:dyDescent="0.4">
      <c r="A43419" s="70"/>
      <c r="B43419" s="70"/>
      <c r="C43419" s="71"/>
    </row>
    <row r="43420" spans="1:3" x14ac:dyDescent="0.4">
      <c r="A43420" s="70"/>
      <c r="B43420" s="70"/>
      <c r="C43420" s="71"/>
    </row>
    <row r="43421" spans="1:3" x14ac:dyDescent="0.4">
      <c r="A43421" s="70"/>
      <c r="B43421" s="70"/>
      <c r="C43421" s="71"/>
    </row>
    <row r="43422" spans="1:3" x14ac:dyDescent="0.4">
      <c r="A43422" s="70"/>
      <c r="B43422" s="70"/>
      <c r="C43422" s="71"/>
    </row>
    <row r="43423" spans="1:3" x14ac:dyDescent="0.4">
      <c r="A43423" s="70"/>
      <c r="B43423" s="70"/>
      <c r="C43423" s="71"/>
    </row>
    <row r="43424" spans="1:3" x14ac:dyDescent="0.4">
      <c r="A43424" s="70"/>
      <c r="B43424" s="70"/>
      <c r="C43424" s="71"/>
    </row>
    <row r="43425" spans="1:3" x14ac:dyDescent="0.4">
      <c r="A43425" s="70"/>
      <c r="B43425" s="70"/>
      <c r="C43425" s="71"/>
    </row>
    <row r="43426" spans="1:3" x14ac:dyDescent="0.4">
      <c r="A43426" s="70"/>
      <c r="B43426" s="70"/>
      <c r="C43426" s="71"/>
    </row>
    <row r="43427" spans="1:3" x14ac:dyDescent="0.4">
      <c r="A43427" s="70"/>
      <c r="B43427" s="70"/>
      <c r="C43427" s="71"/>
    </row>
    <row r="43428" spans="1:3" x14ac:dyDescent="0.4">
      <c r="A43428" s="70"/>
      <c r="B43428" s="70"/>
      <c r="C43428" s="71"/>
    </row>
    <row r="43429" spans="1:3" x14ac:dyDescent="0.4">
      <c r="A43429" s="70"/>
      <c r="B43429" s="70"/>
      <c r="C43429" s="71"/>
    </row>
    <row r="43430" spans="1:3" x14ac:dyDescent="0.4">
      <c r="A43430" s="70"/>
      <c r="B43430" s="70"/>
      <c r="C43430" s="71"/>
    </row>
    <row r="43431" spans="1:3" x14ac:dyDescent="0.4">
      <c r="A43431" s="70"/>
      <c r="B43431" s="70"/>
      <c r="C43431" s="71"/>
    </row>
    <row r="43432" spans="1:3" x14ac:dyDescent="0.4">
      <c r="A43432" s="70"/>
      <c r="B43432" s="70"/>
      <c r="C43432" s="71"/>
    </row>
    <row r="43433" spans="1:3" x14ac:dyDescent="0.4">
      <c r="A43433" s="70"/>
      <c r="B43433" s="70"/>
      <c r="C43433" s="71"/>
    </row>
    <row r="43434" spans="1:3" x14ac:dyDescent="0.4">
      <c r="A43434" s="70"/>
      <c r="B43434" s="70"/>
      <c r="C43434" s="71"/>
    </row>
    <row r="43435" spans="1:3" x14ac:dyDescent="0.4">
      <c r="A43435" s="70"/>
      <c r="B43435" s="70"/>
      <c r="C43435" s="71"/>
    </row>
    <row r="43436" spans="1:3" x14ac:dyDescent="0.4">
      <c r="A43436" s="70"/>
      <c r="B43436" s="70"/>
      <c r="C43436" s="71"/>
    </row>
    <row r="43437" spans="1:3" x14ac:dyDescent="0.4">
      <c r="A43437" s="70"/>
      <c r="B43437" s="70"/>
      <c r="C43437" s="71"/>
    </row>
    <row r="43438" spans="1:3" x14ac:dyDescent="0.4">
      <c r="A43438" s="70"/>
      <c r="B43438" s="70"/>
      <c r="C43438" s="71"/>
    </row>
    <row r="43439" spans="1:3" x14ac:dyDescent="0.4">
      <c r="A43439" s="70"/>
      <c r="B43439" s="70"/>
      <c r="C43439" s="71"/>
    </row>
    <row r="43440" spans="1:3" x14ac:dyDescent="0.4">
      <c r="A43440" s="70"/>
      <c r="B43440" s="70"/>
      <c r="C43440" s="71"/>
    </row>
    <row r="43441" spans="1:3" x14ac:dyDescent="0.4">
      <c r="A43441" s="70"/>
      <c r="B43441" s="70"/>
      <c r="C43441" s="71"/>
    </row>
    <row r="43442" spans="1:3" x14ac:dyDescent="0.4">
      <c r="A43442" s="70"/>
      <c r="B43442" s="70"/>
      <c r="C43442" s="71"/>
    </row>
    <row r="43443" spans="1:3" x14ac:dyDescent="0.4">
      <c r="A43443" s="70"/>
      <c r="B43443" s="70"/>
      <c r="C43443" s="71"/>
    </row>
    <row r="43444" spans="1:3" x14ac:dyDescent="0.4">
      <c r="A43444" s="70"/>
      <c r="B43444" s="70"/>
      <c r="C43444" s="71"/>
    </row>
    <row r="43445" spans="1:3" x14ac:dyDescent="0.4">
      <c r="A43445" s="70"/>
      <c r="B43445" s="70"/>
      <c r="C43445" s="71"/>
    </row>
    <row r="43446" spans="1:3" x14ac:dyDescent="0.4">
      <c r="A43446" s="70"/>
      <c r="B43446" s="70"/>
      <c r="C43446" s="71"/>
    </row>
    <row r="43447" spans="1:3" x14ac:dyDescent="0.4">
      <c r="A43447" s="70"/>
      <c r="B43447" s="70"/>
      <c r="C43447" s="71"/>
    </row>
    <row r="43448" spans="1:3" x14ac:dyDescent="0.4">
      <c r="A43448" s="70"/>
      <c r="B43448" s="70"/>
      <c r="C43448" s="71"/>
    </row>
    <row r="43449" spans="1:3" x14ac:dyDescent="0.4">
      <c r="A43449" s="70"/>
      <c r="B43449" s="70"/>
      <c r="C43449" s="71"/>
    </row>
    <row r="43450" spans="1:3" x14ac:dyDescent="0.4">
      <c r="A43450" s="70"/>
      <c r="B43450" s="70"/>
      <c r="C43450" s="71"/>
    </row>
    <row r="43451" spans="1:3" x14ac:dyDescent="0.4">
      <c r="A43451" s="70"/>
      <c r="B43451" s="70"/>
      <c r="C43451" s="71"/>
    </row>
    <row r="43452" spans="1:3" x14ac:dyDescent="0.4">
      <c r="A43452" s="70"/>
      <c r="B43452" s="70"/>
      <c r="C43452" s="71"/>
    </row>
    <row r="43453" spans="1:3" x14ac:dyDescent="0.4">
      <c r="A43453" s="70"/>
      <c r="B43453" s="70"/>
      <c r="C43453" s="71"/>
    </row>
    <row r="43454" spans="1:3" x14ac:dyDescent="0.4">
      <c r="A43454" s="70"/>
      <c r="B43454" s="70"/>
      <c r="C43454" s="71"/>
    </row>
    <row r="43455" spans="1:3" x14ac:dyDescent="0.4">
      <c r="A43455" s="70"/>
      <c r="B43455" s="70"/>
      <c r="C43455" s="71"/>
    </row>
    <row r="43456" spans="1:3" x14ac:dyDescent="0.4">
      <c r="A43456" s="70"/>
      <c r="B43456" s="70"/>
      <c r="C43456" s="71"/>
    </row>
    <row r="43457" spans="1:3" x14ac:dyDescent="0.4">
      <c r="A43457" s="70"/>
      <c r="B43457" s="70"/>
      <c r="C43457" s="71"/>
    </row>
    <row r="43458" spans="1:3" x14ac:dyDescent="0.4">
      <c r="A43458" s="70"/>
      <c r="B43458" s="70"/>
      <c r="C43458" s="71"/>
    </row>
    <row r="43459" spans="1:3" x14ac:dyDescent="0.4">
      <c r="A43459" s="70"/>
      <c r="B43459" s="70"/>
      <c r="C43459" s="71"/>
    </row>
    <row r="43460" spans="1:3" x14ac:dyDescent="0.4">
      <c r="A43460" s="70"/>
      <c r="B43460" s="70"/>
      <c r="C43460" s="71"/>
    </row>
    <row r="43461" spans="1:3" x14ac:dyDescent="0.4">
      <c r="A43461" s="70"/>
      <c r="B43461" s="70"/>
      <c r="C43461" s="71"/>
    </row>
    <row r="43462" spans="1:3" x14ac:dyDescent="0.4">
      <c r="A43462" s="70"/>
      <c r="B43462" s="70"/>
      <c r="C43462" s="71"/>
    </row>
    <row r="43463" spans="1:3" x14ac:dyDescent="0.4">
      <c r="A43463" s="70"/>
      <c r="B43463" s="70"/>
      <c r="C43463" s="71"/>
    </row>
    <row r="43464" spans="1:3" x14ac:dyDescent="0.4">
      <c r="A43464" s="70"/>
      <c r="B43464" s="70"/>
      <c r="C43464" s="71"/>
    </row>
    <row r="43465" spans="1:3" x14ac:dyDescent="0.4">
      <c r="A43465" s="70"/>
      <c r="B43465" s="70"/>
      <c r="C43465" s="71"/>
    </row>
    <row r="43466" spans="1:3" x14ac:dyDescent="0.4">
      <c r="A43466" s="70"/>
      <c r="B43466" s="70"/>
      <c r="C43466" s="71"/>
    </row>
    <row r="43467" spans="1:3" x14ac:dyDescent="0.4">
      <c r="A43467" s="70"/>
      <c r="B43467" s="70"/>
      <c r="C43467" s="71"/>
    </row>
    <row r="43468" spans="1:3" x14ac:dyDescent="0.4">
      <c r="A43468" s="70"/>
      <c r="B43468" s="70"/>
      <c r="C43468" s="71"/>
    </row>
    <row r="43469" spans="1:3" x14ac:dyDescent="0.4">
      <c r="A43469" s="70"/>
      <c r="B43469" s="70"/>
      <c r="C43469" s="71"/>
    </row>
    <row r="43470" spans="1:3" x14ac:dyDescent="0.4">
      <c r="A43470" s="70"/>
      <c r="B43470" s="70"/>
      <c r="C43470" s="71"/>
    </row>
    <row r="43471" spans="1:3" x14ac:dyDescent="0.4">
      <c r="A43471" s="70"/>
      <c r="B43471" s="70"/>
      <c r="C43471" s="71"/>
    </row>
    <row r="43472" spans="1:3" x14ac:dyDescent="0.4">
      <c r="A43472" s="70"/>
      <c r="B43472" s="70"/>
      <c r="C43472" s="71"/>
    </row>
    <row r="43473" spans="1:3" x14ac:dyDescent="0.4">
      <c r="A43473" s="70"/>
      <c r="B43473" s="70"/>
      <c r="C43473" s="71"/>
    </row>
    <row r="43474" spans="1:3" x14ac:dyDescent="0.4">
      <c r="A43474" s="70"/>
      <c r="B43474" s="70"/>
      <c r="C43474" s="71"/>
    </row>
    <row r="43475" spans="1:3" x14ac:dyDescent="0.4">
      <c r="A43475" s="70"/>
      <c r="B43475" s="70"/>
      <c r="C43475" s="71"/>
    </row>
    <row r="43476" spans="1:3" x14ac:dyDescent="0.4">
      <c r="A43476" s="70"/>
      <c r="B43476" s="70"/>
      <c r="C43476" s="71"/>
    </row>
    <row r="43477" spans="1:3" x14ac:dyDescent="0.4">
      <c r="A43477" s="70"/>
      <c r="B43477" s="70"/>
      <c r="C43477" s="71"/>
    </row>
    <row r="43478" spans="1:3" x14ac:dyDescent="0.4">
      <c r="A43478" s="70"/>
      <c r="B43478" s="70"/>
      <c r="C43478" s="71"/>
    </row>
    <row r="43479" spans="1:3" x14ac:dyDescent="0.4">
      <c r="A43479" s="70"/>
      <c r="B43479" s="70"/>
      <c r="C43479" s="71"/>
    </row>
    <row r="43480" spans="1:3" x14ac:dyDescent="0.4">
      <c r="A43480" s="70"/>
      <c r="B43480" s="70"/>
      <c r="C43480" s="71"/>
    </row>
    <row r="43481" spans="1:3" x14ac:dyDescent="0.4">
      <c r="A43481" s="70"/>
      <c r="B43481" s="70"/>
      <c r="C43481" s="71"/>
    </row>
    <row r="43482" spans="1:3" x14ac:dyDescent="0.4">
      <c r="A43482" s="70"/>
      <c r="B43482" s="70"/>
      <c r="C43482" s="71"/>
    </row>
    <row r="43483" spans="1:3" x14ac:dyDescent="0.4">
      <c r="A43483" s="70"/>
      <c r="B43483" s="70"/>
      <c r="C43483" s="71"/>
    </row>
    <row r="43484" spans="1:3" x14ac:dyDescent="0.4">
      <c r="A43484" s="70"/>
      <c r="B43484" s="70"/>
      <c r="C43484" s="71"/>
    </row>
    <row r="43485" spans="1:3" x14ac:dyDescent="0.4">
      <c r="A43485" s="70"/>
      <c r="B43485" s="70"/>
      <c r="C43485" s="71"/>
    </row>
    <row r="43486" spans="1:3" x14ac:dyDescent="0.4">
      <c r="A43486" s="70"/>
      <c r="B43486" s="70"/>
      <c r="C43486" s="71"/>
    </row>
    <row r="43487" spans="1:3" x14ac:dyDescent="0.4">
      <c r="A43487" s="70"/>
      <c r="B43487" s="70"/>
      <c r="C43487" s="71"/>
    </row>
    <row r="43488" spans="1:3" x14ac:dyDescent="0.4">
      <c r="A43488" s="70"/>
      <c r="B43488" s="70"/>
      <c r="C43488" s="71"/>
    </row>
    <row r="43489" spans="1:3" x14ac:dyDescent="0.4">
      <c r="A43489" s="70"/>
      <c r="B43489" s="70"/>
      <c r="C43489" s="71"/>
    </row>
    <row r="43490" spans="1:3" x14ac:dyDescent="0.4">
      <c r="A43490" s="70"/>
      <c r="B43490" s="70"/>
      <c r="C43490" s="71"/>
    </row>
    <row r="43491" spans="1:3" x14ac:dyDescent="0.4">
      <c r="A43491" s="70"/>
      <c r="B43491" s="70"/>
      <c r="C43491" s="71"/>
    </row>
    <row r="43492" spans="1:3" x14ac:dyDescent="0.4">
      <c r="A43492" s="70"/>
      <c r="B43492" s="70"/>
      <c r="C43492" s="71"/>
    </row>
    <row r="43493" spans="1:3" x14ac:dyDescent="0.4">
      <c r="A43493" s="70"/>
      <c r="B43493" s="70"/>
      <c r="C43493" s="71"/>
    </row>
    <row r="43494" spans="1:3" x14ac:dyDescent="0.4">
      <c r="A43494" s="70"/>
      <c r="B43494" s="70"/>
      <c r="C43494" s="71"/>
    </row>
    <row r="43495" spans="1:3" x14ac:dyDescent="0.4">
      <c r="A43495" s="70"/>
      <c r="B43495" s="70"/>
      <c r="C43495" s="71"/>
    </row>
    <row r="43496" spans="1:3" x14ac:dyDescent="0.4">
      <c r="A43496" s="70"/>
      <c r="B43496" s="70"/>
      <c r="C43496" s="71"/>
    </row>
    <row r="43497" spans="1:3" x14ac:dyDescent="0.4">
      <c r="A43497" s="70"/>
      <c r="B43497" s="70"/>
      <c r="C43497" s="71"/>
    </row>
    <row r="43498" spans="1:3" x14ac:dyDescent="0.4">
      <c r="A43498" s="70"/>
      <c r="B43498" s="70"/>
      <c r="C43498" s="71"/>
    </row>
    <row r="43499" spans="1:3" x14ac:dyDescent="0.4">
      <c r="A43499" s="70"/>
      <c r="B43499" s="70"/>
      <c r="C43499" s="71"/>
    </row>
    <row r="43500" spans="1:3" x14ac:dyDescent="0.4">
      <c r="A43500" s="70"/>
      <c r="B43500" s="70"/>
      <c r="C43500" s="71"/>
    </row>
    <row r="43501" spans="1:3" x14ac:dyDescent="0.4">
      <c r="A43501" s="70"/>
      <c r="B43501" s="70"/>
      <c r="C43501" s="71"/>
    </row>
    <row r="43502" spans="1:3" x14ac:dyDescent="0.4">
      <c r="A43502" s="70"/>
      <c r="B43502" s="70"/>
      <c r="C43502" s="71"/>
    </row>
    <row r="43503" spans="1:3" x14ac:dyDescent="0.4">
      <c r="A43503" s="70"/>
      <c r="B43503" s="70"/>
      <c r="C43503" s="71"/>
    </row>
    <row r="43504" spans="1:3" x14ac:dyDescent="0.4">
      <c r="A43504" s="70"/>
      <c r="B43504" s="70"/>
      <c r="C43504" s="71"/>
    </row>
    <row r="43505" spans="1:3" x14ac:dyDescent="0.4">
      <c r="A43505" s="70"/>
      <c r="B43505" s="70"/>
      <c r="C43505" s="71"/>
    </row>
    <row r="43506" spans="1:3" x14ac:dyDescent="0.4">
      <c r="A43506" s="70"/>
      <c r="B43506" s="70"/>
      <c r="C43506" s="71"/>
    </row>
    <row r="43507" spans="1:3" x14ac:dyDescent="0.4">
      <c r="A43507" s="70"/>
      <c r="B43507" s="70"/>
      <c r="C43507" s="71"/>
    </row>
    <row r="43508" spans="1:3" x14ac:dyDescent="0.4">
      <c r="A43508" s="70"/>
      <c r="B43508" s="70"/>
      <c r="C43508" s="71"/>
    </row>
    <row r="43509" spans="1:3" x14ac:dyDescent="0.4">
      <c r="A43509" s="70"/>
      <c r="B43509" s="70"/>
      <c r="C43509" s="71"/>
    </row>
    <row r="43510" spans="1:3" x14ac:dyDescent="0.4">
      <c r="A43510" s="70"/>
      <c r="B43510" s="70"/>
      <c r="C43510" s="71"/>
    </row>
    <row r="43511" spans="1:3" x14ac:dyDescent="0.4">
      <c r="A43511" s="70"/>
      <c r="B43511" s="70"/>
      <c r="C43511" s="71"/>
    </row>
    <row r="43512" spans="1:3" x14ac:dyDescent="0.4">
      <c r="A43512" s="70"/>
      <c r="B43512" s="70"/>
      <c r="C43512" s="71"/>
    </row>
    <row r="43513" spans="1:3" x14ac:dyDescent="0.4">
      <c r="A43513" s="70"/>
      <c r="B43513" s="70"/>
      <c r="C43513" s="71"/>
    </row>
    <row r="43514" spans="1:3" x14ac:dyDescent="0.4">
      <c r="A43514" s="70"/>
      <c r="B43514" s="70"/>
      <c r="C43514" s="71"/>
    </row>
    <row r="43515" spans="1:3" x14ac:dyDescent="0.4">
      <c r="A43515" s="70"/>
      <c r="B43515" s="70"/>
      <c r="C43515" s="71"/>
    </row>
    <row r="43516" spans="1:3" x14ac:dyDescent="0.4">
      <c r="A43516" s="70"/>
      <c r="B43516" s="70"/>
      <c r="C43516" s="71"/>
    </row>
    <row r="43517" spans="1:3" x14ac:dyDescent="0.4">
      <c r="A43517" s="70"/>
      <c r="B43517" s="70"/>
      <c r="C43517" s="71"/>
    </row>
    <row r="43518" spans="1:3" x14ac:dyDescent="0.4">
      <c r="A43518" s="70"/>
      <c r="B43518" s="70"/>
      <c r="C43518" s="71"/>
    </row>
    <row r="43519" spans="1:3" x14ac:dyDescent="0.4">
      <c r="A43519" s="70"/>
      <c r="B43519" s="70"/>
      <c r="C43519" s="71"/>
    </row>
    <row r="43520" spans="1:3" x14ac:dyDescent="0.4">
      <c r="A43520" s="70"/>
      <c r="B43520" s="70"/>
      <c r="C43520" s="71"/>
    </row>
    <row r="43521" spans="1:3" x14ac:dyDescent="0.4">
      <c r="A43521" s="70"/>
      <c r="B43521" s="70"/>
      <c r="C43521" s="71"/>
    </row>
    <row r="43522" spans="1:3" x14ac:dyDescent="0.4">
      <c r="A43522" s="70"/>
      <c r="B43522" s="70"/>
      <c r="C43522" s="71"/>
    </row>
    <row r="43523" spans="1:3" x14ac:dyDescent="0.4">
      <c r="A43523" s="70"/>
      <c r="B43523" s="70"/>
      <c r="C43523" s="71"/>
    </row>
    <row r="43524" spans="1:3" x14ac:dyDescent="0.4">
      <c r="A43524" s="70"/>
      <c r="B43524" s="70"/>
      <c r="C43524" s="71"/>
    </row>
    <row r="43525" spans="1:3" x14ac:dyDescent="0.4">
      <c r="A43525" s="70"/>
      <c r="B43525" s="70"/>
      <c r="C43525" s="71"/>
    </row>
    <row r="43526" spans="1:3" x14ac:dyDescent="0.4">
      <c r="A43526" s="70"/>
      <c r="B43526" s="70"/>
      <c r="C43526" s="71"/>
    </row>
    <row r="43527" spans="1:3" x14ac:dyDescent="0.4">
      <c r="A43527" s="70"/>
      <c r="B43527" s="70"/>
      <c r="C43527" s="71"/>
    </row>
    <row r="43528" spans="1:3" x14ac:dyDescent="0.4">
      <c r="A43528" s="70"/>
      <c r="B43528" s="70"/>
      <c r="C43528" s="71"/>
    </row>
    <row r="43529" spans="1:3" x14ac:dyDescent="0.4">
      <c r="A43529" s="70"/>
      <c r="B43529" s="70"/>
      <c r="C43529" s="71"/>
    </row>
    <row r="43530" spans="1:3" x14ac:dyDescent="0.4">
      <c r="A43530" s="70"/>
      <c r="B43530" s="70"/>
      <c r="C43530" s="71"/>
    </row>
    <row r="43531" spans="1:3" x14ac:dyDescent="0.4">
      <c r="A43531" s="70"/>
      <c r="B43531" s="70"/>
      <c r="C43531" s="71"/>
    </row>
    <row r="43532" spans="1:3" x14ac:dyDescent="0.4">
      <c r="A43532" s="70"/>
      <c r="B43532" s="70"/>
      <c r="C43532" s="71"/>
    </row>
    <row r="43533" spans="1:3" x14ac:dyDescent="0.4">
      <c r="A43533" s="70"/>
      <c r="B43533" s="70"/>
      <c r="C43533" s="71"/>
    </row>
    <row r="43534" spans="1:3" x14ac:dyDescent="0.4">
      <c r="A43534" s="70"/>
      <c r="B43534" s="70"/>
      <c r="C43534" s="71"/>
    </row>
    <row r="43535" spans="1:3" x14ac:dyDescent="0.4">
      <c r="A43535" s="70"/>
      <c r="B43535" s="70"/>
      <c r="C43535" s="71"/>
    </row>
    <row r="43536" spans="1:3" x14ac:dyDescent="0.4">
      <c r="A43536" s="70"/>
      <c r="B43536" s="70"/>
      <c r="C43536" s="71"/>
    </row>
    <row r="43537" spans="1:3" x14ac:dyDescent="0.4">
      <c r="A43537" s="70"/>
      <c r="B43537" s="70"/>
      <c r="C43537" s="71"/>
    </row>
    <row r="43538" spans="1:3" x14ac:dyDescent="0.4">
      <c r="A43538" s="70"/>
      <c r="B43538" s="70"/>
      <c r="C43538" s="71"/>
    </row>
    <row r="43539" spans="1:3" x14ac:dyDescent="0.4">
      <c r="A43539" s="70"/>
      <c r="B43539" s="70"/>
      <c r="C43539" s="71"/>
    </row>
    <row r="43540" spans="1:3" x14ac:dyDescent="0.4">
      <c r="A43540" s="70"/>
      <c r="B43540" s="70"/>
      <c r="C43540" s="71"/>
    </row>
    <row r="43541" spans="1:3" x14ac:dyDescent="0.4">
      <c r="A43541" s="70"/>
      <c r="B43541" s="70"/>
      <c r="C43541" s="71"/>
    </row>
    <row r="43542" spans="1:3" x14ac:dyDescent="0.4">
      <c r="A43542" s="70"/>
      <c r="B43542" s="70"/>
      <c r="C43542" s="71"/>
    </row>
    <row r="43543" spans="1:3" x14ac:dyDescent="0.4">
      <c r="A43543" s="70"/>
      <c r="B43543" s="70"/>
      <c r="C43543" s="71"/>
    </row>
    <row r="43544" spans="1:3" x14ac:dyDescent="0.4">
      <c r="A43544" s="70"/>
      <c r="B43544" s="70"/>
      <c r="C43544" s="71"/>
    </row>
    <row r="43545" spans="1:3" x14ac:dyDescent="0.4">
      <c r="A43545" s="70"/>
      <c r="B43545" s="70"/>
      <c r="C43545" s="71"/>
    </row>
    <row r="43546" spans="1:3" x14ac:dyDescent="0.4">
      <c r="A43546" s="70"/>
      <c r="B43546" s="70"/>
      <c r="C43546" s="71"/>
    </row>
    <row r="43547" spans="1:3" x14ac:dyDescent="0.4">
      <c r="A43547" s="70"/>
      <c r="B43547" s="70"/>
      <c r="C43547" s="71"/>
    </row>
    <row r="43548" spans="1:3" x14ac:dyDescent="0.4">
      <c r="A43548" s="70"/>
      <c r="B43548" s="70"/>
      <c r="C43548" s="71"/>
    </row>
    <row r="43549" spans="1:3" x14ac:dyDescent="0.4">
      <c r="A43549" s="70"/>
      <c r="B43549" s="70"/>
      <c r="C43549" s="71"/>
    </row>
    <row r="43550" spans="1:3" x14ac:dyDescent="0.4">
      <c r="A43550" s="70"/>
      <c r="B43550" s="70"/>
      <c r="C43550" s="71"/>
    </row>
    <row r="43551" spans="1:3" x14ac:dyDescent="0.4">
      <c r="A43551" s="70"/>
      <c r="B43551" s="70"/>
      <c r="C43551" s="71"/>
    </row>
    <row r="43552" spans="1:3" x14ac:dyDescent="0.4">
      <c r="A43552" s="70"/>
      <c r="B43552" s="70"/>
      <c r="C43552" s="71"/>
    </row>
    <row r="43553" spans="1:3" x14ac:dyDescent="0.4">
      <c r="A43553" s="70"/>
      <c r="B43553" s="70"/>
      <c r="C43553" s="71"/>
    </row>
    <row r="43554" spans="1:3" x14ac:dyDescent="0.4">
      <c r="A43554" s="70"/>
      <c r="B43554" s="70"/>
      <c r="C43554" s="71"/>
    </row>
    <row r="43555" spans="1:3" x14ac:dyDescent="0.4">
      <c r="A43555" s="70"/>
      <c r="B43555" s="70"/>
      <c r="C43555" s="71"/>
    </row>
    <row r="43556" spans="1:3" x14ac:dyDescent="0.4">
      <c r="A43556" s="70"/>
      <c r="B43556" s="70"/>
      <c r="C43556" s="71"/>
    </row>
    <row r="43557" spans="1:3" x14ac:dyDescent="0.4">
      <c r="A43557" s="70"/>
      <c r="B43557" s="70"/>
      <c r="C43557" s="71"/>
    </row>
    <row r="43558" spans="1:3" x14ac:dyDescent="0.4">
      <c r="A43558" s="70"/>
      <c r="B43558" s="70"/>
      <c r="C43558" s="71"/>
    </row>
    <row r="43559" spans="1:3" x14ac:dyDescent="0.4">
      <c r="A43559" s="70"/>
      <c r="B43559" s="70"/>
      <c r="C43559" s="71"/>
    </row>
    <row r="43560" spans="1:3" x14ac:dyDescent="0.4">
      <c r="A43560" s="70"/>
      <c r="B43560" s="70"/>
      <c r="C43560" s="71"/>
    </row>
    <row r="43561" spans="1:3" x14ac:dyDescent="0.4">
      <c r="A43561" s="70"/>
      <c r="B43561" s="70"/>
      <c r="C43561" s="71"/>
    </row>
    <row r="43562" spans="1:3" x14ac:dyDescent="0.4">
      <c r="A43562" s="70"/>
      <c r="B43562" s="70"/>
      <c r="C43562" s="71"/>
    </row>
    <row r="43563" spans="1:3" x14ac:dyDescent="0.4">
      <c r="A43563" s="70"/>
      <c r="B43563" s="70"/>
      <c r="C43563" s="71"/>
    </row>
    <row r="43564" spans="1:3" x14ac:dyDescent="0.4">
      <c r="A43564" s="70"/>
      <c r="B43564" s="70"/>
      <c r="C43564" s="71"/>
    </row>
    <row r="43565" spans="1:3" x14ac:dyDescent="0.4">
      <c r="A43565" s="70"/>
      <c r="B43565" s="70"/>
      <c r="C43565" s="71"/>
    </row>
    <row r="43566" spans="1:3" x14ac:dyDescent="0.4">
      <c r="A43566" s="70"/>
      <c r="B43566" s="70"/>
      <c r="C43566" s="71"/>
    </row>
    <row r="43567" spans="1:3" x14ac:dyDescent="0.4">
      <c r="A43567" s="70"/>
      <c r="B43567" s="70"/>
      <c r="C43567" s="71"/>
    </row>
    <row r="43568" spans="1:3" x14ac:dyDescent="0.4">
      <c r="A43568" s="70"/>
      <c r="B43568" s="70"/>
      <c r="C43568" s="71"/>
    </row>
    <row r="43569" spans="1:3" x14ac:dyDescent="0.4">
      <c r="A43569" s="70"/>
      <c r="B43569" s="70"/>
      <c r="C43569" s="71"/>
    </row>
    <row r="43570" spans="1:3" x14ac:dyDescent="0.4">
      <c r="A43570" s="70"/>
      <c r="B43570" s="70"/>
      <c r="C43570" s="71"/>
    </row>
    <row r="43571" spans="1:3" x14ac:dyDescent="0.4">
      <c r="A43571" s="70"/>
      <c r="B43571" s="70"/>
      <c r="C43571" s="71"/>
    </row>
    <row r="43572" spans="1:3" x14ac:dyDescent="0.4">
      <c r="A43572" s="70"/>
      <c r="B43572" s="70"/>
      <c r="C43572" s="71"/>
    </row>
    <row r="43573" spans="1:3" x14ac:dyDescent="0.4">
      <c r="A43573" s="70"/>
      <c r="B43573" s="70"/>
      <c r="C43573" s="71"/>
    </row>
    <row r="43574" spans="1:3" x14ac:dyDescent="0.4">
      <c r="A43574" s="70"/>
      <c r="B43574" s="70"/>
      <c r="C43574" s="71"/>
    </row>
    <row r="43575" spans="1:3" x14ac:dyDescent="0.4">
      <c r="A43575" s="70"/>
      <c r="B43575" s="70"/>
      <c r="C43575" s="71"/>
    </row>
    <row r="43576" spans="1:3" x14ac:dyDescent="0.4">
      <c r="A43576" s="70"/>
      <c r="B43576" s="70"/>
      <c r="C43576" s="71"/>
    </row>
    <row r="43577" spans="1:3" x14ac:dyDescent="0.4">
      <c r="A43577" s="70"/>
      <c r="B43577" s="70"/>
      <c r="C43577" s="71"/>
    </row>
    <row r="43578" spans="1:3" x14ac:dyDescent="0.4">
      <c r="A43578" s="70"/>
      <c r="B43578" s="70"/>
      <c r="C43578" s="71"/>
    </row>
    <row r="43579" spans="1:3" x14ac:dyDescent="0.4">
      <c r="A43579" s="70"/>
      <c r="B43579" s="70"/>
      <c r="C43579" s="71"/>
    </row>
    <row r="43580" spans="1:3" x14ac:dyDescent="0.4">
      <c r="A43580" s="70"/>
      <c r="B43580" s="70"/>
      <c r="C43580" s="71"/>
    </row>
    <row r="43581" spans="1:3" x14ac:dyDescent="0.4">
      <c r="A43581" s="70"/>
      <c r="B43581" s="70"/>
      <c r="C43581" s="71"/>
    </row>
    <row r="43582" spans="1:3" x14ac:dyDescent="0.4">
      <c r="A43582" s="70"/>
      <c r="B43582" s="70"/>
      <c r="C43582" s="71"/>
    </row>
    <row r="43583" spans="1:3" x14ac:dyDescent="0.4">
      <c r="A43583" s="70"/>
      <c r="B43583" s="70"/>
      <c r="C43583" s="71"/>
    </row>
    <row r="43584" spans="1:3" x14ac:dyDescent="0.4">
      <c r="A43584" s="70"/>
      <c r="B43584" s="70"/>
      <c r="C43584" s="71"/>
    </row>
    <row r="43585" spans="1:3" x14ac:dyDescent="0.4">
      <c r="A43585" s="70"/>
      <c r="B43585" s="70"/>
      <c r="C43585" s="71"/>
    </row>
    <row r="43586" spans="1:3" x14ac:dyDescent="0.4">
      <c r="A43586" s="70"/>
      <c r="B43586" s="70"/>
      <c r="C43586" s="71"/>
    </row>
    <row r="43587" spans="1:3" x14ac:dyDescent="0.4">
      <c r="A43587" s="70"/>
      <c r="B43587" s="70"/>
      <c r="C43587" s="71"/>
    </row>
    <row r="43588" spans="1:3" x14ac:dyDescent="0.4">
      <c r="A43588" s="70"/>
      <c r="B43588" s="70"/>
      <c r="C43588" s="71"/>
    </row>
    <row r="43589" spans="1:3" x14ac:dyDescent="0.4">
      <c r="A43589" s="70"/>
      <c r="B43589" s="70"/>
      <c r="C43589" s="71"/>
    </row>
    <row r="43590" spans="1:3" x14ac:dyDescent="0.4">
      <c r="A43590" s="70"/>
      <c r="B43590" s="70"/>
      <c r="C43590" s="71"/>
    </row>
    <row r="43591" spans="1:3" x14ac:dyDescent="0.4">
      <c r="A43591" s="70"/>
      <c r="B43591" s="70"/>
      <c r="C43591" s="71"/>
    </row>
    <row r="43592" spans="1:3" x14ac:dyDescent="0.4">
      <c r="A43592" s="70"/>
      <c r="B43592" s="70"/>
      <c r="C43592" s="71"/>
    </row>
    <row r="43593" spans="1:3" x14ac:dyDescent="0.4">
      <c r="A43593" s="70"/>
      <c r="B43593" s="70"/>
      <c r="C43593" s="71"/>
    </row>
    <row r="43594" spans="1:3" x14ac:dyDescent="0.4">
      <c r="A43594" s="70"/>
      <c r="B43594" s="70"/>
      <c r="C43594" s="71"/>
    </row>
    <row r="43595" spans="1:3" x14ac:dyDescent="0.4">
      <c r="A43595" s="70"/>
      <c r="B43595" s="70"/>
      <c r="C43595" s="71"/>
    </row>
    <row r="43596" spans="1:3" x14ac:dyDescent="0.4">
      <c r="A43596" s="70"/>
      <c r="B43596" s="70"/>
      <c r="C43596" s="71"/>
    </row>
    <row r="43597" spans="1:3" x14ac:dyDescent="0.4">
      <c r="A43597" s="70"/>
      <c r="B43597" s="70"/>
      <c r="C43597" s="71"/>
    </row>
    <row r="43598" spans="1:3" x14ac:dyDescent="0.4">
      <c r="A43598" s="70"/>
      <c r="B43598" s="70"/>
      <c r="C43598" s="71"/>
    </row>
    <row r="43599" spans="1:3" x14ac:dyDescent="0.4">
      <c r="A43599" s="70"/>
      <c r="B43599" s="70"/>
      <c r="C43599" s="71"/>
    </row>
    <row r="43600" spans="1:3" x14ac:dyDescent="0.4">
      <c r="A43600" s="70"/>
      <c r="B43600" s="70"/>
      <c r="C43600" s="71"/>
    </row>
    <row r="43601" spans="1:3" x14ac:dyDescent="0.4">
      <c r="A43601" s="70"/>
      <c r="B43601" s="70"/>
      <c r="C43601" s="71"/>
    </row>
    <row r="43602" spans="1:3" x14ac:dyDescent="0.4">
      <c r="A43602" s="70"/>
      <c r="B43602" s="70"/>
      <c r="C43602" s="71"/>
    </row>
    <row r="43603" spans="1:3" x14ac:dyDescent="0.4">
      <c r="A43603" s="70"/>
      <c r="B43603" s="70"/>
      <c r="C43603" s="71"/>
    </row>
    <row r="43604" spans="1:3" x14ac:dyDescent="0.4">
      <c r="A43604" s="70"/>
      <c r="B43604" s="70"/>
      <c r="C43604" s="71"/>
    </row>
    <row r="43605" spans="1:3" x14ac:dyDescent="0.4">
      <c r="A43605" s="70"/>
      <c r="B43605" s="70"/>
      <c r="C43605" s="71"/>
    </row>
    <row r="43606" spans="1:3" x14ac:dyDescent="0.4">
      <c r="A43606" s="70"/>
      <c r="B43606" s="70"/>
      <c r="C43606" s="71"/>
    </row>
    <row r="43607" spans="1:3" x14ac:dyDescent="0.4">
      <c r="A43607" s="70"/>
      <c r="B43607" s="70"/>
      <c r="C43607" s="71"/>
    </row>
    <row r="43608" spans="1:3" x14ac:dyDescent="0.4">
      <c r="A43608" s="70"/>
      <c r="B43608" s="70"/>
      <c r="C43608" s="71"/>
    </row>
    <row r="43609" spans="1:3" x14ac:dyDescent="0.4">
      <c r="A43609" s="70"/>
      <c r="B43609" s="70"/>
      <c r="C43609" s="71"/>
    </row>
    <row r="43610" spans="1:3" x14ac:dyDescent="0.4">
      <c r="A43610" s="70"/>
      <c r="B43610" s="70"/>
      <c r="C43610" s="71"/>
    </row>
    <row r="43611" spans="1:3" x14ac:dyDescent="0.4">
      <c r="A43611" s="70"/>
      <c r="B43611" s="70"/>
      <c r="C43611" s="71"/>
    </row>
    <row r="43612" spans="1:3" x14ac:dyDescent="0.4">
      <c r="A43612" s="70"/>
      <c r="B43612" s="70"/>
      <c r="C43612" s="71"/>
    </row>
    <row r="43613" spans="1:3" x14ac:dyDescent="0.4">
      <c r="A43613" s="70"/>
      <c r="B43613" s="70"/>
      <c r="C43613" s="71"/>
    </row>
    <row r="43614" spans="1:3" x14ac:dyDescent="0.4">
      <c r="A43614" s="70"/>
      <c r="B43614" s="70"/>
      <c r="C43614" s="71"/>
    </row>
    <row r="43615" spans="1:3" x14ac:dyDescent="0.4">
      <c r="A43615" s="70"/>
      <c r="B43615" s="70"/>
      <c r="C43615" s="71"/>
    </row>
    <row r="43616" spans="1:3" x14ac:dyDescent="0.4">
      <c r="A43616" s="70"/>
      <c r="B43616" s="70"/>
      <c r="C43616" s="71"/>
    </row>
    <row r="43617" spans="1:3" x14ac:dyDescent="0.4">
      <c r="A43617" s="70"/>
      <c r="B43617" s="70"/>
      <c r="C43617" s="71"/>
    </row>
    <row r="43618" spans="1:3" x14ac:dyDescent="0.4">
      <c r="A43618" s="70"/>
      <c r="B43618" s="70"/>
      <c r="C43618" s="71"/>
    </row>
    <row r="43619" spans="1:3" x14ac:dyDescent="0.4">
      <c r="A43619" s="70"/>
      <c r="B43619" s="70"/>
      <c r="C43619" s="71"/>
    </row>
    <row r="43620" spans="1:3" x14ac:dyDescent="0.4">
      <c r="A43620" s="70"/>
      <c r="B43620" s="70"/>
      <c r="C43620" s="71"/>
    </row>
    <row r="43621" spans="1:3" x14ac:dyDescent="0.4">
      <c r="A43621" s="70"/>
      <c r="B43621" s="70"/>
      <c r="C43621" s="71"/>
    </row>
    <row r="43622" spans="1:3" x14ac:dyDescent="0.4">
      <c r="A43622" s="70"/>
      <c r="B43622" s="70"/>
      <c r="C43622" s="71"/>
    </row>
    <row r="43623" spans="1:3" x14ac:dyDescent="0.4">
      <c r="A43623" s="70"/>
      <c r="B43623" s="70"/>
      <c r="C43623" s="71"/>
    </row>
    <row r="43624" spans="1:3" x14ac:dyDescent="0.4">
      <c r="A43624" s="70"/>
      <c r="B43624" s="70"/>
      <c r="C43624" s="71"/>
    </row>
    <row r="43625" spans="1:3" x14ac:dyDescent="0.4">
      <c r="A43625" s="70"/>
      <c r="B43625" s="70"/>
      <c r="C43625" s="71"/>
    </row>
    <row r="43626" spans="1:3" x14ac:dyDescent="0.4">
      <c r="A43626" s="70"/>
      <c r="B43626" s="70"/>
      <c r="C43626" s="71"/>
    </row>
    <row r="43627" spans="1:3" x14ac:dyDescent="0.4">
      <c r="A43627" s="70"/>
      <c r="B43627" s="70"/>
      <c r="C43627" s="71"/>
    </row>
    <row r="43628" spans="1:3" x14ac:dyDescent="0.4">
      <c r="A43628" s="70"/>
      <c r="B43628" s="70"/>
      <c r="C43628" s="71"/>
    </row>
    <row r="43629" spans="1:3" x14ac:dyDescent="0.4">
      <c r="A43629" s="70"/>
      <c r="B43629" s="70"/>
      <c r="C43629" s="71"/>
    </row>
    <row r="43630" spans="1:3" x14ac:dyDescent="0.4">
      <c r="A43630" s="70"/>
      <c r="B43630" s="70"/>
      <c r="C43630" s="71"/>
    </row>
    <row r="43631" spans="1:3" x14ac:dyDescent="0.4">
      <c r="A43631" s="70"/>
      <c r="B43631" s="70"/>
      <c r="C43631" s="71"/>
    </row>
    <row r="43632" spans="1:3" x14ac:dyDescent="0.4">
      <c r="A43632" s="70"/>
      <c r="B43632" s="70"/>
      <c r="C43632" s="71"/>
    </row>
    <row r="43633" spans="1:3" x14ac:dyDescent="0.4">
      <c r="A43633" s="70"/>
      <c r="B43633" s="70"/>
      <c r="C43633" s="71"/>
    </row>
    <row r="43634" spans="1:3" x14ac:dyDescent="0.4">
      <c r="A43634" s="70"/>
      <c r="B43634" s="70"/>
      <c r="C43634" s="71"/>
    </row>
    <row r="43635" spans="1:3" x14ac:dyDescent="0.4">
      <c r="A43635" s="70"/>
      <c r="B43635" s="70"/>
      <c r="C43635" s="71"/>
    </row>
    <row r="43636" spans="1:3" x14ac:dyDescent="0.4">
      <c r="A43636" s="70"/>
      <c r="B43636" s="70"/>
      <c r="C43636" s="71"/>
    </row>
    <row r="43637" spans="1:3" x14ac:dyDescent="0.4">
      <c r="A43637" s="70"/>
      <c r="B43637" s="70"/>
      <c r="C43637" s="71"/>
    </row>
    <row r="43638" spans="1:3" x14ac:dyDescent="0.4">
      <c r="A43638" s="70"/>
      <c r="B43638" s="70"/>
      <c r="C43638" s="71"/>
    </row>
    <row r="43639" spans="1:3" x14ac:dyDescent="0.4">
      <c r="A43639" s="70"/>
      <c r="B43639" s="70"/>
      <c r="C43639" s="71"/>
    </row>
    <row r="43640" spans="1:3" x14ac:dyDescent="0.4">
      <c r="A43640" s="70"/>
      <c r="B43640" s="70"/>
      <c r="C43640" s="71"/>
    </row>
    <row r="43641" spans="1:3" x14ac:dyDescent="0.4">
      <c r="A43641" s="70"/>
      <c r="B43641" s="70"/>
      <c r="C43641" s="71"/>
    </row>
    <row r="43642" spans="1:3" x14ac:dyDescent="0.4">
      <c r="A43642" s="70"/>
      <c r="B43642" s="70"/>
      <c r="C43642" s="71"/>
    </row>
    <row r="43643" spans="1:3" x14ac:dyDescent="0.4">
      <c r="A43643" s="70"/>
      <c r="B43643" s="70"/>
      <c r="C43643" s="71"/>
    </row>
    <row r="43644" spans="1:3" x14ac:dyDescent="0.4">
      <c r="A43644" s="70"/>
      <c r="B43644" s="70"/>
      <c r="C43644" s="71"/>
    </row>
    <row r="43645" spans="1:3" x14ac:dyDescent="0.4">
      <c r="A43645" s="70"/>
      <c r="B43645" s="70"/>
      <c r="C43645" s="71"/>
    </row>
    <row r="43646" spans="1:3" x14ac:dyDescent="0.4">
      <c r="A43646" s="70"/>
      <c r="B43646" s="70"/>
      <c r="C43646" s="71"/>
    </row>
    <row r="43647" spans="1:3" x14ac:dyDescent="0.4">
      <c r="A43647" s="70"/>
      <c r="B43647" s="70"/>
      <c r="C43647" s="71"/>
    </row>
    <row r="43648" spans="1:3" x14ac:dyDescent="0.4">
      <c r="A43648" s="70"/>
      <c r="B43648" s="70"/>
      <c r="C43648" s="71"/>
    </row>
    <row r="43649" spans="1:3" x14ac:dyDescent="0.4">
      <c r="A43649" s="70"/>
      <c r="B43649" s="70"/>
      <c r="C43649" s="71"/>
    </row>
    <row r="43650" spans="1:3" x14ac:dyDescent="0.4">
      <c r="A43650" s="70"/>
      <c r="B43650" s="70"/>
      <c r="C43650" s="71"/>
    </row>
    <row r="43651" spans="1:3" x14ac:dyDescent="0.4">
      <c r="A43651" s="70"/>
      <c r="B43651" s="70"/>
      <c r="C43651" s="71"/>
    </row>
    <row r="43652" spans="1:3" x14ac:dyDescent="0.4">
      <c r="A43652" s="70"/>
      <c r="B43652" s="70"/>
      <c r="C43652" s="71"/>
    </row>
    <row r="43653" spans="1:3" x14ac:dyDescent="0.4">
      <c r="A43653" s="70"/>
      <c r="B43653" s="70"/>
      <c r="C43653" s="71"/>
    </row>
    <row r="43654" spans="1:3" x14ac:dyDescent="0.4">
      <c r="A43654" s="70"/>
      <c r="B43654" s="70"/>
      <c r="C43654" s="71"/>
    </row>
    <row r="43655" spans="1:3" x14ac:dyDescent="0.4">
      <c r="A43655" s="70"/>
      <c r="B43655" s="70"/>
      <c r="C43655" s="71"/>
    </row>
    <row r="43656" spans="1:3" x14ac:dyDescent="0.4">
      <c r="A43656" s="70"/>
      <c r="B43656" s="70"/>
      <c r="C43656" s="71"/>
    </row>
    <row r="43657" spans="1:3" x14ac:dyDescent="0.4">
      <c r="A43657" s="70"/>
      <c r="B43657" s="70"/>
      <c r="C43657" s="71"/>
    </row>
    <row r="43658" spans="1:3" x14ac:dyDescent="0.4">
      <c r="A43658" s="70"/>
      <c r="B43658" s="70"/>
      <c r="C43658" s="71"/>
    </row>
    <row r="43659" spans="1:3" x14ac:dyDescent="0.4">
      <c r="A43659" s="70"/>
      <c r="B43659" s="70"/>
      <c r="C43659" s="71"/>
    </row>
    <row r="43660" spans="1:3" x14ac:dyDescent="0.4">
      <c r="A43660" s="70"/>
      <c r="B43660" s="70"/>
      <c r="C43660" s="71"/>
    </row>
    <row r="43661" spans="1:3" x14ac:dyDescent="0.4">
      <c r="A43661" s="70"/>
      <c r="B43661" s="70"/>
      <c r="C43661" s="71"/>
    </row>
    <row r="43662" spans="1:3" x14ac:dyDescent="0.4">
      <c r="A43662" s="70"/>
      <c r="B43662" s="70"/>
      <c r="C43662" s="71"/>
    </row>
    <row r="43663" spans="1:3" x14ac:dyDescent="0.4">
      <c r="A43663" s="70"/>
      <c r="B43663" s="70"/>
      <c r="C43663" s="71"/>
    </row>
    <row r="43664" spans="1:3" x14ac:dyDescent="0.4">
      <c r="A43664" s="70"/>
      <c r="B43664" s="70"/>
      <c r="C43664" s="71"/>
    </row>
    <row r="43665" spans="1:3" x14ac:dyDescent="0.4">
      <c r="A43665" s="70"/>
      <c r="B43665" s="70"/>
      <c r="C43665" s="71"/>
    </row>
    <row r="43666" spans="1:3" x14ac:dyDescent="0.4">
      <c r="A43666" s="70"/>
      <c r="B43666" s="70"/>
      <c r="C43666" s="71"/>
    </row>
    <row r="43667" spans="1:3" x14ac:dyDescent="0.4">
      <c r="A43667" s="70"/>
      <c r="B43667" s="70"/>
      <c r="C43667" s="71"/>
    </row>
    <row r="43668" spans="1:3" x14ac:dyDescent="0.4">
      <c r="A43668" s="70"/>
      <c r="B43668" s="70"/>
      <c r="C43668" s="71"/>
    </row>
    <row r="43669" spans="1:3" x14ac:dyDescent="0.4">
      <c r="A43669" s="70"/>
      <c r="B43669" s="70"/>
      <c r="C43669" s="71"/>
    </row>
    <row r="43670" spans="1:3" x14ac:dyDescent="0.4">
      <c r="A43670" s="70"/>
      <c r="B43670" s="70"/>
      <c r="C43670" s="71"/>
    </row>
    <row r="43671" spans="1:3" x14ac:dyDescent="0.4">
      <c r="A43671" s="70"/>
      <c r="B43671" s="70"/>
      <c r="C43671" s="71"/>
    </row>
    <row r="43672" spans="1:3" x14ac:dyDescent="0.4">
      <c r="A43672" s="70"/>
      <c r="B43672" s="70"/>
      <c r="C43672" s="71"/>
    </row>
    <row r="43673" spans="1:3" x14ac:dyDescent="0.4">
      <c r="A43673" s="70"/>
      <c r="B43673" s="70"/>
      <c r="C43673" s="71"/>
    </row>
    <row r="43674" spans="1:3" x14ac:dyDescent="0.4">
      <c r="A43674" s="70"/>
      <c r="B43674" s="70"/>
      <c r="C43674" s="71"/>
    </row>
    <row r="43675" spans="1:3" x14ac:dyDescent="0.4">
      <c r="A43675" s="70"/>
      <c r="B43675" s="70"/>
      <c r="C43675" s="71"/>
    </row>
    <row r="43676" spans="1:3" x14ac:dyDescent="0.4">
      <c r="A43676" s="70"/>
      <c r="B43676" s="70"/>
      <c r="C43676" s="71"/>
    </row>
    <row r="43677" spans="1:3" x14ac:dyDescent="0.4">
      <c r="A43677" s="70"/>
      <c r="B43677" s="70"/>
      <c r="C43677" s="71"/>
    </row>
    <row r="43678" spans="1:3" x14ac:dyDescent="0.4">
      <c r="A43678" s="70"/>
      <c r="B43678" s="70"/>
      <c r="C43678" s="71"/>
    </row>
    <row r="43679" spans="1:3" x14ac:dyDescent="0.4">
      <c r="A43679" s="70"/>
      <c r="B43679" s="70"/>
      <c r="C43679" s="71"/>
    </row>
    <row r="43680" spans="1:3" x14ac:dyDescent="0.4">
      <c r="A43680" s="70"/>
      <c r="B43680" s="70"/>
      <c r="C43680" s="71"/>
    </row>
    <row r="43681" spans="1:3" x14ac:dyDescent="0.4">
      <c r="A43681" s="70"/>
      <c r="B43681" s="70"/>
      <c r="C43681" s="71"/>
    </row>
    <row r="43682" spans="1:3" x14ac:dyDescent="0.4">
      <c r="A43682" s="70"/>
      <c r="B43682" s="70"/>
      <c r="C43682" s="71"/>
    </row>
    <row r="43683" spans="1:3" x14ac:dyDescent="0.4">
      <c r="A43683" s="70"/>
      <c r="B43683" s="70"/>
      <c r="C43683" s="71"/>
    </row>
    <row r="43684" spans="1:3" x14ac:dyDescent="0.4">
      <c r="A43684" s="70"/>
      <c r="B43684" s="70"/>
      <c r="C43684" s="71"/>
    </row>
    <row r="43685" spans="1:3" x14ac:dyDescent="0.4">
      <c r="A43685" s="70"/>
      <c r="B43685" s="70"/>
      <c r="C43685" s="71"/>
    </row>
    <row r="43686" spans="1:3" x14ac:dyDescent="0.4">
      <c r="A43686" s="70"/>
      <c r="B43686" s="70"/>
      <c r="C43686" s="71"/>
    </row>
    <row r="43687" spans="1:3" x14ac:dyDescent="0.4">
      <c r="A43687" s="70"/>
      <c r="B43687" s="70"/>
      <c r="C43687" s="71"/>
    </row>
    <row r="43688" spans="1:3" x14ac:dyDescent="0.4">
      <c r="A43688" s="70"/>
      <c r="B43688" s="70"/>
      <c r="C43688" s="71"/>
    </row>
    <row r="43689" spans="1:3" x14ac:dyDescent="0.4">
      <c r="A43689" s="70"/>
      <c r="B43689" s="70"/>
      <c r="C43689" s="71"/>
    </row>
    <row r="43690" spans="1:3" x14ac:dyDescent="0.4">
      <c r="A43690" s="70"/>
      <c r="B43690" s="70"/>
      <c r="C43690" s="71"/>
    </row>
    <row r="43691" spans="1:3" x14ac:dyDescent="0.4">
      <c r="A43691" s="70"/>
      <c r="B43691" s="70"/>
      <c r="C43691" s="71"/>
    </row>
    <row r="43692" spans="1:3" x14ac:dyDescent="0.4">
      <c r="A43692" s="70"/>
      <c r="B43692" s="70"/>
      <c r="C43692" s="71"/>
    </row>
    <row r="43693" spans="1:3" x14ac:dyDescent="0.4">
      <c r="A43693" s="70"/>
      <c r="B43693" s="70"/>
      <c r="C43693" s="71"/>
    </row>
    <row r="43694" spans="1:3" x14ac:dyDescent="0.4">
      <c r="A43694" s="70"/>
      <c r="B43694" s="70"/>
      <c r="C43694" s="71"/>
    </row>
    <row r="43695" spans="1:3" x14ac:dyDescent="0.4">
      <c r="A43695" s="70"/>
      <c r="B43695" s="70"/>
      <c r="C43695" s="71"/>
    </row>
    <row r="43696" spans="1:3" x14ac:dyDescent="0.4">
      <c r="A43696" s="70"/>
      <c r="B43696" s="70"/>
      <c r="C43696" s="71"/>
    </row>
    <row r="43697" spans="1:3" x14ac:dyDescent="0.4">
      <c r="A43697" s="70"/>
      <c r="B43697" s="70"/>
      <c r="C43697" s="71"/>
    </row>
    <row r="43698" spans="1:3" x14ac:dyDescent="0.4">
      <c r="A43698" s="70"/>
      <c r="B43698" s="70"/>
      <c r="C43698" s="71"/>
    </row>
    <row r="43699" spans="1:3" x14ac:dyDescent="0.4">
      <c r="A43699" s="70"/>
      <c r="B43699" s="70"/>
      <c r="C43699" s="71"/>
    </row>
    <row r="43700" spans="1:3" x14ac:dyDescent="0.4">
      <c r="A43700" s="70"/>
      <c r="B43700" s="70"/>
      <c r="C43700" s="71"/>
    </row>
    <row r="43701" spans="1:3" x14ac:dyDescent="0.4">
      <c r="A43701" s="70"/>
      <c r="B43701" s="70"/>
      <c r="C43701" s="71"/>
    </row>
    <row r="43702" spans="1:3" x14ac:dyDescent="0.4">
      <c r="A43702" s="70"/>
      <c r="B43702" s="70"/>
      <c r="C43702" s="71"/>
    </row>
    <row r="43703" spans="1:3" x14ac:dyDescent="0.4">
      <c r="A43703" s="70"/>
      <c r="B43703" s="70"/>
      <c r="C43703" s="71"/>
    </row>
    <row r="43704" spans="1:3" x14ac:dyDescent="0.4">
      <c r="A43704" s="70"/>
      <c r="B43704" s="70"/>
      <c r="C43704" s="71"/>
    </row>
    <row r="43705" spans="1:3" x14ac:dyDescent="0.4">
      <c r="A43705" s="70"/>
      <c r="B43705" s="70"/>
      <c r="C43705" s="71"/>
    </row>
    <row r="43706" spans="1:3" x14ac:dyDescent="0.4">
      <c r="A43706" s="70"/>
      <c r="B43706" s="70"/>
      <c r="C43706" s="71"/>
    </row>
    <row r="43707" spans="1:3" x14ac:dyDescent="0.4">
      <c r="A43707" s="70"/>
      <c r="B43707" s="70"/>
      <c r="C43707" s="71"/>
    </row>
    <row r="43708" spans="1:3" x14ac:dyDescent="0.4">
      <c r="A43708" s="70"/>
      <c r="B43708" s="70"/>
      <c r="C43708" s="71"/>
    </row>
    <row r="43709" spans="1:3" x14ac:dyDescent="0.4">
      <c r="A43709" s="70"/>
      <c r="B43709" s="70"/>
      <c r="C43709" s="71"/>
    </row>
    <row r="43710" spans="1:3" x14ac:dyDescent="0.4">
      <c r="A43710" s="70"/>
      <c r="B43710" s="70"/>
      <c r="C43710" s="71"/>
    </row>
    <row r="43711" spans="1:3" x14ac:dyDescent="0.4">
      <c r="A43711" s="70"/>
      <c r="B43711" s="70"/>
      <c r="C43711" s="71"/>
    </row>
    <row r="43712" spans="1:3" x14ac:dyDescent="0.4">
      <c r="A43712" s="70"/>
      <c r="B43712" s="70"/>
      <c r="C43712" s="71"/>
    </row>
    <row r="43713" spans="1:3" x14ac:dyDescent="0.4">
      <c r="A43713" s="70"/>
      <c r="B43713" s="70"/>
      <c r="C43713" s="71"/>
    </row>
    <row r="43714" spans="1:3" x14ac:dyDescent="0.4">
      <c r="A43714" s="70"/>
      <c r="B43714" s="70"/>
      <c r="C43714" s="71"/>
    </row>
    <row r="43715" spans="1:3" x14ac:dyDescent="0.4">
      <c r="A43715" s="70"/>
      <c r="B43715" s="70"/>
      <c r="C43715" s="71"/>
    </row>
    <row r="43716" spans="1:3" x14ac:dyDescent="0.4">
      <c r="A43716" s="70"/>
      <c r="B43716" s="70"/>
      <c r="C43716" s="71"/>
    </row>
    <row r="43717" spans="1:3" x14ac:dyDescent="0.4">
      <c r="A43717" s="70"/>
      <c r="B43717" s="70"/>
      <c r="C43717" s="71"/>
    </row>
    <row r="43718" spans="1:3" x14ac:dyDescent="0.4">
      <c r="A43718" s="70"/>
      <c r="B43718" s="70"/>
      <c r="C43718" s="71"/>
    </row>
    <row r="43719" spans="1:3" x14ac:dyDescent="0.4">
      <c r="A43719" s="70"/>
      <c r="B43719" s="70"/>
      <c r="C43719" s="71"/>
    </row>
    <row r="43720" spans="1:3" x14ac:dyDescent="0.4">
      <c r="A43720" s="70"/>
      <c r="B43720" s="70"/>
      <c r="C43720" s="71"/>
    </row>
    <row r="43721" spans="1:3" x14ac:dyDescent="0.4">
      <c r="A43721" s="70"/>
      <c r="B43721" s="70"/>
      <c r="C43721" s="71"/>
    </row>
    <row r="43722" spans="1:3" x14ac:dyDescent="0.4">
      <c r="A43722" s="70"/>
      <c r="B43722" s="70"/>
      <c r="C43722" s="71"/>
    </row>
    <row r="43723" spans="1:3" x14ac:dyDescent="0.4">
      <c r="A43723" s="70"/>
      <c r="B43723" s="70"/>
      <c r="C43723" s="71"/>
    </row>
    <row r="43724" spans="1:3" x14ac:dyDescent="0.4">
      <c r="A43724" s="70"/>
      <c r="B43724" s="70"/>
      <c r="C43724" s="71"/>
    </row>
    <row r="43725" spans="1:3" x14ac:dyDescent="0.4">
      <c r="A43725" s="70"/>
      <c r="B43725" s="70"/>
      <c r="C43725" s="71"/>
    </row>
    <row r="43726" spans="1:3" x14ac:dyDescent="0.4">
      <c r="A43726" s="70"/>
      <c r="B43726" s="70"/>
      <c r="C43726" s="71"/>
    </row>
    <row r="43727" spans="1:3" x14ac:dyDescent="0.4">
      <c r="A43727" s="70"/>
      <c r="B43727" s="70"/>
      <c r="C43727" s="71"/>
    </row>
    <row r="43728" spans="1:3" x14ac:dyDescent="0.4">
      <c r="A43728" s="70"/>
      <c r="B43728" s="70"/>
      <c r="C43728" s="71"/>
    </row>
    <row r="43729" spans="1:3" x14ac:dyDescent="0.4">
      <c r="A43729" s="70"/>
      <c r="B43729" s="70"/>
      <c r="C43729" s="71"/>
    </row>
    <row r="43730" spans="1:3" x14ac:dyDescent="0.4">
      <c r="A43730" s="70"/>
      <c r="B43730" s="70"/>
      <c r="C43730" s="71"/>
    </row>
    <row r="43731" spans="1:3" x14ac:dyDescent="0.4">
      <c r="A43731" s="70"/>
      <c r="B43731" s="70"/>
      <c r="C43731" s="71"/>
    </row>
    <row r="43732" spans="1:3" x14ac:dyDescent="0.4">
      <c r="A43732" s="70"/>
      <c r="B43732" s="70"/>
      <c r="C43732" s="71"/>
    </row>
    <row r="43733" spans="1:3" x14ac:dyDescent="0.4">
      <c r="A43733" s="70"/>
      <c r="B43733" s="70"/>
      <c r="C43733" s="71"/>
    </row>
    <row r="43734" spans="1:3" x14ac:dyDescent="0.4">
      <c r="A43734" s="70"/>
      <c r="B43734" s="70"/>
      <c r="C43734" s="71"/>
    </row>
    <row r="43735" spans="1:3" x14ac:dyDescent="0.4">
      <c r="A43735" s="70"/>
      <c r="B43735" s="70"/>
      <c r="C43735" s="71"/>
    </row>
    <row r="43736" spans="1:3" x14ac:dyDescent="0.4">
      <c r="A43736" s="70"/>
      <c r="B43736" s="70"/>
      <c r="C43736" s="71"/>
    </row>
    <row r="43737" spans="1:3" x14ac:dyDescent="0.4">
      <c r="A43737" s="70"/>
      <c r="B43737" s="70"/>
      <c r="C43737" s="71"/>
    </row>
    <row r="43738" spans="1:3" x14ac:dyDescent="0.4">
      <c r="A43738" s="70"/>
      <c r="B43738" s="70"/>
      <c r="C43738" s="71"/>
    </row>
    <row r="43739" spans="1:3" x14ac:dyDescent="0.4">
      <c r="A43739" s="70"/>
      <c r="B43739" s="70"/>
      <c r="C43739" s="71"/>
    </row>
    <row r="43740" spans="1:3" x14ac:dyDescent="0.4">
      <c r="A43740" s="70"/>
      <c r="B43740" s="70"/>
      <c r="C43740" s="71"/>
    </row>
    <row r="43741" spans="1:3" x14ac:dyDescent="0.4">
      <c r="A43741" s="70"/>
      <c r="B43741" s="70"/>
      <c r="C43741" s="71"/>
    </row>
    <row r="43742" spans="1:3" x14ac:dyDescent="0.4">
      <c r="A43742" s="70"/>
      <c r="B43742" s="70"/>
      <c r="C43742" s="71"/>
    </row>
    <row r="43743" spans="1:3" x14ac:dyDescent="0.4">
      <c r="A43743" s="70"/>
      <c r="B43743" s="70"/>
      <c r="C43743" s="71"/>
    </row>
    <row r="43744" spans="1:3" x14ac:dyDescent="0.4">
      <c r="A43744" s="70"/>
      <c r="B43744" s="70"/>
      <c r="C43744" s="71"/>
    </row>
    <row r="43745" spans="1:3" x14ac:dyDescent="0.4">
      <c r="A43745" s="70"/>
      <c r="B43745" s="70"/>
      <c r="C43745" s="71"/>
    </row>
    <row r="43746" spans="1:3" x14ac:dyDescent="0.4">
      <c r="A43746" s="70"/>
      <c r="B43746" s="70"/>
      <c r="C43746" s="71"/>
    </row>
    <row r="43747" spans="1:3" x14ac:dyDescent="0.4">
      <c r="A43747" s="70"/>
      <c r="B43747" s="70"/>
      <c r="C43747" s="71"/>
    </row>
    <row r="43748" spans="1:3" x14ac:dyDescent="0.4">
      <c r="A43748" s="70"/>
      <c r="B43748" s="70"/>
      <c r="C43748" s="71"/>
    </row>
    <row r="43749" spans="1:3" x14ac:dyDescent="0.4">
      <c r="A43749" s="70"/>
      <c r="B43749" s="70"/>
      <c r="C43749" s="71"/>
    </row>
    <row r="43750" spans="1:3" x14ac:dyDescent="0.4">
      <c r="A43750" s="70"/>
      <c r="B43750" s="70"/>
      <c r="C43750" s="71"/>
    </row>
    <row r="43751" spans="1:3" x14ac:dyDescent="0.4">
      <c r="A43751" s="70"/>
      <c r="B43751" s="70"/>
      <c r="C43751" s="71"/>
    </row>
    <row r="43752" spans="1:3" x14ac:dyDescent="0.4">
      <c r="A43752" s="70"/>
      <c r="B43752" s="70"/>
      <c r="C43752" s="71"/>
    </row>
    <row r="43753" spans="1:3" x14ac:dyDescent="0.4">
      <c r="A43753" s="70"/>
      <c r="B43753" s="70"/>
      <c r="C43753" s="71"/>
    </row>
    <row r="43754" spans="1:3" x14ac:dyDescent="0.4">
      <c r="A43754" s="70"/>
      <c r="B43754" s="70"/>
      <c r="C43754" s="71"/>
    </row>
    <row r="43755" spans="1:3" x14ac:dyDescent="0.4">
      <c r="A43755" s="70"/>
      <c r="B43755" s="70"/>
      <c r="C43755" s="71"/>
    </row>
    <row r="43756" spans="1:3" x14ac:dyDescent="0.4">
      <c r="A43756" s="70"/>
      <c r="B43756" s="70"/>
      <c r="C43756" s="71"/>
    </row>
    <row r="43757" spans="1:3" x14ac:dyDescent="0.4">
      <c r="A43757" s="70"/>
      <c r="B43757" s="70"/>
      <c r="C43757" s="71"/>
    </row>
    <row r="43758" spans="1:3" x14ac:dyDescent="0.4">
      <c r="A43758" s="70"/>
      <c r="B43758" s="70"/>
      <c r="C43758" s="71"/>
    </row>
    <row r="43759" spans="1:3" x14ac:dyDescent="0.4">
      <c r="A43759" s="70"/>
      <c r="B43759" s="70"/>
      <c r="C43759" s="71"/>
    </row>
    <row r="43760" spans="1:3" x14ac:dyDescent="0.4">
      <c r="A43760" s="70"/>
      <c r="B43760" s="70"/>
      <c r="C43760" s="71"/>
    </row>
    <row r="43761" spans="1:3" x14ac:dyDescent="0.4">
      <c r="A43761" s="70"/>
      <c r="B43761" s="70"/>
      <c r="C43761" s="71"/>
    </row>
    <row r="43762" spans="1:3" x14ac:dyDescent="0.4">
      <c r="A43762" s="70"/>
      <c r="B43762" s="70"/>
      <c r="C43762" s="71"/>
    </row>
    <row r="43763" spans="1:3" x14ac:dyDescent="0.4">
      <c r="A43763" s="70"/>
      <c r="B43763" s="70"/>
      <c r="C43763" s="71"/>
    </row>
    <row r="43764" spans="1:3" x14ac:dyDescent="0.4">
      <c r="A43764" s="70"/>
      <c r="B43764" s="70"/>
      <c r="C43764" s="71"/>
    </row>
    <row r="43765" spans="1:3" x14ac:dyDescent="0.4">
      <c r="A43765" s="70"/>
      <c r="B43765" s="70"/>
      <c r="C43765" s="71"/>
    </row>
    <row r="43766" spans="1:3" x14ac:dyDescent="0.4">
      <c r="A43766" s="70"/>
      <c r="B43766" s="70"/>
      <c r="C43766" s="71"/>
    </row>
    <row r="43767" spans="1:3" x14ac:dyDescent="0.4">
      <c r="A43767" s="70"/>
      <c r="B43767" s="70"/>
      <c r="C43767" s="71"/>
    </row>
    <row r="43768" spans="1:3" x14ac:dyDescent="0.4">
      <c r="A43768" s="70"/>
      <c r="B43768" s="70"/>
      <c r="C43768" s="71"/>
    </row>
    <row r="43769" spans="1:3" x14ac:dyDescent="0.4">
      <c r="A43769" s="70"/>
      <c r="B43769" s="70"/>
      <c r="C43769" s="71"/>
    </row>
    <row r="43770" spans="1:3" x14ac:dyDescent="0.4">
      <c r="A43770" s="70"/>
      <c r="B43770" s="70"/>
      <c r="C43770" s="71"/>
    </row>
    <row r="43771" spans="1:3" x14ac:dyDescent="0.4">
      <c r="A43771" s="70"/>
      <c r="B43771" s="70"/>
      <c r="C43771" s="71"/>
    </row>
    <row r="43772" spans="1:3" x14ac:dyDescent="0.4">
      <c r="A43772" s="70"/>
      <c r="B43772" s="70"/>
      <c r="C43772" s="71"/>
    </row>
    <row r="43773" spans="1:3" x14ac:dyDescent="0.4">
      <c r="A43773" s="70"/>
      <c r="B43773" s="70"/>
      <c r="C43773" s="71"/>
    </row>
    <row r="43774" spans="1:3" x14ac:dyDescent="0.4">
      <c r="A43774" s="70"/>
      <c r="B43774" s="70"/>
      <c r="C43774" s="71"/>
    </row>
    <row r="43775" spans="1:3" x14ac:dyDescent="0.4">
      <c r="A43775" s="70"/>
      <c r="B43775" s="70"/>
      <c r="C43775" s="71"/>
    </row>
    <row r="43776" spans="1:3" x14ac:dyDescent="0.4">
      <c r="A43776" s="70"/>
      <c r="B43776" s="70"/>
      <c r="C43776" s="71"/>
    </row>
    <row r="43777" spans="1:3" x14ac:dyDescent="0.4">
      <c r="A43777" s="70"/>
      <c r="B43777" s="70"/>
      <c r="C43777" s="71"/>
    </row>
    <row r="43778" spans="1:3" x14ac:dyDescent="0.4">
      <c r="A43778" s="70"/>
      <c r="B43778" s="70"/>
      <c r="C43778" s="71"/>
    </row>
    <row r="43779" spans="1:3" x14ac:dyDescent="0.4">
      <c r="A43779" s="70"/>
      <c r="B43779" s="70"/>
      <c r="C43779" s="71"/>
    </row>
    <row r="43780" spans="1:3" x14ac:dyDescent="0.4">
      <c r="A43780" s="70"/>
      <c r="B43780" s="70"/>
      <c r="C43780" s="71"/>
    </row>
    <row r="43781" spans="1:3" x14ac:dyDescent="0.4">
      <c r="A43781" s="70"/>
      <c r="B43781" s="70"/>
      <c r="C43781" s="71"/>
    </row>
    <row r="43782" spans="1:3" x14ac:dyDescent="0.4">
      <c r="A43782" s="70"/>
      <c r="B43782" s="70"/>
      <c r="C43782" s="71"/>
    </row>
    <row r="43783" spans="1:3" x14ac:dyDescent="0.4">
      <c r="A43783" s="70"/>
      <c r="B43783" s="70"/>
      <c r="C43783" s="71"/>
    </row>
    <row r="43784" spans="1:3" x14ac:dyDescent="0.4">
      <c r="A43784" s="70"/>
      <c r="B43784" s="70"/>
      <c r="C43784" s="71"/>
    </row>
    <row r="43785" spans="1:3" x14ac:dyDescent="0.4">
      <c r="A43785" s="70"/>
      <c r="B43785" s="70"/>
      <c r="C43785" s="71"/>
    </row>
    <row r="43786" spans="1:3" x14ac:dyDescent="0.4">
      <c r="A43786" s="70"/>
      <c r="B43786" s="70"/>
      <c r="C43786" s="71"/>
    </row>
    <row r="43787" spans="1:3" x14ac:dyDescent="0.4">
      <c r="A43787" s="70"/>
      <c r="B43787" s="70"/>
      <c r="C43787" s="71"/>
    </row>
    <row r="43788" spans="1:3" x14ac:dyDescent="0.4">
      <c r="A43788" s="70"/>
      <c r="B43788" s="70"/>
      <c r="C43788" s="71"/>
    </row>
    <row r="43789" spans="1:3" x14ac:dyDescent="0.4">
      <c r="A43789" s="70"/>
      <c r="B43789" s="70"/>
      <c r="C43789" s="71"/>
    </row>
    <row r="43790" spans="1:3" x14ac:dyDescent="0.4">
      <c r="A43790" s="70"/>
      <c r="B43790" s="70"/>
      <c r="C43790" s="71"/>
    </row>
    <row r="43791" spans="1:3" x14ac:dyDescent="0.4">
      <c r="A43791" s="70"/>
      <c r="B43791" s="70"/>
      <c r="C43791" s="71"/>
    </row>
    <row r="43792" spans="1:3" x14ac:dyDescent="0.4">
      <c r="A43792" s="70"/>
      <c r="B43792" s="70"/>
      <c r="C43792" s="71"/>
    </row>
    <row r="43793" spans="1:3" x14ac:dyDescent="0.4">
      <c r="A43793" s="70"/>
      <c r="B43793" s="70"/>
      <c r="C43793" s="71"/>
    </row>
    <row r="43794" spans="1:3" x14ac:dyDescent="0.4">
      <c r="A43794" s="70"/>
      <c r="B43794" s="70"/>
      <c r="C43794" s="71"/>
    </row>
    <row r="43795" spans="1:3" x14ac:dyDescent="0.4">
      <c r="A43795" s="70"/>
      <c r="B43795" s="70"/>
      <c r="C43795" s="71"/>
    </row>
    <row r="43796" spans="1:3" x14ac:dyDescent="0.4">
      <c r="A43796" s="70"/>
      <c r="B43796" s="70"/>
      <c r="C43796" s="71"/>
    </row>
    <row r="43797" spans="1:3" x14ac:dyDescent="0.4">
      <c r="A43797" s="70"/>
      <c r="B43797" s="70"/>
      <c r="C43797" s="71"/>
    </row>
    <row r="43798" spans="1:3" x14ac:dyDescent="0.4">
      <c r="A43798" s="70"/>
      <c r="B43798" s="70"/>
      <c r="C43798" s="71"/>
    </row>
    <row r="43799" spans="1:3" x14ac:dyDescent="0.4">
      <c r="A43799" s="70"/>
      <c r="B43799" s="70"/>
      <c r="C43799" s="71"/>
    </row>
    <row r="43800" spans="1:3" x14ac:dyDescent="0.4">
      <c r="A43800" s="70"/>
      <c r="B43800" s="70"/>
      <c r="C43800" s="71"/>
    </row>
    <row r="43801" spans="1:3" x14ac:dyDescent="0.4">
      <c r="A43801" s="70"/>
      <c r="B43801" s="70"/>
      <c r="C43801" s="71"/>
    </row>
    <row r="43802" spans="1:3" x14ac:dyDescent="0.4">
      <c r="A43802" s="70"/>
      <c r="B43802" s="70"/>
      <c r="C43802" s="71"/>
    </row>
    <row r="43803" spans="1:3" x14ac:dyDescent="0.4">
      <c r="A43803" s="70"/>
      <c r="B43803" s="70"/>
      <c r="C43803" s="71"/>
    </row>
    <row r="43804" spans="1:3" x14ac:dyDescent="0.4">
      <c r="A43804" s="70"/>
      <c r="B43804" s="70"/>
      <c r="C43804" s="71"/>
    </row>
    <row r="43805" spans="1:3" x14ac:dyDescent="0.4">
      <c r="A43805" s="70"/>
      <c r="B43805" s="70"/>
      <c r="C43805" s="71"/>
    </row>
    <row r="43806" spans="1:3" x14ac:dyDescent="0.4">
      <c r="A43806" s="70"/>
      <c r="B43806" s="70"/>
      <c r="C43806" s="71"/>
    </row>
    <row r="43807" spans="1:3" x14ac:dyDescent="0.4">
      <c r="A43807" s="70"/>
      <c r="B43807" s="70"/>
      <c r="C43807" s="71"/>
    </row>
    <row r="43808" spans="1:3" x14ac:dyDescent="0.4">
      <c r="A43808" s="70"/>
      <c r="B43808" s="70"/>
      <c r="C43808" s="71"/>
    </row>
    <row r="43809" spans="1:3" x14ac:dyDescent="0.4">
      <c r="A43809" s="70"/>
      <c r="B43809" s="70"/>
      <c r="C43809" s="71"/>
    </row>
    <row r="43810" spans="1:3" x14ac:dyDescent="0.4">
      <c r="A43810" s="70"/>
      <c r="B43810" s="70"/>
      <c r="C43810" s="71"/>
    </row>
    <row r="43811" spans="1:3" x14ac:dyDescent="0.4">
      <c r="A43811" s="70"/>
      <c r="B43811" s="70"/>
      <c r="C43811" s="71"/>
    </row>
    <row r="43812" spans="1:3" x14ac:dyDescent="0.4">
      <c r="A43812" s="70"/>
      <c r="B43812" s="70"/>
      <c r="C43812" s="71"/>
    </row>
    <row r="43813" spans="1:3" x14ac:dyDescent="0.4">
      <c r="A43813" s="70"/>
      <c r="B43813" s="70"/>
      <c r="C43813" s="71"/>
    </row>
    <row r="43814" spans="1:3" x14ac:dyDescent="0.4">
      <c r="A43814" s="70"/>
      <c r="B43814" s="70"/>
      <c r="C43814" s="71"/>
    </row>
    <row r="43815" spans="1:3" x14ac:dyDescent="0.4">
      <c r="A43815" s="70"/>
      <c r="B43815" s="70"/>
      <c r="C43815" s="71"/>
    </row>
    <row r="43816" spans="1:3" x14ac:dyDescent="0.4">
      <c r="A43816" s="70"/>
      <c r="B43816" s="70"/>
      <c r="C43816" s="71"/>
    </row>
    <row r="43817" spans="1:3" x14ac:dyDescent="0.4">
      <c r="A43817" s="70"/>
      <c r="B43817" s="70"/>
      <c r="C43817" s="71"/>
    </row>
    <row r="43818" spans="1:3" x14ac:dyDescent="0.4">
      <c r="A43818" s="70"/>
      <c r="B43818" s="70"/>
      <c r="C43818" s="71"/>
    </row>
    <row r="43819" spans="1:3" x14ac:dyDescent="0.4">
      <c r="A43819" s="70"/>
      <c r="B43819" s="70"/>
      <c r="C43819" s="71"/>
    </row>
    <row r="43820" spans="1:3" x14ac:dyDescent="0.4">
      <c r="A43820" s="70"/>
      <c r="B43820" s="70"/>
      <c r="C43820" s="71"/>
    </row>
    <row r="43821" spans="1:3" x14ac:dyDescent="0.4">
      <c r="A43821" s="70"/>
      <c r="B43821" s="70"/>
      <c r="C43821" s="71"/>
    </row>
    <row r="43822" spans="1:3" x14ac:dyDescent="0.4">
      <c r="A43822" s="70"/>
      <c r="B43822" s="70"/>
      <c r="C43822" s="71"/>
    </row>
    <row r="43823" spans="1:3" x14ac:dyDescent="0.4">
      <c r="A43823" s="70"/>
      <c r="B43823" s="70"/>
      <c r="C43823" s="71"/>
    </row>
    <row r="43824" spans="1:3" x14ac:dyDescent="0.4">
      <c r="A43824" s="70"/>
      <c r="B43824" s="70"/>
      <c r="C43824" s="71"/>
    </row>
    <row r="43825" spans="1:3" x14ac:dyDescent="0.4">
      <c r="A43825" s="70"/>
      <c r="B43825" s="70"/>
      <c r="C43825" s="71"/>
    </row>
    <row r="43826" spans="1:3" x14ac:dyDescent="0.4">
      <c r="A43826" s="70"/>
      <c r="B43826" s="70"/>
      <c r="C43826" s="71"/>
    </row>
    <row r="43827" spans="1:3" x14ac:dyDescent="0.4">
      <c r="A43827" s="70"/>
      <c r="B43827" s="70"/>
      <c r="C43827" s="71"/>
    </row>
    <row r="43828" spans="1:3" x14ac:dyDescent="0.4">
      <c r="A43828" s="70"/>
      <c r="B43828" s="70"/>
      <c r="C43828" s="71"/>
    </row>
    <row r="43829" spans="1:3" x14ac:dyDescent="0.4">
      <c r="A43829" s="70"/>
      <c r="B43829" s="70"/>
      <c r="C43829" s="71"/>
    </row>
    <row r="43830" spans="1:3" x14ac:dyDescent="0.4">
      <c r="A43830" s="70"/>
      <c r="B43830" s="70"/>
      <c r="C43830" s="71"/>
    </row>
    <row r="43831" spans="1:3" x14ac:dyDescent="0.4">
      <c r="A43831" s="70"/>
      <c r="B43831" s="70"/>
      <c r="C43831" s="71"/>
    </row>
    <row r="43832" spans="1:3" x14ac:dyDescent="0.4">
      <c r="A43832" s="70"/>
      <c r="B43832" s="70"/>
      <c r="C43832" s="71"/>
    </row>
    <row r="43833" spans="1:3" x14ac:dyDescent="0.4">
      <c r="A43833" s="70"/>
      <c r="B43833" s="70"/>
      <c r="C43833" s="71"/>
    </row>
    <row r="43834" spans="1:3" x14ac:dyDescent="0.4">
      <c r="A43834" s="70"/>
      <c r="B43834" s="70"/>
      <c r="C43834" s="71"/>
    </row>
    <row r="43835" spans="1:3" x14ac:dyDescent="0.4">
      <c r="A43835" s="70"/>
      <c r="B43835" s="70"/>
      <c r="C43835" s="71"/>
    </row>
    <row r="43836" spans="1:3" x14ac:dyDescent="0.4">
      <c r="A43836" s="70"/>
      <c r="B43836" s="70"/>
      <c r="C43836" s="71"/>
    </row>
    <row r="43837" spans="1:3" x14ac:dyDescent="0.4">
      <c r="A43837" s="70"/>
      <c r="B43837" s="70"/>
      <c r="C43837" s="71"/>
    </row>
    <row r="43838" spans="1:3" x14ac:dyDescent="0.4">
      <c r="A43838" s="70"/>
      <c r="B43838" s="70"/>
      <c r="C43838" s="71"/>
    </row>
    <row r="43839" spans="1:3" x14ac:dyDescent="0.4">
      <c r="A43839" s="70"/>
      <c r="B43839" s="70"/>
      <c r="C43839" s="71"/>
    </row>
    <row r="43840" spans="1:3" x14ac:dyDescent="0.4">
      <c r="A43840" s="70"/>
      <c r="B43840" s="70"/>
      <c r="C43840" s="71"/>
    </row>
    <row r="43841" spans="1:3" x14ac:dyDescent="0.4">
      <c r="A43841" s="70"/>
      <c r="B43841" s="70"/>
      <c r="C43841" s="71"/>
    </row>
    <row r="43842" spans="1:3" x14ac:dyDescent="0.4">
      <c r="A43842" s="70"/>
      <c r="B43842" s="70"/>
      <c r="C43842" s="71"/>
    </row>
    <row r="43843" spans="1:3" x14ac:dyDescent="0.4">
      <c r="A43843" s="70"/>
      <c r="B43843" s="70"/>
      <c r="C43843" s="71"/>
    </row>
    <row r="43844" spans="1:3" x14ac:dyDescent="0.4">
      <c r="A43844" s="70"/>
      <c r="B43844" s="70"/>
      <c r="C43844" s="71"/>
    </row>
    <row r="43845" spans="1:3" x14ac:dyDescent="0.4">
      <c r="A43845" s="70"/>
      <c r="B43845" s="70"/>
      <c r="C43845" s="71"/>
    </row>
    <row r="43846" spans="1:3" x14ac:dyDescent="0.4">
      <c r="A43846" s="70"/>
      <c r="B43846" s="70"/>
      <c r="C43846" s="71"/>
    </row>
    <row r="43847" spans="1:3" x14ac:dyDescent="0.4">
      <c r="A43847" s="70"/>
      <c r="B43847" s="70"/>
      <c r="C43847" s="71"/>
    </row>
    <row r="43848" spans="1:3" x14ac:dyDescent="0.4">
      <c r="A43848" s="70"/>
      <c r="B43848" s="70"/>
      <c r="C43848" s="71"/>
    </row>
    <row r="43849" spans="1:3" x14ac:dyDescent="0.4">
      <c r="A43849" s="70"/>
      <c r="B43849" s="70"/>
      <c r="C43849" s="71"/>
    </row>
    <row r="43850" spans="1:3" x14ac:dyDescent="0.4">
      <c r="A43850" s="70"/>
      <c r="B43850" s="70"/>
      <c r="C43850" s="71"/>
    </row>
    <row r="43851" spans="1:3" x14ac:dyDescent="0.4">
      <c r="A43851" s="70"/>
      <c r="B43851" s="70"/>
      <c r="C43851" s="71"/>
    </row>
    <row r="43852" spans="1:3" x14ac:dyDescent="0.4">
      <c r="A43852" s="70"/>
      <c r="B43852" s="70"/>
      <c r="C43852" s="71"/>
    </row>
    <row r="43853" spans="1:3" x14ac:dyDescent="0.4">
      <c r="A43853" s="70"/>
      <c r="B43853" s="70"/>
      <c r="C43853" s="71"/>
    </row>
    <row r="43854" spans="1:3" x14ac:dyDescent="0.4">
      <c r="A43854" s="70"/>
      <c r="B43854" s="70"/>
      <c r="C43854" s="71"/>
    </row>
    <row r="43855" spans="1:3" x14ac:dyDescent="0.4">
      <c r="A43855" s="70"/>
      <c r="B43855" s="70"/>
      <c r="C43855" s="71"/>
    </row>
    <row r="43856" spans="1:3" x14ac:dyDescent="0.4">
      <c r="A43856" s="70"/>
      <c r="B43856" s="70"/>
      <c r="C43856" s="71"/>
    </row>
    <row r="43857" spans="1:3" x14ac:dyDescent="0.4">
      <c r="A43857" s="70"/>
      <c r="B43857" s="70"/>
      <c r="C43857" s="71"/>
    </row>
    <row r="43858" spans="1:3" x14ac:dyDescent="0.4">
      <c r="A43858" s="70"/>
      <c r="B43858" s="70"/>
      <c r="C43858" s="71"/>
    </row>
    <row r="43859" spans="1:3" x14ac:dyDescent="0.4">
      <c r="A43859" s="70"/>
      <c r="B43859" s="70"/>
      <c r="C43859" s="71"/>
    </row>
    <row r="43860" spans="1:3" x14ac:dyDescent="0.4">
      <c r="A43860" s="70"/>
      <c r="B43860" s="70"/>
      <c r="C43860" s="71"/>
    </row>
    <row r="43861" spans="1:3" x14ac:dyDescent="0.4">
      <c r="A43861" s="70"/>
      <c r="B43861" s="70"/>
      <c r="C43861" s="71"/>
    </row>
    <row r="43862" spans="1:3" x14ac:dyDescent="0.4">
      <c r="A43862" s="70"/>
      <c r="B43862" s="70"/>
      <c r="C43862" s="71"/>
    </row>
    <row r="43863" spans="1:3" x14ac:dyDescent="0.4">
      <c r="A43863" s="70"/>
      <c r="B43863" s="70"/>
      <c r="C43863" s="71"/>
    </row>
    <row r="43864" spans="1:3" x14ac:dyDescent="0.4">
      <c r="A43864" s="70"/>
      <c r="B43864" s="70"/>
      <c r="C43864" s="71"/>
    </row>
    <row r="43865" spans="1:3" x14ac:dyDescent="0.4">
      <c r="A43865" s="70"/>
      <c r="B43865" s="70"/>
      <c r="C43865" s="71"/>
    </row>
    <row r="43866" spans="1:3" x14ac:dyDescent="0.4">
      <c r="A43866" s="70"/>
      <c r="B43866" s="70"/>
      <c r="C43866" s="71"/>
    </row>
    <row r="43867" spans="1:3" x14ac:dyDescent="0.4">
      <c r="A43867" s="70"/>
      <c r="B43867" s="70"/>
      <c r="C43867" s="71"/>
    </row>
    <row r="43868" spans="1:3" x14ac:dyDescent="0.4">
      <c r="A43868" s="70"/>
      <c r="B43868" s="70"/>
      <c r="C43868" s="71"/>
    </row>
    <row r="43869" spans="1:3" x14ac:dyDescent="0.4">
      <c r="A43869" s="70"/>
      <c r="B43869" s="70"/>
      <c r="C43869" s="71"/>
    </row>
    <row r="43870" spans="1:3" x14ac:dyDescent="0.4">
      <c r="A43870" s="70"/>
      <c r="B43870" s="70"/>
      <c r="C43870" s="71"/>
    </row>
    <row r="43871" spans="1:3" x14ac:dyDescent="0.4">
      <c r="A43871" s="70"/>
      <c r="B43871" s="70"/>
      <c r="C43871" s="71"/>
    </row>
    <row r="43872" spans="1:3" x14ac:dyDescent="0.4">
      <c r="A43872" s="70"/>
      <c r="B43872" s="70"/>
      <c r="C43872" s="71"/>
    </row>
    <row r="43873" spans="1:3" x14ac:dyDescent="0.4">
      <c r="A43873" s="70"/>
      <c r="B43873" s="70"/>
      <c r="C43873" s="71"/>
    </row>
    <row r="43874" spans="1:3" x14ac:dyDescent="0.4">
      <c r="A43874" s="70"/>
      <c r="B43874" s="70"/>
      <c r="C43874" s="71"/>
    </row>
    <row r="43875" spans="1:3" x14ac:dyDescent="0.4">
      <c r="A43875" s="70"/>
      <c r="B43875" s="70"/>
      <c r="C43875" s="71"/>
    </row>
    <row r="43876" spans="1:3" x14ac:dyDescent="0.4">
      <c r="A43876" s="70"/>
      <c r="B43876" s="70"/>
      <c r="C43876" s="71"/>
    </row>
    <row r="43877" spans="1:3" x14ac:dyDescent="0.4">
      <c r="A43877" s="70"/>
      <c r="B43877" s="70"/>
      <c r="C43877" s="71"/>
    </row>
    <row r="43878" spans="1:3" x14ac:dyDescent="0.4">
      <c r="A43878" s="70"/>
      <c r="B43878" s="70"/>
      <c r="C43878" s="71"/>
    </row>
    <row r="43879" spans="1:3" x14ac:dyDescent="0.4">
      <c r="A43879" s="70"/>
      <c r="B43879" s="70"/>
      <c r="C43879" s="71"/>
    </row>
    <row r="43880" spans="1:3" x14ac:dyDescent="0.4">
      <c r="A43880" s="70"/>
      <c r="B43880" s="70"/>
      <c r="C43880" s="71"/>
    </row>
    <row r="43881" spans="1:3" x14ac:dyDescent="0.4">
      <c r="A43881" s="70"/>
      <c r="B43881" s="70"/>
      <c r="C43881" s="71"/>
    </row>
    <row r="43882" spans="1:3" x14ac:dyDescent="0.4">
      <c r="A43882" s="70"/>
      <c r="B43882" s="70"/>
      <c r="C43882" s="71"/>
    </row>
    <row r="43883" spans="1:3" x14ac:dyDescent="0.4">
      <c r="A43883" s="70"/>
      <c r="B43883" s="70"/>
      <c r="C43883" s="71"/>
    </row>
    <row r="43884" spans="1:3" x14ac:dyDescent="0.4">
      <c r="A43884" s="70"/>
      <c r="B43884" s="70"/>
      <c r="C43884" s="71"/>
    </row>
    <row r="43885" spans="1:3" x14ac:dyDescent="0.4">
      <c r="A43885" s="70"/>
      <c r="B43885" s="70"/>
      <c r="C43885" s="71"/>
    </row>
    <row r="43886" spans="1:3" x14ac:dyDescent="0.4">
      <c r="A43886" s="70"/>
      <c r="B43886" s="70"/>
      <c r="C43886" s="71"/>
    </row>
    <row r="43887" spans="1:3" x14ac:dyDescent="0.4">
      <c r="A43887" s="70"/>
      <c r="B43887" s="70"/>
      <c r="C43887" s="71"/>
    </row>
    <row r="43888" spans="1:3" x14ac:dyDescent="0.4">
      <c r="A43888" s="70"/>
      <c r="B43888" s="70"/>
      <c r="C43888" s="71"/>
    </row>
    <row r="43889" spans="1:3" x14ac:dyDescent="0.4">
      <c r="A43889" s="70"/>
      <c r="B43889" s="70"/>
      <c r="C43889" s="71"/>
    </row>
    <row r="43890" spans="1:3" x14ac:dyDescent="0.4">
      <c r="A43890" s="70"/>
      <c r="B43890" s="70"/>
      <c r="C43890" s="71"/>
    </row>
    <row r="43891" spans="1:3" x14ac:dyDescent="0.4">
      <c r="A43891" s="70"/>
      <c r="B43891" s="70"/>
      <c r="C43891" s="71"/>
    </row>
    <row r="43892" spans="1:3" x14ac:dyDescent="0.4">
      <c r="A43892" s="70"/>
      <c r="B43892" s="70"/>
      <c r="C43892" s="71"/>
    </row>
    <row r="43893" spans="1:3" x14ac:dyDescent="0.4">
      <c r="A43893" s="70"/>
      <c r="B43893" s="70"/>
      <c r="C43893" s="71"/>
    </row>
    <row r="43894" spans="1:3" x14ac:dyDescent="0.4">
      <c r="A43894" s="70"/>
      <c r="B43894" s="70"/>
      <c r="C43894" s="71"/>
    </row>
    <row r="43895" spans="1:3" x14ac:dyDescent="0.4">
      <c r="A43895" s="70"/>
      <c r="B43895" s="70"/>
      <c r="C43895" s="71"/>
    </row>
    <row r="43896" spans="1:3" x14ac:dyDescent="0.4">
      <c r="A43896" s="70"/>
      <c r="B43896" s="70"/>
      <c r="C43896" s="71"/>
    </row>
    <row r="43897" spans="1:3" x14ac:dyDescent="0.4">
      <c r="A43897" s="70"/>
      <c r="B43897" s="70"/>
      <c r="C43897" s="71"/>
    </row>
    <row r="43898" spans="1:3" x14ac:dyDescent="0.4">
      <c r="A43898" s="70"/>
      <c r="B43898" s="70"/>
      <c r="C43898" s="71"/>
    </row>
    <row r="43899" spans="1:3" x14ac:dyDescent="0.4">
      <c r="A43899" s="70"/>
      <c r="B43899" s="70"/>
      <c r="C43899" s="71"/>
    </row>
    <row r="43900" spans="1:3" x14ac:dyDescent="0.4">
      <c r="A43900" s="70"/>
      <c r="B43900" s="70"/>
      <c r="C43900" s="71"/>
    </row>
    <row r="43901" spans="1:3" x14ac:dyDescent="0.4">
      <c r="A43901" s="70"/>
      <c r="B43901" s="70"/>
      <c r="C43901" s="71"/>
    </row>
    <row r="43902" spans="1:3" x14ac:dyDescent="0.4">
      <c r="A43902" s="70"/>
      <c r="B43902" s="70"/>
      <c r="C43902" s="71"/>
    </row>
    <row r="43903" spans="1:3" x14ac:dyDescent="0.4">
      <c r="A43903" s="70"/>
      <c r="B43903" s="70"/>
      <c r="C43903" s="71"/>
    </row>
    <row r="43904" spans="1:3" x14ac:dyDescent="0.4">
      <c r="A43904" s="70"/>
      <c r="B43904" s="70"/>
      <c r="C43904" s="71"/>
    </row>
    <row r="43905" spans="1:3" x14ac:dyDescent="0.4">
      <c r="A43905" s="70"/>
      <c r="B43905" s="70"/>
      <c r="C43905" s="71"/>
    </row>
    <row r="43906" spans="1:3" x14ac:dyDescent="0.4">
      <c r="A43906" s="70"/>
      <c r="B43906" s="70"/>
      <c r="C43906" s="71"/>
    </row>
    <row r="43907" spans="1:3" x14ac:dyDescent="0.4">
      <c r="A43907" s="70"/>
      <c r="B43907" s="70"/>
      <c r="C43907" s="71"/>
    </row>
    <row r="43908" spans="1:3" x14ac:dyDescent="0.4">
      <c r="A43908" s="70"/>
      <c r="B43908" s="70"/>
      <c r="C43908" s="71"/>
    </row>
    <row r="43909" spans="1:3" x14ac:dyDescent="0.4">
      <c r="A43909" s="70"/>
      <c r="B43909" s="70"/>
      <c r="C43909" s="71"/>
    </row>
    <row r="43910" spans="1:3" x14ac:dyDescent="0.4">
      <c r="A43910" s="70"/>
      <c r="B43910" s="70"/>
      <c r="C43910" s="71"/>
    </row>
    <row r="43911" spans="1:3" x14ac:dyDescent="0.4">
      <c r="A43911" s="70"/>
      <c r="B43911" s="70"/>
      <c r="C43911" s="71"/>
    </row>
    <row r="43912" spans="1:3" x14ac:dyDescent="0.4">
      <c r="A43912" s="70"/>
      <c r="B43912" s="70"/>
      <c r="C43912" s="71"/>
    </row>
    <row r="43913" spans="1:3" x14ac:dyDescent="0.4">
      <c r="A43913" s="70"/>
      <c r="B43913" s="70"/>
      <c r="C43913" s="71"/>
    </row>
    <row r="43914" spans="1:3" x14ac:dyDescent="0.4">
      <c r="A43914" s="70"/>
      <c r="B43914" s="70"/>
      <c r="C43914" s="71"/>
    </row>
    <row r="43915" spans="1:3" x14ac:dyDescent="0.4">
      <c r="A43915" s="70"/>
      <c r="B43915" s="70"/>
      <c r="C43915" s="71"/>
    </row>
    <row r="43916" spans="1:3" x14ac:dyDescent="0.4">
      <c r="A43916" s="70"/>
      <c r="B43916" s="70"/>
      <c r="C43916" s="71"/>
    </row>
    <row r="43917" spans="1:3" x14ac:dyDescent="0.4">
      <c r="A43917" s="70"/>
      <c r="B43917" s="70"/>
      <c r="C43917" s="71"/>
    </row>
    <row r="43918" spans="1:3" x14ac:dyDescent="0.4">
      <c r="A43918" s="70"/>
      <c r="B43918" s="70"/>
      <c r="C43918" s="71"/>
    </row>
    <row r="43919" spans="1:3" x14ac:dyDescent="0.4">
      <c r="A43919" s="70"/>
      <c r="B43919" s="70"/>
      <c r="C43919" s="71"/>
    </row>
    <row r="43920" spans="1:3" x14ac:dyDescent="0.4">
      <c r="A43920" s="70"/>
      <c r="B43920" s="70"/>
      <c r="C43920" s="71"/>
    </row>
    <row r="43921" spans="1:3" x14ac:dyDescent="0.4">
      <c r="A43921" s="70"/>
      <c r="B43921" s="70"/>
      <c r="C43921" s="71"/>
    </row>
    <row r="43922" spans="1:3" x14ac:dyDescent="0.4">
      <c r="A43922" s="70"/>
      <c r="B43922" s="70"/>
      <c r="C43922" s="71"/>
    </row>
    <row r="43923" spans="1:3" x14ac:dyDescent="0.4">
      <c r="A43923" s="70"/>
      <c r="B43923" s="70"/>
      <c r="C43923" s="71"/>
    </row>
    <row r="43924" spans="1:3" x14ac:dyDescent="0.4">
      <c r="A43924" s="70"/>
      <c r="B43924" s="70"/>
      <c r="C43924" s="71"/>
    </row>
    <row r="43925" spans="1:3" x14ac:dyDescent="0.4">
      <c r="A43925" s="70"/>
      <c r="B43925" s="70"/>
      <c r="C43925" s="71"/>
    </row>
    <row r="43926" spans="1:3" x14ac:dyDescent="0.4">
      <c r="A43926" s="70"/>
      <c r="B43926" s="70"/>
      <c r="C43926" s="71"/>
    </row>
    <row r="43927" spans="1:3" x14ac:dyDescent="0.4">
      <c r="A43927" s="70"/>
      <c r="B43927" s="70"/>
      <c r="C43927" s="71"/>
    </row>
    <row r="43928" spans="1:3" x14ac:dyDescent="0.4">
      <c r="A43928" s="70"/>
      <c r="B43928" s="70"/>
      <c r="C43928" s="71"/>
    </row>
    <row r="43929" spans="1:3" x14ac:dyDescent="0.4">
      <c r="A43929" s="70"/>
      <c r="B43929" s="70"/>
      <c r="C43929" s="71"/>
    </row>
    <row r="43930" spans="1:3" x14ac:dyDescent="0.4">
      <c r="A43930" s="70"/>
      <c r="B43930" s="70"/>
      <c r="C43930" s="71"/>
    </row>
    <row r="43931" spans="1:3" x14ac:dyDescent="0.4">
      <c r="A43931" s="70"/>
      <c r="B43931" s="70"/>
      <c r="C43931" s="71"/>
    </row>
    <row r="43932" spans="1:3" x14ac:dyDescent="0.4">
      <c r="A43932" s="70"/>
      <c r="B43932" s="70"/>
      <c r="C43932" s="71"/>
    </row>
    <row r="43933" spans="1:3" x14ac:dyDescent="0.4">
      <c r="A43933" s="70"/>
      <c r="B43933" s="70"/>
      <c r="C43933" s="71"/>
    </row>
    <row r="43934" spans="1:3" x14ac:dyDescent="0.4">
      <c r="A43934" s="70"/>
      <c r="B43934" s="70"/>
      <c r="C43934" s="71"/>
    </row>
    <row r="43935" spans="1:3" x14ac:dyDescent="0.4">
      <c r="A43935" s="70"/>
      <c r="B43935" s="70"/>
      <c r="C43935" s="71"/>
    </row>
    <row r="43936" spans="1:3" x14ac:dyDescent="0.4">
      <c r="A43936" s="70"/>
      <c r="B43936" s="70"/>
      <c r="C43936" s="71"/>
    </row>
    <row r="43937" spans="1:3" x14ac:dyDescent="0.4">
      <c r="A43937" s="70"/>
      <c r="B43937" s="70"/>
      <c r="C43937" s="71"/>
    </row>
    <row r="43938" spans="1:3" x14ac:dyDescent="0.4">
      <c r="A43938" s="70"/>
      <c r="B43938" s="70"/>
      <c r="C43938" s="71"/>
    </row>
    <row r="43939" spans="1:3" x14ac:dyDescent="0.4">
      <c r="A43939" s="70"/>
      <c r="B43939" s="70"/>
      <c r="C43939" s="71"/>
    </row>
    <row r="43940" spans="1:3" x14ac:dyDescent="0.4">
      <c r="A43940" s="70"/>
      <c r="B43940" s="70"/>
      <c r="C43940" s="71"/>
    </row>
    <row r="43941" spans="1:3" x14ac:dyDescent="0.4">
      <c r="A43941" s="70"/>
      <c r="B43941" s="70"/>
      <c r="C43941" s="71"/>
    </row>
    <row r="43942" spans="1:3" x14ac:dyDescent="0.4">
      <c r="A43942" s="70"/>
      <c r="B43942" s="70"/>
      <c r="C43942" s="71"/>
    </row>
    <row r="43943" spans="1:3" x14ac:dyDescent="0.4">
      <c r="A43943" s="70"/>
      <c r="B43943" s="70"/>
      <c r="C43943" s="71"/>
    </row>
    <row r="43944" spans="1:3" x14ac:dyDescent="0.4">
      <c r="A43944" s="70"/>
      <c r="B43944" s="70"/>
      <c r="C43944" s="71"/>
    </row>
    <row r="43945" spans="1:3" x14ac:dyDescent="0.4">
      <c r="A43945" s="70"/>
      <c r="B43945" s="70"/>
      <c r="C43945" s="71"/>
    </row>
    <row r="43946" spans="1:3" x14ac:dyDescent="0.4">
      <c r="A43946" s="70"/>
      <c r="B43946" s="70"/>
      <c r="C43946" s="71"/>
    </row>
    <row r="43947" spans="1:3" x14ac:dyDescent="0.4">
      <c r="A43947" s="70"/>
      <c r="B43947" s="70"/>
      <c r="C43947" s="71"/>
    </row>
    <row r="43948" spans="1:3" x14ac:dyDescent="0.4">
      <c r="A43948" s="70"/>
      <c r="B43948" s="70"/>
      <c r="C43948" s="71"/>
    </row>
    <row r="43949" spans="1:3" x14ac:dyDescent="0.4">
      <c r="A43949" s="70"/>
      <c r="B43949" s="70"/>
      <c r="C43949" s="71"/>
    </row>
    <row r="43950" spans="1:3" x14ac:dyDescent="0.4">
      <c r="A43950" s="70"/>
      <c r="B43950" s="70"/>
      <c r="C43950" s="71"/>
    </row>
    <row r="43951" spans="1:3" x14ac:dyDescent="0.4">
      <c r="A43951" s="70"/>
      <c r="B43951" s="70"/>
      <c r="C43951" s="71"/>
    </row>
    <row r="43952" spans="1:3" x14ac:dyDescent="0.4">
      <c r="A43952" s="70"/>
      <c r="B43952" s="70"/>
      <c r="C43952" s="71"/>
    </row>
    <row r="43953" spans="1:3" x14ac:dyDescent="0.4">
      <c r="A43953" s="70"/>
      <c r="B43953" s="70"/>
      <c r="C43953" s="71"/>
    </row>
    <row r="43954" spans="1:3" x14ac:dyDescent="0.4">
      <c r="A43954" s="70"/>
      <c r="B43954" s="70"/>
      <c r="C43954" s="71"/>
    </row>
    <row r="43955" spans="1:3" x14ac:dyDescent="0.4">
      <c r="A43955" s="70"/>
      <c r="B43955" s="70"/>
      <c r="C43955" s="71"/>
    </row>
    <row r="43956" spans="1:3" x14ac:dyDescent="0.4">
      <c r="A43956" s="70"/>
      <c r="B43956" s="70"/>
      <c r="C43956" s="71"/>
    </row>
    <row r="43957" spans="1:3" x14ac:dyDescent="0.4">
      <c r="A43957" s="70"/>
      <c r="B43957" s="70"/>
      <c r="C43957" s="71"/>
    </row>
    <row r="43958" spans="1:3" x14ac:dyDescent="0.4">
      <c r="A43958" s="70"/>
      <c r="B43958" s="70"/>
      <c r="C43958" s="71"/>
    </row>
    <row r="43959" spans="1:3" x14ac:dyDescent="0.4">
      <c r="A43959" s="70"/>
      <c r="B43959" s="70"/>
      <c r="C43959" s="71"/>
    </row>
    <row r="43960" spans="1:3" x14ac:dyDescent="0.4">
      <c r="A43960" s="70"/>
      <c r="B43960" s="70"/>
      <c r="C43960" s="71"/>
    </row>
    <row r="43961" spans="1:3" x14ac:dyDescent="0.4">
      <c r="A43961" s="70"/>
      <c r="B43961" s="70"/>
      <c r="C43961" s="71"/>
    </row>
    <row r="43962" spans="1:3" x14ac:dyDescent="0.4">
      <c r="A43962" s="70"/>
      <c r="B43962" s="70"/>
      <c r="C43962" s="71"/>
    </row>
    <row r="43963" spans="1:3" x14ac:dyDescent="0.4">
      <c r="A43963" s="70"/>
      <c r="B43963" s="70"/>
      <c r="C43963" s="71"/>
    </row>
    <row r="43964" spans="1:3" x14ac:dyDescent="0.4">
      <c r="A43964" s="70"/>
      <c r="B43964" s="70"/>
      <c r="C43964" s="71"/>
    </row>
    <row r="43965" spans="1:3" x14ac:dyDescent="0.4">
      <c r="A43965" s="70"/>
      <c r="B43965" s="70"/>
      <c r="C43965" s="71"/>
    </row>
    <row r="43966" spans="1:3" x14ac:dyDescent="0.4">
      <c r="A43966" s="70"/>
      <c r="B43966" s="70"/>
      <c r="C43966" s="71"/>
    </row>
    <row r="43967" spans="1:3" x14ac:dyDescent="0.4">
      <c r="A43967" s="70"/>
      <c r="B43967" s="70"/>
      <c r="C43967" s="71"/>
    </row>
    <row r="43968" spans="1:3" x14ac:dyDescent="0.4">
      <c r="A43968" s="70"/>
      <c r="B43968" s="70"/>
      <c r="C43968" s="71"/>
    </row>
    <row r="43969" spans="1:3" x14ac:dyDescent="0.4">
      <c r="A43969" s="70"/>
      <c r="B43969" s="70"/>
      <c r="C43969" s="71"/>
    </row>
    <row r="43970" spans="1:3" x14ac:dyDescent="0.4">
      <c r="A43970" s="70"/>
      <c r="B43970" s="70"/>
      <c r="C43970" s="71"/>
    </row>
    <row r="43971" spans="1:3" x14ac:dyDescent="0.4">
      <c r="A43971" s="70"/>
      <c r="B43971" s="70"/>
      <c r="C43971" s="71"/>
    </row>
    <row r="43972" spans="1:3" x14ac:dyDescent="0.4">
      <c r="A43972" s="70"/>
      <c r="B43972" s="70"/>
      <c r="C43972" s="71"/>
    </row>
    <row r="43973" spans="1:3" x14ac:dyDescent="0.4">
      <c r="A43973" s="70"/>
      <c r="B43973" s="70"/>
      <c r="C43973" s="71"/>
    </row>
    <row r="43974" spans="1:3" x14ac:dyDescent="0.4">
      <c r="A43974" s="70"/>
      <c r="B43974" s="70"/>
      <c r="C43974" s="71"/>
    </row>
    <row r="43975" spans="1:3" x14ac:dyDescent="0.4">
      <c r="A43975" s="70"/>
      <c r="B43975" s="70"/>
      <c r="C43975" s="71"/>
    </row>
    <row r="43976" spans="1:3" x14ac:dyDescent="0.4">
      <c r="A43976" s="70"/>
      <c r="B43976" s="70"/>
      <c r="C43976" s="71"/>
    </row>
    <row r="43977" spans="1:3" x14ac:dyDescent="0.4">
      <c r="A43977" s="70"/>
      <c r="B43977" s="70"/>
      <c r="C43977" s="71"/>
    </row>
    <row r="43978" spans="1:3" x14ac:dyDescent="0.4">
      <c r="A43978" s="70"/>
      <c r="B43978" s="70"/>
      <c r="C43978" s="71"/>
    </row>
    <row r="43979" spans="1:3" x14ac:dyDescent="0.4">
      <c r="A43979" s="70"/>
      <c r="B43979" s="70"/>
      <c r="C43979" s="71"/>
    </row>
    <row r="43980" spans="1:3" x14ac:dyDescent="0.4">
      <c r="A43980" s="70"/>
      <c r="B43980" s="70"/>
      <c r="C43980" s="71"/>
    </row>
    <row r="43981" spans="1:3" x14ac:dyDescent="0.4">
      <c r="A43981" s="70"/>
      <c r="B43981" s="70"/>
      <c r="C43981" s="71"/>
    </row>
    <row r="43982" spans="1:3" x14ac:dyDescent="0.4">
      <c r="A43982" s="70"/>
      <c r="B43982" s="70"/>
      <c r="C43982" s="71"/>
    </row>
    <row r="43983" spans="1:3" x14ac:dyDescent="0.4">
      <c r="A43983" s="70"/>
      <c r="B43983" s="70"/>
      <c r="C43983" s="71"/>
    </row>
    <row r="43984" spans="1:3" x14ac:dyDescent="0.4">
      <c r="A43984" s="70"/>
      <c r="B43984" s="70"/>
      <c r="C43984" s="71"/>
    </row>
    <row r="43985" spans="1:3" x14ac:dyDescent="0.4">
      <c r="A43985" s="70"/>
      <c r="B43985" s="70"/>
      <c r="C43985" s="71"/>
    </row>
    <row r="43986" spans="1:3" x14ac:dyDescent="0.4">
      <c r="A43986" s="70"/>
      <c r="B43986" s="70"/>
      <c r="C43986" s="71"/>
    </row>
    <row r="43987" spans="1:3" x14ac:dyDescent="0.4">
      <c r="A43987" s="70"/>
      <c r="B43987" s="70"/>
      <c r="C43987" s="71"/>
    </row>
    <row r="43988" spans="1:3" x14ac:dyDescent="0.4">
      <c r="A43988" s="70"/>
      <c r="B43988" s="70"/>
      <c r="C43988" s="71"/>
    </row>
    <row r="43989" spans="1:3" x14ac:dyDescent="0.4">
      <c r="A43989" s="70"/>
      <c r="B43989" s="70"/>
      <c r="C43989" s="71"/>
    </row>
    <row r="43990" spans="1:3" x14ac:dyDescent="0.4">
      <c r="A43990" s="70"/>
      <c r="B43990" s="70"/>
      <c r="C43990" s="71"/>
    </row>
    <row r="43991" spans="1:3" x14ac:dyDescent="0.4">
      <c r="A43991" s="70"/>
      <c r="B43991" s="70"/>
      <c r="C43991" s="71"/>
    </row>
    <row r="43992" spans="1:3" x14ac:dyDescent="0.4">
      <c r="A43992" s="70"/>
      <c r="B43992" s="70"/>
      <c r="C43992" s="71"/>
    </row>
    <row r="43993" spans="1:3" x14ac:dyDescent="0.4">
      <c r="A43993" s="70"/>
      <c r="B43993" s="70"/>
      <c r="C43993" s="71"/>
    </row>
    <row r="43994" spans="1:3" x14ac:dyDescent="0.4">
      <c r="A43994" s="70"/>
      <c r="B43994" s="70"/>
      <c r="C43994" s="71"/>
    </row>
    <row r="43995" spans="1:3" x14ac:dyDescent="0.4">
      <c r="A43995" s="70"/>
      <c r="B43995" s="70"/>
      <c r="C43995" s="71"/>
    </row>
    <row r="43996" spans="1:3" x14ac:dyDescent="0.4">
      <c r="A43996" s="70"/>
      <c r="B43996" s="70"/>
      <c r="C43996" s="71"/>
    </row>
    <row r="43997" spans="1:3" x14ac:dyDescent="0.4">
      <c r="A43997" s="70"/>
      <c r="B43997" s="70"/>
      <c r="C43997" s="71"/>
    </row>
    <row r="43998" spans="1:3" x14ac:dyDescent="0.4">
      <c r="A43998" s="70"/>
      <c r="B43998" s="70"/>
      <c r="C43998" s="71"/>
    </row>
    <row r="43999" spans="1:3" x14ac:dyDescent="0.4">
      <c r="A43999" s="70"/>
      <c r="B43999" s="70"/>
      <c r="C43999" s="71"/>
    </row>
    <row r="44000" spans="1:3" x14ac:dyDescent="0.4">
      <c r="A44000" s="70"/>
      <c r="B44000" s="70"/>
      <c r="C44000" s="71"/>
    </row>
    <row r="44001" spans="1:3" x14ac:dyDescent="0.4">
      <c r="A44001" s="70"/>
      <c r="B44001" s="70"/>
      <c r="C44001" s="71"/>
    </row>
    <row r="44002" spans="1:3" x14ac:dyDescent="0.4">
      <c r="A44002" s="70"/>
      <c r="B44002" s="70"/>
      <c r="C44002" s="71"/>
    </row>
    <row r="44003" spans="1:3" x14ac:dyDescent="0.4">
      <c r="A44003" s="70"/>
      <c r="B44003" s="70"/>
      <c r="C44003" s="71"/>
    </row>
    <row r="44004" spans="1:3" x14ac:dyDescent="0.4">
      <c r="A44004" s="70"/>
      <c r="B44004" s="70"/>
      <c r="C44004" s="71"/>
    </row>
    <row r="44005" spans="1:3" x14ac:dyDescent="0.4">
      <c r="A44005" s="70"/>
      <c r="B44005" s="70"/>
      <c r="C44005" s="71"/>
    </row>
    <row r="44006" spans="1:3" x14ac:dyDescent="0.4">
      <c r="A44006" s="70"/>
      <c r="B44006" s="70"/>
      <c r="C44006" s="71"/>
    </row>
    <row r="44007" spans="1:3" x14ac:dyDescent="0.4">
      <c r="A44007" s="70"/>
      <c r="B44007" s="70"/>
      <c r="C44007" s="71"/>
    </row>
    <row r="44008" spans="1:3" x14ac:dyDescent="0.4">
      <c r="A44008" s="70"/>
      <c r="B44008" s="70"/>
      <c r="C44008" s="71"/>
    </row>
    <row r="44009" spans="1:3" x14ac:dyDescent="0.4">
      <c r="A44009" s="70"/>
      <c r="B44009" s="70"/>
      <c r="C44009" s="71"/>
    </row>
    <row r="44010" spans="1:3" x14ac:dyDescent="0.4">
      <c r="A44010" s="70"/>
      <c r="B44010" s="70"/>
      <c r="C44010" s="71"/>
    </row>
    <row r="44011" spans="1:3" x14ac:dyDescent="0.4">
      <c r="A44011" s="70"/>
      <c r="B44011" s="70"/>
      <c r="C44011" s="71"/>
    </row>
    <row r="44012" spans="1:3" x14ac:dyDescent="0.4">
      <c r="A44012" s="70"/>
      <c r="B44012" s="70"/>
      <c r="C44012" s="71"/>
    </row>
    <row r="44013" spans="1:3" x14ac:dyDescent="0.4">
      <c r="A44013" s="70"/>
      <c r="B44013" s="70"/>
      <c r="C44013" s="71"/>
    </row>
    <row r="44014" spans="1:3" x14ac:dyDescent="0.4">
      <c r="A44014" s="70"/>
      <c r="B44014" s="70"/>
      <c r="C44014" s="71"/>
    </row>
    <row r="44015" spans="1:3" x14ac:dyDescent="0.4">
      <c r="A44015" s="70"/>
      <c r="B44015" s="70"/>
      <c r="C44015" s="71"/>
    </row>
    <row r="44016" spans="1:3" x14ac:dyDescent="0.4">
      <c r="A44016" s="70"/>
      <c r="B44016" s="70"/>
      <c r="C44016" s="71"/>
    </row>
    <row r="44017" spans="1:3" x14ac:dyDescent="0.4">
      <c r="A44017" s="70"/>
      <c r="B44017" s="70"/>
      <c r="C44017" s="71"/>
    </row>
    <row r="44018" spans="1:3" x14ac:dyDescent="0.4">
      <c r="A44018" s="70"/>
      <c r="B44018" s="70"/>
      <c r="C44018" s="71"/>
    </row>
    <row r="44019" spans="1:3" x14ac:dyDescent="0.4">
      <c r="A44019" s="70"/>
      <c r="B44019" s="70"/>
      <c r="C44019" s="71"/>
    </row>
    <row r="44020" spans="1:3" x14ac:dyDescent="0.4">
      <c r="A44020" s="70"/>
      <c r="B44020" s="70"/>
      <c r="C44020" s="71"/>
    </row>
    <row r="44021" spans="1:3" x14ac:dyDescent="0.4">
      <c r="A44021" s="70"/>
      <c r="B44021" s="70"/>
      <c r="C44021" s="71"/>
    </row>
    <row r="44022" spans="1:3" x14ac:dyDescent="0.4">
      <c r="A44022" s="70"/>
      <c r="B44022" s="70"/>
      <c r="C44022" s="71"/>
    </row>
    <row r="44023" spans="1:3" x14ac:dyDescent="0.4">
      <c r="A44023" s="70"/>
      <c r="B44023" s="70"/>
      <c r="C44023" s="71"/>
    </row>
    <row r="44024" spans="1:3" x14ac:dyDescent="0.4">
      <c r="A44024" s="70"/>
      <c r="B44024" s="70"/>
      <c r="C44024" s="71"/>
    </row>
    <row r="44025" spans="1:3" x14ac:dyDescent="0.4">
      <c r="A44025" s="70"/>
      <c r="B44025" s="70"/>
      <c r="C44025" s="71"/>
    </row>
    <row r="44026" spans="1:3" x14ac:dyDescent="0.4">
      <c r="A44026" s="70"/>
      <c r="B44026" s="70"/>
      <c r="C44026" s="71"/>
    </row>
    <row r="44027" spans="1:3" x14ac:dyDescent="0.4">
      <c r="A44027" s="70"/>
      <c r="B44027" s="70"/>
      <c r="C44027" s="71"/>
    </row>
    <row r="44028" spans="1:3" x14ac:dyDescent="0.4">
      <c r="A44028" s="70"/>
      <c r="B44028" s="70"/>
      <c r="C44028" s="71"/>
    </row>
    <row r="44029" spans="1:3" x14ac:dyDescent="0.4">
      <c r="A44029" s="70"/>
      <c r="B44029" s="70"/>
      <c r="C44029" s="71"/>
    </row>
    <row r="44030" spans="1:3" x14ac:dyDescent="0.4">
      <c r="A44030" s="70"/>
      <c r="B44030" s="70"/>
      <c r="C44030" s="71"/>
    </row>
    <row r="44031" spans="1:3" x14ac:dyDescent="0.4">
      <c r="A44031" s="70"/>
      <c r="B44031" s="70"/>
      <c r="C44031" s="71"/>
    </row>
    <row r="44032" spans="1:3" x14ac:dyDescent="0.4">
      <c r="A44032" s="70"/>
      <c r="B44032" s="70"/>
      <c r="C44032" s="71"/>
    </row>
    <row r="44033" spans="1:3" x14ac:dyDescent="0.4">
      <c r="A44033" s="70"/>
      <c r="B44033" s="70"/>
      <c r="C44033" s="71"/>
    </row>
    <row r="44034" spans="1:3" x14ac:dyDescent="0.4">
      <c r="A44034" s="70"/>
      <c r="B44034" s="70"/>
      <c r="C44034" s="71"/>
    </row>
    <row r="44035" spans="1:3" x14ac:dyDescent="0.4">
      <c r="A44035" s="70"/>
      <c r="B44035" s="70"/>
      <c r="C44035" s="71"/>
    </row>
    <row r="44036" spans="1:3" x14ac:dyDescent="0.4">
      <c r="A44036" s="70"/>
      <c r="B44036" s="70"/>
      <c r="C44036" s="71"/>
    </row>
    <row r="44037" spans="1:3" x14ac:dyDescent="0.4">
      <c r="A44037" s="70"/>
      <c r="B44037" s="70"/>
      <c r="C44037" s="71"/>
    </row>
    <row r="44038" spans="1:3" x14ac:dyDescent="0.4">
      <c r="A44038" s="70"/>
      <c r="B44038" s="70"/>
      <c r="C44038" s="71"/>
    </row>
    <row r="44039" spans="1:3" x14ac:dyDescent="0.4">
      <c r="A44039" s="70"/>
      <c r="B44039" s="70"/>
      <c r="C44039" s="71"/>
    </row>
    <row r="44040" spans="1:3" x14ac:dyDescent="0.4">
      <c r="A44040" s="70"/>
      <c r="B44040" s="70"/>
      <c r="C44040" s="71"/>
    </row>
    <row r="44041" spans="1:3" x14ac:dyDescent="0.4">
      <c r="A44041" s="70"/>
      <c r="B44041" s="70"/>
      <c r="C44041" s="71"/>
    </row>
    <row r="44042" spans="1:3" x14ac:dyDescent="0.4">
      <c r="A44042" s="70"/>
      <c r="B44042" s="70"/>
      <c r="C44042" s="71"/>
    </row>
    <row r="44043" spans="1:3" x14ac:dyDescent="0.4">
      <c r="A44043" s="70"/>
      <c r="B44043" s="70"/>
      <c r="C44043" s="71"/>
    </row>
    <row r="44044" spans="1:3" x14ac:dyDescent="0.4">
      <c r="A44044" s="70"/>
      <c r="B44044" s="70"/>
      <c r="C44044" s="71"/>
    </row>
    <row r="44045" spans="1:3" x14ac:dyDescent="0.4">
      <c r="A44045" s="70"/>
      <c r="B44045" s="70"/>
      <c r="C44045" s="71"/>
    </row>
    <row r="44046" spans="1:3" x14ac:dyDescent="0.4">
      <c r="A44046" s="70"/>
      <c r="B44046" s="70"/>
      <c r="C44046" s="71"/>
    </row>
    <row r="44047" spans="1:3" x14ac:dyDescent="0.4">
      <c r="A44047" s="70"/>
      <c r="B44047" s="70"/>
      <c r="C44047" s="71"/>
    </row>
    <row r="44048" spans="1:3" x14ac:dyDescent="0.4">
      <c r="A44048" s="70"/>
      <c r="B44048" s="70"/>
      <c r="C44048" s="71"/>
    </row>
    <row r="44049" spans="1:3" x14ac:dyDescent="0.4">
      <c r="A44049" s="70"/>
      <c r="B44049" s="70"/>
      <c r="C44049" s="71"/>
    </row>
    <row r="44050" spans="1:3" x14ac:dyDescent="0.4">
      <c r="A44050" s="70"/>
      <c r="B44050" s="70"/>
      <c r="C44050" s="71"/>
    </row>
    <row r="44051" spans="1:3" x14ac:dyDescent="0.4">
      <c r="A44051" s="70"/>
      <c r="B44051" s="70"/>
      <c r="C44051" s="71"/>
    </row>
    <row r="44052" spans="1:3" x14ac:dyDescent="0.4">
      <c r="A44052" s="70"/>
      <c r="B44052" s="70"/>
      <c r="C44052" s="71"/>
    </row>
    <row r="44053" spans="1:3" x14ac:dyDescent="0.4">
      <c r="A44053" s="70"/>
      <c r="B44053" s="70"/>
      <c r="C44053" s="71"/>
    </row>
    <row r="44054" spans="1:3" x14ac:dyDescent="0.4">
      <c r="A44054" s="70"/>
      <c r="B44054" s="70"/>
      <c r="C44054" s="71"/>
    </row>
    <row r="44055" spans="1:3" x14ac:dyDescent="0.4">
      <c r="A44055" s="70"/>
      <c r="B44055" s="70"/>
      <c r="C44055" s="71"/>
    </row>
    <row r="44056" spans="1:3" x14ac:dyDescent="0.4">
      <c r="A44056" s="70"/>
      <c r="B44056" s="70"/>
      <c r="C44056" s="71"/>
    </row>
    <row r="44057" spans="1:3" x14ac:dyDescent="0.4">
      <c r="A44057" s="70"/>
      <c r="B44057" s="70"/>
      <c r="C44057" s="71"/>
    </row>
    <row r="44058" spans="1:3" x14ac:dyDescent="0.4">
      <c r="A44058" s="70"/>
      <c r="B44058" s="70"/>
      <c r="C44058" s="71"/>
    </row>
    <row r="44059" spans="1:3" x14ac:dyDescent="0.4">
      <c r="A44059" s="70"/>
      <c r="B44059" s="70"/>
      <c r="C44059" s="71"/>
    </row>
    <row r="44060" spans="1:3" x14ac:dyDescent="0.4">
      <c r="A44060" s="70"/>
      <c r="B44060" s="70"/>
      <c r="C44060" s="71"/>
    </row>
    <row r="44061" spans="1:3" x14ac:dyDescent="0.4">
      <c r="A44061" s="70"/>
      <c r="B44061" s="70"/>
      <c r="C44061" s="71"/>
    </row>
    <row r="44062" spans="1:3" x14ac:dyDescent="0.4">
      <c r="A44062" s="70"/>
      <c r="B44062" s="70"/>
      <c r="C44062" s="71"/>
    </row>
    <row r="44063" spans="1:3" x14ac:dyDescent="0.4">
      <c r="A44063" s="70"/>
      <c r="B44063" s="70"/>
      <c r="C44063" s="71"/>
    </row>
    <row r="44064" spans="1:3" x14ac:dyDescent="0.4">
      <c r="A44064" s="70"/>
      <c r="B44064" s="70"/>
      <c r="C44064" s="71"/>
    </row>
    <row r="44065" spans="1:3" x14ac:dyDescent="0.4">
      <c r="A44065" s="70"/>
      <c r="B44065" s="70"/>
      <c r="C44065" s="71"/>
    </row>
    <row r="44066" spans="1:3" x14ac:dyDescent="0.4">
      <c r="A44066" s="70"/>
      <c r="B44066" s="70"/>
      <c r="C44066" s="71"/>
    </row>
    <row r="44067" spans="1:3" x14ac:dyDescent="0.4">
      <c r="A44067" s="70"/>
      <c r="B44067" s="70"/>
      <c r="C44067" s="71"/>
    </row>
    <row r="44068" spans="1:3" x14ac:dyDescent="0.4">
      <c r="A44068" s="70"/>
      <c r="B44068" s="70"/>
      <c r="C44068" s="71"/>
    </row>
    <row r="44069" spans="1:3" x14ac:dyDescent="0.4">
      <c r="A44069" s="70"/>
      <c r="B44069" s="70"/>
      <c r="C44069" s="71"/>
    </row>
    <row r="44070" spans="1:3" x14ac:dyDescent="0.4">
      <c r="A44070" s="70"/>
      <c r="B44070" s="70"/>
      <c r="C44070" s="71"/>
    </row>
    <row r="44071" spans="1:3" x14ac:dyDescent="0.4">
      <c r="A44071" s="70"/>
      <c r="B44071" s="70"/>
      <c r="C44071" s="71"/>
    </row>
    <row r="44072" spans="1:3" x14ac:dyDescent="0.4">
      <c r="A44072" s="70"/>
      <c r="B44072" s="70"/>
      <c r="C44072" s="71"/>
    </row>
    <row r="44073" spans="1:3" x14ac:dyDescent="0.4">
      <c r="A44073" s="70"/>
      <c r="B44073" s="70"/>
      <c r="C44073" s="71"/>
    </row>
    <row r="44074" spans="1:3" x14ac:dyDescent="0.4">
      <c r="A44074" s="70"/>
      <c r="B44074" s="70"/>
      <c r="C44074" s="71"/>
    </row>
    <row r="44075" spans="1:3" x14ac:dyDescent="0.4">
      <c r="A44075" s="70"/>
      <c r="B44075" s="70"/>
      <c r="C44075" s="71"/>
    </row>
    <row r="44076" spans="1:3" x14ac:dyDescent="0.4">
      <c r="A44076" s="70"/>
      <c r="B44076" s="70"/>
      <c r="C44076" s="71"/>
    </row>
    <row r="44077" spans="1:3" x14ac:dyDescent="0.4">
      <c r="A44077" s="70"/>
      <c r="B44077" s="70"/>
      <c r="C44077" s="71"/>
    </row>
    <row r="44078" spans="1:3" x14ac:dyDescent="0.4">
      <c r="A44078" s="70"/>
      <c r="B44078" s="70"/>
      <c r="C44078" s="71"/>
    </row>
    <row r="44079" spans="1:3" x14ac:dyDescent="0.4">
      <c r="A44079" s="70"/>
      <c r="B44079" s="70"/>
      <c r="C44079" s="71"/>
    </row>
    <row r="44080" spans="1:3" x14ac:dyDescent="0.4">
      <c r="A44080" s="70"/>
      <c r="B44080" s="70"/>
      <c r="C44080" s="71"/>
    </row>
    <row r="44081" spans="1:3" x14ac:dyDescent="0.4">
      <c r="A44081" s="70"/>
      <c r="B44081" s="70"/>
      <c r="C44081" s="71"/>
    </row>
    <row r="44082" spans="1:3" x14ac:dyDescent="0.4">
      <c r="A44082" s="70"/>
      <c r="B44082" s="70"/>
      <c r="C44082" s="71"/>
    </row>
    <row r="44083" spans="1:3" x14ac:dyDescent="0.4">
      <c r="A44083" s="70"/>
      <c r="B44083" s="70"/>
      <c r="C44083" s="71"/>
    </row>
    <row r="44084" spans="1:3" x14ac:dyDescent="0.4">
      <c r="A44084" s="70"/>
      <c r="B44084" s="70"/>
      <c r="C44084" s="71"/>
    </row>
    <row r="44085" spans="1:3" x14ac:dyDescent="0.4">
      <c r="A44085" s="70"/>
      <c r="B44085" s="70"/>
      <c r="C44085" s="71"/>
    </row>
    <row r="44086" spans="1:3" x14ac:dyDescent="0.4">
      <c r="A44086" s="70"/>
      <c r="B44086" s="70"/>
      <c r="C44086" s="71"/>
    </row>
    <row r="44087" spans="1:3" x14ac:dyDescent="0.4">
      <c r="A44087" s="70"/>
      <c r="B44087" s="70"/>
      <c r="C44087" s="71"/>
    </row>
    <row r="44088" spans="1:3" x14ac:dyDescent="0.4">
      <c r="A44088" s="70"/>
      <c r="B44088" s="70"/>
      <c r="C44088" s="71"/>
    </row>
    <row r="44089" spans="1:3" x14ac:dyDescent="0.4">
      <c r="A44089" s="70"/>
      <c r="B44089" s="70"/>
      <c r="C44089" s="71"/>
    </row>
    <row r="44090" spans="1:3" x14ac:dyDescent="0.4">
      <c r="A44090" s="70"/>
      <c r="B44090" s="70"/>
      <c r="C44090" s="71"/>
    </row>
    <row r="44091" spans="1:3" x14ac:dyDescent="0.4">
      <c r="A44091" s="70"/>
      <c r="B44091" s="70"/>
      <c r="C44091" s="71"/>
    </row>
    <row r="44092" spans="1:3" x14ac:dyDescent="0.4">
      <c r="A44092" s="70"/>
      <c r="B44092" s="70"/>
      <c r="C44092" s="71"/>
    </row>
    <row r="44093" spans="1:3" x14ac:dyDescent="0.4">
      <c r="A44093" s="70"/>
      <c r="B44093" s="70"/>
      <c r="C44093" s="71"/>
    </row>
    <row r="44094" spans="1:3" x14ac:dyDescent="0.4">
      <c r="A44094" s="70"/>
      <c r="B44094" s="70"/>
      <c r="C44094" s="71"/>
    </row>
    <row r="44095" spans="1:3" x14ac:dyDescent="0.4">
      <c r="A44095" s="70"/>
      <c r="B44095" s="70"/>
      <c r="C44095" s="71"/>
    </row>
    <row r="44096" spans="1:3" x14ac:dyDescent="0.4">
      <c r="A44096" s="70"/>
      <c r="B44096" s="70"/>
      <c r="C44096" s="71"/>
    </row>
    <row r="44097" spans="1:3" x14ac:dyDescent="0.4">
      <c r="A44097" s="70"/>
      <c r="B44097" s="70"/>
      <c r="C44097" s="71"/>
    </row>
    <row r="44098" spans="1:3" x14ac:dyDescent="0.4">
      <c r="A44098" s="70"/>
      <c r="B44098" s="70"/>
      <c r="C44098" s="71"/>
    </row>
    <row r="44099" spans="1:3" x14ac:dyDescent="0.4">
      <c r="A44099" s="70"/>
      <c r="B44099" s="70"/>
      <c r="C44099" s="71"/>
    </row>
    <row r="44100" spans="1:3" x14ac:dyDescent="0.4">
      <c r="A44100" s="70"/>
      <c r="B44100" s="70"/>
      <c r="C44100" s="71"/>
    </row>
    <row r="44101" spans="1:3" x14ac:dyDescent="0.4">
      <c r="A44101" s="70"/>
      <c r="B44101" s="70"/>
      <c r="C44101" s="71"/>
    </row>
    <row r="44102" spans="1:3" x14ac:dyDescent="0.4">
      <c r="A44102" s="70"/>
      <c r="B44102" s="70"/>
      <c r="C44102" s="71"/>
    </row>
    <row r="44103" spans="1:3" x14ac:dyDescent="0.4">
      <c r="A44103" s="70"/>
      <c r="B44103" s="70"/>
      <c r="C44103" s="71"/>
    </row>
    <row r="44104" spans="1:3" x14ac:dyDescent="0.4">
      <c r="A44104" s="70"/>
      <c r="B44104" s="70"/>
      <c r="C44104" s="71"/>
    </row>
    <row r="44105" spans="1:3" x14ac:dyDescent="0.4">
      <c r="A44105" s="70"/>
      <c r="B44105" s="70"/>
      <c r="C44105" s="71"/>
    </row>
    <row r="44106" spans="1:3" x14ac:dyDescent="0.4">
      <c r="A44106" s="70"/>
      <c r="B44106" s="70"/>
      <c r="C44106" s="71"/>
    </row>
    <row r="44107" spans="1:3" x14ac:dyDescent="0.4">
      <c r="A44107" s="70"/>
      <c r="B44107" s="70"/>
      <c r="C44107" s="71"/>
    </row>
    <row r="44108" spans="1:3" x14ac:dyDescent="0.4">
      <c r="A44108" s="70"/>
      <c r="B44108" s="70"/>
      <c r="C44108" s="71"/>
    </row>
    <row r="44109" spans="1:3" x14ac:dyDescent="0.4">
      <c r="A44109" s="70"/>
      <c r="B44109" s="70"/>
      <c r="C44109" s="71"/>
    </row>
    <row r="44110" spans="1:3" x14ac:dyDescent="0.4">
      <c r="A44110" s="70"/>
      <c r="B44110" s="70"/>
      <c r="C44110" s="71"/>
    </row>
    <row r="44111" spans="1:3" x14ac:dyDescent="0.4">
      <c r="A44111" s="70"/>
      <c r="B44111" s="70"/>
      <c r="C44111" s="71"/>
    </row>
    <row r="44112" spans="1:3" x14ac:dyDescent="0.4">
      <c r="A44112" s="70"/>
      <c r="B44112" s="70"/>
      <c r="C44112" s="71"/>
    </row>
    <row r="44113" spans="1:3" x14ac:dyDescent="0.4">
      <c r="A44113" s="70"/>
      <c r="B44113" s="70"/>
      <c r="C44113" s="71"/>
    </row>
    <row r="44114" spans="1:3" x14ac:dyDescent="0.4">
      <c r="A44114" s="70"/>
      <c r="B44114" s="70"/>
      <c r="C44114" s="71"/>
    </row>
    <row r="44115" spans="1:3" x14ac:dyDescent="0.4">
      <c r="A44115" s="70"/>
      <c r="B44115" s="70"/>
      <c r="C44115" s="71"/>
    </row>
    <row r="44116" spans="1:3" x14ac:dyDescent="0.4">
      <c r="A44116" s="70"/>
      <c r="B44116" s="70"/>
      <c r="C44116" s="71"/>
    </row>
    <row r="44117" spans="1:3" x14ac:dyDescent="0.4">
      <c r="A44117" s="70"/>
      <c r="B44117" s="70"/>
      <c r="C44117" s="71"/>
    </row>
    <row r="44118" spans="1:3" x14ac:dyDescent="0.4">
      <c r="A44118" s="70"/>
      <c r="B44118" s="70"/>
      <c r="C44118" s="71"/>
    </row>
    <row r="44119" spans="1:3" x14ac:dyDescent="0.4">
      <c r="A44119" s="70"/>
      <c r="B44119" s="70"/>
      <c r="C44119" s="71"/>
    </row>
    <row r="44120" spans="1:3" x14ac:dyDescent="0.4">
      <c r="A44120" s="70"/>
      <c r="B44120" s="70"/>
      <c r="C44120" s="71"/>
    </row>
    <row r="44121" spans="1:3" x14ac:dyDescent="0.4">
      <c r="A44121" s="70"/>
      <c r="B44121" s="70"/>
      <c r="C44121" s="71"/>
    </row>
    <row r="44122" spans="1:3" x14ac:dyDescent="0.4">
      <c r="A44122" s="70"/>
      <c r="B44122" s="70"/>
      <c r="C44122" s="71"/>
    </row>
    <row r="44123" spans="1:3" x14ac:dyDescent="0.4">
      <c r="A44123" s="70"/>
      <c r="B44123" s="70"/>
      <c r="C44123" s="71"/>
    </row>
    <row r="44124" spans="1:3" x14ac:dyDescent="0.4">
      <c r="A44124" s="70"/>
      <c r="B44124" s="70"/>
      <c r="C44124" s="71"/>
    </row>
    <row r="44125" spans="1:3" x14ac:dyDescent="0.4">
      <c r="A44125" s="70"/>
      <c r="B44125" s="70"/>
      <c r="C44125" s="71"/>
    </row>
    <row r="44126" spans="1:3" x14ac:dyDescent="0.4">
      <c r="A44126" s="70"/>
      <c r="B44126" s="70"/>
      <c r="C44126" s="71"/>
    </row>
    <row r="44127" spans="1:3" x14ac:dyDescent="0.4">
      <c r="A44127" s="70"/>
      <c r="B44127" s="70"/>
      <c r="C44127" s="71"/>
    </row>
    <row r="44128" spans="1:3" x14ac:dyDescent="0.4">
      <c r="A44128" s="70"/>
      <c r="B44128" s="70"/>
      <c r="C44128" s="71"/>
    </row>
    <row r="44129" spans="1:3" x14ac:dyDescent="0.4">
      <c r="A44129" s="70"/>
      <c r="B44129" s="70"/>
      <c r="C44129" s="71"/>
    </row>
    <row r="44130" spans="1:3" x14ac:dyDescent="0.4">
      <c r="A44130" s="70"/>
      <c r="B44130" s="70"/>
      <c r="C44130" s="71"/>
    </row>
    <row r="44131" spans="1:3" x14ac:dyDescent="0.4">
      <c r="A44131" s="70"/>
      <c r="B44131" s="70"/>
      <c r="C44131" s="71"/>
    </row>
    <row r="44132" spans="1:3" x14ac:dyDescent="0.4">
      <c r="A44132" s="70"/>
      <c r="B44132" s="70"/>
      <c r="C44132" s="71"/>
    </row>
    <row r="44133" spans="1:3" x14ac:dyDescent="0.4">
      <c r="A44133" s="70"/>
      <c r="B44133" s="70"/>
      <c r="C44133" s="71"/>
    </row>
    <row r="44134" spans="1:3" x14ac:dyDescent="0.4">
      <c r="A44134" s="70"/>
      <c r="B44134" s="70"/>
      <c r="C44134" s="71"/>
    </row>
    <row r="44135" spans="1:3" x14ac:dyDescent="0.4">
      <c r="A44135" s="70"/>
      <c r="B44135" s="70"/>
      <c r="C44135" s="71"/>
    </row>
    <row r="44136" spans="1:3" x14ac:dyDescent="0.4">
      <c r="A44136" s="70"/>
      <c r="B44136" s="70"/>
      <c r="C44136" s="71"/>
    </row>
    <row r="44137" spans="1:3" x14ac:dyDescent="0.4">
      <c r="A44137" s="70"/>
      <c r="B44137" s="70"/>
      <c r="C44137" s="71"/>
    </row>
    <row r="44138" spans="1:3" x14ac:dyDescent="0.4">
      <c r="A44138" s="70"/>
      <c r="B44138" s="70"/>
      <c r="C44138" s="71"/>
    </row>
    <row r="44139" spans="1:3" x14ac:dyDescent="0.4">
      <c r="A44139" s="70"/>
      <c r="B44139" s="70"/>
      <c r="C44139" s="71"/>
    </row>
    <row r="44140" spans="1:3" x14ac:dyDescent="0.4">
      <c r="A44140" s="70"/>
      <c r="B44140" s="70"/>
      <c r="C44140" s="71"/>
    </row>
    <row r="44141" spans="1:3" x14ac:dyDescent="0.4">
      <c r="A44141" s="70"/>
      <c r="B44141" s="70"/>
      <c r="C44141" s="71"/>
    </row>
    <row r="44142" spans="1:3" x14ac:dyDescent="0.4">
      <c r="A44142" s="70"/>
      <c r="B44142" s="70"/>
      <c r="C44142" s="71"/>
    </row>
    <row r="44143" spans="1:3" x14ac:dyDescent="0.4">
      <c r="A44143" s="70"/>
      <c r="B44143" s="70"/>
      <c r="C44143" s="71"/>
    </row>
    <row r="44144" spans="1:3" x14ac:dyDescent="0.4">
      <c r="A44144" s="70"/>
      <c r="B44144" s="70"/>
      <c r="C44144" s="71"/>
    </row>
    <row r="44145" spans="1:3" x14ac:dyDescent="0.4">
      <c r="A44145" s="70"/>
      <c r="B44145" s="70"/>
      <c r="C44145" s="71"/>
    </row>
    <row r="44146" spans="1:3" x14ac:dyDescent="0.4">
      <c r="A44146" s="70"/>
      <c r="B44146" s="70"/>
      <c r="C44146" s="71"/>
    </row>
    <row r="44147" spans="1:3" x14ac:dyDescent="0.4">
      <c r="A44147" s="70"/>
      <c r="B44147" s="70"/>
      <c r="C44147" s="71"/>
    </row>
    <row r="44148" spans="1:3" x14ac:dyDescent="0.4">
      <c r="A44148" s="70"/>
      <c r="B44148" s="70"/>
      <c r="C44148" s="71"/>
    </row>
    <row r="44149" spans="1:3" x14ac:dyDescent="0.4">
      <c r="A44149" s="70"/>
      <c r="B44149" s="70"/>
      <c r="C44149" s="71"/>
    </row>
    <row r="44150" spans="1:3" x14ac:dyDescent="0.4">
      <c r="A44150" s="70"/>
      <c r="B44150" s="70"/>
      <c r="C44150" s="71"/>
    </row>
    <row r="44151" spans="1:3" x14ac:dyDescent="0.4">
      <c r="A44151" s="70"/>
      <c r="B44151" s="70"/>
      <c r="C44151" s="71"/>
    </row>
    <row r="44152" spans="1:3" x14ac:dyDescent="0.4">
      <c r="A44152" s="70"/>
      <c r="B44152" s="70"/>
      <c r="C44152" s="71"/>
    </row>
    <row r="44153" spans="1:3" x14ac:dyDescent="0.4">
      <c r="A44153" s="70"/>
      <c r="B44153" s="70"/>
      <c r="C44153" s="71"/>
    </row>
    <row r="44154" spans="1:3" x14ac:dyDescent="0.4">
      <c r="A44154" s="70"/>
      <c r="B44154" s="70"/>
      <c r="C44154" s="71"/>
    </row>
    <row r="44155" spans="1:3" x14ac:dyDescent="0.4">
      <c r="A44155" s="70"/>
      <c r="B44155" s="70"/>
      <c r="C44155" s="71"/>
    </row>
    <row r="44156" spans="1:3" x14ac:dyDescent="0.4">
      <c r="A44156" s="70"/>
      <c r="B44156" s="70"/>
      <c r="C44156" s="71"/>
    </row>
    <row r="44157" spans="1:3" x14ac:dyDescent="0.4">
      <c r="A44157" s="70"/>
      <c r="B44157" s="70"/>
      <c r="C44157" s="71"/>
    </row>
    <row r="44158" spans="1:3" x14ac:dyDescent="0.4">
      <c r="A44158" s="70"/>
      <c r="B44158" s="70"/>
      <c r="C44158" s="71"/>
    </row>
    <row r="44159" spans="1:3" x14ac:dyDescent="0.4">
      <c r="A44159" s="70"/>
      <c r="B44159" s="70"/>
      <c r="C44159" s="71"/>
    </row>
    <row r="44160" spans="1:3" x14ac:dyDescent="0.4">
      <c r="A44160" s="70"/>
      <c r="B44160" s="70"/>
      <c r="C44160" s="71"/>
    </row>
    <row r="44161" spans="1:3" x14ac:dyDescent="0.4">
      <c r="A44161" s="70"/>
      <c r="B44161" s="70"/>
      <c r="C44161" s="71"/>
    </row>
    <row r="44162" spans="1:3" x14ac:dyDescent="0.4">
      <c r="A44162" s="70"/>
      <c r="B44162" s="70"/>
      <c r="C44162" s="71"/>
    </row>
    <row r="44163" spans="1:3" x14ac:dyDescent="0.4">
      <c r="A44163" s="70"/>
      <c r="B44163" s="70"/>
      <c r="C44163" s="71"/>
    </row>
    <row r="44164" spans="1:3" x14ac:dyDescent="0.4">
      <c r="A44164" s="70"/>
      <c r="B44164" s="70"/>
      <c r="C44164" s="71"/>
    </row>
    <row r="44165" spans="1:3" x14ac:dyDescent="0.4">
      <c r="A44165" s="70"/>
      <c r="B44165" s="70"/>
      <c r="C44165" s="71"/>
    </row>
    <row r="44166" spans="1:3" x14ac:dyDescent="0.4">
      <c r="A44166" s="70"/>
      <c r="B44166" s="70"/>
      <c r="C44166" s="71"/>
    </row>
    <row r="44167" spans="1:3" x14ac:dyDescent="0.4">
      <c r="A44167" s="70"/>
      <c r="B44167" s="70"/>
      <c r="C44167" s="71"/>
    </row>
    <row r="44168" spans="1:3" x14ac:dyDescent="0.4">
      <c r="A44168" s="70"/>
      <c r="B44168" s="70"/>
      <c r="C44168" s="71"/>
    </row>
    <row r="44169" spans="1:3" x14ac:dyDescent="0.4">
      <c r="A44169" s="70"/>
      <c r="B44169" s="70"/>
      <c r="C44169" s="71"/>
    </row>
    <row r="44170" spans="1:3" x14ac:dyDescent="0.4">
      <c r="A44170" s="70"/>
      <c r="B44170" s="70"/>
      <c r="C44170" s="71"/>
    </row>
    <row r="44171" spans="1:3" x14ac:dyDescent="0.4">
      <c r="A44171" s="70"/>
      <c r="B44171" s="70"/>
      <c r="C44171" s="71"/>
    </row>
    <row r="44172" spans="1:3" x14ac:dyDescent="0.4">
      <c r="A44172" s="70"/>
      <c r="B44172" s="70"/>
      <c r="C44172" s="71"/>
    </row>
    <row r="44173" spans="1:3" x14ac:dyDescent="0.4">
      <c r="A44173" s="70"/>
      <c r="B44173" s="70"/>
      <c r="C44173" s="71"/>
    </row>
    <row r="44174" spans="1:3" x14ac:dyDescent="0.4">
      <c r="A44174" s="70"/>
      <c r="B44174" s="70"/>
      <c r="C44174" s="71"/>
    </row>
    <row r="44175" spans="1:3" x14ac:dyDescent="0.4">
      <c r="A44175" s="70"/>
      <c r="B44175" s="70"/>
      <c r="C44175" s="71"/>
    </row>
    <row r="44176" spans="1:3" x14ac:dyDescent="0.4">
      <c r="A44176" s="70"/>
      <c r="B44176" s="70"/>
      <c r="C44176" s="71"/>
    </row>
    <row r="44177" spans="1:3" x14ac:dyDescent="0.4">
      <c r="A44177" s="70"/>
      <c r="B44177" s="70"/>
      <c r="C44177" s="71"/>
    </row>
    <row r="44178" spans="1:3" x14ac:dyDescent="0.4">
      <c r="A44178" s="70"/>
      <c r="B44178" s="70"/>
      <c r="C44178" s="71"/>
    </row>
    <row r="44179" spans="1:3" x14ac:dyDescent="0.4">
      <c r="A44179" s="70"/>
      <c r="B44179" s="70"/>
      <c r="C44179" s="71"/>
    </row>
    <row r="44180" spans="1:3" x14ac:dyDescent="0.4">
      <c r="A44180" s="70"/>
      <c r="B44180" s="70"/>
      <c r="C44180" s="71"/>
    </row>
    <row r="44181" spans="1:3" x14ac:dyDescent="0.4">
      <c r="A44181" s="70"/>
      <c r="B44181" s="70"/>
      <c r="C44181" s="71"/>
    </row>
    <row r="44182" spans="1:3" x14ac:dyDescent="0.4">
      <c r="A44182" s="70"/>
      <c r="B44182" s="70"/>
      <c r="C44182" s="71"/>
    </row>
    <row r="44183" spans="1:3" x14ac:dyDescent="0.4">
      <c r="A44183" s="70"/>
      <c r="B44183" s="70"/>
      <c r="C44183" s="71"/>
    </row>
    <row r="44184" spans="1:3" x14ac:dyDescent="0.4">
      <c r="A44184" s="70"/>
      <c r="B44184" s="70"/>
      <c r="C44184" s="71"/>
    </row>
    <row r="44185" spans="1:3" x14ac:dyDescent="0.4">
      <c r="A44185" s="70"/>
      <c r="B44185" s="70"/>
      <c r="C44185" s="71"/>
    </row>
    <row r="44186" spans="1:3" x14ac:dyDescent="0.4">
      <c r="A44186" s="70"/>
      <c r="B44186" s="70"/>
      <c r="C44186" s="71"/>
    </row>
    <row r="44187" spans="1:3" x14ac:dyDescent="0.4">
      <c r="A44187" s="70"/>
      <c r="B44187" s="70"/>
      <c r="C44187" s="71"/>
    </row>
    <row r="44188" spans="1:3" x14ac:dyDescent="0.4">
      <c r="A44188" s="70"/>
      <c r="B44188" s="70"/>
      <c r="C44188" s="71"/>
    </row>
    <row r="44189" spans="1:3" x14ac:dyDescent="0.4">
      <c r="A44189" s="70"/>
      <c r="B44189" s="70"/>
      <c r="C44189" s="71"/>
    </row>
    <row r="44190" spans="1:3" x14ac:dyDescent="0.4">
      <c r="A44190" s="70"/>
      <c r="B44190" s="70"/>
      <c r="C44190" s="71"/>
    </row>
    <row r="44191" spans="1:3" x14ac:dyDescent="0.4">
      <c r="A44191" s="70"/>
      <c r="B44191" s="70"/>
      <c r="C44191" s="71"/>
    </row>
    <row r="44192" spans="1:3" x14ac:dyDescent="0.4">
      <c r="A44192" s="70"/>
      <c r="B44192" s="70"/>
      <c r="C44192" s="71"/>
    </row>
    <row r="44193" spans="1:3" x14ac:dyDescent="0.4">
      <c r="A44193" s="70"/>
      <c r="B44193" s="70"/>
      <c r="C44193" s="71"/>
    </row>
    <row r="44194" spans="1:3" x14ac:dyDescent="0.4">
      <c r="A44194" s="70"/>
      <c r="B44194" s="70"/>
      <c r="C44194" s="71"/>
    </row>
    <row r="44195" spans="1:3" x14ac:dyDescent="0.4">
      <c r="A44195" s="70"/>
      <c r="B44195" s="70"/>
      <c r="C44195" s="71"/>
    </row>
    <row r="44196" spans="1:3" x14ac:dyDescent="0.4">
      <c r="A44196" s="70"/>
      <c r="B44196" s="70"/>
      <c r="C44196" s="71"/>
    </row>
    <row r="44197" spans="1:3" x14ac:dyDescent="0.4">
      <c r="A44197" s="70"/>
      <c r="B44197" s="70"/>
      <c r="C44197" s="71"/>
    </row>
    <row r="44198" spans="1:3" x14ac:dyDescent="0.4">
      <c r="A44198" s="70"/>
      <c r="B44198" s="70"/>
      <c r="C44198" s="71"/>
    </row>
    <row r="44199" spans="1:3" x14ac:dyDescent="0.4">
      <c r="A44199" s="70"/>
      <c r="B44199" s="70"/>
      <c r="C44199" s="71"/>
    </row>
    <row r="44200" spans="1:3" x14ac:dyDescent="0.4">
      <c r="A44200" s="70"/>
      <c r="B44200" s="70"/>
      <c r="C44200" s="71"/>
    </row>
    <row r="44201" spans="1:3" x14ac:dyDescent="0.4">
      <c r="A44201" s="70"/>
      <c r="B44201" s="70"/>
      <c r="C44201" s="71"/>
    </row>
    <row r="44202" spans="1:3" x14ac:dyDescent="0.4">
      <c r="A44202" s="70"/>
      <c r="B44202" s="70"/>
      <c r="C44202" s="71"/>
    </row>
    <row r="44203" spans="1:3" x14ac:dyDescent="0.4">
      <c r="A44203" s="70"/>
      <c r="B44203" s="70"/>
      <c r="C44203" s="71"/>
    </row>
    <row r="44204" spans="1:3" x14ac:dyDescent="0.4">
      <c r="A44204" s="70"/>
      <c r="B44204" s="70"/>
      <c r="C44204" s="71"/>
    </row>
    <row r="44205" spans="1:3" x14ac:dyDescent="0.4">
      <c r="A44205" s="70"/>
      <c r="B44205" s="70"/>
      <c r="C44205" s="71"/>
    </row>
    <row r="44206" spans="1:3" x14ac:dyDescent="0.4">
      <c r="A44206" s="70"/>
      <c r="B44206" s="70"/>
      <c r="C44206" s="71"/>
    </row>
    <row r="44207" spans="1:3" x14ac:dyDescent="0.4">
      <c r="A44207" s="70"/>
      <c r="B44207" s="70"/>
      <c r="C44207" s="71"/>
    </row>
    <row r="44208" spans="1:3" x14ac:dyDescent="0.4">
      <c r="A44208" s="70"/>
      <c r="B44208" s="70"/>
      <c r="C44208" s="71"/>
    </row>
    <row r="44209" spans="1:3" x14ac:dyDescent="0.4">
      <c r="A44209" s="70"/>
      <c r="B44209" s="70"/>
      <c r="C44209" s="71"/>
    </row>
    <row r="44210" spans="1:3" x14ac:dyDescent="0.4">
      <c r="A44210" s="70"/>
      <c r="B44210" s="70"/>
      <c r="C44210" s="71"/>
    </row>
    <row r="44211" spans="1:3" x14ac:dyDescent="0.4">
      <c r="A44211" s="70"/>
      <c r="B44211" s="70"/>
      <c r="C44211" s="71"/>
    </row>
    <row r="44212" spans="1:3" x14ac:dyDescent="0.4">
      <c r="A44212" s="70"/>
      <c r="B44212" s="70"/>
      <c r="C44212" s="71"/>
    </row>
    <row r="44213" spans="1:3" x14ac:dyDescent="0.4">
      <c r="A44213" s="70"/>
      <c r="B44213" s="70"/>
      <c r="C44213" s="71"/>
    </row>
    <row r="44214" spans="1:3" x14ac:dyDescent="0.4">
      <c r="A44214" s="70"/>
      <c r="B44214" s="70"/>
      <c r="C44214" s="71"/>
    </row>
    <row r="44215" spans="1:3" x14ac:dyDescent="0.4">
      <c r="A44215" s="70"/>
      <c r="B44215" s="70"/>
      <c r="C44215" s="71"/>
    </row>
    <row r="44216" spans="1:3" x14ac:dyDescent="0.4">
      <c r="A44216" s="70"/>
      <c r="B44216" s="70"/>
      <c r="C44216" s="71"/>
    </row>
    <row r="44217" spans="1:3" x14ac:dyDescent="0.4">
      <c r="A44217" s="70"/>
      <c r="B44217" s="70"/>
      <c r="C44217" s="71"/>
    </row>
    <row r="44218" spans="1:3" x14ac:dyDescent="0.4">
      <c r="A44218" s="70"/>
      <c r="B44218" s="70"/>
      <c r="C44218" s="71"/>
    </row>
    <row r="44219" spans="1:3" x14ac:dyDescent="0.4">
      <c r="A44219" s="70"/>
      <c r="B44219" s="70"/>
      <c r="C44219" s="71"/>
    </row>
    <row r="44220" spans="1:3" x14ac:dyDescent="0.4">
      <c r="A44220" s="70"/>
      <c r="B44220" s="70"/>
      <c r="C44220" s="71"/>
    </row>
    <row r="44221" spans="1:3" x14ac:dyDescent="0.4">
      <c r="A44221" s="70"/>
      <c r="B44221" s="70"/>
      <c r="C44221" s="71"/>
    </row>
    <row r="44222" spans="1:3" x14ac:dyDescent="0.4">
      <c r="A44222" s="70"/>
      <c r="B44222" s="70"/>
      <c r="C44222" s="71"/>
    </row>
    <row r="44223" spans="1:3" x14ac:dyDescent="0.4">
      <c r="A44223" s="70"/>
      <c r="B44223" s="70"/>
      <c r="C44223" s="71"/>
    </row>
    <row r="44224" spans="1:3" x14ac:dyDescent="0.4">
      <c r="A44224" s="70"/>
      <c r="B44224" s="70"/>
      <c r="C44224" s="71"/>
    </row>
    <row r="44225" spans="1:3" x14ac:dyDescent="0.4">
      <c r="A44225" s="70"/>
      <c r="B44225" s="70"/>
      <c r="C44225" s="71"/>
    </row>
    <row r="44226" spans="1:3" x14ac:dyDescent="0.4">
      <c r="A44226" s="70"/>
      <c r="B44226" s="70"/>
      <c r="C44226" s="71"/>
    </row>
    <row r="44227" spans="1:3" x14ac:dyDescent="0.4">
      <c r="A44227" s="70"/>
      <c r="B44227" s="70"/>
      <c r="C44227" s="71"/>
    </row>
    <row r="44228" spans="1:3" x14ac:dyDescent="0.4">
      <c r="A44228" s="70"/>
      <c r="B44228" s="70"/>
      <c r="C44228" s="71"/>
    </row>
    <row r="44229" spans="1:3" x14ac:dyDescent="0.4">
      <c r="A44229" s="70"/>
      <c r="B44229" s="70"/>
      <c r="C44229" s="71"/>
    </row>
    <row r="44230" spans="1:3" x14ac:dyDescent="0.4">
      <c r="A44230" s="70"/>
      <c r="B44230" s="70"/>
      <c r="C44230" s="71"/>
    </row>
    <row r="44231" spans="1:3" x14ac:dyDescent="0.4">
      <c r="A44231" s="70"/>
      <c r="B44231" s="70"/>
      <c r="C44231" s="71"/>
    </row>
    <row r="44232" spans="1:3" x14ac:dyDescent="0.4">
      <c r="A44232" s="70"/>
      <c r="B44232" s="70"/>
      <c r="C44232" s="71"/>
    </row>
    <row r="44233" spans="1:3" x14ac:dyDescent="0.4">
      <c r="A44233" s="70"/>
      <c r="B44233" s="70"/>
      <c r="C44233" s="71"/>
    </row>
    <row r="44234" spans="1:3" x14ac:dyDescent="0.4">
      <c r="A44234" s="70"/>
      <c r="B44234" s="70"/>
      <c r="C44234" s="71"/>
    </row>
    <row r="44235" spans="1:3" x14ac:dyDescent="0.4">
      <c r="A44235" s="70"/>
      <c r="B44235" s="70"/>
      <c r="C44235" s="71"/>
    </row>
    <row r="44236" spans="1:3" x14ac:dyDescent="0.4">
      <c r="A44236" s="70"/>
      <c r="B44236" s="70"/>
      <c r="C44236" s="71"/>
    </row>
    <row r="44237" spans="1:3" x14ac:dyDescent="0.4">
      <c r="A44237" s="70"/>
      <c r="B44237" s="70"/>
      <c r="C44237" s="71"/>
    </row>
    <row r="44238" spans="1:3" x14ac:dyDescent="0.4">
      <c r="A44238" s="70"/>
      <c r="B44238" s="70"/>
      <c r="C44238" s="71"/>
    </row>
    <row r="44239" spans="1:3" x14ac:dyDescent="0.4">
      <c r="A44239" s="70"/>
      <c r="B44239" s="70"/>
      <c r="C44239" s="71"/>
    </row>
    <row r="44240" spans="1:3" x14ac:dyDescent="0.4">
      <c r="A44240" s="70"/>
      <c r="B44240" s="70"/>
      <c r="C44240" s="71"/>
    </row>
    <row r="44241" spans="1:3" x14ac:dyDescent="0.4">
      <c r="A44241" s="70"/>
      <c r="B44241" s="70"/>
      <c r="C44241" s="71"/>
    </row>
    <row r="44242" spans="1:3" x14ac:dyDescent="0.4">
      <c r="A44242" s="70"/>
      <c r="B44242" s="70"/>
      <c r="C44242" s="71"/>
    </row>
    <row r="44243" spans="1:3" x14ac:dyDescent="0.4">
      <c r="A44243" s="70"/>
      <c r="B44243" s="70"/>
      <c r="C44243" s="71"/>
    </row>
    <row r="44244" spans="1:3" x14ac:dyDescent="0.4">
      <c r="A44244" s="70"/>
      <c r="B44244" s="70"/>
      <c r="C44244" s="71"/>
    </row>
    <row r="44245" spans="1:3" x14ac:dyDescent="0.4">
      <c r="A44245" s="70"/>
      <c r="B44245" s="70"/>
      <c r="C44245" s="71"/>
    </row>
    <row r="44246" spans="1:3" x14ac:dyDescent="0.4">
      <c r="A44246" s="70"/>
      <c r="B44246" s="70"/>
      <c r="C44246" s="71"/>
    </row>
    <row r="44247" spans="1:3" x14ac:dyDescent="0.4">
      <c r="A44247" s="70"/>
      <c r="B44247" s="70"/>
      <c r="C44247" s="71"/>
    </row>
    <row r="44248" spans="1:3" x14ac:dyDescent="0.4">
      <c r="A44248" s="70"/>
      <c r="B44248" s="70"/>
      <c r="C44248" s="71"/>
    </row>
    <row r="44249" spans="1:3" x14ac:dyDescent="0.4">
      <c r="A44249" s="70"/>
      <c r="B44249" s="70"/>
      <c r="C44249" s="71"/>
    </row>
    <row r="44250" spans="1:3" x14ac:dyDescent="0.4">
      <c r="A44250" s="70"/>
      <c r="B44250" s="70"/>
      <c r="C44250" s="71"/>
    </row>
    <row r="44251" spans="1:3" x14ac:dyDescent="0.4">
      <c r="A44251" s="70"/>
      <c r="B44251" s="70"/>
      <c r="C44251" s="71"/>
    </row>
    <row r="44252" spans="1:3" x14ac:dyDescent="0.4">
      <c r="A44252" s="70"/>
      <c r="B44252" s="70"/>
      <c r="C44252" s="71"/>
    </row>
    <row r="44253" spans="1:3" x14ac:dyDescent="0.4">
      <c r="A44253" s="70"/>
      <c r="B44253" s="70"/>
      <c r="C44253" s="71"/>
    </row>
    <row r="44254" spans="1:3" x14ac:dyDescent="0.4">
      <c r="A44254" s="70"/>
      <c r="B44254" s="70"/>
      <c r="C44254" s="71"/>
    </row>
    <row r="44255" spans="1:3" x14ac:dyDescent="0.4">
      <c r="A44255" s="70"/>
      <c r="B44255" s="70"/>
      <c r="C44255" s="71"/>
    </row>
    <row r="44256" spans="1:3" x14ac:dyDescent="0.4">
      <c r="A44256" s="70"/>
      <c r="B44256" s="70"/>
      <c r="C44256" s="71"/>
    </row>
    <row r="44257" spans="1:3" x14ac:dyDescent="0.4">
      <c r="A44257" s="70"/>
      <c r="B44257" s="70"/>
      <c r="C44257" s="71"/>
    </row>
    <row r="44258" spans="1:3" x14ac:dyDescent="0.4">
      <c r="A44258" s="70"/>
      <c r="B44258" s="70"/>
      <c r="C44258" s="71"/>
    </row>
    <row r="44259" spans="1:3" x14ac:dyDescent="0.4">
      <c r="A44259" s="70"/>
      <c r="B44259" s="70"/>
      <c r="C44259" s="71"/>
    </row>
    <row r="44260" spans="1:3" x14ac:dyDescent="0.4">
      <c r="A44260" s="70"/>
      <c r="B44260" s="70"/>
      <c r="C44260" s="71"/>
    </row>
    <row r="44261" spans="1:3" x14ac:dyDescent="0.4">
      <c r="A44261" s="70"/>
      <c r="B44261" s="70"/>
      <c r="C44261" s="71"/>
    </row>
    <row r="44262" spans="1:3" x14ac:dyDescent="0.4">
      <c r="A44262" s="70"/>
      <c r="B44262" s="70"/>
      <c r="C44262" s="71"/>
    </row>
    <row r="44263" spans="1:3" x14ac:dyDescent="0.4">
      <c r="A44263" s="70"/>
      <c r="B44263" s="70"/>
      <c r="C44263" s="71"/>
    </row>
    <row r="44264" spans="1:3" x14ac:dyDescent="0.4">
      <c r="A44264" s="70"/>
      <c r="B44264" s="70"/>
      <c r="C44264" s="71"/>
    </row>
    <row r="44265" spans="1:3" x14ac:dyDescent="0.4">
      <c r="A44265" s="70"/>
      <c r="B44265" s="70"/>
      <c r="C44265" s="71"/>
    </row>
    <row r="44266" spans="1:3" x14ac:dyDescent="0.4">
      <c r="A44266" s="70"/>
      <c r="B44266" s="70"/>
      <c r="C44266" s="71"/>
    </row>
    <row r="44267" spans="1:3" x14ac:dyDescent="0.4">
      <c r="A44267" s="70"/>
      <c r="B44267" s="70"/>
      <c r="C44267" s="71"/>
    </row>
    <row r="44268" spans="1:3" x14ac:dyDescent="0.4">
      <c r="A44268" s="70"/>
      <c r="B44268" s="70"/>
      <c r="C44268" s="71"/>
    </row>
    <row r="44269" spans="1:3" x14ac:dyDescent="0.4">
      <c r="A44269" s="70"/>
      <c r="B44269" s="70"/>
      <c r="C44269" s="71"/>
    </row>
    <row r="44270" spans="1:3" x14ac:dyDescent="0.4">
      <c r="A44270" s="70"/>
      <c r="B44270" s="70"/>
      <c r="C44270" s="71"/>
    </row>
    <row r="44271" spans="1:3" x14ac:dyDescent="0.4">
      <c r="A44271" s="70"/>
      <c r="B44271" s="70"/>
      <c r="C44271" s="71"/>
    </row>
    <row r="44272" spans="1:3" x14ac:dyDescent="0.4">
      <c r="A44272" s="70"/>
      <c r="B44272" s="70"/>
      <c r="C44272" s="71"/>
    </row>
    <row r="44273" spans="1:3" x14ac:dyDescent="0.4">
      <c r="A44273" s="70"/>
      <c r="B44273" s="70"/>
      <c r="C44273" s="71"/>
    </row>
    <row r="44274" spans="1:3" x14ac:dyDescent="0.4">
      <c r="A44274" s="70"/>
      <c r="B44274" s="70"/>
      <c r="C44274" s="71"/>
    </row>
    <row r="44275" spans="1:3" x14ac:dyDescent="0.4">
      <c r="A44275" s="70"/>
      <c r="B44275" s="70"/>
      <c r="C44275" s="71"/>
    </row>
    <row r="44276" spans="1:3" x14ac:dyDescent="0.4">
      <c r="A44276" s="70"/>
      <c r="B44276" s="70"/>
      <c r="C44276" s="71"/>
    </row>
    <row r="44277" spans="1:3" x14ac:dyDescent="0.4">
      <c r="A44277" s="70"/>
      <c r="B44277" s="70"/>
      <c r="C44277" s="71"/>
    </row>
    <row r="44278" spans="1:3" x14ac:dyDescent="0.4">
      <c r="A44278" s="70"/>
      <c r="B44278" s="70"/>
      <c r="C44278" s="71"/>
    </row>
    <row r="44279" spans="1:3" x14ac:dyDescent="0.4">
      <c r="A44279" s="70"/>
      <c r="B44279" s="70"/>
      <c r="C44279" s="71"/>
    </row>
    <row r="44280" spans="1:3" x14ac:dyDescent="0.4">
      <c r="A44280" s="70"/>
      <c r="B44280" s="70"/>
      <c r="C44280" s="71"/>
    </row>
    <row r="44281" spans="1:3" x14ac:dyDescent="0.4">
      <c r="A44281" s="70"/>
      <c r="B44281" s="70"/>
      <c r="C44281" s="71"/>
    </row>
    <row r="44282" spans="1:3" x14ac:dyDescent="0.4">
      <c r="A44282" s="70"/>
      <c r="B44282" s="70"/>
      <c r="C44282" s="71"/>
    </row>
    <row r="44283" spans="1:3" x14ac:dyDescent="0.4">
      <c r="A44283" s="70"/>
      <c r="B44283" s="70"/>
      <c r="C44283" s="71"/>
    </row>
    <row r="44284" spans="1:3" x14ac:dyDescent="0.4">
      <c r="A44284" s="70"/>
      <c r="B44284" s="70"/>
      <c r="C44284" s="71"/>
    </row>
    <row r="44285" spans="1:3" x14ac:dyDescent="0.4">
      <c r="A44285" s="70"/>
      <c r="B44285" s="70"/>
      <c r="C44285" s="71"/>
    </row>
    <row r="44286" spans="1:3" x14ac:dyDescent="0.4">
      <c r="A44286" s="70"/>
      <c r="B44286" s="70"/>
      <c r="C44286" s="71"/>
    </row>
    <row r="44287" spans="1:3" x14ac:dyDescent="0.4">
      <c r="A44287" s="70"/>
      <c r="B44287" s="70"/>
      <c r="C44287" s="71"/>
    </row>
    <row r="44288" spans="1:3" x14ac:dyDescent="0.4">
      <c r="A44288" s="70"/>
      <c r="B44288" s="70"/>
      <c r="C44288" s="71"/>
    </row>
    <row r="44289" spans="1:3" x14ac:dyDescent="0.4">
      <c r="A44289" s="70"/>
      <c r="B44289" s="70"/>
      <c r="C44289" s="71"/>
    </row>
    <row r="44290" spans="1:3" x14ac:dyDescent="0.4">
      <c r="A44290" s="70"/>
      <c r="B44290" s="70"/>
      <c r="C44290" s="71"/>
    </row>
    <row r="44291" spans="1:3" x14ac:dyDescent="0.4">
      <c r="A44291" s="70"/>
      <c r="B44291" s="70"/>
      <c r="C44291" s="71"/>
    </row>
    <row r="44292" spans="1:3" x14ac:dyDescent="0.4">
      <c r="A44292" s="70"/>
      <c r="B44292" s="70"/>
      <c r="C44292" s="71"/>
    </row>
    <row r="44293" spans="1:3" x14ac:dyDescent="0.4">
      <c r="A44293" s="70"/>
      <c r="B44293" s="70"/>
      <c r="C44293" s="71"/>
    </row>
    <row r="44294" spans="1:3" x14ac:dyDescent="0.4">
      <c r="A44294" s="70"/>
      <c r="B44294" s="70"/>
      <c r="C44294" s="71"/>
    </row>
    <row r="44295" spans="1:3" x14ac:dyDescent="0.4">
      <c r="A44295" s="70"/>
      <c r="B44295" s="70"/>
      <c r="C44295" s="71"/>
    </row>
    <row r="44296" spans="1:3" x14ac:dyDescent="0.4">
      <c r="A44296" s="70"/>
      <c r="B44296" s="70"/>
      <c r="C44296" s="71"/>
    </row>
    <row r="44297" spans="1:3" x14ac:dyDescent="0.4">
      <c r="A44297" s="70"/>
      <c r="B44297" s="70"/>
      <c r="C44297" s="71"/>
    </row>
    <row r="44298" spans="1:3" x14ac:dyDescent="0.4">
      <c r="A44298" s="70"/>
      <c r="B44298" s="70"/>
      <c r="C44298" s="71"/>
    </row>
    <row r="44299" spans="1:3" x14ac:dyDescent="0.4">
      <c r="A44299" s="70"/>
      <c r="B44299" s="70"/>
      <c r="C44299" s="71"/>
    </row>
    <row r="44300" spans="1:3" x14ac:dyDescent="0.4">
      <c r="A44300" s="70"/>
      <c r="B44300" s="70"/>
      <c r="C44300" s="71"/>
    </row>
    <row r="44301" spans="1:3" x14ac:dyDescent="0.4">
      <c r="A44301" s="70"/>
      <c r="B44301" s="70"/>
      <c r="C44301" s="71"/>
    </row>
    <row r="44302" spans="1:3" x14ac:dyDescent="0.4">
      <c r="A44302" s="70"/>
      <c r="B44302" s="70"/>
      <c r="C44302" s="71"/>
    </row>
    <row r="44303" spans="1:3" x14ac:dyDescent="0.4">
      <c r="A44303" s="70"/>
      <c r="B44303" s="70"/>
      <c r="C44303" s="71"/>
    </row>
    <row r="44304" spans="1:3" x14ac:dyDescent="0.4">
      <c r="A44304" s="70"/>
      <c r="B44304" s="70"/>
      <c r="C44304" s="71"/>
    </row>
    <row r="44305" spans="1:3" x14ac:dyDescent="0.4">
      <c r="A44305" s="70"/>
      <c r="B44305" s="70"/>
      <c r="C44305" s="71"/>
    </row>
    <row r="44306" spans="1:3" x14ac:dyDescent="0.4">
      <c r="A44306" s="70"/>
      <c r="B44306" s="70"/>
      <c r="C44306" s="71"/>
    </row>
    <row r="44307" spans="1:3" x14ac:dyDescent="0.4">
      <c r="A44307" s="70"/>
      <c r="B44307" s="70"/>
      <c r="C44307" s="71"/>
    </row>
    <row r="44308" spans="1:3" x14ac:dyDescent="0.4">
      <c r="A44308" s="70"/>
      <c r="B44308" s="70"/>
      <c r="C44308" s="71"/>
    </row>
    <row r="44309" spans="1:3" x14ac:dyDescent="0.4">
      <c r="A44309" s="70"/>
      <c r="B44309" s="70"/>
      <c r="C44309" s="71"/>
    </row>
    <row r="44310" spans="1:3" x14ac:dyDescent="0.4">
      <c r="A44310" s="70"/>
      <c r="B44310" s="70"/>
      <c r="C44310" s="71"/>
    </row>
    <row r="44311" spans="1:3" x14ac:dyDescent="0.4">
      <c r="A44311" s="70"/>
      <c r="B44311" s="70"/>
      <c r="C44311" s="71"/>
    </row>
    <row r="44312" spans="1:3" x14ac:dyDescent="0.4">
      <c r="A44312" s="70"/>
      <c r="B44312" s="70"/>
      <c r="C44312" s="71"/>
    </row>
    <row r="44313" spans="1:3" x14ac:dyDescent="0.4">
      <c r="A44313" s="70"/>
      <c r="B44313" s="70"/>
      <c r="C44313" s="71"/>
    </row>
    <row r="44314" spans="1:3" x14ac:dyDescent="0.4">
      <c r="A44314" s="70"/>
      <c r="B44314" s="70"/>
      <c r="C44314" s="71"/>
    </row>
    <row r="44315" spans="1:3" x14ac:dyDescent="0.4">
      <c r="A44315" s="70"/>
      <c r="B44315" s="70"/>
      <c r="C44315" s="71"/>
    </row>
    <row r="44316" spans="1:3" x14ac:dyDescent="0.4">
      <c r="A44316" s="70"/>
      <c r="B44316" s="70"/>
      <c r="C44316" s="71"/>
    </row>
    <row r="44317" spans="1:3" x14ac:dyDescent="0.4">
      <c r="A44317" s="70"/>
      <c r="B44317" s="70"/>
      <c r="C44317" s="71"/>
    </row>
    <row r="44318" spans="1:3" x14ac:dyDescent="0.4">
      <c r="A44318" s="70"/>
      <c r="B44318" s="70"/>
      <c r="C44318" s="71"/>
    </row>
    <row r="44319" spans="1:3" x14ac:dyDescent="0.4">
      <c r="A44319" s="70"/>
      <c r="B44319" s="70"/>
      <c r="C44319" s="71"/>
    </row>
    <row r="44320" spans="1:3" x14ac:dyDescent="0.4">
      <c r="A44320" s="70"/>
      <c r="B44320" s="70"/>
      <c r="C44320" s="71"/>
    </row>
    <row r="44321" spans="1:3" x14ac:dyDescent="0.4">
      <c r="A44321" s="70"/>
      <c r="B44321" s="70"/>
      <c r="C44321" s="71"/>
    </row>
    <row r="44322" spans="1:3" x14ac:dyDescent="0.4">
      <c r="A44322" s="70"/>
      <c r="B44322" s="70"/>
      <c r="C44322" s="71"/>
    </row>
    <row r="44323" spans="1:3" x14ac:dyDescent="0.4">
      <c r="A44323" s="70"/>
      <c r="B44323" s="70"/>
      <c r="C44323" s="71"/>
    </row>
    <row r="44324" spans="1:3" x14ac:dyDescent="0.4">
      <c r="A44324" s="70"/>
      <c r="B44324" s="70"/>
      <c r="C44324" s="71"/>
    </row>
    <row r="44325" spans="1:3" x14ac:dyDescent="0.4">
      <c r="A44325" s="70"/>
      <c r="B44325" s="70"/>
      <c r="C44325" s="71"/>
    </row>
    <row r="44326" spans="1:3" x14ac:dyDescent="0.4">
      <c r="A44326" s="70"/>
      <c r="B44326" s="70"/>
      <c r="C44326" s="71"/>
    </row>
    <row r="44327" spans="1:3" x14ac:dyDescent="0.4">
      <c r="A44327" s="70"/>
      <c r="B44327" s="70"/>
      <c r="C44327" s="71"/>
    </row>
    <row r="44328" spans="1:3" x14ac:dyDescent="0.4">
      <c r="A44328" s="70"/>
      <c r="B44328" s="70"/>
      <c r="C44328" s="71"/>
    </row>
    <row r="44329" spans="1:3" x14ac:dyDescent="0.4">
      <c r="A44329" s="70"/>
      <c r="B44329" s="70"/>
      <c r="C44329" s="71"/>
    </row>
    <row r="44330" spans="1:3" x14ac:dyDescent="0.4">
      <c r="A44330" s="70"/>
      <c r="B44330" s="70"/>
      <c r="C44330" s="71"/>
    </row>
    <row r="44331" spans="1:3" x14ac:dyDescent="0.4">
      <c r="A44331" s="70"/>
      <c r="B44331" s="70"/>
      <c r="C44331" s="71"/>
    </row>
    <row r="44332" spans="1:3" x14ac:dyDescent="0.4">
      <c r="A44332" s="70"/>
      <c r="B44332" s="70"/>
      <c r="C44332" s="71"/>
    </row>
    <row r="44333" spans="1:3" x14ac:dyDescent="0.4">
      <c r="A44333" s="70"/>
      <c r="B44333" s="70"/>
      <c r="C44333" s="71"/>
    </row>
    <row r="44334" spans="1:3" x14ac:dyDescent="0.4">
      <c r="A44334" s="70"/>
      <c r="B44334" s="70"/>
      <c r="C44334" s="71"/>
    </row>
    <row r="44335" spans="1:3" x14ac:dyDescent="0.4">
      <c r="A44335" s="70"/>
      <c r="B44335" s="70"/>
      <c r="C44335" s="71"/>
    </row>
    <row r="44336" spans="1:3" x14ac:dyDescent="0.4">
      <c r="A44336" s="70"/>
      <c r="B44336" s="70"/>
      <c r="C44336" s="71"/>
    </row>
    <row r="44337" spans="1:3" x14ac:dyDescent="0.4">
      <c r="A44337" s="70"/>
      <c r="B44337" s="70"/>
      <c r="C44337" s="71"/>
    </row>
    <row r="44338" spans="1:3" x14ac:dyDescent="0.4">
      <c r="A44338" s="70"/>
      <c r="B44338" s="70"/>
      <c r="C44338" s="71"/>
    </row>
    <row r="44339" spans="1:3" x14ac:dyDescent="0.4">
      <c r="A44339" s="70"/>
      <c r="B44339" s="70"/>
      <c r="C44339" s="71"/>
    </row>
    <row r="44340" spans="1:3" x14ac:dyDescent="0.4">
      <c r="A44340" s="70"/>
      <c r="B44340" s="70"/>
      <c r="C44340" s="71"/>
    </row>
    <row r="44341" spans="1:3" x14ac:dyDescent="0.4">
      <c r="A44341" s="70"/>
      <c r="B44341" s="70"/>
      <c r="C44341" s="71"/>
    </row>
    <row r="44342" spans="1:3" x14ac:dyDescent="0.4">
      <c r="A44342" s="70"/>
      <c r="B44342" s="70"/>
      <c r="C44342" s="71"/>
    </row>
    <row r="44343" spans="1:3" x14ac:dyDescent="0.4">
      <c r="A44343" s="70"/>
      <c r="B44343" s="70"/>
      <c r="C44343" s="71"/>
    </row>
    <row r="44344" spans="1:3" x14ac:dyDescent="0.4">
      <c r="A44344" s="70"/>
      <c r="B44344" s="70"/>
      <c r="C44344" s="71"/>
    </row>
    <row r="44345" spans="1:3" x14ac:dyDescent="0.4">
      <c r="A44345" s="70"/>
      <c r="B44345" s="70"/>
      <c r="C44345" s="71"/>
    </row>
    <row r="44346" spans="1:3" x14ac:dyDescent="0.4">
      <c r="A44346" s="70"/>
      <c r="B44346" s="70"/>
      <c r="C44346" s="71"/>
    </row>
    <row r="44347" spans="1:3" x14ac:dyDescent="0.4">
      <c r="A44347" s="70"/>
      <c r="B44347" s="70"/>
      <c r="C44347" s="71"/>
    </row>
    <row r="44348" spans="1:3" x14ac:dyDescent="0.4">
      <c r="A44348" s="70"/>
      <c r="B44348" s="70"/>
      <c r="C44348" s="71"/>
    </row>
    <row r="44349" spans="1:3" x14ac:dyDescent="0.4">
      <c r="A44349" s="70"/>
      <c r="B44349" s="70"/>
      <c r="C44349" s="71"/>
    </row>
    <row r="44350" spans="1:3" x14ac:dyDescent="0.4">
      <c r="A44350" s="70"/>
      <c r="B44350" s="70"/>
      <c r="C44350" s="71"/>
    </row>
    <row r="44351" spans="1:3" x14ac:dyDescent="0.4">
      <c r="A44351" s="70"/>
      <c r="B44351" s="70"/>
      <c r="C44351" s="71"/>
    </row>
    <row r="44352" spans="1:3" x14ac:dyDescent="0.4">
      <c r="A44352" s="70"/>
      <c r="B44352" s="70"/>
      <c r="C44352" s="71"/>
    </row>
    <row r="44353" spans="1:3" x14ac:dyDescent="0.4">
      <c r="A44353" s="70"/>
      <c r="B44353" s="70"/>
      <c r="C44353" s="71"/>
    </row>
    <row r="44354" spans="1:3" x14ac:dyDescent="0.4">
      <c r="A44354" s="70"/>
      <c r="B44354" s="70"/>
      <c r="C44354" s="71"/>
    </row>
    <row r="44355" spans="1:3" x14ac:dyDescent="0.4">
      <c r="A44355" s="70"/>
      <c r="B44355" s="70"/>
      <c r="C44355" s="71"/>
    </row>
    <row r="44356" spans="1:3" x14ac:dyDescent="0.4">
      <c r="A44356" s="70"/>
      <c r="B44356" s="70"/>
      <c r="C44356" s="71"/>
    </row>
    <row r="44357" spans="1:3" x14ac:dyDescent="0.4">
      <c r="A44357" s="70"/>
      <c r="B44357" s="70"/>
      <c r="C44357" s="71"/>
    </row>
    <row r="44358" spans="1:3" x14ac:dyDescent="0.4">
      <c r="A44358" s="70"/>
      <c r="B44358" s="70"/>
      <c r="C44358" s="71"/>
    </row>
    <row r="44359" spans="1:3" x14ac:dyDescent="0.4">
      <c r="A44359" s="70"/>
      <c r="B44359" s="70"/>
      <c r="C44359" s="71"/>
    </row>
    <row r="44360" spans="1:3" x14ac:dyDescent="0.4">
      <c r="A44360" s="70"/>
      <c r="B44360" s="70"/>
      <c r="C44360" s="71"/>
    </row>
    <row r="44361" spans="1:3" x14ac:dyDescent="0.4">
      <c r="A44361" s="70"/>
      <c r="B44361" s="70"/>
      <c r="C44361" s="71"/>
    </row>
    <row r="44362" spans="1:3" x14ac:dyDescent="0.4">
      <c r="A44362" s="70"/>
      <c r="B44362" s="70"/>
      <c r="C44362" s="71"/>
    </row>
    <row r="44363" spans="1:3" x14ac:dyDescent="0.4">
      <c r="A44363" s="70"/>
      <c r="B44363" s="70"/>
      <c r="C44363" s="71"/>
    </row>
    <row r="44364" spans="1:3" x14ac:dyDescent="0.4">
      <c r="A44364" s="70"/>
      <c r="B44364" s="70"/>
      <c r="C44364" s="71"/>
    </row>
    <row r="44365" spans="1:3" x14ac:dyDescent="0.4">
      <c r="A44365" s="70"/>
      <c r="B44365" s="70"/>
      <c r="C44365" s="71"/>
    </row>
    <row r="44366" spans="1:3" x14ac:dyDescent="0.4">
      <c r="A44366" s="70"/>
      <c r="B44366" s="70"/>
      <c r="C44366" s="71"/>
    </row>
    <row r="44367" spans="1:3" x14ac:dyDescent="0.4">
      <c r="A44367" s="70"/>
      <c r="B44367" s="70"/>
      <c r="C44367" s="71"/>
    </row>
    <row r="44368" spans="1:3" x14ac:dyDescent="0.4">
      <c r="A44368" s="70"/>
      <c r="B44368" s="70"/>
      <c r="C44368" s="71"/>
    </row>
    <row r="44369" spans="1:3" x14ac:dyDescent="0.4">
      <c r="A44369" s="70"/>
      <c r="B44369" s="70"/>
      <c r="C44369" s="71"/>
    </row>
    <row r="44370" spans="1:3" x14ac:dyDescent="0.4">
      <c r="A44370" s="70"/>
      <c r="B44370" s="70"/>
      <c r="C44370" s="71"/>
    </row>
    <row r="44371" spans="1:3" x14ac:dyDescent="0.4">
      <c r="A44371" s="70"/>
      <c r="B44371" s="70"/>
      <c r="C44371" s="71"/>
    </row>
    <row r="44372" spans="1:3" x14ac:dyDescent="0.4">
      <c r="A44372" s="70"/>
      <c r="B44372" s="70"/>
      <c r="C44372" s="71"/>
    </row>
    <row r="44373" spans="1:3" x14ac:dyDescent="0.4">
      <c r="A44373" s="70"/>
      <c r="B44373" s="70"/>
      <c r="C44373" s="71"/>
    </row>
    <row r="44374" spans="1:3" x14ac:dyDescent="0.4">
      <c r="A44374" s="70"/>
      <c r="B44374" s="70"/>
      <c r="C44374" s="71"/>
    </row>
    <row r="44375" spans="1:3" x14ac:dyDescent="0.4">
      <c r="A44375" s="70"/>
      <c r="B44375" s="70"/>
      <c r="C44375" s="71"/>
    </row>
    <row r="44376" spans="1:3" x14ac:dyDescent="0.4">
      <c r="A44376" s="70"/>
      <c r="B44376" s="70"/>
      <c r="C44376" s="71"/>
    </row>
    <row r="44377" spans="1:3" x14ac:dyDescent="0.4">
      <c r="A44377" s="70"/>
      <c r="B44377" s="70"/>
      <c r="C44377" s="71"/>
    </row>
    <row r="44378" spans="1:3" x14ac:dyDescent="0.4">
      <c r="A44378" s="70"/>
      <c r="B44378" s="70"/>
      <c r="C44378" s="71"/>
    </row>
    <row r="44379" spans="1:3" x14ac:dyDescent="0.4">
      <c r="A44379" s="70"/>
      <c r="B44379" s="70"/>
      <c r="C44379" s="71"/>
    </row>
    <row r="44380" spans="1:3" x14ac:dyDescent="0.4">
      <c r="A44380" s="70"/>
      <c r="B44380" s="70"/>
      <c r="C44380" s="71"/>
    </row>
    <row r="44381" spans="1:3" x14ac:dyDescent="0.4">
      <c r="A44381" s="70"/>
      <c r="B44381" s="70"/>
      <c r="C44381" s="71"/>
    </row>
    <row r="44382" spans="1:3" x14ac:dyDescent="0.4">
      <c r="A44382" s="70"/>
      <c r="B44382" s="70"/>
      <c r="C44382" s="71"/>
    </row>
    <row r="44383" spans="1:3" x14ac:dyDescent="0.4">
      <c r="A44383" s="70"/>
      <c r="B44383" s="70"/>
      <c r="C44383" s="71"/>
    </row>
    <row r="44384" spans="1:3" x14ac:dyDescent="0.4">
      <c r="A44384" s="70"/>
      <c r="B44384" s="70"/>
      <c r="C44384" s="71"/>
    </row>
    <row r="44385" spans="1:3" x14ac:dyDescent="0.4">
      <c r="A44385" s="70"/>
      <c r="B44385" s="70"/>
      <c r="C44385" s="71"/>
    </row>
    <row r="44386" spans="1:3" x14ac:dyDescent="0.4">
      <c r="A44386" s="70"/>
      <c r="B44386" s="70"/>
      <c r="C44386" s="71"/>
    </row>
    <row r="44387" spans="1:3" x14ac:dyDescent="0.4">
      <c r="A44387" s="70"/>
      <c r="B44387" s="70"/>
      <c r="C44387" s="71"/>
    </row>
    <row r="44388" spans="1:3" x14ac:dyDescent="0.4">
      <c r="A44388" s="70"/>
      <c r="B44388" s="70"/>
      <c r="C44388" s="71"/>
    </row>
    <row r="44389" spans="1:3" x14ac:dyDescent="0.4">
      <c r="A44389" s="70"/>
      <c r="B44389" s="70"/>
      <c r="C44389" s="71"/>
    </row>
    <row r="44390" spans="1:3" x14ac:dyDescent="0.4">
      <c r="A44390" s="70"/>
      <c r="B44390" s="70"/>
      <c r="C44390" s="71"/>
    </row>
    <row r="44391" spans="1:3" x14ac:dyDescent="0.4">
      <c r="A44391" s="70"/>
      <c r="B44391" s="70"/>
      <c r="C44391" s="71"/>
    </row>
    <row r="44392" spans="1:3" x14ac:dyDescent="0.4">
      <c r="A44392" s="70"/>
      <c r="B44392" s="70"/>
      <c r="C44392" s="71"/>
    </row>
    <row r="44393" spans="1:3" x14ac:dyDescent="0.4">
      <c r="A44393" s="70"/>
      <c r="B44393" s="70"/>
      <c r="C44393" s="71"/>
    </row>
    <row r="44394" spans="1:3" x14ac:dyDescent="0.4">
      <c r="A44394" s="70"/>
      <c r="B44394" s="70"/>
      <c r="C44394" s="71"/>
    </row>
    <row r="44395" spans="1:3" x14ac:dyDescent="0.4">
      <c r="A44395" s="70"/>
      <c r="B44395" s="70"/>
      <c r="C44395" s="71"/>
    </row>
    <row r="44396" spans="1:3" x14ac:dyDescent="0.4">
      <c r="A44396" s="70"/>
      <c r="B44396" s="70"/>
      <c r="C44396" s="71"/>
    </row>
    <row r="44397" spans="1:3" x14ac:dyDescent="0.4">
      <c r="A44397" s="70"/>
      <c r="B44397" s="70"/>
      <c r="C44397" s="71"/>
    </row>
    <row r="44398" spans="1:3" x14ac:dyDescent="0.4">
      <c r="A44398" s="70"/>
      <c r="B44398" s="70"/>
      <c r="C44398" s="71"/>
    </row>
    <row r="44399" spans="1:3" x14ac:dyDescent="0.4">
      <c r="A44399" s="70"/>
      <c r="B44399" s="70"/>
      <c r="C44399" s="71"/>
    </row>
    <row r="44400" spans="1:3" x14ac:dyDescent="0.4">
      <c r="A44400" s="70"/>
      <c r="B44400" s="70"/>
      <c r="C44400" s="71"/>
    </row>
    <row r="44401" spans="1:3" x14ac:dyDescent="0.4">
      <c r="A44401" s="70"/>
      <c r="B44401" s="70"/>
      <c r="C44401" s="71"/>
    </row>
    <row r="44402" spans="1:3" x14ac:dyDescent="0.4">
      <c r="A44402" s="70"/>
      <c r="B44402" s="70"/>
      <c r="C44402" s="71"/>
    </row>
    <row r="44403" spans="1:3" x14ac:dyDescent="0.4">
      <c r="A44403" s="70"/>
      <c r="B44403" s="70"/>
      <c r="C44403" s="71"/>
    </row>
    <row r="44404" spans="1:3" x14ac:dyDescent="0.4">
      <c r="A44404" s="70"/>
      <c r="B44404" s="70"/>
      <c r="C44404" s="71"/>
    </row>
    <row r="44405" spans="1:3" x14ac:dyDescent="0.4">
      <c r="A44405" s="70"/>
      <c r="B44405" s="70"/>
      <c r="C44405" s="71"/>
    </row>
    <row r="44406" spans="1:3" x14ac:dyDescent="0.4">
      <c r="A44406" s="70"/>
      <c r="B44406" s="70"/>
      <c r="C44406" s="71"/>
    </row>
    <row r="44407" spans="1:3" x14ac:dyDescent="0.4">
      <c r="A44407" s="70"/>
      <c r="B44407" s="70"/>
      <c r="C44407" s="71"/>
    </row>
    <row r="44408" spans="1:3" x14ac:dyDescent="0.4">
      <c r="A44408" s="70"/>
      <c r="B44408" s="70"/>
      <c r="C44408" s="71"/>
    </row>
    <row r="44409" spans="1:3" x14ac:dyDescent="0.4">
      <c r="A44409" s="70"/>
      <c r="B44409" s="70"/>
      <c r="C44409" s="71"/>
    </row>
    <row r="44410" spans="1:3" x14ac:dyDescent="0.4">
      <c r="A44410" s="70"/>
      <c r="B44410" s="70"/>
      <c r="C44410" s="71"/>
    </row>
    <row r="44411" spans="1:3" x14ac:dyDescent="0.4">
      <c r="A44411" s="70"/>
      <c r="B44411" s="70"/>
      <c r="C44411" s="71"/>
    </row>
    <row r="44412" spans="1:3" x14ac:dyDescent="0.4">
      <c r="A44412" s="70"/>
      <c r="B44412" s="70"/>
      <c r="C44412" s="71"/>
    </row>
    <row r="44413" spans="1:3" x14ac:dyDescent="0.4">
      <c r="A44413" s="70"/>
      <c r="B44413" s="70"/>
      <c r="C44413" s="71"/>
    </row>
    <row r="44414" spans="1:3" x14ac:dyDescent="0.4">
      <c r="A44414" s="70"/>
      <c r="B44414" s="70"/>
      <c r="C44414" s="71"/>
    </row>
    <row r="44415" spans="1:3" x14ac:dyDescent="0.4">
      <c r="A44415" s="70"/>
      <c r="B44415" s="70"/>
      <c r="C44415" s="71"/>
    </row>
    <row r="44416" spans="1:3" x14ac:dyDescent="0.4">
      <c r="A44416" s="70"/>
      <c r="B44416" s="70"/>
      <c r="C44416" s="71"/>
    </row>
    <row r="44417" spans="1:3" x14ac:dyDescent="0.4">
      <c r="A44417" s="70"/>
      <c r="B44417" s="70"/>
      <c r="C44417" s="71"/>
    </row>
    <row r="44418" spans="1:3" x14ac:dyDescent="0.4">
      <c r="A44418" s="70"/>
      <c r="B44418" s="70"/>
      <c r="C44418" s="71"/>
    </row>
    <row r="44419" spans="1:3" x14ac:dyDescent="0.4">
      <c r="A44419" s="70"/>
      <c r="B44419" s="70"/>
      <c r="C44419" s="71"/>
    </row>
    <row r="44420" spans="1:3" x14ac:dyDescent="0.4">
      <c r="A44420" s="70"/>
      <c r="B44420" s="70"/>
      <c r="C44420" s="71"/>
    </row>
    <row r="44421" spans="1:3" x14ac:dyDescent="0.4">
      <c r="A44421" s="70"/>
      <c r="B44421" s="70"/>
      <c r="C44421" s="71"/>
    </row>
    <row r="44422" spans="1:3" x14ac:dyDescent="0.4">
      <c r="A44422" s="70"/>
      <c r="B44422" s="70"/>
      <c r="C44422" s="71"/>
    </row>
    <row r="44423" spans="1:3" x14ac:dyDescent="0.4">
      <c r="A44423" s="70"/>
      <c r="B44423" s="70"/>
      <c r="C44423" s="71"/>
    </row>
    <row r="44424" spans="1:3" x14ac:dyDescent="0.4">
      <c r="A44424" s="70"/>
      <c r="B44424" s="70"/>
      <c r="C44424" s="71"/>
    </row>
    <row r="44425" spans="1:3" x14ac:dyDescent="0.4">
      <c r="A44425" s="70"/>
      <c r="B44425" s="70"/>
      <c r="C44425" s="71"/>
    </row>
    <row r="44426" spans="1:3" x14ac:dyDescent="0.4">
      <c r="A44426" s="70"/>
      <c r="B44426" s="70"/>
      <c r="C44426" s="71"/>
    </row>
    <row r="44427" spans="1:3" x14ac:dyDescent="0.4">
      <c r="A44427" s="70"/>
      <c r="B44427" s="70"/>
      <c r="C44427" s="71"/>
    </row>
    <row r="44428" spans="1:3" x14ac:dyDescent="0.4">
      <c r="A44428" s="70"/>
      <c r="B44428" s="70"/>
      <c r="C44428" s="71"/>
    </row>
    <row r="44429" spans="1:3" x14ac:dyDescent="0.4">
      <c r="A44429" s="70"/>
      <c r="B44429" s="70"/>
      <c r="C44429" s="71"/>
    </row>
    <row r="44430" spans="1:3" x14ac:dyDescent="0.4">
      <c r="A44430" s="70"/>
      <c r="B44430" s="70"/>
      <c r="C44430" s="71"/>
    </row>
    <row r="44431" spans="1:3" x14ac:dyDescent="0.4">
      <c r="A44431" s="70"/>
      <c r="B44431" s="70"/>
      <c r="C44431" s="71"/>
    </row>
    <row r="44432" spans="1:3" x14ac:dyDescent="0.4">
      <c r="A44432" s="70"/>
      <c r="B44432" s="70"/>
      <c r="C44432" s="71"/>
    </row>
    <row r="44433" spans="1:3" x14ac:dyDescent="0.4">
      <c r="A44433" s="70"/>
      <c r="B44433" s="70"/>
      <c r="C44433" s="71"/>
    </row>
    <row r="44434" spans="1:3" x14ac:dyDescent="0.4">
      <c r="A44434" s="70"/>
      <c r="B44434" s="70"/>
      <c r="C44434" s="71"/>
    </row>
    <row r="44435" spans="1:3" x14ac:dyDescent="0.4">
      <c r="A44435" s="70"/>
      <c r="B44435" s="70"/>
      <c r="C44435" s="71"/>
    </row>
    <row r="44436" spans="1:3" x14ac:dyDescent="0.4">
      <c r="A44436" s="70"/>
      <c r="B44436" s="70"/>
      <c r="C44436" s="71"/>
    </row>
    <row r="44437" spans="1:3" x14ac:dyDescent="0.4">
      <c r="A44437" s="70"/>
      <c r="B44437" s="70"/>
      <c r="C44437" s="71"/>
    </row>
    <row r="44438" spans="1:3" x14ac:dyDescent="0.4">
      <c r="A44438" s="70"/>
      <c r="B44438" s="70"/>
      <c r="C44438" s="71"/>
    </row>
    <row r="44439" spans="1:3" x14ac:dyDescent="0.4">
      <c r="A44439" s="70"/>
      <c r="B44439" s="70"/>
      <c r="C44439" s="71"/>
    </row>
    <row r="44440" spans="1:3" x14ac:dyDescent="0.4">
      <c r="A44440" s="70"/>
      <c r="B44440" s="70"/>
      <c r="C44440" s="71"/>
    </row>
    <row r="44441" spans="1:3" x14ac:dyDescent="0.4">
      <c r="A44441" s="70"/>
      <c r="B44441" s="70"/>
      <c r="C44441" s="71"/>
    </row>
    <row r="44442" spans="1:3" x14ac:dyDescent="0.4">
      <c r="A44442" s="70"/>
      <c r="B44442" s="70"/>
      <c r="C44442" s="71"/>
    </row>
    <row r="44443" spans="1:3" x14ac:dyDescent="0.4">
      <c r="A44443" s="70"/>
      <c r="B44443" s="70"/>
      <c r="C44443" s="71"/>
    </row>
    <row r="44444" spans="1:3" x14ac:dyDescent="0.4">
      <c r="A44444" s="70"/>
      <c r="B44444" s="70"/>
      <c r="C44444" s="71"/>
    </row>
    <row r="44445" spans="1:3" x14ac:dyDescent="0.4">
      <c r="A44445" s="70"/>
      <c r="B44445" s="70"/>
      <c r="C44445" s="71"/>
    </row>
    <row r="44446" spans="1:3" x14ac:dyDescent="0.4">
      <c r="A44446" s="70"/>
      <c r="B44446" s="70"/>
      <c r="C44446" s="71"/>
    </row>
    <row r="44447" spans="1:3" x14ac:dyDescent="0.4">
      <c r="A44447" s="70"/>
      <c r="B44447" s="70"/>
      <c r="C44447" s="71"/>
    </row>
    <row r="44448" spans="1:3" x14ac:dyDescent="0.4">
      <c r="A44448" s="70"/>
      <c r="B44448" s="70"/>
      <c r="C44448" s="71"/>
    </row>
    <row r="44449" spans="1:3" x14ac:dyDescent="0.4">
      <c r="A44449" s="70"/>
      <c r="B44449" s="70"/>
      <c r="C44449" s="71"/>
    </row>
    <row r="44450" spans="1:3" x14ac:dyDescent="0.4">
      <c r="A44450" s="70"/>
      <c r="B44450" s="70"/>
      <c r="C44450" s="71"/>
    </row>
    <row r="44451" spans="1:3" x14ac:dyDescent="0.4">
      <c r="A44451" s="70"/>
      <c r="B44451" s="70"/>
      <c r="C44451" s="71"/>
    </row>
    <row r="44452" spans="1:3" x14ac:dyDescent="0.4">
      <c r="A44452" s="70"/>
      <c r="B44452" s="70"/>
      <c r="C44452" s="71"/>
    </row>
    <row r="44453" spans="1:3" x14ac:dyDescent="0.4">
      <c r="A44453" s="70"/>
      <c r="B44453" s="70"/>
      <c r="C44453" s="71"/>
    </row>
    <row r="44454" spans="1:3" x14ac:dyDescent="0.4">
      <c r="A44454" s="70"/>
      <c r="B44454" s="70"/>
      <c r="C44454" s="71"/>
    </row>
    <row r="44455" spans="1:3" x14ac:dyDescent="0.4">
      <c r="A44455" s="70"/>
      <c r="B44455" s="70"/>
      <c r="C44455" s="71"/>
    </row>
    <row r="44456" spans="1:3" x14ac:dyDescent="0.4">
      <c r="A44456" s="70"/>
      <c r="B44456" s="70"/>
      <c r="C44456" s="71"/>
    </row>
    <row r="44457" spans="1:3" x14ac:dyDescent="0.4">
      <c r="A44457" s="70"/>
      <c r="B44457" s="70"/>
      <c r="C44457" s="71"/>
    </row>
    <row r="44458" spans="1:3" x14ac:dyDescent="0.4">
      <c r="A44458" s="70"/>
      <c r="B44458" s="70"/>
      <c r="C44458" s="71"/>
    </row>
    <row r="44459" spans="1:3" x14ac:dyDescent="0.4">
      <c r="A44459" s="70"/>
      <c r="B44459" s="70"/>
      <c r="C44459" s="71"/>
    </row>
    <row r="44460" spans="1:3" x14ac:dyDescent="0.4">
      <c r="A44460" s="70"/>
      <c r="B44460" s="70"/>
      <c r="C44460" s="71"/>
    </row>
    <row r="44461" spans="1:3" x14ac:dyDescent="0.4">
      <c r="A44461" s="70"/>
      <c r="B44461" s="70"/>
      <c r="C44461" s="71"/>
    </row>
    <row r="44462" spans="1:3" x14ac:dyDescent="0.4">
      <c r="A44462" s="70"/>
      <c r="B44462" s="70"/>
      <c r="C44462" s="71"/>
    </row>
    <row r="44463" spans="1:3" x14ac:dyDescent="0.4">
      <c r="A44463" s="70"/>
      <c r="B44463" s="70"/>
      <c r="C44463" s="71"/>
    </row>
    <row r="44464" spans="1:3" x14ac:dyDescent="0.4">
      <c r="A44464" s="70"/>
      <c r="B44464" s="70"/>
      <c r="C44464" s="71"/>
    </row>
    <row r="44465" spans="1:3" x14ac:dyDescent="0.4">
      <c r="A44465" s="70"/>
      <c r="B44465" s="70"/>
      <c r="C44465" s="71"/>
    </row>
    <row r="44466" spans="1:3" x14ac:dyDescent="0.4">
      <c r="A44466" s="70"/>
      <c r="B44466" s="70"/>
      <c r="C44466" s="71"/>
    </row>
    <row r="44467" spans="1:3" x14ac:dyDescent="0.4">
      <c r="A44467" s="70"/>
      <c r="B44467" s="70"/>
      <c r="C44467" s="71"/>
    </row>
    <row r="44468" spans="1:3" x14ac:dyDescent="0.4">
      <c r="A44468" s="70"/>
      <c r="B44468" s="70"/>
      <c r="C44468" s="71"/>
    </row>
    <row r="44469" spans="1:3" x14ac:dyDescent="0.4">
      <c r="A44469" s="70"/>
      <c r="B44469" s="70"/>
      <c r="C44469" s="71"/>
    </row>
    <row r="44470" spans="1:3" x14ac:dyDescent="0.4">
      <c r="A44470" s="70"/>
      <c r="B44470" s="70"/>
      <c r="C44470" s="71"/>
    </row>
    <row r="44471" spans="1:3" x14ac:dyDescent="0.4">
      <c r="A44471" s="70"/>
      <c r="B44471" s="70"/>
      <c r="C44471" s="71"/>
    </row>
    <row r="44472" spans="1:3" x14ac:dyDescent="0.4">
      <c r="A44472" s="70"/>
      <c r="B44472" s="70"/>
      <c r="C44472" s="71"/>
    </row>
    <row r="44473" spans="1:3" x14ac:dyDescent="0.4">
      <c r="A44473" s="70"/>
      <c r="B44473" s="70"/>
      <c r="C44473" s="71"/>
    </row>
    <row r="44474" spans="1:3" x14ac:dyDescent="0.4">
      <c r="A44474" s="70"/>
      <c r="B44474" s="70"/>
      <c r="C44474" s="71"/>
    </row>
    <row r="44475" spans="1:3" x14ac:dyDescent="0.4">
      <c r="A44475" s="70"/>
      <c r="B44475" s="70"/>
      <c r="C44475" s="71"/>
    </row>
    <row r="44476" spans="1:3" x14ac:dyDescent="0.4">
      <c r="A44476" s="70"/>
      <c r="B44476" s="70"/>
      <c r="C44476" s="71"/>
    </row>
    <row r="44477" spans="1:3" x14ac:dyDescent="0.4">
      <c r="A44477" s="70"/>
      <c r="B44477" s="70"/>
      <c r="C44477" s="71"/>
    </row>
    <row r="44478" spans="1:3" x14ac:dyDescent="0.4">
      <c r="A44478" s="70"/>
      <c r="B44478" s="70"/>
      <c r="C44478" s="71"/>
    </row>
    <row r="44479" spans="1:3" x14ac:dyDescent="0.4">
      <c r="A44479" s="70"/>
      <c r="B44479" s="70"/>
      <c r="C44479" s="71"/>
    </row>
    <row r="44480" spans="1:3" x14ac:dyDescent="0.4">
      <c r="A44480" s="70"/>
      <c r="B44480" s="70"/>
      <c r="C44480" s="71"/>
    </row>
    <row r="44481" spans="1:3" x14ac:dyDescent="0.4">
      <c r="A44481" s="70"/>
      <c r="B44481" s="70"/>
      <c r="C44481" s="71"/>
    </row>
    <row r="44482" spans="1:3" x14ac:dyDescent="0.4">
      <c r="A44482" s="70"/>
      <c r="B44482" s="70"/>
      <c r="C44482" s="71"/>
    </row>
    <row r="44483" spans="1:3" x14ac:dyDescent="0.4">
      <c r="A44483" s="70"/>
      <c r="B44483" s="70"/>
      <c r="C44483" s="71"/>
    </row>
    <row r="44484" spans="1:3" x14ac:dyDescent="0.4">
      <c r="A44484" s="70"/>
      <c r="B44484" s="70"/>
      <c r="C44484" s="71"/>
    </row>
    <row r="44485" spans="1:3" x14ac:dyDescent="0.4">
      <c r="A44485" s="70"/>
      <c r="B44485" s="70"/>
      <c r="C44485" s="71"/>
    </row>
    <row r="44486" spans="1:3" x14ac:dyDescent="0.4">
      <c r="A44486" s="70"/>
      <c r="B44486" s="70"/>
      <c r="C44486" s="71"/>
    </row>
    <row r="44487" spans="1:3" x14ac:dyDescent="0.4">
      <c r="A44487" s="70"/>
      <c r="B44487" s="70"/>
      <c r="C44487" s="71"/>
    </row>
    <row r="44488" spans="1:3" x14ac:dyDescent="0.4">
      <c r="A44488" s="70"/>
      <c r="B44488" s="70"/>
      <c r="C44488" s="71"/>
    </row>
    <row r="44489" spans="1:3" x14ac:dyDescent="0.4">
      <c r="A44489" s="70"/>
      <c r="B44489" s="70"/>
      <c r="C44489" s="71"/>
    </row>
    <row r="44490" spans="1:3" x14ac:dyDescent="0.4">
      <c r="A44490" s="70"/>
      <c r="B44490" s="70"/>
      <c r="C44490" s="71"/>
    </row>
    <row r="44491" spans="1:3" x14ac:dyDescent="0.4">
      <c r="A44491" s="70"/>
      <c r="B44491" s="70"/>
      <c r="C44491" s="71"/>
    </row>
    <row r="44492" spans="1:3" x14ac:dyDescent="0.4">
      <c r="A44492" s="70"/>
      <c r="B44492" s="70"/>
      <c r="C44492" s="71"/>
    </row>
    <row r="44493" spans="1:3" x14ac:dyDescent="0.4">
      <c r="A44493" s="70"/>
      <c r="B44493" s="70"/>
      <c r="C44493" s="71"/>
    </row>
    <row r="44494" spans="1:3" x14ac:dyDescent="0.4">
      <c r="A44494" s="70"/>
      <c r="B44494" s="70"/>
      <c r="C44494" s="71"/>
    </row>
    <row r="44495" spans="1:3" x14ac:dyDescent="0.4">
      <c r="A44495" s="70"/>
      <c r="B44495" s="70"/>
      <c r="C44495" s="71"/>
    </row>
    <row r="44496" spans="1:3" x14ac:dyDescent="0.4">
      <c r="A44496" s="70"/>
      <c r="B44496" s="70"/>
      <c r="C44496" s="71"/>
    </row>
    <row r="44497" spans="1:3" x14ac:dyDescent="0.4">
      <c r="A44497" s="70"/>
      <c r="B44497" s="70"/>
      <c r="C44497" s="71"/>
    </row>
    <row r="44498" spans="1:3" x14ac:dyDescent="0.4">
      <c r="A44498" s="70"/>
      <c r="B44498" s="70"/>
      <c r="C44498" s="71"/>
    </row>
    <row r="44499" spans="1:3" x14ac:dyDescent="0.4">
      <c r="A44499" s="70"/>
      <c r="B44499" s="70"/>
      <c r="C44499" s="71"/>
    </row>
    <row r="44500" spans="1:3" x14ac:dyDescent="0.4">
      <c r="A44500" s="70"/>
      <c r="B44500" s="70"/>
      <c r="C44500" s="71"/>
    </row>
    <row r="44501" spans="1:3" x14ac:dyDescent="0.4">
      <c r="A44501" s="70"/>
      <c r="B44501" s="70"/>
      <c r="C44501" s="71"/>
    </row>
    <row r="44502" spans="1:3" x14ac:dyDescent="0.4">
      <c r="A44502" s="70"/>
      <c r="B44502" s="70"/>
      <c r="C44502" s="71"/>
    </row>
    <row r="44503" spans="1:3" x14ac:dyDescent="0.4">
      <c r="A44503" s="70"/>
      <c r="B44503" s="70"/>
      <c r="C44503" s="71"/>
    </row>
    <row r="44504" spans="1:3" x14ac:dyDescent="0.4">
      <c r="A44504" s="70"/>
      <c r="B44504" s="70"/>
      <c r="C44504" s="71"/>
    </row>
    <row r="44505" spans="1:3" x14ac:dyDescent="0.4">
      <c r="A44505" s="70"/>
      <c r="B44505" s="70"/>
      <c r="C44505" s="71"/>
    </row>
    <row r="44506" spans="1:3" x14ac:dyDescent="0.4">
      <c r="A44506" s="70"/>
      <c r="B44506" s="70"/>
      <c r="C44506" s="71"/>
    </row>
    <row r="44507" spans="1:3" x14ac:dyDescent="0.4">
      <c r="A44507" s="70"/>
      <c r="B44507" s="70"/>
      <c r="C44507" s="71"/>
    </row>
    <row r="44508" spans="1:3" x14ac:dyDescent="0.4">
      <c r="A44508" s="70"/>
      <c r="B44508" s="70"/>
      <c r="C44508" s="71"/>
    </row>
    <row r="44509" spans="1:3" x14ac:dyDescent="0.4">
      <c r="A44509" s="70"/>
      <c r="B44509" s="70"/>
      <c r="C44509" s="71"/>
    </row>
    <row r="44510" spans="1:3" x14ac:dyDescent="0.4">
      <c r="A44510" s="70"/>
      <c r="B44510" s="70"/>
      <c r="C44510" s="71"/>
    </row>
    <row r="44511" spans="1:3" x14ac:dyDescent="0.4">
      <c r="A44511" s="70"/>
      <c r="B44511" s="70"/>
      <c r="C44511" s="71"/>
    </row>
    <row r="44512" spans="1:3" x14ac:dyDescent="0.4">
      <c r="A44512" s="70"/>
      <c r="B44512" s="70"/>
      <c r="C44512" s="71"/>
    </row>
    <row r="44513" spans="1:3" x14ac:dyDescent="0.4">
      <c r="A44513" s="70"/>
      <c r="B44513" s="70"/>
      <c r="C44513" s="71"/>
    </row>
    <row r="44514" spans="1:3" x14ac:dyDescent="0.4">
      <c r="A44514" s="70"/>
      <c r="B44514" s="70"/>
      <c r="C44514" s="71"/>
    </row>
    <row r="44515" spans="1:3" x14ac:dyDescent="0.4">
      <c r="A44515" s="70"/>
      <c r="B44515" s="70"/>
      <c r="C44515" s="71"/>
    </row>
    <row r="44516" spans="1:3" x14ac:dyDescent="0.4">
      <c r="A44516" s="70"/>
      <c r="B44516" s="70"/>
      <c r="C44516" s="71"/>
    </row>
    <row r="44517" spans="1:3" x14ac:dyDescent="0.4">
      <c r="A44517" s="70"/>
      <c r="B44517" s="70"/>
      <c r="C44517" s="71"/>
    </row>
    <row r="44518" spans="1:3" x14ac:dyDescent="0.4">
      <c r="A44518" s="70"/>
      <c r="B44518" s="70"/>
      <c r="C44518" s="71"/>
    </row>
    <row r="44519" spans="1:3" x14ac:dyDescent="0.4">
      <c r="A44519" s="70"/>
      <c r="B44519" s="70"/>
      <c r="C44519" s="71"/>
    </row>
    <row r="44520" spans="1:3" x14ac:dyDescent="0.4">
      <c r="A44520" s="70"/>
      <c r="B44520" s="70"/>
      <c r="C44520" s="71"/>
    </row>
    <row r="44521" spans="1:3" x14ac:dyDescent="0.4">
      <c r="A44521" s="70"/>
      <c r="B44521" s="70"/>
      <c r="C44521" s="71"/>
    </row>
    <row r="44522" spans="1:3" x14ac:dyDescent="0.4">
      <c r="A44522" s="70"/>
      <c r="B44522" s="70"/>
      <c r="C44522" s="71"/>
    </row>
    <row r="44523" spans="1:3" x14ac:dyDescent="0.4">
      <c r="A44523" s="70"/>
      <c r="B44523" s="70"/>
      <c r="C44523" s="71"/>
    </row>
    <row r="44524" spans="1:3" x14ac:dyDescent="0.4">
      <c r="A44524" s="70"/>
      <c r="B44524" s="70"/>
      <c r="C44524" s="71"/>
    </row>
    <row r="44525" spans="1:3" x14ac:dyDescent="0.4">
      <c r="A44525" s="70"/>
      <c r="B44525" s="70"/>
      <c r="C44525" s="71"/>
    </row>
    <row r="44526" spans="1:3" x14ac:dyDescent="0.4">
      <c r="A44526" s="70"/>
      <c r="B44526" s="70"/>
      <c r="C44526" s="71"/>
    </row>
    <row r="44527" spans="1:3" x14ac:dyDescent="0.4">
      <c r="A44527" s="70"/>
      <c r="B44527" s="70"/>
      <c r="C44527" s="71"/>
    </row>
    <row r="44528" spans="1:3" x14ac:dyDescent="0.4">
      <c r="A44528" s="70"/>
      <c r="B44528" s="70"/>
      <c r="C44528" s="71"/>
    </row>
    <row r="44529" spans="1:3" x14ac:dyDescent="0.4">
      <c r="A44529" s="70"/>
      <c r="B44529" s="70"/>
      <c r="C44529" s="71"/>
    </row>
    <row r="44530" spans="1:3" x14ac:dyDescent="0.4">
      <c r="A44530" s="70"/>
      <c r="B44530" s="70"/>
      <c r="C44530" s="71"/>
    </row>
    <row r="44531" spans="1:3" x14ac:dyDescent="0.4">
      <c r="A44531" s="70"/>
      <c r="B44531" s="70"/>
      <c r="C44531" s="71"/>
    </row>
    <row r="44532" spans="1:3" x14ac:dyDescent="0.4">
      <c r="A44532" s="70"/>
      <c r="B44532" s="70"/>
      <c r="C44532" s="71"/>
    </row>
    <row r="44533" spans="1:3" x14ac:dyDescent="0.4">
      <c r="A44533" s="70"/>
      <c r="B44533" s="70"/>
      <c r="C44533" s="71"/>
    </row>
    <row r="44534" spans="1:3" x14ac:dyDescent="0.4">
      <c r="A44534" s="70"/>
      <c r="B44534" s="70"/>
      <c r="C44534" s="71"/>
    </row>
    <row r="44535" spans="1:3" x14ac:dyDescent="0.4">
      <c r="A44535" s="70"/>
      <c r="B44535" s="70"/>
      <c r="C44535" s="71"/>
    </row>
    <row r="44536" spans="1:3" x14ac:dyDescent="0.4">
      <c r="A44536" s="70"/>
      <c r="B44536" s="70"/>
      <c r="C44536" s="71"/>
    </row>
    <row r="44537" spans="1:3" x14ac:dyDescent="0.4">
      <c r="A44537" s="70"/>
      <c r="B44537" s="70"/>
      <c r="C44537" s="71"/>
    </row>
    <row r="44538" spans="1:3" x14ac:dyDescent="0.4">
      <c r="A44538" s="70"/>
      <c r="B44538" s="70"/>
      <c r="C44538" s="71"/>
    </row>
    <row r="44539" spans="1:3" x14ac:dyDescent="0.4">
      <c r="A44539" s="70"/>
      <c r="B44539" s="70"/>
      <c r="C44539" s="71"/>
    </row>
    <row r="44540" spans="1:3" x14ac:dyDescent="0.4">
      <c r="A44540" s="70"/>
      <c r="B44540" s="70"/>
      <c r="C44540" s="71"/>
    </row>
    <row r="44541" spans="1:3" x14ac:dyDescent="0.4">
      <c r="A44541" s="70"/>
      <c r="B44541" s="70"/>
      <c r="C44541" s="71"/>
    </row>
    <row r="44542" spans="1:3" x14ac:dyDescent="0.4">
      <c r="A44542" s="70"/>
      <c r="B44542" s="70"/>
      <c r="C44542" s="71"/>
    </row>
    <row r="44543" spans="1:3" x14ac:dyDescent="0.4">
      <c r="A44543" s="70"/>
      <c r="B44543" s="70"/>
      <c r="C44543" s="71"/>
    </row>
    <row r="44544" spans="1:3" x14ac:dyDescent="0.4">
      <c r="A44544" s="70"/>
      <c r="B44544" s="70"/>
      <c r="C44544" s="71"/>
    </row>
    <row r="44545" spans="1:3" x14ac:dyDescent="0.4">
      <c r="A44545" s="70"/>
      <c r="B44545" s="70"/>
      <c r="C44545" s="71"/>
    </row>
    <row r="44546" spans="1:3" x14ac:dyDescent="0.4">
      <c r="A44546" s="70"/>
      <c r="B44546" s="70"/>
      <c r="C44546" s="71"/>
    </row>
    <row r="44547" spans="1:3" x14ac:dyDescent="0.4">
      <c r="A44547" s="70"/>
      <c r="B44547" s="70"/>
      <c r="C44547" s="71"/>
    </row>
    <row r="44548" spans="1:3" x14ac:dyDescent="0.4">
      <c r="A44548" s="70"/>
      <c r="B44548" s="70"/>
      <c r="C44548" s="71"/>
    </row>
    <row r="44549" spans="1:3" x14ac:dyDescent="0.4">
      <c r="A44549" s="70"/>
      <c r="B44549" s="70"/>
      <c r="C44549" s="71"/>
    </row>
    <row r="44550" spans="1:3" x14ac:dyDescent="0.4">
      <c r="A44550" s="70"/>
      <c r="B44550" s="70"/>
      <c r="C44550" s="71"/>
    </row>
    <row r="44551" spans="1:3" x14ac:dyDescent="0.4">
      <c r="A44551" s="70"/>
      <c r="B44551" s="70"/>
      <c r="C44551" s="71"/>
    </row>
    <row r="44552" spans="1:3" x14ac:dyDescent="0.4">
      <c r="A44552" s="70"/>
      <c r="B44552" s="70"/>
      <c r="C44552" s="71"/>
    </row>
    <row r="44553" spans="1:3" x14ac:dyDescent="0.4">
      <c r="A44553" s="70"/>
      <c r="B44553" s="70"/>
      <c r="C44553" s="71"/>
    </row>
    <row r="44554" spans="1:3" x14ac:dyDescent="0.4">
      <c r="A44554" s="70"/>
      <c r="B44554" s="70"/>
      <c r="C44554" s="71"/>
    </row>
    <row r="44555" spans="1:3" x14ac:dyDescent="0.4">
      <c r="A44555" s="70"/>
      <c r="B44555" s="70"/>
      <c r="C44555" s="71"/>
    </row>
    <row r="44556" spans="1:3" x14ac:dyDescent="0.4">
      <c r="A44556" s="70"/>
      <c r="B44556" s="70"/>
      <c r="C44556" s="71"/>
    </row>
    <row r="44557" spans="1:3" x14ac:dyDescent="0.4">
      <c r="A44557" s="70"/>
      <c r="B44557" s="70"/>
      <c r="C44557" s="71"/>
    </row>
    <row r="44558" spans="1:3" x14ac:dyDescent="0.4">
      <c r="A44558" s="70"/>
      <c r="B44558" s="70"/>
      <c r="C44558" s="71"/>
    </row>
    <row r="44559" spans="1:3" x14ac:dyDescent="0.4">
      <c r="A44559" s="70"/>
      <c r="B44559" s="70"/>
      <c r="C44559" s="71"/>
    </row>
    <row r="44560" spans="1:3" x14ac:dyDescent="0.4">
      <c r="A44560" s="70"/>
      <c r="B44560" s="70"/>
      <c r="C44560" s="71"/>
    </row>
    <row r="44561" spans="1:3" x14ac:dyDescent="0.4">
      <c r="A44561" s="70"/>
      <c r="B44561" s="70"/>
      <c r="C44561" s="71"/>
    </row>
    <row r="44562" spans="1:3" x14ac:dyDescent="0.4">
      <c r="A44562" s="70"/>
      <c r="B44562" s="70"/>
      <c r="C44562" s="71"/>
    </row>
    <row r="44563" spans="1:3" x14ac:dyDescent="0.4">
      <c r="A44563" s="70"/>
      <c r="B44563" s="70"/>
      <c r="C44563" s="71"/>
    </row>
    <row r="44564" spans="1:3" x14ac:dyDescent="0.4">
      <c r="A44564" s="70"/>
      <c r="B44564" s="70"/>
      <c r="C44564" s="71"/>
    </row>
    <row r="44565" spans="1:3" x14ac:dyDescent="0.4">
      <c r="A44565" s="70"/>
      <c r="B44565" s="70"/>
      <c r="C44565" s="71"/>
    </row>
    <row r="44566" spans="1:3" x14ac:dyDescent="0.4">
      <c r="A44566" s="70"/>
      <c r="B44566" s="70"/>
      <c r="C44566" s="71"/>
    </row>
    <row r="44567" spans="1:3" x14ac:dyDescent="0.4">
      <c r="A44567" s="70"/>
      <c r="B44567" s="70"/>
      <c r="C44567" s="71"/>
    </row>
    <row r="44568" spans="1:3" x14ac:dyDescent="0.4">
      <c r="A44568" s="70"/>
      <c r="B44568" s="70"/>
      <c r="C44568" s="71"/>
    </row>
    <row r="44569" spans="1:3" x14ac:dyDescent="0.4">
      <c r="A44569" s="70"/>
      <c r="B44569" s="70"/>
      <c r="C44569" s="71"/>
    </row>
    <row r="44570" spans="1:3" x14ac:dyDescent="0.4">
      <c r="A44570" s="70"/>
      <c r="B44570" s="70"/>
      <c r="C44570" s="71"/>
    </row>
    <row r="44571" spans="1:3" x14ac:dyDescent="0.4">
      <c r="A44571" s="70"/>
      <c r="B44571" s="70"/>
      <c r="C44571" s="71"/>
    </row>
    <row r="44572" spans="1:3" x14ac:dyDescent="0.4">
      <c r="A44572" s="70"/>
      <c r="B44572" s="70"/>
      <c r="C44572" s="71"/>
    </row>
    <row r="44573" spans="1:3" x14ac:dyDescent="0.4">
      <c r="A44573" s="70"/>
      <c r="B44573" s="70"/>
      <c r="C44573" s="71"/>
    </row>
    <row r="44574" spans="1:3" x14ac:dyDescent="0.4">
      <c r="A44574" s="70"/>
      <c r="B44574" s="70"/>
      <c r="C44574" s="71"/>
    </row>
    <row r="44575" spans="1:3" x14ac:dyDescent="0.4">
      <c r="A44575" s="70"/>
      <c r="B44575" s="70"/>
      <c r="C44575" s="71"/>
    </row>
    <row r="44576" spans="1:3" x14ac:dyDescent="0.4">
      <c r="A44576" s="70"/>
      <c r="B44576" s="70"/>
      <c r="C44576" s="71"/>
    </row>
    <row r="44577" spans="1:3" x14ac:dyDescent="0.4">
      <c r="A44577" s="70"/>
      <c r="B44577" s="70"/>
      <c r="C44577" s="71"/>
    </row>
    <row r="44578" spans="1:3" x14ac:dyDescent="0.4">
      <c r="A44578" s="70"/>
      <c r="B44578" s="70"/>
      <c r="C44578" s="71"/>
    </row>
    <row r="44579" spans="1:3" x14ac:dyDescent="0.4">
      <c r="A44579" s="70"/>
      <c r="B44579" s="70"/>
      <c r="C44579" s="71"/>
    </row>
    <row r="44580" spans="1:3" x14ac:dyDescent="0.4">
      <c r="A44580" s="70"/>
      <c r="B44580" s="70"/>
      <c r="C44580" s="71"/>
    </row>
    <row r="44581" spans="1:3" x14ac:dyDescent="0.4">
      <c r="A44581" s="70"/>
      <c r="B44581" s="70"/>
      <c r="C44581" s="71"/>
    </row>
    <row r="44582" spans="1:3" x14ac:dyDescent="0.4">
      <c r="A44582" s="70"/>
      <c r="B44582" s="70"/>
      <c r="C44582" s="71"/>
    </row>
    <row r="44583" spans="1:3" x14ac:dyDescent="0.4">
      <c r="A44583" s="70"/>
      <c r="B44583" s="70"/>
      <c r="C44583" s="71"/>
    </row>
    <row r="44584" spans="1:3" x14ac:dyDescent="0.4">
      <c r="A44584" s="70"/>
      <c r="B44584" s="70"/>
      <c r="C44584" s="71"/>
    </row>
    <row r="44585" spans="1:3" x14ac:dyDescent="0.4">
      <c r="A44585" s="70"/>
      <c r="B44585" s="70"/>
      <c r="C44585" s="71"/>
    </row>
    <row r="44586" spans="1:3" x14ac:dyDescent="0.4">
      <c r="A44586" s="70"/>
      <c r="B44586" s="70"/>
      <c r="C44586" s="71"/>
    </row>
    <row r="44587" spans="1:3" x14ac:dyDescent="0.4">
      <c r="A44587" s="70"/>
      <c r="B44587" s="70"/>
      <c r="C44587" s="71"/>
    </row>
    <row r="44588" spans="1:3" x14ac:dyDescent="0.4">
      <c r="A44588" s="70"/>
      <c r="B44588" s="70"/>
      <c r="C44588" s="71"/>
    </row>
    <row r="44589" spans="1:3" x14ac:dyDescent="0.4">
      <c r="A44589" s="70"/>
      <c r="B44589" s="70"/>
      <c r="C44589" s="71"/>
    </row>
    <row r="44590" spans="1:3" x14ac:dyDescent="0.4">
      <c r="A44590" s="70"/>
      <c r="B44590" s="70"/>
      <c r="C44590" s="71"/>
    </row>
    <row r="44591" spans="1:3" x14ac:dyDescent="0.4">
      <c r="A44591" s="70"/>
      <c r="B44591" s="70"/>
      <c r="C44591" s="71"/>
    </row>
    <row r="44592" spans="1:3" x14ac:dyDescent="0.4">
      <c r="A44592" s="70"/>
      <c r="B44592" s="70"/>
      <c r="C44592" s="71"/>
    </row>
    <row r="44593" spans="1:3" x14ac:dyDescent="0.4">
      <c r="A44593" s="70"/>
      <c r="B44593" s="70"/>
      <c r="C44593" s="71"/>
    </row>
    <row r="44594" spans="1:3" x14ac:dyDescent="0.4">
      <c r="A44594" s="70"/>
      <c r="B44594" s="70"/>
      <c r="C44594" s="71"/>
    </row>
    <row r="44595" spans="1:3" x14ac:dyDescent="0.4">
      <c r="A44595" s="70"/>
      <c r="B44595" s="70"/>
      <c r="C44595" s="71"/>
    </row>
    <row r="44596" spans="1:3" x14ac:dyDescent="0.4">
      <c r="A44596" s="70"/>
      <c r="B44596" s="70"/>
      <c r="C44596" s="71"/>
    </row>
    <row r="44597" spans="1:3" x14ac:dyDescent="0.4">
      <c r="A44597" s="70"/>
      <c r="B44597" s="70"/>
      <c r="C44597" s="71"/>
    </row>
    <row r="44598" spans="1:3" x14ac:dyDescent="0.4">
      <c r="A44598" s="70"/>
      <c r="B44598" s="70"/>
      <c r="C44598" s="71"/>
    </row>
    <row r="44599" spans="1:3" x14ac:dyDescent="0.4">
      <c r="A44599" s="70"/>
      <c r="B44599" s="70"/>
      <c r="C44599" s="71"/>
    </row>
    <row r="44600" spans="1:3" x14ac:dyDescent="0.4">
      <c r="A44600" s="70"/>
      <c r="B44600" s="70"/>
      <c r="C44600" s="71"/>
    </row>
    <row r="44601" spans="1:3" x14ac:dyDescent="0.4">
      <c r="A44601" s="70"/>
      <c r="B44601" s="70"/>
      <c r="C44601" s="71"/>
    </row>
    <row r="44602" spans="1:3" x14ac:dyDescent="0.4">
      <c r="A44602" s="70"/>
      <c r="B44602" s="70"/>
      <c r="C44602" s="71"/>
    </row>
    <row r="44603" spans="1:3" x14ac:dyDescent="0.4">
      <c r="A44603" s="70"/>
      <c r="B44603" s="70"/>
      <c r="C44603" s="71"/>
    </row>
    <row r="44604" spans="1:3" x14ac:dyDescent="0.4">
      <c r="A44604" s="70"/>
      <c r="B44604" s="70"/>
      <c r="C44604" s="71"/>
    </row>
    <row r="44605" spans="1:3" x14ac:dyDescent="0.4">
      <c r="A44605" s="70"/>
      <c r="B44605" s="70"/>
      <c r="C44605" s="71"/>
    </row>
    <row r="44606" spans="1:3" x14ac:dyDescent="0.4">
      <c r="A44606" s="70"/>
      <c r="B44606" s="70"/>
      <c r="C44606" s="71"/>
    </row>
    <row r="44607" spans="1:3" x14ac:dyDescent="0.4">
      <c r="A44607" s="70"/>
      <c r="B44607" s="70"/>
      <c r="C44607" s="71"/>
    </row>
    <row r="44608" spans="1:3" x14ac:dyDescent="0.4">
      <c r="A44608" s="70"/>
      <c r="B44608" s="70"/>
      <c r="C44608" s="71"/>
    </row>
    <row r="44609" spans="1:3" x14ac:dyDescent="0.4">
      <c r="A44609" s="70"/>
      <c r="B44609" s="70"/>
      <c r="C44609" s="71"/>
    </row>
    <row r="44610" spans="1:3" x14ac:dyDescent="0.4">
      <c r="A44610" s="70"/>
      <c r="B44610" s="70"/>
      <c r="C44610" s="71"/>
    </row>
    <row r="44611" spans="1:3" x14ac:dyDescent="0.4">
      <c r="A44611" s="70"/>
      <c r="B44611" s="70"/>
      <c r="C44611" s="71"/>
    </row>
    <row r="44612" spans="1:3" x14ac:dyDescent="0.4">
      <c r="A44612" s="70"/>
      <c r="B44612" s="70"/>
      <c r="C44612" s="71"/>
    </row>
    <row r="44613" spans="1:3" x14ac:dyDescent="0.4">
      <c r="A44613" s="70"/>
      <c r="B44613" s="70"/>
      <c r="C44613" s="71"/>
    </row>
    <row r="44614" spans="1:3" x14ac:dyDescent="0.4">
      <c r="A44614" s="70"/>
      <c r="B44614" s="70"/>
      <c r="C44614" s="71"/>
    </row>
    <row r="44615" spans="1:3" x14ac:dyDescent="0.4">
      <c r="A44615" s="70"/>
      <c r="B44615" s="70"/>
      <c r="C44615" s="71"/>
    </row>
    <row r="44616" spans="1:3" x14ac:dyDescent="0.4">
      <c r="A44616" s="70"/>
      <c r="B44616" s="70"/>
      <c r="C44616" s="71"/>
    </row>
    <row r="44617" spans="1:3" x14ac:dyDescent="0.4">
      <c r="A44617" s="70"/>
      <c r="B44617" s="70"/>
      <c r="C44617" s="71"/>
    </row>
    <row r="44618" spans="1:3" x14ac:dyDescent="0.4">
      <c r="A44618" s="70"/>
      <c r="B44618" s="70"/>
      <c r="C44618" s="71"/>
    </row>
    <row r="44619" spans="1:3" x14ac:dyDescent="0.4">
      <c r="A44619" s="70"/>
      <c r="B44619" s="70"/>
      <c r="C44619" s="71"/>
    </row>
    <row r="44620" spans="1:3" x14ac:dyDescent="0.4">
      <c r="A44620" s="70"/>
      <c r="B44620" s="70"/>
      <c r="C44620" s="71"/>
    </row>
    <row r="44621" spans="1:3" x14ac:dyDescent="0.4">
      <c r="A44621" s="70"/>
      <c r="B44621" s="70"/>
      <c r="C44621" s="71"/>
    </row>
    <row r="44622" spans="1:3" x14ac:dyDescent="0.4">
      <c r="A44622" s="70"/>
      <c r="B44622" s="70"/>
      <c r="C44622" s="71"/>
    </row>
    <row r="44623" spans="1:3" x14ac:dyDescent="0.4">
      <c r="A44623" s="70"/>
      <c r="B44623" s="70"/>
      <c r="C44623" s="71"/>
    </row>
    <row r="44624" spans="1:3" x14ac:dyDescent="0.4">
      <c r="A44624" s="70"/>
      <c r="B44624" s="70"/>
      <c r="C44624" s="71"/>
    </row>
    <row r="44625" spans="1:3" x14ac:dyDescent="0.4">
      <c r="A44625" s="70"/>
      <c r="B44625" s="70"/>
      <c r="C44625" s="71"/>
    </row>
    <row r="44626" spans="1:3" x14ac:dyDescent="0.4">
      <c r="A44626" s="70"/>
      <c r="B44626" s="70"/>
      <c r="C44626" s="71"/>
    </row>
    <row r="44627" spans="1:3" x14ac:dyDescent="0.4">
      <c r="A44627" s="70"/>
      <c r="B44627" s="70"/>
      <c r="C44627" s="71"/>
    </row>
    <row r="44628" spans="1:3" x14ac:dyDescent="0.4">
      <c r="A44628" s="70"/>
      <c r="B44628" s="70"/>
      <c r="C44628" s="71"/>
    </row>
    <row r="44629" spans="1:3" x14ac:dyDescent="0.4">
      <c r="A44629" s="70"/>
      <c r="B44629" s="70"/>
      <c r="C44629" s="71"/>
    </row>
    <row r="44630" spans="1:3" x14ac:dyDescent="0.4">
      <c r="A44630" s="70"/>
      <c r="B44630" s="70"/>
      <c r="C44630" s="71"/>
    </row>
    <row r="44631" spans="1:3" x14ac:dyDescent="0.4">
      <c r="A44631" s="70"/>
      <c r="B44631" s="70"/>
      <c r="C44631" s="71"/>
    </row>
    <row r="44632" spans="1:3" x14ac:dyDescent="0.4">
      <c r="A44632" s="70"/>
      <c r="B44632" s="70"/>
      <c r="C44632" s="71"/>
    </row>
    <row r="44633" spans="1:3" x14ac:dyDescent="0.4">
      <c r="A44633" s="70"/>
      <c r="B44633" s="70"/>
      <c r="C44633" s="71"/>
    </row>
    <row r="44634" spans="1:3" x14ac:dyDescent="0.4">
      <c r="A44634" s="70"/>
      <c r="B44634" s="70"/>
      <c r="C44634" s="71"/>
    </row>
    <row r="44635" spans="1:3" x14ac:dyDescent="0.4">
      <c r="A44635" s="70"/>
      <c r="B44635" s="70"/>
      <c r="C44635" s="71"/>
    </row>
    <row r="44636" spans="1:3" x14ac:dyDescent="0.4">
      <c r="A44636" s="70"/>
      <c r="B44636" s="70"/>
      <c r="C44636" s="71"/>
    </row>
    <row r="44637" spans="1:3" x14ac:dyDescent="0.4">
      <c r="A44637" s="70"/>
      <c r="B44637" s="70"/>
      <c r="C44637" s="71"/>
    </row>
    <row r="44638" spans="1:3" x14ac:dyDescent="0.4">
      <c r="A44638" s="70"/>
      <c r="B44638" s="70"/>
      <c r="C44638" s="71"/>
    </row>
    <row r="44639" spans="1:3" x14ac:dyDescent="0.4">
      <c r="A44639" s="70"/>
      <c r="B44639" s="70"/>
      <c r="C44639" s="71"/>
    </row>
    <row r="44640" spans="1:3" x14ac:dyDescent="0.4">
      <c r="A44640" s="70"/>
      <c r="B44640" s="70"/>
      <c r="C44640" s="71"/>
    </row>
    <row r="44641" spans="1:3" x14ac:dyDescent="0.4">
      <c r="A44641" s="70"/>
      <c r="B44641" s="70"/>
      <c r="C44641" s="71"/>
    </row>
    <row r="44642" spans="1:3" x14ac:dyDescent="0.4">
      <c r="A44642" s="70"/>
      <c r="B44642" s="70"/>
      <c r="C44642" s="71"/>
    </row>
    <row r="44643" spans="1:3" x14ac:dyDescent="0.4">
      <c r="A44643" s="70"/>
      <c r="B44643" s="70"/>
      <c r="C44643" s="71"/>
    </row>
    <row r="44644" spans="1:3" x14ac:dyDescent="0.4">
      <c r="A44644" s="70"/>
      <c r="B44644" s="70"/>
      <c r="C44644" s="71"/>
    </row>
    <row r="44645" spans="1:3" x14ac:dyDescent="0.4">
      <c r="A44645" s="70"/>
      <c r="B44645" s="70"/>
      <c r="C44645" s="71"/>
    </row>
    <row r="44646" spans="1:3" x14ac:dyDescent="0.4">
      <c r="A44646" s="70"/>
      <c r="B44646" s="70"/>
      <c r="C44646" s="71"/>
    </row>
    <row r="44647" spans="1:3" x14ac:dyDescent="0.4">
      <c r="A44647" s="70"/>
      <c r="B44647" s="70"/>
      <c r="C44647" s="71"/>
    </row>
    <row r="44648" spans="1:3" x14ac:dyDescent="0.4">
      <c r="A44648" s="70"/>
      <c r="B44648" s="70"/>
      <c r="C44648" s="71"/>
    </row>
    <row r="44649" spans="1:3" x14ac:dyDescent="0.4">
      <c r="A44649" s="70"/>
      <c r="B44649" s="70"/>
      <c r="C44649" s="71"/>
    </row>
    <row r="44650" spans="1:3" x14ac:dyDescent="0.4">
      <c r="A44650" s="70"/>
      <c r="B44650" s="70"/>
      <c r="C44650" s="71"/>
    </row>
    <row r="44651" spans="1:3" x14ac:dyDescent="0.4">
      <c r="A44651" s="70"/>
      <c r="B44651" s="70"/>
      <c r="C44651" s="71"/>
    </row>
    <row r="44652" spans="1:3" x14ac:dyDescent="0.4">
      <c r="A44652" s="70"/>
      <c r="B44652" s="70"/>
      <c r="C44652" s="71"/>
    </row>
    <row r="44653" spans="1:3" x14ac:dyDescent="0.4">
      <c r="A44653" s="70"/>
      <c r="B44653" s="70"/>
      <c r="C44653" s="71"/>
    </row>
    <row r="44654" spans="1:3" x14ac:dyDescent="0.4">
      <c r="A44654" s="70"/>
      <c r="B44654" s="70"/>
      <c r="C44654" s="71"/>
    </row>
    <row r="44655" spans="1:3" x14ac:dyDescent="0.4">
      <c r="A44655" s="70"/>
      <c r="B44655" s="70"/>
      <c r="C44655" s="71"/>
    </row>
    <row r="44656" spans="1:3" x14ac:dyDescent="0.4">
      <c r="A44656" s="70"/>
      <c r="B44656" s="70"/>
      <c r="C44656" s="71"/>
    </row>
    <row r="44657" spans="1:3" x14ac:dyDescent="0.4">
      <c r="A44657" s="70"/>
      <c r="B44657" s="70"/>
      <c r="C44657" s="71"/>
    </row>
    <row r="44658" spans="1:3" x14ac:dyDescent="0.4">
      <c r="A44658" s="70"/>
      <c r="B44658" s="70"/>
      <c r="C44658" s="71"/>
    </row>
    <row r="44659" spans="1:3" x14ac:dyDescent="0.4">
      <c r="A44659" s="70"/>
      <c r="B44659" s="70"/>
      <c r="C44659" s="71"/>
    </row>
    <row r="44660" spans="1:3" x14ac:dyDescent="0.4">
      <c r="A44660" s="70"/>
      <c r="B44660" s="70"/>
      <c r="C44660" s="71"/>
    </row>
    <row r="44661" spans="1:3" x14ac:dyDescent="0.4">
      <c r="A44661" s="70"/>
      <c r="B44661" s="70"/>
      <c r="C44661" s="71"/>
    </row>
    <row r="44662" spans="1:3" x14ac:dyDescent="0.4">
      <c r="A44662" s="70"/>
      <c r="B44662" s="70"/>
      <c r="C44662" s="71"/>
    </row>
    <row r="44663" spans="1:3" x14ac:dyDescent="0.4">
      <c r="A44663" s="70"/>
      <c r="B44663" s="70"/>
      <c r="C44663" s="71"/>
    </row>
    <row r="44664" spans="1:3" x14ac:dyDescent="0.4">
      <c r="A44664" s="70"/>
      <c r="B44664" s="70"/>
      <c r="C44664" s="71"/>
    </row>
    <row r="44665" spans="1:3" x14ac:dyDescent="0.4">
      <c r="A44665" s="70"/>
      <c r="B44665" s="70"/>
      <c r="C44665" s="71"/>
    </row>
    <row r="44666" spans="1:3" x14ac:dyDescent="0.4">
      <c r="A44666" s="70"/>
      <c r="B44666" s="70"/>
      <c r="C44666" s="71"/>
    </row>
    <row r="44667" spans="1:3" x14ac:dyDescent="0.4">
      <c r="A44667" s="70"/>
      <c r="B44667" s="70"/>
      <c r="C44667" s="71"/>
    </row>
    <row r="44668" spans="1:3" x14ac:dyDescent="0.4">
      <c r="A44668" s="70"/>
      <c r="B44668" s="70"/>
      <c r="C44668" s="71"/>
    </row>
    <row r="44669" spans="1:3" x14ac:dyDescent="0.4">
      <c r="A44669" s="70"/>
      <c r="B44669" s="70"/>
      <c r="C44669" s="71"/>
    </row>
    <row r="44670" spans="1:3" x14ac:dyDescent="0.4">
      <c r="A44670" s="70"/>
      <c r="B44670" s="70"/>
      <c r="C44670" s="71"/>
    </row>
    <row r="44671" spans="1:3" x14ac:dyDescent="0.4">
      <c r="A44671" s="70"/>
      <c r="B44671" s="70"/>
      <c r="C44671" s="71"/>
    </row>
    <row r="44672" spans="1:3" x14ac:dyDescent="0.4">
      <c r="A44672" s="70"/>
      <c r="B44672" s="70"/>
      <c r="C44672" s="71"/>
    </row>
    <row r="44673" spans="1:3" x14ac:dyDescent="0.4">
      <c r="A44673" s="70"/>
      <c r="B44673" s="70"/>
      <c r="C44673" s="71"/>
    </row>
    <row r="44674" spans="1:3" x14ac:dyDescent="0.4">
      <c r="A44674" s="70"/>
      <c r="B44674" s="70"/>
      <c r="C44674" s="71"/>
    </row>
    <row r="44675" spans="1:3" x14ac:dyDescent="0.4">
      <c r="A44675" s="70"/>
      <c r="B44675" s="70"/>
      <c r="C44675" s="71"/>
    </row>
    <row r="44676" spans="1:3" x14ac:dyDescent="0.4">
      <c r="A44676" s="70"/>
      <c r="B44676" s="70"/>
      <c r="C44676" s="71"/>
    </row>
    <row r="44677" spans="1:3" x14ac:dyDescent="0.4">
      <c r="A44677" s="70"/>
      <c r="B44677" s="70"/>
      <c r="C44677" s="71"/>
    </row>
    <row r="44678" spans="1:3" x14ac:dyDescent="0.4">
      <c r="A44678" s="70"/>
      <c r="B44678" s="70"/>
      <c r="C44678" s="71"/>
    </row>
    <row r="44679" spans="1:3" x14ac:dyDescent="0.4">
      <c r="A44679" s="70"/>
      <c r="B44679" s="70"/>
      <c r="C44679" s="71"/>
    </row>
    <row r="44680" spans="1:3" x14ac:dyDescent="0.4">
      <c r="A44680" s="70"/>
      <c r="B44680" s="70"/>
      <c r="C44680" s="71"/>
    </row>
    <row r="44681" spans="1:3" x14ac:dyDescent="0.4">
      <c r="A44681" s="70"/>
      <c r="B44681" s="70"/>
      <c r="C44681" s="71"/>
    </row>
    <row r="44682" spans="1:3" x14ac:dyDescent="0.4">
      <c r="A44682" s="70"/>
      <c r="B44682" s="70"/>
      <c r="C44682" s="71"/>
    </row>
    <row r="44683" spans="1:3" x14ac:dyDescent="0.4">
      <c r="A44683" s="70"/>
      <c r="B44683" s="70"/>
      <c r="C44683" s="71"/>
    </row>
    <row r="44684" spans="1:3" x14ac:dyDescent="0.4">
      <c r="A44684" s="70"/>
      <c r="B44684" s="70"/>
      <c r="C44684" s="71"/>
    </row>
    <row r="44685" spans="1:3" x14ac:dyDescent="0.4">
      <c r="A44685" s="70"/>
      <c r="B44685" s="70"/>
      <c r="C44685" s="71"/>
    </row>
    <row r="44686" spans="1:3" x14ac:dyDescent="0.4">
      <c r="A44686" s="70"/>
      <c r="B44686" s="70"/>
      <c r="C44686" s="71"/>
    </row>
    <row r="44687" spans="1:3" x14ac:dyDescent="0.4">
      <c r="A44687" s="70"/>
      <c r="B44687" s="70"/>
      <c r="C44687" s="71"/>
    </row>
    <row r="44688" spans="1:3" x14ac:dyDescent="0.4">
      <c r="A44688" s="70"/>
      <c r="B44688" s="70"/>
      <c r="C44688" s="71"/>
    </row>
    <row r="44689" spans="1:3" x14ac:dyDescent="0.4">
      <c r="A44689" s="70"/>
      <c r="B44689" s="70"/>
      <c r="C44689" s="71"/>
    </row>
    <row r="44690" spans="1:3" x14ac:dyDescent="0.4">
      <c r="A44690" s="70"/>
      <c r="B44690" s="70"/>
      <c r="C44690" s="71"/>
    </row>
    <row r="44691" spans="1:3" x14ac:dyDescent="0.4">
      <c r="A44691" s="70"/>
      <c r="B44691" s="70"/>
      <c r="C44691" s="71"/>
    </row>
    <row r="44692" spans="1:3" x14ac:dyDescent="0.4">
      <c r="A44692" s="70"/>
      <c r="B44692" s="70"/>
      <c r="C44692" s="71"/>
    </row>
    <row r="44693" spans="1:3" x14ac:dyDescent="0.4">
      <c r="A44693" s="70"/>
      <c r="B44693" s="70"/>
      <c r="C44693" s="71"/>
    </row>
    <row r="44694" spans="1:3" x14ac:dyDescent="0.4">
      <c r="A44694" s="70"/>
      <c r="B44694" s="70"/>
      <c r="C44694" s="71"/>
    </row>
    <row r="44695" spans="1:3" x14ac:dyDescent="0.4">
      <c r="A44695" s="70"/>
      <c r="B44695" s="70"/>
      <c r="C44695" s="71"/>
    </row>
    <row r="44696" spans="1:3" x14ac:dyDescent="0.4">
      <c r="A44696" s="70"/>
      <c r="B44696" s="70"/>
      <c r="C44696" s="71"/>
    </row>
    <row r="44697" spans="1:3" x14ac:dyDescent="0.4">
      <c r="A44697" s="70"/>
      <c r="B44697" s="70"/>
      <c r="C44697" s="71"/>
    </row>
    <row r="44698" spans="1:3" x14ac:dyDescent="0.4">
      <c r="A44698" s="70"/>
      <c r="B44698" s="70"/>
      <c r="C44698" s="71"/>
    </row>
    <row r="44699" spans="1:3" x14ac:dyDescent="0.4">
      <c r="A44699" s="70"/>
      <c r="B44699" s="70"/>
      <c r="C44699" s="71"/>
    </row>
    <row r="44700" spans="1:3" x14ac:dyDescent="0.4">
      <c r="A44700" s="70"/>
      <c r="B44700" s="70"/>
      <c r="C44700" s="71"/>
    </row>
    <row r="44701" spans="1:3" x14ac:dyDescent="0.4">
      <c r="A44701" s="70"/>
      <c r="B44701" s="70"/>
      <c r="C44701" s="71"/>
    </row>
    <row r="44702" spans="1:3" x14ac:dyDescent="0.4">
      <c r="A44702" s="70"/>
      <c r="B44702" s="70"/>
      <c r="C44702" s="71"/>
    </row>
    <row r="44703" spans="1:3" x14ac:dyDescent="0.4">
      <c r="A44703" s="70"/>
      <c r="B44703" s="70"/>
      <c r="C44703" s="71"/>
    </row>
    <row r="44704" spans="1:3" x14ac:dyDescent="0.4">
      <c r="A44704" s="70"/>
      <c r="B44704" s="70"/>
      <c r="C44704" s="71"/>
    </row>
    <row r="44705" spans="1:3" x14ac:dyDescent="0.4">
      <c r="A44705" s="70"/>
      <c r="B44705" s="70"/>
      <c r="C44705" s="71"/>
    </row>
    <row r="44706" spans="1:3" x14ac:dyDescent="0.4">
      <c r="A44706" s="70"/>
      <c r="B44706" s="70"/>
      <c r="C44706" s="71"/>
    </row>
    <row r="44707" spans="1:3" x14ac:dyDescent="0.4">
      <c r="A44707" s="70"/>
      <c r="B44707" s="70"/>
      <c r="C44707" s="71"/>
    </row>
    <row r="44708" spans="1:3" x14ac:dyDescent="0.4">
      <c r="A44708" s="70"/>
      <c r="B44708" s="70"/>
      <c r="C44708" s="71"/>
    </row>
    <row r="44709" spans="1:3" x14ac:dyDescent="0.4">
      <c r="A44709" s="70"/>
      <c r="B44709" s="70"/>
      <c r="C44709" s="71"/>
    </row>
    <row r="44710" spans="1:3" x14ac:dyDescent="0.4">
      <c r="A44710" s="70"/>
      <c r="B44710" s="70"/>
      <c r="C44710" s="71"/>
    </row>
    <row r="44711" spans="1:3" x14ac:dyDescent="0.4">
      <c r="A44711" s="70"/>
      <c r="B44711" s="70"/>
      <c r="C44711" s="71"/>
    </row>
    <row r="44712" spans="1:3" x14ac:dyDescent="0.4">
      <c r="A44712" s="70"/>
      <c r="B44712" s="70"/>
      <c r="C44712" s="71"/>
    </row>
    <row r="44713" spans="1:3" x14ac:dyDescent="0.4">
      <c r="A44713" s="70"/>
      <c r="B44713" s="70"/>
      <c r="C44713" s="71"/>
    </row>
    <row r="44714" spans="1:3" x14ac:dyDescent="0.4">
      <c r="A44714" s="70"/>
      <c r="B44714" s="70"/>
      <c r="C44714" s="71"/>
    </row>
    <row r="44715" spans="1:3" x14ac:dyDescent="0.4">
      <c r="A44715" s="70"/>
      <c r="B44715" s="70"/>
      <c r="C44715" s="71"/>
    </row>
    <row r="44716" spans="1:3" x14ac:dyDescent="0.4">
      <c r="A44716" s="70"/>
      <c r="B44716" s="70"/>
      <c r="C44716" s="71"/>
    </row>
    <row r="44717" spans="1:3" x14ac:dyDescent="0.4">
      <c r="A44717" s="70"/>
      <c r="B44717" s="70"/>
      <c r="C44717" s="71"/>
    </row>
    <row r="44718" spans="1:3" x14ac:dyDescent="0.4">
      <c r="A44718" s="70"/>
      <c r="B44718" s="70"/>
      <c r="C44718" s="71"/>
    </row>
    <row r="44719" spans="1:3" x14ac:dyDescent="0.4">
      <c r="A44719" s="70"/>
      <c r="B44719" s="70"/>
      <c r="C44719" s="71"/>
    </row>
    <row r="44720" spans="1:3" x14ac:dyDescent="0.4">
      <c r="A44720" s="70"/>
      <c r="B44720" s="70"/>
      <c r="C44720" s="71"/>
    </row>
    <row r="44721" spans="1:3" x14ac:dyDescent="0.4">
      <c r="A44721" s="70"/>
      <c r="B44721" s="70"/>
      <c r="C44721" s="71"/>
    </row>
    <row r="44722" spans="1:3" x14ac:dyDescent="0.4">
      <c r="A44722" s="70"/>
      <c r="B44722" s="70"/>
      <c r="C44722" s="71"/>
    </row>
    <row r="44723" spans="1:3" x14ac:dyDescent="0.4">
      <c r="A44723" s="70"/>
      <c r="B44723" s="70"/>
      <c r="C44723" s="71"/>
    </row>
    <row r="44724" spans="1:3" x14ac:dyDescent="0.4">
      <c r="A44724" s="70"/>
      <c r="B44724" s="70"/>
      <c r="C44724" s="71"/>
    </row>
    <row r="44725" spans="1:3" x14ac:dyDescent="0.4">
      <c r="A44725" s="70"/>
      <c r="B44725" s="70"/>
      <c r="C44725" s="71"/>
    </row>
    <row r="44726" spans="1:3" x14ac:dyDescent="0.4">
      <c r="A44726" s="70"/>
      <c r="B44726" s="70"/>
      <c r="C44726" s="71"/>
    </row>
    <row r="44727" spans="1:3" x14ac:dyDescent="0.4">
      <c r="A44727" s="70"/>
      <c r="B44727" s="70"/>
      <c r="C44727" s="71"/>
    </row>
    <row r="44728" spans="1:3" x14ac:dyDescent="0.4">
      <c r="A44728" s="70"/>
      <c r="B44728" s="70"/>
      <c r="C44728" s="71"/>
    </row>
    <row r="44729" spans="1:3" x14ac:dyDescent="0.4">
      <c r="A44729" s="70"/>
      <c r="B44729" s="70"/>
      <c r="C44729" s="71"/>
    </row>
    <row r="44730" spans="1:3" x14ac:dyDescent="0.4">
      <c r="A44730" s="70"/>
      <c r="B44730" s="70"/>
      <c r="C44730" s="71"/>
    </row>
    <row r="44731" spans="1:3" x14ac:dyDescent="0.4">
      <c r="A44731" s="70"/>
      <c r="B44731" s="70"/>
      <c r="C44731" s="71"/>
    </row>
    <row r="44732" spans="1:3" x14ac:dyDescent="0.4">
      <c r="A44732" s="70"/>
      <c r="B44732" s="70"/>
      <c r="C44732" s="71"/>
    </row>
    <row r="44733" spans="1:3" x14ac:dyDescent="0.4">
      <c r="A44733" s="70"/>
      <c r="B44733" s="70"/>
      <c r="C44733" s="71"/>
    </row>
    <row r="44734" spans="1:3" x14ac:dyDescent="0.4">
      <c r="A44734" s="70"/>
      <c r="B44734" s="70"/>
      <c r="C44734" s="71"/>
    </row>
    <row r="44735" spans="1:3" x14ac:dyDescent="0.4">
      <c r="A44735" s="70"/>
      <c r="B44735" s="70"/>
      <c r="C44735" s="71"/>
    </row>
    <row r="44736" spans="1:3" x14ac:dyDescent="0.4">
      <c r="A44736" s="70"/>
      <c r="B44736" s="70"/>
      <c r="C44736" s="71"/>
    </row>
    <row r="44737" spans="1:3" x14ac:dyDescent="0.4">
      <c r="A44737" s="70"/>
      <c r="B44737" s="70"/>
      <c r="C44737" s="71"/>
    </row>
    <row r="44738" spans="1:3" x14ac:dyDescent="0.4">
      <c r="A44738" s="70"/>
      <c r="B44738" s="70"/>
      <c r="C44738" s="71"/>
    </row>
    <row r="44739" spans="1:3" x14ac:dyDescent="0.4">
      <c r="A44739" s="70"/>
      <c r="B44739" s="70"/>
      <c r="C44739" s="71"/>
    </row>
    <row r="44740" spans="1:3" x14ac:dyDescent="0.4">
      <c r="A44740" s="70"/>
      <c r="B44740" s="70"/>
      <c r="C44740" s="71"/>
    </row>
    <row r="44741" spans="1:3" x14ac:dyDescent="0.4">
      <c r="A44741" s="70"/>
      <c r="B44741" s="70"/>
      <c r="C44741" s="71"/>
    </row>
    <row r="44742" spans="1:3" x14ac:dyDescent="0.4">
      <c r="A44742" s="70"/>
      <c r="B44742" s="70"/>
      <c r="C44742" s="71"/>
    </row>
    <row r="44743" spans="1:3" x14ac:dyDescent="0.4">
      <c r="A44743" s="70"/>
      <c r="B44743" s="70"/>
      <c r="C44743" s="71"/>
    </row>
    <row r="44744" spans="1:3" x14ac:dyDescent="0.4">
      <c r="A44744" s="70"/>
      <c r="B44744" s="70"/>
      <c r="C44744" s="71"/>
    </row>
    <row r="44745" spans="1:3" x14ac:dyDescent="0.4">
      <c r="A44745" s="70"/>
      <c r="B44745" s="70"/>
      <c r="C44745" s="71"/>
    </row>
    <row r="44746" spans="1:3" x14ac:dyDescent="0.4">
      <c r="A44746" s="70"/>
      <c r="B44746" s="70"/>
      <c r="C44746" s="71"/>
    </row>
    <row r="44747" spans="1:3" x14ac:dyDescent="0.4">
      <c r="A44747" s="70"/>
      <c r="B44747" s="70"/>
      <c r="C44747" s="71"/>
    </row>
    <row r="44748" spans="1:3" x14ac:dyDescent="0.4">
      <c r="A44748" s="70"/>
      <c r="B44748" s="70"/>
      <c r="C44748" s="71"/>
    </row>
    <row r="44749" spans="1:3" x14ac:dyDescent="0.4">
      <c r="A44749" s="70"/>
      <c r="B44749" s="70"/>
      <c r="C44749" s="71"/>
    </row>
    <row r="44750" spans="1:3" x14ac:dyDescent="0.4">
      <c r="A44750" s="70"/>
      <c r="B44750" s="70"/>
      <c r="C44750" s="71"/>
    </row>
    <row r="44751" spans="1:3" x14ac:dyDescent="0.4">
      <c r="A44751" s="70"/>
      <c r="B44751" s="70"/>
      <c r="C44751" s="71"/>
    </row>
    <row r="44752" spans="1:3" x14ac:dyDescent="0.4">
      <c r="A44752" s="70"/>
      <c r="B44752" s="70"/>
      <c r="C44752" s="71"/>
    </row>
    <row r="44753" spans="1:3" x14ac:dyDescent="0.4">
      <c r="A44753" s="70"/>
      <c r="B44753" s="70"/>
      <c r="C44753" s="71"/>
    </row>
    <row r="44754" spans="1:3" x14ac:dyDescent="0.4">
      <c r="A44754" s="70"/>
      <c r="B44754" s="70"/>
      <c r="C44754" s="71"/>
    </row>
    <row r="44755" spans="1:3" x14ac:dyDescent="0.4">
      <c r="A44755" s="70"/>
      <c r="B44755" s="70"/>
      <c r="C44755" s="71"/>
    </row>
    <row r="44756" spans="1:3" x14ac:dyDescent="0.4">
      <c r="A44756" s="70"/>
      <c r="B44756" s="70"/>
      <c r="C44756" s="71"/>
    </row>
    <row r="44757" spans="1:3" x14ac:dyDescent="0.4">
      <c r="A44757" s="70"/>
      <c r="B44757" s="70"/>
      <c r="C44757" s="71"/>
    </row>
    <row r="44758" spans="1:3" x14ac:dyDescent="0.4">
      <c r="A44758" s="70"/>
      <c r="B44758" s="70"/>
      <c r="C44758" s="71"/>
    </row>
    <row r="44759" spans="1:3" x14ac:dyDescent="0.4">
      <c r="A44759" s="70"/>
      <c r="B44759" s="70"/>
      <c r="C44759" s="71"/>
    </row>
    <row r="44760" spans="1:3" x14ac:dyDescent="0.4">
      <c r="A44760" s="70"/>
      <c r="B44760" s="70"/>
      <c r="C44760" s="71"/>
    </row>
    <row r="44761" spans="1:3" x14ac:dyDescent="0.4">
      <c r="A44761" s="70"/>
      <c r="B44761" s="70"/>
      <c r="C44761" s="71"/>
    </row>
    <row r="44762" spans="1:3" x14ac:dyDescent="0.4">
      <c r="A44762" s="70"/>
      <c r="B44762" s="70"/>
      <c r="C44762" s="71"/>
    </row>
    <row r="44763" spans="1:3" x14ac:dyDescent="0.4">
      <c r="A44763" s="70"/>
      <c r="B44763" s="70"/>
      <c r="C44763" s="71"/>
    </row>
    <row r="44764" spans="1:3" x14ac:dyDescent="0.4">
      <c r="A44764" s="70"/>
      <c r="B44764" s="70"/>
      <c r="C44764" s="71"/>
    </row>
    <row r="44765" spans="1:3" x14ac:dyDescent="0.4">
      <c r="A44765" s="70"/>
      <c r="B44765" s="70"/>
      <c r="C44765" s="71"/>
    </row>
    <row r="44766" spans="1:3" x14ac:dyDescent="0.4">
      <c r="A44766" s="70"/>
      <c r="B44766" s="70"/>
      <c r="C44766" s="71"/>
    </row>
    <row r="44767" spans="1:3" x14ac:dyDescent="0.4">
      <c r="A44767" s="70"/>
      <c r="B44767" s="70"/>
      <c r="C44767" s="71"/>
    </row>
    <row r="44768" spans="1:3" x14ac:dyDescent="0.4">
      <c r="A44768" s="70"/>
      <c r="B44768" s="70"/>
      <c r="C44768" s="71"/>
    </row>
    <row r="44769" spans="1:3" x14ac:dyDescent="0.4">
      <c r="A44769" s="70"/>
      <c r="B44769" s="70"/>
      <c r="C44769" s="71"/>
    </row>
    <row r="44770" spans="1:3" x14ac:dyDescent="0.4">
      <c r="A44770" s="70"/>
      <c r="B44770" s="70"/>
      <c r="C44770" s="71"/>
    </row>
    <row r="44771" spans="1:3" x14ac:dyDescent="0.4">
      <c r="A44771" s="70"/>
      <c r="B44771" s="70"/>
      <c r="C44771" s="71"/>
    </row>
    <row r="44772" spans="1:3" x14ac:dyDescent="0.4">
      <c r="A44772" s="70"/>
      <c r="B44772" s="70"/>
      <c r="C44772" s="71"/>
    </row>
    <row r="44773" spans="1:3" x14ac:dyDescent="0.4">
      <c r="A44773" s="70"/>
      <c r="B44773" s="70"/>
      <c r="C44773" s="71"/>
    </row>
    <row r="44774" spans="1:3" x14ac:dyDescent="0.4">
      <c r="A44774" s="70"/>
      <c r="B44774" s="70"/>
      <c r="C44774" s="71"/>
    </row>
    <row r="44775" spans="1:3" x14ac:dyDescent="0.4">
      <c r="A44775" s="70"/>
      <c r="B44775" s="70"/>
      <c r="C44775" s="71"/>
    </row>
    <row r="44776" spans="1:3" x14ac:dyDescent="0.4">
      <c r="A44776" s="70"/>
      <c r="B44776" s="70"/>
      <c r="C44776" s="71"/>
    </row>
    <row r="44777" spans="1:3" x14ac:dyDescent="0.4">
      <c r="A44777" s="70"/>
      <c r="B44777" s="70"/>
      <c r="C44777" s="71"/>
    </row>
    <row r="44778" spans="1:3" x14ac:dyDescent="0.4">
      <c r="A44778" s="70"/>
      <c r="B44778" s="70"/>
      <c r="C44778" s="71"/>
    </row>
    <row r="44779" spans="1:3" x14ac:dyDescent="0.4">
      <c r="A44779" s="70"/>
      <c r="B44779" s="70"/>
      <c r="C44779" s="71"/>
    </row>
    <row r="44780" spans="1:3" x14ac:dyDescent="0.4">
      <c r="A44780" s="70"/>
      <c r="B44780" s="70"/>
      <c r="C44780" s="71"/>
    </row>
    <row r="44781" spans="1:3" x14ac:dyDescent="0.4">
      <c r="A44781" s="70"/>
      <c r="B44781" s="70"/>
      <c r="C44781" s="71"/>
    </row>
    <row r="44782" spans="1:3" x14ac:dyDescent="0.4">
      <c r="A44782" s="70"/>
      <c r="B44782" s="70"/>
      <c r="C44782" s="71"/>
    </row>
    <row r="44783" spans="1:3" x14ac:dyDescent="0.4">
      <c r="A44783" s="70"/>
      <c r="B44783" s="70"/>
      <c r="C44783" s="71"/>
    </row>
    <row r="44784" spans="1:3" x14ac:dyDescent="0.4">
      <c r="A44784" s="70"/>
      <c r="B44784" s="70"/>
      <c r="C44784" s="71"/>
    </row>
    <row r="44785" spans="1:3" x14ac:dyDescent="0.4">
      <c r="A44785" s="70"/>
      <c r="B44785" s="70"/>
      <c r="C44785" s="71"/>
    </row>
    <row r="44786" spans="1:3" x14ac:dyDescent="0.4">
      <c r="A44786" s="70"/>
      <c r="B44786" s="70"/>
      <c r="C44786" s="71"/>
    </row>
    <row r="44787" spans="1:3" x14ac:dyDescent="0.4">
      <c r="A44787" s="70"/>
      <c r="B44787" s="70"/>
      <c r="C44787" s="71"/>
    </row>
    <row r="44788" spans="1:3" x14ac:dyDescent="0.4">
      <c r="A44788" s="70"/>
      <c r="B44788" s="70"/>
      <c r="C44788" s="71"/>
    </row>
    <row r="44789" spans="1:3" x14ac:dyDescent="0.4">
      <c r="A44789" s="70"/>
      <c r="B44789" s="70"/>
      <c r="C44789" s="71"/>
    </row>
    <row r="44790" spans="1:3" x14ac:dyDescent="0.4">
      <c r="A44790" s="70"/>
      <c r="B44790" s="70"/>
      <c r="C44790" s="71"/>
    </row>
    <row r="44791" spans="1:3" x14ac:dyDescent="0.4">
      <c r="A44791" s="70"/>
      <c r="B44791" s="70"/>
      <c r="C44791" s="71"/>
    </row>
    <row r="44792" spans="1:3" x14ac:dyDescent="0.4">
      <c r="A44792" s="70"/>
      <c r="B44792" s="70"/>
      <c r="C44792" s="71"/>
    </row>
    <row r="44793" spans="1:3" x14ac:dyDescent="0.4">
      <c r="A44793" s="70"/>
      <c r="B44793" s="70"/>
      <c r="C44793" s="71"/>
    </row>
    <row r="44794" spans="1:3" x14ac:dyDescent="0.4">
      <c r="A44794" s="70"/>
      <c r="B44794" s="70"/>
      <c r="C44794" s="71"/>
    </row>
    <row r="44795" spans="1:3" x14ac:dyDescent="0.4">
      <c r="A44795" s="70"/>
      <c r="B44795" s="70"/>
      <c r="C44795" s="71"/>
    </row>
    <row r="44796" spans="1:3" x14ac:dyDescent="0.4">
      <c r="A44796" s="70"/>
      <c r="B44796" s="70"/>
      <c r="C44796" s="71"/>
    </row>
    <row r="44797" spans="1:3" x14ac:dyDescent="0.4">
      <c r="A44797" s="70"/>
      <c r="B44797" s="70"/>
      <c r="C44797" s="71"/>
    </row>
    <row r="44798" spans="1:3" x14ac:dyDescent="0.4">
      <c r="A44798" s="70"/>
      <c r="B44798" s="70"/>
      <c r="C44798" s="71"/>
    </row>
    <row r="44799" spans="1:3" x14ac:dyDescent="0.4">
      <c r="A44799" s="70"/>
      <c r="B44799" s="70"/>
      <c r="C44799" s="71"/>
    </row>
    <row r="44800" spans="1:3" x14ac:dyDescent="0.4">
      <c r="A44800" s="70"/>
      <c r="B44800" s="70"/>
      <c r="C44800" s="71"/>
    </row>
    <row r="44801" spans="1:3" x14ac:dyDescent="0.4">
      <c r="A44801" s="70"/>
      <c r="B44801" s="70"/>
      <c r="C44801" s="71"/>
    </row>
    <row r="44802" spans="1:3" x14ac:dyDescent="0.4">
      <c r="A44802" s="70"/>
      <c r="B44802" s="70"/>
      <c r="C44802" s="71"/>
    </row>
    <row r="44803" spans="1:3" x14ac:dyDescent="0.4">
      <c r="A44803" s="70"/>
      <c r="B44803" s="70"/>
      <c r="C44803" s="71"/>
    </row>
    <row r="44804" spans="1:3" x14ac:dyDescent="0.4">
      <c r="A44804" s="70"/>
      <c r="B44804" s="70"/>
      <c r="C44804" s="71"/>
    </row>
    <row r="44805" spans="1:3" x14ac:dyDescent="0.4">
      <c r="A44805" s="70"/>
      <c r="B44805" s="70"/>
      <c r="C44805" s="71"/>
    </row>
    <row r="44806" spans="1:3" x14ac:dyDescent="0.4">
      <c r="A44806" s="70"/>
      <c r="B44806" s="70"/>
      <c r="C44806" s="71"/>
    </row>
    <row r="44807" spans="1:3" x14ac:dyDescent="0.4">
      <c r="A44807" s="70"/>
      <c r="B44807" s="70"/>
      <c r="C44807" s="71"/>
    </row>
    <row r="44808" spans="1:3" x14ac:dyDescent="0.4">
      <c r="A44808" s="70"/>
      <c r="B44808" s="70"/>
      <c r="C44808" s="71"/>
    </row>
    <row r="44809" spans="1:3" x14ac:dyDescent="0.4">
      <c r="A44809" s="70"/>
      <c r="B44809" s="70"/>
      <c r="C44809" s="71"/>
    </row>
    <row r="44810" spans="1:3" x14ac:dyDescent="0.4">
      <c r="A44810" s="70"/>
      <c r="B44810" s="70"/>
      <c r="C44810" s="71"/>
    </row>
    <row r="44811" spans="1:3" x14ac:dyDescent="0.4">
      <c r="A44811" s="70"/>
      <c r="B44811" s="70"/>
      <c r="C44811" s="71"/>
    </row>
    <row r="44812" spans="1:3" x14ac:dyDescent="0.4">
      <c r="A44812" s="70"/>
      <c r="B44812" s="70"/>
      <c r="C44812" s="71"/>
    </row>
    <row r="44813" spans="1:3" x14ac:dyDescent="0.4">
      <c r="A44813" s="70"/>
      <c r="B44813" s="70"/>
      <c r="C44813" s="71"/>
    </row>
    <row r="44814" spans="1:3" x14ac:dyDescent="0.4">
      <c r="A44814" s="70"/>
      <c r="B44814" s="70"/>
      <c r="C44814" s="71"/>
    </row>
    <row r="44815" spans="1:3" x14ac:dyDescent="0.4">
      <c r="A44815" s="70"/>
      <c r="B44815" s="70"/>
      <c r="C44815" s="71"/>
    </row>
    <row r="44816" spans="1:3" x14ac:dyDescent="0.4">
      <c r="A44816" s="70"/>
      <c r="B44816" s="70"/>
      <c r="C44816" s="71"/>
    </row>
    <row r="44817" spans="1:3" x14ac:dyDescent="0.4">
      <c r="A44817" s="70"/>
      <c r="B44817" s="70"/>
      <c r="C44817" s="71"/>
    </row>
    <row r="44818" spans="1:3" x14ac:dyDescent="0.4">
      <c r="A44818" s="70"/>
      <c r="B44818" s="70"/>
      <c r="C44818" s="71"/>
    </row>
    <row r="44819" spans="1:3" x14ac:dyDescent="0.4">
      <c r="A44819" s="70"/>
      <c r="B44819" s="70"/>
      <c r="C44819" s="71"/>
    </row>
    <row r="44820" spans="1:3" x14ac:dyDescent="0.4">
      <c r="A44820" s="70"/>
      <c r="B44820" s="70"/>
      <c r="C44820" s="71"/>
    </row>
    <row r="44821" spans="1:3" x14ac:dyDescent="0.4">
      <c r="A44821" s="70"/>
      <c r="B44821" s="70"/>
      <c r="C44821" s="71"/>
    </row>
    <row r="44822" spans="1:3" x14ac:dyDescent="0.4">
      <c r="A44822" s="70"/>
      <c r="B44822" s="70"/>
      <c r="C44822" s="71"/>
    </row>
    <row r="44823" spans="1:3" x14ac:dyDescent="0.4">
      <c r="A44823" s="70"/>
      <c r="B44823" s="70"/>
      <c r="C44823" s="71"/>
    </row>
    <row r="44824" spans="1:3" x14ac:dyDescent="0.4">
      <c r="A44824" s="70"/>
      <c r="B44824" s="70"/>
      <c r="C44824" s="71"/>
    </row>
    <row r="44825" spans="1:3" x14ac:dyDescent="0.4">
      <c r="A44825" s="70"/>
      <c r="B44825" s="70"/>
      <c r="C44825" s="71"/>
    </row>
    <row r="44826" spans="1:3" x14ac:dyDescent="0.4">
      <c r="A44826" s="70"/>
      <c r="B44826" s="70"/>
      <c r="C44826" s="71"/>
    </row>
    <row r="44827" spans="1:3" x14ac:dyDescent="0.4">
      <c r="A44827" s="70"/>
      <c r="B44827" s="70"/>
      <c r="C44827" s="71"/>
    </row>
    <row r="44828" spans="1:3" x14ac:dyDescent="0.4">
      <c r="A44828" s="70"/>
      <c r="B44828" s="70"/>
      <c r="C44828" s="71"/>
    </row>
    <row r="44829" spans="1:3" x14ac:dyDescent="0.4">
      <c r="A44829" s="70"/>
      <c r="B44829" s="70"/>
      <c r="C44829" s="71"/>
    </row>
    <row r="44830" spans="1:3" x14ac:dyDescent="0.4">
      <c r="A44830" s="70"/>
      <c r="B44830" s="70"/>
      <c r="C44830" s="71"/>
    </row>
    <row r="44831" spans="1:3" x14ac:dyDescent="0.4">
      <c r="A44831" s="70"/>
      <c r="B44831" s="70"/>
      <c r="C44831" s="71"/>
    </row>
    <row r="44832" spans="1:3" x14ac:dyDescent="0.4">
      <c r="A44832" s="70"/>
      <c r="B44832" s="70"/>
      <c r="C44832" s="71"/>
    </row>
    <row r="44833" spans="1:3" x14ac:dyDescent="0.4">
      <c r="A44833" s="70"/>
      <c r="B44833" s="70"/>
      <c r="C44833" s="71"/>
    </row>
    <row r="44834" spans="1:3" x14ac:dyDescent="0.4">
      <c r="A44834" s="70"/>
      <c r="B44834" s="70"/>
      <c r="C44834" s="71"/>
    </row>
    <row r="44835" spans="1:3" x14ac:dyDescent="0.4">
      <c r="A44835" s="70"/>
      <c r="B44835" s="70"/>
      <c r="C44835" s="71"/>
    </row>
    <row r="44836" spans="1:3" x14ac:dyDescent="0.4">
      <c r="A44836" s="70"/>
      <c r="B44836" s="70"/>
      <c r="C44836" s="71"/>
    </row>
    <row r="44837" spans="1:3" x14ac:dyDescent="0.4">
      <c r="A44837" s="70"/>
      <c r="B44837" s="70"/>
      <c r="C44837" s="71"/>
    </row>
    <row r="44838" spans="1:3" x14ac:dyDescent="0.4">
      <c r="A44838" s="70"/>
      <c r="B44838" s="70"/>
      <c r="C44838" s="71"/>
    </row>
    <row r="44839" spans="1:3" x14ac:dyDescent="0.4">
      <c r="A44839" s="70"/>
      <c r="B44839" s="70"/>
      <c r="C44839" s="71"/>
    </row>
    <row r="44840" spans="1:3" x14ac:dyDescent="0.4">
      <c r="A44840" s="70"/>
      <c r="B44840" s="70"/>
      <c r="C44840" s="71"/>
    </row>
    <row r="44841" spans="1:3" x14ac:dyDescent="0.4">
      <c r="A44841" s="70"/>
      <c r="B44841" s="70"/>
      <c r="C44841" s="71"/>
    </row>
    <row r="44842" spans="1:3" x14ac:dyDescent="0.4">
      <c r="A44842" s="70"/>
      <c r="B44842" s="70"/>
      <c r="C44842" s="71"/>
    </row>
    <row r="44843" spans="1:3" x14ac:dyDescent="0.4">
      <c r="A44843" s="70"/>
      <c r="B44843" s="70"/>
      <c r="C44843" s="71"/>
    </row>
    <row r="44844" spans="1:3" x14ac:dyDescent="0.4">
      <c r="A44844" s="70"/>
      <c r="B44844" s="70"/>
      <c r="C44844" s="71"/>
    </row>
    <row r="44845" spans="1:3" x14ac:dyDescent="0.4">
      <c r="A44845" s="70"/>
      <c r="B44845" s="70"/>
      <c r="C44845" s="71"/>
    </row>
    <row r="44846" spans="1:3" x14ac:dyDescent="0.4">
      <c r="A44846" s="70"/>
      <c r="B44846" s="70"/>
      <c r="C44846" s="71"/>
    </row>
    <row r="44847" spans="1:3" x14ac:dyDescent="0.4">
      <c r="A44847" s="70"/>
      <c r="B44847" s="70"/>
      <c r="C44847" s="71"/>
    </row>
    <row r="44848" spans="1:3" x14ac:dyDescent="0.4">
      <c r="A44848" s="70"/>
      <c r="B44848" s="70"/>
      <c r="C44848" s="71"/>
    </row>
    <row r="44849" spans="1:3" x14ac:dyDescent="0.4">
      <c r="A44849" s="70"/>
      <c r="B44849" s="70"/>
      <c r="C44849" s="71"/>
    </row>
    <row r="44850" spans="1:3" x14ac:dyDescent="0.4">
      <c r="A44850" s="70"/>
      <c r="B44850" s="70"/>
      <c r="C44850" s="71"/>
    </row>
    <row r="44851" spans="1:3" x14ac:dyDescent="0.4">
      <c r="A44851" s="70"/>
      <c r="B44851" s="70"/>
      <c r="C44851" s="71"/>
    </row>
    <row r="44852" spans="1:3" x14ac:dyDescent="0.4">
      <c r="A44852" s="70"/>
      <c r="B44852" s="70"/>
      <c r="C44852" s="71"/>
    </row>
    <row r="44853" spans="1:3" x14ac:dyDescent="0.4">
      <c r="A44853" s="70"/>
      <c r="B44853" s="70"/>
      <c r="C44853" s="71"/>
    </row>
    <row r="44854" spans="1:3" x14ac:dyDescent="0.4">
      <c r="A44854" s="70"/>
      <c r="B44854" s="70"/>
      <c r="C44854" s="71"/>
    </row>
    <row r="44855" spans="1:3" x14ac:dyDescent="0.4">
      <c r="A44855" s="70"/>
      <c r="B44855" s="70"/>
      <c r="C44855" s="71"/>
    </row>
    <row r="44856" spans="1:3" x14ac:dyDescent="0.4">
      <c r="A44856" s="70"/>
      <c r="B44856" s="70"/>
      <c r="C44856" s="71"/>
    </row>
    <row r="44857" spans="1:3" x14ac:dyDescent="0.4">
      <c r="A44857" s="70"/>
      <c r="B44857" s="70"/>
      <c r="C44857" s="71"/>
    </row>
    <row r="44858" spans="1:3" x14ac:dyDescent="0.4">
      <c r="A44858" s="70"/>
      <c r="B44858" s="70"/>
      <c r="C44858" s="71"/>
    </row>
    <row r="44859" spans="1:3" x14ac:dyDescent="0.4">
      <c r="A44859" s="70"/>
      <c r="B44859" s="70"/>
      <c r="C44859" s="71"/>
    </row>
    <row r="44860" spans="1:3" x14ac:dyDescent="0.4">
      <c r="A44860" s="70"/>
      <c r="B44860" s="70"/>
      <c r="C44860" s="71"/>
    </row>
    <row r="44861" spans="1:3" x14ac:dyDescent="0.4">
      <c r="A44861" s="70"/>
      <c r="B44861" s="70"/>
      <c r="C44861" s="71"/>
    </row>
    <row r="44862" spans="1:3" x14ac:dyDescent="0.4">
      <c r="A44862" s="70"/>
      <c r="B44862" s="70"/>
      <c r="C44862" s="71"/>
    </row>
    <row r="44863" spans="1:3" x14ac:dyDescent="0.4">
      <c r="A44863" s="70"/>
      <c r="B44863" s="70"/>
      <c r="C44863" s="71"/>
    </row>
    <row r="44864" spans="1:3" x14ac:dyDescent="0.4">
      <c r="A44864" s="70"/>
      <c r="B44864" s="70"/>
      <c r="C44864" s="71"/>
    </row>
    <row r="44865" spans="1:3" x14ac:dyDescent="0.4">
      <c r="A44865" s="70"/>
      <c r="B44865" s="70"/>
      <c r="C44865" s="71"/>
    </row>
    <row r="44866" spans="1:3" x14ac:dyDescent="0.4">
      <c r="A44866" s="70"/>
      <c r="B44866" s="70"/>
      <c r="C44866" s="71"/>
    </row>
    <row r="44867" spans="1:3" x14ac:dyDescent="0.4">
      <c r="A44867" s="70"/>
      <c r="B44867" s="70"/>
      <c r="C44867" s="71"/>
    </row>
    <row r="44868" spans="1:3" x14ac:dyDescent="0.4">
      <c r="A44868" s="70"/>
      <c r="B44868" s="70"/>
      <c r="C44868" s="71"/>
    </row>
    <row r="44869" spans="1:3" x14ac:dyDescent="0.4">
      <c r="A44869" s="70"/>
      <c r="B44869" s="70"/>
      <c r="C44869" s="71"/>
    </row>
    <row r="44870" spans="1:3" x14ac:dyDescent="0.4">
      <c r="A44870" s="70"/>
      <c r="B44870" s="70"/>
      <c r="C44870" s="71"/>
    </row>
    <row r="44871" spans="1:3" x14ac:dyDescent="0.4">
      <c r="A44871" s="70"/>
      <c r="B44871" s="70"/>
      <c r="C44871" s="71"/>
    </row>
    <row r="44872" spans="1:3" x14ac:dyDescent="0.4">
      <c r="A44872" s="70"/>
      <c r="B44872" s="70"/>
      <c r="C44872" s="71"/>
    </row>
    <row r="44873" spans="1:3" x14ac:dyDescent="0.4">
      <c r="A44873" s="70"/>
      <c r="B44873" s="70"/>
      <c r="C44873" s="71"/>
    </row>
    <row r="44874" spans="1:3" x14ac:dyDescent="0.4">
      <c r="A44874" s="70"/>
      <c r="B44874" s="70"/>
      <c r="C44874" s="71"/>
    </row>
    <row r="44875" spans="1:3" x14ac:dyDescent="0.4">
      <c r="A44875" s="70"/>
      <c r="B44875" s="70"/>
      <c r="C44875" s="71"/>
    </row>
    <row r="44876" spans="1:3" x14ac:dyDescent="0.4">
      <c r="A44876" s="70"/>
      <c r="B44876" s="70"/>
      <c r="C44876" s="71"/>
    </row>
    <row r="44877" spans="1:3" x14ac:dyDescent="0.4">
      <c r="A44877" s="70"/>
      <c r="B44877" s="70"/>
      <c r="C44877" s="71"/>
    </row>
    <row r="44878" spans="1:3" x14ac:dyDescent="0.4">
      <c r="A44878" s="70"/>
      <c r="B44878" s="70"/>
      <c r="C44878" s="71"/>
    </row>
    <row r="44879" spans="1:3" x14ac:dyDescent="0.4">
      <c r="A44879" s="70"/>
      <c r="B44879" s="70"/>
      <c r="C44879" s="71"/>
    </row>
    <row r="44880" spans="1:3" x14ac:dyDescent="0.4">
      <c r="A44880" s="70"/>
      <c r="B44880" s="70"/>
      <c r="C44880" s="71"/>
    </row>
    <row r="44881" spans="1:3" x14ac:dyDescent="0.4">
      <c r="A44881" s="70"/>
      <c r="B44881" s="70"/>
      <c r="C44881" s="71"/>
    </row>
    <row r="44882" spans="1:3" x14ac:dyDescent="0.4">
      <c r="A44882" s="70"/>
      <c r="B44882" s="70"/>
      <c r="C44882" s="71"/>
    </row>
    <row r="44883" spans="1:3" x14ac:dyDescent="0.4">
      <c r="A44883" s="70"/>
      <c r="B44883" s="70"/>
      <c r="C44883" s="71"/>
    </row>
    <row r="44884" spans="1:3" x14ac:dyDescent="0.4">
      <c r="A44884" s="70"/>
      <c r="B44884" s="70"/>
      <c r="C44884" s="71"/>
    </row>
    <row r="44885" spans="1:3" x14ac:dyDescent="0.4">
      <c r="A44885" s="70"/>
      <c r="B44885" s="70"/>
      <c r="C44885" s="71"/>
    </row>
    <row r="44886" spans="1:3" x14ac:dyDescent="0.4">
      <c r="A44886" s="70"/>
      <c r="B44886" s="70"/>
      <c r="C44886" s="71"/>
    </row>
    <row r="44887" spans="1:3" x14ac:dyDescent="0.4">
      <c r="A44887" s="70"/>
      <c r="B44887" s="70"/>
      <c r="C44887" s="71"/>
    </row>
    <row r="44888" spans="1:3" x14ac:dyDescent="0.4">
      <c r="A44888" s="70"/>
      <c r="B44888" s="70"/>
      <c r="C44888" s="71"/>
    </row>
    <row r="44889" spans="1:3" x14ac:dyDescent="0.4">
      <c r="A44889" s="70"/>
      <c r="B44889" s="70"/>
      <c r="C44889" s="71"/>
    </row>
    <row r="44890" spans="1:3" x14ac:dyDescent="0.4">
      <c r="A44890" s="70"/>
      <c r="B44890" s="70"/>
      <c r="C44890" s="71"/>
    </row>
    <row r="44891" spans="1:3" x14ac:dyDescent="0.4">
      <c r="A44891" s="70"/>
      <c r="B44891" s="70"/>
      <c r="C44891" s="71"/>
    </row>
    <row r="44892" spans="1:3" x14ac:dyDescent="0.4">
      <c r="A44892" s="70"/>
      <c r="B44892" s="70"/>
      <c r="C44892" s="71"/>
    </row>
    <row r="44893" spans="1:3" x14ac:dyDescent="0.4">
      <c r="A44893" s="70"/>
      <c r="B44893" s="70"/>
      <c r="C44893" s="71"/>
    </row>
    <row r="44894" spans="1:3" x14ac:dyDescent="0.4">
      <c r="A44894" s="70"/>
      <c r="B44894" s="70"/>
      <c r="C44894" s="71"/>
    </row>
    <row r="44895" spans="1:3" x14ac:dyDescent="0.4">
      <c r="A44895" s="70"/>
      <c r="B44895" s="70"/>
      <c r="C44895" s="71"/>
    </row>
    <row r="44896" spans="1:3" x14ac:dyDescent="0.4">
      <c r="A44896" s="70"/>
      <c r="B44896" s="70"/>
      <c r="C44896" s="71"/>
    </row>
    <row r="44897" spans="1:3" x14ac:dyDescent="0.4">
      <c r="A44897" s="70"/>
      <c r="B44897" s="70"/>
      <c r="C44897" s="71"/>
    </row>
    <row r="44898" spans="1:3" x14ac:dyDescent="0.4">
      <c r="A44898" s="70"/>
      <c r="B44898" s="70"/>
      <c r="C44898" s="71"/>
    </row>
    <row r="44899" spans="1:3" x14ac:dyDescent="0.4">
      <c r="A44899" s="70"/>
      <c r="B44899" s="70"/>
      <c r="C44899" s="71"/>
    </row>
    <row r="44900" spans="1:3" x14ac:dyDescent="0.4">
      <c r="A44900" s="70"/>
      <c r="B44900" s="70"/>
      <c r="C44900" s="71"/>
    </row>
    <row r="44901" spans="1:3" x14ac:dyDescent="0.4">
      <c r="A44901" s="70"/>
      <c r="B44901" s="70"/>
      <c r="C44901" s="71"/>
    </row>
    <row r="44902" spans="1:3" x14ac:dyDescent="0.4">
      <c r="A44902" s="70"/>
      <c r="B44902" s="70"/>
      <c r="C44902" s="71"/>
    </row>
    <row r="44903" spans="1:3" x14ac:dyDescent="0.4">
      <c r="A44903" s="70"/>
      <c r="B44903" s="70"/>
      <c r="C44903" s="71"/>
    </row>
    <row r="44904" spans="1:3" x14ac:dyDescent="0.4">
      <c r="A44904" s="70"/>
      <c r="B44904" s="70"/>
      <c r="C44904" s="71"/>
    </row>
    <row r="44905" spans="1:3" x14ac:dyDescent="0.4">
      <c r="A44905" s="70"/>
      <c r="B44905" s="70"/>
      <c r="C44905" s="71"/>
    </row>
    <row r="44906" spans="1:3" x14ac:dyDescent="0.4">
      <c r="A44906" s="70"/>
      <c r="B44906" s="70"/>
      <c r="C44906" s="71"/>
    </row>
    <row r="44907" spans="1:3" x14ac:dyDescent="0.4">
      <c r="A44907" s="70"/>
      <c r="B44907" s="70"/>
      <c r="C44907" s="71"/>
    </row>
    <row r="44908" spans="1:3" x14ac:dyDescent="0.4">
      <c r="A44908" s="70"/>
      <c r="B44908" s="70"/>
      <c r="C44908" s="71"/>
    </row>
    <row r="44909" spans="1:3" x14ac:dyDescent="0.4">
      <c r="A44909" s="70"/>
      <c r="B44909" s="70"/>
      <c r="C44909" s="71"/>
    </row>
    <row r="44910" spans="1:3" x14ac:dyDescent="0.4">
      <c r="A44910" s="70"/>
      <c r="B44910" s="70"/>
      <c r="C44910" s="71"/>
    </row>
    <row r="44911" spans="1:3" x14ac:dyDescent="0.4">
      <c r="A44911" s="70"/>
      <c r="B44911" s="70"/>
      <c r="C44911" s="71"/>
    </row>
    <row r="44912" spans="1:3" x14ac:dyDescent="0.4">
      <c r="A44912" s="70"/>
      <c r="B44912" s="70"/>
      <c r="C44912" s="71"/>
    </row>
    <row r="44913" spans="1:3" x14ac:dyDescent="0.4">
      <c r="A44913" s="70"/>
      <c r="B44913" s="70"/>
      <c r="C44913" s="71"/>
    </row>
    <row r="44914" spans="1:3" x14ac:dyDescent="0.4">
      <c r="A44914" s="70"/>
      <c r="B44914" s="70"/>
      <c r="C44914" s="71"/>
    </row>
    <row r="44915" spans="1:3" x14ac:dyDescent="0.4">
      <c r="A44915" s="70"/>
      <c r="B44915" s="70"/>
      <c r="C44915" s="71"/>
    </row>
    <row r="44916" spans="1:3" x14ac:dyDescent="0.4">
      <c r="A44916" s="70"/>
      <c r="B44916" s="70"/>
      <c r="C44916" s="71"/>
    </row>
    <row r="44917" spans="1:3" x14ac:dyDescent="0.4">
      <c r="A44917" s="70"/>
      <c r="B44917" s="70"/>
      <c r="C44917" s="71"/>
    </row>
    <row r="44918" spans="1:3" x14ac:dyDescent="0.4">
      <c r="A44918" s="70"/>
      <c r="B44918" s="70"/>
      <c r="C44918" s="71"/>
    </row>
    <row r="44919" spans="1:3" x14ac:dyDescent="0.4">
      <c r="A44919" s="70"/>
      <c r="B44919" s="70"/>
      <c r="C44919" s="71"/>
    </row>
    <row r="44920" spans="1:3" x14ac:dyDescent="0.4">
      <c r="A44920" s="70"/>
      <c r="B44920" s="70"/>
      <c r="C44920" s="71"/>
    </row>
    <row r="44921" spans="1:3" x14ac:dyDescent="0.4">
      <c r="A44921" s="70"/>
      <c r="B44921" s="70"/>
      <c r="C44921" s="71"/>
    </row>
    <row r="44922" spans="1:3" x14ac:dyDescent="0.4">
      <c r="A44922" s="70"/>
      <c r="B44922" s="70"/>
      <c r="C44922" s="71"/>
    </row>
    <row r="44923" spans="1:3" x14ac:dyDescent="0.4">
      <c r="A44923" s="70"/>
      <c r="B44923" s="70"/>
      <c r="C44923" s="71"/>
    </row>
    <row r="44924" spans="1:3" x14ac:dyDescent="0.4">
      <c r="A44924" s="70"/>
      <c r="B44924" s="70"/>
      <c r="C44924" s="71"/>
    </row>
    <row r="44925" spans="1:3" x14ac:dyDescent="0.4">
      <c r="A44925" s="70"/>
      <c r="B44925" s="70"/>
      <c r="C44925" s="71"/>
    </row>
    <row r="44926" spans="1:3" x14ac:dyDescent="0.4">
      <c r="A44926" s="70"/>
      <c r="B44926" s="70"/>
      <c r="C44926" s="71"/>
    </row>
    <row r="44927" spans="1:3" x14ac:dyDescent="0.4">
      <c r="A44927" s="70"/>
      <c r="B44927" s="70"/>
      <c r="C44927" s="71"/>
    </row>
    <row r="44928" spans="1:3" x14ac:dyDescent="0.4">
      <c r="A44928" s="70"/>
      <c r="B44928" s="70"/>
      <c r="C44928" s="71"/>
    </row>
    <row r="44929" spans="1:3" x14ac:dyDescent="0.4">
      <c r="A44929" s="70"/>
      <c r="B44929" s="70"/>
      <c r="C44929" s="71"/>
    </row>
    <row r="44930" spans="1:3" x14ac:dyDescent="0.4">
      <c r="A44930" s="70"/>
      <c r="B44930" s="70"/>
      <c r="C44930" s="71"/>
    </row>
    <row r="44931" spans="1:3" x14ac:dyDescent="0.4">
      <c r="A44931" s="70"/>
      <c r="B44931" s="70"/>
      <c r="C44931" s="71"/>
    </row>
    <row r="44932" spans="1:3" x14ac:dyDescent="0.4">
      <c r="A44932" s="70"/>
      <c r="B44932" s="70"/>
      <c r="C44932" s="71"/>
    </row>
    <row r="44933" spans="1:3" x14ac:dyDescent="0.4">
      <c r="A44933" s="70"/>
      <c r="B44933" s="70"/>
      <c r="C44933" s="71"/>
    </row>
    <row r="44934" spans="1:3" x14ac:dyDescent="0.4">
      <c r="A44934" s="70"/>
      <c r="B44934" s="70"/>
      <c r="C44934" s="71"/>
    </row>
    <row r="44935" spans="1:3" x14ac:dyDescent="0.4">
      <c r="A44935" s="70"/>
      <c r="B44935" s="70"/>
      <c r="C44935" s="71"/>
    </row>
    <row r="44936" spans="1:3" x14ac:dyDescent="0.4">
      <c r="A44936" s="70"/>
      <c r="B44936" s="70"/>
      <c r="C44936" s="71"/>
    </row>
    <row r="44937" spans="1:3" x14ac:dyDescent="0.4">
      <c r="A44937" s="70"/>
      <c r="B44937" s="70"/>
      <c r="C44937" s="71"/>
    </row>
    <row r="44938" spans="1:3" x14ac:dyDescent="0.4">
      <c r="A44938" s="70"/>
      <c r="B44938" s="70"/>
      <c r="C44938" s="71"/>
    </row>
    <row r="44939" spans="1:3" x14ac:dyDescent="0.4">
      <c r="A44939" s="70"/>
      <c r="B44939" s="70"/>
      <c r="C44939" s="71"/>
    </row>
    <row r="44940" spans="1:3" x14ac:dyDescent="0.4">
      <c r="A44940" s="70"/>
      <c r="B44940" s="70"/>
      <c r="C44940" s="71"/>
    </row>
    <row r="44941" spans="1:3" x14ac:dyDescent="0.4">
      <c r="A44941" s="70"/>
      <c r="B44941" s="70"/>
      <c r="C44941" s="71"/>
    </row>
    <row r="44942" spans="1:3" x14ac:dyDescent="0.4">
      <c r="A44942" s="70"/>
      <c r="B44942" s="70"/>
      <c r="C44942" s="71"/>
    </row>
    <row r="44943" spans="1:3" x14ac:dyDescent="0.4">
      <c r="A44943" s="70"/>
      <c r="B44943" s="70"/>
      <c r="C44943" s="71"/>
    </row>
    <row r="44944" spans="1:3" x14ac:dyDescent="0.4">
      <c r="A44944" s="70"/>
      <c r="B44944" s="70"/>
      <c r="C44944" s="71"/>
    </row>
    <row r="44945" spans="1:3" x14ac:dyDescent="0.4">
      <c r="A44945" s="70"/>
      <c r="B44945" s="70"/>
      <c r="C44945" s="71"/>
    </row>
    <row r="44946" spans="1:3" x14ac:dyDescent="0.4">
      <c r="A44946" s="70"/>
      <c r="B44946" s="70"/>
      <c r="C44946" s="71"/>
    </row>
    <row r="44947" spans="1:3" x14ac:dyDescent="0.4">
      <c r="A44947" s="70"/>
      <c r="B44947" s="70"/>
      <c r="C44947" s="71"/>
    </row>
    <row r="44948" spans="1:3" x14ac:dyDescent="0.4">
      <c r="A44948" s="70"/>
      <c r="B44948" s="70"/>
      <c r="C44948" s="71"/>
    </row>
    <row r="44949" spans="1:3" x14ac:dyDescent="0.4">
      <c r="A44949" s="70"/>
      <c r="B44949" s="70"/>
      <c r="C44949" s="71"/>
    </row>
    <row r="44950" spans="1:3" x14ac:dyDescent="0.4">
      <c r="A44950" s="70"/>
      <c r="B44950" s="70"/>
      <c r="C44950" s="71"/>
    </row>
    <row r="44951" spans="1:3" x14ac:dyDescent="0.4">
      <c r="A44951" s="70"/>
      <c r="B44951" s="70"/>
      <c r="C44951" s="71"/>
    </row>
    <row r="44952" spans="1:3" x14ac:dyDescent="0.4">
      <c r="A44952" s="70"/>
      <c r="B44952" s="70"/>
      <c r="C44952" s="71"/>
    </row>
    <row r="44953" spans="1:3" x14ac:dyDescent="0.4">
      <c r="A44953" s="70"/>
      <c r="B44953" s="70"/>
      <c r="C44953" s="71"/>
    </row>
    <row r="44954" spans="1:3" x14ac:dyDescent="0.4">
      <c r="A44954" s="70"/>
      <c r="B44954" s="70"/>
      <c r="C44954" s="71"/>
    </row>
    <row r="44955" spans="1:3" x14ac:dyDescent="0.4">
      <c r="A44955" s="70"/>
      <c r="B44955" s="70"/>
      <c r="C44955" s="71"/>
    </row>
    <row r="44956" spans="1:3" x14ac:dyDescent="0.4">
      <c r="A44956" s="70"/>
      <c r="B44956" s="70"/>
      <c r="C44956" s="71"/>
    </row>
    <row r="44957" spans="1:3" x14ac:dyDescent="0.4">
      <c r="A44957" s="70"/>
      <c r="B44957" s="70"/>
      <c r="C44957" s="71"/>
    </row>
    <row r="44958" spans="1:3" x14ac:dyDescent="0.4">
      <c r="A44958" s="70"/>
      <c r="B44958" s="70"/>
      <c r="C44958" s="71"/>
    </row>
    <row r="44959" spans="1:3" x14ac:dyDescent="0.4">
      <c r="A44959" s="70"/>
      <c r="B44959" s="70"/>
      <c r="C44959" s="71"/>
    </row>
    <row r="44960" spans="1:3" x14ac:dyDescent="0.4">
      <c r="A44960" s="70"/>
      <c r="B44960" s="70"/>
      <c r="C44960" s="71"/>
    </row>
    <row r="44961" spans="1:3" x14ac:dyDescent="0.4">
      <c r="A44961" s="70"/>
      <c r="B44961" s="70"/>
      <c r="C44961" s="71"/>
    </row>
    <row r="44962" spans="1:3" x14ac:dyDescent="0.4">
      <c r="A44962" s="70"/>
      <c r="B44962" s="70"/>
      <c r="C44962" s="71"/>
    </row>
    <row r="44963" spans="1:3" x14ac:dyDescent="0.4">
      <c r="A44963" s="70"/>
      <c r="B44963" s="70"/>
      <c r="C44963" s="71"/>
    </row>
    <row r="44964" spans="1:3" x14ac:dyDescent="0.4">
      <c r="A44964" s="70"/>
      <c r="B44964" s="70"/>
      <c r="C44964" s="71"/>
    </row>
    <row r="44965" spans="1:3" x14ac:dyDescent="0.4">
      <c r="A44965" s="70"/>
      <c r="B44965" s="70"/>
      <c r="C44965" s="71"/>
    </row>
    <row r="44966" spans="1:3" x14ac:dyDescent="0.4">
      <c r="A44966" s="70"/>
      <c r="B44966" s="70"/>
      <c r="C44966" s="71"/>
    </row>
    <row r="44967" spans="1:3" x14ac:dyDescent="0.4">
      <c r="A44967" s="70"/>
      <c r="B44967" s="70"/>
      <c r="C44967" s="71"/>
    </row>
    <row r="44968" spans="1:3" x14ac:dyDescent="0.4">
      <c r="A44968" s="70"/>
      <c r="B44968" s="70"/>
      <c r="C44968" s="71"/>
    </row>
    <row r="44969" spans="1:3" x14ac:dyDescent="0.4">
      <c r="A44969" s="70"/>
      <c r="B44969" s="70"/>
      <c r="C44969" s="71"/>
    </row>
    <row r="44970" spans="1:3" x14ac:dyDescent="0.4">
      <c r="A44970" s="70"/>
      <c r="B44970" s="70"/>
      <c r="C44970" s="71"/>
    </row>
    <row r="44971" spans="1:3" x14ac:dyDescent="0.4">
      <c r="A44971" s="70"/>
      <c r="B44971" s="70"/>
      <c r="C44971" s="71"/>
    </row>
    <row r="44972" spans="1:3" x14ac:dyDescent="0.4">
      <c r="A44972" s="70"/>
      <c r="B44972" s="70"/>
      <c r="C44972" s="71"/>
    </row>
    <row r="44973" spans="1:3" x14ac:dyDescent="0.4">
      <c r="A44973" s="70"/>
      <c r="B44973" s="70"/>
      <c r="C44973" s="71"/>
    </row>
    <row r="44974" spans="1:3" x14ac:dyDescent="0.4">
      <c r="A44974" s="70"/>
      <c r="B44974" s="70"/>
      <c r="C44974" s="71"/>
    </row>
    <row r="44975" spans="1:3" x14ac:dyDescent="0.4">
      <c r="A44975" s="70"/>
      <c r="B44975" s="70"/>
      <c r="C44975" s="71"/>
    </row>
    <row r="44976" spans="1:3" x14ac:dyDescent="0.4">
      <c r="A44976" s="70"/>
      <c r="B44976" s="70"/>
      <c r="C44976" s="71"/>
    </row>
    <row r="44977" spans="1:3" x14ac:dyDescent="0.4">
      <c r="A44977" s="70"/>
      <c r="B44977" s="70"/>
      <c r="C44977" s="71"/>
    </row>
    <row r="44978" spans="1:3" x14ac:dyDescent="0.4">
      <c r="A44978" s="70"/>
      <c r="B44978" s="70"/>
      <c r="C44978" s="71"/>
    </row>
    <row r="44979" spans="1:3" x14ac:dyDescent="0.4">
      <c r="A44979" s="70"/>
      <c r="B44979" s="70"/>
      <c r="C44979" s="71"/>
    </row>
    <row r="44980" spans="1:3" x14ac:dyDescent="0.4">
      <c r="A44980" s="70"/>
      <c r="B44980" s="70"/>
      <c r="C44980" s="71"/>
    </row>
    <row r="44981" spans="1:3" x14ac:dyDescent="0.4">
      <c r="A44981" s="70"/>
      <c r="B44981" s="70"/>
      <c r="C44981" s="71"/>
    </row>
    <row r="44982" spans="1:3" x14ac:dyDescent="0.4">
      <c r="A44982" s="70"/>
      <c r="B44982" s="70"/>
      <c r="C44982" s="71"/>
    </row>
    <row r="44983" spans="1:3" x14ac:dyDescent="0.4">
      <c r="A44983" s="70"/>
      <c r="B44983" s="70"/>
      <c r="C44983" s="71"/>
    </row>
    <row r="44984" spans="1:3" x14ac:dyDescent="0.4">
      <c r="A44984" s="70"/>
      <c r="B44984" s="70"/>
      <c r="C44984" s="71"/>
    </row>
    <row r="44985" spans="1:3" x14ac:dyDescent="0.4">
      <c r="A44985" s="70"/>
      <c r="B44985" s="70"/>
      <c r="C44985" s="71"/>
    </row>
    <row r="44986" spans="1:3" x14ac:dyDescent="0.4">
      <c r="A44986" s="70"/>
      <c r="B44986" s="70"/>
      <c r="C44986" s="71"/>
    </row>
    <row r="44987" spans="1:3" x14ac:dyDescent="0.4">
      <c r="A44987" s="70"/>
      <c r="B44987" s="70"/>
      <c r="C44987" s="71"/>
    </row>
    <row r="44988" spans="1:3" x14ac:dyDescent="0.4">
      <c r="A44988" s="70"/>
      <c r="B44988" s="70"/>
      <c r="C44988" s="71"/>
    </row>
    <row r="44989" spans="1:3" x14ac:dyDescent="0.4">
      <c r="A44989" s="70"/>
      <c r="B44989" s="70"/>
      <c r="C44989" s="71"/>
    </row>
    <row r="44990" spans="1:3" x14ac:dyDescent="0.4">
      <c r="A44990" s="70"/>
      <c r="B44990" s="70"/>
      <c r="C44990" s="71"/>
    </row>
    <row r="44991" spans="1:3" x14ac:dyDescent="0.4">
      <c r="A44991" s="70"/>
      <c r="B44991" s="70"/>
      <c r="C44991" s="71"/>
    </row>
    <row r="44992" spans="1:3" x14ac:dyDescent="0.4">
      <c r="A44992" s="70"/>
      <c r="B44992" s="70"/>
      <c r="C44992" s="71"/>
    </row>
    <row r="44993" spans="1:3" x14ac:dyDescent="0.4">
      <c r="A44993" s="70"/>
      <c r="B44993" s="70"/>
      <c r="C44993" s="71"/>
    </row>
    <row r="44994" spans="1:3" x14ac:dyDescent="0.4">
      <c r="A44994" s="70"/>
      <c r="B44994" s="70"/>
      <c r="C44994" s="71"/>
    </row>
    <row r="44995" spans="1:3" x14ac:dyDescent="0.4">
      <c r="A44995" s="70"/>
      <c r="B44995" s="70"/>
      <c r="C44995" s="71"/>
    </row>
    <row r="44996" spans="1:3" x14ac:dyDescent="0.4">
      <c r="A44996" s="70"/>
      <c r="B44996" s="70"/>
      <c r="C44996" s="71"/>
    </row>
    <row r="44997" spans="1:3" x14ac:dyDescent="0.4">
      <c r="A44997" s="70"/>
      <c r="B44997" s="70"/>
      <c r="C44997" s="71"/>
    </row>
    <row r="44998" spans="1:3" x14ac:dyDescent="0.4">
      <c r="A44998" s="70"/>
      <c r="B44998" s="70"/>
      <c r="C44998" s="71"/>
    </row>
    <row r="44999" spans="1:3" x14ac:dyDescent="0.4">
      <c r="A44999" s="70"/>
      <c r="B44999" s="70"/>
      <c r="C44999" s="71"/>
    </row>
    <row r="45000" spans="1:3" x14ac:dyDescent="0.4">
      <c r="A45000" s="70"/>
      <c r="B45000" s="70"/>
      <c r="C45000" s="71"/>
    </row>
    <row r="45001" spans="1:3" x14ac:dyDescent="0.4">
      <c r="A45001" s="70"/>
      <c r="B45001" s="70"/>
      <c r="C45001" s="71"/>
    </row>
    <row r="45002" spans="1:3" x14ac:dyDescent="0.4">
      <c r="A45002" s="70"/>
      <c r="B45002" s="70"/>
      <c r="C45002" s="71"/>
    </row>
    <row r="45003" spans="1:3" x14ac:dyDescent="0.4">
      <c r="A45003" s="70"/>
      <c r="B45003" s="70"/>
      <c r="C45003" s="71"/>
    </row>
    <row r="45004" spans="1:3" x14ac:dyDescent="0.4">
      <c r="A45004" s="70"/>
      <c r="B45004" s="70"/>
      <c r="C45004" s="71"/>
    </row>
    <row r="45005" spans="1:3" x14ac:dyDescent="0.4">
      <c r="A45005" s="70"/>
      <c r="B45005" s="70"/>
      <c r="C45005" s="71"/>
    </row>
    <row r="45006" spans="1:3" x14ac:dyDescent="0.4">
      <c r="A45006" s="70"/>
      <c r="B45006" s="70"/>
      <c r="C45006" s="71"/>
    </row>
    <row r="45007" spans="1:3" x14ac:dyDescent="0.4">
      <c r="A45007" s="70"/>
      <c r="B45007" s="70"/>
      <c r="C45007" s="71"/>
    </row>
    <row r="45008" spans="1:3" x14ac:dyDescent="0.4">
      <c r="A45008" s="70"/>
      <c r="B45008" s="70"/>
      <c r="C45008" s="71"/>
    </row>
    <row r="45009" spans="1:3" x14ac:dyDescent="0.4">
      <c r="A45009" s="70"/>
      <c r="B45009" s="70"/>
      <c r="C45009" s="71"/>
    </row>
    <row r="45010" spans="1:3" x14ac:dyDescent="0.4">
      <c r="A45010" s="70"/>
      <c r="B45010" s="70"/>
      <c r="C45010" s="71"/>
    </row>
    <row r="45011" spans="1:3" x14ac:dyDescent="0.4">
      <c r="A45011" s="70"/>
      <c r="B45011" s="70"/>
      <c r="C45011" s="71"/>
    </row>
    <row r="45012" spans="1:3" x14ac:dyDescent="0.4">
      <c r="A45012" s="70"/>
      <c r="B45012" s="70"/>
      <c r="C45012" s="71"/>
    </row>
    <row r="45013" spans="1:3" x14ac:dyDescent="0.4">
      <c r="A45013" s="70"/>
      <c r="B45013" s="70"/>
      <c r="C45013" s="71"/>
    </row>
    <row r="45014" spans="1:3" x14ac:dyDescent="0.4">
      <c r="A45014" s="70"/>
      <c r="B45014" s="70"/>
      <c r="C45014" s="71"/>
    </row>
    <row r="45015" spans="1:3" x14ac:dyDescent="0.4">
      <c r="A45015" s="70"/>
      <c r="B45015" s="70"/>
      <c r="C45015" s="71"/>
    </row>
    <row r="45016" spans="1:3" x14ac:dyDescent="0.4">
      <c r="A45016" s="70"/>
      <c r="B45016" s="70"/>
      <c r="C45016" s="71"/>
    </row>
    <row r="45017" spans="1:3" x14ac:dyDescent="0.4">
      <c r="A45017" s="70"/>
      <c r="B45017" s="70"/>
      <c r="C45017" s="71"/>
    </row>
    <row r="45018" spans="1:3" x14ac:dyDescent="0.4">
      <c r="A45018" s="70"/>
      <c r="B45018" s="70"/>
      <c r="C45018" s="71"/>
    </row>
    <row r="45019" spans="1:3" x14ac:dyDescent="0.4">
      <c r="A45019" s="70"/>
      <c r="B45019" s="70"/>
      <c r="C45019" s="71"/>
    </row>
    <row r="45020" spans="1:3" x14ac:dyDescent="0.4">
      <c r="A45020" s="70"/>
      <c r="B45020" s="70"/>
      <c r="C45020" s="71"/>
    </row>
    <row r="45021" spans="1:3" x14ac:dyDescent="0.4">
      <c r="A45021" s="70"/>
      <c r="B45021" s="70"/>
      <c r="C45021" s="71"/>
    </row>
    <row r="45022" spans="1:3" x14ac:dyDescent="0.4">
      <c r="A45022" s="70"/>
      <c r="B45022" s="70"/>
      <c r="C45022" s="71"/>
    </row>
    <row r="45023" spans="1:3" x14ac:dyDescent="0.4">
      <c r="A45023" s="70"/>
      <c r="B45023" s="70"/>
      <c r="C45023" s="71"/>
    </row>
    <row r="45024" spans="1:3" x14ac:dyDescent="0.4">
      <c r="A45024" s="70"/>
      <c r="B45024" s="70"/>
      <c r="C45024" s="71"/>
    </row>
    <row r="45025" spans="1:3" x14ac:dyDescent="0.4">
      <c r="A45025" s="70"/>
      <c r="B45025" s="70"/>
      <c r="C45025" s="71"/>
    </row>
    <row r="45026" spans="1:3" x14ac:dyDescent="0.4">
      <c r="A45026" s="70"/>
      <c r="B45026" s="70"/>
      <c r="C45026" s="71"/>
    </row>
    <row r="45027" spans="1:3" x14ac:dyDescent="0.4">
      <c r="A45027" s="70"/>
      <c r="B45027" s="70"/>
      <c r="C45027" s="71"/>
    </row>
    <row r="45028" spans="1:3" x14ac:dyDescent="0.4">
      <c r="A45028" s="70"/>
      <c r="B45028" s="70"/>
      <c r="C45028" s="71"/>
    </row>
    <row r="45029" spans="1:3" x14ac:dyDescent="0.4">
      <c r="A45029" s="70"/>
      <c r="B45029" s="70"/>
      <c r="C45029" s="71"/>
    </row>
    <row r="45030" spans="1:3" x14ac:dyDescent="0.4">
      <c r="A45030" s="70"/>
      <c r="B45030" s="70"/>
      <c r="C45030" s="71"/>
    </row>
    <row r="45031" spans="1:3" x14ac:dyDescent="0.4">
      <c r="A45031" s="70"/>
      <c r="B45031" s="70"/>
      <c r="C45031" s="71"/>
    </row>
    <row r="45032" spans="1:3" x14ac:dyDescent="0.4">
      <c r="A45032" s="70"/>
      <c r="B45032" s="70"/>
      <c r="C45032" s="71"/>
    </row>
    <row r="45033" spans="1:3" x14ac:dyDescent="0.4">
      <c r="A45033" s="70"/>
      <c r="B45033" s="70"/>
      <c r="C45033" s="71"/>
    </row>
    <row r="45034" spans="1:3" x14ac:dyDescent="0.4">
      <c r="A45034" s="70"/>
      <c r="B45034" s="70"/>
      <c r="C45034" s="71"/>
    </row>
    <row r="45035" spans="1:3" x14ac:dyDescent="0.4">
      <c r="A45035" s="70"/>
      <c r="B45035" s="70"/>
      <c r="C45035" s="71"/>
    </row>
    <row r="45036" spans="1:3" x14ac:dyDescent="0.4">
      <c r="A45036" s="70"/>
      <c r="B45036" s="70"/>
      <c r="C45036" s="71"/>
    </row>
    <row r="45037" spans="1:3" x14ac:dyDescent="0.4">
      <c r="A45037" s="70"/>
      <c r="B45037" s="70"/>
      <c r="C45037" s="71"/>
    </row>
    <row r="45038" spans="1:3" x14ac:dyDescent="0.4">
      <c r="A45038" s="70"/>
      <c r="B45038" s="70"/>
      <c r="C45038" s="71"/>
    </row>
    <row r="45039" spans="1:3" x14ac:dyDescent="0.4">
      <c r="A45039" s="70"/>
      <c r="B45039" s="70"/>
      <c r="C45039" s="71"/>
    </row>
    <row r="45040" spans="1:3" x14ac:dyDescent="0.4">
      <c r="A45040" s="70"/>
      <c r="B45040" s="70"/>
      <c r="C45040" s="71"/>
    </row>
    <row r="45041" spans="1:3" x14ac:dyDescent="0.4">
      <c r="A45041" s="70"/>
      <c r="B45041" s="70"/>
      <c r="C45041" s="71"/>
    </row>
    <row r="45042" spans="1:3" x14ac:dyDescent="0.4">
      <c r="A45042" s="70"/>
      <c r="B45042" s="70"/>
      <c r="C45042" s="71"/>
    </row>
    <row r="45043" spans="1:3" x14ac:dyDescent="0.4">
      <c r="A45043" s="70"/>
      <c r="B45043" s="70"/>
      <c r="C45043" s="71"/>
    </row>
    <row r="45044" spans="1:3" x14ac:dyDescent="0.4">
      <c r="A45044" s="70"/>
      <c r="B45044" s="70"/>
      <c r="C45044" s="71"/>
    </row>
    <row r="45045" spans="1:3" x14ac:dyDescent="0.4">
      <c r="A45045" s="70"/>
      <c r="B45045" s="70"/>
      <c r="C45045" s="71"/>
    </row>
    <row r="45046" spans="1:3" x14ac:dyDescent="0.4">
      <c r="A45046" s="70"/>
      <c r="B45046" s="70"/>
      <c r="C45046" s="71"/>
    </row>
    <row r="45047" spans="1:3" x14ac:dyDescent="0.4">
      <c r="A45047" s="70"/>
      <c r="B45047" s="70"/>
      <c r="C45047" s="71"/>
    </row>
    <row r="45048" spans="1:3" x14ac:dyDescent="0.4">
      <c r="A45048" s="70"/>
      <c r="B45048" s="70"/>
      <c r="C45048" s="71"/>
    </row>
    <row r="45049" spans="1:3" x14ac:dyDescent="0.4">
      <c r="A45049" s="70"/>
      <c r="B45049" s="70"/>
      <c r="C45049" s="71"/>
    </row>
    <row r="45050" spans="1:3" x14ac:dyDescent="0.4">
      <c r="A45050" s="70"/>
      <c r="B45050" s="70"/>
      <c r="C45050" s="71"/>
    </row>
    <row r="45051" spans="1:3" x14ac:dyDescent="0.4">
      <c r="A45051" s="70"/>
      <c r="B45051" s="70"/>
      <c r="C45051" s="71"/>
    </row>
    <row r="45052" spans="1:3" x14ac:dyDescent="0.4">
      <c r="A45052" s="70"/>
      <c r="B45052" s="70"/>
      <c r="C45052" s="71"/>
    </row>
    <row r="45053" spans="1:3" x14ac:dyDescent="0.4">
      <c r="A45053" s="70"/>
      <c r="B45053" s="70"/>
      <c r="C45053" s="71"/>
    </row>
    <row r="45054" spans="1:3" x14ac:dyDescent="0.4">
      <c r="A45054" s="70"/>
      <c r="B45054" s="70"/>
      <c r="C45054" s="71"/>
    </row>
    <row r="45055" spans="1:3" x14ac:dyDescent="0.4">
      <c r="A45055" s="70"/>
      <c r="B45055" s="70"/>
      <c r="C45055" s="71"/>
    </row>
    <row r="45056" spans="1:3" x14ac:dyDescent="0.4">
      <c r="A45056" s="70"/>
      <c r="B45056" s="70"/>
      <c r="C45056" s="71"/>
    </row>
    <row r="45057" spans="1:3" x14ac:dyDescent="0.4">
      <c r="A45057" s="70"/>
      <c r="B45057" s="70"/>
      <c r="C45057" s="71"/>
    </row>
    <row r="45058" spans="1:3" x14ac:dyDescent="0.4">
      <c r="A45058" s="70"/>
      <c r="B45058" s="70"/>
      <c r="C45058" s="71"/>
    </row>
    <row r="45059" spans="1:3" x14ac:dyDescent="0.4">
      <c r="A45059" s="70"/>
      <c r="B45059" s="70"/>
      <c r="C45059" s="71"/>
    </row>
    <row r="45060" spans="1:3" x14ac:dyDescent="0.4">
      <c r="A45060" s="70"/>
      <c r="B45060" s="70"/>
      <c r="C45060" s="71"/>
    </row>
    <row r="45061" spans="1:3" x14ac:dyDescent="0.4">
      <c r="A45061" s="70"/>
      <c r="B45061" s="70"/>
      <c r="C45061" s="71"/>
    </row>
    <row r="45062" spans="1:3" x14ac:dyDescent="0.4">
      <c r="A45062" s="70"/>
      <c r="B45062" s="70"/>
      <c r="C45062" s="71"/>
    </row>
    <row r="45063" spans="1:3" x14ac:dyDescent="0.4">
      <c r="A45063" s="70"/>
      <c r="B45063" s="70"/>
      <c r="C45063" s="71"/>
    </row>
    <row r="45064" spans="1:3" x14ac:dyDescent="0.4">
      <c r="A45064" s="70"/>
      <c r="B45064" s="70"/>
      <c r="C45064" s="71"/>
    </row>
    <row r="45065" spans="1:3" x14ac:dyDescent="0.4">
      <c r="A45065" s="70"/>
      <c r="B45065" s="70"/>
      <c r="C45065" s="71"/>
    </row>
    <row r="45066" spans="1:3" x14ac:dyDescent="0.4">
      <c r="A45066" s="70"/>
      <c r="B45066" s="70"/>
      <c r="C45066" s="71"/>
    </row>
    <row r="45067" spans="1:3" x14ac:dyDescent="0.4">
      <c r="A45067" s="70"/>
      <c r="B45067" s="70"/>
      <c r="C45067" s="71"/>
    </row>
    <row r="45068" spans="1:3" x14ac:dyDescent="0.4">
      <c r="A45068" s="70"/>
      <c r="B45068" s="70"/>
      <c r="C45068" s="71"/>
    </row>
    <row r="45069" spans="1:3" x14ac:dyDescent="0.4">
      <c r="A45069" s="70"/>
      <c r="B45069" s="70"/>
      <c r="C45069" s="71"/>
    </row>
    <row r="45070" spans="1:3" x14ac:dyDescent="0.4">
      <c r="A45070" s="70"/>
      <c r="B45070" s="70"/>
      <c r="C45070" s="71"/>
    </row>
    <row r="45071" spans="1:3" x14ac:dyDescent="0.4">
      <c r="A45071" s="70"/>
      <c r="B45071" s="70"/>
      <c r="C45071" s="71"/>
    </row>
    <row r="45072" spans="1:3" x14ac:dyDescent="0.4">
      <c r="A45072" s="70"/>
      <c r="B45072" s="70"/>
      <c r="C45072" s="71"/>
    </row>
    <row r="45073" spans="1:3" x14ac:dyDescent="0.4">
      <c r="A45073" s="70"/>
      <c r="B45073" s="70"/>
      <c r="C45073" s="71"/>
    </row>
    <row r="45074" spans="1:3" x14ac:dyDescent="0.4">
      <c r="A45074" s="70"/>
      <c r="B45074" s="70"/>
      <c r="C45074" s="71"/>
    </row>
    <row r="45075" spans="1:3" x14ac:dyDescent="0.4">
      <c r="A45075" s="70"/>
      <c r="B45075" s="70"/>
      <c r="C45075" s="71"/>
    </row>
    <row r="45076" spans="1:3" x14ac:dyDescent="0.4">
      <c r="A45076" s="70"/>
      <c r="B45076" s="70"/>
      <c r="C45076" s="71"/>
    </row>
    <row r="45077" spans="1:3" x14ac:dyDescent="0.4">
      <c r="A45077" s="70"/>
      <c r="B45077" s="70"/>
      <c r="C45077" s="71"/>
    </row>
    <row r="45078" spans="1:3" x14ac:dyDescent="0.4">
      <c r="A45078" s="70"/>
      <c r="B45078" s="70"/>
      <c r="C45078" s="71"/>
    </row>
    <row r="45079" spans="1:3" x14ac:dyDescent="0.4">
      <c r="A45079" s="70"/>
      <c r="B45079" s="70"/>
      <c r="C45079" s="71"/>
    </row>
    <row r="45080" spans="1:3" x14ac:dyDescent="0.4">
      <c r="A45080" s="70"/>
      <c r="B45080" s="70"/>
      <c r="C45080" s="71"/>
    </row>
    <row r="45081" spans="1:3" x14ac:dyDescent="0.4">
      <c r="A45081" s="70"/>
      <c r="B45081" s="70"/>
      <c r="C45081" s="71"/>
    </row>
    <row r="45082" spans="1:3" x14ac:dyDescent="0.4">
      <c r="A45082" s="70"/>
      <c r="B45082" s="70"/>
      <c r="C45082" s="71"/>
    </row>
    <row r="45083" spans="1:3" x14ac:dyDescent="0.4">
      <c r="A45083" s="70"/>
      <c r="B45083" s="70"/>
      <c r="C45083" s="71"/>
    </row>
    <row r="45084" spans="1:3" x14ac:dyDescent="0.4">
      <c r="A45084" s="70"/>
      <c r="B45084" s="70"/>
      <c r="C45084" s="71"/>
    </row>
    <row r="45085" spans="1:3" x14ac:dyDescent="0.4">
      <c r="A45085" s="70"/>
      <c r="B45085" s="70"/>
      <c r="C45085" s="71"/>
    </row>
    <row r="45086" spans="1:3" x14ac:dyDescent="0.4">
      <c r="A45086" s="70"/>
      <c r="B45086" s="70"/>
      <c r="C45086" s="71"/>
    </row>
    <row r="45087" spans="1:3" x14ac:dyDescent="0.4">
      <c r="A45087" s="70"/>
      <c r="B45087" s="70"/>
      <c r="C45087" s="71"/>
    </row>
    <row r="45088" spans="1:3" x14ac:dyDescent="0.4">
      <c r="A45088" s="70"/>
      <c r="B45088" s="70"/>
      <c r="C45088" s="71"/>
    </row>
    <row r="45089" spans="1:3" x14ac:dyDescent="0.4">
      <c r="A45089" s="70"/>
      <c r="B45089" s="70"/>
      <c r="C45089" s="71"/>
    </row>
    <row r="45090" spans="1:3" x14ac:dyDescent="0.4">
      <c r="A45090" s="70"/>
      <c r="B45090" s="70"/>
      <c r="C45090" s="71"/>
    </row>
    <row r="45091" spans="1:3" x14ac:dyDescent="0.4">
      <c r="A45091" s="70"/>
      <c r="B45091" s="70"/>
      <c r="C45091" s="71"/>
    </row>
    <row r="45092" spans="1:3" x14ac:dyDescent="0.4">
      <c r="A45092" s="70"/>
      <c r="B45092" s="70"/>
      <c r="C45092" s="71"/>
    </row>
    <row r="45093" spans="1:3" x14ac:dyDescent="0.4">
      <c r="A45093" s="70"/>
      <c r="B45093" s="70"/>
      <c r="C45093" s="71"/>
    </row>
    <row r="45094" spans="1:3" x14ac:dyDescent="0.4">
      <c r="A45094" s="70"/>
      <c r="B45094" s="70"/>
      <c r="C45094" s="71"/>
    </row>
    <row r="45095" spans="1:3" x14ac:dyDescent="0.4">
      <c r="A45095" s="70"/>
      <c r="B45095" s="70"/>
      <c r="C45095" s="71"/>
    </row>
    <row r="45096" spans="1:3" x14ac:dyDescent="0.4">
      <c r="A45096" s="70"/>
      <c r="B45096" s="70"/>
      <c r="C45096" s="71"/>
    </row>
    <row r="45097" spans="1:3" x14ac:dyDescent="0.4">
      <c r="A45097" s="70"/>
      <c r="B45097" s="70"/>
      <c r="C45097" s="71"/>
    </row>
    <row r="45098" spans="1:3" x14ac:dyDescent="0.4">
      <c r="A45098" s="70"/>
      <c r="B45098" s="70"/>
      <c r="C45098" s="71"/>
    </row>
    <row r="45099" spans="1:3" x14ac:dyDescent="0.4">
      <c r="A45099" s="70"/>
      <c r="B45099" s="70"/>
      <c r="C45099" s="71"/>
    </row>
    <row r="45100" spans="1:3" x14ac:dyDescent="0.4">
      <c r="A45100" s="70"/>
      <c r="B45100" s="70"/>
      <c r="C45100" s="71"/>
    </row>
    <row r="45101" spans="1:3" x14ac:dyDescent="0.4">
      <c r="A45101" s="70"/>
      <c r="B45101" s="70"/>
      <c r="C45101" s="71"/>
    </row>
    <row r="45102" spans="1:3" x14ac:dyDescent="0.4">
      <c r="A45102" s="70"/>
      <c r="B45102" s="70"/>
      <c r="C45102" s="71"/>
    </row>
    <row r="45103" spans="1:3" x14ac:dyDescent="0.4">
      <c r="A45103" s="70"/>
      <c r="B45103" s="70"/>
      <c r="C45103" s="71"/>
    </row>
    <row r="45104" spans="1:3" x14ac:dyDescent="0.4">
      <c r="A45104" s="70"/>
      <c r="B45104" s="70"/>
      <c r="C45104" s="71"/>
    </row>
    <row r="45105" spans="1:3" x14ac:dyDescent="0.4">
      <c r="A45105" s="70"/>
      <c r="B45105" s="70"/>
      <c r="C45105" s="71"/>
    </row>
    <row r="45106" spans="1:3" x14ac:dyDescent="0.4">
      <c r="A45106" s="70"/>
      <c r="B45106" s="70"/>
      <c r="C45106" s="71"/>
    </row>
    <row r="45107" spans="1:3" x14ac:dyDescent="0.4">
      <c r="A45107" s="70"/>
      <c r="B45107" s="70"/>
      <c r="C45107" s="71"/>
    </row>
    <row r="45108" spans="1:3" x14ac:dyDescent="0.4">
      <c r="A45108" s="70"/>
      <c r="B45108" s="70"/>
      <c r="C45108" s="71"/>
    </row>
    <row r="45109" spans="1:3" x14ac:dyDescent="0.4">
      <c r="A45109" s="70"/>
      <c r="B45109" s="70"/>
      <c r="C45109" s="71"/>
    </row>
    <row r="45110" spans="1:3" x14ac:dyDescent="0.4">
      <c r="A45110" s="70"/>
      <c r="B45110" s="70"/>
      <c r="C45110" s="71"/>
    </row>
    <row r="45111" spans="1:3" x14ac:dyDescent="0.4">
      <c r="A45111" s="70"/>
      <c r="B45111" s="70"/>
      <c r="C45111" s="71"/>
    </row>
    <row r="45112" spans="1:3" x14ac:dyDescent="0.4">
      <c r="A45112" s="70"/>
      <c r="B45112" s="70"/>
      <c r="C45112" s="71"/>
    </row>
    <row r="45113" spans="1:3" x14ac:dyDescent="0.4">
      <c r="A45113" s="70"/>
      <c r="B45113" s="70"/>
      <c r="C45113" s="71"/>
    </row>
    <row r="45114" spans="1:3" x14ac:dyDescent="0.4">
      <c r="A45114" s="70"/>
      <c r="B45114" s="70"/>
      <c r="C45114" s="71"/>
    </row>
    <row r="45115" spans="1:3" x14ac:dyDescent="0.4">
      <c r="A45115" s="70"/>
      <c r="B45115" s="70"/>
      <c r="C45115" s="71"/>
    </row>
    <row r="45116" spans="1:3" x14ac:dyDescent="0.4">
      <c r="A45116" s="70"/>
      <c r="B45116" s="70"/>
      <c r="C45116" s="71"/>
    </row>
    <row r="45117" spans="1:3" x14ac:dyDescent="0.4">
      <c r="A45117" s="70"/>
      <c r="B45117" s="70"/>
      <c r="C45117" s="71"/>
    </row>
    <row r="45118" spans="1:3" x14ac:dyDescent="0.4">
      <c r="A45118" s="70"/>
      <c r="B45118" s="70"/>
      <c r="C45118" s="71"/>
    </row>
    <row r="45119" spans="1:3" x14ac:dyDescent="0.4">
      <c r="A45119" s="70"/>
      <c r="B45119" s="70"/>
      <c r="C45119" s="71"/>
    </row>
    <row r="45120" spans="1:3" x14ac:dyDescent="0.4">
      <c r="A45120" s="70"/>
      <c r="B45120" s="70"/>
      <c r="C45120" s="71"/>
    </row>
    <row r="45121" spans="1:3" x14ac:dyDescent="0.4">
      <c r="A45121" s="70"/>
      <c r="B45121" s="70"/>
      <c r="C45121" s="71"/>
    </row>
    <row r="45122" spans="1:3" x14ac:dyDescent="0.4">
      <c r="A45122" s="70"/>
      <c r="B45122" s="70"/>
      <c r="C45122" s="71"/>
    </row>
    <row r="45123" spans="1:3" x14ac:dyDescent="0.4">
      <c r="A45123" s="70"/>
      <c r="B45123" s="70"/>
      <c r="C45123" s="71"/>
    </row>
    <row r="45124" spans="1:3" x14ac:dyDescent="0.4">
      <c r="A45124" s="70"/>
      <c r="B45124" s="70"/>
      <c r="C45124" s="71"/>
    </row>
    <row r="45125" spans="1:3" x14ac:dyDescent="0.4">
      <c r="A45125" s="70"/>
      <c r="B45125" s="70"/>
      <c r="C45125" s="71"/>
    </row>
    <row r="45126" spans="1:3" x14ac:dyDescent="0.4">
      <c r="A45126" s="70"/>
      <c r="B45126" s="70"/>
      <c r="C45126" s="71"/>
    </row>
    <row r="45127" spans="1:3" x14ac:dyDescent="0.4">
      <c r="A45127" s="70"/>
      <c r="B45127" s="70"/>
      <c r="C45127" s="71"/>
    </row>
    <row r="45128" spans="1:3" x14ac:dyDescent="0.4">
      <c r="A45128" s="70"/>
      <c r="B45128" s="70"/>
      <c r="C45128" s="71"/>
    </row>
    <row r="45129" spans="1:3" x14ac:dyDescent="0.4">
      <c r="A45129" s="70"/>
      <c r="B45129" s="70"/>
      <c r="C45129" s="71"/>
    </row>
    <row r="45130" spans="1:3" x14ac:dyDescent="0.4">
      <c r="A45130" s="70"/>
      <c r="B45130" s="70"/>
      <c r="C45130" s="71"/>
    </row>
    <row r="45131" spans="1:3" x14ac:dyDescent="0.4">
      <c r="A45131" s="70"/>
      <c r="B45131" s="70"/>
      <c r="C45131" s="71"/>
    </row>
    <row r="45132" spans="1:3" x14ac:dyDescent="0.4">
      <c r="A45132" s="70"/>
      <c r="B45132" s="70"/>
      <c r="C45132" s="71"/>
    </row>
    <row r="45133" spans="1:3" x14ac:dyDescent="0.4">
      <c r="A45133" s="70"/>
      <c r="B45133" s="70"/>
      <c r="C45133" s="71"/>
    </row>
    <row r="45134" spans="1:3" x14ac:dyDescent="0.4">
      <c r="A45134" s="70"/>
      <c r="B45134" s="70"/>
      <c r="C45134" s="71"/>
    </row>
    <row r="45135" spans="1:3" x14ac:dyDescent="0.4">
      <c r="A45135" s="70"/>
      <c r="B45135" s="70"/>
      <c r="C45135" s="71"/>
    </row>
    <row r="45136" spans="1:3" x14ac:dyDescent="0.4">
      <c r="A45136" s="70"/>
      <c r="B45136" s="70"/>
      <c r="C45136" s="71"/>
    </row>
    <row r="45137" spans="1:3" x14ac:dyDescent="0.4">
      <c r="A45137" s="70"/>
      <c r="B45137" s="70"/>
      <c r="C45137" s="71"/>
    </row>
    <row r="45138" spans="1:3" x14ac:dyDescent="0.4">
      <c r="A45138" s="70"/>
      <c r="B45138" s="70"/>
      <c r="C45138" s="71"/>
    </row>
    <row r="45139" spans="1:3" x14ac:dyDescent="0.4">
      <c r="A45139" s="70"/>
      <c r="B45139" s="70"/>
      <c r="C45139" s="71"/>
    </row>
    <row r="45140" spans="1:3" x14ac:dyDescent="0.4">
      <c r="A45140" s="70"/>
      <c r="B45140" s="70"/>
      <c r="C45140" s="71"/>
    </row>
    <row r="45141" spans="1:3" x14ac:dyDescent="0.4">
      <c r="A45141" s="70"/>
      <c r="B45141" s="70"/>
      <c r="C45141" s="71"/>
    </row>
    <row r="45142" spans="1:3" x14ac:dyDescent="0.4">
      <c r="A45142" s="70"/>
      <c r="B45142" s="70"/>
      <c r="C45142" s="71"/>
    </row>
    <row r="45143" spans="1:3" x14ac:dyDescent="0.4">
      <c r="A45143" s="70"/>
      <c r="B45143" s="70"/>
      <c r="C45143" s="71"/>
    </row>
    <row r="45144" spans="1:3" x14ac:dyDescent="0.4">
      <c r="A45144" s="70"/>
      <c r="B45144" s="70"/>
      <c r="C45144" s="71"/>
    </row>
    <row r="45145" spans="1:3" x14ac:dyDescent="0.4">
      <c r="A45145" s="70"/>
      <c r="B45145" s="70"/>
      <c r="C45145" s="71"/>
    </row>
    <row r="45146" spans="1:3" x14ac:dyDescent="0.4">
      <c r="A45146" s="70"/>
      <c r="B45146" s="70"/>
      <c r="C45146" s="71"/>
    </row>
    <row r="45147" spans="1:3" x14ac:dyDescent="0.4">
      <c r="A45147" s="70"/>
      <c r="B45147" s="70"/>
      <c r="C45147" s="71"/>
    </row>
    <row r="45148" spans="1:3" x14ac:dyDescent="0.4">
      <c r="A45148" s="70"/>
      <c r="B45148" s="70"/>
      <c r="C45148" s="71"/>
    </row>
    <row r="45149" spans="1:3" x14ac:dyDescent="0.4">
      <c r="A45149" s="70"/>
      <c r="B45149" s="70"/>
      <c r="C45149" s="71"/>
    </row>
    <row r="45150" spans="1:3" x14ac:dyDescent="0.4">
      <c r="A45150" s="70"/>
      <c r="B45150" s="70"/>
      <c r="C45150" s="71"/>
    </row>
    <row r="45151" spans="1:3" x14ac:dyDescent="0.4">
      <c r="A45151" s="70"/>
      <c r="B45151" s="70"/>
      <c r="C45151" s="71"/>
    </row>
    <row r="45152" spans="1:3" x14ac:dyDescent="0.4">
      <c r="A45152" s="70"/>
      <c r="B45152" s="70"/>
      <c r="C45152" s="71"/>
    </row>
    <row r="45153" spans="1:3" x14ac:dyDescent="0.4">
      <c r="A45153" s="70"/>
      <c r="B45153" s="70"/>
      <c r="C45153" s="71"/>
    </row>
    <row r="45154" spans="1:3" x14ac:dyDescent="0.4">
      <c r="A45154" s="70"/>
      <c r="B45154" s="70"/>
      <c r="C45154" s="71"/>
    </row>
    <row r="45155" spans="1:3" x14ac:dyDescent="0.4">
      <c r="A45155" s="70"/>
      <c r="B45155" s="70"/>
      <c r="C45155" s="71"/>
    </row>
    <row r="45156" spans="1:3" x14ac:dyDescent="0.4">
      <c r="A45156" s="70"/>
      <c r="B45156" s="70"/>
      <c r="C45156" s="71"/>
    </row>
    <row r="45157" spans="1:3" x14ac:dyDescent="0.4">
      <c r="A45157" s="70"/>
      <c r="B45157" s="70"/>
      <c r="C45157" s="71"/>
    </row>
    <row r="45158" spans="1:3" x14ac:dyDescent="0.4">
      <c r="A45158" s="70"/>
      <c r="B45158" s="70"/>
      <c r="C45158" s="71"/>
    </row>
    <row r="45159" spans="1:3" x14ac:dyDescent="0.4">
      <c r="A45159" s="70"/>
      <c r="B45159" s="70"/>
      <c r="C45159" s="71"/>
    </row>
    <row r="45160" spans="1:3" x14ac:dyDescent="0.4">
      <c r="A45160" s="70"/>
      <c r="B45160" s="70"/>
      <c r="C45160" s="71"/>
    </row>
    <row r="45161" spans="1:3" x14ac:dyDescent="0.4">
      <c r="A45161" s="70"/>
      <c r="B45161" s="70"/>
      <c r="C45161" s="71"/>
    </row>
    <row r="45162" spans="1:3" x14ac:dyDescent="0.4">
      <c r="A45162" s="70"/>
      <c r="B45162" s="70"/>
      <c r="C45162" s="71"/>
    </row>
    <row r="45163" spans="1:3" x14ac:dyDescent="0.4">
      <c r="A45163" s="70"/>
      <c r="B45163" s="70"/>
      <c r="C45163" s="71"/>
    </row>
    <row r="45164" spans="1:3" x14ac:dyDescent="0.4">
      <c r="A45164" s="70"/>
      <c r="B45164" s="70"/>
      <c r="C45164" s="71"/>
    </row>
    <row r="45165" spans="1:3" x14ac:dyDescent="0.4">
      <c r="A45165" s="70"/>
      <c r="B45165" s="70"/>
      <c r="C45165" s="71"/>
    </row>
    <row r="45166" spans="1:3" x14ac:dyDescent="0.4">
      <c r="A45166" s="70"/>
      <c r="B45166" s="70"/>
      <c r="C45166" s="71"/>
    </row>
    <row r="45167" spans="1:3" x14ac:dyDescent="0.4">
      <c r="A45167" s="70"/>
      <c r="B45167" s="70"/>
      <c r="C45167" s="71"/>
    </row>
    <row r="45168" spans="1:3" x14ac:dyDescent="0.4">
      <c r="A45168" s="70"/>
      <c r="B45168" s="70"/>
      <c r="C45168" s="71"/>
    </row>
    <row r="45169" spans="1:3" x14ac:dyDescent="0.4">
      <c r="A45169" s="70"/>
      <c r="B45169" s="70"/>
      <c r="C45169" s="71"/>
    </row>
    <row r="45170" spans="1:3" x14ac:dyDescent="0.4">
      <c r="A45170" s="70"/>
      <c r="B45170" s="70"/>
      <c r="C45170" s="71"/>
    </row>
    <row r="45171" spans="1:3" x14ac:dyDescent="0.4">
      <c r="A45171" s="70"/>
      <c r="B45171" s="70"/>
      <c r="C45171" s="71"/>
    </row>
    <row r="45172" spans="1:3" x14ac:dyDescent="0.4">
      <c r="A45172" s="70"/>
      <c r="B45172" s="70"/>
      <c r="C45172" s="71"/>
    </row>
    <row r="45173" spans="1:3" x14ac:dyDescent="0.4">
      <c r="A45173" s="70"/>
      <c r="B45173" s="70"/>
      <c r="C45173" s="71"/>
    </row>
    <row r="45174" spans="1:3" x14ac:dyDescent="0.4">
      <c r="A45174" s="70"/>
      <c r="B45174" s="70"/>
      <c r="C45174" s="71"/>
    </row>
    <row r="45175" spans="1:3" x14ac:dyDescent="0.4">
      <c r="A45175" s="70"/>
      <c r="B45175" s="70"/>
      <c r="C45175" s="71"/>
    </row>
    <row r="45176" spans="1:3" x14ac:dyDescent="0.4">
      <c r="A45176" s="70"/>
      <c r="B45176" s="70"/>
      <c r="C45176" s="71"/>
    </row>
    <row r="45177" spans="1:3" x14ac:dyDescent="0.4">
      <c r="A45177" s="70"/>
      <c r="B45177" s="70"/>
      <c r="C45177" s="71"/>
    </row>
    <row r="45178" spans="1:3" x14ac:dyDescent="0.4">
      <c r="A45178" s="70"/>
      <c r="B45178" s="70"/>
      <c r="C45178" s="71"/>
    </row>
    <row r="45179" spans="1:3" x14ac:dyDescent="0.4">
      <c r="A45179" s="70"/>
      <c r="B45179" s="70"/>
      <c r="C45179" s="71"/>
    </row>
    <row r="45180" spans="1:3" x14ac:dyDescent="0.4">
      <c r="A45180" s="70"/>
      <c r="B45180" s="70"/>
      <c r="C45180" s="71"/>
    </row>
    <row r="45181" spans="1:3" x14ac:dyDescent="0.4">
      <c r="A45181" s="70"/>
      <c r="B45181" s="70"/>
      <c r="C45181" s="71"/>
    </row>
    <row r="45182" spans="1:3" x14ac:dyDescent="0.4">
      <c r="A45182" s="70"/>
      <c r="B45182" s="70"/>
      <c r="C45182" s="71"/>
    </row>
    <row r="45183" spans="1:3" x14ac:dyDescent="0.4">
      <c r="A45183" s="70"/>
      <c r="B45183" s="70"/>
      <c r="C45183" s="71"/>
    </row>
    <row r="45184" spans="1:3" x14ac:dyDescent="0.4">
      <c r="A45184" s="70"/>
      <c r="B45184" s="70"/>
      <c r="C45184" s="71"/>
    </row>
    <row r="45185" spans="1:3" x14ac:dyDescent="0.4">
      <c r="A45185" s="70"/>
      <c r="B45185" s="70"/>
      <c r="C45185" s="71"/>
    </row>
    <row r="45186" spans="1:3" x14ac:dyDescent="0.4">
      <c r="A45186" s="70"/>
      <c r="B45186" s="70"/>
      <c r="C45186" s="71"/>
    </row>
    <row r="45187" spans="1:3" x14ac:dyDescent="0.4">
      <c r="A45187" s="70"/>
      <c r="B45187" s="70"/>
      <c r="C45187" s="71"/>
    </row>
    <row r="45188" spans="1:3" x14ac:dyDescent="0.4">
      <c r="A45188" s="70"/>
      <c r="B45188" s="70"/>
      <c r="C45188" s="71"/>
    </row>
    <row r="45189" spans="1:3" x14ac:dyDescent="0.4">
      <c r="A45189" s="70"/>
      <c r="B45189" s="70"/>
      <c r="C45189" s="71"/>
    </row>
    <row r="45190" spans="1:3" x14ac:dyDescent="0.4">
      <c r="A45190" s="70"/>
      <c r="B45190" s="70"/>
      <c r="C45190" s="71"/>
    </row>
    <row r="45191" spans="1:3" x14ac:dyDescent="0.4">
      <c r="A45191" s="70"/>
      <c r="B45191" s="70"/>
      <c r="C45191" s="71"/>
    </row>
    <row r="45192" spans="1:3" x14ac:dyDescent="0.4">
      <c r="A45192" s="70"/>
      <c r="B45192" s="70"/>
      <c r="C45192" s="71"/>
    </row>
    <row r="45193" spans="1:3" x14ac:dyDescent="0.4">
      <c r="A45193" s="70"/>
      <c r="B45193" s="70"/>
      <c r="C45193" s="71"/>
    </row>
    <row r="45194" spans="1:3" x14ac:dyDescent="0.4">
      <c r="A45194" s="70"/>
      <c r="B45194" s="70"/>
      <c r="C45194" s="71"/>
    </row>
    <row r="45195" spans="1:3" x14ac:dyDescent="0.4">
      <c r="A45195" s="70"/>
      <c r="B45195" s="70"/>
      <c r="C45195" s="71"/>
    </row>
    <row r="45196" spans="1:3" x14ac:dyDescent="0.4">
      <c r="A45196" s="70"/>
      <c r="B45196" s="70"/>
      <c r="C45196" s="71"/>
    </row>
    <row r="45197" spans="1:3" x14ac:dyDescent="0.4">
      <c r="A45197" s="70"/>
      <c r="B45197" s="70"/>
      <c r="C45197" s="71"/>
    </row>
    <row r="45198" spans="1:3" x14ac:dyDescent="0.4">
      <c r="A45198" s="70"/>
      <c r="B45198" s="70"/>
      <c r="C45198" s="71"/>
    </row>
    <row r="45199" spans="1:3" x14ac:dyDescent="0.4">
      <c r="A45199" s="70"/>
      <c r="B45199" s="70"/>
      <c r="C45199" s="71"/>
    </row>
    <row r="45200" spans="1:3" x14ac:dyDescent="0.4">
      <c r="A45200" s="70"/>
      <c r="B45200" s="70"/>
      <c r="C45200" s="71"/>
    </row>
    <row r="45201" spans="1:3" x14ac:dyDescent="0.4">
      <c r="A45201" s="70"/>
      <c r="B45201" s="70"/>
      <c r="C45201" s="71"/>
    </row>
    <row r="45202" spans="1:3" x14ac:dyDescent="0.4">
      <c r="A45202" s="70"/>
      <c r="B45202" s="70"/>
      <c r="C45202" s="71"/>
    </row>
    <row r="45203" spans="1:3" x14ac:dyDescent="0.4">
      <c r="A45203" s="70"/>
      <c r="B45203" s="70"/>
      <c r="C45203" s="71"/>
    </row>
    <row r="45204" spans="1:3" x14ac:dyDescent="0.4">
      <c r="A45204" s="70"/>
      <c r="B45204" s="70"/>
      <c r="C45204" s="71"/>
    </row>
    <row r="45205" spans="1:3" x14ac:dyDescent="0.4">
      <c r="A45205" s="70"/>
      <c r="B45205" s="70"/>
      <c r="C45205" s="71"/>
    </row>
    <row r="45206" spans="1:3" x14ac:dyDescent="0.4">
      <c r="A45206" s="70"/>
      <c r="B45206" s="70"/>
      <c r="C45206" s="71"/>
    </row>
    <row r="45207" spans="1:3" x14ac:dyDescent="0.4">
      <c r="A45207" s="70"/>
      <c r="B45207" s="70"/>
      <c r="C45207" s="71"/>
    </row>
    <row r="45208" spans="1:3" x14ac:dyDescent="0.4">
      <c r="A45208" s="70"/>
      <c r="B45208" s="70"/>
      <c r="C45208" s="71"/>
    </row>
    <row r="45209" spans="1:3" x14ac:dyDescent="0.4">
      <c r="A45209" s="70"/>
      <c r="B45209" s="70"/>
      <c r="C45209" s="71"/>
    </row>
    <row r="45210" spans="1:3" x14ac:dyDescent="0.4">
      <c r="A45210" s="70"/>
      <c r="B45210" s="70"/>
      <c r="C45210" s="71"/>
    </row>
    <row r="45211" spans="1:3" x14ac:dyDescent="0.4">
      <c r="A45211" s="70"/>
      <c r="B45211" s="70"/>
      <c r="C45211" s="71"/>
    </row>
    <row r="45212" spans="1:3" x14ac:dyDescent="0.4">
      <c r="A45212" s="70"/>
      <c r="B45212" s="70"/>
      <c r="C45212" s="71"/>
    </row>
    <row r="45213" spans="1:3" x14ac:dyDescent="0.4">
      <c r="A45213" s="70"/>
      <c r="B45213" s="70"/>
      <c r="C45213" s="71"/>
    </row>
    <row r="45214" spans="1:3" x14ac:dyDescent="0.4">
      <c r="A45214" s="70"/>
      <c r="B45214" s="70"/>
      <c r="C45214" s="71"/>
    </row>
    <row r="45215" spans="1:3" x14ac:dyDescent="0.4">
      <c r="A45215" s="70"/>
      <c r="B45215" s="70"/>
      <c r="C45215" s="71"/>
    </row>
    <row r="45216" spans="1:3" x14ac:dyDescent="0.4">
      <c r="A45216" s="70"/>
      <c r="B45216" s="70"/>
      <c r="C45216" s="71"/>
    </row>
    <row r="45217" spans="1:3" x14ac:dyDescent="0.4">
      <c r="A45217" s="70"/>
      <c r="B45217" s="70"/>
      <c r="C45217" s="71"/>
    </row>
    <row r="45218" spans="1:3" x14ac:dyDescent="0.4">
      <c r="A45218" s="70"/>
      <c r="B45218" s="70"/>
      <c r="C45218" s="71"/>
    </row>
    <row r="45219" spans="1:3" x14ac:dyDescent="0.4">
      <c r="A45219" s="70"/>
      <c r="B45219" s="70"/>
      <c r="C45219" s="71"/>
    </row>
    <row r="45220" spans="1:3" x14ac:dyDescent="0.4">
      <c r="A45220" s="70"/>
      <c r="B45220" s="70"/>
      <c r="C45220" s="71"/>
    </row>
    <row r="45221" spans="1:3" x14ac:dyDescent="0.4">
      <c r="A45221" s="70"/>
      <c r="B45221" s="70"/>
      <c r="C45221" s="71"/>
    </row>
    <row r="45222" spans="1:3" x14ac:dyDescent="0.4">
      <c r="A45222" s="70"/>
      <c r="B45222" s="70"/>
      <c r="C45222" s="71"/>
    </row>
    <row r="45223" spans="1:3" x14ac:dyDescent="0.4">
      <c r="A45223" s="70"/>
      <c r="B45223" s="70"/>
      <c r="C45223" s="71"/>
    </row>
    <row r="45224" spans="1:3" x14ac:dyDescent="0.4">
      <c r="A45224" s="70"/>
      <c r="B45224" s="70"/>
      <c r="C45224" s="71"/>
    </row>
    <row r="45225" spans="1:3" x14ac:dyDescent="0.4">
      <c r="A45225" s="70"/>
      <c r="B45225" s="70"/>
      <c r="C45225" s="71"/>
    </row>
    <row r="45226" spans="1:3" x14ac:dyDescent="0.4">
      <c r="A45226" s="70"/>
      <c r="B45226" s="70"/>
      <c r="C45226" s="71"/>
    </row>
    <row r="45227" spans="1:3" x14ac:dyDescent="0.4">
      <c r="A45227" s="70"/>
      <c r="B45227" s="70"/>
      <c r="C45227" s="71"/>
    </row>
    <row r="45228" spans="1:3" x14ac:dyDescent="0.4">
      <c r="A45228" s="70"/>
      <c r="B45228" s="70"/>
      <c r="C45228" s="71"/>
    </row>
    <row r="45229" spans="1:3" x14ac:dyDescent="0.4">
      <c r="A45229" s="70"/>
      <c r="B45229" s="70"/>
      <c r="C45229" s="71"/>
    </row>
    <row r="45230" spans="1:3" x14ac:dyDescent="0.4">
      <c r="A45230" s="70"/>
      <c r="B45230" s="70"/>
      <c r="C45230" s="71"/>
    </row>
    <row r="45231" spans="1:3" x14ac:dyDescent="0.4">
      <c r="A45231" s="70"/>
      <c r="B45231" s="70"/>
      <c r="C45231" s="71"/>
    </row>
    <row r="45232" spans="1:3" x14ac:dyDescent="0.4">
      <c r="A45232" s="70"/>
      <c r="B45232" s="70"/>
      <c r="C45232" s="71"/>
    </row>
    <row r="45233" spans="1:3" x14ac:dyDescent="0.4">
      <c r="A45233" s="70"/>
      <c r="B45233" s="70"/>
      <c r="C45233" s="71"/>
    </row>
    <row r="45234" spans="1:3" x14ac:dyDescent="0.4">
      <c r="A45234" s="70"/>
      <c r="B45234" s="70"/>
      <c r="C45234" s="71"/>
    </row>
    <row r="45235" spans="1:3" x14ac:dyDescent="0.4">
      <c r="A45235" s="70"/>
      <c r="B45235" s="70"/>
      <c r="C45235" s="71"/>
    </row>
    <row r="45236" spans="1:3" x14ac:dyDescent="0.4">
      <c r="A45236" s="70"/>
      <c r="B45236" s="70"/>
      <c r="C45236" s="71"/>
    </row>
    <row r="45237" spans="1:3" x14ac:dyDescent="0.4">
      <c r="A45237" s="70"/>
      <c r="B45237" s="70"/>
      <c r="C45237" s="71"/>
    </row>
    <row r="45238" spans="1:3" x14ac:dyDescent="0.4">
      <c r="A45238" s="70"/>
      <c r="B45238" s="70"/>
      <c r="C45238" s="71"/>
    </row>
    <row r="45239" spans="1:3" x14ac:dyDescent="0.4">
      <c r="A45239" s="70"/>
      <c r="B45239" s="70"/>
      <c r="C45239" s="71"/>
    </row>
    <row r="45240" spans="1:3" x14ac:dyDescent="0.4">
      <c r="A45240" s="70"/>
      <c r="B45240" s="70"/>
      <c r="C45240" s="71"/>
    </row>
    <row r="45241" spans="1:3" x14ac:dyDescent="0.4">
      <c r="A45241" s="70"/>
      <c r="B45241" s="70"/>
      <c r="C45241" s="71"/>
    </row>
    <row r="45242" spans="1:3" x14ac:dyDescent="0.4">
      <c r="A45242" s="70"/>
      <c r="B45242" s="70"/>
      <c r="C45242" s="71"/>
    </row>
    <row r="45243" spans="1:3" x14ac:dyDescent="0.4">
      <c r="A45243" s="70"/>
      <c r="B45243" s="70"/>
      <c r="C45243" s="71"/>
    </row>
    <row r="45244" spans="1:3" x14ac:dyDescent="0.4">
      <c r="A45244" s="70"/>
      <c r="B45244" s="70"/>
      <c r="C45244" s="71"/>
    </row>
    <row r="45245" spans="1:3" x14ac:dyDescent="0.4">
      <c r="A45245" s="70"/>
      <c r="B45245" s="70"/>
      <c r="C45245" s="71"/>
    </row>
    <row r="45246" spans="1:3" x14ac:dyDescent="0.4">
      <c r="A45246" s="70"/>
      <c r="B45246" s="70"/>
      <c r="C45246" s="71"/>
    </row>
    <row r="45247" spans="1:3" x14ac:dyDescent="0.4">
      <c r="A45247" s="70"/>
      <c r="B45247" s="70"/>
      <c r="C45247" s="71"/>
    </row>
    <row r="45248" spans="1:3" x14ac:dyDescent="0.4">
      <c r="A45248" s="70"/>
      <c r="B45248" s="70"/>
      <c r="C45248" s="71"/>
    </row>
    <row r="45249" spans="1:3" x14ac:dyDescent="0.4">
      <c r="A45249" s="70"/>
      <c r="B45249" s="70"/>
      <c r="C45249" s="71"/>
    </row>
    <row r="45250" spans="1:3" x14ac:dyDescent="0.4">
      <c r="A45250" s="70"/>
      <c r="B45250" s="70"/>
      <c r="C45250" s="71"/>
    </row>
    <row r="45251" spans="1:3" x14ac:dyDescent="0.4">
      <c r="A45251" s="70"/>
      <c r="B45251" s="70"/>
      <c r="C45251" s="71"/>
    </row>
    <row r="45252" spans="1:3" x14ac:dyDescent="0.4">
      <c r="A45252" s="70"/>
      <c r="B45252" s="70"/>
      <c r="C45252" s="71"/>
    </row>
    <row r="45253" spans="1:3" x14ac:dyDescent="0.4">
      <c r="A45253" s="70"/>
      <c r="B45253" s="70"/>
      <c r="C45253" s="71"/>
    </row>
    <row r="45254" spans="1:3" x14ac:dyDescent="0.4">
      <c r="A45254" s="70"/>
      <c r="B45254" s="70"/>
      <c r="C45254" s="71"/>
    </row>
    <row r="45255" spans="1:3" x14ac:dyDescent="0.4">
      <c r="A45255" s="70"/>
      <c r="B45255" s="70"/>
      <c r="C45255" s="71"/>
    </row>
    <row r="45256" spans="1:3" x14ac:dyDescent="0.4">
      <c r="A45256" s="70"/>
      <c r="B45256" s="70"/>
      <c r="C45256" s="71"/>
    </row>
    <row r="45257" spans="1:3" x14ac:dyDescent="0.4">
      <c r="A45257" s="70"/>
      <c r="B45257" s="70"/>
      <c r="C45257" s="71"/>
    </row>
    <row r="45258" spans="1:3" x14ac:dyDescent="0.4">
      <c r="A45258" s="70"/>
      <c r="B45258" s="70"/>
      <c r="C45258" s="71"/>
    </row>
    <row r="45259" spans="1:3" x14ac:dyDescent="0.4">
      <c r="A45259" s="70"/>
      <c r="B45259" s="70"/>
      <c r="C45259" s="71"/>
    </row>
    <row r="45260" spans="1:3" x14ac:dyDescent="0.4">
      <c r="A45260" s="70"/>
      <c r="B45260" s="70"/>
      <c r="C45260" s="71"/>
    </row>
    <row r="45261" spans="1:3" x14ac:dyDescent="0.4">
      <c r="A45261" s="70"/>
      <c r="B45261" s="70"/>
      <c r="C45261" s="71"/>
    </row>
    <row r="45262" spans="1:3" x14ac:dyDescent="0.4">
      <c r="A45262" s="70"/>
      <c r="B45262" s="70"/>
      <c r="C45262" s="71"/>
    </row>
    <row r="45263" spans="1:3" x14ac:dyDescent="0.4">
      <c r="A45263" s="70"/>
      <c r="B45263" s="70"/>
      <c r="C45263" s="71"/>
    </row>
    <row r="45264" spans="1:3" x14ac:dyDescent="0.4">
      <c r="A45264" s="70"/>
      <c r="B45264" s="70"/>
      <c r="C45264" s="71"/>
    </row>
    <row r="45265" spans="1:3" x14ac:dyDescent="0.4">
      <c r="A45265" s="70"/>
      <c r="B45265" s="70"/>
      <c r="C45265" s="71"/>
    </row>
    <row r="45266" spans="1:3" x14ac:dyDescent="0.4">
      <c r="A45266" s="70"/>
      <c r="B45266" s="70"/>
      <c r="C45266" s="71"/>
    </row>
    <row r="45267" spans="1:3" x14ac:dyDescent="0.4">
      <c r="A45267" s="70"/>
      <c r="B45267" s="70"/>
      <c r="C45267" s="71"/>
    </row>
    <row r="45268" spans="1:3" x14ac:dyDescent="0.4">
      <c r="A45268" s="70"/>
      <c r="B45268" s="70"/>
      <c r="C45268" s="71"/>
    </row>
    <row r="45269" spans="1:3" x14ac:dyDescent="0.4">
      <c r="A45269" s="70"/>
      <c r="B45269" s="70"/>
      <c r="C45269" s="71"/>
    </row>
    <row r="45270" spans="1:3" x14ac:dyDescent="0.4">
      <c r="A45270" s="70"/>
      <c r="B45270" s="70"/>
      <c r="C45270" s="71"/>
    </row>
    <row r="45271" spans="1:3" x14ac:dyDescent="0.4">
      <c r="A45271" s="70"/>
      <c r="B45271" s="70"/>
      <c r="C45271" s="71"/>
    </row>
    <row r="45272" spans="1:3" x14ac:dyDescent="0.4">
      <c r="A45272" s="70"/>
      <c r="B45272" s="70"/>
      <c r="C45272" s="71"/>
    </row>
    <row r="45273" spans="1:3" x14ac:dyDescent="0.4">
      <c r="A45273" s="70"/>
      <c r="B45273" s="70"/>
      <c r="C45273" s="71"/>
    </row>
    <row r="45274" spans="1:3" x14ac:dyDescent="0.4">
      <c r="A45274" s="70"/>
      <c r="B45274" s="70"/>
      <c r="C45274" s="71"/>
    </row>
    <row r="45275" spans="1:3" x14ac:dyDescent="0.4">
      <c r="A45275" s="70"/>
      <c r="B45275" s="70"/>
      <c r="C45275" s="71"/>
    </row>
    <row r="45276" spans="1:3" x14ac:dyDescent="0.4">
      <c r="A45276" s="70"/>
      <c r="B45276" s="70"/>
      <c r="C45276" s="71"/>
    </row>
    <row r="45277" spans="1:3" x14ac:dyDescent="0.4">
      <c r="A45277" s="70"/>
      <c r="B45277" s="70"/>
      <c r="C45277" s="71"/>
    </row>
    <row r="45278" spans="1:3" x14ac:dyDescent="0.4">
      <c r="A45278" s="70"/>
      <c r="B45278" s="70"/>
      <c r="C45278" s="71"/>
    </row>
    <row r="45279" spans="1:3" x14ac:dyDescent="0.4">
      <c r="A45279" s="70"/>
      <c r="B45279" s="70"/>
      <c r="C45279" s="71"/>
    </row>
    <row r="45280" spans="1:3" x14ac:dyDescent="0.4">
      <c r="A45280" s="70"/>
      <c r="B45280" s="70"/>
      <c r="C45280" s="71"/>
    </row>
    <row r="45281" spans="1:3" x14ac:dyDescent="0.4">
      <c r="A45281" s="70"/>
      <c r="B45281" s="70"/>
      <c r="C45281" s="71"/>
    </row>
    <row r="45282" spans="1:3" x14ac:dyDescent="0.4">
      <c r="A45282" s="70"/>
      <c r="B45282" s="70"/>
      <c r="C45282" s="71"/>
    </row>
    <row r="45283" spans="1:3" x14ac:dyDescent="0.4">
      <c r="A45283" s="70"/>
      <c r="B45283" s="70"/>
      <c r="C45283" s="71"/>
    </row>
    <row r="45284" spans="1:3" x14ac:dyDescent="0.4">
      <c r="A45284" s="70"/>
      <c r="B45284" s="70"/>
      <c r="C45284" s="71"/>
    </row>
    <row r="45285" spans="1:3" x14ac:dyDescent="0.4">
      <c r="A45285" s="70"/>
      <c r="B45285" s="70"/>
      <c r="C45285" s="71"/>
    </row>
    <row r="45286" spans="1:3" x14ac:dyDescent="0.4">
      <c r="A45286" s="70"/>
      <c r="B45286" s="70"/>
      <c r="C45286" s="71"/>
    </row>
    <row r="45287" spans="1:3" x14ac:dyDescent="0.4">
      <c r="A45287" s="70"/>
      <c r="B45287" s="70"/>
      <c r="C45287" s="71"/>
    </row>
    <row r="45288" spans="1:3" x14ac:dyDescent="0.4">
      <c r="A45288" s="70"/>
      <c r="B45288" s="70"/>
      <c r="C45288" s="71"/>
    </row>
    <row r="45289" spans="1:3" x14ac:dyDescent="0.4">
      <c r="A45289" s="70"/>
      <c r="B45289" s="70"/>
      <c r="C45289" s="71"/>
    </row>
    <row r="45290" spans="1:3" x14ac:dyDescent="0.4">
      <c r="A45290" s="70"/>
      <c r="B45290" s="70"/>
      <c r="C45290" s="71"/>
    </row>
    <row r="45291" spans="1:3" x14ac:dyDescent="0.4">
      <c r="A45291" s="70"/>
      <c r="B45291" s="70"/>
      <c r="C45291" s="71"/>
    </row>
    <row r="45292" spans="1:3" x14ac:dyDescent="0.4">
      <c r="A45292" s="70"/>
      <c r="B45292" s="70"/>
      <c r="C45292" s="71"/>
    </row>
    <row r="45293" spans="1:3" x14ac:dyDescent="0.4">
      <c r="A45293" s="70"/>
      <c r="B45293" s="70"/>
      <c r="C45293" s="71"/>
    </row>
    <row r="45294" spans="1:3" x14ac:dyDescent="0.4">
      <c r="A45294" s="70"/>
      <c r="B45294" s="70"/>
      <c r="C45294" s="71"/>
    </row>
    <row r="45295" spans="1:3" x14ac:dyDescent="0.4">
      <c r="A45295" s="70"/>
      <c r="B45295" s="70"/>
      <c r="C45295" s="71"/>
    </row>
    <row r="45296" spans="1:3" x14ac:dyDescent="0.4">
      <c r="A45296" s="70"/>
      <c r="B45296" s="70"/>
      <c r="C45296" s="71"/>
    </row>
    <row r="45297" spans="1:3" x14ac:dyDescent="0.4">
      <c r="A45297" s="70"/>
      <c r="B45297" s="70"/>
      <c r="C45297" s="71"/>
    </row>
    <row r="45298" spans="1:3" x14ac:dyDescent="0.4">
      <c r="A45298" s="70"/>
      <c r="B45298" s="70"/>
      <c r="C45298" s="71"/>
    </row>
    <row r="45299" spans="1:3" x14ac:dyDescent="0.4">
      <c r="A45299" s="70"/>
      <c r="B45299" s="70"/>
      <c r="C45299" s="71"/>
    </row>
    <row r="45300" spans="1:3" x14ac:dyDescent="0.4">
      <c r="A45300" s="70"/>
      <c r="B45300" s="70"/>
      <c r="C45300" s="71"/>
    </row>
    <row r="45301" spans="1:3" x14ac:dyDescent="0.4">
      <c r="A45301" s="70"/>
      <c r="B45301" s="70"/>
      <c r="C45301" s="71"/>
    </row>
    <row r="45302" spans="1:3" x14ac:dyDescent="0.4">
      <c r="A45302" s="70"/>
      <c r="B45302" s="70"/>
      <c r="C45302" s="71"/>
    </row>
    <row r="45303" spans="1:3" x14ac:dyDescent="0.4">
      <c r="A45303" s="70"/>
      <c r="B45303" s="70"/>
      <c r="C45303" s="71"/>
    </row>
    <row r="45304" spans="1:3" x14ac:dyDescent="0.4">
      <c r="A45304" s="70"/>
      <c r="B45304" s="70"/>
      <c r="C45304" s="71"/>
    </row>
    <row r="45305" spans="1:3" x14ac:dyDescent="0.4">
      <c r="A45305" s="70"/>
      <c r="B45305" s="70"/>
      <c r="C45305" s="71"/>
    </row>
    <row r="45306" spans="1:3" x14ac:dyDescent="0.4">
      <c r="A45306" s="70"/>
      <c r="B45306" s="70"/>
      <c r="C45306" s="71"/>
    </row>
    <row r="45307" spans="1:3" x14ac:dyDescent="0.4">
      <c r="A45307" s="70"/>
      <c r="B45307" s="70"/>
      <c r="C45307" s="71"/>
    </row>
    <row r="45308" spans="1:3" x14ac:dyDescent="0.4">
      <c r="A45308" s="70"/>
      <c r="B45308" s="70"/>
      <c r="C45308" s="71"/>
    </row>
    <row r="45309" spans="1:3" x14ac:dyDescent="0.4">
      <c r="A45309" s="70"/>
      <c r="B45309" s="70"/>
      <c r="C45309" s="71"/>
    </row>
    <row r="45310" spans="1:3" x14ac:dyDescent="0.4">
      <c r="A45310" s="70"/>
      <c r="B45310" s="70"/>
      <c r="C45310" s="71"/>
    </row>
    <row r="45311" spans="1:3" x14ac:dyDescent="0.4">
      <c r="A45311" s="70"/>
      <c r="B45311" s="70"/>
      <c r="C45311" s="71"/>
    </row>
    <row r="45312" spans="1:3" x14ac:dyDescent="0.4">
      <c r="A45312" s="70"/>
      <c r="B45312" s="70"/>
      <c r="C45312" s="71"/>
    </row>
    <row r="45313" spans="1:3" x14ac:dyDescent="0.4">
      <c r="A45313" s="70"/>
      <c r="B45313" s="70"/>
      <c r="C45313" s="71"/>
    </row>
    <row r="45314" spans="1:3" x14ac:dyDescent="0.4">
      <c r="A45314" s="70"/>
      <c r="B45314" s="70"/>
      <c r="C45314" s="71"/>
    </row>
    <row r="45315" spans="1:3" x14ac:dyDescent="0.4">
      <c r="A45315" s="70"/>
      <c r="B45315" s="70"/>
      <c r="C45315" s="71"/>
    </row>
    <row r="45316" spans="1:3" x14ac:dyDescent="0.4">
      <c r="A45316" s="70"/>
      <c r="B45316" s="70"/>
      <c r="C45316" s="71"/>
    </row>
    <row r="45317" spans="1:3" x14ac:dyDescent="0.4">
      <c r="A45317" s="70"/>
      <c r="B45317" s="70"/>
      <c r="C45317" s="71"/>
    </row>
    <row r="45318" spans="1:3" x14ac:dyDescent="0.4">
      <c r="A45318" s="70"/>
      <c r="B45318" s="70"/>
      <c r="C45318" s="71"/>
    </row>
    <row r="45319" spans="1:3" x14ac:dyDescent="0.4">
      <c r="A45319" s="70"/>
      <c r="B45319" s="70"/>
      <c r="C45319" s="71"/>
    </row>
    <row r="45320" spans="1:3" x14ac:dyDescent="0.4">
      <c r="A45320" s="70"/>
      <c r="B45320" s="70"/>
      <c r="C45320" s="71"/>
    </row>
    <row r="45321" spans="1:3" x14ac:dyDescent="0.4">
      <c r="A45321" s="70"/>
      <c r="B45321" s="70"/>
      <c r="C45321" s="71"/>
    </row>
    <row r="45322" spans="1:3" x14ac:dyDescent="0.4">
      <c r="A45322" s="70"/>
      <c r="B45322" s="70"/>
      <c r="C45322" s="71"/>
    </row>
    <row r="45323" spans="1:3" x14ac:dyDescent="0.4">
      <c r="A45323" s="70"/>
      <c r="B45323" s="70"/>
      <c r="C45323" s="71"/>
    </row>
    <row r="45324" spans="1:3" x14ac:dyDescent="0.4">
      <c r="A45324" s="70"/>
      <c r="B45324" s="70"/>
      <c r="C45324" s="71"/>
    </row>
    <row r="45325" spans="1:3" x14ac:dyDescent="0.4">
      <c r="A45325" s="70"/>
      <c r="B45325" s="70"/>
      <c r="C45325" s="71"/>
    </row>
    <row r="45326" spans="1:3" x14ac:dyDescent="0.4">
      <c r="A45326" s="70"/>
      <c r="B45326" s="70"/>
      <c r="C45326" s="71"/>
    </row>
    <row r="45327" spans="1:3" x14ac:dyDescent="0.4">
      <c r="A45327" s="70"/>
      <c r="B45327" s="70"/>
      <c r="C45327" s="71"/>
    </row>
    <row r="45328" spans="1:3" x14ac:dyDescent="0.4">
      <c r="A45328" s="70"/>
      <c r="B45328" s="70"/>
      <c r="C45328" s="71"/>
    </row>
    <row r="45329" spans="1:3" x14ac:dyDescent="0.4">
      <c r="A45329" s="70"/>
      <c r="B45329" s="70"/>
      <c r="C45329" s="71"/>
    </row>
    <row r="45330" spans="1:3" x14ac:dyDescent="0.4">
      <c r="A45330" s="70"/>
      <c r="B45330" s="70"/>
      <c r="C45330" s="71"/>
    </row>
    <row r="45331" spans="1:3" x14ac:dyDescent="0.4">
      <c r="A45331" s="70"/>
      <c r="B45331" s="70"/>
      <c r="C45331" s="71"/>
    </row>
    <row r="45332" spans="1:3" x14ac:dyDescent="0.4">
      <c r="A45332" s="70"/>
      <c r="B45332" s="70"/>
      <c r="C45332" s="71"/>
    </row>
    <row r="45333" spans="1:3" x14ac:dyDescent="0.4">
      <c r="A45333" s="70"/>
      <c r="B45333" s="70"/>
      <c r="C45333" s="71"/>
    </row>
    <row r="45334" spans="1:3" x14ac:dyDescent="0.4">
      <c r="A45334" s="70"/>
      <c r="B45334" s="70"/>
      <c r="C45334" s="71"/>
    </row>
    <row r="45335" spans="1:3" x14ac:dyDescent="0.4">
      <c r="A45335" s="70"/>
      <c r="B45335" s="70"/>
      <c r="C45335" s="71"/>
    </row>
    <row r="45336" spans="1:3" x14ac:dyDescent="0.4">
      <c r="A45336" s="70"/>
      <c r="B45336" s="70"/>
      <c r="C45336" s="71"/>
    </row>
    <row r="45337" spans="1:3" x14ac:dyDescent="0.4">
      <c r="A45337" s="70"/>
      <c r="B45337" s="70"/>
      <c r="C45337" s="71"/>
    </row>
    <row r="45338" spans="1:3" x14ac:dyDescent="0.4">
      <c r="A45338" s="70"/>
      <c r="B45338" s="70"/>
      <c r="C45338" s="71"/>
    </row>
    <row r="45339" spans="1:3" x14ac:dyDescent="0.4">
      <c r="A45339" s="70"/>
      <c r="B45339" s="70"/>
      <c r="C45339" s="71"/>
    </row>
    <row r="45340" spans="1:3" x14ac:dyDescent="0.4">
      <c r="A45340" s="70"/>
      <c r="B45340" s="70"/>
      <c r="C45340" s="71"/>
    </row>
    <row r="45341" spans="1:3" x14ac:dyDescent="0.4">
      <c r="A45341" s="70"/>
      <c r="B45341" s="70"/>
      <c r="C45341" s="71"/>
    </row>
    <row r="45342" spans="1:3" x14ac:dyDescent="0.4">
      <c r="A45342" s="70"/>
      <c r="B45342" s="70"/>
      <c r="C45342" s="71"/>
    </row>
    <row r="45343" spans="1:3" x14ac:dyDescent="0.4">
      <c r="A45343" s="70"/>
      <c r="B45343" s="70"/>
      <c r="C45343" s="71"/>
    </row>
    <row r="45344" spans="1:3" x14ac:dyDescent="0.4">
      <c r="A45344" s="70"/>
      <c r="B45344" s="70"/>
      <c r="C45344" s="71"/>
    </row>
    <row r="45345" spans="1:3" x14ac:dyDescent="0.4">
      <c r="A45345" s="70"/>
      <c r="B45345" s="70"/>
      <c r="C45345" s="71"/>
    </row>
    <row r="45346" spans="1:3" x14ac:dyDescent="0.4">
      <c r="A45346" s="70"/>
      <c r="B45346" s="70"/>
      <c r="C45346" s="71"/>
    </row>
    <row r="45347" spans="1:3" x14ac:dyDescent="0.4">
      <c r="A45347" s="70"/>
      <c r="B45347" s="70"/>
      <c r="C45347" s="71"/>
    </row>
    <row r="45348" spans="1:3" x14ac:dyDescent="0.4">
      <c r="A45348" s="70"/>
      <c r="B45348" s="70"/>
      <c r="C45348" s="71"/>
    </row>
    <row r="45349" spans="1:3" x14ac:dyDescent="0.4">
      <c r="A45349" s="70"/>
      <c r="B45349" s="70"/>
      <c r="C45349" s="71"/>
    </row>
    <row r="45350" spans="1:3" x14ac:dyDescent="0.4">
      <c r="A45350" s="70"/>
      <c r="B45350" s="70"/>
      <c r="C45350" s="71"/>
    </row>
    <row r="45351" spans="1:3" x14ac:dyDescent="0.4">
      <c r="A45351" s="70"/>
      <c r="B45351" s="70"/>
      <c r="C45351" s="71"/>
    </row>
    <row r="45352" spans="1:3" x14ac:dyDescent="0.4">
      <c r="A45352" s="70"/>
      <c r="B45352" s="70"/>
      <c r="C45352" s="71"/>
    </row>
    <row r="45353" spans="1:3" x14ac:dyDescent="0.4">
      <c r="A45353" s="70"/>
      <c r="B45353" s="70"/>
      <c r="C45353" s="71"/>
    </row>
    <row r="45354" spans="1:3" x14ac:dyDescent="0.4">
      <c r="A45354" s="70"/>
      <c r="B45354" s="70"/>
      <c r="C45354" s="71"/>
    </row>
    <row r="45355" spans="1:3" x14ac:dyDescent="0.4">
      <c r="A45355" s="70"/>
      <c r="B45355" s="70"/>
      <c r="C45355" s="71"/>
    </row>
    <row r="45356" spans="1:3" x14ac:dyDescent="0.4">
      <c r="A45356" s="70"/>
      <c r="B45356" s="70"/>
      <c r="C45356" s="71"/>
    </row>
    <row r="45357" spans="1:3" x14ac:dyDescent="0.4">
      <c r="A45357" s="70"/>
      <c r="B45357" s="70"/>
      <c r="C45357" s="71"/>
    </row>
    <row r="45358" spans="1:3" x14ac:dyDescent="0.4">
      <c r="A45358" s="70"/>
      <c r="B45358" s="70"/>
      <c r="C45358" s="71"/>
    </row>
    <row r="45359" spans="1:3" x14ac:dyDescent="0.4">
      <c r="A45359" s="70"/>
      <c r="B45359" s="70"/>
      <c r="C45359" s="71"/>
    </row>
    <row r="45360" spans="1:3" x14ac:dyDescent="0.4">
      <c r="A45360" s="70"/>
      <c r="B45360" s="70"/>
      <c r="C45360" s="71"/>
    </row>
    <row r="45361" spans="1:3" x14ac:dyDescent="0.4">
      <c r="A45361" s="70"/>
      <c r="B45361" s="70"/>
      <c r="C45361" s="71"/>
    </row>
    <row r="45362" spans="1:3" x14ac:dyDescent="0.4">
      <c r="A45362" s="70"/>
      <c r="B45362" s="70"/>
      <c r="C45362" s="71"/>
    </row>
    <row r="45363" spans="1:3" x14ac:dyDescent="0.4">
      <c r="A45363" s="70"/>
      <c r="B45363" s="70"/>
      <c r="C45363" s="71"/>
    </row>
    <row r="45364" spans="1:3" x14ac:dyDescent="0.4">
      <c r="A45364" s="70"/>
      <c r="B45364" s="70"/>
      <c r="C45364" s="71"/>
    </row>
    <row r="45365" spans="1:3" x14ac:dyDescent="0.4">
      <c r="A45365" s="70"/>
      <c r="B45365" s="70"/>
      <c r="C45365" s="71"/>
    </row>
    <row r="45366" spans="1:3" x14ac:dyDescent="0.4">
      <c r="A45366" s="70"/>
      <c r="B45366" s="70"/>
      <c r="C45366" s="71"/>
    </row>
    <row r="45367" spans="1:3" x14ac:dyDescent="0.4">
      <c r="A45367" s="70"/>
      <c r="B45367" s="70"/>
      <c r="C45367" s="71"/>
    </row>
    <row r="45368" spans="1:3" x14ac:dyDescent="0.4">
      <c r="A45368" s="70"/>
      <c r="B45368" s="70"/>
      <c r="C45368" s="71"/>
    </row>
    <row r="45369" spans="1:3" x14ac:dyDescent="0.4">
      <c r="A45369" s="70"/>
      <c r="B45369" s="70"/>
      <c r="C45369" s="71"/>
    </row>
    <row r="45370" spans="1:3" x14ac:dyDescent="0.4">
      <c r="A45370" s="70"/>
      <c r="B45370" s="70"/>
      <c r="C45370" s="71"/>
    </row>
    <row r="45371" spans="1:3" x14ac:dyDescent="0.4">
      <c r="A45371" s="70"/>
      <c r="B45371" s="70"/>
      <c r="C45371" s="71"/>
    </row>
    <row r="45372" spans="1:3" x14ac:dyDescent="0.4">
      <c r="A45372" s="70"/>
      <c r="B45372" s="70"/>
      <c r="C45372" s="71"/>
    </row>
    <row r="45373" spans="1:3" x14ac:dyDescent="0.4">
      <c r="A45373" s="70"/>
      <c r="B45373" s="70"/>
      <c r="C45373" s="71"/>
    </row>
    <row r="45374" spans="1:3" x14ac:dyDescent="0.4">
      <c r="A45374" s="70"/>
      <c r="B45374" s="70"/>
      <c r="C45374" s="71"/>
    </row>
    <row r="45375" spans="1:3" x14ac:dyDescent="0.4">
      <c r="A45375" s="70"/>
      <c r="B45375" s="70"/>
      <c r="C45375" s="71"/>
    </row>
    <row r="45376" spans="1:3" x14ac:dyDescent="0.4">
      <c r="A45376" s="70"/>
      <c r="B45376" s="70"/>
      <c r="C45376" s="71"/>
    </row>
    <row r="45377" spans="1:3" x14ac:dyDescent="0.4">
      <c r="A45377" s="70"/>
      <c r="B45377" s="70"/>
      <c r="C45377" s="71"/>
    </row>
    <row r="45378" spans="1:3" x14ac:dyDescent="0.4">
      <c r="A45378" s="70"/>
      <c r="B45378" s="70"/>
      <c r="C45378" s="71"/>
    </row>
    <row r="45379" spans="1:3" x14ac:dyDescent="0.4">
      <c r="A45379" s="70"/>
      <c r="B45379" s="70"/>
      <c r="C45379" s="71"/>
    </row>
    <row r="45380" spans="1:3" x14ac:dyDescent="0.4">
      <c r="A45380" s="70"/>
      <c r="B45380" s="70"/>
      <c r="C45380" s="71"/>
    </row>
    <row r="45381" spans="1:3" x14ac:dyDescent="0.4">
      <c r="A45381" s="70"/>
      <c r="B45381" s="70"/>
      <c r="C45381" s="71"/>
    </row>
    <row r="45382" spans="1:3" x14ac:dyDescent="0.4">
      <c r="A45382" s="70"/>
      <c r="B45382" s="70"/>
      <c r="C45382" s="71"/>
    </row>
    <row r="45383" spans="1:3" x14ac:dyDescent="0.4">
      <c r="A45383" s="70"/>
      <c r="B45383" s="70"/>
      <c r="C45383" s="71"/>
    </row>
    <row r="45384" spans="1:3" x14ac:dyDescent="0.4">
      <c r="A45384" s="70"/>
      <c r="B45384" s="70"/>
      <c r="C45384" s="71"/>
    </row>
    <row r="45385" spans="1:3" x14ac:dyDescent="0.4">
      <c r="A45385" s="70"/>
      <c r="B45385" s="70"/>
      <c r="C45385" s="71"/>
    </row>
    <row r="45386" spans="1:3" x14ac:dyDescent="0.4">
      <c r="A45386" s="70"/>
      <c r="B45386" s="70"/>
      <c r="C45386" s="71"/>
    </row>
    <row r="45387" spans="1:3" x14ac:dyDescent="0.4">
      <c r="A45387" s="70"/>
      <c r="B45387" s="70"/>
      <c r="C45387" s="71"/>
    </row>
    <row r="45388" spans="1:3" x14ac:dyDescent="0.4">
      <c r="A45388" s="70"/>
      <c r="B45388" s="70"/>
      <c r="C45388" s="71"/>
    </row>
    <row r="45389" spans="1:3" x14ac:dyDescent="0.4">
      <c r="A45389" s="70"/>
      <c r="B45389" s="70"/>
      <c r="C45389" s="71"/>
    </row>
    <row r="45390" spans="1:3" x14ac:dyDescent="0.4">
      <c r="A45390" s="70"/>
      <c r="B45390" s="70"/>
      <c r="C45390" s="71"/>
    </row>
    <row r="45391" spans="1:3" x14ac:dyDescent="0.4">
      <c r="A45391" s="70"/>
      <c r="B45391" s="70"/>
      <c r="C45391" s="71"/>
    </row>
    <row r="45392" spans="1:3" x14ac:dyDescent="0.4">
      <c r="A45392" s="70"/>
      <c r="B45392" s="70"/>
      <c r="C45392" s="71"/>
    </row>
    <row r="45393" spans="1:3" x14ac:dyDescent="0.4">
      <c r="A45393" s="70"/>
      <c r="B45393" s="70"/>
      <c r="C45393" s="71"/>
    </row>
    <row r="45394" spans="1:3" x14ac:dyDescent="0.4">
      <c r="A45394" s="70"/>
      <c r="B45394" s="70"/>
      <c r="C45394" s="71"/>
    </row>
    <row r="45395" spans="1:3" x14ac:dyDescent="0.4">
      <c r="A45395" s="70"/>
      <c r="B45395" s="70"/>
      <c r="C45395" s="71"/>
    </row>
    <row r="45396" spans="1:3" x14ac:dyDescent="0.4">
      <c r="A45396" s="70"/>
      <c r="B45396" s="70"/>
      <c r="C45396" s="71"/>
    </row>
    <row r="45397" spans="1:3" x14ac:dyDescent="0.4">
      <c r="A45397" s="70"/>
      <c r="B45397" s="70"/>
      <c r="C45397" s="71"/>
    </row>
    <row r="45398" spans="1:3" x14ac:dyDescent="0.4">
      <c r="A45398" s="70"/>
      <c r="B45398" s="70"/>
      <c r="C45398" s="71"/>
    </row>
    <row r="45399" spans="1:3" x14ac:dyDescent="0.4">
      <c r="A45399" s="70"/>
      <c r="B45399" s="70"/>
      <c r="C45399" s="71"/>
    </row>
    <row r="45400" spans="1:3" x14ac:dyDescent="0.4">
      <c r="A45400" s="70"/>
      <c r="B45400" s="70"/>
      <c r="C45400" s="71"/>
    </row>
    <row r="45401" spans="1:3" x14ac:dyDescent="0.4">
      <c r="A45401" s="70"/>
      <c r="B45401" s="70"/>
      <c r="C45401" s="71"/>
    </row>
    <row r="45402" spans="1:3" x14ac:dyDescent="0.4">
      <c r="A45402" s="70"/>
      <c r="B45402" s="70"/>
      <c r="C45402" s="71"/>
    </row>
    <row r="45403" spans="1:3" x14ac:dyDescent="0.4">
      <c r="A45403" s="70"/>
      <c r="B45403" s="70"/>
      <c r="C45403" s="71"/>
    </row>
    <row r="45404" spans="1:3" x14ac:dyDescent="0.4">
      <c r="A45404" s="70"/>
      <c r="B45404" s="70"/>
      <c r="C45404" s="71"/>
    </row>
    <row r="45405" spans="1:3" x14ac:dyDescent="0.4">
      <c r="A45405" s="70"/>
      <c r="B45405" s="70"/>
      <c r="C45405" s="71"/>
    </row>
    <row r="45406" spans="1:3" x14ac:dyDescent="0.4">
      <c r="A45406" s="70"/>
      <c r="B45406" s="70"/>
      <c r="C45406" s="71"/>
    </row>
    <row r="45407" spans="1:3" x14ac:dyDescent="0.4">
      <c r="A45407" s="70"/>
      <c r="B45407" s="70"/>
      <c r="C45407" s="71"/>
    </row>
    <row r="45408" spans="1:3" x14ac:dyDescent="0.4">
      <c r="A45408" s="70"/>
      <c r="B45408" s="70"/>
      <c r="C45408" s="71"/>
    </row>
    <row r="45409" spans="1:3" x14ac:dyDescent="0.4">
      <c r="A45409" s="70"/>
      <c r="B45409" s="70"/>
      <c r="C45409" s="71"/>
    </row>
    <row r="45410" spans="1:3" x14ac:dyDescent="0.4">
      <c r="A45410" s="70"/>
      <c r="B45410" s="70"/>
      <c r="C45410" s="71"/>
    </row>
    <row r="45411" spans="1:3" x14ac:dyDescent="0.4">
      <c r="A45411" s="70"/>
      <c r="B45411" s="70"/>
      <c r="C45411" s="71"/>
    </row>
    <row r="45412" spans="1:3" x14ac:dyDescent="0.4">
      <c r="A45412" s="70"/>
      <c r="B45412" s="70"/>
      <c r="C45412" s="71"/>
    </row>
    <row r="45413" spans="1:3" x14ac:dyDescent="0.4">
      <c r="A45413" s="70"/>
      <c r="B45413" s="70"/>
      <c r="C45413" s="71"/>
    </row>
    <row r="45414" spans="1:3" x14ac:dyDescent="0.4">
      <c r="A45414" s="70"/>
      <c r="B45414" s="70"/>
      <c r="C45414" s="71"/>
    </row>
    <row r="45415" spans="1:3" x14ac:dyDescent="0.4">
      <c r="A45415" s="70"/>
      <c r="B45415" s="70"/>
      <c r="C45415" s="71"/>
    </row>
    <row r="45416" spans="1:3" x14ac:dyDescent="0.4">
      <c r="A45416" s="70"/>
      <c r="B45416" s="70"/>
      <c r="C45416" s="71"/>
    </row>
    <row r="45417" spans="1:3" x14ac:dyDescent="0.4">
      <c r="A45417" s="70"/>
      <c r="B45417" s="70"/>
      <c r="C45417" s="71"/>
    </row>
    <row r="45418" spans="1:3" x14ac:dyDescent="0.4">
      <c r="A45418" s="70"/>
      <c r="B45418" s="70"/>
      <c r="C45418" s="71"/>
    </row>
    <row r="45419" spans="1:3" x14ac:dyDescent="0.4">
      <c r="A45419" s="70"/>
      <c r="B45419" s="70"/>
      <c r="C45419" s="71"/>
    </row>
    <row r="45420" spans="1:3" x14ac:dyDescent="0.4">
      <c r="A45420" s="70"/>
      <c r="B45420" s="70"/>
      <c r="C45420" s="71"/>
    </row>
    <row r="45421" spans="1:3" x14ac:dyDescent="0.4">
      <c r="A45421" s="70"/>
      <c r="B45421" s="70"/>
      <c r="C45421" s="71"/>
    </row>
    <row r="45422" spans="1:3" x14ac:dyDescent="0.4">
      <c r="A45422" s="70"/>
      <c r="B45422" s="70"/>
      <c r="C45422" s="71"/>
    </row>
    <row r="45423" spans="1:3" x14ac:dyDescent="0.4">
      <c r="A45423" s="70"/>
      <c r="B45423" s="70"/>
      <c r="C45423" s="71"/>
    </row>
    <row r="45424" spans="1:3" x14ac:dyDescent="0.4">
      <c r="A45424" s="70"/>
      <c r="B45424" s="70"/>
      <c r="C45424" s="71"/>
    </row>
    <row r="45425" spans="1:3" x14ac:dyDescent="0.4">
      <c r="A45425" s="70"/>
      <c r="B45425" s="70"/>
      <c r="C45425" s="71"/>
    </row>
    <row r="45426" spans="1:3" x14ac:dyDescent="0.4">
      <c r="A45426" s="70"/>
      <c r="B45426" s="70"/>
      <c r="C45426" s="71"/>
    </row>
    <row r="45427" spans="1:3" x14ac:dyDescent="0.4">
      <c r="A45427" s="70"/>
      <c r="B45427" s="70"/>
      <c r="C45427" s="71"/>
    </row>
    <row r="45428" spans="1:3" x14ac:dyDescent="0.4">
      <c r="A45428" s="70"/>
      <c r="B45428" s="70"/>
      <c r="C45428" s="71"/>
    </row>
    <row r="45429" spans="1:3" x14ac:dyDescent="0.4">
      <c r="A45429" s="70"/>
      <c r="B45429" s="70"/>
      <c r="C45429" s="71"/>
    </row>
    <row r="45430" spans="1:3" x14ac:dyDescent="0.4">
      <c r="A45430" s="70"/>
      <c r="B45430" s="70"/>
      <c r="C45430" s="71"/>
    </row>
    <row r="45431" spans="1:3" x14ac:dyDescent="0.4">
      <c r="A45431" s="70"/>
      <c r="B45431" s="70"/>
      <c r="C45431" s="71"/>
    </row>
    <row r="45432" spans="1:3" x14ac:dyDescent="0.4">
      <c r="A45432" s="70"/>
      <c r="B45432" s="70"/>
      <c r="C45432" s="71"/>
    </row>
    <row r="45433" spans="1:3" x14ac:dyDescent="0.4">
      <c r="A45433" s="70"/>
      <c r="B45433" s="70"/>
      <c r="C45433" s="71"/>
    </row>
    <row r="45434" spans="1:3" x14ac:dyDescent="0.4">
      <c r="A45434" s="70"/>
      <c r="B45434" s="70"/>
      <c r="C45434" s="71"/>
    </row>
    <row r="45435" spans="1:3" x14ac:dyDescent="0.4">
      <c r="A45435" s="70"/>
      <c r="B45435" s="70"/>
      <c r="C45435" s="71"/>
    </row>
    <row r="45436" spans="1:3" x14ac:dyDescent="0.4">
      <c r="A45436" s="70"/>
      <c r="B45436" s="70"/>
      <c r="C45436" s="71"/>
    </row>
    <row r="45437" spans="1:3" x14ac:dyDescent="0.4">
      <c r="A45437" s="70"/>
      <c r="B45437" s="70"/>
      <c r="C45437" s="71"/>
    </row>
    <row r="45438" spans="1:3" x14ac:dyDescent="0.4">
      <c r="A45438" s="70"/>
      <c r="B45438" s="70"/>
      <c r="C45438" s="71"/>
    </row>
    <row r="45439" spans="1:3" x14ac:dyDescent="0.4">
      <c r="A45439" s="70"/>
      <c r="B45439" s="70"/>
      <c r="C45439" s="71"/>
    </row>
    <row r="45440" spans="1:3" x14ac:dyDescent="0.4">
      <c r="A45440" s="70"/>
      <c r="B45440" s="70"/>
      <c r="C45440" s="71"/>
    </row>
    <row r="45441" spans="1:3" x14ac:dyDescent="0.4">
      <c r="A45441" s="70"/>
      <c r="B45441" s="70"/>
      <c r="C45441" s="71"/>
    </row>
    <row r="45442" spans="1:3" x14ac:dyDescent="0.4">
      <c r="A45442" s="70"/>
      <c r="B45442" s="70"/>
      <c r="C45442" s="71"/>
    </row>
    <row r="45443" spans="1:3" x14ac:dyDescent="0.4">
      <c r="A45443" s="70"/>
      <c r="B45443" s="70"/>
      <c r="C45443" s="71"/>
    </row>
    <row r="45444" spans="1:3" x14ac:dyDescent="0.4">
      <c r="A45444" s="70"/>
      <c r="B45444" s="70"/>
      <c r="C45444" s="71"/>
    </row>
    <row r="45445" spans="1:3" x14ac:dyDescent="0.4">
      <c r="A45445" s="70"/>
      <c r="B45445" s="70"/>
      <c r="C45445" s="71"/>
    </row>
    <row r="45446" spans="1:3" x14ac:dyDescent="0.4">
      <c r="A45446" s="70"/>
      <c r="B45446" s="70"/>
      <c r="C45446" s="71"/>
    </row>
    <row r="45447" spans="1:3" x14ac:dyDescent="0.4">
      <c r="A45447" s="70"/>
      <c r="B45447" s="70"/>
      <c r="C45447" s="71"/>
    </row>
    <row r="45448" spans="1:3" x14ac:dyDescent="0.4">
      <c r="A45448" s="70"/>
      <c r="B45448" s="70"/>
      <c r="C45448" s="71"/>
    </row>
    <row r="45449" spans="1:3" x14ac:dyDescent="0.4">
      <c r="A45449" s="70"/>
      <c r="B45449" s="70"/>
      <c r="C45449" s="71"/>
    </row>
    <row r="45450" spans="1:3" x14ac:dyDescent="0.4">
      <c r="A45450" s="70"/>
      <c r="B45450" s="70"/>
      <c r="C45450" s="71"/>
    </row>
    <row r="45451" spans="1:3" x14ac:dyDescent="0.4">
      <c r="A45451" s="70"/>
      <c r="B45451" s="70"/>
      <c r="C45451" s="71"/>
    </row>
    <row r="45452" spans="1:3" x14ac:dyDescent="0.4">
      <c r="A45452" s="70"/>
      <c r="B45452" s="70"/>
      <c r="C45452" s="71"/>
    </row>
    <row r="45453" spans="1:3" x14ac:dyDescent="0.4">
      <c r="A45453" s="70"/>
      <c r="B45453" s="70"/>
      <c r="C45453" s="71"/>
    </row>
    <row r="45454" spans="1:3" x14ac:dyDescent="0.4">
      <c r="A45454" s="70"/>
      <c r="B45454" s="70"/>
      <c r="C45454" s="71"/>
    </row>
    <row r="45455" spans="1:3" x14ac:dyDescent="0.4">
      <c r="A45455" s="70"/>
      <c r="B45455" s="70"/>
      <c r="C45455" s="71"/>
    </row>
    <row r="45456" spans="1:3" x14ac:dyDescent="0.4">
      <c r="A45456" s="70"/>
      <c r="B45456" s="70"/>
      <c r="C45456" s="71"/>
    </row>
    <row r="45457" spans="1:3" x14ac:dyDescent="0.4">
      <c r="A45457" s="70"/>
      <c r="B45457" s="70"/>
      <c r="C45457" s="71"/>
    </row>
    <row r="45458" spans="1:3" x14ac:dyDescent="0.4">
      <c r="A45458" s="70"/>
      <c r="B45458" s="70"/>
      <c r="C45458" s="71"/>
    </row>
    <row r="45459" spans="1:3" x14ac:dyDescent="0.4">
      <c r="A45459" s="70"/>
      <c r="B45459" s="70"/>
      <c r="C45459" s="71"/>
    </row>
    <row r="45460" spans="1:3" x14ac:dyDescent="0.4">
      <c r="A45460" s="70"/>
      <c r="B45460" s="70"/>
      <c r="C45460" s="71"/>
    </row>
    <row r="45461" spans="1:3" x14ac:dyDescent="0.4">
      <c r="A45461" s="70"/>
      <c r="B45461" s="70"/>
      <c r="C45461" s="71"/>
    </row>
    <row r="45462" spans="1:3" x14ac:dyDescent="0.4">
      <c r="A45462" s="70"/>
      <c r="B45462" s="70"/>
      <c r="C45462" s="71"/>
    </row>
    <row r="45463" spans="1:3" x14ac:dyDescent="0.4">
      <c r="A45463" s="70"/>
      <c r="B45463" s="70"/>
      <c r="C45463" s="71"/>
    </row>
    <row r="45464" spans="1:3" x14ac:dyDescent="0.4">
      <c r="A45464" s="70"/>
      <c r="B45464" s="70"/>
      <c r="C45464" s="71"/>
    </row>
    <row r="45465" spans="1:3" x14ac:dyDescent="0.4">
      <c r="A45465" s="70"/>
      <c r="B45465" s="70"/>
      <c r="C45465" s="71"/>
    </row>
    <row r="45466" spans="1:3" x14ac:dyDescent="0.4">
      <c r="A45466" s="70"/>
      <c r="B45466" s="70"/>
      <c r="C45466" s="71"/>
    </row>
    <row r="45467" spans="1:3" x14ac:dyDescent="0.4">
      <c r="A45467" s="70"/>
      <c r="B45467" s="70"/>
      <c r="C45467" s="71"/>
    </row>
    <row r="45468" spans="1:3" x14ac:dyDescent="0.4">
      <c r="A45468" s="70"/>
      <c r="B45468" s="70"/>
      <c r="C45468" s="71"/>
    </row>
    <row r="45469" spans="1:3" x14ac:dyDescent="0.4">
      <c r="A45469" s="70"/>
      <c r="B45469" s="70"/>
      <c r="C45469" s="71"/>
    </row>
    <row r="45470" spans="1:3" x14ac:dyDescent="0.4">
      <c r="A45470" s="70"/>
      <c r="B45470" s="70"/>
      <c r="C45470" s="71"/>
    </row>
    <row r="45471" spans="1:3" x14ac:dyDescent="0.4">
      <c r="A45471" s="70"/>
      <c r="B45471" s="70"/>
      <c r="C45471" s="71"/>
    </row>
    <row r="45472" spans="1:3" x14ac:dyDescent="0.4">
      <c r="A45472" s="70"/>
      <c r="B45472" s="70"/>
      <c r="C45472" s="71"/>
    </row>
    <row r="45473" spans="1:3" x14ac:dyDescent="0.4">
      <c r="A45473" s="70"/>
      <c r="B45473" s="70"/>
      <c r="C45473" s="71"/>
    </row>
    <row r="45474" spans="1:3" x14ac:dyDescent="0.4">
      <c r="A45474" s="70"/>
      <c r="B45474" s="70"/>
      <c r="C45474" s="71"/>
    </row>
    <row r="45475" spans="1:3" x14ac:dyDescent="0.4">
      <c r="A45475" s="70"/>
      <c r="B45475" s="70"/>
      <c r="C45475" s="71"/>
    </row>
    <row r="45476" spans="1:3" x14ac:dyDescent="0.4">
      <c r="A45476" s="70"/>
      <c r="B45476" s="70"/>
      <c r="C45476" s="71"/>
    </row>
    <row r="45477" spans="1:3" x14ac:dyDescent="0.4">
      <c r="A45477" s="70"/>
      <c r="B45477" s="70"/>
      <c r="C45477" s="71"/>
    </row>
    <row r="45478" spans="1:3" x14ac:dyDescent="0.4">
      <c r="A45478" s="70"/>
      <c r="B45478" s="70"/>
      <c r="C45478" s="71"/>
    </row>
    <row r="45479" spans="1:3" x14ac:dyDescent="0.4">
      <c r="A45479" s="70"/>
      <c r="B45479" s="70"/>
      <c r="C45479" s="71"/>
    </row>
    <row r="45480" spans="1:3" x14ac:dyDescent="0.4">
      <c r="A45480" s="70"/>
      <c r="B45480" s="70"/>
      <c r="C45480" s="71"/>
    </row>
    <row r="45481" spans="1:3" x14ac:dyDescent="0.4">
      <c r="A45481" s="70"/>
      <c r="B45481" s="70"/>
      <c r="C45481" s="71"/>
    </row>
    <row r="45482" spans="1:3" x14ac:dyDescent="0.4">
      <c r="A45482" s="70"/>
      <c r="B45482" s="70"/>
      <c r="C45482" s="71"/>
    </row>
    <row r="45483" spans="1:3" x14ac:dyDescent="0.4">
      <c r="A45483" s="70"/>
      <c r="B45483" s="70"/>
      <c r="C45483" s="71"/>
    </row>
    <row r="45484" spans="1:3" x14ac:dyDescent="0.4">
      <c r="A45484" s="70"/>
      <c r="B45484" s="70"/>
      <c r="C45484" s="71"/>
    </row>
    <row r="45485" spans="1:3" x14ac:dyDescent="0.4">
      <c r="A45485" s="70"/>
      <c r="B45485" s="70"/>
      <c r="C45485" s="71"/>
    </row>
    <row r="45486" spans="1:3" x14ac:dyDescent="0.4">
      <c r="A45486" s="70"/>
      <c r="B45486" s="70"/>
      <c r="C45486" s="71"/>
    </row>
    <row r="45487" spans="1:3" x14ac:dyDescent="0.4">
      <c r="A45487" s="70"/>
      <c r="B45487" s="70"/>
      <c r="C45487" s="71"/>
    </row>
    <row r="45488" spans="1:3" x14ac:dyDescent="0.4">
      <c r="A45488" s="70"/>
      <c r="B45488" s="70"/>
      <c r="C45488" s="71"/>
    </row>
    <row r="45489" spans="1:3" x14ac:dyDescent="0.4">
      <c r="A45489" s="70"/>
      <c r="B45489" s="70"/>
      <c r="C45489" s="71"/>
    </row>
    <row r="45490" spans="1:3" x14ac:dyDescent="0.4">
      <c r="A45490" s="70"/>
      <c r="B45490" s="70"/>
      <c r="C45490" s="71"/>
    </row>
    <row r="45491" spans="1:3" x14ac:dyDescent="0.4">
      <c r="A45491" s="70"/>
      <c r="B45491" s="70"/>
      <c r="C45491" s="71"/>
    </row>
    <row r="45492" spans="1:3" x14ac:dyDescent="0.4">
      <c r="A45492" s="70"/>
      <c r="B45492" s="70"/>
      <c r="C45492" s="71"/>
    </row>
    <row r="45493" spans="1:3" x14ac:dyDescent="0.4">
      <c r="A45493" s="70"/>
      <c r="B45493" s="70"/>
      <c r="C45493" s="71"/>
    </row>
    <row r="45494" spans="1:3" x14ac:dyDescent="0.4">
      <c r="A45494" s="70"/>
      <c r="B45494" s="70"/>
      <c r="C45494" s="71"/>
    </row>
    <row r="45495" spans="1:3" x14ac:dyDescent="0.4">
      <c r="A45495" s="70"/>
      <c r="B45495" s="70"/>
      <c r="C45495" s="71"/>
    </row>
    <row r="45496" spans="1:3" x14ac:dyDescent="0.4">
      <c r="A45496" s="70"/>
      <c r="B45496" s="70"/>
      <c r="C45496" s="71"/>
    </row>
    <row r="45497" spans="1:3" x14ac:dyDescent="0.4">
      <c r="A45497" s="70"/>
      <c r="B45497" s="70"/>
      <c r="C45497" s="71"/>
    </row>
    <row r="45498" spans="1:3" x14ac:dyDescent="0.4">
      <c r="A45498" s="70"/>
      <c r="B45498" s="70"/>
      <c r="C45498" s="71"/>
    </row>
    <row r="45499" spans="1:3" x14ac:dyDescent="0.4">
      <c r="A45499" s="70"/>
      <c r="B45499" s="70"/>
      <c r="C45499" s="71"/>
    </row>
    <row r="45500" spans="1:3" x14ac:dyDescent="0.4">
      <c r="A45500" s="70"/>
      <c r="B45500" s="70"/>
      <c r="C45500" s="71"/>
    </row>
    <row r="45501" spans="1:3" x14ac:dyDescent="0.4">
      <c r="A45501" s="70"/>
      <c r="B45501" s="70"/>
      <c r="C45501" s="71"/>
    </row>
    <row r="45502" spans="1:3" x14ac:dyDescent="0.4">
      <c r="A45502" s="70"/>
      <c r="B45502" s="70"/>
      <c r="C45502" s="71"/>
    </row>
    <row r="45503" spans="1:3" x14ac:dyDescent="0.4">
      <c r="A45503" s="70"/>
      <c r="B45503" s="70"/>
      <c r="C45503" s="71"/>
    </row>
    <row r="45504" spans="1:3" x14ac:dyDescent="0.4">
      <c r="A45504" s="70"/>
      <c r="B45504" s="70"/>
      <c r="C45504" s="71"/>
    </row>
    <row r="45505" spans="1:3" x14ac:dyDescent="0.4">
      <c r="A45505" s="70"/>
      <c r="B45505" s="70"/>
      <c r="C45505" s="71"/>
    </row>
    <row r="45506" spans="1:3" x14ac:dyDescent="0.4">
      <c r="A45506" s="70"/>
      <c r="B45506" s="70"/>
      <c r="C45506" s="71"/>
    </row>
    <row r="45507" spans="1:3" x14ac:dyDescent="0.4">
      <c r="A45507" s="70"/>
      <c r="B45507" s="70"/>
      <c r="C45507" s="71"/>
    </row>
    <row r="45508" spans="1:3" x14ac:dyDescent="0.4">
      <c r="A45508" s="70"/>
      <c r="B45508" s="70"/>
      <c r="C45508" s="71"/>
    </row>
    <row r="45509" spans="1:3" x14ac:dyDescent="0.4">
      <c r="A45509" s="70"/>
      <c r="B45509" s="70"/>
      <c r="C45509" s="71"/>
    </row>
    <row r="45510" spans="1:3" x14ac:dyDescent="0.4">
      <c r="A45510" s="70"/>
      <c r="B45510" s="70"/>
      <c r="C45510" s="71"/>
    </row>
    <row r="45511" spans="1:3" x14ac:dyDescent="0.4">
      <c r="A45511" s="70"/>
      <c r="B45511" s="70"/>
      <c r="C45511" s="71"/>
    </row>
    <row r="45512" spans="1:3" x14ac:dyDescent="0.4">
      <c r="A45512" s="70"/>
      <c r="B45512" s="70"/>
      <c r="C45512" s="71"/>
    </row>
    <row r="45513" spans="1:3" x14ac:dyDescent="0.4">
      <c r="A45513" s="70"/>
      <c r="B45513" s="70"/>
      <c r="C45513" s="71"/>
    </row>
    <row r="45514" spans="1:3" x14ac:dyDescent="0.4">
      <c r="A45514" s="70"/>
      <c r="B45514" s="70"/>
      <c r="C45514" s="71"/>
    </row>
    <row r="45515" spans="1:3" x14ac:dyDescent="0.4">
      <c r="A45515" s="70"/>
      <c r="B45515" s="70"/>
      <c r="C45515" s="71"/>
    </row>
    <row r="45516" spans="1:3" x14ac:dyDescent="0.4">
      <c r="A45516" s="70"/>
      <c r="B45516" s="70"/>
      <c r="C45516" s="71"/>
    </row>
    <row r="45517" spans="1:3" x14ac:dyDescent="0.4">
      <c r="A45517" s="70"/>
      <c r="B45517" s="70"/>
      <c r="C45517" s="71"/>
    </row>
    <row r="45518" spans="1:3" x14ac:dyDescent="0.4">
      <c r="A45518" s="70"/>
      <c r="B45518" s="70"/>
      <c r="C45518" s="71"/>
    </row>
    <row r="45519" spans="1:3" x14ac:dyDescent="0.4">
      <c r="A45519" s="70"/>
      <c r="B45519" s="70"/>
      <c r="C45519" s="71"/>
    </row>
    <row r="45520" spans="1:3" x14ac:dyDescent="0.4">
      <c r="A45520" s="70"/>
      <c r="B45520" s="70"/>
      <c r="C45520" s="71"/>
    </row>
    <row r="45521" spans="1:3" x14ac:dyDescent="0.4">
      <c r="A45521" s="70"/>
      <c r="B45521" s="70"/>
      <c r="C45521" s="71"/>
    </row>
    <row r="45522" spans="1:3" x14ac:dyDescent="0.4">
      <c r="A45522" s="70"/>
      <c r="B45522" s="70"/>
      <c r="C45522" s="71"/>
    </row>
    <row r="45523" spans="1:3" x14ac:dyDescent="0.4">
      <c r="A45523" s="70"/>
      <c r="B45523" s="70"/>
      <c r="C45523" s="71"/>
    </row>
    <row r="45524" spans="1:3" x14ac:dyDescent="0.4">
      <c r="A45524" s="70"/>
      <c r="B45524" s="70"/>
      <c r="C45524" s="71"/>
    </row>
    <row r="45525" spans="1:3" x14ac:dyDescent="0.4">
      <c r="A45525" s="70"/>
      <c r="B45525" s="70"/>
      <c r="C45525" s="71"/>
    </row>
    <row r="45526" spans="1:3" x14ac:dyDescent="0.4">
      <c r="A45526" s="70"/>
      <c r="B45526" s="70"/>
      <c r="C45526" s="71"/>
    </row>
    <row r="45527" spans="1:3" x14ac:dyDescent="0.4">
      <c r="A45527" s="70"/>
      <c r="B45527" s="70"/>
      <c r="C45527" s="71"/>
    </row>
    <row r="45528" spans="1:3" x14ac:dyDescent="0.4">
      <c r="A45528" s="70"/>
      <c r="B45528" s="70"/>
      <c r="C45528" s="71"/>
    </row>
    <row r="45529" spans="1:3" x14ac:dyDescent="0.4">
      <c r="A45529" s="70"/>
      <c r="B45529" s="70"/>
      <c r="C45529" s="71"/>
    </row>
    <row r="45530" spans="1:3" x14ac:dyDescent="0.4">
      <c r="A45530" s="70"/>
      <c r="B45530" s="70"/>
      <c r="C45530" s="71"/>
    </row>
    <row r="45531" spans="1:3" x14ac:dyDescent="0.4">
      <c r="A45531" s="70"/>
      <c r="B45531" s="70"/>
      <c r="C45531" s="71"/>
    </row>
    <row r="45532" spans="1:3" x14ac:dyDescent="0.4">
      <c r="A45532" s="70"/>
      <c r="B45532" s="70"/>
      <c r="C45532" s="71"/>
    </row>
    <row r="45533" spans="1:3" x14ac:dyDescent="0.4">
      <c r="A45533" s="70"/>
      <c r="B45533" s="70"/>
      <c r="C45533" s="71"/>
    </row>
    <row r="45534" spans="1:3" x14ac:dyDescent="0.4">
      <c r="A45534" s="70"/>
      <c r="B45534" s="70"/>
      <c r="C45534" s="71"/>
    </row>
    <row r="45535" spans="1:3" x14ac:dyDescent="0.4">
      <c r="A45535" s="70"/>
      <c r="B45535" s="70"/>
      <c r="C45535" s="71"/>
    </row>
    <row r="45536" spans="1:3" x14ac:dyDescent="0.4">
      <c r="A45536" s="70"/>
      <c r="B45536" s="70"/>
      <c r="C45536" s="71"/>
    </row>
    <row r="45537" spans="1:3" x14ac:dyDescent="0.4">
      <c r="A45537" s="70"/>
      <c r="B45537" s="70"/>
      <c r="C45537" s="71"/>
    </row>
    <row r="45538" spans="1:3" x14ac:dyDescent="0.4">
      <c r="A45538" s="70"/>
      <c r="B45538" s="70"/>
      <c r="C45538" s="71"/>
    </row>
    <row r="45539" spans="1:3" x14ac:dyDescent="0.4">
      <c r="A45539" s="70"/>
      <c r="B45539" s="70"/>
      <c r="C45539" s="71"/>
    </row>
    <row r="45540" spans="1:3" x14ac:dyDescent="0.4">
      <c r="A45540" s="70"/>
      <c r="B45540" s="70"/>
      <c r="C45540" s="71"/>
    </row>
    <row r="45541" spans="1:3" x14ac:dyDescent="0.4">
      <c r="A45541" s="70"/>
      <c r="B45541" s="70"/>
      <c r="C45541" s="71"/>
    </row>
    <row r="45542" spans="1:3" x14ac:dyDescent="0.4">
      <c r="A45542" s="70"/>
      <c r="B45542" s="70"/>
      <c r="C45542" s="71"/>
    </row>
    <row r="45543" spans="1:3" x14ac:dyDescent="0.4">
      <c r="A45543" s="70"/>
      <c r="B45543" s="70"/>
      <c r="C45543" s="71"/>
    </row>
    <row r="45544" spans="1:3" x14ac:dyDescent="0.4">
      <c r="A45544" s="70"/>
      <c r="B45544" s="70"/>
      <c r="C45544" s="71"/>
    </row>
    <row r="45545" spans="1:3" x14ac:dyDescent="0.4">
      <c r="A45545" s="70"/>
      <c r="B45545" s="70"/>
      <c r="C45545" s="71"/>
    </row>
    <row r="45546" spans="1:3" x14ac:dyDescent="0.4">
      <c r="A45546" s="70"/>
      <c r="B45546" s="70"/>
      <c r="C45546" s="71"/>
    </row>
    <row r="45547" spans="1:3" x14ac:dyDescent="0.4">
      <c r="A45547" s="70"/>
      <c r="B45547" s="70"/>
      <c r="C45547" s="71"/>
    </row>
    <row r="45548" spans="1:3" x14ac:dyDescent="0.4">
      <c r="A45548" s="70"/>
      <c r="B45548" s="70"/>
      <c r="C45548" s="71"/>
    </row>
    <row r="45549" spans="1:3" x14ac:dyDescent="0.4">
      <c r="A45549" s="70"/>
      <c r="B45549" s="70"/>
      <c r="C45549" s="71"/>
    </row>
    <row r="45550" spans="1:3" x14ac:dyDescent="0.4">
      <c r="A45550" s="70"/>
      <c r="B45550" s="70"/>
      <c r="C45550" s="71"/>
    </row>
    <row r="45551" spans="1:3" x14ac:dyDescent="0.4">
      <c r="A45551" s="70"/>
      <c r="B45551" s="70"/>
      <c r="C45551" s="71"/>
    </row>
    <row r="45552" spans="1:3" x14ac:dyDescent="0.4">
      <c r="A45552" s="70"/>
      <c r="B45552" s="70"/>
      <c r="C45552" s="71"/>
    </row>
    <row r="45553" spans="1:3" x14ac:dyDescent="0.4">
      <c r="A45553" s="70"/>
      <c r="B45553" s="70"/>
      <c r="C45553" s="71"/>
    </row>
    <row r="45554" spans="1:3" x14ac:dyDescent="0.4">
      <c r="A45554" s="70"/>
      <c r="B45554" s="70"/>
      <c r="C45554" s="71"/>
    </row>
    <row r="45555" spans="1:3" x14ac:dyDescent="0.4">
      <c r="A45555" s="70"/>
      <c r="B45555" s="70"/>
      <c r="C45555" s="71"/>
    </row>
    <row r="45556" spans="1:3" x14ac:dyDescent="0.4">
      <c r="A45556" s="70"/>
      <c r="B45556" s="70"/>
      <c r="C45556" s="71"/>
    </row>
    <row r="45557" spans="1:3" x14ac:dyDescent="0.4">
      <c r="A45557" s="70"/>
      <c r="B45557" s="70"/>
      <c r="C45557" s="71"/>
    </row>
    <row r="45558" spans="1:3" x14ac:dyDescent="0.4">
      <c r="A45558" s="70"/>
      <c r="B45558" s="70"/>
      <c r="C45558" s="71"/>
    </row>
    <row r="45559" spans="1:3" x14ac:dyDescent="0.4">
      <c r="A45559" s="70"/>
      <c r="B45559" s="70"/>
      <c r="C45559" s="71"/>
    </row>
    <row r="45560" spans="1:3" x14ac:dyDescent="0.4">
      <c r="A45560" s="70"/>
      <c r="B45560" s="70"/>
      <c r="C45560" s="71"/>
    </row>
    <row r="45561" spans="1:3" x14ac:dyDescent="0.4">
      <c r="A45561" s="70"/>
      <c r="B45561" s="70"/>
      <c r="C45561" s="71"/>
    </row>
    <row r="45562" spans="1:3" x14ac:dyDescent="0.4">
      <c r="A45562" s="70"/>
      <c r="B45562" s="70"/>
      <c r="C45562" s="71"/>
    </row>
    <row r="45563" spans="1:3" x14ac:dyDescent="0.4">
      <c r="A45563" s="70"/>
      <c r="B45563" s="70"/>
      <c r="C45563" s="71"/>
    </row>
    <row r="45564" spans="1:3" x14ac:dyDescent="0.4">
      <c r="A45564" s="70"/>
      <c r="B45564" s="70"/>
      <c r="C45564" s="71"/>
    </row>
    <row r="45565" spans="1:3" x14ac:dyDescent="0.4">
      <c r="A45565" s="70"/>
      <c r="B45565" s="70"/>
      <c r="C45565" s="71"/>
    </row>
    <row r="45566" spans="1:3" x14ac:dyDescent="0.4">
      <c r="A45566" s="70"/>
      <c r="B45566" s="70"/>
      <c r="C45566" s="71"/>
    </row>
    <row r="45567" spans="1:3" x14ac:dyDescent="0.4">
      <c r="A45567" s="70"/>
      <c r="B45567" s="70"/>
      <c r="C45567" s="71"/>
    </row>
    <row r="45568" spans="1:3" x14ac:dyDescent="0.4">
      <c r="A45568" s="70"/>
      <c r="B45568" s="70"/>
      <c r="C45568" s="71"/>
    </row>
    <row r="45569" spans="1:3" x14ac:dyDescent="0.4">
      <c r="A45569" s="70"/>
      <c r="B45569" s="70"/>
      <c r="C45569" s="71"/>
    </row>
    <row r="45570" spans="1:3" x14ac:dyDescent="0.4">
      <c r="A45570" s="70"/>
      <c r="B45570" s="70"/>
      <c r="C45570" s="71"/>
    </row>
    <row r="45571" spans="1:3" x14ac:dyDescent="0.4">
      <c r="A45571" s="70"/>
      <c r="B45571" s="70"/>
      <c r="C45571" s="71"/>
    </row>
    <row r="45572" spans="1:3" x14ac:dyDescent="0.4">
      <c r="A45572" s="70"/>
      <c r="B45572" s="70"/>
      <c r="C45572" s="71"/>
    </row>
    <row r="45573" spans="1:3" x14ac:dyDescent="0.4">
      <c r="A45573" s="70"/>
      <c r="B45573" s="70"/>
      <c r="C45573" s="71"/>
    </row>
    <row r="45574" spans="1:3" x14ac:dyDescent="0.4">
      <c r="A45574" s="70"/>
      <c r="B45574" s="70"/>
      <c r="C45574" s="71"/>
    </row>
    <row r="45575" spans="1:3" x14ac:dyDescent="0.4">
      <c r="A45575" s="70"/>
      <c r="B45575" s="70"/>
      <c r="C45575" s="71"/>
    </row>
    <row r="45576" spans="1:3" x14ac:dyDescent="0.4">
      <c r="A45576" s="70"/>
      <c r="B45576" s="70"/>
      <c r="C45576" s="71"/>
    </row>
    <row r="45577" spans="1:3" x14ac:dyDescent="0.4">
      <c r="A45577" s="70"/>
      <c r="B45577" s="70"/>
      <c r="C45577" s="71"/>
    </row>
    <row r="45578" spans="1:3" x14ac:dyDescent="0.4">
      <c r="A45578" s="70"/>
      <c r="B45578" s="70"/>
      <c r="C45578" s="71"/>
    </row>
    <row r="45579" spans="1:3" x14ac:dyDescent="0.4">
      <c r="A45579" s="70"/>
      <c r="B45579" s="70"/>
      <c r="C45579" s="71"/>
    </row>
    <row r="45580" spans="1:3" x14ac:dyDescent="0.4">
      <c r="A45580" s="70"/>
      <c r="B45580" s="70"/>
      <c r="C45580" s="71"/>
    </row>
    <row r="45581" spans="1:3" x14ac:dyDescent="0.4">
      <c r="A45581" s="70"/>
      <c r="B45581" s="70"/>
      <c r="C45581" s="71"/>
    </row>
    <row r="45582" spans="1:3" x14ac:dyDescent="0.4">
      <c r="A45582" s="70"/>
      <c r="B45582" s="70"/>
      <c r="C45582" s="71"/>
    </row>
    <row r="45583" spans="1:3" x14ac:dyDescent="0.4">
      <c r="A45583" s="70"/>
      <c r="B45583" s="70"/>
      <c r="C45583" s="71"/>
    </row>
    <row r="45584" spans="1:3" x14ac:dyDescent="0.4">
      <c r="A45584" s="70"/>
      <c r="B45584" s="70"/>
      <c r="C45584" s="71"/>
    </row>
    <row r="45585" spans="1:3" x14ac:dyDescent="0.4">
      <c r="A45585" s="70"/>
      <c r="B45585" s="70"/>
      <c r="C45585" s="71"/>
    </row>
    <row r="45586" spans="1:3" x14ac:dyDescent="0.4">
      <c r="A45586" s="70"/>
      <c r="B45586" s="70"/>
      <c r="C45586" s="71"/>
    </row>
    <row r="45587" spans="1:3" x14ac:dyDescent="0.4">
      <c r="A45587" s="70"/>
      <c r="B45587" s="70"/>
      <c r="C45587" s="71"/>
    </row>
    <row r="45588" spans="1:3" x14ac:dyDescent="0.4">
      <c r="A45588" s="70"/>
      <c r="B45588" s="70"/>
      <c r="C45588" s="71"/>
    </row>
    <row r="45589" spans="1:3" x14ac:dyDescent="0.4">
      <c r="A45589" s="70"/>
      <c r="B45589" s="70"/>
      <c r="C45589" s="71"/>
    </row>
    <row r="45590" spans="1:3" x14ac:dyDescent="0.4">
      <c r="A45590" s="70"/>
      <c r="B45590" s="70"/>
      <c r="C45590" s="71"/>
    </row>
    <row r="45591" spans="1:3" x14ac:dyDescent="0.4">
      <c r="A45591" s="70"/>
      <c r="B45591" s="70"/>
      <c r="C45591" s="71"/>
    </row>
    <row r="45592" spans="1:3" x14ac:dyDescent="0.4">
      <c r="A45592" s="70"/>
      <c r="B45592" s="70"/>
      <c r="C45592" s="71"/>
    </row>
    <row r="45593" spans="1:3" x14ac:dyDescent="0.4">
      <c r="A45593" s="70"/>
      <c r="B45593" s="70"/>
      <c r="C45593" s="71"/>
    </row>
    <row r="45594" spans="1:3" x14ac:dyDescent="0.4">
      <c r="A45594" s="70"/>
      <c r="B45594" s="70"/>
      <c r="C45594" s="71"/>
    </row>
    <row r="45595" spans="1:3" x14ac:dyDescent="0.4">
      <c r="A45595" s="70"/>
      <c r="B45595" s="70"/>
      <c r="C45595" s="71"/>
    </row>
    <row r="45596" spans="1:3" x14ac:dyDescent="0.4">
      <c r="A45596" s="70"/>
      <c r="B45596" s="70"/>
      <c r="C45596" s="71"/>
    </row>
    <row r="45597" spans="1:3" x14ac:dyDescent="0.4">
      <c r="A45597" s="70"/>
      <c r="B45597" s="70"/>
      <c r="C45597" s="71"/>
    </row>
    <row r="45598" spans="1:3" x14ac:dyDescent="0.4">
      <c r="A45598" s="70"/>
      <c r="B45598" s="70"/>
      <c r="C45598" s="71"/>
    </row>
    <row r="45599" spans="1:3" x14ac:dyDescent="0.4">
      <c r="A45599" s="70"/>
      <c r="B45599" s="70"/>
      <c r="C45599" s="71"/>
    </row>
    <row r="45600" spans="1:3" x14ac:dyDescent="0.4">
      <c r="A45600" s="70"/>
      <c r="B45600" s="70"/>
      <c r="C45600" s="71"/>
    </row>
    <row r="45601" spans="1:3" x14ac:dyDescent="0.4">
      <c r="A45601" s="70"/>
      <c r="B45601" s="70"/>
      <c r="C45601" s="71"/>
    </row>
    <row r="45602" spans="1:3" x14ac:dyDescent="0.4">
      <c r="A45602" s="70"/>
      <c r="B45602" s="70"/>
      <c r="C45602" s="71"/>
    </row>
    <row r="45603" spans="1:3" x14ac:dyDescent="0.4">
      <c r="A45603" s="70"/>
      <c r="B45603" s="70"/>
      <c r="C45603" s="71"/>
    </row>
    <row r="45604" spans="1:3" x14ac:dyDescent="0.4">
      <c r="A45604" s="70"/>
      <c r="B45604" s="70"/>
      <c r="C45604" s="71"/>
    </row>
    <row r="45605" spans="1:3" x14ac:dyDescent="0.4">
      <c r="A45605" s="70"/>
      <c r="B45605" s="70"/>
      <c r="C45605" s="71"/>
    </row>
    <row r="45606" spans="1:3" x14ac:dyDescent="0.4">
      <c r="A45606" s="70"/>
      <c r="B45606" s="70"/>
      <c r="C45606" s="71"/>
    </row>
    <row r="45607" spans="1:3" x14ac:dyDescent="0.4">
      <c r="A45607" s="70"/>
      <c r="B45607" s="70"/>
      <c r="C45607" s="71"/>
    </row>
    <row r="45608" spans="1:3" x14ac:dyDescent="0.4">
      <c r="A45608" s="70"/>
      <c r="B45608" s="70"/>
      <c r="C45608" s="71"/>
    </row>
    <row r="45609" spans="1:3" x14ac:dyDescent="0.4">
      <c r="A45609" s="70"/>
      <c r="B45609" s="70"/>
      <c r="C45609" s="71"/>
    </row>
    <row r="45610" spans="1:3" x14ac:dyDescent="0.4">
      <c r="A45610" s="70"/>
      <c r="B45610" s="70"/>
      <c r="C45610" s="71"/>
    </row>
    <row r="45611" spans="1:3" x14ac:dyDescent="0.4">
      <c r="A45611" s="70"/>
      <c r="B45611" s="70"/>
      <c r="C45611" s="71"/>
    </row>
    <row r="45612" spans="1:3" x14ac:dyDescent="0.4">
      <c r="A45612" s="70"/>
      <c r="B45612" s="70"/>
      <c r="C45612" s="71"/>
    </row>
    <row r="45613" spans="1:3" x14ac:dyDescent="0.4">
      <c r="A45613" s="70"/>
      <c r="B45613" s="70"/>
      <c r="C45613" s="71"/>
    </row>
    <row r="45614" spans="1:3" x14ac:dyDescent="0.4">
      <c r="A45614" s="70"/>
      <c r="B45614" s="70"/>
      <c r="C45614" s="71"/>
    </row>
    <row r="45615" spans="1:3" x14ac:dyDescent="0.4">
      <c r="A45615" s="70"/>
      <c r="B45615" s="70"/>
      <c r="C45615" s="71"/>
    </row>
    <row r="45616" spans="1:3" x14ac:dyDescent="0.4">
      <c r="A45616" s="70"/>
      <c r="B45616" s="70"/>
      <c r="C45616" s="71"/>
    </row>
    <row r="45617" spans="1:3" x14ac:dyDescent="0.4">
      <c r="A45617" s="70"/>
      <c r="B45617" s="70"/>
      <c r="C45617" s="71"/>
    </row>
    <row r="45618" spans="1:3" x14ac:dyDescent="0.4">
      <c r="A45618" s="70"/>
      <c r="B45618" s="70"/>
      <c r="C45618" s="71"/>
    </row>
    <row r="45619" spans="1:3" x14ac:dyDescent="0.4">
      <c r="A45619" s="70"/>
      <c r="B45619" s="70"/>
      <c r="C45619" s="71"/>
    </row>
    <row r="45620" spans="1:3" x14ac:dyDescent="0.4">
      <c r="A45620" s="70"/>
      <c r="B45620" s="70"/>
      <c r="C45620" s="71"/>
    </row>
    <row r="45621" spans="1:3" x14ac:dyDescent="0.4">
      <c r="A45621" s="70"/>
      <c r="B45621" s="70"/>
      <c r="C45621" s="71"/>
    </row>
    <row r="45622" spans="1:3" x14ac:dyDescent="0.4">
      <c r="A45622" s="70"/>
      <c r="B45622" s="70"/>
      <c r="C45622" s="71"/>
    </row>
    <row r="45623" spans="1:3" x14ac:dyDescent="0.4">
      <c r="A45623" s="70"/>
      <c r="B45623" s="70"/>
      <c r="C45623" s="71"/>
    </row>
    <row r="45624" spans="1:3" x14ac:dyDescent="0.4">
      <c r="A45624" s="70"/>
      <c r="B45624" s="70"/>
      <c r="C45624" s="71"/>
    </row>
    <row r="45625" spans="1:3" x14ac:dyDescent="0.4">
      <c r="A45625" s="70"/>
      <c r="B45625" s="70"/>
      <c r="C45625" s="71"/>
    </row>
    <row r="45626" spans="1:3" x14ac:dyDescent="0.4">
      <c r="A45626" s="70"/>
      <c r="B45626" s="70"/>
      <c r="C45626" s="71"/>
    </row>
    <row r="45627" spans="1:3" x14ac:dyDescent="0.4">
      <c r="A45627" s="70"/>
      <c r="B45627" s="70"/>
      <c r="C45627" s="71"/>
    </row>
    <row r="45628" spans="1:3" x14ac:dyDescent="0.4">
      <c r="A45628" s="70"/>
      <c r="B45628" s="70"/>
      <c r="C45628" s="71"/>
    </row>
    <row r="45629" spans="1:3" x14ac:dyDescent="0.4">
      <c r="A45629" s="70"/>
      <c r="B45629" s="70"/>
      <c r="C45629" s="71"/>
    </row>
    <row r="45630" spans="1:3" x14ac:dyDescent="0.4">
      <c r="A45630" s="70"/>
      <c r="B45630" s="70"/>
      <c r="C45630" s="71"/>
    </row>
    <row r="45631" spans="1:3" x14ac:dyDescent="0.4">
      <c r="A45631" s="70"/>
      <c r="B45631" s="70"/>
      <c r="C45631" s="71"/>
    </row>
    <row r="45632" spans="1:3" x14ac:dyDescent="0.4">
      <c r="A45632" s="70"/>
      <c r="B45632" s="70"/>
      <c r="C45632" s="71"/>
    </row>
    <row r="45633" spans="1:3" x14ac:dyDescent="0.4">
      <c r="A45633" s="70"/>
      <c r="B45633" s="70"/>
      <c r="C45633" s="71"/>
    </row>
    <row r="45634" spans="1:3" x14ac:dyDescent="0.4">
      <c r="A45634" s="70"/>
      <c r="B45634" s="70"/>
      <c r="C45634" s="71"/>
    </row>
    <row r="45635" spans="1:3" x14ac:dyDescent="0.4">
      <c r="A45635" s="70"/>
      <c r="B45635" s="70"/>
      <c r="C45635" s="71"/>
    </row>
    <row r="45636" spans="1:3" x14ac:dyDescent="0.4">
      <c r="A45636" s="70"/>
      <c r="B45636" s="70"/>
      <c r="C45636" s="71"/>
    </row>
    <row r="45637" spans="1:3" x14ac:dyDescent="0.4">
      <c r="A45637" s="70"/>
      <c r="B45637" s="70"/>
      <c r="C45637" s="71"/>
    </row>
    <row r="45638" spans="1:3" x14ac:dyDescent="0.4">
      <c r="A45638" s="70"/>
      <c r="B45638" s="70"/>
      <c r="C45638" s="71"/>
    </row>
    <row r="45639" spans="1:3" x14ac:dyDescent="0.4">
      <c r="A45639" s="70"/>
      <c r="B45639" s="70"/>
      <c r="C45639" s="71"/>
    </row>
    <row r="45640" spans="1:3" x14ac:dyDescent="0.4">
      <c r="A45640" s="70"/>
      <c r="B45640" s="70"/>
      <c r="C45640" s="71"/>
    </row>
    <row r="45641" spans="1:3" x14ac:dyDescent="0.4">
      <c r="A45641" s="70"/>
      <c r="B45641" s="70"/>
      <c r="C45641" s="71"/>
    </row>
    <row r="45642" spans="1:3" x14ac:dyDescent="0.4">
      <c r="A45642" s="70"/>
      <c r="B45642" s="70"/>
      <c r="C45642" s="71"/>
    </row>
    <row r="45643" spans="1:3" x14ac:dyDescent="0.4">
      <c r="A45643" s="70"/>
      <c r="B45643" s="70"/>
      <c r="C45643" s="71"/>
    </row>
    <row r="45644" spans="1:3" x14ac:dyDescent="0.4">
      <c r="A45644" s="70"/>
      <c r="B45644" s="70"/>
      <c r="C45644" s="71"/>
    </row>
    <row r="45645" spans="1:3" x14ac:dyDescent="0.4">
      <c r="A45645" s="70"/>
      <c r="B45645" s="70"/>
      <c r="C45645" s="71"/>
    </row>
    <row r="45646" spans="1:3" x14ac:dyDescent="0.4">
      <c r="A45646" s="70"/>
      <c r="B45646" s="70"/>
      <c r="C45646" s="71"/>
    </row>
    <row r="45647" spans="1:3" x14ac:dyDescent="0.4">
      <c r="A45647" s="70"/>
      <c r="B45647" s="70"/>
      <c r="C45647" s="71"/>
    </row>
    <row r="45648" spans="1:3" x14ac:dyDescent="0.4">
      <c r="A45648" s="70"/>
      <c r="B45648" s="70"/>
      <c r="C45648" s="71"/>
    </row>
    <row r="45649" spans="1:3" x14ac:dyDescent="0.4">
      <c r="A45649" s="70"/>
      <c r="B45649" s="70"/>
      <c r="C45649" s="71"/>
    </row>
    <row r="45650" spans="1:3" x14ac:dyDescent="0.4">
      <c r="A45650" s="70"/>
      <c r="B45650" s="70"/>
      <c r="C45650" s="71"/>
    </row>
    <row r="45651" spans="1:3" x14ac:dyDescent="0.4">
      <c r="A45651" s="70"/>
      <c r="B45651" s="70"/>
      <c r="C45651" s="71"/>
    </row>
    <row r="45652" spans="1:3" x14ac:dyDescent="0.4">
      <c r="A45652" s="70"/>
      <c r="B45652" s="70"/>
      <c r="C45652" s="71"/>
    </row>
    <row r="45653" spans="1:3" x14ac:dyDescent="0.4">
      <c r="A45653" s="70"/>
      <c r="B45653" s="70"/>
      <c r="C45653" s="71"/>
    </row>
    <row r="45654" spans="1:3" x14ac:dyDescent="0.4">
      <c r="A45654" s="70"/>
      <c r="B45654" s="70"/>
      <c r="C45654" s="71"/>
    </row>
    <row r="45655" spans="1:3" x14ac:dyDescent="0.4">
      <c r="A45655" s="70"/>
      <c r="B45655" s="70"/>
      <c r="C45655" s="71"/>
    </row>
    <row r="45656" spans="1:3" x14ac:dyDescent="0.4">
      <c r="A45656" s="70"/>
      <c r="B45656" s="70"/>
      <c r="C45656" s="71"/>
    </row>
    <row r="45657" spans="1:3" x14ac:dyDescent="0.4">
      <c r="A45657" s="70"/>
      <c r="B45657" s="70"/>
      <c r="C45657" s="71"/>
    </row>
    <row r="45658" spans="1:3" x14ac:dyDescent="0.4">
      <c r="A45658" s="70"/>
      <c r="B45658" s="70"/>
      <c r="C45658" s="71"/>
    </row>
    <row r="45659" spans="1:3" x14ac:dyDescent="0.4">
      <c r="A45659" s="70"/>
      <c r="B45659" s="70"/>
      <c r="C45659" s="71"/>
    </row>
    <row r="45660" spans="1:3" x14ac:dyDescent="0.4">
      <c r="A45660" s="70"/>
      <c r="B45660" s="70"/>
      <c r="C45660" s="71"/>
    </row>
    <row r="45661" spans="1:3" x14ac:dyDescent="0.4">
      <c r="A45661" s="70"/>
      <c r="B45661" s="70"/>
      <c r="C45661" s="71"/>
    </row>
    <row r="45662" spans="1:3" x14ac:dyDescent="0.4">
      <c r="A45662" s="70"/>
      <c r="B45662" s="70"/>
      <c r="C45662" s="71"/>
    </row>
    <row r="45663" spans="1:3" x14ac:dyDescent="0.4">
      <c r="A45663" s="70"/>
      <c r="B45663" s="70"/>
      <c r="C45663" s="71"/>
    </row>
    <row r="45664" spans="1:3" x14ac:dyDescent="0.4">
      <c r="A45664" s="70"/>
      <c r="B45664" s="70"/>
      <c r="C45664" s="71"/>
    </row>
    <row r="45665" spans="1:3" x14ac:dyDescent="0.4">
      <c r="A45665" s="70"/>
      <c r="B45665" s="70"/>
      <c r="C45665" s="71"/>
    </row>
    <row r="45666" spans="1:3" x14ac:dyDescent="0.4">
      <c r="A45666" s="70"/>
      <c r="B45666" s="70"/>
      <c r="C45666" s="71"/>
    </row>
    <row r="45667" spans="1:3" x14ac:dyDescent="0.4">
      <c r="A45667" s="70"/>
      <c r="B45667" s="70"/>
      <c r="C45667" s="71"/>
    </row>
    <row r="45668" spans="1:3" x14ac:dyDescent="0.4">
      <c r="A45668" s="70"/>
      <c r="B45668" s="70"/>
      <c r="C45668" s="71"/>
    </row>
    <row r="45669" spans="1:3" x14ac:dyDescent="0.4">
      <c r="A45669" s="70"/>
      <c r="B45669" s="70"/>
      <c r="C45669" s="71"/>
    </row>
    <row r="45670" spans="1:3" x14ac:dyDescent="0.4">
      <c r="A45670" s="70"/>
      <c r="B45670" s="70"/>
      <c r="C45670" s="71"/>
    </row>
    <row r="45671" spans="1:3" x14ac:dyDescent="0.4">
      <c r="A45671" s="70"/>
      <c r="B45671" s="70"/>
      <c r="C45671" s="71"/>
    </row>
    <row r="45672" spans="1:3" x14ac:dyDescent="0.4">
      <c r="A45672" s="70"/>
      <c r="B45672" s="70"/>
      <c r="C45672" s="71"/>
    </row>
    <row r="45673" spans="1:3" x14ac:dyDescent="0.4">
      <c r="A45673" s="70"/>
      <c r="B45673" s="70"/>
      <c r="C45673" s="71"/>
    </row>
    <row r="45674" spans="1:3" x14ac:dyDescent="0.4">
      <c r="A45674" s="70"/>
      <c r="B45674" s="70"/>
      <c r="C45674" s="71"/>
    </row>
    <row r="45675" spans="1:3" x14ac:dyDescent="0.4">
      <c r="A45675" s="70"/>
      <c r="B45675" s="70"/>
      <c r="C45675" s="71"/>
    </row>
    <row r="45676" spans="1:3" x14ac:dyDescent="0.4">
      <c r="A45676" s="70"/>
      <c r="B45676" s="70"/>
      <c r="C45676" s="71"/>
    </row>
    <row r="45677" spans="1:3" x14ac:dyDescent="0.4">
      <c r="A45677" s="70"/>
      <c r="B45677" s="70"/>
      <c r="C45677" s="71"/>
    </row>
    <row r="45678" spans="1:3" x14ac:dyDescent="0.4">
      <c r="A45678" s="70"/>
      <c r="B45678" s="70"/>
      <c r="C45678" s="71"/>
    </row>
    <row r="45679" spans="1:3" x14ac:dyDescent="0.4">
      <c r="A45679" s="70"/>
      <c r="B45679" s="70"/>
      <c r="C45679" s="71"/>
    </row>
    <row r="45680" spans="1:3" x14ac:dyDescent="0.4">
      <c r="A45680" s="70"/>
      <c r="B45680" s="70"/>
      <c r="C45680" s="71"/>
    </row>
    <row r="45681" spans="1:3" x14ac:dyDescent="0.4">
      <c r="A45681" s="70"/>
      <c r="B45681" s="70"/>
      <c r="C45681" s="71"/>
    </row>
    <row r="45682" spans="1:3" x14ac:dyDescent="0.4">
      <c r="A45682" s="70"/>
      <c r="B45682" s="70"/>
      <c r="C45682" s="71"/>
    </row>
    <row r="45683" spans="1:3" x14ac:dyDescent="0.4">
      <c r="A45683" s="70"/>
      <c r="B45683" s="70"/>
      <c r="C45683" s="71"/>
    </row>
    <row r="45684" spans="1:3" x14ac:dyDescent="0.4">
      <c r="A45684" s="70"/>
      <c r="B45684" s="70"/>
      <c r="C45684" s="71"/>
    </row>
    <row r="45685" spans="1:3" x14ac:dyDescent="0.4">
      <c r="A45685" s="70"/>
      <c r="B45685" s="70"/>
      <c r="C45685" s="71"/>
    </row>
    <row r="45686" spans="1:3" x14ac:dyDescent="0.4">
      <c r="A45686" s="70"/>
      <c r="B45686" s="70"/>
      <c r="C45686" s="71"/>
    </row>
    <row r="45687" spans="1:3" x14ac:dyDescent="0.4">
      <c r="A45687" s="70"/>
      <c r="B45687" s="70"/>
      <c r="C45687" s="71"/>
    </row>
    <row r="45688" spans="1:3" x14ac:dyDescent="0.4">
      <c r="A45688" s="70"/>
      <c r="B45688" s="70"/>
      <c r="C45688" s="71"/>
    </row>
    <row r="45689" spans="1:3" x14ac:dyDescent="0.4">
      <c r="A45689" s="70"/>
      <c r="B45689" s="70"/>
      <c r="C45689" s="71"/>
    </row>
    <row r="45690" spans="1:3" x14ac:dyDescent="0.4">
      <c r="A45690" s="70"/>
      <c r="B45690" s="70"/>
      <c r="C45690" s="71"/>
    </row>
    <row r="45691" spans="1:3" x14ac:dyDescent="0.4">
      <c r="A45691" s="70"/>
      <c r="B45691" s="70"/>
      <c r="C45691" s="71"/>
    </row>
    <row r="45692" spans="1:3" x14ac:dyDescent="0.4">
      <c r="A45692" s="70"/>
      <c r="B45692" s="70"/>
      <c r="C45692" s="71"/>
    </row>
    <row r="45693" spans="1:3" x14ac:dyDescent="0.4">
      <c r="A45693" s="70"/>
      <c r="B45693" s="70"/>
      <c r="C45693" s="71"/>
    </row>
    <row r="45694" spans="1:3" x14ac:dyDescent="0.4">
      <c r="A45694" s="70"/>
      <c r="B45694" s="70"/>
      <c r="C45694" s="71"/>
    </row>
    <row r="45695" spans="1:3" x14ac:dyDescent="0.4">
      <c r="A45695" s="70"/>
      <c r="B45695" s="70"/>
      <c r="C45695" s="71"/>
    </row>
    <row r="45696" spans="1:3" x14ac:dyDescent="0.4">
      <c r="A45696" s="70"/>
      <c r="B45696" s="70"/>
      <c r="C45696" s="71"/>
    </row>
    <row r="45697" spans="1:3" x14ac:dyDescent="0.4">
      <c r="A45697" s="70"/>
      <c r="B45697" s="70"/>
      <c r="C45697" s="71"/>
    </row>
    <row r="45698" spans="1:3" x14ac:dyDescent="0.4">
      <c r="A45698" s="70"/>
      <c r="B45698" s="70"/>
      <c r="C45698" s="71"/>
    </row>
    <row r="45699" spans="1:3" x14ac:dyDescent="0.4">
      <c r="A45699" s="70"/>
      <c r="B45699" s="70"/>
      <c r="C45699" s="71"/>
    </row>
    <row r="45700" spans="1:3" x14ac:dyDescent="0.4">
      <c r="A45700" s="70"/>
      <c r="B45700" s="70"/>
      <c r="C45700" s="71"/>
    </row>
    <row r="45701" spans="1:3" x14ac:dyDescent="0.4">
      <c r="A45701" s="70"/>
      <c r="B45701" s="70"/>
      <c r="C45701" s="71"/>
    </row>
    <row r="45702" spans="1:3" x14ac:dyDescent="0.4">
      <c r="A45702" s="70"/>
      <c r="B45702" s="70"/>
      <c r="C45702" s="71"/>
    </row>
    <row r="45703" spans="1:3" x14ac:dyDescent="0.4">
      <c r="A45703" s="70"/>
      <c r="B45703" s="70"/>
      <c r="C45703" s="71"/>
    </row>
    <row r="45704" spans="1:3" x14ac:dyDescent="0.4">
      <c r="A45704" s="70"/>
      <c r="B45704" s="70"/>
      <c r="C45704" s="71"/>
    </row>
    <row r="45705" spans="1:3" x14ac:dyDescent="0.4">
      <c r="A45705" s="70"/>
      <c r="B45705" s="70"/>
      <c r="C45705" s="71"/>
    </row>
    <row r="45706" spans="1:3" x14ac:dyDescent="0.4">
      <c r="A45706" s="70"/>
      <c r="B45706" s="70"/>
      <c r="C45706" s="71"/>
    </row>
    <row r="45707" spans="1:3" x14ac:dyDescent="0.4">
      <c r="A45707" s="70"/>
      <c r="B45707" s="70"/>
      <c r="C45707" s="71"/>
    </row>
    <row r="45708" spans="1:3" x14ac:dyDescent="0.4">
      <c r="A45708" s="70"/>
      <c r="B45708" s="70"/>
      <c r="C45708" s="71"/>
    </row>
    <row r="45709" spans="1:3" x14ac:dyDescent="0.4">
      <c r="A45709" s="70"/>
      <c r="B45709" s="70"/>
      <c r="C45709" s="71"/>
    </row>
    <row r="45710" spans="1:3" x14ac:dyDescent="0.4">
      <c r="A45710" s="70"/>
      <c r="B45710" s="70"/>
      <c r="C45710" s="71"/>
    </row>
    <row r="45711" spans="1:3" x14ac:dyDescent="0.4">
      <c r="A45711" s="70"/>
      <c r="B45711" s="70"/>
      <c r="C45711" s="71"/>
    </row>
    <row r="45712" spans="1:3" x14ac:dyDescent="0.4">
      <c r="A45712" s="70"/>
      <c r="B45712" s="70"/>
      <c r="C45712" s="71"/>
    </row>
    <row r="45713" spans="1:3" x14ac:dyDescent="0.4">
      <c r="A45713" s="70"/>
      <c r="B45713" s="70"/>
      <c r="C45713" s="71"/>
    </row>
    <row r="45714" spans="1:3" x14ac:dyDescent="0.4">
      <c r="A45714" s="70"/>
      <c r="B45714" s="70"/>
      <c r="C45714" s="71"/>
    </row>
    <row r="45715" spans="1:3" x14ac:dyDescent="0.4">
      <c r="A45715" s="70"/>
      <c r="B45715" s="70"/>
      <c r="C45715" s="71"/>
    </row>
    <row r="45716" spans="1:3" x14ac:dyDescent="0.4">
      <c r="A45716" s="70"/>
      <c r="B45716" s="70"/>
      <c r="C45716" s="71"/>
    </row>
    <row r="45717" spans="1:3" x14ac:dyDescent="0.4">
      <c r="A45717" s="70"/>
      <c r="B45717" s="70"/>
      <c r="C45717" s="71"/>
    </row>
    <row r="45718" spans="1:3" x14ac:dyDescent="0.4">
      <c r="A45718" s="70"/>
      <c r="B45718" s="70"/>
      <c r="C45718" s="71"/>
    </row>
    <row r="45719" spans="1:3" x14ac:dyDescent="0.4">
      <c r="A45719" s="70"/>
      <c r="B45719" s="70"/>
      <c r="C45719" s="71"/>
    </row>
    <row r="45720" spans="1:3" x14ac:dyDescent="0.4">
      <c r="A45720" s="70"/>
      <c r="B45720" s="70"/>
      <c r="C45720" s="71"/>
    </row>
    <row r="45721" spans="1:3" x14ac:dyDescent="0.4">
      <c r="A45721" s="70"/>
      <c r="B45721" s="70"/>
      <c r="C45721" s="71"/>
    </row>
    <row r="45722" spans="1:3" x14ac:dyDescent="0.4">
      <c r="A45722" s="70"/>
      <c r="B45722" s="70"/>
      <c r="C45722" s="71"/>
    </row>
    <row r="45723" spans="1:3" x14ac:dyDescent="0.4">
      <c r="A45723" s="70"/>
      <c r="B45723" s="70"/>
      <c r="C45723" s="71"/>
    </row>
    <row r="45724" spans="1:3" x14ac:dyDescent="0.4">
      <c r="A45724" s="70"/>
      <c r="B45724" s="70"/>
      <c r="C45724" s="71"/>
    </row>
    <row r="45725" spans="1:3" x14ac:dyDescent="0.4">
      <c r="A45725" s="70"/>
      <c r="B45725" s="70"/>
      <c r="C45725" s="71"/>
    </row>
    <row r="45726" spans="1:3" x14ac:dyDescent="0.4">
      <c r="A45726" s="70"/>
      <c r="B45726" s="70"/>
      <c r="C45726" s="71"/>
    </row>
    <row r="45727" spans="1:3" x14ac:dyDescent="0.4">
      <c r="A45727" s="70"/>
      <c r="B45727" s="70"/>
      <c r="C45727" s="71"/>
    </row>
    <row r="45728" spans="1:3" x14ac:dyDescent="0.4">
      <c r="A45728" s="70"/>
      <c r="B45728" s="70"/>
      <c r="C45728" s="71"/>
    </row>
    <row r="45729" spans="1:3" x14ac:dyDescent="0.4">
      <c r="A45729" s="70"/>
      <c r="B45729" s="70"/>
      <c r="C45729" s="71"/>
    </row>
    <row r="45730" spans="1:3" x14ac:dyDescent="0.4">
      <c r="A45730" s="70"/>
      <c r="B45730" s="70"/>
      <c r="C45730" s="71"/>
    </row>
    <row r="45731" spans="1:3" x14ac:dyDescent="0.4">
      <c r="A45731" s="70"/>
      <c r="B45731" s="70"/>
      <c r="C45731" s="71"/>
    </row>
    <row r="45732" spans="1:3" x14ac:dyDescent="0.4">
      <c r="A45732" s="70"/>
      <c r="B45732" s="70"/>
      <c r="C45732" s="71"/>
    </row>
    <row r="45733" spans="1:3" x14ac:dyDescent="0.4">
      <c r="A45733" s="70"/>
      <c r="B45733" s="70"/>
      <c r="C45733" s="71"/>
    </row>
    <row r="45734" spans="1:3" x14ac:dyDescent="0.4">
      <c r="A45734" s="70"/>
      <c r="B45734" s="70"/>
      <c r="C45734" s="71"/>
    </row>
    <row r="45735" spans="1:3" x14ac:dyDescent="0.4">
      <c r="A45735" s="70"/>
      <c r="B45735" s="70"/>
      <c r="C45735" s="71"/>
    </row>
    <row r="45736" spans="1:3" x14ac:dyDescent="0.4">
      <c r="A45736" s="70"/>
      <c r="B45736" s="70"/>
      <c r="C45736" s="71"/>
    </row>
    <row r="45737" spans="1:3" x14ac:dyDescent="0.4">
      <c r="A45737" s="70"/>
      <c r="B45737" s="70"/>
      <c r="C45737" s="71"/>
    </row>
    <row r="45738" spans="1:3" x14ac:dyDescent="0.4">
      <c r="A45738" s="70"/>
      <c r="B45738" s="70"/>
      <c r="C45738" s="71"/>
    </row>
    <row r="45739" spans="1:3" x14ac:dyDescent="0.4">
      <c r="A45739" s="70"/>
      <c r="B45739" s="70"/>
      <c r="C45739" s="71"/>
    </row>
    <row r="45740" spans="1:3" x14ac:dyDescent="0.4">
      <c r="A45740" s="70"/>
      <c r="B45740" s="70"/>
      <c r="C45740" s="71"/>
    </row>
    <row r="45741" spans="1:3" x14ac:dyDescent="0.4">
      <c r="A45741" s="70"/>
      <c r="B45741" s="70"/>
      <c r="C45741" s="71"/>
    </row>
    <row r="45742" spans="1:3" x14ac:dyDescent="0.4">
      <c r="A45742" s="70"/>
      <c r="B45742" s="70"/>
      <c r="C45742" s="71"/>
    </row>
    <row r="45743" spans="1:3" x14ac:dyDescent="0.4">
      <c r="A45743" s="70"/>
      <c r="B45743" s="70"/>
      <c r="C45743" s="71"/>
    </row>
    <row r="45744" spans="1:3" x14ac:dyDescent="0.4">
      <c r="A45744" s="70"/>
      <c r="B45744" s="70"/>
      <c r="C45744" s="71"/>
    </row>
    <row r="45745" spans="1:3" x14ac:dyDescent="0.4">
      <c r="A45745" s="70"/>
      <c r="B45745" s="70"/>
      <c r="C45745" s="71"/>
    </row>
    <row r="45746" spans="1:3" x14ac:dyDescent="0.4">
      <c r="A45746" s="70"/>
      <c r="B45746" s="70"/>
      <c r="C45746" s="71"/>
    </row>
    <row r="45747" spans="1:3" x14ac:dyDescent="0.4">
      <c r="A45747" s="70"/>
      <c r="B45747" s="70"/>
      <c r="C45747" s="71"/>
    </row>
    <row r="45748" spans="1:3" x14ac:dyDescent="0.4">
      <c r="A45748" s="70"/>
      <c r="B45748" s="70"/>
      <c r="C45748" s="71"/>
    </row>
    <row r="45749" spans="1:3" x14ac:dyDescent="0.4">
      <c r="A45749" s="70"/>
      <c r="B45749" s="70"/>
      <c r="C45749" s="71"/>
    </row>
    <row r="45750" spans="1:3" x14ac:dyDescent="0.4">
      <c r="A45750" s="70"/>
      <c r="B45750" s="70"/>
      <c r="C45750" s="71"/>
    </row>
    <row r="45751" spans="1:3" x14ac:dyDescent="0.4">
      <c r="A45751" s="70"/>
      <c r="B45751" s="70"/>
      <c r="C45751" s="71"/>
    </row>
    <row r="45752" spans="1:3" x14ac:dyDescent="0.4">
      <c r="A45752" s="70"/>
      <c r="B45752" s="70"/>
      <c r="C45752" s="71"/>
    </row>
    <row r="45753" spans="1:3" x14ac:dyDescent="0.4">
      <c r="A45753" s="70"/>
      <c r="B45753" s="70"/>
      <c r="C45753" s="71"/>
    </row>
    <row r="45754" spans="1:3" x14ac:dyDescent="0.4">
      <c r="A45754" s="70"/>
      <c r="B45754" s="70"/>
      <c r="C45754" s="71"/>
    </row>
    <row r="45755" spans="1:3" x14ac:dyDescent="0.4">
      <c r="A45755" s="70"/>
      <c r="B45755" s="70"/>
      <c r="C45755" s="71"/>
    </row>
    <row r="45756" spans="1:3" x14ac:dyDescent="0.4">
      <c r="A45756" s="70"/>
      <c r="B45756" s="70"/>
      <c r="C45756" s="71"/>
    </row>
    <row r="45757" spans="1:3" x14ac:dyDescent="0.4">
      <c r="A45757" s="70"/>
      <c r="B45757" s="70"/>
      <c r="C45757" s="71"/>
    </row>
    <row r="45758" spans="1:3" x14ac:dyDescent="0.4">
      <c r="A45758" s="70"/>
      <c r="B45758" s="70"/>
      <c r="C45758" s="71"/>
    </row>
    <row r="45759" spans="1:3" x14ac:dyDescent="0.4">
      <c r="A45759" s="70"/>
      <c r="B45759" s="70"/>
      <c r="C45759" s="71"/>
    </row>
    <row r="45760" spans="1:3" x14ac:dyDescent="0.4">
      <c r="A45760" s="70"/>
      <c r="B45760" s="70"/>
      <c r="C45760" s="71"/>
    </row>
    <row r="45761" spans="1:3" x14ac:dyDescent="0.4">
      <c r="A45761" s="70"/>
      <c r="B45761" s="70"/>
      <c r="C45761" s="71"/>
    </row>
    <row r="45762" spans="1:3" x14ac:dyDescent="0.4">
      <c r="A45762" s="70"/>
      <c r="B45762" s="70"/>
      <c r="C45762" s="71"/>
    </row>
    <row r="45763" spans="1:3" x14ac:dyDescent="0.4">
      <c r="A45763" s="70"/>
      <c r="B45763" s="70"/>
      <c r="C45763" s="71"/>
    </row>
    <row r="45764" spans="1:3" x14ac:dyDescent="0.4">
      <c r="A45764" s="70"/>
      <c r="B45764" s="70"/>
      <c r="C45764" s="71"/>
    </row>
    <row r="45765" spans="1:3" x14ac:dyDescent="0.4">
      <c r="A45765" s="70"/>
      <c r="B45765" s="70"/>
      <c r="C45765" s="71"/>
    </row>
    <row r="45766" spans="1:3" x14ac:dyDescent="0.4">
      <c r="A45766" s="70"/>
      <c r="B45766" s="70"/>
      <c r="C45766" s="71"/>
    </row>
    <row r="45767" spans="1:3" x14ac:dyDescent="0.4">
      <c r="A45767" s="70"/>
      <c r="B45767" s="70"/>
      <c r="C45767" s="71"/>
    </row>
    <row r="45768" spans="1:3" x14ac:dyDescent="0.4">
      <c r="A45768" s="70"/>
      <c r="B45768" s="70"/>
      <c r="C45768" s="71"/>
    </row>
    <row r="45769" spans="1:3" x14ac:dyDescent="0.4">
      <c r="A45769" s="70"/>
      <c r="B45769" s="70"/>
      <c r="C45769" s="71"/>
    </row>
    <row r="45770" spans="1:3" x14ac:dyDescent="0.4">
      <c r="A45770" s="70"/>
      <c r="B45770" s="70"/>
      <c r="C45770" s="71"/>
    </row>
    <row r="45771" spans="1:3" x14ac:dyDescent="0.4">
      <c r="A45771" s="70"/>
      <c r="B45771" s="70"/>
      <c r="C45771" s="71"/>
    </row>
    <row r="45772" spans="1:3" x14ac:dyDescent="0.4">
      <c r="A45772" s="70"/>
      <c r="B45772" s="70"/>
      <c r="C45772" s="71"/>
    </row>
    <row r="45773" spans="1:3" x14ac:dyDescent="0.4">
      <c r="A45773" s="70"/>
      <c r="B45773" s="70"/>
      <c r="C45773" s="71"/>
    </row>
    <row r="45774" spans="1:3" x14ac:dyDescent="0.4">
      <c r="A45774" s="70"/>
      <c r="B45774" s="70"/>
      <c r="C45774" s="71"/>
    </row>
    <row r="45775" spans="1:3" x14ac:dyDescent="0.4">
      <c r="A45775" s="70"/>
      <c r="B45775" s="70"/>
      <c r="C45775" s="71"/>
    </row>
    <row r="45776" spans="1:3" x14ac:dyDescent="0.4">
      <c r="A45776" s="70"/>
      <c r="B45776" s="70"/>
      <c r="C45776" s="71"/>
    </row>
    <row r="45777" spans="1:3" x14ac:dyDescent="0.4">
      <c r="A45777" s="70"/>
      <c r="B45777" s="70"/>
      <c r="C45777" s="71"/>
    </row>
    <row r="45778" spans="1:3" x14ac:dyDescent="0.4">
      <c r="A45778" s="70"/>
      <c r="B45778" s="70"/>
      <c r="C45778" s="71"/>
    </row>
    <row r="45779" spans="1:3" x14ac:dyDescent="0.4">
      <c r="A45779" s="70"/>
      <c r="B45779" s="70"/>
      <c r="C45779" s="71"/>
    </row>
    <row r="45780" spans="1:3" x14ac:dyDescent="0.4">
      <c r="A45780" s="70"/>
      <c r="B45780" s="70"/>
      <c r="C45780" s="71"/>
    </row>
    <row r="45781" spans="1:3" x14ac:dyDescent="0.4">
      <c r="A45781" s="70"/>
      <c r="B45781" s="70"/>
      <c r="C45781" s="71"/>
    </row>
    <row r="45782" spans="1:3" x14ac:dyDescent="0.4">
      <c r="A45782" s="70"/>
      <c r="B45782" s="70"/>
      <c r="C45782" s="71"/>
    </row>
    <row r="45783" spans="1:3" x14ac:dyDescent="0.4">
      <c r="A45783" s="70"/>
      <c r="B45783" s="70"/>
      <c r="C45783" s="71"/>
    </row>
    <row r="45784" spans="1:3" x14ac:dyDescent="0.4">
      <c r="A45784" s="70"/>
      <c r="B45784" s="70"/>
      <c r="C45784" s="71"/>
    </row>
    <row r="45785" spans="1:3" x14ac:dyDescent="0.4">
      <c r="A45785" s="70"/>
      <c r="B45785" s="70"/>
      <c r="C45785" s="71"/>
    </row>
    <row r="45786" spans="1:3" x14ac:dyDescent="0.4">
      <c r="A45786" s="70"/>
      <c r="B45786" s="70"/>
      <c r="C45786" s="71"/>
    </row>
    <row r="45787" spans="1:3" x14ac:dyDescent="0.4">
      <c r="A45787" s="70"/>
      <c r="B45787" s="70"/>
      <c r="C45787" s="71"/>
    </row>
    <row r="45788" spans="1:3" x14ac:dyDescent="0.4">
      <c r="A45788" s="70"/>
      <c r="B45788" s="70"/>
      <c r="C45788" s="71"/>
    </row>
    <row r="45789" spans="1:3" x14ac:dyDescent="0.4">
      <c r="A45789" s="70"/>
      <c r="B45789" s="70"/>
      <c r="C45789" s="71"/>
    </row>
    <row r="45790" spans="1:3" x14ac:dyDescent="0.4">
      <c r="A45790" s="70"/>
      <c r="B45790" s="70"/>
      <c r="C45790" s="71"/>
    </row>
    <row r="45791" spans="1:3" x14ac:dyDescent="0.4">
      <c r="A45791" s="70"/>
      <c r="B45791" s="70"/>
      <c r="C45791" s="71"/>
    </row>
    <row r="45792" spans="1:3" x14ac:dyDescent="0.4">
      <c r="A45792" s="70"/>
      <c r="B45792" s="70"/>
      <c r="C45792" s="71"/>
    </row>
    <row r="45793" spans="1:3" x14ac:dyDescent="0.4">
      <c r="A45793" s="70"/>
      <c r="B45793" s="70"/>
      <c r="C45793" s="71"/>
    </row>
    <row r="45794" spans="1:3" x14ac:dyDescent="0.4">
      <c r="A45794" s="70"/>
      <c r="B45794" s="70"/>
      <c r="C45794" s="71"/>
    </row>
    <row r="45795" spans="1:3" x14ac:dyDescent="0.4">
      <c r="A45795" s="70"/>
      <c r="B45795" s="70"/>
      <c r="C45795" s="71"/>
    </row>
    <row r="45796" spans="1:3" x14ac:dyDescent="0.4">
      <c r="A45796" s="70"/>
      <c r="B45796" s="70"/>
      <c r="C45796" s="71"/>
    </row>
    <row r="45797" spans="1:3" x14ac:dyDescent="0.4">
      <c r="A45797" s="70"/>
      <c r="B45797" s="70"/>
      <c r="C45797" s="71"/>
    </row>
    <row r="45798" spans="1:3" x14ac:dyDescent="0.4">
      <c r="A45798" s="70"/>
      <c r="B45798" s="70"/>
      <c r="C45798" s="71"/>
    </row>
    <row r="45799" spans="1:3" x14ac:dyDescent="0.4">
      <c r="A45799" s="70"/>
      <c r="B45799" s="70"/>
      <c r="C45799" s="71"/>
    </row>
    <row r="45800" spans="1:3" x14ac:dyDescent="0.4">
      <c r="A45800" s="70"/>
      <c r="B45800" s="70"/>
      <c r="C45800" s="71"/>
    </row>
    <row r="45801" spans="1:3" x14ac:dyDescent="0.4">
      <c r="A45801" s="70"/>
      <c r="B45801" s="70"/>
      <c r="C45801" s="71"/>
    </row>
    <row r="45802" spans="1:3" x14ac:dyDescent="0.4">
      <c r="A45802" s="70"/>
      <c r="B45802" s="70"/>
      <c r="C45802" s="71"/>
    </row>
    <row r="45803" spans="1:3" x14ac:dyDescent="0.4">
      <c r="A45803" s="70"/>
      <c r="B45803" s="70"/>
      <c r="C45803" s="71"/>
    </row>
    <row r="45804" spans="1:3" x14ac:dyDescent="0.4">
      <c r="A45804" s="70"/>
      <c r="B45804" s="70"/>
      <c r="C45804" s="71"/>
    </row>
    <row r="45805" spans="1:3" x14ac:dyDescent="0.4">
      <c r="A45805" s="70"/>
      <c r="B45805" s="70"/>
      <c r="C45805" s="71"/>
    </row>
    <row r="45806" spans="1:3" x14ac:dyDescent="0.4">
      <c r="A45806" s="70"/>
      <c r="B45806" s="70"/>
      <c r="C45806" s="71"/>
    </row>
    <row r="45807" spans="1:3" x14ac:dyDescent="0.4">
      <c r="A45807" s="70"/>
      <c r="B45807" s="70"/>
      <c r="C45807" s="71"/>
    </row>
    <row r="45808" spans="1:3" x14ac:dyDescent="0.4">
      <c r="A45808" s="70"/>
      <c r="B45808" s="70"/>
      <c r="C45808" s="71"/>
    </row>
    <row r="45809" spans="1:3" x14ac:dyDescent="0.4">
      <c r="A45809" s="70"/>
      <c r="B45809" s="70"/>
      <c r="C45809" s="71"/>
    </row>
    <row r="45810" spans="1:3" x14ac:dyDescent="0.4">
      <c r="A45810" s="70"/>
      <c r="B45810" s="70"/>
      <c r="C45810" s="71"/>
    </row>
    <row r="45811" spans="1:3" x14ac:dyDescent="0.4">
      <c r="A45811" s="70"/>
      <c r="B45811" s="70"/>
      <c r="C45811" s="71"/>
    </row>
    <row r="45812" spans="1:3" x14ac:dyDescent="0.4">
      <c r="A45812" s="70"/>
      <c r="B45812" s="70"/>
      <c r="C45812" s="71"/>
    </row>
    <row r="45813" spans="1:3" x14ac:dyDescent="0.4">
      <c r="A45813" s="70"/>
      <c r="B45813" s="70"/>
      <c r="C45813" s="71"/>
    </row>
    <row r="45814" spans="1:3" x14ac:dyDescent="0.4">
      <c r="A45814" s="70"/>
      <c r="B45814" s="70"/>
      <c r="C45814" s="71"/>
    </row>
    <row r="45815" spans="1:3" x14ac:dyDescent="0.4">
      <c r="A45815" s="70"/>
      <c r="B45815" s="70"/>
      <c r="C45815" s="71"/>
    </row>
    <row r="45816" spans="1:3" x14ac:dyDescent="0.4">
      <c r="A45816" s="70"/>
      <c r="B45816" s="70"/>
      <c r="C45816" s="71"/>
    </row>
    <row r="45817" spans="1:3" x14ac:dyDescent="0.4">
      <c r="A45817" s="70"/>
      <c r="B45817" s="70"/>
      <c r="C45817" s="71"/>
    </row>
    <row r="45818" spans="1:3" x14ac:dyDescent="0.4">
      <c r="A45818" s="70"/>
      <c r="B45818" s="70"/>
      <c r="C45818" s="71"/>
    </row>
    <row r="45819" spans="1:3" x14ac:dyDescent="0.4">
      <c r="A45819" s="70"/>
      <c r="B45819" s="70"/>
      <c r="C45819" s="71"/>
    </row>
    <row r="45820" spans="1:3" x14ac:dyDescent="0.4">
      <c r="A45820" s="70"/>
      <c r="B45820" s="70"/>
      <c r="C45820" s="71"/>
    </row>
    <row r="45821" spans="1:3" x14ac:dyDescent="0.4">
      <c r="A45821" s="70"/>
      <c r="B45821" s="70"/>
      <c r="C45821" s="71"/>
    </row>
    <row r="45822" spans="1:3" x14ac:dyDescent="0.4">
      <c r="A45822" s="70"/>
      <c r="B45822" s="70"/>
      <c r="C45822" s="71"/>
    </row>
    <row r="45823" spans="1:3" x14ac:dyDescent="0.4">
      <c r="A45823" s="70"/>
      <c r="B45823" s="70"/>
      <c r="C45823" s="71"/>
    </row>
    <row r="45824" spans="1:3" x14ac:dyDescent="0.4">
      <c r="A45824" s="70"/>
      <c r="B45824" s="70"/>
      <c r="C45824" s="71"/>
    </row>
    <row r="45825" spans="1:3" x14ac:dyDescent="0.4">
      <c r="A45825" s="70"/>
      <c r="B45825" s="70"/>
      <c r="C45825" s="71"/>
    </row>
    <row r="45826" spans="1:3" x14ac:dyDescent="0.4">
      <c r="A45826" s="70"/>
      <c r="B45826" s="70"/>
      <c r="C45826" s="71"/>
    </row>
    <row r="45827" spans="1:3" x14ac:dyDescent="0.4">
      <c r="A45827" s="70"/>
      <c r="B45827" s="70"/>
      <c r="C45827" s="71"/>
    </row>
    <row r="45828" spans="1:3" x14ac:dyDescent="0.4">
      <c r="A45828" s="70"/>
      <c r="B45828" s="70"/>
      <c r="C45828" s="71"/>
    </row>
    <row r="45829" spans="1:3" x14ac:dyDescent="0.4">
      <c r="A45829" s="70"/>
      <c r="B45829" s="70"/>
      <c r="C45829" s="71"/>
    </row>
    <row r="45830" spans="1:3" x14ac:dyDescent="0.4">
      <c r="A45830" s="70"/>
      <c r="B45830" s="70"/>
      <c r="C45830" s="71"/>
    </row>
    <row r="45831" spans="1:3" x14ac:dyDescent="0.4">
      <c r="A45831" s="70"/>
      <c r="B45831" s="70"/>
      <c r="C45831" s="71"/>
    </row>
    <row r="45832" spans="1:3" x14ac:dyDescent="0.4">
      <c r="A45832" s="70"/>
      <c r="B45832" s="70"/>
      <c r="C45832" s="71"/>
    </row>
    <row r="45833" spans="1:3" x14ac:dyDescent="0.4">
      <c r="A45833" s="70"/>
      <c r="B45833" s="70"/>
      <c r="C45833" s="71"/>
    </row>
    <row r="45834" spans="1:3" x14ac:dyDescent="0.4">
      <c r="A45834" s="70"/>
      <c r="B45834" s="70"/>
      <c r="C45834" s="71"/>
    </row>
    <row r="45835" spans="1:3" x14ac:dyDescent="0.4">
      <c r="A45835" s="70"/>
      <c r="B45835" s="70"/>
      <c r="C45835" s="71"/>
    </row>
    <row r="45836" spans="1:3" x14ac:dyDescent="0.4">
      <c r="A45836" s="70"/>
      <c r="B45836" s="70"/>
      <c r="C45836" s="71"/>
    </row>
    <row r="45837" spans="1:3" x14ac:dyDescent="0.4">
      <c r="A45837" s="70"/>
      <c r="B45837" s="70"/>
      <c r="C45837" s="71"/>
    </row>
    <row r="45838" spans="1:3" x14ac:dyDescent="0.4">
      <c r="A45838" s="70"/>
      <c r="B45838" s="70"/>
      <c r="C45838" s="71"/>
    </row>
    <row r="45839" spans="1:3" x14ac:dyDescent="0.4">
      <c r="A45839" s="70"/>
      <c r="B45839" s="70"/>
      <c r="C45839" s="71"/>
    </row>
    <row r="45840" spans="1:3" x14ac:dyDescent="0.4">
      <c r="A45840" s="70"/>
      <c r="B45840" s="70"/>
      <c r="C45840" s="71"/>
    </row>
    <row r="45841" spans="1:3" x14ac:dyDescent="0.4">
      <c r="A45841" s="70"/>
      <c r="B45841" s="70"/>
      <c r="C45841" s="71"/>
    </row>
    <row r="45842" spans="1:3" x14ac:dyDescent="0.4">
      <c r="A45842" s="70"/>
      <c r="B45842" s="70"/>
      <c r="C45842" s="71"/>
    </row>
    <row r="45843" spans="1:3" x14ac:dyDescent="0.4">
      <c r="A45843" s="70"/>
      <c r="B45843" s="70"/>
      <c r="C45843" s="71"/>
    </row>
    <row r="45844" spans="1:3" x14ac:dyDescent="0.4">
      <c r="A45844" s="70"/>
      <c r="B45844" s="70"/>
      <c r="C45844" s="71"/>
    </row>
    <row r="45845" spans="1:3" x14ac:dyDescent="0.4">
      <c r="A45845" s="70"/>
      <c r="B45845" s="70"/>
      <c r="C45845" s="71"/>
    </row>
    <row r="45846" spans="1:3" x14ac:dyDescent="0.4">
      <c r="A45846" s="70"/>
      <c r="B45846" s="70"/>
      <c r="C45846" s="71"/>
    </row>
    <row r="45847" spans="1:3" x14ac:dyDescent="0.4">
      <c r="A45847" s="70"/>
      <c r="B45847" s="70"/>
      <c r="C45847" s="71"/>
    </row>
    <row r="45848" spans="1:3" x14ac:dyDescent="0.4">
      <c r="A45848" s="70"/>
      <c r="B45848" s="70"/>
      <c r="C45848" s="71"/>
    </row>
    <row r="45849" spans="1:3" x14ac:dyDescent="0.4">
      <c r="A45849" s="70"/>
      <c r="B45849" s="70"/>
      <c r="C45849" s="71"/>
    </row>
    <row r="45850" spans="1:3" x14ac:dyDescent="0.4">
      <c r="A45850" s="70"/>
      <c r="B45850" s="70"/>
      <c r="C45850" s="71"/>
    </row>
    <row r="45851" spans="1:3" x14ac:dyDescent="0.4">
      <c r="A45851" s="70"/>
      <c r="B45851" s="70"/>
      <c r="C45851" s="71"/>
    </row>
    <row r="45852" spans="1:3" x14ac:dyDescent="0.4">
      <c r="A45852" s="70"/>
      <c r="B45852" s="70"/>
      <c r="C45852" s="71"/>
    </row>
    <row r="45853" spans="1:3" x14ac:dyDescent="0.4">
      <c r="A45853" s="70"/>
      <c r="B45853" s="70"/>
      <c r="C45853" s="71"/>
    </row>
    <row r="45854" spans="1:3" x14ac:dyDescent="0.4">
      <c r="A45854" s="70"/>
      <c r="B45854" s="70"/>
      <c r="C45854" s="71"/>
    </row>
    <row r="45855" spans="1:3" x14ac:dyDescent="0.4">
      <c r="A45855" s="70"/>
      <c r="B45855" s="70"/>
      <c r="C45855" s="71"/>
    </row>
    <row r="45856" spans="1:3" x14ac:dyDescent="0.4">
      <c r="A45856" s="70"/>
      <c r="B45856" s="70"/>
      <c r="C45856" s="71"/>
    </row>
    <row r="45857" spans="1:3" x14ac:dyDescent="0.4">
      <c r="A45857" s="70"/>
      <c r="B45857" s="70"/>
      <c r="C45857" s="71"/>
    </row>
    <row r="45858" spans="1:3" x14ac:dyDescent="0.4">
      <c r="A45858" s="70"/>
      <c r="B45858" s="70"/>
      <c r="C45858" s="71"/>
    </row>
    <row r="45859" spans="1:3" x14ac:dyDescent="0.4">
      <c r="A45859" s="70"/>
      <c r="B45859" s="70"/>
      <c r="C45859" s="71"/>
    </row>
    <row r="45860" spans="1:3" x14ac:dyDescent="0.4">
      <c r="A45860" s="70"/>
      <c r="B45860" s="70"/>
      <c r="C45860" s="71"/>
    </row>
    <row r="45861" spans="1:3" x14ac:dyDescent="0.4">
      <c r="A45861" s="70"/>
      <c r="B45861" s="70"/>
      <c r="C45861" s="71"/>
    </row>
    <row r="45862" spans="1:3" x14ac:dyDescent="0.4">
      <c r="A45862" s="70"/>
      <c r="B45862" s="70"/>
      <c r="C45862" s="71"/>
    </row>
    <row r="45863" spans="1:3" x14ac:dyDescent="0.4">
      <c r="A45863" s="70"/>
      <c r="B45863" s="70"/>
      <c r="C45863" s="71"/>
    </row>
    <row r="45864" spans="1:3" x14ac:dyDescent="0.4">
      <c r="A45864" s="70"/>
      <c r="B45864" s="70"/>
      <c r="C45864" s="71"/>
    </row>
    <row r="45865" spans="1:3" x14ac:dyDescent="0.4">
      <c r="A45865" s="70"/>
      <c r="B45865" s="70"/>
      <c r="C45865" s="71"/>
    </row>
    <row r="45866" spans="1:3" x14ac:dyDescent="0.4">
      <c r="A45866" s="70"/>
      <c r="B45866" s="70"/>
      <c r="C45866" s="71"/>
    </row>
    <row r="45867" spans="1:3" x14ac:dyDescent="0.4">
      <c r="A45867" s="70"/>
      <c r="B45867" s="70"/>
      <c r="C45867" s="71"/>
    </row>
    <row r="45868" spans="1:3" x14ac:dyDescent="0.4">
      <c r="A45868" s="70"/>
      <c r="B45868" s="70"/>
      <c r="C45868" s="71"/>
    </row>
    <row r="45869" spans="1:3" x14ac:dyDescent="0.4">
      <c r="A45869" s="70"/>
      <c r="B45869" s="70"/>
      <c r="C45869" s="71"/>
    </row>
    <row r="45870" spans="1:3" x14ac:dyDescent="0.4">
      <c r="A45870" s="70"/>
      <c r="B45870" s="70"/>
      <c r="C45870" s="71"/>
    </row>
    <row r="45871" spans="1:3" x14ac:dyDescent="0.4">
      <c r="A45871" s="70"/>
      <c r="B45871" s="70"/>
      <c r="C45871" s="71"/>
    </row>
    <row r="45872" spans="1:3" x14ac:dyDescent="0.4">
      <c r="A45872" s="70"/>
      <c r="B45872" s="70"/>
      <c r="C45872" s="71"/>
    </row>
    <row r="45873" spans="1:3" x14ac:dyDescent="0.4">
      <c r="A45873" s="70"/>
      <c r="B45873" s="70"/>
      <c r="C45873" s="71"/>
    </row>
    <row r="45874" spans="1:3" x14ac:dyDescent="0.4">
      <c r="A45874" s="70"/>
      <c r="B45874" s="70"/>
      <c r="C45874" s="71"/>
    </row>
    <row r="45875" spans="1:3" x14ac:dyDescent="0.4">
      <c r="A45875" s="70"/>
      <c r="B45875" s="70"/>
      <c r="C45875" s="71"/>
    </row>
    <row r="45876" spans="1:3" x14ac:dyDescent="0.4">
      <c r="A45876" s="70"/>
      <c r="B45876" s="70"/>
      <c r="C45876" s="71"/>
    </row>
    <row r="45877" spans="1:3" x14ac:dyDescent="0.4">
      <c r="A45877" s="70"/>
      <c r="B45877" s="70"/>
      <c r="C45877" s="71"/>
    </row>
    <row r="45878" spans="1:3" x14ac:dyDescent="0.4">
      <c r="A45878" s="70"/>
      <c r="B45878" s="70"/>
      <c r="C45878" s="71"/>
    </row>
    <row r="45879" spans="1:3" x14ac:dyDescent="0.4">
      <c r="A45879" s="70"/>
      <c r="B45879" s="70"/>
      <c r="C45879" s="71"/>
    </row>
    <row r="45880" spans="1:3" x14ac:dyDescent="0.4">
      <c r="A45880" s="70"/>
      <c r="B45880" s="70"/>
      <c r="C45880" s="71"/>
    </row>
    <row r="45881" spans="1:3" x14ac:dyDescent="0.4">
      <c r="A45881" s="70"/>
      <c r="B45881" s="70"/>
      <c r="C45881" s="71"/>
    </row>
    <row r="45882" spans="1:3" x14ac:dyDescent="0.4">
      <c r="A45882" s="70"/>
      <c r="B45882" s="70"/>
      <c r="C45882" s="71"/>
    </row>
    <row r="45883" spans="1:3" x14ac:dyDescent="0.4">
      <c r="A45883" s="70"/>
      <c r="B45883" s="70"/>
      <c r="C45883" s="71"/>
    </row>
    <row r="45884" spans="1:3" x14ac:dyDescent="0.4">
      <c r="A45884" s="70"/>
      <c r="B45884" s="70"/>
      <c r="C45884" s="71"/>
    </row>
    <row r="45885" spans="1:3" x14ac:dyDescent="0.4">
      <c r="A45885" s="70"/>
      <c r="B45885" s="70"/>
      <c r="C45885" s="71"/>
    </row>
    <row r="45886" spans="1:3" x14ac:dyDescent="0.4">
      <c r="A45886" s="70"/>
      <c r="B45886" s="70"/>
      <c r="C45886" s="71"/>
    </row>
    <row r="45887" spans="1:3" x14ac:dyDescent="0.4">
      <c r="A45887" s="70"/>
      <c r="B45887" s="70"/>
      <c r="C45887" s="71"/>
    </row>
    <row r="45888" spans="1:3" x14ac:dyDescent="0.4">
      <c r="A45888" s="70"/>
      <c r="B45888" s="70"/>
      <c r="C45888" s="71"/>
    </row>
    <row r="45889" spans="1:3" x14ac:dyDescent="0.4">
      <c r="A45889" s="70"/>
      <c r="B45889" s="70"/>
      <c r="C45889" s="71"/>
    </row>
    <row r="45890" spans="1:3" x14ac:dyDescent="0.4">
      <c r="A45890" s="70"/>
      <c r="B45890" s="70"/>
      <c r="C45890" s="71"/>
    </row>
    <row r="45891" spans="1:3" x14ac:dyDescent="0.4">
      <c r="A45891" s="70"/>
      <c r="B45891" s="70"/>
      <c r="C45891" s="71"/>
    </row>
    <row r="45892" spans="1:3" x14ac:dyDescent="0.4">
      <c r="A45892" s="70"/>
      <c r="B45892" s="70"/>
      <c r="C45892" s="71"/>
    </row>
    <row r="45893" spans="1:3" x14ac:dyDescent="0.4">
      <c r="A45893" s="70"/>
      <c r="B45893" s="70"/>
      <c r="C45893" s="71"/>
    </row>
    <row r="45894" spans="1:3" x14ac:dyDescent="0.4">
      <c r="A45894" s="70"/>
      <c r="B45894" s="70"/>
      <c r="C45894" s="71"/>
    </row>
    <row r="45895" spans="1:3" x14ac:dyDescent="0.4">
      <c r="A45895" s="70"/>
      <c r="B45895" s="70"/>
      <c r="C45895" s="71"/>
    </row>
    <row r="45896" spans="1:3" x14ac:dyDescent="0.4">
      <c r="A45896" s="70"/>
      <c r="B45896" s="70"/>
      <c r="C45896" s="71"/>
    </row>
    <row r="45897" spans="1:3" x14ac:dyDescent="0.4">
      <c r="A45897" s="70"/>
      <c r="B45897" s="70"/>
      <c r="C45897" s="71"/>
    </row>
    <row r="45898" spans="1:3" x14ac:dyDescent="0.4">
      <c r="A45898" s="70"/>
      <c r="B45898" s="70"/>
      <c r="C45898" s="71"/>
    </row>
    <row r="45899" spans="1:3" x14ac:dyDescent="0.4">
      <c r="A45899" s="70"/>
      <c r="B45899" s="70"/>
      <c r="C45899" s="71"/>
    </row>
    <row r="45900" spans="1:3" x14ac:dyDescent="0.4">
      <c r="A45900" s="70"/>
      <c r="B45900" s="70"/>
      <c r="C45900" s="71"/>
    </row>
    <row r="45901" spans="1:3" x14ac:dyDescent="0.4">
      <c r="A45901" s="70"/>
      <c r="B45901" s="70"/>
      <c r="C45901" s="71"/>
    </row>
    <row r="45902" spans="1:3" x14ac:dyDescent="0.4">
      <c r="A45902" s="70"/>
      <c r="B45902" s="70"/>
      <c r="C45902" s="71"/>
    </row>
    <row r="45903" spans="1:3" x14ac:dyDescent="0.4">
      <c r="A45903" s="70"/>
      <c r="B45903" s="70"/>
      <c r="C45903" s="71"/>
    </row>
    <row r="45904" spans="1:3" x14ac:dyDescent="0.4">
      <c r="A45904" s="70"/>
      <c r="B45904" s="70"/>
      <c r="C45904" s="71"/>
    </row>
    <row r="45905" spans="1:3" x14ac:dyDescent="0.4">
      <c r="A45905" s="70"/>
      <c r="B45905" s="70"/>
      <c r="C45905" s="71"/>
    </row>
    <row r="45906" spans="1:3" x14ac:dyDescent="0.4">
      <c r="A45906" s="70"/>
      <c r="B45906" s="70"/>
      <c r="C45906" s="71"/>
    </row>
    <row r="45907" spans="1:3" x14ac:dyDescent="0.4">
      <c r="A45907" s="70"/>
      <c r="B45907" s="70"/>
      <c r="C45907" s="71"/>
    </row>
    <row r="45908" spans="1:3" x14ac:dyDescent="0.4">
      <c r="A45908" s="70"/>
      <c r="B45908" s="70"/>
      <c r="C45908" s="71"/>
    </row>
    <row r="45909" spans="1:3" x14ac:dyDescent="0.4">
      <c r="A45909" s="70"/>
      <c r="B45909" s="70"/>
      <c r="C45909" s="71"/>
    </row>
    <row r="45910" spans="1:3" x14ac:dyDescent="0.4">
      <c r="A45910" s="70"/>
      <c r="B45910" s="70"/>
      <c r="C45910" s="71"/>
    </row>
    <row r="45911" spans="1:3" x14ac:dyDescent="0.4">
      <c r="A45911" s="70"/>
      <c r="B45911" s="70"/>
      <c r="C45911" s="71"/>
    </row>
    <row r="45912" spans="1:3" x14ac:dyDescent="0.4">
      <c r="A45912" s="70"/>
      <c r="B45912" s="70"/>
      <c r="C45912" s="71"/>
    </row>
    <row r="45913" spans="1:3" x14ac:dyDescent="0.4">
      <c r="A45913" s="70"/>
      <c r="B45913" s="70"/>
      <c r="C45913" s="71"/>
    </row>
    <row r="45914" spans="1:3" x14ac:dyDescent="0.4">
      <c r="A45914" s="70"/>
      <c r="B45914" s="70"/>
      <c r="C45914" s="71"/>
    </row>
    <row r="45915" spans="1:3" x14ac:dyDescent="0.4">
      <c r="A45915" s="70"/>
      <c r="B45915" s="70"/>
      <c r="C45915" s="71"/>
    </row>
    <row r="45916" spans="1:3" x14ac:dyDescent="0.4">
      <c r="A45916" s="70"/>
      <c r="B45916" s="70"/>
      <c r="C45916" s="71"/>
    </row>
    <row r="45917" spans="1:3" x14ac:dyDescent="0.4">
      <c r="A45917" s="70"/>
      <c r="B45917" s="70"/>
      <c r="C45917" s="71"/>
    </row>
    <row r="45918" spans="1:3" x14ac:dyDescent="0.4">
      <c r="A45918" s="70"/>
      <c r="B45918" s="70"/>
      <c r="C45918" s="71"/>
    </row>
    <row r="45919" spans="1:3" x14ac:dyDescent="0.4">
      <c r="A45919" s="70"/>
      <c r="B45919" s="70"/>
      <c r="C45919" s="71"/>
    </row>
    <row r="45920" spans="1:3" x14ac:dyDescent="0.4">
      <c r="A45920" s="70"/>
      <c r="B45920" s="70"/>
      <c r="C45920" s="71"/>
    </row>
    <row r="45921" spans="1:3" x14ac:dyDescent="0.4">
      <c r="A45921" s="70"/>
      <c r="B45921" s="70"/>
      <c r="C45921" s="71"/>
    </row>
    <row r="45922" spans="1:3" x14ac:dyDescent="0.4">
      <c r="A45922" s="70"/>
      <c r="B45922" s="70"/>
      <c r="C45922" s="71"/>
    </row>
    <row r="45923" spans="1:3" x14ac:dyDescent="0.4">
      <c r="A45923" s="70"/>
      <c r="B45923" s="70"/>
      <c r="C45923" s="71"/>
    </row>
    <row r="45924" spans="1:3" x14ac:dyDescent="0.4">
      <c r="A45924" s="70"/>
      <c r="B45924" s="70"/>
      <c r="C45924" s="71"/>
    </row>
    <row r="45925" spans="1:3" x14ac:dyDescent="0.4">
      <c r="A45925" s="70"/>
      <c r="B45925" s="70"/>
      <c r="C45925" s="71"/>
    </row>
    <row r="45926" spans="1:3" x14ac:dyDescent="0.4">
      <c r="A45926" s="70"/>
      <c r="B45926" s="70"/>
      <c r="C45926" s="71"/>
    </row>
    <row r="45927" spans="1:3" x14ac:dyDescent="0.4">
      <c r="A45927" s="70"/>
      <c r="B45927" s="70"/>
      <c r="C45927" s="71"/>
    </row>
    <row r="45928" spans="1:3" x14ac:dyDescent="0.4">
      <c r="A45928" s="70"/>
      <c r="B45928" s="70"/>
      <c r="C45928" s="71"/>
    </row>
    <row r="45929" spans="1:3" x14ac:dyDescent="0.4">
      <c r="A45929" s="70"/>
      <c r="B45929" s="70"/>
      <c r="C45929" s="71"/>
    </row>
    <row r="45930" spans="1:3" x14ac:dyDescent="0.4">
      <c r="A45930" s="70"/>
      <c r="B45930" s="70"/>
      <c r="C45930" s="71"/>
    </row>
    <row r="45931" spans="1:3" x14ac:dyDescent="0.4">
      <c r="A45931" s="70"/>
      <c r="B45931" s="70"/>
      <c r="C45931" s="71"/>
    </row>
    <row r="45932" spans="1:3" x14ac:dyDescent="0.4">
      <c r="A45932" s="70"/>
      <c r="B45932" s="70"/>
      <c r="C45932" s="71"/>
    </row>
    <row r="45933" spans="1:3" x14ac:dyDescent="0.4">
      <c r="A45933" s="70"/>
      <c r="B45933" s="70"/>
      <c r="C45933" s="71"/>
    </row>
    <row r="45934" spans="1:3" x14ac:dyDescent="0.4">
      <c r="A45934" s="70"/>
      <c r="B45934" s="70"/>
      <c r="C45934" s="71"/>
    </row>
    <row r="45935" spans="1:3" x14ac:dyDescent="0.4">
      <c r="A45935" s="70"/>
      <c r="B45935" s="70"/>
      <c r="C45935" s="71"/>
    </row>
    <row r="45936" spans="1:3" x14ac:dyDescent="0.4">
      <c r="A45936" s="70"/>
      <c r="B45936" s="70"/>
      <c r="C45936" s="71"/>
    </row>
    <row r="45937" spans="1:3" x14ac:dyDescent="0.4">
      <c r="A45937" s="70"/>
      <c r="B45937" s="70"/>
      <c r="C45937" s="71"/>
    </row>
    <row r="45938" spans="1:3" x14ac:dyDescent="0.4">
      <c r="A45938" s="70"/>
      <c r="B45938" s="70"/>
      <c r="C45938" s="71"/>
    </row>
    <row r="45939" spans="1:3" x14ac:dyDescent="0.4">
      <c r="A45939" s="70"/>
      <c r="B45939" s="70"/>
      <c r="C45939" s="71"/>
    </row>
    <row r="45940" spans="1:3" x14ac:dyDescent="0.4">
      <c r="A45940" s="70"/>
      <c r="B45940" s="70"/>
      <c r="C45940" s="71"/>
    </row>
    <row r="45941" spans="1:3" x14ac:dyDescent="0.4">
      <c r="A45941" s="70"/>
      <c r="B45941" s="70"/>
      <c r="C45941" s="71"/>
    </row>
    <row r="45942" spans="1:3" x14ac:dyDescent="0.4">
      <c r="A45942" s="70"/>
      <c r="B45942" s="70"/>
      <c r="C45942" s="71"/>
    </row>
    <row r="45943" spans="1:3" x14ac:dyDescent="0.4">
      <c r="A45943" s="70"/>
      <c r="B45943" s="70"/>
      <c r="C45943" s="71"/>
    </row>
    <row r="45944" spans="1:3" x14ac:dyDescent="0.4">
      <c r="A45944" s="70"/>
      <c r="B45944" s="70"/>
      <c r="C45944" s="71"/>
    </row>
    <row r="45945" spans="1:3" x14ac:dyDescent="0.4">
      <c r="A45945" s="70"/>
      <c r="B45945" s="70"/>
      <c r="C45945" s="71"/>
    </row>
    <row r="45946" spans="1:3" x14ac:dyDescent="0.4">
      <c r="A45946" s="70"/>
      <c r="B45946" s="70"/>
      <c r="C45946" s="71"/>
    </row>
    <row r="45947" spans="1:3" x14ac:dyDescent="0.4">
      <c r="A45947" s="70"/>
      <c r="B45947" s="70"/>
      <c r="C45947" s="71"/>
    </row>
    <row r="45948" spans="1:3" x14ac:dyDescent="0.4">
      <c r="A45948" s="70"/>
      <c r="B45948" s="70"/>
      <c r="C45948" s="71"/>
    </row>
    <row r="45949" spans="1:3" x14ac:dyDescent="0.4">
      <c r="A45949" s="70"/>
      <c r="B45949" s="70"/>
      <c r="C45949" s="71"/>
    </row>
    <row r="45950" spans="1:3" x14ac:dyDescent="0.4">
      <c r="A45950" s="70"/>
      <c r="B45950" s="70"/>
      <c r="C45950" s="71"/>
    </row>
    <row r="45951" spans="1:3" x14ac:dyDescent="0.4">
      <c r="A45951" s="70"/>
      <c r="B45951" s="70"/>
      <c r="C45951" s="71"/>
    </row>
    <row r="45952" spans="1:3" x14ac:dyDescent="0.4">
      <c r="A45952" s="70"/>
      <c r="B45952" s="70"/>
      <c r="C45952" s="71"/>
    </row>
    <row r="45953" spans="1:3" x14ac:dyDescent="0.4">
      <c r="A45953" s="70"/>
      <c r="B45953" s="70"/>
      <c r="C45953" s="71"/>
    </row>
    <row r="45954" spans="1:3" x14ac:dyDescent="0.4">
      <c r="A45954" s="70"/>
      <c r="B45954" s="70"/>
      <c r="C45954" s="71"/>
    </row>
    <row r="45955" spans="1:3" x14ac:dyDescent="0.4">
      <c r="A45955" s="70"/>
      <c r="B45955" s="70"/>
      <c r="C45955" s="71"/>
    </row>
    <row r="45956" spans="1:3" x14ac:dyDescent="0.4">
      <c r="A45956" s="70"/>
      <c r="B45956" s="70"/>
      <c r="C45956" s="71"/>
    </row>
    <row r="45957" spans="1:3" x14ac:dyDescent="0.4">
      <c r="A45957" s="70"/>
      <c r="B45957" s="70"/>
      <c r="C45957" s="71"/>
    </row>
    <row r="45958" spans="1:3" x14ac:dyDescent="0.4">
      <c r="A45958" s="70"/>
      <c r="B45958" s="70"/>
      <c r="C45958" s="71"/>
    </row>
    <row r="45959" spans="1:3" x14ac:dyDescent="0.4">
      <c r="A45959" s="70"/>
      <c r="B45959" s="70"/>
      <c r="C45959" s="71"/>
    </row>
    <row r="45960" spans="1:3" x14ac:dyDescent="0.4">
      <c r="A45960" s="70"/>
      <c r="B45960" s="70"/>
      <c r="C45960" s="71"/>
    </row>
    <row r="45961" spans="1:3" x14ac:dyDescent="0.4">
      <c r="A45961" s="70"/>
      <c r="B45961" s="70"/>
      <c r="C45961" s="71"/>
    </row>
    <row r="45962" spans="1:3" x14ac:dyDescent="0.4">
      <c r="A45962" s="70"/>
      <c r="B45962" s="70"/>
      <c r="C45962" s="71"/>
    </row>
    <row r="45963" spans="1:3" x14ac:dyDescent="0.4">
      <c r="A45963" s="70"/>
      <c r="B45963" s="70"/>
      <c r="C45963" s="71"/>
    </row>
    <row r="45964" spans="1:3" x14ac:dyDescent="0.4">
      <c r="A45964" s="70"/>
      <c r="B45964" s="70"/>
      <c r="C45964" s="71"/>
    </row>
    <row r="45965" spans="1:3" x14ac:dyDescent="0.4">
      <c r="A45965" s="70"/>
      <c r="B45965" s="70"/>
      <c r="C45965" s="71"/>
    </row>
    <row r="45966" spans="1:3" x14ac:dyDescent="0.4">
      <c r="A45966" s="70"/>
      <c r="B45966" s="70"/>
      <c r="C45966" s="71"/>
    </row>
    <row r="45967" spans="1:3" x14ac:dyDescent="0.4">
      <c r="A45967" s="70"/>
      <c r="B45967" s="70"/>
      <c r="C45967" s="71"/>
    </row>
    <row r="45968" spans="1:3" x14ac:dyDescent="0.4">
      <c r="A45968" s="70"/>
      <c r="B45968" s="70"/>
      <c r="C45968" s="71"/>
    </row>
    <row r="45969" spans="1:3" x14ac:dyDescent="0.4">
      <c r="A45969" s="70"/>
      <c r="B45969" s="70"/>
      <c r="C45969" s="71"/>
    </row>
    <row r="45970" spans="1:3" x14ac:dyDescent="0.4">
      <c r="A45970" s="70"/>
      <c r="B45970" s="70"/>
      <c r="C45970" s="71"/>
    </row>
    <row r="45971" spans="1:3" x14ac:dyDescent="0.4">
      <c r="A45971" s="70"/>
      <c r="B45971" s="70"/>
      <c r="C45971" s="71"/>
    </row>
    <row r="45972" spans="1:3" x14ac:dyDescent="0.4">
      <c r="A45972" s="70"/>
      <c r="B45972" s="70"/>
      <c r="C45972" s="71"/>
    </row>
    <row r="45973" spans="1:3" x14ac:dyDescent="0.4">
      <c r="A45973" s="70"/>
      <c r="B45973" s="70"/>
      <c r="C45973" s="71"/>
    </row>
    <row r="45974" spans="1:3" x14ac:dyDescent="0.4">
      <c r="A45974" s="70"/>
      <c r="B45974" s="70"/>
      <c r="C45974" s="71"/>
    </row>
    <row r="45975" spans="1:3" x14ac:dyDescent="0.4">
      <c r="A45975" s="70"/>
      <c r="B45975" s="70"/>
      <c r="C45975" s="71"/>
    </row>
    <row r="45976" spans="1:3" x14ac:dyDescent="0.4">
      <c r="A45976" s="70"/>
      <c r="B45976" s="70"/>
      <c r="C45976" s="71"/>
    </row>
    <row r="45977" spans="1:3" x14ac:dyDescent="0.4">
      <c r="A45977" s="70"/>
      <c r="B45977" s="70"/>
      <c r="C45977" s="71"/>
    </row>
    <row r="45978" spans="1:3" x14ac:dyDescent="0.4">
      <c r="A45978" s="70"/>
      <c r="B45978" s="70"/>
      <c r="C45978" s="71"/>
    </row>
    <row r="45979" spans="1:3" x14ac:dyDescent="0.4">
      <c r="A45979" s="70"/>
      <c r="B45979" s="70"/>
      <c r="C45979" s="71"/>
    </row>
    <row r="45980" spans="1:3" x14ac:dyDescent="0.4">
      <c r="A45980" s="70"/>
      <c r="B45980" s="70"/>
      <c r="C45980" s="71"/>
    </row>
    <row r="45981" spans="1:3" x14ac:dyDescent="0.4">
      <c r="A45981" s="70"/>
      <c r="B45981" s="70"/>
      <c r="C45981" s="71"/>
    </row>
    <row r="45982" spans="1:3" x14ac:dyDescent="0.4">
      <c r="A45982" s="70"/>
      <c r="B45982" s="70"/>
      <c r="C45982" s="71"/>
    </row>
    <row r="45983" spans="1:3" x14ac:dyDescent="0.4">
      <c r="A45983" s="70"/>
      <c r="B45983" s="70"/>
      <c r="C45983" s="71"/>
    </row>
    <row r="45984" spans="1:3" x14ac:dyDescent="0.4">
      <c r="A45984" s="70"/>
      <c r="B45984" s="70"/>
      <c r="C45984" s="71"/>
    </row>
    <row r="45985" spans="1:3" x14ac:dyDescent="0.4">
      <c r="A45985" s="70"/>
      <c r="B45985" s="70"/>
      <c r="C45985" s="71"/>
    </row>
    <row r="45986" spans="1:3" x14ac:dyDescent="0.4">
      <c r="A45986" s="70"/>
      <c r="B45986" s="70"/>
      <c r="C45986" s="71"/>
    </row>
    <row r="45987" spans="1:3" x14ac:dyDescent="0.4">
      <c r="A45987" s="70"/>
      <c r="B45987" s="70"/>
      <c r="C45987" s="71"/>
    </row>
    <row r="45988" spans="1:3" x14ac:dyDescent="0.4">
      <c r="A45988" s="70"/>
      <c r="B45988" s="70"/>
      <c r="C45988" s="71"/>
    </row>
    <row r="45989" spans="1:3" x14ac:dyDescent="0.4">
      <c r="A45989" s="70"/>
      <c r="B45989" s="70"/>
      <c r="C45989" s="71"/>
    </row>
    <row r="45990" spans="1:3" x14ac:dyDescent="0.4">
      <c r="A45990" s="70"/>
      <c r="B45990" s="70"/>
      <c r="C45990" s="71"/>
    </row>
    <row r="45991" spans="1:3" x14ac:dyDescent="0.4">
      <c r="A45991" s="70"/>
      <c r="B45991" s="70"/>
      <c r="C45991" s="71"/>
    </row>
    <row r="45992" spans="1:3" x14ac:dyDescent="0.4">
      <c r="A45992" s="70"/>
      <c r="B45992" s="70"/>
      <c r="C45992" s="71"/>
    </row>
    <row r="45993" spans="1:3" x14ac:dyDescent="0.4">
      <c r="A45993" s="70"/>
      <c r="B45993" s="70"/>
      <c r="C45993" s="71"/>
    </row>
    <row r="45994" spans="1:3" x14ac:dyDescent="0.4">
      <c r="A45994" s="70"/>
      <c r="B45994" s="70"/>
      <c r="C45994" s="71"/>
    </row>
    <row r="45995" spans="1:3" x14ac:dyDescent="0.4">
      <c r="A45995" s="70"/>
      <c r="B45995" s="70"/>
      <c r="C45995" s="71"/>
    </row>
    <row r="45996" spans="1:3" x14ac:dyDescent="0.4">
      <c r="A45996" s="70"/>
      <c r="B45996" s="70"/>
      <c r="C45996" s="71"/>
    </row>
    <row r="45997" spans="1:3" x14ac:dyDescent="0.4">
      <c r="A45997" s="70"/>
      <c r="B45997" s="70"/>
      <c r="C45997" s="71"/>
    </row>
    <row r="45998" spans="1:3" x14ac:dyDescent="0.4">
      <c r="A45998" s="70"/>
      <c r="B45998" s="70"/>
      <c r="C45998" s="71"/>
    </row>
    <row r="45999" spans="1:3" x14ac:dyDescent="0.4">
      <c r="A45999" s="70"/>
      <c r="B45999" s="70"/>
      <c r="C45999" s="71"/>
    </row>
    <row r="46000" spans="1:3" x14ac:dyDescent="0.4">
      <c r="A46000" s="70"/>
      <c r="B46000" s="70"/>
      <c r="C46000" s="71"/>
    </row>
    <row r="46001" spans="1:3" x14ac:dyDescent="0.4">
      <c r="A46001" s="70"/>
      <c r="B46001" s="70"/>
      <c r="C46001" s="71"/>
    </row>
    <row r="46002" spans="1:3" x14ac:dyDescent="0.4">
      <c r="A46002" s="70"/>
      <c r="B46002" s="70"/>
      <c r="C46002" s="71"/>
    </row>
    <row r="46003" spans="1:3" x14ac:dyDescent="0.4">
      <c r="A46003" s="70"/>
      <c r="B46003" s="70"/>
      <c r="C46003" s="71"/>
    </row>
    <row r="46004" spans="1:3" x14ac:dyDescent="0.4">
      <c r="A46004" s="70"/>
      <c r="B46004" s="70"/>
      <c r="C46004" s="71"/>
    </row>
    <row r="46005" spans="1:3" x14ac:dyDescent="0.4">
      <c r="A46005" s="70"/>
      <c r="B46005" s="70"/>
      <c r="C46005" s="71"/>
    </row>
    <row r="46006" spans="1:3" x14ac:dyDescent="0.4">
      <c r="A46006" s="70"/>
      <c r="B46006" s="70"/>
      <c r="C46006" s="71"/>
    </row>
    <row r="46007" spans="1:3" x14ac:dyDescent="0.4">
      <c r="A46007" s="70"/>
      <c r="B46007" s="70"/>
      <c r="C46007" s="71"/>
    </row>
    <row r="46008" spans="1:3" x14ac:dyDescent="0.4">
      <c r="A46008" s="70"/>
      <c r="B46008" s="70"/>
      <c r="C46008" s="71"/>
    </row>
    <row r="46009" spans="1:3" x14ac:dyDescent="0.4">
      <c r="A46009" s="70"/>
      <c r="B46009" s="70"/>
      <c r="C46009" s="71"/>
    </row>
    <row r="46010" spans="1:3" x14ac:dyDescent="0.4">
      <c r="A46010" s="70"/>
      <c r="B46010" s="70"/>
      <c r="C46010" s="71"/>
    </row>
    <row r="46011" spans="1:3" x14ac:dyDescent="0.4">
      <c r="A46011" s="70"/>
      <c r="B46011" s="70"/>
      <c r="C46011" s="71"/>
    </row>
    <row r="46012" spans="1:3" x14ac:dyDescent="0.4">
      <c r="A46012" s="70"/>
      <c r="B46012" s="70"/>
      <c r="C46012" s="71"/>
    </row>
    <row r="46013" spans="1:3" x14ac:dyDescent="0.4">
      <c r="A46013" s="70"/>
      <c r="B46013" s="70"/>
      <c r="C46013" s="71"/>
    </row>
    <row r="46014" spans="1:3" x14ac:dyDescent="0.4">
      <c r="A46014" s="70"/>
      <c r="B46014" s="70"/>
      <c r="C46014" s="71"/>
    </row>
    <row r="46015" spans="1:3" x14ac:dyDescent="0.4">
      <c r="A46015" s="70"/>
      <c r="B46015" s="70"/>
      <c r="C46015" s="71"/>
    </row>
    <row r="46016" spans="1:3" x14ac:dyDescent="0.4">
      <c r="A46016" s="70"/>
      <c r="B46016" s="70"/>
      <c r="C46016" s="71"/>
    </row>
    <row r="46017" spans="1:3" x14ac:dyDescent="0.4">
      <c r="A46017" s="70"/>
      <c r="B46017" s="70"/>
      <c r="C46017" s="71"/>
    </row>
    <row r="46018" spans="1:3" x14ac:dyDescent="0.4">
      <c r="A46018" s="70"/>
      <c r="B46018" s="70"/>
      <c r="C46018" s="71"/>
    </row>
    <row r="46019" spans="1:3" x14ac:dyDescent="0.4">
      <c r="A46019" s="70"/>
      <c r="B46019" s="70"/>
      <c r="C46019" s="71"/>
    </row>
    <row r="46020" spans="1:3" x14ac:dyDescent="0.4">
      <c r="A46020" s="70"/>
      <c r="B46020" s="70"/>
      <c r="C46020" s="71"/>
    </row>
    <row r="46021" spans="1:3" x14ac:dyDescent="0.4">
      <c r="A46021" s="70"/>
      <c r="B46021" s="70"/>
      <c r="C46021" s="71"/>
    </row>
    <row r="46022" spans="1:3" x14ac:dyDescent="0.4">
      <c r="A46022" s="70"/>
      <c r="B46022" s="70"/>
      <c r="C46022" s="71"/>
    </row>
    <row r="46023" spans="1:3" x14ac:dyDescent="0.4">
      <c r="A46023" s="70"/>
      <c r="B46023" s="70"/>
      <c r="C46023" s="71"/>
    </row>
    <row r="46024" spans="1:3" x14ac:dyDescent="0.4">
      <c r="A46024" s="70"/>
      <c r="B46024" s="70"/>
      <c r="C46024" s="71"/>
    </row>
    <row r="46025" spans="1:3" x14ac:dyDescent="0.4">
      <c r="A46025" s="70"/>
      <c r="B46025" s="70"/>
      <c r="C46025" s="71"/>
    </row>
    <row r="46026" spans="1:3" x14ac:dyDescent="0.4">
      <c r="A46026" s="70"/>
      <c r="B46026" s="70"/>
      <c r="C46026" s="71"/>
    </row>
    <row r="46027" spans="1:3" x14ac:dyDescent="0.4">
      <c r="A46027" s="70"/>
      <c r="B46027" s="70"/>
      <c r="C46027" s="71"/>
    </row>
    <row r="46028" spans="1:3" x14ac:dyDescent="0.4">
      <c r="A46028" s="70"/>
      <c r="B46028" s="70"/>
      <c r="C46028" s="71"/>
    </row>
    <row r="46029" spans="1:3" x14ac:dyDescent="0.4">
      <c r="A46029" s="70"/>
      <c r="B46029" s="70"/>
      <c r="C46029" s="71"/>
    </row>
    <row r="46030" spans="1:3" x14ac:dyDescent="0.4">
      <c r="A46030" s="70"/>
      <c r="B46030" s="70"/>
      <c r="C46030" s="71"/>
    </row>
    <row r="46031" spans="1:3" x14ac:dyDescent="0.4">
      <c r="A46031" s="70"/>
      <c r="B46031" s="70"/>
      <c r="C46031" s="71"/>
    </row>
    <row r="46032" spans="1:3" x14ac:dyDescent="0.4">
      <c r="A46032" s="70"/>
      <c r="B46032" s="70"/>
      <c r="C46032" s="71"/>
    </row>
    <row r="46033" spans="1:3" x14ac:dyDescent="0.4">
      <c r="A46033" s="70"/>
      <c r="B46033" s="70"/>
      <c r="C46033" s="71"/>
    </row>
    <row r="46034" spans="1:3" x14ac:dyDescent="0.4">
      <c r="A46034" s="70"/>
      <c r="B46034" s="70"/>
      <c r="C46034" s="71"/>
    </row>
    <row r="46035" spans="1:3" x14ac:dyDescent="0.4">
      <c r="A46035" s="70"/>
      <c r="B46035" s="70"/>
      <c r="C46035" s="71"/>
    </row>
    <row r="46036" spans="1:3" x14ac:dyDescent="0.4">
      <c r="A46036" s="70"/>
      <c r="B46036" s="70"/>
      <c r="C46036" s="71"/>
    </row>
    <row r="46037" spans="1:3" x14ac:dyDescent="0.4">
      <c r="A46037" s="70"/>
      <c r="B46037" s="70"/>
      <c r="C46037" s="71"/>
    </row>
    <row r="46038" spans="1:3" x14ac:dyDescent="0.4">
      <c r="A46038" s="70"/>
      <c r="B46038" s="70"/>
      <c r="C46038" s="71"/>
    </row>
    <row r="46039" spans="1:3" x14ac:dyDescent="0.4">
      <c r="A46039" s="70"/>
      <c r="B46039" s="70"/>
      <c r="C46039" s="71"/>
    </row>
    <row r="46040" spans="1:3" x14ac:dyDescent="0.4">
      <c r="A46040" s="70"/>
      <c r="B46040" s="70"/>
      <c r="C46040" s="71"/>
    </row>
    <row r="46041" spans="1:3" x14ac:dyDescent="0.4">
      <c r="A46041" s="70"/>
      <c r="B46041" s="70"/>
      <c r="C46041" s="71"/>
    </row>
    <row r="46042" spans="1:3" x14ac:dyDescent="0.4">
      <c r="A46042" s="70"/>
      <c r="B46042" s="70"/>
      <c r="C46042" s="71"/>
    </row>
    <row r="46043" spans="1:3" x14ac:dyDescent="0.4">
      <c r="A46043" s="70"/>
      <c r="B46043" s="70"/>
      <c r="C46043" s="71"/>
    </row>
    <row r="46044" spans="1:3" x14ac:dyDescent="0.4">
      <c r="A46044" s="70"/>
      <c r="B46044" s="70"/>
      <c r="C46044" s="71"/>
    </row>
    <row r="46045" spans="1:3" x14ac:dyDescent="0.4">
      <c r="A46045" s="70"/>
      <c r="B46045" s="70"/>
      <c r="C46045" s="71"/>
    </row>
    <row r="46046" spans="1:3" x14ac:dyDescent="0.4">
      <c r="A46046" s="70"/>
      <c r="B46046" s="70"/>
      <c r="C46046" s="71"/>
    </row>
    <row r="46047" spans="1:3" x14ac:dyDescent="0.4">
      <c r="A46047" s="70"/>
      <c r="B46047" s="70"/>
      <c r="C46047" s="71"/>
    </row>
    <row r="46048" spans="1:3" x14ac:dyDescent="0.4">
      <c r="A46048" s="70"/>
      <c r="B46048" s="70"/>
      <c r="C46048" s="71"/>
    </row>
    <row r="46049" spans="1:3" x14ac:dyDescent="0.4">
      <c r="A46049" s="70"/>
      <c r="B46049" s="70"/>
      <c r="C46049" s="71"/>
    </row>
    <row r="46050" spans="1:3" x14ac:dyDescent="0.4">
      <c r="A46050" s="70"/>
      <c r="B46050" s="70"/>
      <c r="C46050" s="71"/>
    </row>
    <row r="46051" spans="1:3" x14ac:dyDescent="0.4">
      <c r="A46051" s="70"/>
      <c r="B46051" s="70"/>
      <c r="C46051" s="71"/>
    </row>
    <row r="46052" spans="1:3" x14ac:dyDescent="0.4">
      <c r="A46052" s="70"/>
      <c r="B46052" s="70"/>
      <c r="C46052" s="71"/>
    </row>
    <row r="46053" spans="1:3" x14ac:dyDescent="0.4">
      <c r="A46053" s="70"/>
      <c r="B46053" s="70"/>
      <c r="C46053" s="71"/>
    </row>
    <row r="46054" spans="1:3" x14ac:dyDescent="0.4">
      <c r="A46054" s="70"/>
      <c r="B46054" s="70"/>
      <c r="C46054" s="71"/>
    </row>
    <row r="46055" spans="1:3" x14ac:dyDescent="0.4">
      <c r="A46055" s="70"/>
      <c r="B46055" s="70"/>
      <c r="C46055" s="71"/>
    </row>
    <row r="46056" spans="1:3" x14ac:dyDescent="0.4">
      <c r="A46056" s="70"/>
      <c r="B46056" s="70"/>
      <c r="C46056" s="71"/>
    </row>
    <row r="46057" spans="1:3" x14ac:dyDescent="0.4">
      <c r="A46057" s="70"/>
      <c r="B46057" s="70"/>
      <c r="C46057" s="71"/>
    </row>
    <row r="46058" spans="1:3" x14ac:dyDescent="0.4">
      <c r="A46058" s="70"/>
      <c r="B46058" s="70"/>
      <c r="C46058" s="71"/>
    </row>
    <row r="46059" spans="1:3" x14ac:dyDescent="0.4">
      <c r="A46059" s="70"/>
      <c r="B46059" s="70"/>
      <c r="C46059" s="71"/>
    </row>
    <row r="46060" spans="1:3" x14ac:dyDescent="0.4">
      <c r="A46060" s="70"/>
      <c r="B46060" s="70"/>
      <c r="C46060" s="71"/>
    </row>
    <row r="46061" spans="1:3" x14ac:dyDescent="0.4">
      <c r="A46061" s="70"/>
      <c r="B46061" s="70"/>
      <c r="C46061" s="71"/>
    </row>
    <row r="46062" spans="1:3" x14ac:dyDescent="0.4">
      <c r="A46062" s="70"/>
      <c r="B46062" s="70"/>
      <c r="C46062" s="71"/>
    </row>
    <row r="46063" spans="1:3" x14ac:dyDescent="0.4">
      <c r="A46063" s="70"/>
      <c r="B46063" s="70"/>
      <c r="C46063" s="71"/>
    </row>
    <row r="46064" spans="1:3" x14ac:dyDescent="0.4">
      <c r="A46064" s="70"/>
      <c r="B46064" s="70"/>
      <c r="C46064" s="71"/>
    </row>
    <row r="46065" spans="1:3" x14ac:dyDescent="0.4">
      <c r="A46065" s="70"/>
      <c r="B46065" s="70"/>
      <c r="C46065" s="71"/>
    </row>
    <row r="46066" spans="1:3" x14ac:dyDescent="0.4">
      <c r="A46066" s="70"/>
      <c r="B46066" s="70"/>
      <c r="C46066" s="71"/>
    </row>
    <row r="46067" spans="1:3" x14ac:dyDescent="0.4">
      <c r="A46067" s="70"/>
      <c r="B46067" s="70"/>
      <c r="C46067" s="71"/>
    </row>
    <row r="46068" spans="1:3" x14ac:dyDescent="0.4">
      <c r="A46068" s="70"/>
      <c r="B46068" s="70"/>
      <c r="C46068" s="71"/>
    </row>
    <row r="46069" spans="1:3" x14ac:dyDescent="0.4">
      <c r="A46069" s="70"/>
      <c r="B46069" s="70"/>
      <c r="C46069" s="71"/>
    </row>
    <row r="46070" spans="1:3" x14ac:dyDescent="0.4">
      <c r="A46070" s="70"/>
      <c r="B46070" s="70"/>
      <c r="C46070" s="71"/>
    </row>
    <row r="46071" spans="1:3" x14ac:dyDescent="0.4">
      <c r="A46071" s="70"/>
      <c r="B46071" s="70"/>
      <c r="C46071" s="71"/>
    </row>
    <row r="46072" spans="1:3" x14ac:dyDescent="0.4">
      <c r="A46072" s="70"/>
      <c r="B46072" s="70"/>
      <c r="C46072" s="71"/>
    </row>
    <row r="46073" spans="1:3" x14ac:dyDescent="0.4">
      <c r="A46073" s="70"/>
      <c r="B46073" s="70"/>
      <c r="C46073" s="71"/>
    </row>
    <row r="46074" spans="1:3" x14ac:dyDescent="0.4">
      <c r="A46074" s="70"/>
      <c r="B46074" s="70"/>
      <c r="C46074" s="71"/>
    </row>
    <row r="46075" spans="1:3" x14ac:dyDescent="0.4">
      <c r="A46075" s="70"/>
      <c r="B46075" s="70"/>
      <c r="C46075" s="71"/>
    </row>
    <row r="46076" spans="1:3" x14ac:dyDescent="0.4">
      <c r="A46076" s="70"/>
      <c r="B46076" s="70"/>
      <c r="C46076" s="71"/>
    </row>
    <row r="46077" spans="1:3" x14ac:dyDescent="0.4">
      <c r="A46077" s="70"/>
      <c r="B46077" s="70"/>
      <c r="C46077" s="71"/>
    </row>
    <row r="46078" spans="1:3" x14ac:dyDescent="0.4">
      <c r="A46078" s="70"/>
      <c r="B46078" s="70"/>
      <c r="C46078" s="71"/>
    </row>
    <row r="46079" spans="1:3" x14ac:dyDescent="0.4">
      <c r="A46079" s="70"/>
      <c r="B46079" s="70"/>
      <c r="C46079" s="71"/>
    </row>
    <row r="46080" spans="1:3" x14ac:dyDescent="0.4">
      <c r="A46080" s="70"/>
      <c r="B46080" s="70"/>
      <c r="C46080" s="71"/>
    </row>
    <row r="46081" spans="1:3" x14ac:dyDescent="0.4">
      <c r="A46081" s="70"/>
      <c r="B46081" s="70"/>
      <c r="C46081" s="71"/>
    </row>
    <row r="46082" spans="1:3" x14ac:dyDescent="0.4">
      <c r="A46082" s="70"/>
      <c r="B46082" s="70"/>
      <c r="C46082" s="71"/>
    </row>
    <row r="46083" spans="1:3" x14ac:dyDescent="0.4">
      <c r="A46083" s="70"/>
      <c r="B46083" s="70"/>
      <c r="C46083" s="71"/>
    </row>
    <row r="46084" spans="1:3" x14ac:dyDescent="0.4">
      <c r="A46084" s="70"/>
      <c r="B46084" s="70"/>
      <c r="C46084" s="71"/>
    </row>
    <row r="46085" spans="1:3" x14ac:dyDescent="0.4">
      <c r="A46085" s="70"/>
      <c r="B46085" s="70"/>
      <c r="C46085" s="71"/>
    </row>
    <row r="46086" spans="1:3" x14ac:dyDescent="0.4">
      <c r="A46086" s="70"/>
      <c r="B46086" s="70"/>
      <c r="C46086" s="71"/>
    </row>
    <row r="46087" spans="1:3" x14ac:dyDescent="0.4">
      <c r="A46087" s="70"/>
      <c r="B46087" s="70"/>
      <c r="C46087" s="71"/>
    </row>
    <row r="46088" spans="1:3" x14ac:dyDescent="0.4">
      <c r="A46088" s="70"/>
      <c r="B46088" s="70"/>
      <c r="C46088" s="71"/>
    </row>
    <row r="46089" spans="1:3" x14ac:dyDescent="0.4">
      <c r="A46089" s="70"/>
      <c r="B46089" s="70"/>
      <c r="C46089" s="71"/>
    </row>
    <row r="46090" spans="1:3" x14ac:dyDescent="0.4">
      <c r="A46090" s="70"/>
      <c r="B46090" s="70"/>
      <c r="C46090" s="71"/>
    </row>
    <row r="46091" spans="1:3" x14ac:dyDescent="0.4">
      <c r="A46091" s="70"/>
      <c r="B46091" s="70"/>
      <c r="C46091" s="71"/>
    </row>
    <row r="46092" spans="1:3" x14ac:dyDescent="0.4">
      <c r="A46092" s="70"/>
      <c r="B46092" s="70"/>
      <c r="C46092" s="71"/>
    </row>
    <row r="46093" spans="1:3" x14ac:dyDescent="0.4">
      <c r="A46093" s="70"/>
      <c r="B46093" s="70"/>
      <c r="C46093" s="71"/>
    </row>
    <row r="46094" spans="1:3" x14ac:dyDescent="0.4">
      <c r="A46094" s="70"/>
      <c r="B46094" s="70"/>
      <c r="C46094" s="71"/>
    </row>
    <row r="46095" spans="1:3" x14ac:dyDescent="0.4">
      <c r="A46095" s="70"/>
      <c r="B46095" s="70"/>
      <c r="C46095" s="71"/>
    </row>
    <row r="46096" spans="1:3" x14ac:dyDescent="0.4">
      <c r="A46096" s="70"/>
      <c r="B46096" s="70"/>
      <c r="C46096" s="71"/>
    </row>
    <row r="46097" spans="1:3" x14ac:dyDescent="0.4">
      <c r="A46097" s="70"/>
      <c r="B46097" s="70"/>
      <c r="C46097" s="71"/>
    </row>
    <row r="46098" spans="1:3" x14ac:dyDescent="0.4">
      <c r="A46098" s="70"/>
      <c r="B46098" s="70"/>
      <c r="C46098" s="71"/>
    </row>
    <row r="46099" spans="1:3" x14ac:dyDescent="0.4">
      <c r="A46099" s="70"/>
      <c r="B46099" s="70"/>
      <c r="C46099" s="71"/>
    </row>
    <row r="46100" spans="1:3" x14ac:dyDescent="0.4">
      <c r="A46100" s="70"/>
      <c r="B46100" s="70"/>
      <c r="C46100" s="71"/>
    </row>
    <row r="46101" spans="1:3" x14ac:dyDescent="0.4">
      <c r="A46101" s="70"/>
      <c r="B46101" s="70"/>
      <c r="C46101" s="71"/>
    </row>
    <row r="46102" spans="1:3" x14ac:dyDescent="0.4">
      <c r="A46102" s="70"/>
      <c r="B46102" s="70"/>
      <c r="C46102" s="71"/>
    </row>
    <row r="46103" spans="1:3" x14ac:dyDescent="0.4">
      <c r="A46103" s="70"/>
      <c r="B46103" s="70"/>
      <c r="C46103" s="71"/>
    </row>
    <row r="46104" spans="1:3" x14ac:dyDescent="0.4">
      <c r="A46104" s="70"/>
      <c r="B46104" s="70"/>
      <c r="C46104" s="71"/>
    </row>
    <row r="46105" spans="1:3" x14ac:dyDescent="0.4">
      <c r="A46105" s="70"/>
      <c r="B46105" s="70"/>
      <c r="C46105" s="71"/>
    </row>
    <row r="46106" spans="1:3" x14ac:dyDescent="0.4">
      <c r="A46106" s="70"/>
      <c r="B46106" s="70"/>
      <c r="C46106" s="71"/>
    </row>
    <row r="46107" spans="1:3" x14ac:dyDescent="0.4">
      <c r="A46107" s="70"/>
      <c r="B46107" s="70"/>
      <c r="C46107" s="71"/>
    </row>
    <row r="46108" spans="1:3" x14ac:dyDescent="0.4">
      <c r="A46108" s="70"/>
      <c r="B46108" s="70"/>
      <c r="C46108" s="71"/>
    </row>
    <row r="46109" spans="1:3" x14ac:dyDescent="0.4">
      <c r="A46109" s="70"/>
      <c r="B46109" s="70"/>
      <c r="C46109" s="71"/>
    </row>
    <row r="46110" spans="1:3" x14ac:dyDescent="0.4">
      <c r="A46110" s="70"/>
      <c r="B46110" s="70"/>
      <c r="C46110" s="71"/>
    </row>
    <row r="46111" spans="1:3" x14ac:dyDescent="0.4">
      <c r="A46111" s="70"/>
      <c r="B46111" s="70"/>
      <c r="C46111" s="71"/>
    </row>
    <row r="46112" spans="1:3" x14ac:dyDescent="0.4">
      <c r="A46112" s="70"/>
      <c r="B46112" s="70"/>
      <c r="C46112" s="71"/>
    </row>
    <row r="46113" spans="1:3" x14ac:dyDescent="0.4">
      <c r="A46113" s="70"/>
      <c r="B46113" s="70"/>
      <c r="C46113" s="71"/>
    </row>
    <row r="46114" spans="1:3" x14ac:dyDescent="0.4">
      <c r="A46114" s="70"/>
      <c r="B46114" s="70"/>
      <c r="C46114" s="71"/>
    </row>
    <row r="46115" spans="1:3" x14ac:dyDescent="0.4">
      <c r="A46115" s="70"/>
      <c r="B46115" s="70"/>
      <c r="C46115" s="71"/>
    </row>
    <row r="46116" spans="1:3" x14ac:dyDescent="0.4">
      <c r="A46116" s="70"/>
      <c r="B46116" s="70"/>
      <c r="C46116" s="71"/>
    </row>
    <row r="46117" spans="1:3" x14ac:dyDescent="0.4">
      <c r="A46117" s="70"/>
      <c r="B46117" s="70"/>
      <c r="C46117" s="71"/>
    </row>
    <row r="46118" spans="1:3" x14ac:dyDescent="0.4">
      <c r="A46118" s="70"/>
      <c r="B46118" s="70"/>
      <c r="C46118" s="71"/>
    </row>
    <row r="46119" spans="1:3" x14ac:dyDescent="0.4">
      <c r="A46119" s="70"/>
      <c r="B46119" s="70"/>
      <c r="C46119" s="71"/>
    </row>
    <row r="46120" spans="1:3" x14ac:dyDescent="0.4">
      <c r="A46120" s="70"/>
      <c r="B46120" s="70"/>
      <c r="C46120" s="71"/>
    </row>
    <row r="46121" spans="1:3" x14ac:dyDescent="0.4">
      <c r="A46121" s="70"/>
      <c r="B46121" s="70"/>
      <c r="C46121" s="71"/>
    </row>
    <row r="46122" spans="1:3" x14ac:dyDescent="0.4">
      <c r="A46122" s="70"/>
      <c r="B46122" s="70"/>
      <c r="C46122" s="71"/>
    </row>
    <row r="46123" spans="1:3" x14ac:dyDescent="0.4">
      <c r="A46123" s="70"/>
      <c r="B46123" s="70"/>
      <c r="C46123" s="71"/>
    </row>
    <row r="46124" spans="1:3" x14ac:dyDescent="0.4">
      <c r="A46124" s="70"/>
      <c r="B46124" s="70"/>
      <c r="C46124" s="71"/>
    </row>
    <row r="46125" spans="1:3" x14ac:dyDescent="0.4">
      <c r="A46125" s="70"/>
      <c r="B46125" s="70"/>
      <c r="C46125" s="71"/>
    </row>
    <row r="46126" spans="1:3" x14ac:dyDescent="0.4">
      <c r="A46126" s="70"/>
      <c r="B46126" s="70"/>
      <c r="C46126" s="71"/>
    </row>
    <row r="46127" spans="1:3" x14ac:dyDescent="0.4">
      <c r="A46127" s="70"/>
      <c r="B46127" s="70"/>
      <c r="C46127" s="71"/>
    </row>
    <row r="46128" spans="1:3" x14ac:dyDescent="0.4">
      <c r="A46128" s="70"/>
      <c r="B46128" s="70"/>
      <c r="C46128" s="71"/>
    </row>
    <row r="46129" spans="1:3" x14ac:dyDescent="0.4">
      <c r="A46129" s="70"/>
      <c r="B46129" s="70"/>
      <c r="C46129" s="71"/>
    </row>
    <row r="46130" spans="1:3" x14ac:dyDescent="0.4">
      <c r="A46130" s="70"/>
      <c r="B46130" s="70"/>
      <c r="C46130" s="71"/>
    </row>
    <row r="46131" spans="1:3" x14ac:dyDescent="0.4">
      <c r="A46131" s="70"/>
      <c r="B46131" s="70"/>
      <c r="C46131" s="71"/>
    </row>
    <row r="46132" spans="1:3" x14ac:dyDescent="0.4">
      <c r="A46132" s="70"/>
      <c r="B46132" s="70"/>
      <c r="C46132" s="71"/>
    </row>
    <row r="46133" spans="1:3" x14ac:dyDescent="0.4">
      <c r="A46133" s="70"/>
      <c r="B46133" s="70"/>
      <c r="C46133" s="71"/>
    </row>
    <row r="46134" spans="1:3" x14ac:dyDescent="0.4">
      <c r="A46134" s="70"/>
      <c r="B46134" s="70"/>
      <c r="C46134" s="71"/>
    </row>
    <row r="46135" spans="1:3" x14ac:dyDescent="0.4">
      <c r="A46135" s="70"/>
      <c r="B46135" s="70"/>
      <c r="C46135" s="71"/>
    </row>
    <row r="46136" spans="1:3" x14ac:dyDescent="0.4">
      <c r="A46136" s="70"/>
      <c r="B46136" s="70"/>
      <c r="C46136" s="71"/>
    </row>
    <row r="46137" spans="1:3" x14ac:dyDescent="0.4">
      <c r="A46137" s="70"/>
      <c r="B46137" s="70"/>
      <c r="C46137" s="71"/>
    </row>
    <row r="46138" spans="1:3" x14ac:dyDescent="0.4">
      <c r="A46138" s="70"/>
      <c r="B46138" s="70"/>
      <c r="C46138" s="71"/>
    </row>
    <row r="46139" spans="1:3" x14ac:dyDescent="0.4">
      <c r="A46139" s="70"/>
      <c r="B46139" s="70"/>
      <c r="C46139" s="71"/>
    </row>
    <row r="46140" spans="1:3" x14ac:dyDescent="0.4">
      <c r="A46140" s="70"/>
      <c r="B46140" s="70"/>
      <c r="C46140" s="71"/>
    </row>
    <row r="46141" spans="1:3" x14ac:dyDescent="0.4">
      <c r="A46141" s="70"/>
      <c r="B46141" s="70"/>
      <c r="C46141" s="71"/>
    </row>
    <row r="46142" spans="1:3" x14ac:dyDescent="0.4">
      <c r="A46142" s="70"/>
      <c r="B46142" s="70"/>
      <c r="C46142" s="71"/>
    </row>
    <row r="46143" spans="1:3" x14ac:dyDescent="0.4">
      <c r="A46143" s="70"/>
      <c r="B46143" s="70"/>
      <c r="C46143" s="71"/>
    </row>
    <row r="46144" spans="1:3" x14ac:dyDescent="0.4">
      <c r="A46144" s="70"/>
      <c r="B46144" s="70"/>
      <c r="C46144" s="71"/>
    </row>
    <row r="46145" spans="1:3" x14ac:dyDescent="0.4">
      <c r="A46145" s="70"/>
      <c r="B46145" s="70"/>
      <c r="C46145" s="71"/>
    </row>
    <row r="46146" spans="1:3" x14ac:dyDescent="0.4">
      <c r="A46146" s="70"/>
      <c r="B46146" s="70"/>
      <c r="C46146" s="71"/>
    </row>
    <row r="46147" spans="1:3" x14ac:dyDescent="0.4">
      <c r="A46147" s="70"/>
      <c r="B46147" s="70"/>
      <c r="C46147" s="71"/>
    </row>
    <row r="46148" spans="1:3" x14ac:dyDescent="0.4">
      <c r="A46148" s="70"/>
      <c r="B46148" s="70"/>
      <c r="C46148" s="71"/>
    </row>
    <row r="46149" spans="1:3" x14ac:dyDescent="0.4">
      <c r="A46149" s="70"/>
      <c r="B46149" s="70"/>
      <c r="C46149" s="71"/>
    </row>
    <row r="46150" spans="1:3" x14ac:dyDescent="0.4">
      <c r="A46150" s="70"/>
      <c r="B46150" s="70"/>
      <c r="C46150" s="71"/>
    </row>
    <row r="46151" spans="1:3" x14ac:dyDescent="0.4">
      <c r="A46151" s="70"/>
      <c r="B46151" s="70"/>
      <c r="C46151" s="71"/>
    </row>
    <row r="46152" spans="1:3" x14ac:dyDescent="0.4">
      <c r="A46152" s="70"/>
      <c r="B46152" s="70"/>
      <c r="C46152" s="71"/>
    </row>
    <row r="46153" spans="1:3" x14ac:dyDescent="0.4">
      <c r="A46153" s="70"/>
      <c r="B46153" s="70"/>
      <c r="C46153" s="71"/>
    </row>
    <row r="46154" spans="1:3" x14ac:dyDescent="0.4">
      <c r="A46154" s="70"/>
      <c r="B46154" s="70"/>
      <c r="C46154" s="71"/>
    </row>
    <row r="46155" spans="1:3" x14ac:dyDescent="0.4">
      <c r="A46155" s="70"/>
      <c r="B46155" s="70"/>
      <c r="C46155" s="71"/>
    </row>
    <row r="46156" spans="1:3" x14ac:dyDescent="0.4">
      <c r="A46156" s="70"/>
      <c r="B46156" s="70"/>
      <c r="C46156" s="71"/>
    </row>
    <row r="46157" spans="1:3" x14ac:dyDescent="0.4">
      <c r="A46157" s="70"/>
      <c r="B46157" s="70"/>
      <c r="C46157" s="71"/>
    </row>
    <row r="46158" spans="1:3" x14ac:dyDescent="0.4">
      <c r="A46158" s="70"/>
      <c r="B46158" s="70"/>
      <c r="C46158" s="71"/>
    </row>
    <row r="46159" spans="1:3" x14ac:dyDescent="0.4">
      <c r="A46159" s="70"/>
      <c r="B46159" s="70"/>
      <c r="C46159" s="71"/>
    </row>
    <row r="46160" spans="1:3" x14ac:dyDescent="0.4">
      <c r="A46160" s="70"/>
      <c r="B46160" s="70"/>
      <c r="C46160" s="71"/>
    </row>
    <row r="46161" spans="1:3" x14ac:dyDescent="0.4">
      <c r="A46161" s="70"/>
      <c r="B46161" s="70"/>
      <c r="C46161" s="71"/>
    </row>
    <row r="46162" spans="1:3" x14ac:dyDescent="0.4">
      <c r="A46162" s="70"/>
      <c r="B46162" s="70"/>
      <c r="C46162" s="71"/>
    </row>
    <row r="46163" spans="1:3" x14ac:dyDescent="0.4">
      <c r="A46163" s="70"/>
      <c r="B46163" s="70"/>
      <c r="C46163" s="71"/>
    </row>
    <row r="46164" spans="1:3" x14ac:dyDescent="0.4">
      <c r="A46164" s="70"/>
      <c r="B46164" s="70"/>
      <c r="C46164" s="71"/>
    </row>
    <row r="46165" spans="1:3" x14ac:dyDescent="0.4">
      <c r="A46165" s="70"/>
      <c r="B46165" s="70"/>
      <c r="C46165" s="71"/>
    </row>
    <row r="46166" spans="1:3" x14ac:dyDescent="0.4">
      <c r="A46166" s="70"/>
      <c r="B46166" s="70"/>
      <c r="C46166" s="71"/>
    </row>
    <row r="46167" spans="1:3" x14ac:dyDescent="0.4">
      <c r="A46167" s="70"/>
      <c r="B46167" s="70"/>
      <c r="C46167" s="71"/>
    </row>
    <row r="46168" spans="1:3" x14ac:dyDescent="0.4">
      <c r="A46168" s="70"/>
      <c r="B46168" s="70"/>
      <c r="C46168" s="71"/>
    </row>
    <row r="46169" spans="1:3" x14ac:dyDescent="0.4">
      <c r="A46169" s="70"/>
      <c r="B46169" s="70"/>
      <c r="C46169" s="71"/>
    </row>
    <row r="46170" spans="1:3" x14ac:dyDescent="0.4">
      <c r="A46170" s="70"/>
      <c r="B46170" s="70"/>
      <c r="C46170" s="71"/>
    </row>
    <row r="46171" spans="1:3" x14ac:dyDescent="0.4">
      <c r="A46171" s="70"/>
      <c r="B46171" s="70"/>
      <c r="C46171" s="71"/>
    </row>
    <row r="46172" spans="1:3" x14ac:dyDescent="0.4">
      <c r="A46172" s="70"/>
      <c r="B46172" s="70"/>
      <c r="C46172" s="71"/>
    </row>
    <row r="46173" spans="1:3" x14ac:dyDescent="0.4">
      <c r="A46173" s="70"/>
      <c r="B46173" s="70"/>
      <c r="C46173" s="71"/>
    </row>
    <row r="46174" spans="1:3" x14ac:dyDescent="0.4">
      <c r="A46174" s="70"/>
      <c r="B46174" s="70"/>
      <c r="C46174" s="71"/>
    </row>
    <row r="46175" spans="1:3" x14ac:dyDescent="0.4">
      <c r="A46175" s="70"/>
      <c r="B46175" s="70"/>
      <c r="C46175" s="71"/>
    </row>
    <row r="46176" spans="1:3" x14ac:dyDescent="0.4">
      <c r="A46176" s="70"/>
      <c r="B46176" s="70"/>
      <c r="C46176" s="71"/>
    </row>
    <row r="46177" spans="1:3" x14ac:dyDescent="0.4">
      <c r="A46177" s="70"/>
      <c r="B46177" s="70"/>
      <c r="C46177" s="71"/>
    </row>
    <row r="46178" spans="1:3" x14ac:dyDescent="0.4">
      <c r="A46178" s="70"/>
      <c r="B46178" s="70"/>
      <c r="C46178" s="71"/>
    </row>
    <row r="46179" spans="1:3" x14ac:dyDescent="0.4">
      <c r="A46179" s="70"/>
      <c r="B46179" s="70"/>
      <c r="C46179" s="71"/>
    </row>
    <row r="46180" spans="1:3" x14ac:dyDescent="0.4">
      <c r="A46180" s="70"/>
      <c r="B46180" s="70"/>
      <c r="C46180" s="71"/>
    </row>
    <row r="46181" spans="1:3" x14ac:dyDescent="0.4">
      <c r="A46181" s="70"/>
      <c r="B46181" s="70"/>
      <c r="C46181" s="71"/>
    </row>
    <row r="46182" spans="1:3" x14ac:dyDescent="0.4">
      <c r="A46182" s="70"/>
      <c r="B46182" s="70"/>
      <c r="C46182" s="71"/>
    </row>
    <row r="46183" spans="1:3" x14ac:dyDescent="0.4">
      <c r="A46183" s="70"/>
      <c r="B46183" s="70"/>
      <c r="C46183" s="71"/>
    </row>
    <row r="46184" spans="1:3" x14ac:dyDescent="0.4">
      <c r="A46184" s="70"/>
      <c r="B46184" s="70"/>
      <c r="C46184" s="71"/>
    </row>
    <row r="46185" spans="1:3" x14ac:dyDescent="0.4">
      <c r="A46185" s="70"/>
      <c r="B46185" s="70"/>
      <c r="C46185" s="71"/>
    </row>
    <row r="46186" spans="1:3" x14ac:dyDescent="0.4">
      <c r="A46186" s="70"/>
      <c r="B46186" s="70"/>
      <c r="C46186" s="71"/>
    </row>
    <row r="46187" spans="1:3" x14ac:dyDescent="0.4">
      <c r="A46187" s="70"/>
      <c r="B46187" s="70"/>
      <c r="C46187" s="71"/>
    </row>
    <row r="46188" spans="1:3" x14ac:dyDescent="0.4">
      <c r="A46188" s="70"/>
      <c r="B46188" s="70"/>
      <c r="C46188" s="71"/>
    </row>
    <row r="46189" spans="1:3" x14ac:dyDescent="0.4">
      <c r="A46189" s="70"/>
      <c r="B46189" s="70"/>
      <c r="C46189" s="71"/>
    </row>
    <row r="46190" spans="1:3" x14ac:dyDescent="0.4">
      <c r="A46190" s="70"/>
      <c r="B46190" s="70"/>
      <c r="C46190" s="71"/>
    </row>
    <row r="46191" spans="1:3" x14ac:dyDescent="0.4">
      <c r="A46191" s="70"/>
      <c r="B46191" s="70"/>
      <c r="C46191" s="71"/>
    </row>
    <row r="46192" spans="1:3" x14ac:dyDescent="0.4">
      <c r="A46192" s="70"/>
      <c r="B46192" s="70"/>
      <c r="C46192" s="71"/>
    </row>
    <row r="46193" spans="1:3" x14ac:dyDescent="0.4">
      <c r="A46193" s="70"/>
      <c r="B46193" s="70"/>
      <c r="C46193" s="71"/>
    </row>
    <row r="46194" spans="1:3" x14ac:dyDescent="0.4">
      <c r="A46194" s="70"/>
      <c r="B46194" s="70"/>
      <c r="C46194" s="71"/>
    </row>
    <row r="46195" spans="1:3" x14ac:dyDescent="0.4">
      <c r="A46195" s="70"/>
      <c r="B46195" s="70"/>
      <c r="C46195" s="71"/>
    </row>
    <row r="46196" spans="1:3" x14ac:dyDescent="0.4">
      <c r="A46196" s="70"/>
      <c r="B46196" s="70"/>
      <c r="C46196" s="71"/>
    </row>
    <row r="46197" spans="1:3" x14ac:dyDescent="0.4">
      <c r="A46197" s="70"/>
      <c r="B46197" s="70"/>
      <c r="C46197" s="71"/>
    </row>
    <row r="46198" spans="1:3" x14ac:dyDescent="0.4">
      <c r="A46198" s="70"/>
      <c r="B46198" s="70"/>
      <c r="C46198" s="71"/>
    </row>
    <row r="46199" spans="1:3" x14ac:dyDescent="0.4">
      <c r="A46199" s="70"/>
      <c r="B46199" s="70"/>
      <c r="C46199" s="71"/>
    </row>
    <row r="46200" spans="1:3" x14ac:dyDescent="0.4">
      <c r="A46200" s="70"/>
      <c r="B46200" s="70"/>
      <c r="C46200" s="71"/>
    </row>
    <row r="46201" spans="1:3" x14ac:dyDescent="0.4">
      <c r="A46201" s="70"/>
      <c r="B46201" s="70"/>
      <c r="C46201" s="71"/>
    </row>
    <row r="46202" spans="1:3" x14ac:dyDescent="0.4">
      <c r="A46202" s="70"/>
      <c r="B46202" s="70"/>
      <c r="C46202" s="71"/>
    </row>
    <row r="46203" spans="1:3" x14ac:dyDescent="0.4">
      <c r="A46203" s="70"/>
      <c r="B46203" s="70"/>
      <c r="C46203" s="71"/>
    </row>
    <row r="46204" spans="1:3" x14ac:dyDescent="0.4">
      <c r="A46204" s="70"/>
      <c r="B46204" s="70"/>
      <c r="C46204" s="71"/>
    </row>
    <row r="46205" spans="1:3" x14ac:dyDescent="0.4">
      <c r="A46205" s="70"/>
      <c r="B46205" s="70"/>
      <c r="C46205" s="71"/>
    </row>
    <row r="46206" spans="1:3" x14ac:dyDescent="0.4">
      <c r="A46206" s="70"/>
      <c r="B46206" s="70"/>
      <c r="C46206" s="71"/>
    </row>
    <row r="46207" spans="1:3" x14ac:dyDescent="0.4">
      <c r="A46207" s="70"/>
      <c r="B46207" s="70"/>
      <c r="C46207" s="71"/>
    </row>
    <row r="46208" spans="1:3" x14ac:dyDescent="0.4">
      <c r="A46208" s="70"/>
      <c r="B46208" s="70"/>
      <c r="C46208" s="71"/>
    </row>
    <row r="46209" spans="1:3" x14ac:dyDescent="0.4">
      <c r="A46209" s="70"/>
      <c r="B46209" s="70"/>
      <c r="C46209" s="71"/>
    </row>
    <row r="46210" spans="1:3" x14ac:dyDescent="0.4">
      <c r="A46210" s="70"/>
      <c r="B46210" s="70"/>
      <c r="C46210" s="71"/>
    </row>
    <row r="46211" spans="1:3" x14ac:dyDescent="0.4">
      <c r="A46211" s="70"/>
      <c r="B46211" s="70"/>
      <c r="C46211" s="71"/>
    </row>
    <row r="46212" spans="1:3" x14ac:dyDescent="0.4">
      <c r="A46212" s="70"/>
      <c r="B46212" s="70"/>
      <c r="C46212" s="71"/>
    </row>
    <row r="46213" spans="1:3" x14ac:dyDescent="0.4">
      <c r="A46213" s="70"/>
      <c r="B46213" s="70"/>
      <c r="C46213" s="71"/>
    </row>
    <row r="46214" spans="1:3" x14ac:dyDescent="0.4">
      <c r="A46214" s="70"/>
      <c r="B46214" s="70"/>
      <c r="C46214" s="71"/>
    </row>
    <row r="46215" spans="1:3" x14ac:dyDescent="0.4">
      <c r="A46215" s="70"/>
      <c r="B46215" s="70"/>
      <c r="C46215" s="71"/>
    </row>
    <row r="46216" spans="1:3" x14ac:dyDescent="0.4">
      <c r="A46216" s="70"/>
      <c r="B46216" s="70"/>
      <c r="C46216" s="71"/>
    </row>
    <row r="46217" spans="1:3" x14ac:dyDescent="0.4">
      <c r="A46217" s="70"/>
      <c r="B46217" s="70"/>
      <c r="C46217" s="71"/>
    </row>
    <row r="46218" spans="1:3" x14ac:dyDescent="0.4">
      <c r="A46218" s="70"/>
      <c r="B46218" s="70"/>
      <c r="C46218" s="71"/>
    </row>
    <row r="46219" spans="1:3" x14ac:dyDescent="0.4">
      <c r="A46219" s="70"/>
      <c r="B46219" s="70"/>
      <c r="C46219" s="71"/>
    </row>
    <row r="46220" spans="1:3" x14ac:dyDescent="0.4">
      <c r="A46220" s="70"/>
      <c r="B46220" s="70"/>
      <c r="C46220" s="71"/>
    </row>
    <row r="46221" spans="1:3" x14ac:dyDescent="0.4">
      <c r="A46221" s="70"/>
      <c r="B46221" s="70"/>
      <c r="C46221" s="71"/>
    </row>
    <row r="46222" spans="1:3" x14ac:dyDescent="0.4">
      <c r="A46222" s="70"/>
      <c r="B46222" s="70"/>
      <c r="C46222" s="71"/>
    </row>
    <row r="46223" spans="1:3" x14ac:dyDescent="0.4">
      <c r="A46223" s="70"/>
      <c r="B46223" s="70"/>
      <c r="C46223" s="71"/>
    </row>
    <row r="46224" spans="1:3" x14ac:dyDescent="0.4">
      <c r="A46224" s="70"/>
      <c r="B46224" s="70"/>
      <c r="C46224" s="71"/>
    </row>
    <row r="46225" spans="1:3" x14ac:dyDescent="0.4">
      <c r="A46225" s="70"/>
      <c r="B46225" s="70"/>
      <c r="C46225" s="71"/>
    </row>
    <row r="46226" spans="1:3" x14ac:dyDescent="0.4">
      <c r="A46226" s="70"/>
      <c r="B46226" s="70"/>
      <c r="C46226" s="71"/>
    </row>
    <row r="46227" spans="1:3" x14ac:dyDescent="0.4">
      <c r="A46227" s="70"/>
      <c r="B46227" s="70"/>
      <c r="C46227" s="71"/>
    </row>
    <row r="46228" spans="1:3" x14ac:dyDescent="0.4">
      <c r="A46228" s="70"/>
      <c r="B46228" s="70"/>
      <c r="C46228" s="71"/>
    </row>
    <row r="46229" spans="1:3" x14ac:dyDescent="0.4">
      <c r="A46229" s="70"/>
      <c r="B46229" s="70"/>
      <c r="C46229" s="71"/>
    </row>
    <row r="46230" spans="1:3" x14ac:dyDescent="0.4">
      <c r="A46230" s="70"/>
      <c r="B46230" s="70"/>
      <c r="C46230" s="71"/>
    </row>
    <row r="46231" spans="1:3" x14ac:dyDescent="0.4">
      <c r="A46231" s="70"/>
      <c r="B46231" s="70"/>
      <c r="C46231" s="71"/>
    </row>
    <row r="46232" spans="1:3" x14ac:dyDescent="0.4">
      <c r="A46232" s="70"/>
      <c r="B46232" s="70"/>
      <c r="C46232" s="71"/>
    </row>
    <row r="46233" spans="1:3" x14ac:dyDescent="0.4">
      <c r="A46233" s="70"/>
      <c r="B46233" s="70"/>
      <c r="C46233" s="71"/>
    </row>
    <row r="46234" spans="1:3" x14ac:dyDescent="0.4">
      <c r="A46234" s="70"/>
      <c r="B46234" s="70"/>
      <c r="C46234" s="71"/>
    </row>
    <row r="46235" spans="1:3" x14ac:dyDescent="0.4">
      <c r="A46235" s="70"/>
      <c r="B46235" s="70"/>
      <c r="C46235" s="71"/>
    </row>
    <row r="46236" spans="1:3" x14ac:dyDescent="0.4">
      <c r="A46236" s="70"/>
      <c r="B46236" s="70"/>
      <c r="C46236" s="71"/>
    </row>
    <row r="46237" spans="1:3" x14ac:dyDescent="0.4">
      <c r="A46237" s="70"/>
      <c r="B46237" s="70"/>
      <c r="C46237" s="71"/>
    </row>
    <row r="46238" spans="1:3" x14ac:dyDescent="0.4">
      <c r="A46238" s="70"/>
      <c r="B46238" s="70"/>
      <c r="C46238" s="71"/>
    </row>
    <row r="46239" spans="1:3" x14ac:dyDescent="0.4">
      <c r="A46239" s="70"/>
      <c r="B46239" s="70"/>
      <c r="C46239" s="71"/>
    </row>
    <row r="46240" spans="1:3" x14ac:dyDescent="0.4">
      <c r="A46240" s="70"/>
      <c r="B46240" s="70"/>
      <c r="C46240" s="71"/>
    </row>
    <row r="46241" spans="1:3" x14ac:dyDescent="0.4">
      <c r="A46241" s="70"/>
      <c r="B46241" s="70"/>
      <c r="C46241" s="71"/>
    </row>
    <row r="46242" spans="1:3" x14ac:dyDescent="0.4">
      <c r="A46242" s="70"/>
      <c r="B46242" s="70"/>
      <c r="C46242" s="71"/>
    </row>
    <row r="46243" spans="1:3" x14ac:dyDescent="0.4">
      <c r="A46243" s="70"/>
      <c r="B46243" s="70"/>
      <c r="C46243" s="71"/>
    </row>
    <row r="46244" spans="1:3" x14ac:dyDescent="0.4">
      <c r="A46244" s="70"/>
      <c r="B46244" s="70"/>
      <c r="C46244" s="71"/>
    </row>
    <row r="46245" spans="1:3" x14ac:dyDescent="0.4">
      <c r="A46245" s="70"/>
      <c r="B46245" s="70"/>
      <c r="C46245" s="71"/>
    </row>
    <row r="46246" spans="1:3" x14ac:dyDescent="0.4">
      <c r="A46246" s="70"/>
      <c r="B46246" s="70"/>
      <c r="C46246" s="71"/>
    </row>
    <row r="46247" spans="1:3" x14ac:dyDescent="0.4">
      <c r="A46247" s="70"/>
      <c r="B46247" s="70"/>
      <c r="C46247" s="71"/>
    </row>
    <row r="46248" spans="1:3" x14ac:dyDescent="0.4">
      <c r="A46248" s="70"/>
      <c r="B46248" s="70"/>
      <c r="C46248" s="71"/>
    </row>
    <row r="46249" spans="1:3" x14ac:dyDescent="0.4">
      <c r="A46249" s="70"/>
      <c r="B46249" s="70"/>
      <c r="C46249" s="71"/>
    </row>
    <row r="46250" spans="1:3" x14ac:dyDescent="0.4">
      <c r="A46250" s="70"/>
      <c r="B46250" s="70"/>
      <c r="C46250" s="71"/>
    </row>
    <row r="46251" spans="1:3" x14ac:dyDescent="0.4">
      <c r="A46251" s="70"/>
      <c r="B46251" s="70"/>
      <c r="C46251" s="71"/>
    </row>
    <row r="46252" spans="1:3" x14ac:dyDescent="0.4">
      <c r="A46252" s="70"/>
      <c r="B46252" s="70"/>
      <c r="C46252" s="71"/>
    </row>
    <row r="46253" spans="1:3" x14ac:dyDescent="0.4">
      <c r="A46253" s="70"/>
      <c r="B46253" s="70"/>
      <c r="C46253" s="71"/>
    </row>
    <row r="46254" spans="1:3" x14ac:dyDescent="0.4">
      <c r="A46254" s="70"/>
      <c r="B46254" s="70"/>
      <c r="C46254" s="71"/>
    </row>
    <row r="46255" spans="1:3" x14ac:dyDescent="0.4">
      <c r="A46255" s="70"/>
      <c r="B46255" s="70"/>
      <c r="C46255" s="71"/>
    </row>
    <row r="46256" spans="1:3" x14ac:dyDescent="0.4">
      <c r="A46256" s="70"/>
      <c r="B46256" s="70"/>
      <c r="C46256" s="71"/>
    </row>
    <row r="46257" spans="1:3" x14ac:dyDescent="0.4">
      <c r="A46257" s="70"/>
      <c r="B46257" s="70"/>
      <c r="C46257" s="71"/>
    </row>
    <row r="46258" spans="1:3" x14ac:dyDescent="0.4">
      <c r="A46258" s="70"/>
      <c r="B46258" s="70"/>
      <c r="C46258" s="71"/>
    </row>
    <row r="46259" spans="1:3" x14ac:dyDescent="0.4">
      <c r="A46259" s="70"/>
      <c r="B46259" s="70"/>
      <c r="C46259" s="71"/>
    </row>
    <row r="46260" spans="1:3" x14ac:dyDescent="0.4">
      <c r="A46260" s="70"/>
      <c r="B46260" s="70"/>
      <c r="C46260" s="71"/>
    </row>
    <row r="46261" spans="1:3" x14ac:dyDescent="0.4">
      <c r="A46261" s="70"/>
      <c r="B46261" s="70"/>
      <c r="C46261" s="71"/>
    </row>
    <row r="46262" spans="1:3" x14ac:dyDescent="0.4">
      <c r="A46262" s="70"/>
      <c r="B46262" s="70"/>
      <c r="C46262" s="71"/>
    </row>
    <row r="46263" spans="1:3" x14ac:dyDescent="0.4">
      <c r="A46263" s="70"/>
      <c r="B46263" s="70"/>
      <c r="C46263" s="71"/>
    </row>
    <row r="46264" spans="1:3" x14ac:dyDescent="0.4">
      <c r="A46264" s="70"/>
      <c r="B46264" s="70"/>
      <c r="C46264" s="71"/>
    </row>
    <row r="46265" spans="1:3" x14ac:dyDescent="0.4">
      <c r="A46265" s="70"/>
      <c r="B46265" s="70"/>
      <c r="C46265" s="71"/>
    </row>
    <row r="46266" spans="1:3" x14ac:dyDescent="0.4">
      <c r="A46266" s="70"/>
      <c r="B46266" s="70"/>
      <c r="C46266" s="71"/>
    </row>
    <row r="46267" spans="1:3" x14ac:dyDescent="0.4">
      <c r="A46267" s="70"/>
      <c r="B46267" s="70"/>
      <c r="C46267" s="71"/>
    </row>
    <row r="46268" spans="1:3" x14ac:dyDescent="0.4">
      <c r="A46268" s="70"/>
      <c r="B46268" s="70"/>
      <c r="C46268" s="71"/>
    </row>
    <row r="46269" spans="1:3" x14ac:dyDescent="0.4">
      <c r="A46269" s="70"/>
      <c r="B46269" s="70"/>
      <c r="C46269" s="71"/>
    </row>
    <row r="46270" spans="1:3" x14ac:dyDescent="0.4">
      <c r="A46270" s="70"/>
      <c r="B46270" s="70"/>
      <c r="C46270" s="71"/>
    </row>
    <row r="46271" spans="1:3" x14ac:dyDescent="0.4">
      <c r="A46271" s="70"/>
      <c r="B46271" s="70"/>
      <c r="C46271" s="71"/>
    </row>
    <row r="46272" spans="1:3" x14ac:dyDescent="0.4">
      <c r="A46272" s="70"/>
      <c r="B46272" s="70"/>
      <c r="C46272" s="71"/>
    </row>
    <row r="46273" spans="1:3" x14ac:dyDescent="0.4">
      <c r="A46273" s="70"/>
      <c r="B46273" s="70"/>
      <c r="C46273" s="71"/>
    </row>
    <row r="46274" spans="1:3" x14ac:dyDescent="0.4">
      <c r="A46274" s="70"/>
      <c r="B46274" s="70"/>
      <c r="C46274" s="71"/>
    </row>
    <row r="46275" spans="1:3" x14ac:dyDescent="0.4">
      <c r="A46275" s="70"/>
      <c r="B46275" s="70"/>
      <c r="C46275" s="71"/>
    </row>
    <row r="46276" spans="1:3" x14ac:dyDescent="0.4">
      <c r="A46276" s="70"/>
      <c r="B46276" s="70"/>
      <c r="C46276" s="71"/>
    </row>
    <row r="46277" spans="1:3" x14ac:dyDescent="0.4">
      <c r="A46277" s="70"/>
      <c r="B46277" s="70"/>
      <c r="C46277" s="71"/>
    </row>
    <row r="46278" spans="1:3" x14ac:dyDescent="0.4">
      <c r="A46278" s="70"/>
      <c r="B46278" s="70"/>
      <c r="C46278" s="71"/>
    </row>
    <row r="46279" spans="1:3" x14ac:dyDescent="0.4">
      <c r="A46279" s="70"/>
      <c r="B46279" s="70"/>
      <c r="C46279" s="71"/>
    </row>
    <row r="46280" spans="1:3" x14ac:dyDescent="0.4">
      <c r="A46280" s="70"/>
      <c r="B46280" s="70"/>
      <c r="C46280" s="71"/>
    </row>
    <row r="46281" spans="1:3" x14ac:dyDescent="0.4">
      <c r="A46281" s="70"/>
      <c r="B46281" s="70"/>
      <c r="C46281" s="71"/>
    </row>
    <row r="46282" spans="1:3" x14ac:dyDescent="0.4">
      <c r="A46282" s="70"/>
      <c r="B46282" s="70"/>
      <c r="C46282" s="71"/>
    </row>
    <row r="46283" spans="1:3" x14ac:dyDescent="0.4">
      <c r="A46283" s="70"/>
      <c r="B46283" s="70"/>
      <c r="C46283" s="71"/>
    </row>
    <row r="46284" spans="1:3" x14ac:dyDescent="0.4">
      <c r="A46284" s="70"/>
      <c r="B46284" s="70"/>
      <c r="C46284" s="71"/>
    </row>
    <row r="46285" spans="1:3" x14ac:dyDescent="0.4">
      <c r="A46285" s="70"/>
      <c r="B46285" s="70"/>
      <c r="C46285" s="71"/>
    </row>
    <row r="46286" spans="1:3" x14ac:dyDescent="0.4">
      <c r="A46286" s="70"/>
      <c r="B46286" s="70"/>
      <c r="C46286" s="71"/>
    </row>
    <row r="46287" spans="1:3" x14ac:dyDescent="0.4">
      <c r="A46287" s="70"/>
      <c r="B46287" s="70"/>
      <c r="C46287" s="71"/>
    </row>
    <row r="46288" spans="1:3" x14ac:dyDescent="0.4">
      <c r="A46288" s="70"/>
      <c r="B46288" s="70"/>
      <c r="C46288" s="71"/>
    </row>
    <row r="46289" spans="1:3" x14ac:dyDescent="0.4">
      <c r="A46289" s="70"/>
      <c r="B46289" s="70"/>
      <c r="C46289" s="71"/>
    </row>
    <row r="46290" spans="1:3" x14ac:dyDescent="0.4">
      <c r="A46290" s="70"/>
      <c r="B46290" s="70"/>
      <c r="C46290" s="71"/>
    </row>
    <row r="46291" spans="1:3" x14ac:dyDescent="0.4">
      <c r="A46291" s="70"/>
      <c r="B46291" s="70"/>
      <c r="C46291" s="71"/>
    </row>
    <row r="46292" spans="1:3" x14ac:dyDescent="0.4">
      <c r="A46292" s="70"/>
      <c r="B46292" s="70"/>
      <c r="C46292" s="71"/>
    </row>
    <row r="46293" spans="1:3" x14ac:dyDescent="0.4">
      <c r="A46293" s="70"/>
      <c r="B46293" s="70"/>
      <c r="C46293" s="71"/>
    </row>
    <row r="46294" spans="1:3" x14ac:dyDescent="0.4">
      <c r="A46294" s="70"/>
      <c r="B46294" s="70"/>
      <c r="C46294" s="71"/>
    </row>
    <row r="46295" spans="1:3" x14ac:dyDescent="0.4">
      <c r="A46295" s="70"/>
      <c r="B46295" s="70"/>
      <c r="C46295" s="71"/>
    </row>
    <row r="46296" spans="1:3" x14ac:dyDescent="0.4">
      <c r="A46296" s="70"/>
      <c r="B46296" s="70"/>
      <c r="C46296" s="71"/>
    </row>
    <row r="46297" spans="1:3" x14ac:dyDescent="0.4">
      <c r="A46297" s="70"/>
      <c r="B46297" s="70"/>
      <c r="C46297" s="71"/>
    </row>
    <row r="46298" spans="1:3" x14ac:dyDescent="0.4">
      <c r="A46298" s="70"/>
      <c r="B46298" s="70"/>
      <c r="C46298" s="71"/>
    </row>
    <row r="46299" spans="1:3" x14ac:dyDescent="0.4">
      <c r="A46299" s="70"/>
      <c r="B46299" s="70"/>
      <c r="C46299" s="71"/>
    </row>
    <row r="46300" spans="1:3" x14ac:dyDescent="0.4">
      <c r="A46300" s="70"/>
      <c r="B46300" s="70"/>
      <c r="C46300" s="71"/>
    </row>
    <row r="46301" spans="1:3" x14ac:dyDescent="0.4">
      <c r="A46301" s="70"/>
      <c r="B46301" s="70"/>
      <c r="C46301" s="71"/>
    </row>
    <row r="46302" spans="1:3" x14ac:dyDescent="0.4">
      <c r="A46302" s="70"/>
      <c r="B46302" s="70"/>
      <c r="C46302" s="71"/>
    </row>
    <row r="46303" spans="1:3" x14ac:dyDescent="0.4">
      <c r="A46303" s="70"/>
      <c r="B46303" s="70"/>
      <c r="C46303" s="71"/>
    </row>
    <row r="46304" spans="1:3" x14ac:dyDescent="0.4">
      <c r="A46304" s="70"/>
      <c r="B46304" s="70"/>
      <c r="C46304" s="71"/>
    </row>
    <row r="46305" spans="1:3" x14ac:dyDescent="0.4">
      <c r="A46305" s="70"/>
      <c r="B46305" s="70"/>
      <c r="C46305" s="71"/>
    </row>
    <row r="46306" spans="1:3" x14ac:dyDescent="0.4">
      <c r="A46306" s="70"/>
      <c r="B46306" s="70"/>
      <c r="C46306" s="71"/>
    </row>
    <row r="46307" spans="1:3" x14ac:dyDescent="0.4">
      <c r="A46307" s="70"/>
      <c r="B46307" s="70"/>
      <c r="C46307" s="71"/>
    </row>
    <row r="46308" spans="1:3" x14ac:dyDescent="0.4">
      <c r="A46308" s="70"/>
      <c r="B46308" s="70"/>
      <c r="C46308" s="71"/>
    </row>
    <row r="46309" spans="1:3" x14ac:dyDescent="0.4">
      <c r="A46309" s="70"/>
      <c r="B46309" s="70"/>
      <c r="C46309" s="71"/>
    </row>
    <row r="46310" spans="1:3" x14ac:dyDescent="0.4">
      <c r="A46310" s="70"/>
      <c r="B46310" s="70"/>
      <c r="C46310" s="71"/>
    </row>
    <row r="46311" spans="1:3" x14ac:dyDescent="0.4">
      <c r="A46311" s="70"/>
      <c r="B46311" s="70"/>
      <c r="C46311" s="71"/>
    </row>
    <row r="46312" spans="1:3" x14ac:dyDescent="0.4">
      <c r="A46312" s="70"/>
      <c r="B46312" s="70"/>
      <c r="C46312" s="71"/>
    </row>
    <row r="46313" spans="1:3" x14ac:dyDescent="0.4">
      <c r="A46313" s="70"/>
      <c r="B46313" s="70"/>
      <c r="C46313" s="71"/>
    </row>
    <row r="46314" spans="1:3" x14ac:dyDescent="0.4">
      <c r="A46314" s="70"/>
      <c r="B46314" s="70"/>
      <c r="C46314" s="71"/>
    </row>
    <row r="46315" spans="1:3" x14ac:dyDescent="0.4">
      <c r="A46315" s="70"/>
      <c r="B46315" s="70"/>
      <c r="C46315" s="71"/>
    </row>
    <row r="46316" spans="1:3" x14ac:dyDescent="0.4">
      <c r="A46316" s="70"/>
      <c r="B46316" s="70"/>
      <c r="C46316" s="71"/>
    </row>
    <row r="46317" spans="1:3" x14ac:dyDescent="0.4">
      <c r="A46317" s="70"/>
      <c r="B46317" s="70"/>
      <c r="C46317" s="71"/>
    </row>
    <row r="46318" spans="1:3" x14ac:dyDescent="0.4">
      <c r="A46318" s="70"/>
      <c r="B46318" s="70"/>
      <c r="C46318" s="71"/>
    </row>
    <row r="46319" spans="1:3" x14ac:dyDescent="0.4">
      <c r="A46319" s="70"/>
      <c r="B46319" s="70"/>
      <c r="C46319" s="71"/>
    </row>
    <row r="46320" spans="1:3" x14ac:dyDescent="0.4">
      <c r="A46320" s="70"/>
      <c r="B46320" s="70"/>
      <c r="C46320" s="71"/>
    </row>
    <row r="46321" spans="1:3" x14ac:dyDescent="0.4">
      <c r="A46321" s="70"/>
      <c r="B46321" s="70"/>
      <c r="C46321" s="71"/>
    </row>
    <row r="46322" spans="1:3" x14ac:dyDescent="0.4">
      <c r="A46322" s="70"/>
      <c r="B46322" s="70"/>
      <c r="C46322" s="71"/>
    </row>
    <row r="46323" spans="1:3" x14ac:dyDescent="0.4">
      <c r="A46323" s="70"/>
      <c r="B46323" s="70"/>
      <c r="C46323" s="71"/>
    </row>
    <row r="46324" spans="1:3" x14ac:dyDescent="0.4">
      <c r="A46324" s="70"/>
      <c r="B46324" s="70"/>
      <c r="C46324" s="71"/>
    </row>
    <row r="46325" spans="1:3" x14ac:dyDescent="0.4">
      <c r="A46325" s="70"/>
      <c r="B46325" s="70"/>
      <c r="C46325" s="71"/>
    </row>
    <row r="46326" spans="1:3" x14ac:dyDescent="0.4">
      <c r="A46326" s="70"/>
      <c r="B46326" s="70"/>
      <c r="C46326" s="71"/>
    </row>
    <row r="46327" spans="1:3" x14ac:dyDescent="0.4">
      <c r="A46327" s="70"/>
      <c r="B46327" s="70"/>
      <c r="C46327" s="71"/>
    </row>
    <row r="46328" spans="1:3" x14ac:dyDescent="0.4">
      <c r="A46328" s="70"/>
      <c r="B46328" s="70"/>
      <c r="C46328" s="71"/>
    </row>
    <row r="46329" spans="1:3" x14ac:dyDescent="0.4">
      <c r="A46329" s="70"/>
      <c r="B46329" s="70"/>
      <c r="C46329" s="71"/>
    </row>
    <row r="46330" spans="1:3" x14ac:dyDescent="0.4">
      <c r="A46330" s="70"/>
      <c r="B46330" s="70"/>
      <c r="C46330" s="71"/>
    </row>
    <row r="46331" spans="1:3" x14ac:dyDescent="0.4">
      <c r="A46331" s="70"/>
      <c r="B46331" s="70"/>
      <c r="C46331" s="71"/>
    </row>
    <row r="46332" spans="1:3" x14ac:dyDescent="0.4">
      <c r="A46332" s="70"/>
      <c r="B46332" s="70"/>
      <c r="C46332" s="71"/>
    </row>
    <row r="46333" spans="1:3" x14ac:dyDescent="0.4">
      <c r="A46333" s="70"/>
      <c r="B46333" s="70"/>
      <c r="C46333" s="71"/>
    </row>
    <row r="46334" spans="1:3" x14ac:dyDescent="0.4">
      <c r="A46334" s="70"/>
      <c r="B46334" s="70"/>
      <c r="C46334" s="71"/>
    </row>
    <row r="46335" spans="1:3" x14ac:dyDescent="0.4">
      <c r="A46335" s="70"/>
      <c r="B46335" s="70"/>
      <c r="C46335" s="71"/>
    </row>
    <row r="46336" spans="1:3" x14ac:dyDescent="0.4">
      <c r="A46336" s="70"/>
      <c r="B46336" s="70"/>
      <c r="C46336" s="71"/>
    </row>
    <row r="46337" spans="1:3" x14ac:dyDescent="0.4">
      <c r="A46337" s="70"/>
      <c r="B46337" s="70"/>
      <c r="C46337" s="71"/>
    </row>
    <row r="46338" spans="1:3" x14ac:dyDescent="0.4">
      <c r="A46338" s="70"/>
      <c r="B46338" s="70"/>
      <c r="C46338" s="71"/>
    </row>
    <row r="46339" spans="1:3" x14ac:dyDescent="0.4">
      <c r="A46339" s="70"/>
      <c r="B46339" s="70"/>
      <c r="C46339" s="71"/>
    </row>
    <row r="46340" spans="1:3" x14ac:dyDescent="0.4">
      <c r="A46340" s="70"/>
      <c r="B46340" s="70"/>
      <c r="C46340" s="71"/>
    </row>
    <row r="46341" spans="1:3" x14ac:dyDescent="0.4">
      <c r="A46341" s="70"/>
      <c r="B46341" s="70"/>
      <c r="C46341" s="71"/>
    </row>
    <row r="46342" spans="1:3" x14ac:dyDescent="0.4">
      <c r="A46342" s="70"/>
      <c r="B46342" s="70"/>
      <c r="C46342" s="71"/>
    </row>
    <row r="46343" spans="1:3" x14ac:dyDescent="0.4">
      <c r="A46343" s="70"/>
      <c r="B46343" s="70"/>
      <c r="C46343" s="71"/>
    </row>
    <row r="46344" spans="1:3" x14ac:dyDescent="0.4">
      <c r="A46344" s="70"/>
      <c r="B46344" s="70"/>
      <c r="C46344" s="71"/>
    </row>
    <row r="46345" spans="1:3" x14ac:dyDescent="0.4">
      <c r="A46345" s="70"/>
      <c r="B46345" s="70"/>
      <c r="C46345" s="71"/>
    </row>
    <row r="46346" spans="1:3" x14ac:dyDescent="0.4">
      <c r="A46346" s="70"/>
      <c r="B46346" s="70"/>
      <c r="C46346" s="71"/>
    </row>
    <row r="46347" spans="1:3" x14ac:dyDescent="0.4">
      <c r="A46347" s="70"/>
      <c r="B46347" s="70"/>
      <c r="C46347" s="71"/>
    </row>
    <row r="46348" spans="1:3" x14ac:dyDescent="0.4">
      <c r="A46348" s="70"/>
      <c r="B46348" s="70"/>
      <c r="C46348" s="71"/>
    </row>
    <row r="46349" spans="1:3" x14ac:dyDescent="0.4">
      <c r="A46349" s="70"/>
      <c r="B46349" s="70"/>
      <c r="C46349" s="71"/>
    </row>
    <row r="46350" spans="1:3" x14ac:dyDescent="0.4">
      <c r="A46350" s="70"/>
      <c r="B46350" s="70"/>
      <c r="C46350" s="71"/>
    </row>
    <row r="46351" spans="1:3" x14ac:dyDescent="0.4">
      <c r="A46351" s="70"/>
      <c r="B46351" s="70"/>
      <c r="C46351" s="71"/>
    </row>
    <row r="46352" spans="1:3" x14ac:dyDescent="0.4">
      <c r="A46352" s="70"/>
      <c r="B46352" s="70"/>
      <c r="C46352" s="71"/>
    </row>
    <row r="46353" spans="1:3" x14ac:dyDescent="0.4">
      <c r="A46353" s="70"/>
      <c r="B46353" s="70"/>
      <c r="C46353" s="71"/>
    </row>
    <row r="46354" spans="1:3" x14ac:dyDescent="0.4">
      <c r="A46354" s="70"/>
      <c r="B46354" s="70"/>
      <c r="C46354" s="71"/>
    </row>
    <row r="46355" spans="1:3" x14ac:dyDescent="0.4">
      <c r="A46355" s="70"/>
      <c r="B46355" s="70"/>
      <c r="C46355" s="71"/>
    </row>
    <row r="46356" spans="1:3" x14ac:dyDescent="0.4">
      <c r="A46356" s="70"/>
      <c r="B46356" s="70"/>
      <c r="C46356" s="71"/>
    </row>
    <row r="46357" spans="1:3" x14ac:dyDescent="0.4">
      <c r="A46357" s="70"/>
      <c r="B46357" s="70"/>
      <c r="C46357" s="71"/>
    </row>
    <row r="46358" spans="1:3" x14ac:dyDescent="0.4">
      <c r="A46358" s="70"/>
      <c r="B46358" s="70"/>
      <c r="C46358" s="71"/>
    </row>
    <row r="46359" spans="1:3" x14ac:dyDescent="0.4">
      <c r="A46359" s="70"/>
      <c r="B46359" s="70"/>
      <c r="C46359" s="71"/>
    </row>
    <row r="46360" spans="1:3" x14ac:dyDescent="0.4">
      <c r="A46360" s="70"/>
      <c r="B46360" s="70"/>
      <c r="C46360" s="71"/>
    </row>
    <row r="46361" spans="1:3" x14ac:dyDescent="0.4">
      <c r="A46361" s="70"/>
      <c r="B46361" s="70"/>
      <c r="C46361" s="71"/>
    </row>
    <row r="46362" spans="1:3" x14ac:dyDescent="0.4">
      <c r="A46362" s="70"/>
      <c r="B46362" s="70"/>
      <c r="C46362" s="71"/>
    </row>
    <row r="46363" spans="1:3" x14ac:dyDescent="0.4">
      <c r="A46363" s="70"/>
      <c r="B46363" s="70"/>
      <c r="C46363" s="71"/>
    </row>
    <row r="46364" spans="1:3" x14ac:dyDescent="0.4">
      <c r="A46364" s="70"/>
      <c r="B46364" s="70"/>
      <c r="C46364" s="71"/>
    </row>
    <row r="46365" spans="1:3" x14ac:dyDescent="0.4">
      <c r="A46365" s="70"/>
      <c r="B46365" s="70"/>
      <c r="C46365" s="71"/>
    </row>
    <row r="46366" spans="1:3" x14ac:dyDescent="0.4">
      <c r="A46366" s="70"/>
      <c r="B46366" s="70"/>
      <c r="C46366" s="71"/>
    </row>
    <row r="46367" spans="1:3" x14ac:dyDescent="0.4">
      <c r="A46367" s="70"/>
      <c r="B46367" s="70"/>
      <c r="C46367" s="71"/>
    </row>
    <row r="46368" spans="1:3" x14ac:dyDescent="0.4">
      <c r="A46368" s="70"/>
      <c r="B46368" s="70"/>
      <c r="C46368" s="71"/>
    </row>
    <row r="46369" spans="1:3" x14ac:dyDescent="0.4">
      <c r="A46369" s="70"/>
      <c r="B46369" s="70"/>
      <c r="C46369" s="71"/>
    </row>
    <row r="46370" spans="1:3" x14ac:dyDescent="0.4">
      <c r="A46370" s="70"/>
      <c r="B46370" s="70"/>
      <c r="C46370" s="71"/>
    </row>
    <row r="46371" spans="1:3" x14ac:dyDescent="0.4">
      <c r="A46371" s="70"/>
      <c r="B46371" s="70"/>
      <c r="C46371" s="71"/>
    </row>
    <row r="46372" spans="1:3" x14ac:dyDescent="0.4">
      <c r="A46372" s="70"/>
      <c r="B46372" s="70"/>
      <c r="C46372" s="71"/>
    </row>
    <row r="46373" spans="1:3" x14ac:dyDescent="0.4">
      <c r="A46373" s="70"/>
      <c r="B46373" s="70"/>
      <c r="C46373" s="71"/>
    </row>
    <row r="46374" spans="1:3" x14ac:dyDescent="0.4">
      <c r="A46374" s="70"/>
      <c r="B46374" s="70"/>
      <c r="C46374" s="71"/>
    </row>
    <row r="46375" spans="1:3" x14ac:dyDescent="0.4">
      <c r="A46375" s="70"/>
      <c r="B46375" s="70"/>
      <c r="C46375" s="71"/>
    </row>
    <row r="46376" spans="1:3" x14ac:dyDescent="0.4">
      <c r="A46376" s="70"/>
      <c r="B46376" s="70"/>
      <c r="C46376" s="71"/>
    </row>
    <row r="46377" spans="1:3" x14ac:dyDescent="0.4">
      <c r="A46377" s="70"/>
      <c r="B46377" s="70"/>
      <c r="C46377" s="71"/>
    </row>
    <row r="46378" spans="1:3" x14ac:dyDescent="0.4">
      <c r="A46378" s="70"/>
      <c r="B46378" s="70"/>
      <c r="C46378" s="71"/>
    </row>
    <row r="46379" spans="1:3" x14ac:dyDescent="0.4">
      <c r="A46379" s="70"/>
      <c r="B46379" s="70"/>
      <c r="C46379" s="71"/>
    </row>
    <row r="46380" spans="1:3" x14ac:dyDescent="0.4">
      <c r="A46380" s="70"/>
      <c r="B46380" s="70"/>
      <c r="C46380" s="71"/>
    </row>
    <row r="46381" spans="1:3" x14ac:dyDescent="0.4">
      <c r="A46381" s="70"/>
      <c r="B46381" s="70"/>
      <c r="C46381" s="71"/>
    </row>
    <row r="46382" spans="1:3" x14ac:dyDescent="0.4">
      <c r="A46382" s="70"/>
      <c r="B46382" s="70"/>
      <c r="C46382" s="71"/>
    </row>
    <row r="46383" spans="1:3" x14ac:dyDescent="0.4">
      <c r="A46383" s="70"/>
      <c r="B46383" s="70"/>
      <c r="C46383" s="71"/>
    </row>
    <row r="46384" spans="1:3" x14ac:dyDescent="0.4">
      <c r="A46384" s="70"/>
      <c r="B46384" s="70"/>
      <c r="C46384" s="71"/>
    </row>
    <row r="46385" spans="1:3" x14ac:dyDescent="0.4">
      <c r="A46385" s="70"/>
      <c r="B46385" s="70"/>
      <c r="C46385" s="71"/>
    </row>
    <row r="46386" spans="1:3" x14ac:dyDescent="0.4">
      <c r="A46386" s="70"/>
      <c r="B46386" s="70"/>
      <c r="C46386" s="71"/>
    </row>
    <row r="46387" spans="1:3" x14ac:dyDescent="0.4">
      <c r="A46387" s="70"/>
      <c r="B46387" s="70"/>
      <c r="C46387" s="71"/>
    </row>
    <row r="46388" spans="1:3" x14ac:dyDescent="0.4">
      <c r="A46388" s="70"/>
      <c r="B46388" s="70"/>
      <c r="C46388" s="71"/>
    </row>
    <row r="46389" spans="1:3" x14ac:dyDescent="0.4">
      <c r="A46389" s="70"/>
      <c r="B46389" s="70"/>
      <c r="C46389" s="71"/>
    </row>
    <row r="46390" spans="1:3" x14ac:dyDescent="0.4">
      <c r="A46390" s="70"/>
      <c r="B46390" s="70"/>
      <c r="C46390" s="71"/>
    </row>
    <row r="46391" spans="1:3" x14ac:dyDescent="0.4">
      <c r="A46391" s="70"/>
      <c r="B46391" s="70"/>
      <c r="C46391" s="71"/>
    </row>
    <row r="46392" spans="1:3" x14ac:dyDescent="0.4">
      <c r="A46392" s="70"/>
      <c r="B46392" s="70"/>
      <c r="C46392" s="71"/>
    </row>
    <row r="46393" spans="1:3" x14ac:dyDescent="0.4">
      <c r="A46393" s="70"/>
      <c r="B46393" s="70"/>
      <c r="C46393" s="71"/>
    </row>
    <row r="46394" spans="1:3" x14ac:dyDescent="0.4">
      <c r="A46394" s="70"/>
      <c r="B46394" s="70"/>
      <c r="C46394" s="71"/>
    </row>
    <row r="46395" spans="1:3" x14ac:dyDescent="0.4">
      <c r="A46395" s="70"/>
      <c r="B46395" s="70"/>
      <c r="C46395" s="71"/>
    </row>
    <row r="46396" spans="1:3" x14ac:dyDescent="0.4">
      <c r="A46396" s="70"/>
      <c r="B46396" s="70"/>
      <c r="C46396" s="71"/>
    </row>
    <row r="46397" spans="1:3" x14ac:dyDescent="0.4">
      <c r="A46397" s="70"/>
      <c r="B46397" s="70"/>
      <c r="C46397" s="71"/>
    </row>
    <row r="46398" spans="1:3" x14ac:dyDescent="0.4">
      <c r="A46398" s="70"/>
      <c r="B46398" s="70"/>
      <c r="C46398" s="71"/>
    </row>
    <row r="46399" spans="1:3" x14ac:dyDescent="0.4">
      <c r="A46399" s="70"/>
      <c r="B46399" s="70"/>
      <c r="C46399" s="71"/>
    </row>
    <row r="46400" spans="1:3" x14ac:dyDescent="0.4">
      <c r="A46400" s="70"/>
      <c r="B46400" s="70"/>
      <c r="C46400" s="71"/>
    </row>
    <row r="46401" spans="1:3" x14ac:dyDescent="0.4">
      <c r="A46401" s="70"/>
      <c r="B46401" s="70"/>
      <c r="C46401" s="71"/>
    </row>
    <row r="46402" spans="1:3" x14ac:dyDescent="0.4">
      <c r="A46402" s="70"/>
      <c r="B46402" s="70"/>
      <c r="C46402" s="71"/>
    </row>
    <row r="46403" spans="1:3" x14ac:dyDescent="0.4">
      <c r="A46403" s="70"/>
      <c r="B46403" s="70"/>
      <c r="C46403" s="71"/>
    </row>
    <row r="46404" spans="1:3" x14ac:dyDescent="0.4">
      <c r="A46404" s="70"/>
      <c r="B46404" s="70"/>
      <c r="C46404" s="71"/>
    </row>
    <row r="46405" spans="1:3" x14ac:dyDescent="0.4">
      <c r="A46405" s="70"/>
      <c r="B46405" s="70"/>
      <c r="C46405" s="71"/>
    </row>
    <row r="46406" spans="1:3" x14ac:dyDescent="0.4">
      <c r="A46406" s="70"/>
      <c r="B46406" s="70"/>
      <c r="C46406" s="71"/>
    </row>
    <row r="46407" spans="1:3" x14ac:dyDescent="0.4">
      <c r="A46407" s="70"/>
      <c r="B46407" s="70"/>
      <c r="C46407" s="71"/>
    </row>
    <row r="46408" spans="1:3" x14ac:dyDescent="0.4">
      <c r="A46408" s="70"/>
      <c r="B46408" s="70"/>
      <c r="C46408" s="71"/>
    </row>
    <row r="46409" spans="1:3" x14ac:dyDescent="0.4">
      <c r="A46409" s="70"/>
      <c r="B46409" s="70"/>
      <c r="C46409" s="71"/>
    </row>
    <row r="46410" spans="1:3" x14ac:dyDescent="0.4">
      <c r="A46410" s="70"/>
      <c r="B46410" s="70"/>
      <c r="C46410" s="71"/>
    </row>
    <row r="46411" spans="1:3" x14ac:dyDescent="0.4">
      <c r="A46411" s="70"/>
      <c r="B46411" s="70"/>
      <c r="C46411" s="71"/>
    </row>
    <row r="46412" spans="1:3" x14ac:dyDescent="0.4">
      <c r="A46412" s="70"/>
      <c r="B46412" s="70"/>
      <c r="C46412" s="71"/>
    </row>
    <row r="46413" spans="1:3" x14ac:dyDescent="0.4">
      <c r="A46413" s="70"/>
      <c r="B46413" s="70"/>
      <c r="C46413" s="71"/>
    </row>
    <row r="46414" spans="1:3" x14ac:dyDescent="0.4">
      <c r="A46414" s="70"/>
      <c r="B46414" s="70"/>
      <c r="C46414" s="71"/>
    </row>
    <row r="46415" spans="1:3" x14ac:dyDescent="0.4">
      <c r="A46415" s="70"/>
      <c r="B46415" s="70"/>
      <c r="C46415" s="71"/>
    </row>
    <row r="46416" spans="1:3" x14ac:dyDescent="0.4">
      <c r="A46416" s="70"/>
      <c r="B46416" s="70"/>
      <c r="C46416" s="71"/>
    </row>
    <row r="46417" spans="1:3" x14ac:dyDescent="0.4">
      <c r="A46417" s="70"/>
      <c r="B46417" s="70"/>
      <c r="C46417" s="71"/>
    </row>
    <row r="46418" spans="1:3" x14ac:dyDescent="0.4">
      <c r="A46418" s="70"/>
      <c r="B46418" s="70"/>
      <c r="C46418" s="71"/>
    </row>
    <row r="46419" spans="1:3" x14ac:dyDescent="0.4">
      <c r="A46419" s="70"/>
      <c r="B46419" s="70"/>
      <c r="C46419" s="71"/>
    </row>
    <row r="46420" spans="1:3" x14ac:dyDescent="0.4">
      <c r="A46420" s="70"/>
      <c r="B46420" s="70"/>
      <c r="C46420" s="71"/>
    </row>
    <row r="46421" spans="1:3" x14ac:dyDescent="0.4">
      <c r="A46421" s="70"/>
      <c r="B46421" s="70"/>
      <c r="C46421" s="71"/>
    </row>
    <row r="46422" spans="1:3" x14ac:dyDescent="0.4">
      <c r="A46422" s="70"/>
      <c r="B46422" s="70"/>
      <c r="C46422" s="71"/>
    </row>
    <row r="46423" spans="1:3" x14ac:dyDescent="0.4">
      <c r="A46423" s="70"/>
      <c r="B46423" s="70"/>
      <c r="C46423" s="71"/>
    </row>
    <row r="46424" spans="1:3" x14ac:dyDescent="0.4">
      <c r="A46424" s="70"/>
      <c r="B46424" s="70"/>
      <c r="C46424" s="71"/>
    </row>
    <row r="46425" spans="1:3" x14ac:dyDescent="0.4">
      <c r="A46425" s="70"/>
      <c r="B46425" s="70"/>
      <c r="C46425" s="71"/>
    </row>
    <row r="46426" spans="1:3" x14ac:dyDescent="0.4">
      <c r="A46426" s="70"/>
      <c r="B46426" s="70"/>
      <c r="C46426" s="71"/>
    </row>
    <row r="46427" spans="1:3" x14ac:dyDescent="0.4">
      <c r="A46427" s="70"/>
      <c r="B46427" s="70"/>
      <c r="C46427" s="71"/>
    </row>
    <row r="46428" spans="1:3" x14ac:dyDescent="0.4">
      <c r="A46428" s="70"/>
      <c r="B46428" s="70"/>
      <c r="C46428" s="71"/>
    </row>
    <row r="46429" spans="1:3" x14ac:dyDescent="0.4">
      <c r="A46429" s="70"/>
      <c r="B46429" s="70"/>
      <c r="C46429" s="71"/>
    </row>
    <row r="46430" spans="1:3" x14ac:dyDescent="0.4">
      <c r="A46430" s="70"/>
      <c r="B46430" s="70"/>
      <c r="C46430" s="71"/>
    </row>
    <row r="46431" spans="1:3" x14ac:dyDescent="0.4">
      <c r="A46431" s="70"/>
      <c r="B46431" s="70"/>
      <c r="C46431" s="71"/>
    </row>
    <row r="46432" spans="1:3" x14ac:dyDescent="0.4">
      <c r="A46432" s="70"/>
      <c r="B46432" s="70"/>
      <c r="C46432" s="71"/>
    </row>
    <row r="46433" spans="1:3" x14ac:dyDescent="0.4">
      <c r="A46433" s="70"/>
      <c r="B46433" s="70"/>
      <c r="C46433" s="71"/>
    </row>
    <row r="46434" spans="1:3" x14ac:dyDescent="0.4">
      <c r="A46434" s="70"/>
      <c r="B46434" s="70"/>
      <c r="C46434" s="71"/>
    </row>
    <row r="46435" spans="1:3" x14ac:dyDescent="0.4">
      <c r="A46435" s="70"/>
      <c r="B46435" s="70"/>
      <c r="C46435" s="71"/>
    </row>
    <row r="46436" spans="1:3" x14ac:dyDescent="0.4">
      <c r="A46436" s="70"/>
      <c r="B46436" s="70"/>
      <c r="C46436" s="71"/>
    </row>
    <row r="46437" spans="1:3" x14ac:dyDescent="0.4">
      <c r="A46437" s="70"/>
      <c r="B46437" s="70"/>
      <c r="C46437" s="71"/>
    </row>
    <row r="46438" spans="1:3" x14ac:dyDescent="0.4">
      <c r="A46438" s="70"/>
      <c r="B46438" s="70"/>
      <c r="C46438" s="71"/>
    </row>
    <row r="46439" spans="1:3" x14ac:dyDescent="0.4">
      <c r="A46439" s="70"/>
      <c r="B46439" s="70"/>
      <c r="C46439" s="71"/>
    </row>
    <row r="46440" spans="1:3" x14ac:dyDescent="0.4">
      <c r="A46440" s="70"/>
      <c r="B46440" s="70"/>
      <c r="C46440" s="71"/>
    </row>
    <row r="46441" spans="1:3" x14ac:dyDescent="0.4">
      <c r="A46441" s="70"/>
      <c r="B46441" s="70"/>
      <c r="C46441" s="71"/>
    </row>
    <row r="46442" spans="1:3" x14ac:dyDescent="0.4">
      <c r="A46442" s="70"/>
      <c r="B46442" s="70"/>
      <c r="C46442" s="71"/>
    </row>
    <row r="46443" spans="1:3" x14ac:dyDescent="0.4">
      <c r="A46443" s="70"/>
      <c r="B46443" s="70"/>
      <c r="C46443" s="71"/>
    </row>
    <row r="46444" spans="1:3" x14ac:dyDescent="0.4">
      <c r="A46444" s="70"/>
      <c r="B46444" s="70"/>
      <c r="C46444" s="71"/>
    </row>
    <row r="46445" spans="1:3" x14ac:dyDescent="0.4">
      <c r="A46445" s="70"/>
      <c r="B46445" s="70"/>
      <c r="C46445" s="71"/>
    </row>
    <row r="46446" spans="1:3" x14ac:dyDescent="0.4">
      <c r="A46446" s="70"/>
      <c r="B46446" s="70"/>
      <c r="C46446" s="71"/>
    </row>
    <row r="46447" spans="1:3" x14ac:dyDescent="0.4">
      <c r="A46447" s="70"/>
      <c r="B46447" s="70"/>
      <c r="C46447" s="71"/>
    </row>
    <row r="46448" spans="1:3" x14ac:dyDescent="0.4">
      <c r="A46448" s="70"/>
      <c r="B46448" s="70"/>
      <c r="C46448" s="71"/>
    </row>
    <row r="46449" spans="1:3" x14ac:dyDescent="0.4">
      <c r="A46449" s="70"/>
      <c r="B46449" s="70"/>
      <c r="C46449" s="71"/>
    </row>
    <row r="46450" spans="1:3" x14ac:dyDescent="0.4">
      <c r="A46450" s="70"/>
      <c r="B46450" s="70"/>
      <c r="C46450" s="71"/>
    </row>
    <row r="46451" spans="1:3" x14ac:dyDescent="0.4">
      <c r="A46451" s="70"/>
      <c r="B46451" s="70"/>
      <c r="C46451" s="71"/>
    </row>
    <row r="46452" spans="1:3" x14ac:dyDescent="0.4">
      <c r="A46452" s="70"/>
      <c r="B46452" s="70"/>
      <c r="C46452" s="71"/>
    </row>
    <row r="46453" spans="1:3" x14ac:dyDescent="0.4">
      <c r="A46453" s="70"/>
      <c r="B46453" s="70"/>
      <c r="C46453" s="71"/>
    </row>
    <row r="46454" spans="1:3" x14ac:dyDescent="0.4">
      <c r="A46454" s="70"/>
      <c r="B46454" s="70"/>
      <c r="C46454" s="71"/>
    </row>
    <row r="46455" spans="1:3" x14ac:dyDescent="0.4">
      <c r="A46455" s="70"/>
      <c r="B46455" s="70"/>
      <c r="C46455" s="71"/>
    </row>
    <row r="46456" spans="1:3" x14ac:dyDescent="0.4">
      <c r="A46456" s="70"/>
      <c r="B46456" s="70"/>
      <c r="C46456" s="71"/>
    </row>
    <row r="46457" spans="1:3" x14ac:dyDescent="0.4">
      <c r="A46457" s="70"/>
      <c r="B46457" s="70"/>
      <c r="C46457" s="71"/>
    </row>
    <row r="46458" spans="1:3" x14ac:dyDescent="0.4">
      <c r="A46458" s="70"/>
      <c r="B46458" s="70"/>
      <c r="C46458" s="71"/>
    </row>
    <row r="46459" spans="1:3" x14ac:dyDescent="0.4">
      <c r="A46459" s="70"/>
      <c r="B46459" s="70"/>
      <c r="C46459" s="71"/>
    </row>
    <row r="46460" spans="1:3" x14ac:dyDescent="0.4">
      <c r="A46460" s="70"/>
      <c r="B46460" s="70"/>
      <c r="C46460" s="71"/>
    </row>
    <row r="46461" spans="1:3" x14ac:dyDescent="0.4">
      <c r="A46461" s="70"/>
      <c r="B46461" s="70"/>
      <c r="C46461" s="71"/>
    </row>
    <row r="46462" spans="1:3" x14ac:dyDescent="0.4">
      <c r="A46462" s="70"/>
      <c r="B46462" s="70"/>
      <c r="C46462" s="71"/>
    </row>
    <row r="46463" spans="1:3" x14ac:dyDescent="0.4">
      <c r="A46463" s="70"/>
      <c r="B46463" s="70"/>
      <c r="C46463" s="71"/>
    </row>
    <row r="46464" spans="1:3" x14ac:dyDescent="0.4">
      <c r="A46464" s="70"/>
      <c r="B46464" s="70"/>
      <c r="C46464" s="71"/>
    </row>
    <row r="46465" spans="1:3" x14ac:dyDescent="0.4">
      <c r="A46465" s="70"/>
      <c r="B46465" s="70"/>
      <c r="C46465" s="71"/>
    </row>
    <row r="46466" spans="1:3" x14ac:dyDescent="0.4">
      <c r="A46466" s="70"/>
      <c r="B46466" s="70"/>
      <c r="C46466" s="71"/>
    </row>
    <row r="46467" spans="1:3" x14ac:dyDescent="0.4">
      <c r="A46467" s="70"/>
      <c r="B46467" s="70"/>
      <c r="C46467" s="71"/>
    </row>
    <row r="46468" spans="1:3" x14ac:dyDescent="0.4">
      <c r="A46468" s="70"/>
      <c r="B46468" s="70"/>
      <c r="C46468" s="71"/>
    </row>
    <row r="46469" spans="1:3" x14ac:dyDescent="0.4">
      <c r="A46469" s="70"/>
      <c r="B46469" s="70"/>
      <c r="C46469" s="71"/>
    </row>
    <row r="46470" spans="1:3" x14ac:dyDescent="0.4">
      <c r="A46470" s="70"/>
      <c r="B46470" s="70"/>
      <c r="C46470" s="71"/>
    </row>
    <row r="46471" spans="1:3" x14ac:dyDescent="0.4">
      <c r="A46471" s="70"/>
      <c r="B46471" s="70"/>
      <c r="C46471" s="71"/>
    </row>
    <row r="46472" spans="1:3" x14ac:dyDescent="0.4">
      <c r="A46472" s="70"/>
      <c r="B46472" s="70"/>
      <c r="C46472" s="71"/>
    </row>
    <row r="46473" spans="1:3" x14ac:dyDescent="0.4">
      <c r="A46473" s="70"/>
      <c r="B46473" s="70"/>
      <c r="C46473" s="71"/>
    </row>
    <row r="46474" spans="1:3" x14ac:dyDescent="0.4">
      <c r="A46474" s="70"/>
      <c r="B46474" s="70"/>
      <c r="C46474" s="71"/>
    </row>
    <row r="46475" spans="1:3" x14ac:dyDescent="0.4">
      <c r="A46475" s="70"/>
      <c r="B46475" s="70"/>
      <c r="C46475" s="71"/>
    </row>
    <row r="46476" spans="1:3" x14ac:dyDescent="0.4">
      <c r="A46476" s="70"/>
      <c r="B46476" s="70"/>
      <c r="C46476" s="71"/>
    </row>
    <row r="46477" spans="1:3" x14ac:dyDescent="0.4">
      <c r="A46477" s="70"/>
      <c r="B46477" s="70"/>
      <c r="C46477" s="71"/>
    </row>
    <row r="46478" spans="1:3" x14ac:dyDescent="0.4">
      <c r="A46478" s="70"/>
      <c r="B46478" s="70"/>
      <c r="C46478" s="71"/>
    </row>
    <row r="46479" spans="1:3" x14ac:dyDescent="0.4">
      <c r="A46479" s="70"/>
      <c r="B46479" s="70"/>
      <c r="C46479" s="71"/>
    </row>
    <row r="46480" spans="1:3" x14ac:dyDescent="0.4">
      <c r="A46480" s="70"/>
      <c r="B46480" s="70"/>
      <c r="C46480" s="71"/>
    </row>
    <row r="46481" spans="1:3" x14ac:dyDescent="0.4">
      <c r="A46481" s="70"/>
      <c r="B46481" s="70"/>
      <c r="C46481" s="71"/>
    </row>
    <row r="46482" spans="1:3" x14ac:dyDescent="0.4">
      <c r="A46482" s="70"/>
      <c r="B46482" s="70"/>
      <c r="C46482" s="71"/>
    </row>
    <row r="46483" spans="1:3" x14ac:dyDescent="0.4">
      <c r="A46483" s="70"/>
      <c r="B46483" s="70"/>
      <c r="C46483" s="71"/>
    </row>
    <row r="46484" spans="1:3" x14ac:dyDescent="0.4">
      <c r="A46484" s="70"/>
      <c r="B46484" s="70"/>
      <c r="C46484" s="71"/>
    </row>
    <row r="46485" spans="1:3" x14ac:dyDescent="0.4">
      <c r="A46485" s="70"/>
      <c r="B46485" s="70"/>
      <c r="C46485" s="71"/>
    </row>
    <row r="46486" spans="1:3" x14ac:dyDescent="0.4">
      <c r="A46486" s="70"/>
      <c r="B46486" s="70"/>
      <c r="C46486" s="71"/>
    </row>
    <row r="46487" spans="1:3" x14ac:dyDescent="0.4">
      <c r="A46487" s="70"/>
      <c r="B46487" s="70"/>
      <c r="C46487" s="71"/>
    </row>
    <row r="46488" spans="1:3" x14ac:dyDescent="0.4">
      <c r="A46488" s="70"/>
      <c r="B46488" s="70"/>
      <c r="C46488" s="71"/>
    </row>
    <row r="46489" spans="1:3" x14ac:dyDescent="0.4">
      <c r="A46489" s="70"/>
      <c r="B46489" s="70"/>
      <c r="C46489" s="71"/>
    </row>
    <row r="46490" spans="1:3" x14ac:dyDescent="0.4">
      <c r="A46490" s="70"/>
      <c r="B46490" s="70"/>
      <c r="C46490" s="71"/>
    </row>
    <row r="46491" spans="1:3" x14ac:dyDescent="0.4">
      <c r="A46491" s="70"/>
      <c r="B46491" s="70"/>
      <c r="C46491" s="71"/>
    </row>
    <row r="46492" spans="1:3" x14ac:dyDescent="0.4">
      <c r="A46492" s="70"/>
      <c r="B46492" s="70"/>
      <c r="C46492" s="71"/>
    </row>
    <row r="46493" spans="1:3" x14ac:dyDescent="0.4">
      <c r="A46493" s="70"/>
      <c r="B46493" s="70"/>
      <c r="C46493" s="71"/>
    </row>
    <row r="46494" spans="1:3" x14ac:dyDescent="0.4">
      <c r="A46494" s="70"/>
      <c r="B46494" s="70"/>
      <c r="C46494" s="71"/>
    </row>
    <row r="46495" spans="1:3" x14ac:dyDescent="0.4">
      <c r="A46495" s="70"/>
      <c r="B46495" s="70"/>
      <c r="C46495" s="71"/>
    </row>
    <row r="46496" spans="1:3" x14ac:dyDescent="0.4">
      <c r="A46496" s="70"/>
      <c r="B46496" s="70"/>
      <c r="C46496" s="71"/>
    </row>
    <row r="46497" spans="1:3" x14ac:dyDescent="0.4">
      <c r="A46497" s="70"/>
      <c r="B46497" s="70"/>
      <c r="C46497" s="71"/>
    </row>
    <row r="46498" spans="1:3" x14ac:dyDescent="0.4">
      <c r="A46498" s="70"/>
      <c r="B46498" s="70"/>
      <c r="C46498" s="71"/>
    </row>
    <row r="46499" spans="1:3" x14ac:dyDescent="0.4">
      <c r="A46499" s="70"/>
      <c r="B46499" s="70"/>
      <c r="C46499" s="71"/>
    </row>
    <row r="46500" spans="1:3" x14ac:dyDescent="0.4">
      <c r="A46500" s="70"/>
      <c r="B46500" s="70"/>
      <c r="C46500" s="71"/>
    </row>
    <row r="46501" spans="1:3" x14ac:dyDescent="0.4">
      <c r="A46501" s="70"/>
      <c r="B46501" s="70"/>
      <c r="C46501" s="71"/>
    </row>
    <row r="46502" spans="1:3" x14ac:dyDescent="0.4">
      <c r="A46502" s="70"/>
      <c r="B46502" s="70"/>
      <c r="C46502" s="71"/>
    </row>
    <row r="46503" spans="1:3" x14ac:dyDescent="0.4">
      <c r="A46503" s="70"/>
      <c r="B46503" s="70"/>
      <c r="C46503" s="71"/>
    </row>
    <row r="46504" spans="1:3" x14ac:dyDescent="0.4">
      <c r="A46504" s="70"/>
      <c r="B46504" s="70"/>
      <c r="C46504" s="71"/>
    </row>
    <row r="46505" spans="1:3" x14ac:dyDescent="0.4">
      <c r="A46505" s="70"/>
      <c r="B46505" s="70"/>
      <c r="C46505" s="71"/>
    </row>
    <row r="46506" spans="1:3" x14ac:dyDescent="0.4">
      <c r="A46506" s="70"/>
      <c r="B46506" s="70"/>
      <c r="C46506" s="71"/>
    </row>
    <row r="46507" spans="1:3" x14ac:dyDescent="0.4">
      <c r="A46507" s="70"/>
      <c r="B46507" s="70"/>
      <c r="C46507" s="71"/>
    </row>
    <row r="46508" spans="1:3" x14ac:dyDescent="0.4">
      <c r="A46508" s="70"/>
      <c r="B46508" s="70"/>
      <c r="C46508" s="71"/>
    </row>
    <row r="46509" spans="1:3" x14ac:dyDescent="0.4">
      <c r="A46509" s="70"/>
      <c r="B46509" s="70"/>
      <c r="C46509" s="71"/>
    </row>
    <row r="46510" spans="1:3" x14ac:dyDescent="0.4">
      <c r="A46510" s="70"/>
      <c r="B46510" s="70"/>
      <c r="C46510" s="71"/>
    </row>
    <row r="46511" spans="1:3" x14ac:dyDescent="0.4">
      <c r="A46511" s="70"/>
      <c r="B46511" s="70"/>
      <c r="C46511" s="71"/>
    </row>
    <row r="46512" spans="1:3" x14ac:dyDescent="0.4">
      <c r="A46512" s="70"/>
      <c r="B46512" s="70"/>
      <c r="C46512" s="71"/>
    </row>
    <row r="46513" spans="1:3" x14ac:dyDescent="0.4">
      <c r="A46513" s="70"/>
      <c r="B46513" s="70"/>
      <c r="C46513" s="71"/>
    </row>
    <row r="46514" spans="1:3" x14ac:dyDescent="0.4">
      <c r="A46514" s="70"/>
      <c r="B46514" s="70"/>
      <c r="C46514" s="71"/>
    </row>
    <row r="46515" spans="1:3" x14ac:dyDescent="0.4">
      <c r="A46515" s="70"/>
      <c r="B46515" s="70"/>
      <c r="C46515" s="71"/>
    </row>
    <row r="46516" spans="1:3" x14ac:dyDescent="0.4">
      <c r="A46516" s="70"/>
      <c r="B46516" s="70"/>
      <c r="C46516" s="71"/>
    </row>
    <row r="46517" spans="1:3" x14ac:dyDescent="0.4">
      <c r="A46517" s="70"/>
      <c r="B46517" s="70"/>
      <c r="C46517" s="71"/>
    </row>
    <row r="46518" spans="1:3" x14ac:dyDescent="0.4">
      <c r="A46518" s="70"/>
      <c r="B46518" s="70"/>
      <c r="C46518" s="71"/>
    </row>
    <row r="46519" spans="1:3" x14ac:dyDescent="0.4">
      <c r="A46519" s="70"/>
      <c r="B46519" s="70"/>
      <c r="C46519" s="71"/>
    </row>
    <row r="46520" spans="1:3" x14ac:dyDescent="0.4">
      <c r="A46520" s="70"/>
      <c r="B46520" s="70"/>
      <c r="C46520" s="71"/>
    </row>
    <row r="46521" spans="1:3" x14ac:dyDescent="0.4">
      <c r="A46521" s="70"/>
      <c r="B46521" s="70"/>
      <c r="C46521" s="71"/>
    </row>
    <row r="46522" spans="1:3" x14ac:dyDescent="0.4">
      <c r="A46522" s="70"/>
      <c r="B46522" s="70"/>
      <c r="C46522" s="71"/>
    </row>
    <row r="46523" spans="1:3" x14ac:dyDescent="0.4">
      <c r="A46523" s="70"/>
      <c r="B46523" s="70"/>
      <c r="C46523" s="71"/>
    </row>
    <row r="46524" spans="1:3" x14ac:dyDescent="0.4">
      <c r="A46524" s="70"/>
      <c r="B46524" s="70"/>
      <c r="C46524" s="71"/>
    </row>
    <row r="46525" spans="1:3" x14ac:dyDescent="0.4">
      <c r="A46525" s="70"/>
      <c r="B46525" s="70"/>
      <c r="C46525" s="71"/>
    </row>
    <row r="46526" spans="1:3" x14ac:dyDescent="0.4">
      <c r="A46526" s="70"/>
      <c r="B46526" s="70"/>
      <c r="C46526" s="71"/>
    </row>
    <row r="46527" spans="1:3" x14ac:dyDescent="0.4">
      <c r="A46527" s="70"/>
      <c r="B46527" s="70"/>
      <c r="C46527" s="71"/>
    </row>
    <row r="46528" spans="1:3" x14ac:dyDescent="0.4">
      <c r="A46528" s="70"/>
      <c r="B46528" s="70"/>
      <c r="C46528" s="71"/>
    </row>
    <row r="46529" spans="1:3" x14ac:dyDescent="0.4">
      <c r="A46529" s="70"/>
      <c r="B46529" s="70"/>
      <c r="C46529" s="71"/>
    </row>
    <row r="46530" spans="1:3" x14ac:dyDescent="0.4">
      <c r="A46530" s="70"/>
      <c r="B46530" s="70"/>
      <c r="C46530" s="71"/>
    </row>
    <row r="46531" spans="1:3" x14ac:dyDescent="0.4">
      <c r="A46531" s="70"/>
      <c r="B46531" s="70"/>
      <c r="C46531" s="71"/>
    </row>
    <row r="46532" spans="1:3" x14ac:dyDescent="0.4">
      <c r="A46532" s="70"/>
      <c r="B46532" s="70"/>
      <c r="C46532" s="71"/>
    </row>
    <row r="46533" spans="1:3" x14ac:dyDescent="0.4">
      <c r="A46533" s="70"/>
      <c r="B46533" s="70"/>
      <c r="C46533" s="71"/>
    </row>
    <row r="46534" spans="1:3" x14ac:dyDescent="0.4">
      <c r="A46534" s="70"/>
      <c r="B46534" s="70"/>
      <c r="C46534" s="71"/>
    </row>
    <row r="46535" spans="1:3" x14ac:dyDescent="0.4">
      <c r="A46535" s="70"/>
      <c r="B46535" s="70"/>
      <c r="C46535" s="71"/>
    </row>
    <row r="46536" spans="1:3" x14ac:dyDescent="0.4">
      <c r="A46536" s="70"/>
      <c r="B46536" s="70"/>
      <c r="C46536" s="71"/>
    </row>
    <row r="46537" spans="1:3" x14ac:dyDescent="0.4">
      <c r="A46537" s="70"/>
      <c r="B46537" s="70"/>
      <c r="C46537" s="71"/>
    </row>
    <row r="46538" spans="1:3" x14ac:dyDescent="0.4">
      <c r="A46538" s="70"/>
      <c r="B46538" s="70"/>
      <c r="C46538" s="71"/>
    </row>
    <row r="46539" spans="1:3" x14ac:dyDescent="0.4">
      <c r="A46539" s="70"/>
      <c r="B46539" s="70"/>
      <c r="C46539" s="71"/>
    </row>
    <row r="46540" spans="1:3" x14ac:dyDescent="0.4">
      <c r="A46540" s="70"/>
      <c r="B46540" s="70"/>
      <c r="C46540" s="71"/>
    </row>
    <row r="46541" spans="1:3" x14ac:dyDescent="0.4">
      <c r="A46541" s="70"/>
      <c r="B46541" s="70"/>
      <c r="C46541" s="71"/>
    </row>
    <row r="46542" spans="1:3" x14ac:dyDescent="0.4">
      <c r="A46542" s="70"/>
      <c r="B46542" s="70"/>
      <c r="C46542" s="71"/>
    </row>
    <row r="46543" spans="1:3" x14ac:dyDescent="0.4">
      <c r="A46543" s="70"/>
      <c r="B46543" s="70"/>
      <c r="C46543" s="71"/>
    </row>
    <row r="46544" spans="1:3" x14ac:dyDescent="0.4">
      <c r="A46544" s="70"/>
      <c r="B46544" s="70"/>
      <c r="C46544" s="71"/>
    </row>
    <row r="46545" spans="1:3" x14ac:dyDescent="0.4">
      <c r="A46545" s="70"/>
      <c r="B46545" s="70"/>
      <c r="C46545" s="71"/>
    </row>
    <row r="46546" spans="1:3" x14ac:dyDescent="0.4">
      <c r="A46546" s="70"/>
      <c r="B46546" s="70"/>
      <c r="C46546" s="71"/>
    </row>
    <row r="46547" spans="1:3" x14ac:dyDescent="0.4">
      <c r="A46547" s="70"/>
      <c r="B46547" s="70"/>
      <c r="C46547" s="71"/>
    </row>
    <row r="46548" spans="1:3" x14ac:dyDescent="0.4">
      <c r="A46548" s="70"/>
      <c r="B46548" s="70"/>
      <c r="C46548" s="71"/>
    </row>
    <row r="46549" spans="1:3" x14ac:dyDescent="0.4">
      <c r="A46549" s="70"/>
      <c r="B46549" s="70"/>
      <c r="C46549" s="71"/>
    </row>
    <row r="46550" spans="1:3" x14ac:dyDescent="0.4">
      <c r="A46550" s="70"/>
      <c r="B46550" s="70"/>
      <c r="C46550" s="71"/>
    </row>
    <row r="46551" spans="1:3" x14ac:dyDescent="0.4">
      <c r="A46551" s="70"/>
      <c r="B46551" s="70"/>
      <c r="C46551" s="71"/>
    </row>
    <row r="46552" spans="1:3" x14ac:dyDescent="0.4">
      <c r="A46552" s="70"/>
      <c r="B46552" s="70"/>
      <c r="C46552" s="71"/>
    </row>
    <row r="46553" spans="1:3" x14ac:dyDescent="0.4">
      <c r="A46553" s="70"/>
      <c r="B46553" s="70"/>
      <c r="C46553" s="71"/>
    </row>
    <row r="46554" spans="1:3" x14ac:dyDescent="0.4">
      <c r="A46554" s="70"/>
      <c r="B46554" s="70"/>
      <c r="C46554" s="71"/>
    </row>
    <row r="46555" spans="1:3" x14ac:dyDescent="0.4">
      <c r="A46555" s="70"/>
      <c r="B46555" s="70"/>
      <c r="C46555" s="71"/>
    </row>
    <row r="46556" spans="1:3" x14ac:dyDescent="0.4">
      <c r="A46556" s="70"/>
      <c r="B46556" s="70"/>
      <c r="C46556" s="71"/>
    </row>
    <row r="46557" spans="1:3" x14ac:dyDescent="0.4">
      <c r="A46557" s="70"/>
      <c r="B46557" s="70"/>
      <c r="C46557" s="71"/>
    </row>
    <row r="46558" spans="1:3" x14ac:dyDescent="0.4">
      <c r="A46558" s="70"/>
      <c r="B46558" s="70"/>
      <c r="C46558" s="71"/>
    </row>
    <row r="46559" spans="1:3" x14ac:dyDescent="0.4">
      <c r="A46559" s="70"/>
      <c r="B46559" s="70"/>
      <c r="C46559" s="71"/>
    </row>
    <row r="46560" spans="1:3" x14ac:dyDescent="0.4">
      <c r="A46560" s="70"/>
      <c r="B46560" s="70"/>
      <c r="C46560" s="71"/>
    </row>
    <row r="46561" spans="1:3" x14ac:dyDescent="0.4">
      <c r="A46561" s="70"/>
      <c r="B46561" s="70"/>
      <c r="C46561" s="71"/>
    </row>
    <row r="46562" spans="1:3" x14ac:dyDescent="0.4">
      <c r="A46562" s="70"/>
      <c r="B46562" s="70"/>
      <c r="C46562" s="71"/>
    </row>
    <row r="46563" spans="1:3" x14ac:dyDescent="0.4">
      <c r="A46563" s="70"/>
      <c r="B46563" s="70"/>
      <c r="C46563" s="71"/>
    </row>
    <row r="46564" spans="1:3" x14ac:dyDescent="0.4">
      <c r="A46564" s="70"/>
      <c r="B46564" s="70"/>
      <c r="C46564" s="71"/>
    </row>
    <row r="46565" spans="1:3" x14ac:dyDescent="0.4">
      <c r="A46565" s="70"/>
      <c r="B46565" s="70"/>
      <c r="C46565" s="71"/>
    </row>
    <row r="46566" spans="1:3" x14ac:dyDescent="0.4">
      <c r="A46566" s="70"/>
      <c r="B46566" s="70"/>
      <c r="C46566" s="71"/>
    </row>
    <row r="46567" spans="1:3" x14ac:dyDescent="0.4">
      <c r="A46567" s="70"/>
      <c r="B46567" s="70"/>
      <c r="C46567" s="71"/>
    </row>
    <row r="46568" spans="1:3" x14ac:dyDescent="0.4">
      <c r="A46568" s="70"/>
      <c r="B46568" s="70"/>
      <c r="C46568" s="71"/>
    </row>
    <row r="46569" spans="1:3" x14ac:dyDescent="0.4">
      <c r="A46569" s="70"/>
      <c r="B46569" s="70"/>
      <c r="C46569" s="71"/>
    </row>
    <row r="46570" spans="1:3" x14ac:dyDescent="0.4">
      <c r="A46570" s="70"/>
      <c r="B46570" s="70"/>
      <c r="C46570" s="71"/>
    </row>
    <row r="46571" spans="1:3" x14ac:dyDescent="0.4">
      <c r="A46571" s="70"/>
      <c r="B46571" s="70"/>
      <c r="C46571" s="71"/>
    </row>
    <row r="46572" spans="1:3" x14ac:dyDescent="0.4">
      <c r="A46572" s="70"/>
      <c r="B46572" s="70"/>
      <c r="C46572" s="71"/>
    </row>
    <row r="46573" spans="1:3" x14ac:dyDescent="0.4">
      <c r="A46573" s="70"/>
      <c r="B46573" s="70"/>
      <c r="C46573" s="71"/>
    </row>
    <row r="46574" spans="1:3" x14ac:dyDescent="0.4">
      <c r="A46574" s="70"/>
      <c r="B46574" s="70"/>
      <c r="C46574" s="71"/>
    </row>
    <row r="46575" spans="1:3" x14ac:dyDescent="0.4">
      <c r="A46575" s="70"/>
      <c r="B46575" s="70"/>
      <c r="C46575" s="71"/>
    </row>
    <row r="46576" spans="1:3" x14ac:dyDescent="0.4">
      <c r="A46576" s="70"/>
      <c r="B46576" s="70"/>
      <c r="C46576" s="71"/>
    </row>
    <row r="46577" spans="1:3" x14ac:dyDescent="0.4">
      <c r="A46577" s="70"/>
      <c r="B46577" s="70"/>
      <c r="C46577" s="71"/>
    </row>
    <row r="46578" spans="1:3" x14ac:dyDescent="0.4">
      <c r="A46578" s="70"/>
      <c r="B46578" s="70"/>
      <c r="C46578" s="71"/>
    </row>
    <row r="46579" spans="1:3" x14ac:dyDescent="0.4">
      <c r="A46579" s="70"/>
      <c r="B46579" s="70"/>
      <c r="C46579" s="71"/>
    </row>
    <row r="46580" spans="1:3" x14ac:dyDescent="0.4">
      <c r="A46580" s="70"/>
      <c r="B46580" s="70"/>
      <c r="C46580" s="71"/>
    </row>
    <row r="46581" spans="1:3" x14ac:dyDescent="0.4">
      <c r="A46581" s="70"/>
      <c r="B46581" s="70"/>
      <c r="C46581" s="71"/>
    </row>
    <row r="46582" spans="1:3" x14ac:dyDescent="0.4">
      <c r="A46582" s="70"/>
      <c r="B46582" s="70"/>
      <c r="C46582" s="71"/>
    </row>
    <row r="46583" spans="1:3" x14ac:dyDescent="0.4">
      <c r="A46583" s="70"/>
      <c r="B46583" s="70"/>
      <c r="C46583" s="71"/>
    </row>
    <row r="46584" spans="1:3" x14ac:dyDescent="0.4">
      <c r="A46584" s="70"/>
      <c r="B46584" s="70"/>
      <c r="C46584" s="71"/>
    </row>
    <row r="46585" spans="1:3" x14ac:dyDescent="0.4">
      <c r="A46585" s="70"/>
      <c r="B46585" s="70"/>
      <c r="C46585" s="71"/>
    </row>
    <row r="46586" spans="1:3" x14ac:dyDescent="0.4">
      <c r="A46586" s="70"/>
      <c r="B46586" s="70"/>
      <c r="C46586" s="71"/>
    </row>
    <row r="46587" spans="1:3" x14ac:dyDescent="0.4">
      <c r="A46587" s="70"/>
      <c r="B46587" s="70"/>
      <c r="C46587" s="71"/>
    </row>
    <row r="46588" spans="1:3" x14ac:dyDescent="0.4">
      <c r="A46588" s="70"/>
      <c r="B46588" s="70"/>
      <c r="C46588" s="71"/>
    </row>
    <row r="46589" spans="1:3" x14ac:dyDescent="0.4">
      <c r="A46589" s="70"/>
      <c r="B46589" s="70"/>
      <c r="C46589" s="71"/>
    </row>
    <row r="46590" spans="1:3" x14ac:dyDescent="0.4">
      <c r="A46590" s="70"/>
      <c r="B46590" s="70"/>
      <c r="C46590" s="71"/>
    </row>
    <row r="46591" spans="1:3" x14ac:dyDescent="0.4">
      <c r="A46591" s="70"/>
      <c r="B46591" s="70"/>
      <c r="C46591" s="71"/>
    </row>
    <row r="46592" spans="1:3" x14ac:dyDescent="0.4">
      <c r="A46592" s="70"/>
      <c r="B46592" s="70"/>
      <c r="C46592" s="71"/>
    </row>
    <row r="46593" spans="1:3" x14ac:dyDescent="0.4">
      <c r="A46593" s="70"/>
      <c r="B46593" s="70"/>
      <c r="C46593" s="71"/>
    </row>
    <row r="46594" spans="1:3" x14ac:dyDescent="0.4">
      <c r="A46594" s="70"/>
      <c r="B46594" s="70"/>
      <c r="C46594" s="71"/>
    </row>
    <row r="46595" spans="1:3" x14ac:dyDescent="0.4">
      <c r="A46595" s="70"/>
      <c r="B46595" s="70"/>
      <c r="C46595" s="71"/>
    </row>
    <row r="46596" spans="1:3" x14ac:dyDescent="0.4">
      <c r="A46596" s="70"/>
      <c r="B46596" s="70"/>
      <c r="C46596" s="71"/>
    </row>
    <row r="46597" spans="1:3" x14ac:dyDescent="0.4">
      <c r="A46597" s="70"/>
      <c r="B46597" s="70"/>
      <c r="C46597" s="71"/>
    </row>
    <row r="46598" spans="1:3" x14ac:dyDescent="0.4">
      <c r="A46598" s="70"/>
      <c r="B46598" s="70"/>
      <c r="C46598" s="71"/>
    </row>
    <row r="46599" spans="1:3" x14ac:dyDescent="0.4">
      <c r="A46599" s="70"/>
      <c r="B46599" s="70"/>
      <c r="C46599" s="71"/>
    </row>
    <row r="46600" spans="1:3" x14ac:dyDescent="0.4">
      <c r="A46600" s="70"/>
      <c r="B46600" s="70"/>
      <c r="C46600" s="71"/>
    </row>
    <row r="46601" spans="1:3" x14ac:dyDescent="0.4">
      <c r="A46601" s="70"/>
      <c r="B46601" s="70"/>
      <c r="C46601" s="71"/>
    </row>
    <row r="46602" spans="1:3" x14ac:dyDescent="0.4">
      <c r="A46602" s="70"/>
      <c r="B46602" s="70"/>
      <c r="C46602" s="71"/>
    </row>
    <row r="46603" spans="1:3" x14ac:dyDescent="0.4">
      <c r="A46603" s="70"/>
      <c r="B46603" s="70"/>
      <c r="C46603" s="71"/>
    </row>
    <row r="46604" spans="1:3" x14ac:dyDescent="0.4">
      <c r="A46604" s="70"/>
      <c r="B46604" s="70"/>
      <c r="C46604" s="71"/>
    </row>
    <row r="46605" spans="1:3" x14ac:dyDescent="0.4">
      <c r="A46605" s="70"/>
      <c r="B46605" s="70"/>
      <c r="C46605" s="71"/>
    </row>
    <row r="46606" spans="1:3" x14ac:dyDescent="0.4">
      <c r="A46606" s="70"/>
      <c r="B46606" s="70"/>
      <c r="C46606" s="71"/>
    </row>
    <row r="46607" spans="1:3" x14ac:dyDescent="0.4">
      <c r="A46607" s="70"/>
      <c r="B46607" s="70"/>
      <c r="C46607" s="71"/>
    </row>
    <row r="46608" spans="1:3" x14ac:dyDescent="0.4">
      <c r="A46608" s="70"/>
      <c r="B46608" s="70"/>
      <c r="C46608" s="71"/>
    </row>
    <row r="46609" spans="1:3" x14ac:dyDescent="0.4">
      <c r="A46609" s="70"/>
      <c r="B46609" s="70"/>
      <c r="C46609" s="71"/>
    </row>
    <row r="46610" spans="1:3" x14ac:dyDescent="0.4">
      <c r="A46610" s="70"/>
      <c r="B46610" s="70"/>
      <c r="C46610" s="71"/>
    </row>
    <row r="46611" spans="1:3" x14ac:dyDescent="0.4">
      <c r="A46611" s="70"/>
      <c r="B46611" s="70"/>
      <c r="C46611" s="71"/>
    </row>
    <row r="46612" spans="1:3" x14ac:dyDescent="0.4">
      <c r="A46612" s="70"/>
      <c r="B46612" s="70"/>
      <c r="C46612" s="71"/>
    </row>
    <row r="46613" spans="1:3" x14ac:dyDescent="0.4">
      <c r="A46613" s="70"/>
      <c r="B46613" s="70"/>
      <c r="C46613" s="71"/>
    </row>
    <row r="46614" spans="1:3" x14ac:dyDescent="0.4">
      <c r="A46614" s="70"/>
      <c r="B46614" s="70"/>
      <c r="C46614" s="71"/>
    </row>
    <row r="46615" spans="1:3" x14ac:dyDescent="0.4">
      <c r="A46615" s="70"/>
      <c r="B46615" s="70"/>
      <c r="C46615" s="71"/>
    </row>
    <row r="46616" spans="1:3" x14ac:dyDescent="0.4">
      <c r="A46616" s="70"/>
      <c r="B46616" s="70"/>
      <c r="C46616" s="71"/>
    </row>
    <row r="46617" spans="1:3" x14ac:dyDescent="0.4">
      <c r="A46617" s="70"/>
      <c r="B46617" s="70"/>
      <c r="C46617" s="71"/>
    </row>
    <row r="46618" spans="1:3" x14ac:dyDescent="0.4">
      <c r="A46618" s="70"/>
      <c r="B46618" s="70"/>
      <c r="C46618" s="71"/>
    </row>
    <row r="46619" spans="1:3" x14ac:dyDescent="0.4">
      <c r="A46619" s="70"/>
      <c r="B46619" s="70"/>
      <c r="C46619" s="71"/>
    </row>
    <row r="46620" spans="1:3" x14ac:dyDescent="0.4">
      <c r="A46620" s="70"/>
      <c r="B46620" s="70"/>
      <c r="C46620" s="71"/>
    </row>
    <row r="46621" spans="1:3" x14ac:dyDescent="0.4">
      <c r="A46621" s="70"/>
      <c r="B46621" s="70"/>
      <c r="C46621" s="71"/>
    </row>
    <row r="46622" spans="1:3" x14ac:dyDescent="0.4">
      <c r="A46622" s="70"/>
      <c r="B46622" s="70"/>
      <c r="C46622" s="71"/>
    </row>
    <row r="46623" spans="1:3" x14ac:dyDescent="0.4">
      <c r="A46623" s="70"/>
      <c r="B46623" s="70"/>
      <c r="C46623" s="71"/>
    </row>
    <row r="46624" spans="1:3" x14ac:dyDescent="0.4">
      <c r="A46624" s="70"/>
      <c r="B46624" s="70"/>
      <c r="C46624" s="71"/>
    </row>
    <row r="46625" spans="1:3" x14ac:dyDescent="0.4">
      <c r="A46625" s="70"/>
      <c r="B46625" s="70"/>
      <c r="C46625" s="71"/>
    </row>
    <row r="46626" spans="1:3" x14ac:dyDescent="0.4">
      <c r="A46626" s="70"/>
      <c r="B46626" s="70"/>
      <c r="C46626" s="71"/>
    </row>
    <row r="46627" spans="1:3" x14ac:dyDescent="0.4">
      <c r="A46627" s="70"/>
      <c r="B46627" s="70"/>
      <c r="C46627" s="71"/>
    </row>
    <row r="46628" spans="1:3" x14ac:dyDescent="0.4">
      <c r="A46628" s="70"/>
      <c r="B46628" s="70"/>
      <c r="C46628" s="71"/>
    </row>
    <row r="46629" spans="1:3" x14ac:dyDescent="0.4">
      <c r="A46629" s="70"/>
      <c r="B46629" s="70"/>
      <c r="C46629" s="71"/>
    </row>
    <row r="46630" spans="1:3" x14ac:dyDescent="0.4">
      <c r="A46630" s="70"/>
      <c r="B46630" s="70"/>
      <c r="C46630" s="71"/>
    </row>
    <row r="46631" spans="1:3" x14ac:dyDescent="0.4">
      <c r="A46631" s="70"/>
      <c r="B46631" s="70"/>
      <c r="C46631" s="71"/>
    </row>
    <row r="46632" spans="1:3" x14ac:dyDescent="0.4">
      <c r="A46632" s="70"/>
      <c r="B46632" s="70"/>
      <c r="C46632" s="71"/>
    </row>
    <row r="46633" spans="1:3" x14ac:dyDescent="0.4">
      <c r="A46633" s="70"/>
      <c r="B46633" s="70"/>
      <c r="C46633" s="71"/>
    </row>
    <row r="46634" spans="1:3" x14ac:dyDescent="0.4">
      <c r="A46634" s="70"/>
      <c r="B46634" s="70"/>
      <c r="C46634" s="71"/>
    </row>
    <row r="46635" spans="1:3" x14ac:dyDescent="0.4">
      <c r="A46635" s="70"/>
      <c r="B46635" s="70"/>
      <c r="C46635" s="71"/>
    </row>
    <row r="46636" spans="1:3" x14ac:dyDescent="0.4">
      <c r="A46636" s="70"/>
      <c r="B46636" s="70"/>
      <c r="C46636" s="71"/>
    </row>
    <row r="46637" spans="1:3" x14ac:dyDescent="0.4">
      <c r="A46637" s="70"/>
      <c r="B46637" s="70"/>
      <c r="C46637" s="71"/>
    </row>
    <row r="46638" spans="1:3" x14ac:dyDescent="0.4">
      <c r="A46638" s="70"/>
      <c r="B46638" s="70"/>
      <c r="C46638" s="71"/>
    </row>
    <row r="46639" spans="1:3" x14ac:dyDescent="0.4">
      <c r="A46639" s="70"/>
      <c r="B46639" s="70"/>
      <c r="C46639" s="71"/>
    </row>
    <row r="46640" spans="1:3" x14ac:dyDescent="0.4">
      <c r="A46640" s="70"/>
      <c r="B46640" s="70"/>
      <c r="C46640" s="71"/>
    </row>
    <row r="46641" spans="1:3" x14ac:dyDescent="0.4">
      <c r="A46641" s="70"/>
      <c r="B46641" s="70"/>
      <c r="C46641" s="71"/>
    </row>
    <row r="46642" spans="1:3" x14ac:dyDescent="0.4">
      <c r="A46642" s="70"/>
      <c r="B46642" s="70"/>
      <c r="C46642" s="71"/>
    </row>
    <row r="46643" spans="1:3" x14ac:dyDescent="0.4">
      <c r="A46643" s="70"/>
      <c r="B46643" s="70"/>
      <c r="C46643" s="71"/>
    </row>
    <row r="46644" spans="1:3" x14ac:dyDescent="0.4">
      <c r="A46644" s="70"/>
      <c r="B46644" s="70"/>
      <c r="C46644" s="71"/>
    </row>
    <row r="46645" spans="1:3" x14ac:dyDescent="0.4">
      <c r="A46645" s="70"/>
      <c r="B46645" s="70"/>
      <c r="C46645" s="71"/>
    </row>
    <row r="46646" spans="1:3" x14ac:dyDescent="0.4">
      <c r="A46646" s="70"/>
      <c r="B46646" s="70"/>
      <c r="C46646" s="71"/>
    </row>
    <row r="46647" spans="1:3" x14ac:dyDescent="0.4">
      <c r="A46647" s="70"/>
      <c r="B46647" s="70"/>
      <c r="C46647" s="71"/>
    </row>
    <row r="46648" spans="1:3" x14ac:dyDescent="0.4">
      <c r="A46648" s="70"/>
      <c r="B46648" s="70"/>
      <c r="C46648" s="71"/>
    </row>
    <row r="46649" spans="1:3" x14ac:dyDescent="0.4">
      <c r="A46649" s="70"/>
      <c r="B46649" s="70"/>
      <c r="C46649" s="71"/>
    </row>
    <row r="46650" spans="1:3" x14ac:dyDescent="0.4">
      <c r="A46650" s="70"/>
      <c r="B46650" s="70"/>
      <c r="C46650" s="71"/>
    </row>
    <row r="46651" spans="1:3" x14ac:dyDescent="0.4">
      <c r="A46651" s="70"/>
      <c r="B46651" s="70"/>
      <c r="C46651" s="71"/>
    </row>
    <row r="46652" spans="1:3" x14ac:dyDescent="0.4">
      <c r="A46652" s="70"/>
      <c r="B46652" s="70"/>
      <c r="C46652" s="71"/>
    </row>
    <row r="46653" spans="1:3" x14ac:dyDescent="0.4">
      <c r="A46653" s="70"/>
      <c r="B46653" s="70"/>
      <c r="C46653" s="71"/>
    </row>
    <row r="46654" spans="1:3" x14ac:dyDescent="0.4">
      <c r="A46654" s="70"/>
      <c r="B46654" s="70"/>
      <c r="C46654" s="71"/>
    </row>
    <row r="46655" spans="1:3" x14ac:dyDescent="0.4">
      <c r="A46655" s="70"/>
      <c r="B46655" s="70"/>
      <c r="C46655" s="71"/>
    </row>
    <row r="46656" spans="1:3" x14ac:dyDescent="0.4">
      <c r="A46656" s="70"/>
      <c r="B46656" s="70"/>
      <c r="C46656" s="71"/>
    </row>
    <row r="46657" spans="1:3" x14ac:dyDescent="0.4">
      <c r="A46657" s="70"/>
      <c r="B46657" s="70"/>
      <c r="C46657" s="71"/>
    </row>
    <row r="46658" spans="1:3" x14ac:dyDescent="0.4">
      <c r="A46658" s="70"/>
      <c r="B46658" s="70"/>
      <c r="C46658" s="71"/>
    </row>
    <row r="46659" spans="1:3" x14ac:dyDescent="0.4">
      <c r="A46659" s="70"/>
      <c r="B46659" s="70"/>
      <c r="C46659" s="71"/>
    </row>
    <row r="46660" spans="1:3" x14ac:dyDescent="0.4">
      <c r="A46660" s="70"/>
      <c r="B46660" s="70"/>
      <c r="C46660" s="71"/>
    </row>
    <row r="46661" spans="1:3" x14ac:dyDescent="0.4">
      <c r="A46661" s="70"/>
      <c r="B46661" s="70"/>
      <c r="C46661" s="71"/>
    </row>
    <row r="46662" spans="1:3" x14ac:dyDescent="0.4">
      <c r="A46662" s="70"/>
      <c r="B46662" s="70"/>
      <c r="C46662" s="71"/>
    </row>
    <row r="46663" spans="1:3" x14ac:dyDescent="0.4">
      <c r="A46663" s="70"/>
      <c r="B46663" s="70"/>
      <c r="C46663" s="71"/>
    </row>
    <row r="46664" spans="1:3" x14ac:dyDescent="0.4">
      <c r="A46664" s="70"/>
      <c r="B46664" s="70"/>
      <c r="C46664" s="71"/>
    </row>
    <row r="46665" spans="1:3" x14ac:dyDescent="0.4">
      <c r="A46665" s="70"/>
      <c r="B46665" s="70"/>
      <c r="C46665" s="71"/>
    </row>
    <row r="46666" spans="1:3" x14ac:dyDescent="0.4">
      <c r="A46666" s="70"/>
      <c r="B46666" s="70"/>
      <c r="C46666" s="71"/>
    </row>
    <row r="46667" spans="1:3" x14ac:dyDescent="0.4">
      <c r="A46667" s="70"/>
      <c r="B46667" s="70"/>
      <c r="C46667" s="71"/>
    </row>
    <row r="46668" spans="1:3" x14ac:dyDescent="0.4">
      <c r="A46668" s="70"/>
      <c r="B46668" s="70"/>
      <c r="C46668" s="71"/>
    </row>
    <row r="46669" spans="1:3" x14ac:dyDescent="0.4">
      <c r="A46669" s="70"/>
      <c r="B46669" s="70"/>
      <c r="C46669" s="71"/>
    </row>
    <row r="46670" spans="1:3" x14ac:dyDescent="0.4">
      <c r="A46670" s="70"/>
      <c r="B46670" s="70"/>
      <c r="C46670" s="71"/>
    </row>
    <row r="46671" spans="1:3" x14ac:dyDescent="0.4">
      <c r="A46671" s="70"/>
      <c r="B46671" s="70"/>
      <c r="C46671" s="71"/>
    </row>
    <row r="46672" spans="1:3" x14ac:dyDescent="0.4">
      <c r="A46672" s="70"/>
      <c r="B46672" s="70"/>
      <c r="C46672" s="71"/>
    </row>
    <row r="46673" spans="1:3" x14ac:dyDescent="0.4">
      <c r="A46673" s="70"/>
      <c r="B46673" s="70"/>
      <c r="C46673" s="71"/>
    </row>
    <row r="46674" spans="1:3" x14ac:dyDescent="0.4">
      <c r="A46674" s="70"/>
      <c r="B46674" s="70"/>
      <c r="C46674" s="71"/>
    </row>
    <row r="46675" spans="1:3" x14ac:dyDescent="0.4">
      <c r="A46675" s="70"/>
      <c r="B46675" s="70"/>
      <c r="C46675" s="71"/>
    </row>
    <row r="46676" spans="1:3" x14ac:dyDescent="0.4">
      <c r="A46676" s="70"/>
      <c r="B46676" s="70"/>
      <c r="C46676" s="71"/>
    </row>
    <row r="46677" spans="1:3" x14ac:dyDescent="0.4">
      <c r="A46677" s="70"/>
      <c r="B46677" s="70"/>
      <c r="C46677" s="71"/>
    </row>
    <row r="46678" spans="1:3" x14ac:dyDescent="0.4">
      <c r="A46678" s="70"/>
      <c r="B46678" s="70"/>
      <c r="C46678" s="71"/>
    </row>
    <row r="46679" spans="1:3" x14ac:dyDescent="0.4">
      <c r="A46679" s="70"/>
      <c r="B46679" s="70"/>
      <c r="C46679" s="71"/>
    </row>
    <row r="46680" spans="1:3" x14ac:dyDescent="0.4">
      <c r="A46680" s="70"/>
      <c r="B46680" s="70"/>
      <c r="C46680" s="71"/>
    </row>
    <row r="46681" spans="1:3" x14ac:dyDescent="0.4">
      <c r="A46681" s="70"/>
      <c r="B46681" s="70"/>
      <c r="C46681" s="71"/>
    </row>
    <row r="46682" spans="1:3" x14ac:dyDescent="0.4">
      <c r="A46682" s="70"/>
      <c r="B46682" s="70"/>
      <c r="C46682" s="71"/>
    </row>
    <row r="46683" spans="1:3" x14ac:dyDescent="0.4">
      <c r="A46683" s="70"/>
      <c r="B46683" s="70"/>
      <c r="C46683" s="71"/>
    </row>
    <row r="46684" spans="1:3" x14ac:dyDescent="0.4">
      <c r="A46684" s="70"/>
      <c r="B46684" s="70"/>
      <c r="C46684" s="71"/>
    </row>
    <row r="46685" spans="1:3" x14ac:dyDescent="0.4">
      <c r="A46685" s="70"/>
      <c r="B46685" s="70"/>
      <c r="C46685" s="71"/>
    </row>
    <row r="46686" spans="1:3" x14ac:dyDescent="0.4">
      <c r="A46686" s="70"/>
      <c r="B46686" s="70"/>
      <c r="C46686" s="71"/>
    </row>
    <row r="46687" spans="1:3" x14ac:dyDescent="0.4">
      <c r="A46687" s="70"/>
      <c r="B46687" s="70"/>
      <c r="C46687" s="71"/>
    </row>
    <row r="46688" spans="1:3" x14ac:dyDescent="0.4">
      <c r="A46688" s="70"/>
      <c r="B46688" s="70"/>
      <c r="C46688" s="71"/>
    </row>
    <row r="46689" spans="1:3" x14ac:dyDescent="0.4">
      <c r="A46689" s="70"/>
      <c r="B46689" s="70"/>
      <c r="C46689" s="71"/>
    </row>
    <row r="46690" spans="1:3" x14ac:dyDescent="0.4">
      <c r="A46690" s="70"/>
      <c r="B46690" s="70"/>
      <c r="C46690" s="71"/>
    </row>
    <row r="46691" spans="1:3" x14ac:dyDescent="0.4">
      <c r="A46691" s="70"/>
      <c r="B46691" s="70"/>
      <c r="C46691" s="71"/>
    </row>
    <row r="46692" spans="1:3" x14ac:dyDescent="0.4">
      <c r="A46692" s="70"/>
      <c r="B46692" s="70"/>
      <c r="C46692" s="71"/>
    </row>
    <row r="46693" spans="1:3" x14ac:dyDescent="0.4">
      <c r="A46693" s="70"/>
      <c r="B46693" s="70"/>
      <c r="C46693" s="71"/>
    </row>
    <row r="46694" spans="1:3" x14ac:dyDescent="0.4">
      <c r="A46694" s="70"/>
      <c r="B46694" s="70"/>
      <c r="C46694" s="71"/>
    </row>
    <row r="46695" spans="1:3" x14ac:dyDescent="0.4">
      <c r="A46695" s="70"/>
      <c r="B46695" s="70"/>
      <c r="C46695" s="71"/>
    </row>
    <row r="46696" spans="1:3" x14ac:dyDescent="0.4">
      <c r="A46696" s="70"/>
      <c r="B46696" s="70"/>
      <c r="C46696" s="71"/>
    </row>
    <row r="46697" spans="1:3" x14ac:dyDescent="0.4">
      <c r="A46697" s="70"/>
      <c r="B46697" s="70"/>
      <c r="C46697" s="71"/>
    </row>
    <row r="46698" spans="1:3" x14ac:dyDescent="0.4">
      <c r="A46698" s="70"/>
      <c r="B46698" s="70"/>
      <c r="C46698" s="71"/>
    </row>
    <row r="46699" spans="1:3" x14ac:dyDescent="0.4">
      <c r="A46699" s="70"/>
      <c r="B46699" s="70"/>
      <c r="C46699" s="71"/>
    </row>
    <row r="46700" spans="1:3" x14ac:dyDescent="0.4">
      <c r="A46700" s="70"/>
      <c r="B46700" s="70"/>
      <c r="C46700" s="71"/>
    </row>
    <row r="46701" spans="1:3" x14ac:dyDescent="0.4">
      <c r="A46701" s="70"/>
      <c r="B46701" s="70"/>
      <c r="C46701" s="71"/>
    </row>
    <row r="46702" spans="1:3" x14ac:dyDescent="0.4">
      <c r="A46702" s="70"/>
      <c r="B46702" s="70"/>
      <c r="C46702" s="71"/>
    </row>
    <row r="46703" spans="1:3" x14ac:dyDescent="0.4">
      <c r="A46703" s="70"/>
      <c r="B46703" s="70"/>
      <c r="C46703" s="71"/>
    </row>
    <row r="46704" spans="1:3" x14ac:dyDescent="0.4">
      <c r="A46704" s="70"/>
      <c r="B46704" s="70"/>
      <c r="C46704" s="71"/>
    </row>
    <row r="46705" spans="1:3" x14ac:dyDescent="0.4">
      <c r="A46705" s="70"/>
      <c r="B46705" s="70"/>
      <c r="C46705" s="71"/>
    </row>
    <row r="46706" spans="1:3" x14ac:dyDescent="0.4">
      <c r="A46706" s="70"/>
      <c r="B46706" s="70"/>
      <c r="C46706" s="71"/>
    </row>
    <row r="46707" spans="1:3" x14ac:dyDescent="0.4">
      <c r="A46707" s="70"/>
      <c r="B46707" s="70"/>
      <c r="C46707" s="71"/>
    </row>
    <row r="46708" spans="1:3" x14ac:dyDescent="0.4">
      <c r="A46708" s="70"/>
      <c r="B46708" s="70"/>
      <c r="C46708" s="71"/>
    </row>
    <row r="46709" spans="1:3" x14ac:dyDescent="0.4">
      <c r="A46709" s="70"/>
      <c r="B46709" s="70"/>
      <c r="C46709" s="71"/>
    </row>
    <row r="46710" spans="1:3" x14ac:dyDescent="0.4">
      <c r="A46710" s="70"/>
      <c r="B46710" s="70"/>
      <c r="C46710" s="71"/>
    </row>
    <row r="46711" spans="1:3" x14ac:dyDescent="0.4">
      <c r="A46711" s="70"/>
      <c r="B46711" s="70"/>
      <c r="C46711" s="71"/>
    </row>
    <row r="46712" spans="1:3" x14ac:dyDescent="0.4">
      <c r="A46712" s="70"/>
      <c r="B46712" s="70"/>
      <c r="C46712" s="71"/>
    </row>
    <row r="46713" spans="1:3" x14ac:dyDescent="0.4">
      <c r="A46713" s="70"/>
      <c r="B46713" s="70"/>
      <c r="C46713" s="71"/>
    </row>
    <row r="46714" spans="1:3" x14ac:dyDescent="0.4">
      <c r="A46714" s="70"/>
      <c r="B46714" s="70"/>
      <c r="C46714" s="71"/>
    </row>
    <row r="46715" spans="1:3" x14ac:dyDescent="0.4">
      <c r="A46715" s="70"/>
      <c r="B46715" s="70"/>
      <c r="C46715" s="71"/>
    </row>
    <row r="46716" spans="1:3" x14ac:dyDescent="0.4">
      <c r="A46716" s="70"/>
      <c r="B46716" s="70"/>
      <c r="C46716" s="71"/>
    </row>
    <row r="46717" spans="1:3" x14ac:dyDescent="0.4">
      <c r="A46717" s="70"/>
      <c r="B46717" s="70"/>
      <c r="C46717" s="71"/>
    </row>
    <row r="46718" spans="1:3" x14ac:dyDescent="0.4">
      <c r="A46718" s="70"/>
      <c r="B46718" s="70"/>
      <c r="C46718" s="71"/>
    </row>
    <row r="46719" spans="1:3" x14ac:dyDescent="0.4">
      <c r="A46719" s="70"/>
      <c r="B46719" s="70"/>
      <c r="C46719" s="71"/>
    </row>
    <row r="46720" spans="1:3" x14ac:dyDescent="0.4">
      <c r="A46720" s="70"/>
      <c r="B46720" s="70"/>
      <c r="C46720" s="71"/>
    </row>
    <row r="46721" spans="1:3" x14ac:dyDescent="0.4">
      <c r="A46721" s="70"/>
      <c r="B46721" s="70"/>
      <c r="C46721" s="71"/>
    </row>
    <row r="46722" spans="1:3" x14ac:dyDescent="0.4">
      <c r="A46722" s="70"/>
      <c r="B46722" s="70"/>
      <c r="C46722" s="71"/>
    </row>
    <row r="46723" spans="1:3" x14ac:dyDescent="0.4">
      <c r="A46723" s="70"/>
      <c r="B46723" s="70"/>
      <c r="C46723" s="71"/>
    </row>
    <row r="46724" spans="1:3" x14ac:dyDescent="0.4">
      <c r="A46724" s="70"/>
      <c r="B46724" s="70"/>
      <c r="C46724" s="71"/>
    </row>
    <row r="46725" spans="1:3" x14ac:dyDescent="0.4">
      <c r="A46725" s="70"/>
      <c r="B46725" s="70"/>
      <c r="C46725" s="71"/>
    </row>
    <row r="46726" spans="1:3" x14ac:dyDescent="0.4">
      <c r="A46726" s="70"/>
      <c r="B46726" s="70"/>
      <c r="C46726" s="71"/>
    </row>
    <row r="46727" spans="1:3" x14ac:dyDescent="0.4">
      <c r="A46727" s="70"/>
      <c r="B46727" s="70"/>
      <c r="C46727" s="71"/>
    </row>
    <row r="46728" spans="1:3" x14ac:dyDescent="0.4">
      <c r="A46728" s="70"/>
      <c r="B46728" s="70"/>
      <c r="C46728" s="71"/>
    </row>
    <row r="46729" spans="1:3" x14ac:dyDescent="0.4">
      <c r="A46729" s="70"/>
      <c r="B46729" s="70"/>
      <c r="C46729" s="71"/>
    </row>
    <row r="46730" spans="1:3" x14ac:dyDescent="0.4">
      <c r="A46730" s="70"/>
      <c r="B46730" s="70"/>
      <c r="C46730" s="71"/>
    </row>
    <row r="46731" spans="1:3" x14ac:dyDescent="0.4">
      <c r="A46731" s="70"/>
      <c r="B46731" s="70"/>
      <c r="C46731" s="71"/>
    </row>
    <row r="46732" spans="1:3" x14ac:dyDescent="0.4">
      <c r="A46732" s="70"/>
      <c r="B46732" s="70"/>
      <c r="C46732" s="71"/>
    </row>
    <row r="46733" spans="1:3" x14ac:dyDescent="0.4">
      <c r="A46733" s="70"/>
      <c r="B46733" s="70"/>
      <c r="C46733" s="71"/>
    </row>
    <row r="46734" spans="1:3" x14ac:dyDescent="0.4">
      <c r="A46734" s="70"/>
      <c r="B46734" s="70"/>
      <c r="C46734" s="71"/>
    </row>
    <row r="46735" spans="1:3" x14ac:dyDescent="0.4">
      <c r="A46735" s="70"/>
      <c r="B46735" s="70"/>
      <c r="C46735" s="71"/>
    </row>
    <row r="46736" spans="1:3" x14ac:dyDescent="0.4">
      <c r="A46736" s="70"/>
      <c r="B46736" s="70"/>
      <c r="C46736" s="71"/>
    </row>
    <row r="46737" spans="1:3" x14ac:dyDescent="0.4">
      <c r="A46737" s="70"/>
      <c r="B46737" s="70"/>
      <c r="C46737" s="71"/>
    </row>
    <row r="46738" spans="1:3" x14ac:dyDescent="0.4">
      <c r="A46738" s="70"/>
      <c r="B46738" s="70"/>
      <c r="C46738" s="71"/>
    </row>
    <row r="46739" spans="1:3" x14ac:dyDescent="0.4">
      <c r="A46739" s="70"/>
      <c r="B46739" s="70"/>
      <c r="C46739" s="71"/>
    </row>
    <row r="46740" spans="1:3" x14ac:dyDescent="0.4">
      <c r="A46740" s="70"/>
      <c r="B46740" s="70"/>
      <c r="C46740" s="71"/>
    </row>
    <row r="46741" spans="1:3" x14ac:dyDescent="0.4">
      <c r="A46741" s="70"/>
      <c r="B46741" s="70"/>
      <c r="C46741" s="71"/>
    </row>
    <row r="46742" spans="1:3" x14ac:dyDescent="0.4">
      <c r="A46742" s="70"/>
      <c r="B46742" s="70"/>
      <c r="C46742" s="71"/>
    </row>
    <row r="46743" spans="1:3" x14ac:dyDescent="0.4">
      <c r="A46743" s="70"/>
      <c r="B46743" s="70"/>
      <c r="C46743" s="71"/>
    </row>
    <row r="46744" spans="1:3" x14ac:dyDescent="0.4">
      <c r="A46744" s="70"/>
      <c r="B46744" s="70"/>
      <c r="C46744" s="71"/>
    </row>
    <row r="46745" spans="1:3" x14ac:dyDescent="0.4">
      <c r="A46745" s="70"/>
      <c r="B46745" s="70"/>
      <c r="C46745" s="71"/>
    </row>
    <row r="46746" spans="1:3" x14ac:dyDescent="0.4">
      <c r="A46746" s="70"/>
      <c r="B46746" s="70"/>
      <c r="C46746" s="71"/>
    </row>
    <row r="46747" spans="1:3" x14ac:dyDescent="0.4">
      <c r="A46747" s="70"/>
      <c r="B46747" s="70"/>
      <c r="C46747" s="71"/>
    </row>
    <row r="46748" spans="1:3" x14ac:dyDescent="0.4">
      <c r="A46748" s="70"/>
      <c r="B46748" s="70"/>
      <c r="C46748" s="71"/>
    </row>
    <row r="46749" spans="1:3" x14ac:dyDescent="0.4">
      <c r="A46749" s="70"/>
      <c r="B46749" s="70"/>
      <c r="C46749" s="71"/>
    </row>
    <row r="46750" spans="1:3" x14ac:dyDescent="0.4">
      <c r="A46750" s="70"/>
      <c r="B46750" s="70"/>
      <c r="C46750" s="71"/>
    </row>
    <row r="46751" spans="1:3" x14ac:dyDescent="0.4">
      <c r="A46751" s="70"/>
      <c r="B46751" s="70"/>
      <c r="C46751" s="71"/>
    </row>
    <row r="46752" spans="1:3" x14ac:dyDescent="0.4">
      <c r="A46752" s="70"/>
      <c r="B46752" s="70"/>
      <c r="C46752" s="71"/>
    </row>
    <row r="46753" spans="1:3" x14ac:dyDescent="0.4">
      <c r="A46753" s="70"/>
      <c r="B46753" s="70"/>
      <c r="C46753" s="71"/>
    </row>
    <row r="46754" spans="1:3" x14ac:dyDescent="0.4">
      <c r="A46754" s="70"/>
      <c r="B46754" s="70"/>
      <c r="C46754" s="71"/>
    </row>
    <row r="46755" spans="1:3" x14ac:dyDescent="0.4">
      <c r="A46755" s="70"/>
      <c r="B46755" s="70"/>
      <c r="C46755" s="71"/>
    </row>
    <row r="46756" spans="1:3" x14ac:dyDescent="0.4">
      <c r="A46756" s="70"/>
      <c r="B46756" s="70"/>
      <c r="C46756" s="71"/>
    </row>
    <row r="46757" spans="1:3" x14ac:dyDescent="0.4">
      <c r="A46757" s="70"/>
      <c r="B46757" s="70"/>
      <c r="C46757" s="71"/>
    </row>
    <row r="46758" spans="1:3" x14ac:dyDescent="0.4">
      <c r="A46758" s="70"/>
      <c r="B46758" s="70"/>
      <c r="C46758" s="71"/>
    </row>
    <row r="46759" spans="1:3" x14ac:dyDescent="0.4">
      <c r="A46759" s="70"/>
      <c r="B46759" s="70"/>
      <c r="C46759" s="71"/>
    </row>
    <row r="46760" spans="1:3" x14ac:dyDescent="0.4">
      <c r="A46760" s="70"/>
      <c r="B46760" s="70"/>
      <c r="C46760" s="71"/>
    </row>
    <row r="46761" spans="1:3" x14ac:dyDescent="0.4">
      <c r="A46761" s="70"/>
      <c r="B46761" s="70"/>
      <c r="C46761" s="71"/>
    </row>
    <row r="46762" spans="1:3" x14ac:dyDescent="0.4">
      <c r="A46762" s="70"/>
      <c r="B46762" s="70"/>
      <c r="C46762" s="71"/>
    </row>
    <row r="46763" spans="1:3" x14ac:dyDescent="0.4">
      <c r="A46763" s="70"/>
      <c r="B46763" s="70"/>
      <c r="C46763" s="71"/>
    </row>
    <row r="46764" spans="1:3" x14ac:dyDescent="0.4">
      <c r="A46764" s="70"/>
      <c r="B46764" s="70"/>
      <c r="C46764" s="71"/>
    </row>
    <row r="46765" spans="1:3" x14ac:dyDescent="0.4">
      <c r="A46765" s="70"/>
      <c r="B46765" s="70"/>
      <c r="C46765" s="71"/>
    </row>
    <row r="46766" spans="1:3" x14ac:dyDescent="0.4">
      <c r="A46766" s="70"/>
      <c r="B46766" s="70"/>
      <c r="C46766" s="71"/>
    </row>
    <row r="46767" spans="1:3" x14ac:dyDescent="0.4">
      <c r="A46767" s="70"/>
      <c r="B46767" s="70"/>
      <c r="C46767" s="71"/>
    </row>
    <row r="46768" spans="1:3" x14ac:dyDescent="0.4">
      <c r="A46768" s="70"/>
      <c r="B46768" s="70"/>
      <c r="C46768" s="71"/>
    </row>
    <row r="46769" spans="1:3" x14ac:dyDescent="0.4">
      <c r="A46769" s="70"/>
      <c r="B46769" s="70"/>
      <c r="C46769" s="71"/>
    </row>
    <row r="46770" spans="1:3" x14ac:dyDescent="0.4">
      <c r="A46770" s="70"/>
      <c r="B46770" s="70"/>
      <c r="C46770" s="71"/>
    </row>
    <row r="46771" spans="1:3" x14ac:dyDescent="0.4">
      <c r="A46771" s="70"/>
      <c r="B46771" s="70"/>
      <c r="C46771" s="71"/>
    </row>
    <row r="46772" spans="1:3" x14ac:dyDescent="0.4">
      <c r="A46772" s="70"/>
      <c r="B46772" s="70"/>
      <c r="C46772" s="71"/>
    </row>
    <row r="46773" spans="1:3" x14ac:dyDescent="0.4">
      <c r="A46773" s="70"/>
      <c r="B46773" s="70"/>
      <c r="C46773" s="71"/>
    </row>
    <row r="46774" spans="1:3" x14ac:dyDescent="0.4">
      <c r="A46774" s="70"/>
      <c r="B46774" s="70"/>
      <c r="C46774" s="71"/>
    </row>
    <row r="46775" spans="1:3" x14ac:dyDescent="0.4">
      <c r="A46775" s="70"/>
      <c r="B46775" s="70"/>
      <c r="C46775" s="71"/>
    </row>
    <row r="46776" spans="1:3" x14ac:dyDescent="0.4">
      <c r="A46776" s="70"/>
      <c r="B46776" s="70"/>
      <c r="C46776" s="71"/>
    </row>
    <row r="46777" spans="1:3" x14ac:dyDescent="0.4">
      <c r="A46777" s="70"/>
      <c r="B46777" s="70"/>
      <c r="C46777" s="71"/>
    </row>
    <row r="46778" spans="1:3" x14ac:dyDescent="0.4">
      <c r="A46778" s="70"/>
      <c r="B46778" s="70"/>
      <c r="C46778" s="71"/>
    </row>
    <row r="46779" spans="1:3" x14ac:dyDescent="0.4">
      <c r="A46779" s="70"/>
      <c r="B46779" s="70"/>
      <c r="C46779" s="71"/>
    </row>
    <row r="46780" spans="1:3" x14ac:dyDescent="0.4">
      <c r="A46780" s="70"/>
      <c r="B46780" s="70"/>
      <c r="C46780" s="71"/>
    </row>
    <row r="46781" spans="1:3" x14ac:dyDescent="0.4">
      <c r="A46781" s="70"/>
      <c r="B46781" s="70"/>
      <c r="C46781" s="71"/>
    </row>
    <row r="46782" spans="1:3" x14ac:dyDescent="0.4">
      <c r="A46782" s="70"/>
      <c r="B46782" s="70"/>
      <c r="C46782" s="71"/>
    </row>
    <row r="46783" spans="1:3" x14ac:dyDescent="0.4">
      <c r="A46783" s="70"/>
      <c r="B46783" s="70"/>
      <c r="C46783" s="71"/>
    </row>
    <row r="46784" spans="1:3" x14ac:dyDescent="0.4">
      <c r="A46784" s="70"/>
      <c r="B46784" s="70"/>
      <c r="C46784" s="71"/>
    </row>
    <row r="46785" spans="1:3" x14ac:dyDescent="0.4">
      <c r="A46785" s="70"/>
      <c r="B46785" s="70"/>
      <c r="C46785" s="71"/>
    </row>
    <row r="46786" spans="1:3" x14ac:dyDescent="0.4">
      <c r="A46786" s="70"/>
      <c r="B46786" s="70"/>
      <c r="C46786" s="71"/>
    </row>
    <row r="46787" spans="1:3" x14ac:dyDescent="0.4">
      <c r="A46787" s="70"/>
      <c r="B46787" s="70"/>
      <c r="C46787" s="71"/>
    </row>
    <row r="46788" spans="1:3" x14ac:dyDescent="0.4">
      <c r="A46788" s="70"/>
      <c r="B46788" s="70"/>
      <c r="C46788" s="71"/>
    </row>
    <row r="46789" spans="1:3" x14ac:dyDescent="0.4">
      <c r="A46789" s="70"/>
      <c r="B46789" s="70"/>
      <c r="C46789" s="71"/>
    </row>
    <row r="46790" spans="1:3" x14ac:dyDescent="0.4">
      <c r="A46790" s="70"/>
      <c r="B46790" s="70"/>
      <c r="C46790" s="71"/>
    </row>
    <row r="46791" spans="1:3" x14ac:dyDescent="0.4">
      <c r="A46791" s="70"/>
      <c r="B46791" s="70"/>
      <c r="C46791" s="71"/>
    </row>
    <row r="46792" spans="1:3" x14ac:dyDescent="0.4">
      <c r="A46792" s="70"/>
      <c r="B46792" s="70"/>
      <c r="C46792" s="71"/>
    </row>
    <row r="46793" spans="1:3" x14ac:dyDescent="0.4">
      <c r="A46793" s="70"/>
      <c r="B46793" s="70"/>
      <c r="C46793" s="71"/>
    </row>
    <row r="46794" spans="1:3" x14ac:dyDescent="0.4">
      <c r="A46794" s="70"/>
      <c r="B46794" s="70"/>
      <c r="C46794" s="71"/>
    </row>
    <row r="46795" spans="1:3" x14ac:dyDescent="0.4">
      <c r="A46795" s="70"/>
      <c r="B46795" s="70"/>
      <c r="C46795" s="71"/>
    </row>
    <row r="46796" spans="1:3" x14ac:dyDescent="0.4">
      <c r="A46796" s="70"/>
      <c r="B46796" s="70"/>
      <c r="C46796" s="71"/>
    </row>
    <row r="46797" spans="1:3" x14ac:dyDescent="0.4">
      <c r="A46797" s="70"/>
      <c r="B46797" s="70"/>
      <c r="C46797" s="71"/>
    </row>
    <row r="46798" spans="1:3" x14ac:dyDescent="0.4">
      <c r="A46798" s="70"/>
      <c r="B46798" s="70"/>
      <c r="C46798" s="71"/>
    </row>
    <row r="46799" spans="1:3" x14ac:dyDescent="0.4">
      <c r="A46799" s="70"/>
      <c r="B46799" s="70"/>
      <c r="C46799" s="71"/>
    </row>
    <row r="46800" spans="1:3" x14ac:dyDescent="0.4">
      <c r="A46800" s="70"/>
      <c r="B46800" s="70"/>
      <c r="C46800" s="71"/>
    </row>
    <row r="46801" spans="1:3" x14ac:dyDescent="0.4">
      <c r="A46801" s="70"/>
      <c r="B46801" s="70"/>
      <c r="C46801" s="71"/>
    </row>
    <row r="46802" spans="1:3" x14ac:dyDescent="0.4">
      <c r="A46802" s="70"/>
      <c r="B46802" s="70"/>
      <c r="C46802" s="71"/>
    </row>
    <row r="46803" spans="1:3" x14ac:dyDescent="0.4">
      <c r="A46803" s="70"/>
      <c r="B46803" s="70"/>
      <c r="C46803" s="71"/>
    </row>
    <row r="46804" spans="1:3" x14ac:dyDescent="0.4">
      <c r="A46804" s="70"/>
      <c r="B46804" s="70"/>
      <c r="C46804" s="71"/>
    </row>
    <row r="46805" spans="1:3" x14ac:dyDescent="0.4">
      <c r="A46805" s="70"/>
      <c r="B46805" s="70"/>
      <c r="C46805" s="71"/>
    </row>
    <row r="46806" spans="1:3" x14ac:dyDescent="0.4">
      <c r="A46806" s="70"/>
      <c r="B46806" s="70"/>
      <c r="C46806" s="71"/>
    </row>
    <row r="46807" spans="1:3" x14ac:dyDescent="0.4">
      <c r="A46807" s="70"/>
      <c r="B46807" s="70"/>
      <c r="C46807" s="71"/>
    </row>
    <row r="46808" spans="1:3" x14ac:dyDescent="0.4">
      <c r="A46808" s="70"/>
      <c r="B46808" s="70"/>
      <c r="C46808" s="71"/>
    </row>
    <row r="46809" spans="1:3" x14ac:dyDescent="0.4">
      <c r="A46809" s="70"/>
      <c r="B46809" s="70"/>
      <c r="C46809" s="71"/>
    </row>
    <row r="46810" spans="1:3" x14ac:dyDescent="0.4">
      <c r="A46810" s="70"/>
      <c r="B46810" s="70"/>
      <c r="C46810" s="71"/>
    </row>
    <row r="46811" spans="1:3" x14ac:dyDescent="0.4">
      <c r="A46811" s="70"/>
      <c r="B46811" s="70"/>
      <c r="C46811" s="71"/>
    </row>
    <row r="46812" spans="1:3" x14ac:dyDescent="0.4">
      <c r="A46812" s="70"/>
      <c r="B46812" s="70"/>
      <c r="C46812" s="71"/>
    </row>
    <row r="46813" spans="1:3" x14ac:dyDescent="0.4">
      <c r="A46813" s="70"/>
      <c r="B46813" s="70"/>
      <c r="C46813" s="71"/>
    </row>
    <row r="46814" spans="1:3" x14ac:dyDescent="0.4">
      <c r="A46814" s="70"/>
      <c r="B46814" s="70"/>
      <c r="C46814" s="71"/>
    </row>
    <row r="46815" spans="1:3" x14ac:dyDescent="0.4">
      <c r="A46815" s="70"/>
      <c r="B46815" s="70"/>
      <c r="C46815" s="71"/>
    </row>
    <row r="46816" spans="1:3" x14ac:dyDescent="0.4">
      <c r="A46816" s="70"/>
      <c r="B46816" s="70"/>
      <c r="C46816" s="71"/>
    </row>
    <row r="46817" spans="1:3" x14ac:dyDescent="0.4">
      <c r="A46817" s="70"/>
      <c r="B46817" s="70"/>
      <c r="C46817" s="71"/>
    </row>
    <row r="46818" spans="1:3" x14ac:dyDescent="0.4">
      <c r="A46818" s="70"/>
      <c r="B46818" s="70"/>
      <c r="C46818" s="71"/>
    </row>
    <row r="46819" spans="1:3" x14ac:dyDescent="0.4">
      <c r="A46819" s="70"/>
      <c r="B46819" s="70"/>
      <c r="C46819" s="71"/>
    </row>
    <row r="46820" spans="1:3" x14ac:dyDescent="0.4">
      <c r="A46820" s="70"/>
      <c r="B46820" s="70"/>
      <c r="C46820" s="71"/>
    </row>
    <row r="46821" spans="1:3" x14ac:dyDescent="0.4">
      <c r="A46821" s="70"/>
      <c r="B46821" s="70"/>
      <c r="C46821" s="71"/>
    </row>
    <row r="46822" spans="1:3" x14ac:dyDescent="0.4">
      <c r="A46822" s="70"/>
      <c r="B46822" s="70"/>
      <c r="C46822" s="71"/>
    </row>
    <row r="46823" spans="1:3" x14ac:dyDescent="0.4">
      <c r="A46823" s="70"/>
      <c r="B46823" s="70"/>
      <c r="C46823" s="71"/>
    </row>
    <row r="46824" spans="1:3" x14ac:dyDescent="0.4">
      <c r="A46824" s="70"/>
      <c r="B46824" s="70"/>
      <c r="C46824" s="71"/>
    </row>
    <row r="46825" spans="1:3" x14ac:dyDescent="0.4">
      <c r="A46825" s="70"/>
      <c r="B46825" s="70"/>
      <c r="C46825" s="71"/>
    </row>
    <row r="46826" spans="1:3" x14ac:dyDescent="0.4">
      <c r="A46826" s="70"/>
      <c r="B46826" s="70"/>
      <c r="C46826" s="71"/>
    </row>
    <row r="46827" spans="1:3" x14ac:dyDescent="0.4">
      <c r="A46827" s="70"/>
      <c r="B46827" s="70"/>
      <c r="C46827" s="71"/>
    </row>
    <row r="46828" spans="1:3" x14ac:dyDescent="0.4">
      <c r="A46828" s="70"/>
      <c r="B46828" s="70"/>
      <c r="C46828" s="71"/>
    </row>
    <row r="46829" spans="1:3" x14ac:dyDescent="0.4">
      <c r="A46829" s="70"/>
      <c r="B46829" s="70"/>
      <c r="C46829" s="71"/>
    </row>
    <row r="46830" spans="1:3" x14ac:dyDescent="0.4">
      <c r="A46830" s="70"/>
      <c r="B46830" s="70"/>
      <c r="C46830" s="71"/>
    </row>
    <row r="46831" spans="1:3" x14ac:dyDescent="0.4">
      <c r="A46831" s="70"/>
      <c r="B46831" s="70"/>
      <c r="C46831" s="71"/>
    </row>
    <row r="46832" spans="1:3" x14ac:dyDescent="0.4">
      <c r="A46832" s="70"/>
      <c r="B46832" s="70"/>
      <c r="C46832" s="71"/>
    </row>
    <row r="46833" spans="1:3" x14ac:dyDescent="0.4">
      <c r="A46833" s="70"/>
      <c r="B46833" s="70"/>
      <c r="C46833" s="71"/>
    </row>
    <row r="46834" spans="1:3" x14ac:dyDescent="0.4">
      <c r="A46834" s="70"/>
      <c r="B46834" s="70"/>
      <c r="C46834" s="71"/>
    </row>
    <row r="46835" spans="1:3" x14ac:dyDescent="0.4">
      <c r="A46835" s="70"/>
      <c r="B46835" s="70"/>
      <c r="C46835" s="71"/>
    </row>
    <row r="46836" spans="1:3" x14ac:dyDescent="0.4">
      <c r="A46836" s="70"/>
      <c r="B46836" s="70"/>
      <c r="C46836" s="71"/>
    </row>
    <row r="46837" spans="1:3" x14ac:dyDescent="0.4">
      <c r="A46837" s="70"/>
      <c r="B46837" s="70"/>
      <c r="C46837" s="71"/>
    </row>
    <row r="46838" spans="1:3" x14ac:dyDescent="0.4">
      <c r="A46838" s="70"/>
      <c r="B46838" s="70"/>
      <c r="C46838" s="71"/>
    </row>
    <row r="46839" spans="1:3" x14ac:dyDescent="0.4">
      <c r="A46839" s="70"/>
      <c r="B46839" s="70"/>
      <c r="C46839" s="71"/>
    </row>
    <row r="46840" spans="1:3" x14ac:dyDescent="0.4">
      <c r="A46840" s="70"/>
      <c r="B46840" s="70"/>
      <c r="C46840" s="71"/>
    </row>
    <row r="46841" spans="1:3" x14ac:dyDescent="0.4">
      <c r="A46841" s="70"/>
      <c r="B46841" s="70"/>
      <c r="C46841" s="71"/>
    </row>
    <row r="46842" spans="1:3" x14ac:dyDescent="0.4">
      <c r="A46842" s="70"/>
      <c r="B46842" s="70"/>
      <c r="C46842" s="71"/>
    </row>
    <row r="46843" spans="1:3" x14ac:dyDescent="0.4">
      <c r="A46843" s="70"/>
      <c r="B46843" s="70"/>
      <c r="C46843" s="71"/>
    </row>
    <row r="46844" spans="1:3" x14ac:dyDescent="0.4">
      <c r="A46844" s="70"/>
      <c r="B46844" s="70"/>
      <c r="C46844" s="71"/>
    </row>
    <row r="46845" spans="1:3" x14ac:dyDescent="0.4">
      <c r="A46845" s="70"/>
      <c r="B46845" s="70"/>
      <c r="C46845" s="71"/>
    </row>
    <row r="46846" spans="1:3" x14ac:dyDescent="0.4">
      <c r="A46846" s="70"/>
      <c r="B46846" s="70"/>
      <c r="C46846" s="71"/>
    </row>
    <row r="46847" spans="1:3" x14ac:dyDescent="0.4">
      <c r="A46847" s="70"/>
      <c r="B46847" s="70"/>
      <c r="C46847" s="71"/>
    </row>
    <row r="46848" spans="1:3" x14ac:dyDescent="0.4">
      <c r="A46848" s="70"/>
      <c r="B46848" s="70"/>
      <c r="C46848" s="71"/>
    </row>
    <row r="46849" spans="1:3" x14ac:dyDescent="0.4">
      <c r="A46849" s="70"/>
      <c r="B46849" s="70"/>
      <c r="C46849" s="71"/>
    </row>
    <row r="46850" spans="1:3" x14ac:dyDescent="0.4">
      <c r="A46850" s="70"/>
      <c r="B46850" s="70"/>
      <c r="C46850" s="71"/>
    </row>
    <row r="46851" spans="1:3" x14ac:dyDescent="0.4">
      <c r="A46851" s="70"/>
      <c r="B46851" s="70"/>
      <c r="C46851" s="71"/>
    </row>
    <row r="46852" spans="1:3" x14ac:dyDescent="0.4">
      <c r="A46852" s="70"/>
      <c r="B46852" s="70"/>
      <c r="C46852" s="71"/>
    </row>
    <row r="46853" spans="1:3" x14ac:dyDescent="0.4">
      <c r="A46853" s="70"/>
      <c r="B46853" s="70"/>
      <c r="C46853" s="71"/>
    </row>
    <row r="46854" spans="1:3" x14ac:dyDescent="0.4">
      <c r="A46854" s="70"/>
      <c r="B46854" s="70"/>
      <c r="C46854" s="71"/>
    </row>
    <row r="46855" spans="1:3" x14ac:dyDescent="0.4">
      <c r="A46855" s="70"/>
      <c r="B46855" s="70"/>
      <c r="C46855" s="71"/>
    </row>
    <row r="46856" spans="1:3" x14ac:dyDescent="0.4">
      <c r="A46856" s="70"/>
      <c r="B46856" s="70"/>
      <c r="C46856" s="71"/>
    </row>
    <row r="46857" spans="1:3" x14ac:dyDescent="0.4">
      <c r="A46857" s="70"/>
      <c r="B46857" s="70"/>
      <c r="C46857" s="71"/>
    </row>
    <row r="46858" spans="1:3" x14ac:dyDescent="0.4">
      <c r="A46858" s="70"/>
      <c r="B46858" s="70"/>
      <c r="C46858" s="71"/>
    </row>
    <row r="46859" spans="1:3" x14ac:dyDescent="0.4">
      <c r="A46859" s="70"/>
      <c r="B46859" s="70"/>
      <c r="C46859" s="71"/>
    </row>
    <row r="46860" spans="1:3" x14ac:dyDescent="0.4">
      <c r="A46860" s="70"/>
      <c r="B46860" s="70"/>
      <c r="C46860" s="71"/>
    </row>
    <row r="46861" spans="1:3" x14ac:dyDescent="0.4">
      <c r="A46861" s="70"/>
      <c r="B46861" s="70"/>
      <c r="C46861" s="71"/>
    </row>
    <row r="46862" spans="1:3" x14ac:dyDescent="0.4">
      <c r="A46862" s="70"/>
      <c r="B46862" s="70"/>
      <c r="C46862" s="71"/>
    </row>
    <row r="46863" spans="1:3" x14ac:dyDescent="0.4">
      <c r="A46863" s="70"/>
      <c r="B46863" s="70"/>
      <c r="C46863" s="71"/>
    </row>
    <row r="46864" spans="1:3" x14ac:dyDescent="0.4">
      <c r="A46864" s="70"/>
      <c r="B46864" s="70"/>
      <c r="C46864" s="71"/>
    </row>
    <row r="46865" spans="1:3" x14ac:dyDescent="0.4">
      <c r="A46865" s="70"/>
      <c r="B46865" s="70"/>
      <c r="C46865" s="71"/>
    </row>
    <row r="46866" spans="1:3" x14ac:dyDescent="0.4">
      <c r="A46866" s="70"/>
      <c r="B46866" s="70"/>
      <c r="C46866" s="71"/>
    </row>
    <row r="46867" spans="1:3" x14ac:dyDescent="0.4">
      <c r="A46867" s="70"/>
      <c r="B46867" s="70"/>
      <c r="C46867" s="71"/>
    </row>
    <row r="46868" spans="1:3" x14ac:dyDescent="0.4">
      <c r="A46868" s="70"/>
      <c r="B46868" s="70"/>
      <c r="C46868" s="71"/>
    </row>
    <row r="46869" spans="1:3" x14ac:dyDescent="0.4">
      <c r="A46869" s="70"/>
      <c r="B46869" s="70"/>
      <c r="C46869" s="71"/>
    </row>
    <row r="46870" spans="1:3" x14ac:dyDescent="0.4">
      <c r="A46870" s="70"/>
      <c r="B46870" s="70"/>
      <c r="C46870" s="71"/>
    </row>
    <row r="46871" spans="1:3" x14ac:dyDescent="0.4">
      <c r="A46871" s="70"/>
      <c r="B46871" s="70"/>
      <c r="C46871" s="71"/>
    </row>
    <row r="46872" spans="1:3" x14ac:dyDescent="0.4">
      <c r="A46872" s="70"/>
      <c r="B46872" s="70"/>
      <c r="C46872" s="71"/>
    </row>
    <row r="46873" spans="1:3" x14ac:dyDescent="0.4">
      <c r="A46873" s="70"/>
      <c r="B46873" s="70"/>
      <c r="C46873" s="71"/>
    </row>
    <row r="46874" spans="1:3" x14ac:dyDescent="0.4">
      <c r="A46874" s="70"/>
      <c r="B46874" s="70"/>
      <c r="C46874" s="71"/>
    </row>
    <row r="46875" spans="1:3" x14ac:dyDescent="0.4">
      <c r="A46875" s="70"/>
      <c r="B46875" s="70"/>
      <c r="C46875" s="71"/>
    </row>
    <row r="46876" spans="1:3" x14ac:dyDescent="0.4">
      <c r="A46876" s="70"/>
      <c r="B46876" s="70"/>
      <c r="C46876" s="71"/>
    </row>
    <row r="46877" spans="1:3" x14ac:dyDescent="0.4">
      <c r="A46877" s="70"/>
      <c r="B46877" s="70"/>
      <c r="C46877" s="71"/>
    </row>
    <row r="46878" spans="1:3" x14ac:dyDescent="0.4">
      <c r="A46878" s="70"/>
      <c r="B46878" s="70"/>
      <c r="C46878" s="71"/>
    </row>
    <row r="46879" spans="1:3" x14ac:dyDescent="0.4">
      <c r="A46879" s="70"/>
      <c r="B46879" s="70"/>
      <c r="C46879" s="71"/>
    </row>
    <row r="46880" spans="1:3" x14ac:dyDescent="0.4">
      <c r="A46880" s="70"/>
      <c r="B46880" s="70"/>
      <c r="C46880" s="71"/>
    </row>
    <row r="46881" spans="1:3" x14ac:dyDescent="0.4">
      <c r="A46881" s="70"/>
      <c r="B46881" s="70"/>
      <c r="C46881" s="71"/>
    </row>
    <row r="46882" spans="1:3" x14ac:dyDescent="0.4">
      <c r="A46882" s="70"/>
      <c r="B46882" s="70"/>
      <c r="C46882" s="71"/>
    </row>
    <row r="46883" spans="1:3" x14ac:dyDescent="0.4">
      <c r="A46883" s="70"/>
      <c r="B46883" s="70"/>
      <c r="C46883" s="71"/>
    </row>
    <row r="46884" spans="1:3" x14ac:dyDescent="0.4">
      <c r="A46884" s="70"/>
      <c r="B46884" s="70"/>
      <c r="C46884" s="71"/>
    </row>
    <row r="46885" spans="1:3" x14ac:dyDescent="0.4">
      <c r="A46885" s="70"/>
      <c r="B46885" s="70"/>
      <c r="C46885" s="71"/>
    </row>
    <row r="46886" spans="1:3" x14ac:dyDescent="0.4">
      <c r="A46886" s="70"/>
      <c r="B46886" s="70"/>
      <c r="C46886" s="71"/>
    </row>
    <row r="46887" spans="1:3" x14ac:dyDescent="0.4">
      <c r="A46887" s="70"/>
      <c r="B46887" s="70"/>
      <c r="C46887" s="71"/>
    </row>
    <row r="46888" spans="1:3" x14ac:dyDescent="0.4">
      <c r="A46888" s="70"/>
      <c r="B46888" s="70"/>
      <c r="C46888" s="71"/>
    </row>
    <row r="46889" spans="1:3" x14ac:dyDescent="0.4">
      <c r="A46889" s="70"/>
      <c r="B46889" s="70"/>
      <c r="C46889" s="71"/>
    </row>
    <row r="46890" spans="1:3" x14ac:dyDescent="0.4">
      <c r="A46890" s="70"/>
      <c r="B46890" s="70"/>
      <c r="C46890" s="71"/>
    </row>
    <row r="46891" spans="1:3" x14ac:dyDescent="0.4">
      <c r="A46891" s="70"/>
      <c r="B46891" s="70"/>
      <c r="C46891" s="71"/>
    </row>
    <row r="46892" spans="1:3" x14ac:dyDescent="0.4">
      <c r="A46892" s="70"/>
      <c r="B46892" s="70"/>
      <c r="C46892" s="71"/>
    </row>
    <row r="46893" spans="1:3" x14ac:dyDescent="0.4">
      <c r="A46893" s="70"/>
      <c r="B46893" s="70"/>
      <c r="C46893" s="71"/>
    </row>
    <row r="46894" spans="1:3" x14ac:dyDescent="0.4">
      <c r="A46894" s="70"/>
      <c r="B46894" s="70"/>
      <c r="C46894" s="71"/>
    </row>
    <row r="46895" spans="1:3" x14ac:dyDescent="0.4">
      <c r="A46895" s="70"/>
      <c r="B46895" s="70"/>
      <c r="C46895" s="71"/>
    </row>
    <row r="46896" spans="1:3" x14ac:dyDescent="0.4">
      <c r="A46896" s="70"/>
      <c r="B46896" s="70"/>
      <c r="C46896" s="71"/>
    </row>
    <row r="46897" spans="1:3" x14ac:dyDescent="0.4">
      <c r="A46897" s="70"/>
      <c r="B46897" s="70"/>
      <c r="C46897" s="71"/>
    </row>
    <row r="46898" spans="1:3" x14ac:dyDescent="0.4">
      <c r="A46898" s="70"/>
      <c r="B46898" s="70"/>
      <c r="C46898" s="71"/>
    </row>
    <row r="46899" spans="1:3" x14ac:dyDescent="0.4">
      <c r="A46899" s="70"/>
      <c r="B46899" s="70"/>
      <c r="C46899" s="71"/>
    </row>
    <row r="46900" spans="1:3" x14ac:dyDescent="0.4">
      <c r="A46900" s="70"/>
      <c r="B46900" s="70"/>
      <c r="C46900" s="71"/>
    </row>
    <row r="46901" spans="1:3" x14ac:dyDescent="0.4">
      <c r="A46901" s="70"/>
      <c r="B46901" s="70"/>
      <c r="C46901" s="71"/>
    </row>
    <row r="46902" spans="1:3" x14ac:dyDescent="0.4">
      <c r="A46902" s="70"/>
      <c r="B46902" s="70"/>
      <c r="C46902" s="71"/>
    </row>
    <row r="46903" spans="1:3" x14ac:dyDescent="0.4">
      <c r="A46903" s="70"/>
      <c r="B46903" s="70"/>
      <c r="C46903" s="71"/>
    </row>
    <row r="46904" spans="1:3" x14ac:dyDescent="0.4">
      <c r="A46904" s="70"/>
      <c r="B46904" s="70"/>
      <c r="C46904" s="71"/>
    </row>
    <row r="46905" spans="1:3" x14ac:dyDescent="0.4">
      <c r="A46905" s="70"/>
      <c r="B46905" s="70"/>
      <c r="C46905" s="71"/>
    </row>
    <row r="46906" spans="1:3" x14ac:dyDescent="0.4">
      <c r="A46906" s="70"/>
      <c r="B46906" s="70"/>
      <c r="C46906" s="71"/>
    </row>
    <row r="46907" spans="1:3" x14ac:dyDescent="0.4">
      <c r="A46907" s="70"/>
      <c r="B46907" s="70"/>
      <c r="C46907" s="71"/>
    </row>
    <row r="46908" spans="1:3" x14ac:dyDescent="0.4">
      <c r="A46908" s="70"/>
      <c r="B46908" s="70"/>
      <c r="C46908" s="71"/>
    </row>
    <row r="46909" spans="1:3" x14ac:dyDescent="0.4">
      <c r="A46909" s="70"/>
      <c r="B46909" s="70"/>
      <c r="C46909" s="71"/>
    </row>
    <row r="46910" spans="1:3" x14ac:dyDescent="0.4">
      <c r="A46910" s="70"/>
      <c r="B46910" s="70"/>
      <c r="C46910" s="71"/>
    </row>
    <row r="46911" spans="1:3" x14ac:dyDescent="0.4">
      <c r="A46911" s="70"/>
      <c r="B46911" s="70"/>
      <c r="C46911" s="71"/>
    </row>
    <row r="46912" spans="1:3" x14ac:dyDescent="0.4">
      <c r="A46912" s="70"/>
      <c r="B46912" s="70"/>
      <c r="C46912" s="71"/>
    </row>
    <row r="46913" spans="1:3" x14ac:dyDescent="0.4">
      <c r="A46913" s="70"/>
      <c r="B46913" s="70"/>
      <c r="C46913" s="71"/>
    </row>
    <row r="46914" spans="1:3" x14ac:dyDescent="0.4">
      <c r="A46914" s="70"/>
      <c r="B46914" s="70"/>
      <c r="C46914" s="71"/>
    </row>
    <row r="46915" spans="1:3" x14ac:dyDescent="0.4">
      <c r="A46915" s="70"/>
      <c r="B46915" s="70"/>
      <c r="C46915" s="71"/>
    </row>
    <row r="46916" spans="1:3" x14ac:dyDescent="0.4">
      <c r="A46916" s="70"/>
      <c r="B46916" s="70"/>
      <c r="C46916" s="71"/>
    </row>
    <row r="46917" spans="1:3" x14ac:dyDescent="0.4">
      <c r="A46917" s="70"/>
      <c r="B46917" s="70"/>
      <c r="C46917" s="71"/>
    </row>
    <row r="46918" spans="1:3" x14ac:dyDescent="0.4">
      <c r="A46918" s="70"/>
      <c r="B46918" s="70"/>
      <c r="C46918" s="71"/>
    </row>
    <row r="46919" spans="1:3" x14ac:dyDescent="0.4">
      <c r="A46919" s="70"/>
      <c r="B46919" s="70"/>
      <c r="C46919" s="71"/>
    </row>
    <row r="46920" spans="1:3" x14ac:dyDescent="0.4">
      <c r="A46920" s="70"/>
      <c r="B46920" s="70"/>
      <c r="C46920" s="71"/>
    </row>
    <row r="46921" spans="1:3" x14ac:dyDescent="0.4">
      <c r="A46921" s="70"/>
      <c r="B46921" s="70"/>
      <c r="C46921" s="71"/>
    </row>
    <row r="46922" spans="1:3" x14ac:dyDescent="0.4">
      <c r="A46922" s="70"/>
      <c r="B46922" s="70"/>
      <c r="C46922" s="71"/>
    </row>
    <row r="46923" spans="1:3" x14ac:dyDescent="0.4">
      <c r="A46923" s="70"/>
      <c r="B46923" s="70"/>
      <c r="C46923" s="71"/>
    </row>
    <row r="46924" spans="1:3" x14ac:dyDescent="0.4">
      <c r="A46924" s="70"/>
      <c r="B46924" s="70"/>
      <c r="C46924" s="71"/>
    </row>
    <row r="46925" spans="1:3" x14ac:dyDescent="0.4">
      <c r="A46925" s="70"/>
      <c r="B46925" s="70"/>
      <c r="C46925" s="71"/>
    </row>
    <row r="46926" spans="1:3" x14ac:dyDescent="0.4">
      <c r="A46926" s="70"/>
      <c r="B46926" s="70"/>
      <c r="C46926" s="71"/>
    </row>
    <row r="46927" spans="1:3" x14ac:dyDescent="0.4">
      <c r="A46927" s="70"/>
      <c r="B46927" s="70"/>
      <c r="C46927" s="71"/>
    </row>
    <row r="46928" spans="1:3" x14ac:dyDescent="0.4">
      <c r="A46928" s="70"/>
      <c r="B46928" s="70"/>
      <c r="C46928" s="71"/>
    </row>
    <row r="46929" spans="1:3" x14ac:dyDescent="0.4">
      <c r="A46929" s="70"/>
      <c r="B46929" s="70"/>
      <c r="C46929" s="71"/>
    </row>
    <row r="46930" spans="1:3" x14ac:dyDescent="0.4">
      <c r="A46930" s="70"/>
      <c r="B46930" s="70"/>
      <c r="C46930" s="71"/>
    </row>
    <row r="46931" spans="1:3" x14ac:dyDescent="0.4">
      <c r="A46931" s="70"/>
      <c r="B46931" s="70"/>
      <c r="C46931" s="71"/>
    </row>
    <row r="46932" spans="1:3" x14ac:dyDescent="0.4">
      <c r="A46932" s="70"/>
      <c r="B46932" s="70"/>
      <c r="C46932" s="71"/>
    </row>
    <row r="46933" spans="1:3" x14ac:dyDescent="0.4">
      <c r="A46933" s="70"/>
      <c r="B46933" s="70"/>
      <c r="C46933" s="71"/>
    </row>
    <row r="46934" spans="1:3" x14ac:dyDescent="0.4">
      <c r="A46934" s="70"/>
      <c r="B46934" s="70"/>
      <c r="C46934" s="71"/>
    </row>
    <row r="46935" spans="1:3" x14ac:dyDescent="0.4">
      <c r="A46935" s="70"/>
      <c r="B46935" s="70"/>
      <c r="C46935" s="71"/>
    </row>
    <row r="46936" spans="1:3" x14ac:dyDescent="0.4">
      <c r="A46936" s="70"/>
      <c r="B46936" s="70"/>
      <c r="C46936" s="71"/>
    </row>
    <row r="46937" spans="1:3" x14ac:dyDescent="0.4">
      <c r="A46937" s="70"/>
      <c r="B46937" s="70"/>
      <c r="C46937" s="71"/>
    </row>
    <row r="46938" spans="1:3" x14ac:dyDescent="0.4">
      <c r="A46938" s="70"/>
      <c r="B46938" s="70"/>
      <c r="C46938" s="71"/>
    </row>
    <row r="46939" spans="1:3" x14ac:dyDescent="0.4">
      <c r="A46939" s="70"/>
      <c r="B46939" s="70"/>
      <c r="C46939" s="71"/>
    </row>
    <row r="46940" spans="1:3" x14ac:dyDescent="0.4">
      <c r="A46940" s="70"/>
      <c r="B46940" s="70"/>
      <c r="C46940" s="71"/>
    </row>
    <row r="46941" spans="1:3" x14ac:dyDescent="0.4">
      <c r="A46941" s="70"/>
      <c r="B46941" s="70"/>
      <c r="C46941" s="71"/>
    </row>
    <row r="46942" spans="1:3" x14ac:dyDescent="0.4">
      <c r="A46942" s="70"/>
      <c r="B46942" s="70"/>
      <c r="C46942" s="71"/>
    </row>
    <row r="46943" spans="1:3" x14ac:dyDescent="0.4">
      <c r="A46943" s="70"/>
      <c r="B46943" s="70"/>
      <c r="C46943" s="71"/>
    </row>
    <row r="46944" spans="1:3" x14ac:dyDescent="0.4">
      <c r="A46944" s="70"/>
      <c r="B46944" s="70"/>
      <c r="C46944" s="71"/>
    </row>
    <row r="46945" spans="1:3" x14ac:dyDescent="0.4">
      <c r="A46945" s="70"/>
      <c r="B46945" s="70"/>
      <c r="C46945" s="71"/>
    </row>
    <row r="46946" spans="1:3" x14ac:dyDescent="0.4">
      <c r="A46946" s="70"/>
      <c r="B46946" s="70"/>
      <c r="C46946" s="71"/>
    </row>
    <row r="46947" spans="1:3" x14ac:dyDescent="0.4">
      <c r="A46947" s="70"/>
      <c r="B46947" s="70"/>
      <c r="C46947" s="71"/>
    </row>
    <row r="46948" spans="1:3" x14ac:dyDescent="0.4">
      <c r="A46948" s="70"/>
      <c r="B46948" s="70"/>
      <c r="C46948" s="71"/>
    </row>
    <row r="46949" spans="1:3" x14ac:dyDescent="0.4">
      <c r="A46949" s="70"/>
      <c r="B46949" s="70"/>
      <c r="C46949" s="71"/>
    </row>
    <row r="46950" spans="1:3" x14ac:dyDescent="0.4">
      <c r="A46950" s="70"/>
      <c r="B46950" s="70"/>
      <c r="C46950" s="71"/>
    </row>
    <row r="46951" spans="1:3" x14ac:dyDescent="0.4">
      <c r="A46951" s="70"/>
      <c r="B46951" s="70"/>
      <c r="C46951" s="71"/>
    </row>
    <row r="46952" spans="1:3" x14ac:dyDescent="0.4">
      <c r="A46952" s="70"/>
      <c r="B46952" s="70"/>
      <c r="C46952" s="71"/>
    </row>
    <row r="46953" spans="1:3" x14ac:dyDescent="0.4">
      <c r="A46953" s="70"/>
      <c r="B46953" s="70"/>
      <c r="C46953" s="71"/>
    </row>
    <row r="46954" spans="1:3" x14ac:dyDescent="0.4">
      <c r="A46954" s="70"/>
      <c r="B46954" s="70"/>
      <c r="C46954" s="71"/>
    </row>
    <row r="46955" spans="1:3" x14ac:dyDescent="0.4">
      <c r="A46955" s="70"/>
      <c r="B46955" s="70"/>
      <c r="C46955" s="71"/>
    </row>
    <row r="46956" spans="1:3" x14ac:dyDescent="0.4">
      <c r="A46956" s="70"/>
      <c r="B46956" s="70"/>
      <c r="C46956" s="71"/>
    </row>
    <row r="46957" spans="1:3" x14ac:dyDescent="0.4">
      <c r="A46957" s="70"/>
      <c r="B46957" s="70"/>
      <c r="C46957" s="71"/>
    </row>
    <row r="46958" spans="1:3" x14ac:dyDescent="0.4">
      <c r="A46958" s="70"/>
      <c r="B46958" s="70"/>
      <c r="C46958" s="71"/>
    </row>
    <row r="46959" spans="1:3" x14ac:dyDescent="0.4">
      <c r="A46959" s="70"/>
      <c r="B46959" s="70"/>
      <c r="C46959" s="71"/>
    </row>
    <row r="46960" spans="1:3" x14ac:dyDescent="0.4">
      <c r="A46960" s="70"/>
      <c r="B46960" s="70"/>
      <c r="C46960" s="71"/>
    </row>
    <row r="46961" spans="1:3" x14ac:dyDescent="0.4">
      <c r="A46961" s="70"/>
      <c r="B46961" s="70"/>
      <c r="C46961" s="71"/>
    </row>
    <row r="46962" spans="1:3" x14ac:dyDescent="0.4">
      <c r="A46962" s="70"/>
      <c r="B46962" s="70"/>
      <c r="C46962" s="71"/>
    </row>
    <row r="46963" spans="1:3" x14ac:dyDescent="0.4">
      <c r="A46963" s="70"/>
      <c r="B46963" s="70"/>
      <c r="C46963" s="71"/>
    </row>
    <row r="46964" spans="1:3" x14ac:dyDescent="0.4">
      <c r="A46964" s="70"/>
      <c r="B46964" s="70"/>
      <c r="C46964" s="71"/>
    </row>
    <row r="46965" spans="1:3" x14ac:dyDescent="0.4">
      <c r="A46965" s="70"/>
      <c r="B46965" s="70"/>
      <c r="C46965" s="71"/>
    </row>
    <row r="46966" spans="1:3" x14ac:dyDescent="0.4">
      <c r="A46966" s="70"/>
      <c r="B46966" s="70"/>
      <c r="C46966" s="71"/>
    </row>
    <row r="46967" spans="1:3" x14ac:dyDescent="0.4">
      <c r="A46967" s="70"/>
      <c r="B46967" s="70"/>
      <c r="C46967" s="71"/>
    </row>
    <row r="46968" spans="1:3" x14ac:dyDescent="0.4">
      <c r="A46968" s="70"/>
      <c r="B46968" s="70"/>
      <c r="C46968" s="71"/>
    </row>
    <row r="46969" spans="1:3" x14ac:dyDescent="0.4">
      <c r="A46969" s="70"/>
      <c r="B46969" s="70"/>
      <c r="C46969" s="71"/>
    </row>
    <row r="46970" spans="1:3" x14ac:dyDescent="0.4">
      <c r="A46970" s="70"/>
      <c r="B46970" s="70"/>
      <c r="C46970" s="71"/>
    </row>
    <row r="46971" spans="1:3" x14ac:dyDescent="0.4">
      <c r="A46971" s="70"/>
      <c r="B46971" s="70"/>
      <c r="C46971" s="71"/>
    </row>
    <row r="46972" spans="1:3" x14ac:dyDescent="0.4">
      <c r="A46972" s="70"/>
      <c r="B46972" s="70"/>
      <c r="C46972" s="71"/>
    </row>
    <row r="46973" spans="1:3" x14ac:dyDescent="0.4">
      <c r="A46973" s="70"/>
      <c r="B46973" s="70"/>
      <c r="C46973" s="71"/>
    </row>
    <row r="46974" spans="1:3" x14ac:dyDescent="0.4">
      <c r="A46974" s="70"/>
      <c r="B46974" s="70"/>
      <c r="C46974" s="71"/>
    </row>
    <row r="46975" spans="1:3" x14ac:dyDescent="0.4">
      <c r="A46975" s="70"/>
      <c r="B46975" s="70"/>
      <c r="C46975" s="71"/>
    </row>
    <row r="46976" spans="1:3" x14ac:dyDescent="0.4">
      <c r="A46976" s="70"/>
      <c r="B46976" s="70"/>
      <c r="C46976" s="71"/>
    </row>
    <row r="46977" spans="1:3" x14ac:dyDescent="0.4">
      <c r="A46977" s="70"/>
      <c r="B46977" s="70"/>
      <c r="C46977" s="71"/>
    </row>
    <row r="46978" spans="1:3" x14ac:dyDescent="0.4">
      <c r="A46978" s="70"/>
      <c r="B46978" s="70"/>
      <c r="C46978" s="71"/>
    </row>
    <row r="46979" spans="1:3" x14ac:dyDescent="0.4">
      <c r="A46979" s="70"/>
      <c r="B46979" s="70"/>
      <c r="C46979" s="71"/>
    </row>
    <row r="46980" spans="1:3" x14ac:dyDescent="0.4">
      <c r="A46980" s="70"/>
      <c r="B46980" s="70"/>
      <c r="C46980" s="71"/>
    </row>
    <row r="46981" spans="1:3" x14ac:dyDescent="0.4">
      <c r="A46981" s="70"/>
      <c r="B46981" s="70"/>
      <c r="C46981" s="71"/>
    </row>
    <row r="46982" spans="1:3" x14ac:dyDescent="0.4">
      <c r="A46982" s="70"/>
      <c r="B46982" s="70"/>
      <c r="C46982" s="71"/>
    </row>
    <row r="46983" spans="1:3" x14ac:dyDescent="0.4">
      <c r="A46983" s="70"/>
      <c r="B46983" s="70"/>
      <c r="C46983" s="71"/>
    </row>
    <row r="46984" spans="1:3" x14ac:dyDescent="0.4">
      <c r="A46984" s="70"/>
      <c r="B46984" s="70"/>
      <c r="C46984" s="71"/>
    </row>
    <row r="46985" spans="1:3" x14ac:dyDescent="0.4">
      <c r="A46985" s="70"/>
      <c r="B46985" s="70"/>
      <c r="C46985" s="71"/>
    </row>
    <row r="46986" spans="1:3" x14ac:dyDescent="0.4">
      <c r="A46986" s="70"/>
      <c r="B46986" s="70"/>
      <c r="C46986" s="71"/>
    </row>
    <row r="46987" spans="1:3" x14ac:dyDescent="0.4">
      <c r="A46987" s="70"/>
      <c r="B46987" s="70"/>
      <c r="C46987" s="71"/>
    </row>
    <row r="46988" spans="1:3" x14ac:dyDescent="0.4">
      <c r="A46988" s="70"/>
      <c r="B46988" s="70"/>
      <c r="C46988" s="71"/>
    </row>
    <row r="46989" spans="1:3" x14ac:dyDescent="0.4">
      <c r="A46989" s="70"/>
      <c r="B46989" s="70"/>
      <c r="C46989" s="71"/>
    </row>
    <row r="46990" spans="1:3" x14ac:dyDescent="0.4">
      <c r="A46990" s="70"/>
      <c r="B46990" s="70"/>
      <c r="C46990" s="71"/>
    </row>
    <row r="46991" spans="1:3" x14ac:dyDescent="0.4">
      <c r="A46991" s="70"/>
      <c r="B46991" s="70"/>
      <c r="C46991" s="71"/>
    </row>
    <row r="46992" spans="1:3" x14ac:dyDescent="0.4">
      <c r="A46992" s="70"/>
      <c r="B46992" s="70"/>
      <c r="C46992" s="71"/>
    </row>
    <row r="46993" spans="1:3" x14ac:dyDescent="0.4">
      <c r="A46993" s="70"/>
      <c r="B46993" s="70"/>
      <c r="C46993" s="71"/>
    </row>
    <row r="46994" spans="1:3" x14ac:dyDescent="0.4">
      <c r="A46994" s="70"/>
      <c r="B46994" s="70"/>
      <c r="C46994" s="71"/>
    </row>
    <row r="46995" spans="1:3" x14ac:dyDescent="0.4">
      <c r="A46995" s="70"/>
      <c r="B46995" s="70"/>
      <c r="C46995" s="71"/>
    </row>
    <row r="46996" spans="1:3" x14ac:dyDescent="0.4">
      <c r="A46996" s="70"/>
      <c r="B46996" s="70"/>
      <c r="C46996" s="71"/>
    </row>
    <row r="46997" spans="1:3" x14ac:dyDescent="0.4">
      <c r="A46997" s="70"/>
      <c r="B46997" s="70"/>
      <c r="C46997" s="71"/>
    </row>
    <row r="46998" spans="1:3" x14ac:dyDescent="0.4">
      <c r="A46998" s="70"/>
      <c r="B46998" s="70"/>
      <c r="C46998" s="71"/>
    </row>
    <row r="46999" spans="1:3" x14ac:dyDescent="0.4">
      <c r="A46999" s="70"/>
      <c r="B46999" s="70"/>
      <c r="C46999" s="71"/>
    </row>
    <row r="47000" spans="1:3" x14ac:dyDescent="0.4">
      <c r="A47000" s="70"/>
      <c r="B47000" s="70"/>
      <c r="C47000" s="71"/>
    </row>
    <row r="47001" spans="1:3" x14ac:dyDescent="0.4">
      <c r="A47001" s="70"/>
      <c r="B47001" s="70"/>
      <c r="C47001" s="71"/>
    </row>
    <row r="47002" spans="1:3" x14ac:dyDescent="0.4">
      <c r="A47002" s="70"/>
      <c r="B47002" s="70"/>
      <c r="C47002" s="71"/>
    </row>
    <row r="47003" spans="1:3" x14ac:dyDescent="0.4">
      <c r="A47003" s="70"/>
      <c r="B47003" s="70"/>
      <c r="C47003" s="71"/>
    </row>
    <row r="47004" spans="1:3" x14ac:dyDescent="0.4">
      <c r="A47004" s="70"/>
      <c r="B47004" s="70"/>
      <c r="C47004" s="71"/>
    </row>
    <row r="47005" spans="1:3" x14ac:dyDescent="0.4">
      <c r="A47005" s="70"/>
      <c r="B47005" s="70"/>
      <c r="C47005" s="71"/>
    </row>
    <row r="47006" spans="1:3" x14ac:dyDescent="0.4">
      <c r="A47006" s="70"/>
      <c r="B47006" s="70"/>
      <c r="C47006" s="71"/>
    </row>
    <row r="47007" spans="1:3" x14ac:dyDescent="0.4">
      <c r="A47007" s="70"/>
      <c r="B47007" s="70"/>
      <c r="C47007" s="71"/>
    </row>
    <row r="47008" spans="1:3" x14ac:dyDescent="0.4">
      <c r="A47008" s="70"/>
      <c r="B47008" s="70"/>
      <c r="C47008" s="71"/>
    </row>
    <row r="47009" spans="1:3" x14ac:dyDescent="0.4">
      <c r="A47009" s="70"/>
      <c r="B47009" s="70"/>
      <c r="C47009" s="71"/>
    </row>
    <row r="47010" spans="1:3" x14ac:dyDescent="0.4">
      <c r="A47010" s="70"/>
      <c r="B47010" s="70"/>
      <c r="C47010" s="71"/>
    </row>
    <row r="47011" spans="1:3" x14ac:dyDescent="0.4">
      <c r="A47011" s="70"/>
      <c r="B47011" s="70"/>
      <c r="C47011" s="71"/>
    </row>
    <row r="47012" spans="1:3" x14ac:dyDescent="0.4">
      <c r="A47012" s="70"/>
      <c r="B47012" s="70"/>
      <c r="C47012" s="71"/>
    </row>
    <row r="47013" spans="1:3" x14ac:dyDescent="0.4">
      <c r="A47013" s="70"/>
      <c r="B47013" s="70"/>
      <c r="C47013" s="71"/>
    </row>
    <row r="47014" spans="1:3" x14ac:dyDescent="0.4">
      <c r="A47014" s="70"/>
      <c r="B47014" s="70"/>
      <c r="C47014" s="71"/>
    </row>
    <row r="47015" spans="1:3" x14ac:dyDescent="0.4">
      <c r="A47015" s="70"/>
      <c r="B47015" s="70"/>
      <c r="C47015" s="71"/>
    </row>
    <row r="47016" spans="1:3" x14ac:dyDescent="0.4">
      <c r="A47016" s="70"/>
      <c r="B47016" s="70"/>
      <c r="C47016" s="71"/>
    </row>
    <row r="47017" spans="1:3" x14ac:dyDescent="0.4">
      <c r="A47017" s="70"/>
      <c r="B47017" s="70"/>
      <c r="C47017" s="71"/>
    </row>
    <row r="47018" spans="1:3" x14ac:dyDescent="0.4">
      <c r="A47018" s="70"/>
      <c r="B47018" s="70"/>
      <c r="C47018" s="71"/>
    </row>
    <row r="47019" spans="1:3" x14ac:dyDescent="0.4">
      <c r="A47019" s="70"/>
      <c r="B47019" s="70"/>
      <c r="C47019" s="71"/>
    </row>
    <row r="47020" spans="1:3" x14ac:dyDescent="0.4">
      <c r="A47020" s="70"/>
      <c r="B47020" s="70"/>
      <c r="C47020" s="71"/>
    </row>
    <row r="47021" spans="1:3" x14ac:dyDescent="0.4">
      <c r="A47021" s="70"/>
      <c r="B47021" s="70"/>
      <c r="C47021" s="71"/>
    </row>
    <row r="47022" spans="1:3" x14ac:dyDescent="0.4">
      <c r="A47022" s="70"/>
      <c r="B47022" s="70"/>
      <c r="C47022" s="71"/>
    </row>
    <row r="47023" spans="1:3" x14ac:dyDescent="0.4">
      <c r="A47023" s="70"/>
      <c r="B47023" s="70"/>
      <c r="C47023" s="71"/>
    </row>
    <row r="47024" spans="1:3" x14ac:dyDescent="0.4">
      <c r="A47024" s="70"/>
      <c r="B47024" s="70"/>
      <c r="C47024" s="71"/>
    </row>
    <row r="47025" spans="1:3" x14ac:dyDescent="0.4">
      <c r="A47025" s="70"/>
      <c r="B47025" s="70"/>
      <c r="C47025" s="71"/>
    </row>
    <row r="47026" spans="1:3" x14ac:dyDescent="0.4">
      <c r="A47026" s="70"/>
      <c r="B47026" s="70"/>
      <c r="C47026" s="71"/>
    </row>
    <row r="47027" spans="1:3" x14ac:dyDescent="0.4">
      <c r="A47027" s="70"/>
      <c r="B47027" s="70"/>
      <c r="C47027" s="71"/>
    </row>
    <row r="47028" spans="1:3" x14ac:dyDescent="0.4">
      <c r="A47028" s="70"/>
      <c r="B47028" s="70"/>
      <c r="C47028" s="71"/>
    </row>
    <row r="47029" spans="1:3" x14ac:dyDescent="0.4">
      <c r="A47029" s="70"/>
      <c r="B47029" s="70"/>
      <c r="C47029" s="71"/>
    </row>
    <row r="47030" spans="1:3" x14ac:dyDescent="0.4">
      <c r="A47030" s="70"/>
      <c r="B47030" s="70"/>
      <c r="C47030" s="71"/>
    </row>
    <row r="47031" spans="1:3" x14ac:dyDescent="0.4">
      <c r="A47031" s="70"/>
      <c r="B47031" s="70"/>
      <c r="C47031" s="71"/>
    </row>
    <row r="47032" spans="1:3" x14ac:dyDescent="0.4">
      <c r="A47032" s="70"/>
      <c r="B47032" s="70"/>
      <c r="C47032" s="71"/>
    </row>
    <row r="47033" spans="1:3" x14ac:dyDescent="0.4">
      <c r="A47033" s="70"/>
      <c r="B47033" s="70"/>
      <c r="C47033" s="71"/>
    </row>
    <row r="47034" spans="1:3" x14ac:dyDescent="0.4">
      <c r="A47034" s="70"/>
      <c r="B47034" s="70"/>
      <c r="C47034" s="71"/>
    </row>
    <row r="47035" spans="1:3" x14ac:dyDescent="0.4">
      <c r="A47035" s="70"/>
      <c r="B47035" s="70"/>
      <c r="C47035" s="71"/>
    </row>
    <row r="47036" spans="1:3" x14ac:dyDescent="0.4">
      <c r="A47036" s="70"/>
      <c r="B47036" s="70"/>
      <c r="C47036" s="71"/>
    </row>
    <row r="47037" spans="1:3" x14ac:dyDescent="0.4">
      <c r="A47037" s="70"/>
      <c r="B47037" s="70"/>
      <c r="C47037" s="71"/>
    </row>
    <row r="47038" spans="1:3" x14ac:dyDescent="0.4">
      <c r="A47038" s="70"/>
      <c r="B47038" s="70"/>
      <c r="C47038" s="71"/>
    </row>
    <row r="47039" spans="1:3" x14ac:dyDescent="0.4">
      <c r="A47039" s="70"/>
      <c r="B47039" s="70"/>
      <c r="C47039" s="71"/>
    </row>
    <row r="47040" spans="1:3" x14ac:dyDescent="0.4">
      <c r="A47040" s="70"/>
      <c r="B47040" s="70"/>
      <c r="C47040" s="71"/>
    </row>
    <row r="47041" spans="1:3" x14ac:dyDescent="0.4">
      <c r="A47041" s="70"/>
      <c r="B47041" s="70"/>
      <c r="C47041" s="71"/>
    </row>
    <row r="47042" spans="1:3" x14ac:dyDescent="0.4">
      <c r="A47042" s="70"/>
      <c r="B47042" s="70"/>
      <c r="C47042" s="71"/>
    </row>
    <row r="47043" spans="1:3" x14ac:dyDescent="0.4">
      <c r="A47043" s="70"/>
      <c r="B47043" s="70"/>
      <c r="C47043" s="71"/>
    </row>
    <row r="47044" spans="1:3" x14ac:dyDescent="0.4">
      <c r="A47044" s="70"/>
      <c r="B47044" s="70"/>
      <c r="C47044" s="71"/>
    </row>
    <row r="47045" spans="1:3" x14ac:dyDescent="0.4">
      <c r="A47045" s="70"/>
      <c r="B47045" s="70"/>
      <c r="C47045" s="71"/>
    </row>
    <row r="47046" spans="1:3" x14ac:dyDescent="0.4">
      <c r="A47046" s="70"/>
      <c r="B47046" s="70"/>
      <c r="C47046" s="71"/>
    </row>
    <row r="47047" spans="1:3" x14ac:dyDescent="0.4">
      <c r="A47047" s="70"/>
      <c r="B47047" s="70"/>
      <c r="C47047" s="71"/>
    </row>
    <row r="47048" spans="1:3" x14ac:dyDescent="0.4">
      <c r="A47048" s="70"/>
      <c r="B47048" s="70"/>
      <c r="C47048" s="71"/>
    </row>
    <row r="47049" spans="1:3" x14ac:dyDescent="0.4">
      <c r="A47049" s="70"/>
      <c r="B47049" s="70"/>
      <c r="C47049" s="71"/>
    </row>
    <row r="47050" spans="1:3" x14ac:dyDescent="0.4">
      <c r="A47050" s="70"/>
      <c r="B47050" s="70"/>
      <c r="C47050" s="71"/>
    </row>
    <row r="47051" spans="1:3" x14ac:dyDescent="0.4">
      <c r="A47051" s="70"/>
      <c r="B47051" s="70"/>
      <c r="C47051" s="71"/>
    </row>
    <row r="47052" spans="1:3" x14ac:dyDescent="0.4">
      <c r="A47052" s="70"/>
      <c r="B47052" s="70"/>
      <c r="C47052" s="71"/>
    </row>
    <row r="47053" spans="1:3" x14ac:dyDescent="0.4">
      <c r="A47053" s="70"/>
      <c r="B47053" s="70"/>
      <c r="C47053" s="71"/>
    </row>
    <row r="47054" spans="1:3" x14ac:dyDescent="0.4">
      <c r="A47054" s="70"/>
      <c r="B47054" s="70"/>
      <c r="C47054" s="71"/>
    </row>
    <row r="47055" spans="1:3" x14ac:dyDescent="0.4">
      <c r="A47055" s="70"/>
      <c r="B47055" s="70"/>
      <c r="C47055" s="71"/>
    </row>
    <row r="47056" spans="1:3" x14ac:dyDescent="0.4">
      <c r="A47056" s="70"/>
      <c r="B47056" s="70"/>
      <c r="C47056" s="71"/>
    </row>
    <row r="47057" spans="1:3" x14ac:dyDescent="0.4">
      <c r="A47057" s="70"/>
      <c r="B47057" s="70"/>
      <c r="C47057" s="71"/>
    </row>
    <row r="47058" spans="1:3" x14ac:dyDescent="0.4">
      <c r="A47058" s="70"/>
      <c r="B47058" s="70"/>
      <c r="C47058" s="71"/>
    </row>
    <row r="47059" spans="1:3" x14ac:dyDescent="0.4">
      <c r="A47059" s="70"/>
      <c r="B47059" s="70"/>
      <c r="C47059" s="71"/>
    </row>
    <row r="47060" spans="1:3" x14ac:dyDescent="0.4">
      <c r="A47060" s="70"/>
      <c r="B47060" s="70"/>
      <c r="C47060" s="71"/>
    </row>
    <row r="47061" spans="1:3" x14ac:dyDescent="0.4">
      <c r="A47061" s="70"/>
      <c r="B47061" s="70"/>
      <c r="C47061" s="71"/>
    </row>
    <row r="47062" spans="1:3" x14ac:dyDescent="0.4">
      <c r="A47062" s="70"/>
      <c r="B47062" s="70"/>
      <c r="C47062" s="71"/>
    </row>
    <row r="47063" spans="1:3" x14ac:dyDescent="0.4">
      <c r="A47063" s="70"/>
      <c r="B47063" s="70"/>
      <c r="C47063" s="71"/>
    </row>
    <row r="47064" spans="1:3" x14ac:dyDescent="0.4">
      <c r="A47064" s="70"/>
      <c r="B47064" s="70"/>
      <c r="C47064" s="71"/>
    </row>
    <row r="47065" spans="1:3" x14ac:dyDescent="0.4">
      <c r="A47065" s="70"/>
      <c r="B47065" s="70"/>
      <c r="C47065" s="71"/>
    </row>
    <row r="47066" spans="1:3" x14ac:dyDescent="0.4">
      <c r="A47066" s="70"/>
      <c r="B47066" s="70"/>
      <c r="C47066" s="71"/>
    </row>
    <row r="47067" spans="1:3" x14ac:dyDescent="0.4">
      <c r="A47067" s="70"/>
      <c r="B47067" s="70"/>
      <c r="C47067" s="71"/>
    </row>
    <row r="47068" spans="1:3" x14ac:dyDescent="0.4">
      <c r="A47068" s="70"/>
      <c r="B47068" s="70"/>
      <c r="C47068" s="71"/>
    </row>
    <row r="47069" spans="1:3" x14ac:dyDescent="0.4">
      <c r="A47069" s="70"/>
      <c r="B47069" s="70"/>
      <c r="C47069" s="71"/>
    </row>
    <row r="47070" spans="1:3" x14ac:dyDescent="0.4">
      <c r="A47070" s="70"/>
      <c r="B47070" s="70"/>
      <c r="C47070" s="71"/>
    </row>
    <row r="47071" spans="1:3" x14ac:dyDescent="0.4">
      <c r="A47071" s="70"/>
      <c r="B47071" s="70"/>
      <c r="C47071" s="71"/>
    </row>
    <row r="47072" spans="1:3" x14ac:dyDescent="0.4">
      <c r="A47072" s="70"/>
      <c r="B47072" s="70"/>
      <c r="C47072" s="71"/>
    </row>
    <row r="47073" spans="1:3" x14ac:dyDescent="0.4">
      <c r="A47073" s="70"/>
      <c r="B47073" s="70"/>
      <c r="C47073" s="71"/>
    </row>
    <row r="47074" spans="1:3" x14ac:dyDescent="0.4">
      <c r="A47074" s="70"/>
      <c r="B47074" s="70"/>
      <c r="C47074" s="71"/>
    </row>
    <row r="47075" spans="1:3" x14ac:dyDescent="0.4">
      <c r="A47075" s="70"/>
      <c r="B47075" s="70"/>
      <c r="C47075" s="71"/>
    </row>
    <row r="47076" spans="1:3" x14ac:dyDescent="0.4">
      <c r="A47076" s="70"/>
      <c r="B47076" s="70"/>
      <c r="C47076" s="71"/>
    </row>
    <row r="47077" spans="1:3" x14ac:dyDescent="0.4">
      <c r="A47077" s="70"/>
      <c r="B47077" s="70"/>
      <c r="C47077" s="71"/>
    </row>
    <row r="47078" spans="1:3" x14ac:dyDescent="0.4">
      <c r="A47078" s="70"/>
      <c r="B47078" s="70"/>
      <c r="C47078" s="71"/>
    </row>
    <row r="47079" spans="1:3" x14ac:dyDescent="0.4">
      <c r="A47079" s="70"/>
      <c r="B47079" s="70"/>
      <c r="C47079" s="71"/>
    </row>
    <row r="47080" spans="1:3" x14ac:dyDescent="0.4">
      <c r="A47080" s="70"/>
      <c r="B47080" s="70"/>
      <c r="C47080" s="71"/>
    </row>
    <row r="47081" spans="1:3" x14ac:dyDescent="0.4">
      <c r="A47081" s="70"/>
      <c r="B47081" s="70"/>
      <c r="C47081" s="71"/>
    </row>
    <row r="47082" spans="1:3" x14ac:dyDescent="0.4">
      <c r="A47082" s="70"/>
      <c r="B47082" s="70"/>
      <c r="C47082" s="71"/>
    </row>
    <row r="47083" spans="1:3" x14ac:dyDescent="0.4">
      <c r="A47083" s="70"/>
      <c r="B47083" s="70"/>
      <c r="C47083" s="71"/>
    </row>
    <row r="47084" spans="1:3" x14ac:dyDescent="0.4">
      <c r="A47084" s="70"/>
      <c r="B47084" s="70"/>
      <c r="C47084" s="71"/>
    </row>
    <row r="47085" spans="1:3" x14ac:dyDescent="0.4">
      <c r="A47085" s="70"/>
      <c r="B47085" s="70"/>
      <c r="C47085" s="71"/>
    </row>
    <row r="47086" spans="1:3" x14ac:dyDescent="0.4">
      <c r="A47086" s="70"/>
      <c r="B47086" s="70"/>
      <c r="C47086" s="71"/>
    </row>
    <row r="47087" spans="1:3" x14ac:dyDescent="0.4">
      <c r="A47087" s="70"/>
      <c r="B47087" s="70"/>
      <c r="C47087" s="71"/>
    </row>
    <row r="47088" spans="1:3" x14ac:dyDescent="0.4">
      <c r="A47088" s="70"/>
      <c r="B47088" s="70"/>
      <c r="C47088" s="71"/>
    </row>
    <row r="47089" spans="1:3" x14ac:dyDescent="0.4">
      <c r="A47089" s="70"/>
      <c r="B47089" s="70"/>
      <c r="C47089" s="71"/>
    </row>
    <row r="47090" spans="1:3" x14ac:dyDescent="0.4">
      <c r="A47090" s="70"/>
      <c r="B47090" s="70"/>
      <c r="C47090" s="71"/>
    </row>
    <row r="47091" spans="1:3" x14ac:dyDescent="0.4">
      <c r="A47091" s="70"/>
      <c r="B47091" s="70"/>
      <c r="C47091" s="71"/>
    </row>
    <row r="47092" spans="1:3" x14ac:dyDescent="0.4">
      <c r="A47092" s="70"/>
      <c r="B47092" s="70"/>
      <c r="C47092" s="71"/>
    </row>
    <row r="47093" spans="1:3" x14ac:dyDescent="0.4">
      <c r="A47093" s="70"/>
      <c r="B47093" s="70"/>
      <c r="C47093" s="71"/>
    </row>
    <row r="47094" spans="1:3" x14ac:dyDescent="0.4">
      <c r="A47094" s="70"/>
      <c r="B47094" s="70"/>
      <c r="C47094" s="71"/>
    </row>
    <row r="47095" spans="1:3" x14ac:dyDescent="0.4">
      <c r="A47095" s="70"/>
      <c r="B47095" s="70"/>
      <c r="C47095" s="71"/>
    </row>
    <row r="47096" spans="1:3" x14ac:dyDescent="0.4">
      <c r="A47096" s="70"/>
      <c r="B47096" s="70"/>
      <c r="C47096" s="71"/>
    </row>
    <row r="47097" spans="1:3" x14ac:dyDescent="0.4">
      <c r="A47097" s="70"/>
      <c r="B47097" s="70"/>
      <c r="C47097" s="71"/>
    </row>
    <row r="47098" spans="1:3" x14ac:dyDescent="0.4">
      <c r="A47098" s="70"/>
      <c r="B47098" s="70"/>
      <c r="C47098" s="71"/>
    </row>
    <row r="47099" spans="1:3" x14ac:dyDescent="0.4">
      <c r="A47099" s="70"/>
      <c r="B47099" s="70"/>
      <c r="C47099" s="71"/>
    </row>
    <row r="47100" spans="1:3" x14ac:dyDescent="0.4">
      <c r="A47100" s="70"/>
      <c r="B47100" s="70"/>
      <c r="C47100" s="71"/>
    </row>
    <row r="47101" spans="1:3" x14ac:dyDescent="0.4">
      <c r="A47101" s="70"/>
      <c r="B47101" s="70"/>
      <c r="C47101" s="71"/>
    </row>
    <row r="47102" spans="1:3" x14ac:dyDescent="0.4">
      <c r="A47102" s="70"/>
      <c r="B47102" s="70"/>
      <c r="C47102" s="71"/>
    </row>
    <row r="47103" spans="1:3" x14ac:dyDescent="0.4">
      <c r="A47103" s="70"/>
      <c r="B47103" s="70"/>
      <c r="C47103" s="71"/>
    </row>
    <row r="47104" spans="1:3" x14ac:dyDescent="0.4">
      <c r="A47104" s="70"/>
      <c r="B47104" s="70"/>
      <c r="C47104" s="71"/>
    </row>
    <row r="47105" spans="1:3" x14ac:dyDescent="0.4">
      <c r="A47105" s="70"/>
      <c r="B47105" s="70"/>
      <c r="C47105" s="71"/>
    </row>
    <row r="47106" spans="1:3" x14ac:dyDescent="0.4">
      <c r="A47106" s="70"/>
      <c r="B47106" s="70"/>
      <c r="C47106" s="71"/>
    </row>
    <row r="47107" spans="1:3" x14ac:dyDescent="0.4">
      <c r="A47107" s="70"/>
      <c r="B47107" s="70"/>
      <c r="C47107" s="71"/>
    </row>
    <row r="47108" spans="1:3" x14ac:dyDescent="0.4">
      <c r="A47108" s="70"/>
      <c r="B47108" s="70"/>
      <c r="C47108" s="71"/>
    </row>
    <row r="47109" spans="1:3" x14ac:dyDescent="0.4">
      <c r="A47109" s="70"/>
      <c r="B47109" s="70"/>
      <c r="C47109" s="71"/>
    </row>
    <row r="47110" spans="1:3" x14ac:dyDescent="0.4">
      <c r="A47110" s="70"/>
      <c r="B47110" s="70"/>
      <c r="C47110" s="71"/>
    </row>
    <row r="47111" spans="1:3" x14ac:dyDescent="0.4">
      <c r="A47111" s="70"/>
      <c r="B47111" s="70"/>
      <c r="C47111" s="71"/>
    </row>
    <row r="47112" spans="1:3" x14ac:dyDescent="0.4">
      <c r="A47112" s="70"/>
      <c r="B47112" s="70"/>
      <c r="C47112" s="71"/>
    </row>
    <row r="47113" spans="1:3" x14ac:dyDescent="0.4">
      <c r="A47113" s="70"/>
      <c r="B47113" s="70"/>
      <c r="C47113" s="71"/>
    </row>
    <row r="47114" spans="1:3" x14ac:dyDescent="0.4">
      <c r="A47114" s="70"/>
      <c r="B47114" s="70"/>
      <c r="C47114" s="71"/>
    </row>
    <row r="47115" spans="1:3" x14ac:dyDescent="0.4">
      <c r="A47115" s="70"/>
      <c r="B47115" s="70"/>
      <c r="C47115" s="71"/>
    </row>
    <row r="47116" spans="1:3" x14ac:dyDescent="0.4">
      <c r="A47116" s="70"/>
      <c r="B47116" s="70"/>
      <c r="C47116" s="71"/>
    </row>
    <row r="47117" spans="1:3" x14ac:dyDescent="0.4">
      <c r="A47117" s="70"/>
      <c r="B47117" s="70"/>
      <c r="C47117" s="71"/>
    </row>
    <row r="47118" spans="1:3" x14ac:dyDescent="0.4">
      <c r="A47118" s="70"/>
      <c r="B47118" s="70"/>
      <c r="C47118" s="71"/>
    </row>
    <row r="47119" spans="1:3" x14ac:dyDescent="0.4">
      <c r="A47119" s="70"/>
      <c r="B47119" s="70"/>
      <c r="C47119" s="71"/>
    </row>
    <row r="47120" spans="1:3" x14ac:dyDescent="0.4">
      <c r="A47120" s="70"/>
      <c r="B47120" s="70"/>
      <c r="C47120" s="71"/>
    </row>
    <row r="47121" spans="1:3" x14ac:dyDescent="0.4">
      <c r="A47121" s="70"/>
      <c r="B47121" s="70"/>
      <c r="C47121" s="71"/>
    </row>
    <row r="47122" spans="1:3" x14ac:dyDescent="0.4">
      <c r="A47122" s="70"/>
      <c r="B47122" s="70"/>
      <c r="C47122" s="71"/>
    </row>
    <row r="47123" spans="1:3" x14ac:dyDescent="0.4">
      <c r="A47123" s="70"/>
      <c r="B47123" s="70"/>
      <c r="C47123" s="71"/>
    </row>
    <row r="47124" spans="1:3" x14ac:dyDescent="0.4">
      <c r="A47124" s="70"/>
      <c r="B47124" s="70"/>
      <c r="C47124" s="71"/>
    </row>
    <row r="47125" spans="1:3" x14ac:dyDescent="0.4">
      <c r="A47125" s="70"/>
      <c r="B47125" s="70"/>
      <c r="C47125" s="71"/>
    </row>
    <row r="47126" spans="1:3" x14ac:dyDescent="0.4">
      <c r="A47126" s="70"/>
      <c r="B47126" s="70"/>
      <c r="C47126" s="71"/>
    </row>
    <row r="47127" spans="1:3" x14ac:dyDescent="0.4">
      <c r="A47127" s="70"/>
      <c r="B47127" s="70"/>
      <c r="C47127" s="71"/>
    </row>
    <row r="47128" spans="1:3" x14ac:dyDescent="0.4">
      <c r="A47128" s="70"/>
      <c r="B47128" s="70"/>
      <c r="C47128" s="71"/>
    </row>
    <row r="47129" spans="1:3" x14ac:dyDescent="0.4">
      <c r="A47129" s="70"/>
      <c r="B47129" s="70"/>
      <c r="C47129" s="71"/>
    </row>
    <row r="47130" spans="1:3" x14ac:dyDescent="0.4">
      <c r="A47130" s="70"/>
      <c r="B47130" s="70"/>
      <c r="C47130" s="71"/>
    </row>
    <row r="47131" spans="1:3" x14ac:dyDescent="0.4">
      <c r="A47131" s="70"/>
      <c r="B47131" s="70"/>
      <c r="C47131" s="71"/>
    </row>
    <row r="47132" spans="1:3" x14ac:dyDescent="0.4">
      <c r="A47132" s="70"/>
      <c r="B47132" s="70"/>
      <c r="C47132" s="71"/>
    </row>
    <row r="47133" spans="1:3" x14ac:dyDescent="0.4">
      <c r="A47133" s="70"/>
      <c r="B47133" s="70"/>
      <c r="C47133" s="71"/>
    </row>
    <row r="47134" spans="1:3" x14ac:dyDescent="0.4">
      <c r="A47134" s="70"/>
      <c r="B47134" s="70"/>
      <c r="C47134" s="71"/>
    </row>
    <row r="47135" spans="1:3" x14ac:dyDescent="0.4">
      <c r="A47135" s="70"/>
      <c r="B47135" s="70"/>
      <c r="C47135" s="71"/>
    </row>
    <row r="47136" spans="1:3" x14ac:dyDescent="0.4">
      <c r="A47136" s="70"/>
      <c r="B47136" s="70"/>
      <c r="C47136" s="71"/>
    </row>
    <row r="47137" spans="1:3" x14ac:dyDescent="0.4">
      <c r="A47137" s="70"/>
      <c r="B47137" s="70"/>
      <c r="C47137" s="71"/>
    </row>
    <row r="47138" spans="1:3" x14ac:dyDescent="0.4">
      <c r="A47138" s="70"/>
      <c r="B47138" s="70"/>
      <c r="C47138" s="71"/>
    </row>
    <row r="47139" spans="1:3" x14ac:dyDescent="0.4">
      <c r="A47139" s="70"/>
      <c r="B47139" s="70"/>
      <c r="C47139" s="71"/>
    </row>
    <row r="47140" spans="1:3" x14ac:dyDescent="0.4">
      <c r="A47140" s="70"/>
      <c r="B47140" s="70"/>
      <c r="C47140" s="71"/>
    </row>
    <row r="47141" spans="1:3" x14ac:dyDescent="0.4">
      <c r="A47141" s="70"/>
      <c r="B47141" s="70"/>
      <c r="C47141" s="71"/>
    </row>
    <row r="47142" spans="1:3" x14ac:dyDescent="0.4">
      <c r="A47142" s="70"/>
      <c r="B47142" s="70"/>
      <c r="C47142" s="71"/>
    </row>
    <row r="47143" spans="1:3" x14ac:dyDescent="0.4">
      <c r="A47143" s="70"/>
      <c r="B47143" s="70"/>
      <c r="C47143" s="71"/>
    </row>
    <row r="47144" spans="1:3" x14ac:dyDescent="0.4">
      <c r="A47144" s="70"/>
      <c r="B47144" s="70"/>
      <c r="C47144" s="71"/>
    </row>
    <row r="47145" spans="1:3" x14ac:dyDescent="0.4">
      <c r="A47145" s="70"/>
      <c r="B47145" s="70"/>
      <c r="C47145" s="71"/>
    </row>
    <row r="47146" spans="1:3" x14ac:dyDescent="0.4">
      <c r="A47146" s="70"/>
      <c r="B47146" s="70"/>
      <c r="C47146" s="71"/>
    </row>
    <row r="47147" spans="1:3" x14ac:dyDescent="0.4">
      <c r="A47147" s="70"/>
      <c r="B47147" s="70"/>
      <c r="C47147" s="71"/>
    </row>
    <row r="47148" spans="1:3" x14ac:dyDescent="0.4">
      <c r="A47148" s="70"/>
      <c r="B47148" s="70"/>
      <c r="C47148" s="71"/>
    </row>
    <row r="47149" spans="1:3" x14ac:dyDescent="0.4">
      <c r="A47149" s="70"/>
      <c r="B47149" s="70"/>
      <c r="C47149" s="71"/>
    </row>
    <row r="47150" spans="1:3" x14ac:dyDescent="0.4">
      <c r="A47150" s="70"/>
      <c r="B47150" s="70"/>
      <c r="C47150" s="71"/>
    </row>
    <row r="47151" spans="1:3" x14ac:dyDescent="0.4">
      <c r="A47151" s="70"/>
      <c r="B47151" s="70"/>
      <c r="C47151" s="71"/>
    </row>
    <row r="47152" spans="1:3" x14ac:dyDescent="0.4">
      <c r="A47152" s="70"/>
      <c r="B47152" s="70"/>
      <c r="C47152" s="71"/>
    </row>
    <row r="47153" spans="1:3" x14ac:dyDescent="0.4">
      <c r="A47153" s="70"/>
      <c r="B47153" s="70"/>
      <c r="C47153" s="71"/>
    </row>
    <row r="47154" spans="1:3" x14ac:dyDescent="0.4">
      <c r="A47154" s="70"/>
      <c r="B47154" s="70"/>
      <c r="C47154" s="71"/>
    </row>
    <row r="47155" spans="1:3" x14ac:dyDescent="0.4">
      <c r="A47155" s="70"/>
      <c r="B47155" s="70"/>
      <c r="C47155" s="71"/>
    </row>
    <row r="47156" spans="1:3" x14ac:dyDescent="0.4">
      <c r="A47156" s="70"/>
      <c r="B47156" s="70"/>
      <c r="C47156" s="71"/>
    </row>
    <row r="47157" spans="1:3" x14ac:dyDescent="0.4">
      <c r="A47157" s="70"/>
      <c r="B47157" s="70"/>
      <c r="C47157" s="71"/>
    </row>
    <row r="47158" spans="1:3" x14ac:dyDescent="0.4">
      <c r="A47158" s="70"/>
      <c r="B47158" s="70"/>
      <c r="C47158" s="71"/>
    </row>
    <row r="47159" spans="1:3" x14ac:dyDescent="0.4">
      <c r="A47159" s="70"/>
      <c r="B47159" s="70"/>
      <c r="C47159" s="71"/>
    </row>
    <row r="47160" spans="1:3" x14ac:dyDescent="0.4">
      <c r="A47160" s="70"/>
      <c r="B47160" s="70"/>
      <c r="C47160" s="71"/>
    </row>
    <row r="47161" spans="1:3" x14ac:dyDescent="0.4">
      <c r="A47161" s="70"/>
      <c r="B47161" s="70"/>
      <c r="C47161" s="71"/>
    </row>
    <row r="47162" spans="1:3" x14ac:dyDescent="0.4">
      <c r="A47162" s="70"/>
      <c r="B47162" s="70"/>
      <c r="C47162" s="71"/>
    </row>
    <row r="47163" spans="1:3" x14ac:dyDescent="0.4">
      <c r="A47163" s="70"/>
      <c r="B47163" s="70"/>
      <c r="C47163" s="71"/>
    </row>
    <row r="47164" spans="1:3" x14ac:dyDescent="0.4">
      <c r="A47164" s="70"/>
      <c r="B47164" s="70"/>
      <c r="C47164" s="71"/>
    </row>
    <row r="47165" spans="1:3" x14ac:dyDescent="0.4">
      <c r="A47165" s="70"/>
      <c r="B47165" s="70"/>
      <c r="C47165" s="71"/>
    </row>
    <row r="47166" spans="1:3" x14ac:dyDescent="0.4">
      <c r="A47166" s="70"/>
      <c r="B47166" s="70"/>
      <c r="C47166" s="71"/>
    </row>
    <row r="47167" spans="1:3" x14ac:dyDescent="0.4">
      <c r="A47167" s="70"/>
      <c r="B47167" s="70"/>
      <c r="C47167" s="71"/>
    </row>
    <row r="47168" spans="1:3" x14ac:dyDescent="0.4">
      <c r="A47168" s="70"/>
      <c r="B47168" s="70"/>
      <c r="C47168" s="71"/>
    </row>
    <row r="47169" spans="1:3" x14ac:dyDescent="0.4">
      <c r="A47169" s="70"/>
      <c r="B47169" s="70"/>
      <c r="C47169" s="71"/>
    </row>
    <row r="47170" spans="1:3" x14ac:dyDescent="0.4">
      <c r="A47170" s="70"/>
      <c r="B47170" s="70"/>
      <c r="C47170" s="71"/>
    </row>
    <row r="47171" spans="1:3" x14ac:dyDescent="0.4">
      <c r="A47171" s="70"/>
      <c r="B47171" s="70"/>
      <c r="C47171" s="71"/>
    </row>
    <row r="47172" spans="1:3" x14ac:dyDescent="0.4">
      <c r="A47172" s="70"/>
      <c r="B47172" s="70"/>
      <c r="C47172" s="71"/>
    </row>
    <row r="47173" spans="1:3" x14ac:dyDescent="0.4">
      <c r="A47173" s="70"/>
      <c r="B47173" s="70"/>
      <c r="C47173" s="71"/>
    </row>
    <row r="47174" spans="1:3" x14ac:dyDescent="0.4">
      <c r="A47174" s="70"/>
      <c r="B47174" s="70"/>
      <c r="C47174" s="71"/>
    </row>
    <row r="47175" spans="1:3" x14ac:dyDescent="0.4">
      <c r="A47175" s="70"/>
      <c r="B47175" s="70"/>
      <c r="C47175" s="71"/>
    </row>
    <row r="47176" spans="1:3" x14ac:dyDescent="0.4">
      <c r="A47176" s="70"/>
      <c r="B47176" s="70"/>
      <c r="C47176" s="71"/>
    </row>
    <row r="47177" spans="1:3" x14ac:dyDescent="0.4">
      <c r="A47177" s="70"/>
      <c r="B47177" s="70"/>
      <c r="C47177" s="71"/>
    </row>
    <row r="47178" spans="1:3" x14ac:dyDescent="0.4">
      <c r="A47178" s="70"/>
      <c r="B47178" s="70"/>
      <c r="C47178" s="71"/>
    </row>
    <row r="47179" spans="1:3" x14ac:dyDescent="0.4">
      <c r="A47179" s="70"/>
      <c r="B47179" s="70"/>
      <c r="C47179" s="71"/>
    </row>
    <row r="47180" spans="1:3" x14ac:dyDescent="0.4">
      <c r="A47180" s="70"/>
      <c r="B47180" s="70"/>
      <c r="C47180" s="71"/>
    </row>
    <row r="47181" spans="1:3" x14ac:dyDescent="0.4">
      <c r="A47181" s="70"/>
      <c r="B47181" s="70"/>
      <c r="C47181" s="71"/>
    </row>
    <row r="47182" spans="1:3" x14ac:dyDescent="0.4">
      <c r="A47182" s="70"/>
      <c r="B47182" s="70"/>
      <c r="C47182" s="71"/>
    </row>
    <row r="47183" spans="1:3" x14ac:dyDescent="0.4">
      <c r="A47183" s="70"/>
      <c r="B47183" s="70"/>
      <c r="C47183" s="71"/>
    </row>
    <row r="47184" spans="1:3" x14ac:dyDescent="0.4">
      <c r="A47184" s="70"/>
      <c r="B47184" s="70"/>
      <c r="C47184" s="71"/>
    </row>
    <row r="47185" spans="1:3" x14ac:dyDescent="0.4">
      <c r="A47185" s="70"/>
      <c r="B47185" s="70"/>
      <c r="C47185" s="71"/>
    </row>
    <row r="47186" spans="1:3" x14ac:dyDescent="0.4">
      <c r="A47186" s="70"/>
      <c r="B47186" s="70"/>
      <c r="C47186" s="71"/>
    </row>
    <row r="47187" spans="1:3" x14ac:dyDescent="0.4">
      <c r="A47187" s="70"/>
      <c r="B47187" s="70"/>
      <c r="C47187" s="71"/>
    </row>
    <row r="47188" spans="1:3" x14ac:dyDescent="0.4">
      <c r="A47188" s="70"/>
      <c r="B47188" s="70"/>
      <c r="C47188" s="71"/>
    </row>
    <row r="47189" spans="1:3" x14ac:dyDescent="0.4">
      <c r="A47189" s="70"/>
      <c r="B47189" s="70"/>
      <c r="C47189" s="71"/>
    </row>
    <row r="47190" spans="1:3" x14ac:dyDescent="0.4">
      <c r="A47190" s="70"/>
      <c r="B47190" s="70"/>
      <c r="C47190" s="71"/>
    </row>
    <row r="47191" spans="1:3" x14ac:dyDescent="0.4">
      <c r="A47191" s="70"/>
      <c r="B47191" s="70"/>
      <c r="C47191" s="71"/>
    </row>
    <row r="47192" spans="1:3" x14ac:dyDescent="0.4">
      <c r="A47192" s="70"/>
      <c r="B47192" s="70"/>
      <c r="C47192" s="71"/>
    </row>
    <row r="47193" spans="1:3" x14ac:dyDescent="0.4">
      <c r="A47193" s="70"/>
      <c r="B47193" s="70"/>
      <c r="C47193" s="71"/>
    </row>
    <row r="47194" spans="1:3" x14ac:dyDescent="0.4">
      <c r="A47194" s="70"/>
      <c r="B47194" s="70"/>
      <c r="C47194" s="71"/>
    </row>
    <row r="47195" spans="1:3" x14ac:dyDescent="0.4">
      <c r="A47195" s="70"/>
      <c r="B47195" s="70"/>
      <c r="C47195" s="71"/>
    </row>
    <row r="47196" spans="1:3" x14ac:dyDescent="0.4">
      <c r="A47196" s="70"/>
      <c r="B47196" s="70"/>
      <c r="C47196" s="71"/>
    </row>
    <row r="47197" spans="1:3" x14ac:dyDescent="0.4">
      <c r="A47197" s="70"/>
      <c r="B47197" s="70"/>
      <c r="C47197" s="71"/>
    </row>
    <row r="47198" spans="1:3" x14ac:dyDescent="0.4">
      <c r="A47198" s="70"/>
      <c r="B47198" s="70"/>
      <c r="C47198" s="71"/>
    </row>
    <row r="47199" spans="1:3" x14ac:dyDescent="0.4">
      <c r="A47199" s="70"/>
      <c r="B47199" s="70"/>
      <c r="C47199" s="71"/>
    </row>
    <row r="47200" spans="1:3" x14ac:dyDescent="0.4">
      <c r="A47200" s="70"/>
      <c r="B47200" s="70"/>
      <c r="C47200" s="71"/>
    </row>
    <row r="47201" spans="1:3" x14ac:dyDescent="0.4">
      <c r="A47201" s="70"/>
      <c r="B47201" s="70"/>
      <c r="C47201" s="71"/>
    </row>
    <row r="47202" spans="1:3" x14ac:dyDescent="0.4">
      <c r="A47202" s="70"/>
      <c r="B47202" s="70"/>
      <c r="C47202" s="71"/>
    </row>
    <row r="47203" spans="1:3" x14ac:dyDescent="0.4">
      <c r="A47203" s="70"/>
      <c r="B47203" s="70"/>
      <c r="C47203" s="71"/>
    </row>
    <row r="47204" spans="1:3" x14ac:dyDescent="0.4">
      <c r="A47204" s="70"/>
      <c r="B47204" s="70"/>
      <c r="C47204" s="71"/>
    </row>
    <row r="47205" spans="1:3" x14ac:dyDescent="0.4">
      <c r="A47205" s="70"/>
      <c r="B47205" s="70"/>
      <c r="C47205" s="71"/>
    </row>
    <row r="47206" spans="1:3" x14ac:dyDescent="0.4">
      <c r="A47206" s="70"/>
      <c r="B47206" s="70"/>
      <c r="C47206" s="71"/>
    </row>
    <row r="47207" spans="1:3" x14ac:dyDescent="0.4">
      <c r="A47207" s="70"/>
      <c r="B47207" s="70"/>
      <c r="C47207" s="71"/>
    </row>
    <row r="47208" spans="1:3" x14ac:dyDescent="0.4">
      <c r="A47208" s="70"/>
      <c r="B47208" s="70"/>
      <c r="C47208" s="71"/>
    </row>
    <row r="47209" spans="1:3" x14ac:dyDescent="0.4">
      <c r="A47209" s="70"/>
      <c r="B47209" s="70"/>
      <c r="C47209" s="71"/>
    </row>
    <row r="47210" spans="1:3" x14ac:dyDescent="0.4">
      <c r="A47210" s="70"/>
      <c r="B47210" s="70"/>
      <c r="C47210" s="71"/>
    </row>
    <row r="47211" spans="1:3" x14ac:dyDescent="0.4">
      <c r="A47211" s="70"/>
      <c r="B47211" s="70"/>
      <c r="C47211" s="71"/>
    </row>
    <row r="47212" spans="1:3" x14ac:dyDescent="0.4">
      <c r="A47212" s="70"/>
      <c r="B47212" s="70"/>
      <c r="C47212" s="71"/>
    </row>
    <row r="47213" spans="1:3" x14ac:dyDescent="0.4">
      <c r="A47213" s="70"/>
      <c r="B47213" s="70"/>
      <c r="C47213" s="71"/>
    </row>
    <row r="47214" spans="1:3" x14ac:dyDescent="0.4">
      <c r="A47214" s="70"/>
      <c r="B47214" s="70"/>
      <c r="C47214" s="71"/>
    </row>
    <row r="47215" spans="1:3" x14ac:dyDescent="0.4">
      <c r="A47215" s="70"/>
      <c r="B47215" s="70"/>
      <c r="C47215" s="71"/>
    </row>
    <row r="47216" spans="1:3" x14ac:dyDescent="0.4">
      <c r="A47216" s="70"/>
      <c r="B47216" s="70"/>
      <c r="C47216" s="71"/>
    </row>
    <row r="47217" spans="1:3" x14ac:dyDescent="0.4">
      <c r="A47217" s="70"/>
      <c r="B47217" s="70"/>
      <c r="C47217" s="71"/>
    </row>
    <row r="47218" spans="1:3" x14ac:dyDescent="0.4">
      <c r="A47218" s="70"/>
      <c r="B47218" s="70"/>
      <c r="C47218" s="71"/>
    </row>
    <row r="47219" spans="1:3" x14ac:dyDescent="0.4">
      <c r="A47219" s="70"/>
      <c r="B47219" s="70"/>
      <c r="C47219" s="71"/>
    </row>
    <row r="47220" spans="1:3" x14ac:dyDescent="0.4">
      <c r="A47220" s="70"/>
      <c r="B47220" s="70"/>
      <c r="C47220" s="71"/>
    </row>
    <row r="47221" spans="1:3" x14ac:dyDescent="0.4">
      <c r="A47221" s="70"/>
      <c r="B47221" s="70"/>
      <c r="C47221" s="71"/>
    </row>
    <row r="47222" spans="1:3" x14ac:dyDescent="0.4">
      <c r="A47222" s="70"/>
      <c r="B47222" s="70"/>
      <c r="C47222" s="71"/>
    </row>
    <row r="47223" spans="1:3" x14ac:dyDescent="0.4">
      <c r="A47223" s="70"/>
      <c r="B47223" s="70"/>
      <c r="C47223" s="71"/>
    </row>
    <row r="47224" spans="1:3" x14ac:dyDescent="0.4">
      <c r="A47224" s="70"/>
      <c r="B47224" s="70"/>
      <c r="C47224" s="71"/>
    </row>
    <row r="47225" spans="1:3" x14ac:dyDescent="0.4">
      <c r="A47225" s="70"/>
      <c r="B47225" s="70"/>
      <c r="C47225" s="71"/>
    </row>
    <row r="47226" spans="1:3" x14ac:dyDescent="0.4">
      <c r="A47226" s="70"/>
      <c r="B47226" s="70"/>
      <c r="C47226" s="71"/>
    </row>
    <row r="47227" spans="1:3" x14ac:dyDescent="0.4">
      <c r="A47227" s="70"/>
      <c r="B47227" s="70"/>
      <c r="C47227" s="71"/>
    </row>
    <row r="47228" spans="1:3" x14ac:dyDescent="0.4">
      <c r="A47228" s="70"/>
      <c r="B47228" s="70"/>
      <c r="C47228" s="71"/>
    </row>
    <row r="47229" spans="1:3" x14ac:dyDescent="0.4">
      <c r="A47229" s="70"/>
      <c r="B47229" s="70"/>
      <c r="C47229" s="71"/>
    </row>
    <row r="47230" spans="1:3" x14ac:dyDescent="0.4">
      <c r="A47230" s="70"/>
      <c r="B47230" s="70"/>
      <c r="C47230" s="71"/>
    </row>
    <row r="47231" spans="1:3" x14ac:dyDescent="0.4">
      <c r="A47231" s="70"/>
      <c r="B47231" s="70"/>
      <c r="C47231" s="71"/>
    </row>
    <row r="47232" spans="1:3" x14ac:dyDescent="0.4">
      <c r="A47232" s="70"/>
      <c r="B47232" s="70"/>
      <c r="C47232" s="71"/>
    </row>
    <row r="47233" spans="1:3" x14ac:dyDescent="0.4">
      <c r="A47233" s="70"/>
      <c r="B47233" s="70"/>
      <c r="C47233" s="71"/>
    </row>
    <row r="47234" spans="1:3" x14ac:dyDescent="0.4">
      <c r="A47234" s="70"/>
      <c r="B47234" s="70"/>
      <c r="C47234" s="71"/>
    </row>
    <row r="47235" spans="1:3" x14ac:dyDescent="0.4">
      <c r="A47235" s="70"/>
      <c r="B47235" s="70"/>
      <c r="C47235" s="71"/>
    </row>
    <row r="47236" spans="1:3" x14ac:dyDescent="0.4">
      <c r="A47236" s="70"/>
      <c r="B47236" s="70"/>
      <c r="C47236" s="71"/>
    </row>
    <row r="47237" spans="1:3" x14ac:dyDescent="0.4">
      <c r="A47237" s="70"/>
      <c r="B47237" s="70"/>
      <c r="C47237" s="71"/>
    </row>
    <row r="47238" spans="1:3" x14ac:dyDescent="0.4">
      <c r="A47238" s="70"/>
      <c r="B47238" s="70"/>
      <c r="C47238" s="71"/>
    </row>
    <row r="47239" spans="1:3" x14ac:dyDescent="0.4">
      <c r="A47239" s="70"/>
      <c r="B47239" s="70"/>
      <c r="C47239" s="71"/>
    </row>
    <row r="47240" spans="1:3" x14ac:dyDescent="0.4">
      <c r="A47240" s="70"/>
      <c r="B47240" s="70"/>
      <c r="C47240" s="71"/>
    </row>
    <row r="47241" spans="1:3" x14ac:dyDescent="0.4">
      <c r="A47241" s="70"/>
      <c r="B47241" s="70"/>
      <c r="C47241" s="71"/>
    </row>
    <row r="47242" spans="1:3" x14ac:dyDescent="0.4">
      <c r="A47242" s="70"/>
      <c r="B47242" s="70"/>
      <c r="C47242" s="71"/>
    </row>
    <row r="47243" spans="1:3" x14ac:dyDescent="0.4">
      <c r="A47243" s="70"/>
      <c r="B47243" s="70"/>
      <c r="C47243" s="71"/>
    </row>
    <row r="47244" spans="1:3" x14ac:dyDescent="0.4">
      <c r="A47244" s="70"/>
      <c r="B47244" s="70"/>
      <c r="C47244" s="71"/>
    </row>
    <row r="47245" spans="1:3" x14ac:dyDescent="0.4">
      <c r="A47245" s="70"/>
      <c r="B47245" s="70"/>
      <c r="C47245" s="71"/>
    </row>
    <row r="47246" spans="1:3" x14ac:dyDescent="0.4">
      <c r="A47246" s="70"/>
      <c r="B47246" s="70"/>
      <c r="C47246" s="71"/>
    </row>
    <row r="47247" spans="1:3" x14ac:dyDescent="0.4">
      <c r="A47247" s="70"/>
      <c r="B47247" s="70"/>
      <c r="C47247" s="71"/>
    </row>
    <row r="47248" spans="1:3" x14ac:dyDescent="0.4">
      <c r="A47248" s="70"/>
      <c r="B47248" s="70"/>
      <c r="C47248" s="71"/>
    </row>
    <row r="47249" spans="1:3" x14ac:dyDescent="0.4">
      <c r="A47249" s="70"/>
      <c r="B47249" s="70"/>
      <c r="C47249" s="71"/>
    </row>
    <row r="47250" spans="1:3" x14ac:dyDescent="0.4">
      <c r="A47250" s="70"/>
      <c r="B47250" s="70"/>
      <c r="C47250" s="71"/>
    </row>
    <row r="47251" spans="1:3" x14ac:dyDescent="0.4">
      <c r="A47251" s="70"/>
      <c r="B47251" s="70"/>
      <c r="C47251" s="71"/>
    </row>
    <row r="47252" spans="1:3" x14ac:dyDescent="0.4">
      <c r="A47252" s="70"/>
      <c r="B47252" s="70"/>
      <c r="C47252" s="71"/>
    </row>
    <row r="47253" spans="1:3" x14ac:dyDescent="0.4">
      <c r="A47253" s="70"/>
      <c r="B47253" s="70"/>
      <c r="C47253" s="71"/>
    </row>
    <row r="47254" spans="1:3" x14ac:dyDescent="0.4">
      <c r="A47254" s="70"/>
      <c r="B47254" s="70"/>
      <c r="C47254" s="71"/>
    </row>
    <row r="47255" spans="1:3" x14ac:dyDescent="0.4">
      <c r="A47255" s="70"/>
      <c r="B47255" s="70"/>
      <c r="C47255" s="71"/>
    </row>
    <row r="47256" spans="1:3" x14ac:dyDescent="0.4">
      <c r="A47256" s="70"/>
      <c r="B47256" s="70"/>
      <c r="C47256" s="71"/>
    </row>
    <row r="47257" spans="1:3" x14ac:dyDescent="0.4">
      <c r="A47257" s="70"/>
      <c r="B47257" s="70"/>
      <c r="C47257" s="71"/>
    </row>
    <row r="47258" spans="1:3" x14ac:dyDescent="0.4">
      <c r="A47258" s="70"/>
      <c r="B47258" s="70"/>
      <c r="C47258" s="71"/>
    </row>
    <row r="47259" spans="1:3" x14ac:dyDescent="0.4">
      <c r="A47259" s="70"/>
      <c r="B47259" s="70"/>
      <c r="C47259" s="71"/>
    </row>
    <row r="47260" spans="1:3" x14ac:dyDescent="0.4">
      <c r="A47260" s="70"/>
      <c r="B47260" s="70"/>
      <c r="C47260" s="71"/>
    </row>
    <row r="47261" spans="1:3" x14ac:dyDescent="0.4">
      <c r="A47261" s="70"/>
      <c r="B47261" s="70"/>
      <c r="C47261" s="71"/>
    </row>
    <row r="47262" spans="1:3" x14ac:dyDescent="0.4">
      <c r="A47262" s="70"/>
      <c r="B47262" s="70"/>
      <c r="C47262" s="71"/>
    </row>
    <row r="47263" spans="1:3" x14ac:dyDescent="0.4">
      <c r="A47263" s="70"/>
      <c r="B47263" s="70"/>
      <c r="C47263" s="71"/>
    </row>
    <row r="47264" spans="1:3" x14ac:dyDescent="0.4">
      <c r="A47264" s="70"/>
      <c r="B47264" s="70"/>
      <c r="C47264" s="71"/>
    </row>
    <row r="47265" spans="1:3" x14ac:dyDescent="0.4">
      <c r="A47265" s="70"/>
      <c r="B47265" s="70"/>
      <c r="C47265" s="71"/>
    </row>
    <row r="47266" spans="1:3" x14ac:dyDescent="0.4">
      <c r="A47266" s="70"/>
      <c r="B47266" s="70"/>
      <c r="C47266" s="71"/>
    </row>
    <row r="47267" spans="1:3" x14ac:dyDescent="0.4">
      <c r="A47267" s="70"/>
      <c r="B47267" s="70"/>
      <c r="C47267" s="71"/>
    </row>
    <row r="47268" spans="1:3" x14ac:dyDescent="0.4">
      <c r="A47268" s="70"/>
      <c r="B47268" s="70"/>
      <c r="C47268" s="71"/>
    </row>
    <row r="47269" spans="1:3" x14ac:dyDescent="0.4">
      <c r="A47269" s="70"/>
      <c r="B47269" s="70"/>
      <c r="C47269" s="71"/>
    </row>
    <row r="47270" spans="1:3" x14ac:dyDescent="0.4">
      <c r="A47270" s="70"/>
      <c r="B47270" s="70"/>
      <c r="C47270" s="71"/>
    </row>
    <row r="47271" spans="1:3" x14ac:dyDescent="0.4">
      <c r="A47271" s="70"/>
      <c r="B47271" s="70"/>
      <c r="C47271" s="71"/>
    </row>
    <row r="47272" spans="1:3" x14ac:dyDescent="0.4">
      <c r="A47272" s="70"/>
      <c r="B47272" s="70"/>
      <c r="C47272" s="71"/>
    </row>
    <row r="47273" spans="1:3" x14ac:dyDescent="0.4">
      <c r="A47273" s="70"/>
      <c r="B47273" s="70"/>
      <c r="C47273" s="71"/>
    </row>
    <row r="47274" spans="1:3" x14ac:dyDescent="0.4">
      <c r="A47274" s="70"/>
      <c r="B47274" s="70"/>
      <c r="C47274" s="71"/>
    </row>
    <row r="47275" spans="1:3" x14ac:dyDescent="0.4">
      <c r="A47275" s="70"/>
      <c r="B47275" s="70"/>
      <c r="C47275" s="71"/>
    </row>
    <row r="47276" spans="1:3" x14ac:dyDescent="0.4">
      <c r="A47276" s="70"/>
      <c r="B47276" s="70"/>
      <c r="C47276" s="71"/>
    </row>
    <row r="47277" spans="1:3" x14ac:dyDescent="0.4">
      <c r="A47277" s="70"/>
      <c r="B47277" s="70"/>
      <c r="C47277" s="71"/>
    </row>
    <row r="47278" spans="1:3" x14ac:dyDescent="0.4">
      <c r="A47278" s="70"/>
      <c r="B47278" s="70"/>
      <c r="C47278" s="71"/>
    </row>
    <row r="47279" spans="1:3" x14ac:dyDescent="0.4">
      <c r="A47279" s="70"/>
      <c r="B47279" s="70"/>
      <c r="C47279" s="71"/>
    </row>
    <row r="47280" spans="1:3" x14ac:dyDescent="0.4">
      <c r="A47280" s="70"/>
      <c r="B47280" s="70"/>
      <c r="C47280" s="71"/>
    </row>
    <row r="47281" spans="1:3" x14ac:dyDescent="0.4">
      <c r="A47281" s="70"/>
      <c r="B47281" s="70"/>
      <c r="C47281" s="71"/>
    </row>
    <row r="47282" spans="1:3" x14ac:dyDescent="0.4">
      <c r="A47282" s="70"/>
      <c r="B47282" s="70"/>
      <c r="C47282" s="71"/>
    </row>
    <row r="47283" spans="1:3" x14ac:dyDescent="0.4">
      <c r="A47283" s="70"/>
      <c r="B47283" s="70"/>
      <c r="C47283" s="71"/>
    </row>
    <row r="47284" spans="1:3" x14ac:dyDescent="0.4">
      <c r="A47284" s="70"/>
      <c r="B47284" s="70"/>
      <c r="C47284" s="71"/>
    </row>
    <row r="47285" spans="1:3" x14ac:dyDescent="0.4">
      <c r="A47285" s="70"/>
      <c r="B47285" s="70"/>
      <c r="C47285" s="71"/>
    </row>
    <row r="47286" spans="1:3" x14ac:dyDescent="0.4">
      <c r="A47286" s="70"/>
      <c r="B47286" s="70"/>
      <c r="C47286" s="71"/>
    </row>
    <row r="47287" spans="1:3" x14ac:dyDescent="0.4">
      <c r="A47287" s="70"/>
      <c r="B47287" s="70"/>
      <c r="C47287" s="71"/>
    </row>
    <row r="47288" spans="1:3" x14ac:dyDescent="0.4">
      <c r="A47288" s="70"/>
      <c r="B47288" s="70"/>
      <c r="C47288" s="71"/>
    </row>
    <row r="47289" spans="1:3" x14ac:dyDescent="0.4">
      <c r="A47289" s="70"/>
      <c r="B47289" s="70"/>
      <c r="C47289" s="71"/>
    </row>
    <row r="47290" spans="1:3" x14ac:dyDescent="0.4">
      <c r="A47290" s="70"/>
      <c r="B47290" s="70"/>
      <c r="C47290" s="71"/>
    </row>
    <row r="47291" spans="1:3" x14ac:dyDescent="0.4">
      <c r="A47291" s="70"/>
      <c r="B47291" s="70"/>
      <c r="C47291" s="71"/>
    </row>
    <row r="47292" spans="1:3" x14ac:dyDescent="0.4">
      <c r="A47292" s="70"/>
      <c r="B47292" s="70"/>
      <c r="C47292" s="71"/>
    </row>
    <row r="47293" spans="1:3" x14ac:dyDescent="0.4">
      <c r="A47293" s="70"/>
      <c r="B47293" s="70"/>
      <c r="C47293" s="71"/>
    </row>
    <row r="47294" spans="1:3" x14ac:dyDescent="0.4">
      <c r="A47294" s="70"/>
      <c r="B47294" s="70"/>
      <c r="C47294" s="71"/>
    </row>
    <row r="47295" spans="1:3" x14ac:dyDescent="0.4">
      <c r="A47295" s="70"/>
      <c r="B47295" s="70"/>
      <c r="C47295" s="71"/>
    </row>
    <row r="47296" spans="1:3" x14ac:dyDescent="0.4">
      <c r="A47296" s="70"/>
      <c r="B47296" s="70"/>
      <c r="C47296" s="71"/>
    </row>
    <row r="47297" spans="1:3" x14ac:dyDescent="0.4">
      <c r="A47297" s="70"/>
      <c r="B47297" s="70"/>
      <c r="C47297" s="71"/>
    </row>
    <row r="47298" spans="1:3" x14ac:dyDescent="0.4">
      <c r="A47298" s="70"/>
      <c r="B47298" s="70"/>
      <c r="C47298" s="71"/>
    </row>
    <row r="47299" spans="1:3" x14ac:dyDescent="0.4">
      <c r="A47299" s="70"/>
      <c r="B47299" s="70"/>
      <c r="C47299" s="71"/>
    </row>
    <row r="47300" spans="1:3" x14ac:dyDescent="0.4">
      <c r="A47300" s="70"/>
      <c r="B47300" s="70"/>
      <c r="C47300" s="71"/>
    </row>
    <row r="47301" spans="1:3" x14ac:dyDescent="0.4">
      <c r="A47301" s="70"/>
      <c r="B47301" s="70"/>
      <c r="C47301" s="71"/>
    </row>
    <row r="47302" spans="1:3" x14ac:dyDescent="0.4">
      <c r="A47302" s="70"/>
      <c r="B47302" s="70"/>
      <c r="C47302" s="71"/>
    </row>
    <row r="47303" spans="1:3" x14ac:dyDescent="0.4">
      <c r="A47303" s="70"/>
      <c r="B47303" s="70"/>
      <c r="C47303" s="71"/>
    </row>
    <row r="47304" spans="1:3" x14ac:dyDescent="0.4">
      <c r="A47304" s="70"/>
      <c r="B47304" s="70"/>
      <c r="C47304" s="71"/>
    </row>
    <row r="47305" spans="1:3" x14ac:dyDescent="0.4">
      <c r="A47305" s="70"/>
      <c r="B47305" s="70"/>
      <c r="C47305" s="71"/>
    </row>
    <row r="47306" spans="1:3" x14ac:dyDescent="0.4">
      <c r="A47306" s="70"/>
      <c r="B47306" s="70"/>
      <c r="C47306" s="71"/>
    </row>
    <row r="47307" spans="1:3" x14ac:dyDescent="0.4">
      <c r="A47307" s="70"/>
      <c r="B47307" s="70"/>
      <c r="C47307" s="71"/>
    </row>
    <row r="47308" spans="1:3" x14ac:dyDescent="0.4">
      <c r="A47308" s="70"/>
      <c r="B47308" s="70"/>
      <c r="C47308" s="71"/>
    </row>
    <row r="47309" spans="1:3" x14ac:dyDescent="0.4">
      <c r="A47309" s="70"/>
      <c r="B47309" s="70"/>
      <c r="C47309" s="71"/>
    </row>
    <row r="47310" spans="1:3" x14ac:dyDescent="0.4">
      <c r="A47310" s="70"/>
      <c r="B47310" s="70"/>
      <c r="C47310" s="71"/>
    </row>
    <row r="47311" spans="1:3" x14ac:dyDescent="0.4">
      <c r="A47311" s="70"/>
      <c r="B47311" s="70"/>
      <c r="C47311" s="71"/>
    </row>
    <row r="47312" spans="1:3" x14ac:dyDescent="0.4">
      <c r="A47312" s="70"/>
      <c r="B47312" s="70"/>
      <c r="C47312" s="71"/>
    </row>
    <row r="47313" spans="1:3" x14ac:dyDescent="0.4">
      <c r="A47313" s="70"/>
      <c r="B47313" s="70"/>
      <c r="C47313" s="71"/>
    </row>
    <row r="47314" spans="1:3" x14ac:dyDescent="0.4">
      <c r="A47314" s="70"/>
      <c r="B47314" s="70"/>
      <c r="C47314" s="71"/>
    </row>
    <row r="47315" spans="1:3" x14ac:dyDescent="0.4">
      <c r="A47315" s="70"/>
      <c r="B47315" s="70"/>
      <c r="C47315" s="71"/>
    </row>
    <row r="47316" spans="1:3" x14ac:dyDescent="0.4">
      <c r="A47316" s="70"/>
      <c r="B47316" s="70"/>
      <c r="C47316" s="71"/>
    </row>
    <row r="47317" spans="1:3" x14ac:dyDescent="0.4">
      <c r="A47317" s="70"/>
      <c r="B47317" s="70"/>
      <c r="C47317" s="71"/>
    </row>
    <row r="47318" spans="1:3" x14ac:dyDescent="0.4">
      <c r="A47318" s="70"/>
      <c r="B47318" s="70"/>
      <c r="C47318" s="71"/>
    </row>
    <row r="47319" spans="1:3" x14ac:dyDescent="0.4">
      <c r="A47319" s="70"/>
      <c r="B47319" s="70"/>
      <c r="C47319" s="71"/>
    </row>
    <row r="47320" spans="1:3" x14ac:dyDescent="0.4">
      <c r="A47320" s="70"/>
      <c r="B47320" s="70"/>
      <c r="C47320" s="71"/>
    </row>
    <row r="47321" spans="1:3" x14ac:dyDescent="0.4">
      <c r="A47321" s="70"/>
      <c r="B47321" s="70"/>
      <c r="C47321" s="71"/>
    </row>
    <row r="47322" spans="1:3" x14ac:dyDescent="0.4">
      <c r="A47322" s="70"/>
      <c r="B47322" s="70"/>
      <c r="C47322" s="71"/>
    </row>
    <row r="47323" spans="1:3" x14ac:dyDescent="0.4">
      <c r="A47323" s="70"/>
      <c r="B47323" s="70"/>
      <c r="C47323" s="71"/>
    </row>
    <row r="47324" spans="1:3" x14ac:dyDescent="0.4">
      <c r="A47324" s="70"/>
      <c r="B47324" s="70"/>
      <c r="C47324" s="71"/>
    </row>
    <row r="47325" spans="1:3" x14ac:dyDescent="0.4">
      <c r="A47325" s="70"/>
      <c r="B47325" s="70"/>
      <c r="C47325" s="71"/>
    </row>
    <row r="47326" spans="1:3" x14ac:dyDescent="0.4">
      <c r="A47326" s="70"/>
      <c r="B47326" s="70"/>
      <c r="C47326" s="71"/>
    </row>
    <row r="47327" spans="1:3" x14ac:dyDescent="0.4">
      <c r="A47327" s="70"/>
      <c r="B47327" s="70"/>
      <c r="C47327" s="71"/>
    </row>
    <row r="47328" spans="1:3" x14ac:dyDescent="0.4">
      <c r="A47328" s="70"/>
      <c r="B47328" s="70"/>
      <c r="C47328" s="71"/>
    </row>
    <row r="47329" spans="1:3" x14ac:dyDescent="0.4">
      <c r="A47329" s="70"/>
      <c r="B47329" s="70"/>
      <c r="C47329" s="71"/>
    </row>
    <row r="47330" spans="1:3" x14ac:dyDescent="0.4">
      <c r="A47330" s="70"/>
      <c r="B47330" s="70"/>
      <c r="C47330" s="71"/>
    </row>
    <row r="47331" spans="1:3" x14ac:dyDescent="0.4">
      <c r="A47331" s="70"/>
      <c r="B47331" s="70"/>
      <c r="C47331" s="71"/>
    </row>
    <row r="47332" spans="1:3" x14ac:dyDescent="0.4">
      <c r="A47332" s="70"/>
      <c r="B47332" s="70"/>
      <c r="C47332" s="71"/>
    </row>
    <row r="47333" spans="1:3" x14ac:dyDescent="0.4">
      <c r="A47333" s="70"/>
      <c r="B47333" s="70"/>
      <c r="C47333" s="71"/>
    </row>
    <row r="47334" spans="1:3" x14ac:dyDescent="0.4">
      <c r="A47334" s="70"/>
      <c r="B47334" s="70"/>
      <c r="C47334" s="71"/>
    </row>
    <row r="47335" spans="1:3" x14ac:dyDescent="0.4">
      <c r="A47335" s="70"/>
      <c r="B47335" s="70"/>
      <c r="C47335" s="71"/>
    </row>
    <row r="47336" spans="1:3" x14ac:dyDescent="0.4">
      <c r="A47336" s="70"/>
      <c r="B47336" s="70"/>
      <c r="C47336" s="71"/>
    </row>
    <row r="47337" spans="1:3" x14ac:dyDescent="0.4">
      <c r="A47337" s="70"/>
      <c r="B47337" s="70"/>
      <c r="C47337" s="71"/>
    </row>
    <row r="47338" spans="1:3" x14ac:dyDescent="0.4">
      <c r="A47338" s="70"/>
      <c r="B47338" s="70"/>
      <c r="C47338" s="71"/>
    </row>
    <row r="47339" spans="1:3" x14ac:dyDescent="0.4">
      <c r="A47339" s="70"/>
      <c r="B47339" s="70"/>
      <c r="C47339" s="71"/>
    </row>
    <row r="47340" spans="1:3" x14ac:dyDescent="0.4">
      <c r="A47340" s="70"/>
      <c r="B47340" s="70"/>
      <c r="C47340" s="71"/>
    </row>
    <row r="47341" spans="1:3" x14ac:dyDescent="0.4">
      <c r="A47341" s="70"/>
      <c r="B47341" s="70"/>
      <c r="C47341" s="71"/>
    </row>
    <row r="47342" spans="1:3" x14ac:dyDescent="0.4">
      <c r="A47342" s="70"/>
      <c r="B47342" s="70"/>
      <c r="C47342" s="71"/>
    </row>
    <row r="47343" spans="1:3" x14ac:dyDescent="0.4">
      <c r="A47343" s="70"/>
      <c r="B47343" s="70"/>
      <c r="C47343" s="71"/>
    </row>
    <row r="47344" spans="1:3" x14ac:dyDescent="0.4">
      <c r="A47344" s="70"/>
      <c r="B47344" s="70"/>
      <c r="C47344" s="71"/>
    </row>
    <row r="47345" spans="1:3" x14ac:dyDescent="0.4">
      <c r="A47345" s="70"/>
      <c r="B47345" s="70"/>
      <c r="C47345" s="71"/>
    </row>
    <row r="47346" spans="1:3" x14ac:dyDescent="0.4">
      <c r="A47346" s="70"/>
      <c r="B47346" s="70"/>
      <c r="C47346" s="71"/>
    </row>
    <row r="47347" spans="1:3" x14ac:dyDescent="0.4">
      <c r="A47347" s="70"/>
      <c r="B47347" s="70"/>
      <c r="C47347" s="71"/>
    </row>
    <row r="47348" spans="1:3" x14ac:dyDescent="0.4">
      <c r="A47348" s="70"/>
      <c r="B47348" s="70"/>
      <c r="C47348" s="71"/>
    </row>
    <row r="47349" spans="1:3" x14ac:dyDescent="0.4">
      <c r="A47349" s="70"/>
      <c r="B47349" s="70"/>
      <c r="C47349" s="71"/>
    </row>
    <row r="47350" spans="1:3" x14ac:dyDescent="0.4">
      <c r="A47350" s="70"/>
      <c r="B47350" s="70"/>
      <c r="C47350" s="71"/>
    </row>
    <row r="47351" spans="1:3" x14ac:dyDescent="0.4">
      <c r="A47351" s="70"/>
      <c r="B47351" s="70"/>
      <c r="C47351" s="71"/>
    </row>
    <row r="47352" spans="1:3" x14ac:dyDescent="0.4">
      <c r="A47352" s="70"/>
      <c r="B47352" s="70"/>
      <c r="C47352" s="71"/>
    </row>
    <row r="47353" spans="1:3" x14ac:dyDescent="0.4">
      <c r="A47353" s="70"/>
      <c r="B47353" s="70"/>
      <c r="C47353" s="71"/>
    </row>
    <row r="47354" spans="1:3" x14ac:dyDescent="0.4">
      <c r="A47354" s="70"/>
      <c r="B47354" s="70"/>
      <c r="C47354" s="71"/>
    </row>
    <row r="47355" spans="1:3" x14ac:dyDescent="0.4">
      <c r="A47355" s="70"/>
      <c r="B47355" s="70"/>
      <c r="C47355" s="71"/>
    </row>
    <row r="47356" spans="1:3" x14ac:dyDescent="0.4">
      <c r="A47356" s="70"/>
      <c r="B47356" s="70"/>
      <c r="C47356" s="71"/>
    </row>
    <row r="47357" spans="1:3" x14ac:dyDescent="0.4">
      <c r="A47357" s="70"/>
      <c r="B47357" s="70"/>
      <c r="C47357" s="71"/>
    </row>
    <row r="47358" spans="1:3" x14ac:dyDescent="0.4">
      <c r="A47358" s="70"/>
      <c r="B47358" s="70"/>
      <c r="C47358" s="71"/>
    </row>
    <row r="47359" spans="1:3" x14ac:dyDescent="0.4">
      <c r="A47359" s="70"/>
      <c r="B47359" s="70"/>
      <c r="C47359" s="71"/>
    </row>
    <row r="47360" spans="1:3" x14ac:dyDescent="0.4">
      <c r="A47360" s="70"/>
      <c r="B47360" s="70"/>
      <c r="C47360" s="71"/>
    </row>
    <row r="47361" spans="1:3" x14ac:dyDescent="0.4">
      <c r="A47361" s="70"/>
      <c r="B47361" s="70"/>
      <c r="C47361" s="71"/>
    </row>
    <row r="47362" spans="1:3" x14ac:dyDescent="0.4">
      <c r="A47362" s="70"/>
      <c r="B47362" s="70"/>
      <c r="C47362" s="71"/>
    </row>
    <row r="47363" spans="1:3" x14ac:dyDescent="0.4">
      <c r="A47363" s="70"/>
      <c r="B47363" s="70"/>
      <c r="C47363" s="71"/>
    </row>
    <row r="47364" spans="1:3" x14ac:dyDescent="0.4">
      <c r="A47364" s="70"/>
      <c r="B47364" s="70"/>
      <c r="C47364" s="71"/>
    </row>
    <row r="47365" spans="1:3" x14ac:dyDescent="0.4">
      <c r="A47365" s="70"/>
      <c r="B47365" s="70"/>
      <c r="C47365" s="71"/>
    </row>
    <row r="47366" spans="1:3" x14ac:dyDescent="0.4">
      <c r="A47366" s="70"/>
      <c r="B47366" s="70"/>
      <c r="C47366" s="71"/>
    </row>
    <row r="47367" spans="1:3" x14ac:dyDescent="0.4">
      <c r="A47367" s="70"/>
      <c r="B47367" s="70"/>
      <c r="C47367" s="71"/>
    </row>
    <row r="47368" spans="1:3" x14ac:dyDescent="0.4">
      <c r="A47368" s="70"/>
      <c r="B47368" s="70"/>
      <c r="C47368" s="71"/>
    </row>
    <row r="47369" spans="1:3" x14ac:dyDescent="0.4">
      <c r="A47369" s="70"/>
      <c r="B47369" s="70"/>
      <c r="C47369" s="71"/>
    </row>
    <row r="47370" spans="1:3" x14ac:dyDescent="0.4">
      <c r="A47370" s="70"/>
      <c r="B47370" s="70"/>
      <c r="C47370" s="71"/>
    </row>
    <row r="47371" spans="1:3" x14ac:dyDescent="0.4">
      <c r="A47371" s="70"/>
      <c r="B47371" s="70"/>
      <c r="C47371" s="71"/>
    </row>
    <row r="47372" spans="1:3" x14ac:dyDescent="0.4">
      <c r="A47372" s="70"/>
      <c r="B47372" s="70"/>
      <c r="C47372" s="71"/>
    </row>
    <row r="47373" spans="1:3" x14ac:dyDescent="0.4">
      <c r="A47373" s="70"/>
      <c r="B47373" s="70"/>
      <c r="C47373" s="71"/>
    </row>
    <row r="47374" spans="1:3" x14ac:dyDescent="0.4">
      <c r="A47374" s="70"/>
      <c r="B47374" s="70"/>
      <c r="C47374" s="71"/>
    </row>
    <row r="47375" spans="1:3" x14ac:dyDescent="0.4">
      <c r="A47375" s="70"/>
      <c r="B47375" s="70"/>
      <c r="C47375" s="71"/>
    </row>
    <row r="47376" spans="1:3" x14ac:dyDescent="0.4">
      <c r="A47376" s="70"/>
      <c r="B47376" s="70"/>
      <c r="C47376" s="71"/>
    </row>
    <row r="47377" spans="1:3" x14ac:dyDescent="0.4">
      <c r="A47377" s="70"/>
      <c r="B47377" s="70"/>
      <c r="C47377" s="71"/>
    </row>
    <row r="47378" spans="1:3" x14ac:dyDescent="0.4">
      <c r="A47378" s="70"/>
      <c r="B47378" s="70"/>
      <c r="C47378" s="71"/>
    </row>
    <row r="47379" spans="1:3" x14ac:dyDescent="0.4">
      <c r="A47379" s="70"/>
      <c r="B47379" s="70"/>
      <c r="C47379" s="71"/>
    </row>
    <row r="47380" spans="1:3" x14ac:dyDescent="0.4">
      <c r="A47380" s="70"/>
      <c r="B47380" s="70"/>
      <c r="C47380" s="71"/>
    </row>
    <row r="47381" spans="1:3" x14ac:dyDescent="0.4">
      <c r="A47381" s="70"/>
      <c r="B47381" s="70"/>
      <c r="C47381" s="71"/>
    </row>
    <row r="47382" spans="1:3" x14ac:dyDescent="0.4">
      <c r="A47382" s="70"/>
      <c r="B47382" s="70"/>
      <c r="C47382" s="71"/>
    </row>
    <row r="47383" spans="1:3" x14ac:dyDescent="0.4">
      <c r="A47383" s="70"/>
      <c r="B47383" s="70"/>
      <c r="C47383" s="71"/>
    </row>
    <row r="47384" spans="1:3" x14ac:dyDescent="0.4">
      <c r="A47384" s="70"/>
      <c r="B47384" s="70"/>
      <c r="C47384" s="71"/>
    </row>
    <row r="47385" spans="1:3" x14ac:dyDescent="0.4">
      <c r="A47385" s="70"/>
      <c r="B47385" s="70"/>
      <c r="C47385" s="71"/>
    </row>
    <row r="47386" spans="1:3" x14ac:dyDescent="0.4">
      <c r="A47386" s="70"/>
      <c r="B47386" s="70"/>
      <c r="C47386" s="71"/>
    </row>
    <row r="47387" spans="1:3" x14ac:dyDescent="0.4">
      <c r="A47387" s="70"/>
      <c r="B47387" s="70"/>
      <c r="C47387" s="71"/>
    </row>
    <row r="47388" spans="1:3" x14ac:dyDescent="0.4">
      <c r="A47388" s="70"/>
      <c r="B47388" s="70"/>
      <c r="C47388" s="71"/>
    </row>
    <row r="47389" spans="1:3" x14ac:dyDescent="0.4">
      <c r="A47389" s="70"/>
      <c r="B47389" s="70"/>
      <c r="C47389" s="71"/>
    </row>
    <row r="47390" spans="1:3" x14ac:dyDescent="0.4">
      <c r="A47390" s="70"/>
      <c r="B47390" s="70"/>
      <c r="C47390" s="71"/>
    </row>
    <row r="47391" spans="1:3" x14ac:dyDescent="0.4">
      <c r="A47391" s="70"/>
      <c r="B47391" s="70"/>
      <c r="C47391" s="71"/>
    </row>
    <row r="47392" spans="1:3" x14ac:dyDescent="0.4">
      <c r="A47392" s="70"/>
      <c r="B47392" s="70"/>
      <c r="C47392" s="71"/>
    </row>
    <row r="47393" spans="1:3" x14ac:dyDescent="0.4">
      <c r="A47393" s="70"/>
      <c r="B47393" s="70"/>
      <c r="C47393" s="71"/>
    </row>
    <row r="47394" spans="1:3" x14ac:dyDescent="0.4">
      <c r="A47394" s="70"/>
      <c r="B47394" s="70"/>
      <c r="C47394" s="71"/>
    </row>
    <row r="47395" spans="1:3" x14ac:dyDescent="0.4">
      <c r="A47395" s="70"/>
      <c r="B47395" s="70"/>
      <c r="C47395" s="71"/>
    </row>
    <row r="47396" spans="1:3" x14ac:dyDescent="0.4">
      <c r="A47396" s="70"/>
      <c r="B47396" s="70"/>
      <c r="C47396" s="71"/>
    </row>
    <row r="47397" spans="1:3" x14ac:dyDescent="0.4">
      <c r="A47397" s="70"/>
      <c r="B47397" s="70"/>
      <c r="C47397" s="71"/>
    </row>
    <row r="47398" spans="1:3" x14ac:dyDescent="0.4">
      <c r="A47398" s="70"/>
      <c r="B47398" s="70"/>
      <c r="C47398" s="71"/>
    </row>
    <row r="47399" spans="1:3" x14ac:dyDescent="0.4">
      <c r="A47399" s="70"/>
      <c r="B47399" s="70"/>
      <c r="C47399" s="71"/>
    </row>
    <row r="47400" spans="1:3" x14ac:dyDescent="0.4">
      <c r="A47400" s="70"/>
      <c r="B47400" s="70"/>
      <c r="C47400" s="71"/>
    </row>
    <row r="47401" spans="1:3" x14ac:dyDescent="0.4">
      <c r="A47401" s="70"/>
      <c r="B47401" s="70"/>
      <c r="C47401" s="71"/>
    </row>
    <row r="47402" spans="1:3" x14ac:dyDescent="0.4">
      <c r="A47402" s="70"/>
      <c r="B47402" s="70"/>
      <c r="C47402" s="71"/>
    </row>
    <row r="47403" spans="1:3" x14ac:dyDescent="0.4">
      <c r="A47403" s="70"/>
      <c r="B47403" s="70"/>
      <c r="C47403" s="71"/>
    </row>
    <row r="47404" spans="1:3" x14ac:dyDescent="0.4">
      <c r="A47404" s="70"/>
      <c r="B47404" s="70"/>
      <c r="C47404" s="71"/>
    </row>
    <row r="47405" spans="1:3" x14ac:dyDescent="0.4">
      <c r="A47405" s="70"/>
      <c r="B47405" s="70"/>
      <c r="C47405" s="71"/>
    </row>
    <row r="47406" spans="1:3" x14ac:dyDescent="0.4">
      <c r="A47406" s="70"/>
      <c r="B47406" s="70"/>
      <c r="C47406" s="71"/>
    </row>
    <row r="47407" spans="1:3" x14ac:dyDescent="0.4">
      <c r="A47407" s="70"/>
      <c r="B47407" s="70"/>
      <c r="C47407" s="71"/>
    </row>
    <row r="47408" spans="1:3" x14ac:dyDescent="0.4">
      <c r="A47408" s="70"/>
      <c r="B47408" s="70"/>
      <c r="C47408" s="71"/>
    </row>
    <row r="47409" spans="1:3" x14ac:dyDescent="0.4">
      <c r="A47409" s="70"/>
      <c r="B47409" s="70"/>
      <c r="C47409" s="71"/>
    </row>
    <row r="47410" spans="1:3" x14ac:dyDescent="0.4">
      <c r="A47410" s="70"/>
      <c r="B47410" s="70"/>
      <c r="C47410" s="71"/>
    </row>
    <row r="47411" spans="1:3" x14ac:dyDescent="0.4">
      <c r="A47411" s="70"/>
      <c r="B47411" s="70"/>
      <c r="C47411" s="71"/>
    </row>
    <row r="47412" spans="1:3" x14ac:dyDescent="0.4">
      <c r="A47412" s="70"/>
      <c r="B47412" s="70"/>
      <c r="C47412" s="71"/>
    </row>
    <row r="47413" spans="1:3" x14ac:dyDescent="0.4">
      <c r="A47413" s="70"/>
      <c r="B47413" s="70"/>
      <c r="C47413" s="71"/>
    </row>
    <row r="47414" spans="1:3" x14ac:dyDescent="0.4">
      <c r="A47414" s="70"/>
      <c r="B47414" s="70"/>
      <c r="C47414" s="71"/>
    </row>
    <row r="47415" spans="1:3" x14ac:dyDescent="0.4">
      <c r="A47415" s="70"/>
      <c r="B47415" s="70"/>
      <c r="C47415" s="71"/>
    </row>
    <row r="47416" spans="1:3" x14ac:dyDescent="0.4">
      <c r="A47416" s="70"/>
      <c r="B47416" s="70"/>
      <c r="C47416" s="71"/>
    </row>
    <row r="47417" spans="1:3" x14ac:dyDescent="0.4">
      <c r="A47417" s="70"/>
      <c r="B47417" s="70"/>
      <c r="C47417" s="71"/>
    </row>
    <row r="47418" spans="1:3" x14ac:dyDescent="0.4">
      <c r="A47418" s="70"/>
      <c r="B47418" s="70"/>
      <c r="C47418" s="71"/>
    </row>
    <row r="47419" spans="1:3" x14ac:dyDescent="0.4">
      <c r="A47419" s="70"/>
      <c r="B47419" s="70"/>
      <c r="C47419" s="71"/>
    </row>
    <row r="47420" spans="1:3" x14ac:dyDescent="0.4">
      <c r="A47420" s="70"/>
      <c r="B47420" s="70"/>
      <c r="C47420" s="71"/>
    </row>
    <row r="47421" spans="1:3" x14ac:dyDescent="0.4">
      <c r="A47421" s="70"/>
      <c r="B47421" s="70"/>
      <c r="C47421" s="71"/>
    </row>
    <row r="47422" spans="1:3" x14ac:dyDescent="0.4">
      <c r="A47422" s="70"/>
      <c r="B47422" s="70"/>
      <c r="C47422" s="71"/>
    </row>
    <row r="47423" spans="1:3" x14ac:dyDescent="0.4">
      <c r="A47423" s="70"/>
      <c r="B47423" s="70"/>
      <c r="C47423" s="71"/>
    </row>
    <row r="47424" spans="1:3" x14ac:dyDescent="0.4">
      <c r="A47424" s="70"/>
      <c r="B47424" s="70"/>
      <c r="C47424" s="71"/>
    </row>
    <row r="47425" spans="1:3" x14ac:dyDescent="0.4">
      <c r="A47425" s="70"/>
      <c r="B47425" s="70"/>
      <c r="C47425" s="71"/>
    </row>
    <row r="47426" spans="1:3" x14ac:dyDescent="0.4">
      <c r="A47426" s="70"/>
      <c r="B47426" s="70"/>
      <c r="C47426" s="71"/>
    </row>
    <row r="47427" spans="1:3" x14ac:dyDescent="0.4">
      <c r="A47427" s="70"/>
      <c r="B47427" s="70"/>
      <c r="C47427" s="71"/>
    </row>
    <row r="47428" spans="1:3" x14ac:dyDescent="0.4">
      <c r="A47428" s="70"/>
      <c r="B47428" s="70"/>
      <c r="C47428" s="71"/>
    </row>
    <row r="47429" spans="1:3" x14ac:dyDescent="0.4">
      <c r="A47429" s="70"/>
      <c r="B47429" s="70"/>
      <c r="C47429" s="71"/>
    </row>
    <row r="47430" spans="1:3" x14ac:dyDescent="0.4">
      <c r="A47430" s="70"/>
      <c r="B47430" s="70"/>
      <c r="C47430" s="71"/>
    </row>
    <row r="47431" spans="1:3" x14ac:dyDescent="0.4">
      <c r="A47431" s="70"/>
      <c r="B47431" s="70"/>
      <c r="C47431" s="71"/>
    </row>
    <row r="47432" spans="1:3" x14ac:dyDescent="0.4">
      <c r="A47432" s="70"/>
      <c r="B47432" s="70"/>
      <c r="C47432" s="71"/>
    </row>
    <row r="47433" spans="1:3" x14ac:dyDescent="0.4">
      <c r="A47433" s="70"/>
      <c r="B47433" s="70"/>
      <c r="C47433" s="71"/>
    </row>
    <row r="47434" spans="1:3" x14ac:dyDescent="0.4">
      <c r="A47434" s="70"/>
      <c r="B47434" s="70"/>
      <c r="C47434" s="71"/>
    </row>
    <row r="47435" spans="1:3" x14ac:dyDescent="0.4">
      <c r="A47435" s="70"/>
      <c r="B47435" s="70"/>
      <c r="C47435" s="71"/>
    </row>
    <row r="47436" spans="1:3" x14ac:dyDescent="0.4">
      <c r="A47436" s="70"/>
      <c r="B47436" s="70"/>
      <c r="C47436" s="71"/>
    </row>
    <row r="47437" spans="1:3" x14ac:dyDescent="0.4">
      <c r="A47437" s="70"/>
      <c r="B47437" s="70"/>
      <c r="C47437" s="71"/>
    </row>
    <row r="47438" spans="1:3" x14ac:dyDescent="0.4">
      <c r="A47438" s="70"/>
      <c r="B47438" s="70"/>
      <c r="C47438" s="71"/>
    </row>
    <row r="47439" spans="1:3" x14ac:dyDescent="0.4">
      <c r="A47439" s="70"/>
      <c r="B47439" s="70"/>
      <c r="C47439" s="71"/>
    </row>
    <row r="47440" spans="1:3" x14ac:dyDescent="0.4">
      <c r="A47440" s="70"/>
      <c r="B47440" s="70"/>
      <c r="C47440" s="71"/>
    </row>
    <row r="47441" spans="1:3" x14ac:dyDescent="0.4">
      <c r="A47441" s="70"/>
      <c r="B47441" s="70"/>
      <c r="C47441" s="71"/>
    </row>
    <row r="47442" spans="1:3" x14ac:dyDescent="0.4">
      <c r="A47442" s="70"/>
      <c r="B47442" s="70"/>
      <c r="C47442" s="71"/>
    </row>
    <row r="47443" spans="1:3" x14ac:dyDescent="0.4">
      <c r="A47443" s="70"/>
      <c r="B47443" s="70"/>
      <c r="C47443" s="71"/>
    </row>
    <row r="47444" spans="1:3" x14ac:dyDescent="0.4">
      <c r="A47444" s="70"/>
      <c r="B47444" s="70"/>
      <c r="C47444" s="71"/>
    </row>
    <row r="47445" spans="1:3" x14ac:dyDescent="0.4">
      <c r="A47445" s="70"/>
      <c r="B47445" s="70"/>
      <c r="C47445" s="71"/>
    </row>
    <row r="47446" spans="1:3" x14ac:dyDescent="0.4">
      <c r="A47446" s="70"/>
      <c r="B47446" s="70"/>
      <c r="C47446" s="71"/>
    </row>
    <row r="47447" spans="1:3" x14ac:dyDescent="0.4">
      <c r="A47447" s="70"/>
      <c r="B47447" s="70"/>
      <c r="C47447" s="71"/>
    </row>
    <row r="47448" spans="1:3" x14ac:dyDescent="0.4">
      <c r="A47448" s="70"/>
      <c r="B47448" s="70"/>
      <c r="C47448" s="71"/>
    </row>
    <row r="47449" spans="1:3" x14ac:dyDescent="0.4">
      <c r="A47449" s="70"/>
      <c r="B47449" s="70"/>
      <c r="C47449" s="71"/>
    </row>
    <row r="47450" spans="1:3" x14ac:dyDescent="0.4">
      <c r="A47450" s="70"/>
      <c r="B47450" s="70"/>
      <c r="C47450" s="71"/>
    </row>
    <row r="47451" spans="1:3" x14ac:dyDescent="0.4">
      <c r="A47451" s="70"/>
      <c r="B47451" s="70"/>
      <c r="C47451" s="71"/>
    </row>
    <row r="47452" spans="1:3" x14ac:dyDescent="0.4">
      <c r="A47452" s="70"/>
      <c r="B47452" s="70"/>
      <c r="C47452" s="71"/>
    </row>
    <row r="47453" spans="1:3" x14ac:dyDescent="0.4">
      <c r="A47453" s="70"/>
      <c r="B47453" s="70"/>
      <c r="C47453" s="71"/>
    </row>
    <row r="47454" spans="1:3" x14ac:dyDescent="0.4">
      <c r="A47454" s="70"/>
      <c r="B47454" s="70"/>
      <c r="C47454" s="71"/>
    </row>
    <row r="47455" spans="1:3" x14ac:dyDescent="0.4">
      <c r="A47455" s="70"/>
      <c r="B47455" s="70"/>
      <c r="C47455" s="71"/>
    </row>
    <row r="47456" spans="1:3" x14ac:dyDescent="0.4">
      <c r="A47456" s="70"/>
      <c r="B47456" s="70"/>
      <c r="C47456" s="71"/>
    </row>
    <row r="47457" spans="1:3" x14ac:dyDescent="0.4">
      <c r="A47457" s="70"/>
      <c r="B47457" s="70"/>
      <c r="C47457" s="71"/>
    </row>
    <row r="47458" spans="1:3" x14ac:dyDescent="0.4">
      <c r="A47458" s="70"/>
      <c r="B47458" s="70"/>
      <c r="C47458" s="71"/>
    </row>
    <row r="47459" spans="1:3" x14ac:dyDescent="0.4">
      <c r="A47459" s="70"/>
      <c r="B47459" s="70"/>
      <c r="C47459" s="71"/>
    </row>
    <row r="47460" spans="1:3" x14ac:dyDescent="0.4">
      <c r="A47460" s="70"/>
      <c r="B47460" s="70"/>
      <c r="C47460" s="71"/>
    </row>
    <row r="47461" spans="1:3" x14ac:dyDescent="0.4">
      <c r="A47461" s="70"/>
      <c r="B47461" s="70"/>
      <c r="C47461" s="71"/>
    </row>
    <row r="47462" spans="1:3" x14ac:dyDescent="0.4">
      <c r="A47462" s="70"/>
      <c r="B47462" s="70"/>
      <c r="C47462" s="71"/>
    </row>
    <row r="47463" spans="1:3" x14ac:dyDescent="0.4">
      <c r="A47463" s="70"/>
      <c r="B47463" s="70"/>
      <c r="C47463" s="71"/>
    </row>
    <row r="47464" spans="1:3" x14ac:dyDescent="0.4">
      <c r="A47464" s="70"/>
      <c r="B47464" s="70"/>
      <c r="C47464" s="71"/>
    </row>
    <row r="47465" spans="1:3" x14ac:dyDescent="0.4">
      <c r="A47465" s="70"/>
      <c r="B47465" s="70"/>
      <c r="C47465" s="71"/>
    </row>
    <row r="47466" spans="1:3" x14ac:dyDescent="0.4">
      <c r="A47466" s="70"/>
      <c r="B47466" s="70"/>
      <c r="C47466" s="71"/>
    </row>
    <row r="47467" spans="1:3" x14ac:dyDescent="0.4">
      <c r="A47467" s="70"/>
      <c r="B47467" s="70"/>
      <c r="C47467" s="71"/>
    </row>
    <row r="47468" spans="1:3" x14ac:dyDescent="0.4">
      <c r="A47468" s="70"/>
      <c r="B47468" s="70"/>
      <c r="C47468" s="71"/>
    </row>
    <row r="47469" spans="1:3" x14ac:dyDescent="0.4">
      <c r="A47469" s="70"/>
      <c r="B47469" s="70"/>
      <c r="C47469" s="71"/>
    </row>
    <row r="47470" spans="1:3" x14ac:dyDescent="0.4">
      <c r="A47470" s="70"/>
      <c r="B47470" s="70"/>
      <c r="C47470" s="71"/>
    </row>
    <row r="47471" spans="1:3" x14ac:dyDescent="0.4">
      <c r="A47471" s="70"/>
      <c r="B47471" s="70"/>
      <c r="C47471" s="71"/>
    </row>
    <row r="47472" spans="1:3" x14ac:dyDescent="0.4">
      <c r="A47472" s="70"/>
      <c r="B47472" s="70"/>
      <c r="C47472" s="71"/>
    </row>
    <row r="47473" spans="1:3" x14ac:dyDescent="0.4">
      <c r="A47473" s="70"/>
      <c r="B47473" s="70"/>
      <c r="C47473" s="71"/>
    </row>
    <row r="47474" spans="1:3" x14ac:dyDescent="0.4">
      <c r="A47474" s="70"/>
      <c r="B47474" s="70"/>
      <c r="C47474" s="71"/>
    </row>
    <row r="47475" spans="1:3" x14ac:dyDescent="0.4">
      <c r="A47475" s="70"/>
      <c r="B47475" s="70"/>
      <c r="C47475" s="71"/>
    </row>
    <row r="47476" spans="1:3" x14ac:dyDescent="0.4">
      <c r="A47476" s="70"/>
      <c r="B47476" s="70"/>
      <c r="C47476" s="71"/>
    </row>
    <row r="47477" spans="1:3" x14ac:dyDescent="0.4">
      <c r="A47477" s="70"/>
      <c r="B47477" s="70"/>
      <c r="C47477" s="71"/>
    </row>
    <row r="47478" spans="1:3" x14ac:dyDescent="0.4">
      <c r="A47478" s="70"/>
      <c r="B47478" s="70"/>
      <c r="C47478" s="71"/>
    </row>
    <row r="47479" spans="1:3" x14ac:dyDescent="0.4">
      <c r="A47479" s="70"/>
      <c r="B47479" s="70"/>
      <c r="C47479" s="71"/>
    </row>
    <row r="47480" spans="1:3" x14ac:dyDescent="0.4">
      <c r="A47480" s="70"/>
      <c r="B47480" s="70"/>
      <c r="C47480" s="71"/>
    </row>
    <row r="47481" spans="1:3" x14ac:dyDescent="0.4">
      <c r="A47481" s="70"/>
      <c r="B47481" s="70"/>
      <c r="C47481" s="71"/>
    </row>
    <row r="47482" spans="1:3" x14ac:dyDescent="0.4">
      <c r="A47482" s="70"/>
      <c r="B47482" s="70"/>
      <c r="C47482" s="71"/>
    </row>
    <row r="47483" spans="1:3" x14ac:dyDescent="0.4">
      <c r="A47483" s="70"/>
      <c r="B47483" s="70"/>
      <c r="C47483" s="71"/>
    </row>
    <row r="47484" spans="1:3" x14ac:dyDescent="0.4">
      <c r="A47484" s="70"/>
      <c r="B47484" s="70"/>
      <c r="C47484" s="71"/>
    </row>
    <row r="47485" spans="1:3" x14ac:dyDescent="0.4">
      <c r="A47485" s="70"/>
      <c r="B47485" s="70"/>
      <c r="C47485" s="71"/>
    </row>
    <row r="47486" spans="1:3" x14ac:dyDescent="0.4">
      <c r="A47486" s="70"/>
      <c r="B47486" s="70"/>
      <c r="C47486" s="71"/>
    </row>
    <row r="47487" spans="1:3" x14ac:dyDescent="0.4">
      <c r="A47487" s="70"/>
      <c r="B47487" s="70"/>
      <c r="C47487" s="71"/>
    </row>
    <row r="47488" spans="1:3" x14ac:dyDescent="0.4">
      <c r="A47488" s="70"/>
      <c r="B47488" s="70"/>
      <c r="C47488" s="71"/>
    </row>
    <row r="47489" spans="1:3" x14ac:dyDescent="0.4">
      <c r="A47489" s="70"/>
      <c r="B47489" s="70"/>
      <c r="C47489" s="71"/>
    </row>
    <row r="47490" spans="1:3" x14ac:dyDescent="0.4">
      <c r="A47490" s="70"/>
      <c r="B47490" s="70"/>
      <c r="C47490" s="71"/>
    </row>
    <row r="47491" spans="1:3" x14ac:dyDescent="0.4">
      <c r="A47491" s="70"/>
      <c r="B47491" s="70"/>
      <c r="C47491" s="71"/>
    </row>
    <row r="47492" spans="1:3" x14ac:dyDescent="0.4">
      <c r="A47492" s="70"/>
      <c r="B47492" s="70"/>
      <c r="C47492" s="71"/>
    </row>
    <row r="47493" spans="1:3" x14ac:dyDescent="0.4">
      <c r="A47493" s="70"/>
      <c r="B47493" s="70"/>
      <c r="C47493" s="71"/>
    </row>
    <row r="47494" spans="1:3" x14ac:dyDescent="0.4">
      <c r="A47494" s="70"/>
      <c r="B47494" s="70"/>
      <c r="C47494" s="71"/>
    </row>
    <row r="47495" spans="1:3" x14ac:dyDescent="0.4">
      <c r="A47495" s="70"/>
      <c r="B47495" s="70"/>
      <c r="C47495" s="71"/>
    </row>
    <row r="47496" spans="1:3" x14ac:dyDescent="0.4">
      <c r="A47496" s="70"/>
      <c r="B47496" s="70"/>
      <c r="C47496" s="71"/>
    </row>
    <row r="47497" spans="1:3" x14ac:dyDescent="0.4">
      <c r="A47497" s="70"/>
      <c r="B47497" s="70"/>
      <c r="C47497" s="71"/>
    </row>
    <row r="47498" spans="1:3" x14ac:dyDescent="0.4">
      <c r="A47498" s="70"/>
      <c r="B47498" s="70"/>
      <c r="C47498" s="71"/>
    </row>
    <row r="47499" spans="1:3" x14ac:dyDescent="0.4">
      <c r="A47499" s="70"/>
      <c r="B47499" s="70"/>
      <c r="C47499" s="71"/>
    </row>
    <row r="47500" spans="1:3" x14ac:dyDescent="0.4">
      <c r="A47500" s="70"/>
      <c r="B47500" s="70"/>
      <c r="C47500" s="71"/>
    </row>
    <row r="47501" spans="1:3" x14ac:dyDescent="0.4">
      <c r="A47501" s="70"/>
      <c r="B47501" s="70"/>
      <c r="C47501" s="71"/>
    </row>
    <row r="47502" spans="1:3" x14ac:dyDescent="0.4">
      <c r="A47502" s="70"/>
      <c r="B47502" s="70"/>
      <c r="C47502" s="71"/>
    </row>
    <row r="47503" spans="1:3" x14ac:dyDescent="0.4">
      <c r="A47503" s="70"/>
      <c r="B47503" s="70"/>
      <c r="C47503" s="71"/>
    </row>
    <row r="47504" spans="1:3" x14ac:dyDescent="0.4">
      <c r="A47504" s="70"/>
      <c r="B47504" s="70"/>
      <c r="C47504" s="71"/>
    </row>
    <row r="47505" spans="1:3" x14ac:dyDescent="0.4">
      <c r="A47505" s="70"/>
      <c r="B47505" s="70"/>
      <c r="C47505" s="71"/>
    </row>
    <row r="47506" spans="1:3" x14ac:dyDescent="0.4">
      <c r="A47506" s="70"/>
      <c r="B47506" s="70"/>
      <c r="C47506" s="71"/>
    </row>
    <row r="47507" spans="1:3" x14ac:dyDescent="0.4">
      <c r="A47507" s="70"/>
      <c r="B47507" s="70"/>
      <c r="C47507" s="71"/>
    </row>
    <row r="47508" spans="1:3" x14ac:dyDescent="0.4">
      <c r="A47508" s="70"/>
      <c r="B47508" s="70"/>
      <c r="C47508" s="71"/>
    </row>
    <row r="47509" spans="1:3" x14ac:dyDescent="0.4">
      <c r="A47509" s="70"/>
      <c r="B47509" s="70"/>
      <c r="C47509" s="71"/>
    </row>
    <row r="47510" spans="1:3" x14ac:dyDescent="0.4">
      <c r="A47510" s="70"/>
      <c r="B47510" s="70"/>
      <c r="C47510" s="71"/>
    </row>
    <row r="47511" spans="1:3" x14ac:dyDescent="0.4">
      <c r="A47511" s="70"/>
      <c r="B47511" s="70"/>
      <c r="C47511" s="71"/>
    </row>
    <row r="47512" spans="1:3" x14ac:dyDescent="0.4">
      <c r="A47512" s="70"/>
      <c r="B47512" s="70"/>
      <c r="C47512" s="71"/>
    </row>
    <row r="47513" spans="1:3" x14ac:dyDescent="0.4">
      <c r="A47513" s="70"/>
      <c r="B47513" s="70"/>
      <c r="C47513" s="71"/>
    </row>
    <row r="47514" spans="1:3" x14ac:dyDescent="0.4">
      <c r="A47514" s="70"/>
      <c r="B47514" s="70"/>
      <c r="C47514" s="71"/>
    </row>
    <row r="47515" spans="1:3" x14ac:dyDescent="0.4">
      <c r="A47515" s="70"/>
      <c r="B47515" s="70"/>
      <c r="C47515" s="71"/>
    </row>
    <row r="47516" spans="1:3" x14ac:dyDescent="0.4">
      <c r="A47516" s="70"/>
      <c r="B47516" s="70"/>
      <c r="C47516" s="71"/>
    </row>
    <row r="47517" spans="1:3" x14ac:dyDescent="0.4">
      <c r="A47517" s="70"/>
      <c r="B47517" s="70"/>
      <c r="C47517" s="71"/>
    </row>
    <row r="47518" spans="1:3" x14ac:dyDescent="0.4">
      <c r="A47518" s="70"/>
      <c r="B47518" s="70"/>
      <c r="C47518" s="71"/>
    </row>
    <row r="47519" spans="1:3" x14ac:dyDescent="0.4">
      <c r="A47519" s="70"/>
      <c r="B47519" s="70"/>
      <c r="C47519" s="71"/>
    </row>
    <row r="47520" spans="1:3" x14ac:dyDescent="0.4">
      <c r="A47520" s="70"/>
      <c r="B47520" s="70"/>
      <c r="C47520" s="71"/>
    </row>
    <row r="47521" spans="1:3" x14ac:dyDescent="0.4">
      <c r="A47521" s="70"/>
      <c r="B47521" s="70"/>
      <c r="C47521" s="71"/>
    </row>
    <row r="47522" spans="1:3" x14ac:dyDescent="0.4">
      <c r="A47522" s="70"/>
      <c r="B47522" s="70"/>
      <c r="C47522" s="71"/>
    </row>
    <row r="47523" spans="1:3" x14ac:dyDescent="0.4">
      <c r="A47523" s="70"/>
      <c r="B47523" s="70"/>
      <c r="C47523" s="71"/>
    </row>
    <row r="47524" spans="1:3" x14ac:dyDescent="0.4">
      <c r="A47524" s="70"/>
      <c r="B47524" s="70"/>
      <c r="C47524" s="71"/>
    </row>
    <row r="47525" spans="1:3" x14ac:dyDescent="0.4">
      <c r="A47525" s="70"/>
      <c r="B47525" s="70"/>
      <c r="C47525" s="71"/>
    </row>
    <row r="47526" spans="1:3" x14ac:dyDescent="0.4">
      <c r="A47526" s="70"/>
      <c r="B47526" s="70"/>
      <c r="C47526" s="71"/>
    </row>
    <row r="47527" spans="1:3" x14ac:dyDescent="0.4">
      <c r="A47527" s="70"/>
      <c r="B47527" s="70"/>
      <c r="C47527" s="71"/>
    </row>
    <row r="47528" spans="1:3" x14ac:dyDescent="0.4">
      <c r="A47528" s="70"/>
      <c r="B47528" s="70"/>
      <c r="C47528" s="71"/>
    </row>
    <row r="47529" spans="1:3" x14ac:dyDescent="0.4">
      <c r="A47529" s="70"/>
      <c r="B47529" s="70"/>
      <c r="C47529" s="71"/>
    </row>
    <row r="47530" spans="1:3" x14ac:dyDescent="0.4">
      <c r="A47530" s="70"/>
      <c r="B47530" s="70"/>
      <c r="C47530" s="71"/>
    </row>
    <row r="47531" spans="1:3" x14ac:dyDescent="0.4">
      <c r="A47531" s="70"/>
      <c r="B47531" s="70"/>
      <c r="C47531" s="71"/>
    </row>
    <row r="47532" spans="1:3" x14ac:dyDescent="0.4">
      <c r="A47532" s="70"/>
      <c r="B47532" s="70"/>
      <c r="C47532" s="71"/>
    </row>
    <row r="47533" spans="1:3" x14ac:dyDescent="0.4">
      <c r="A47533" s="70"/>
      <c r="B47533" s="70"/>
      <c r="C47533" s="71"/>
    </row>
    <row r="47534" spans="1:3" x14ac:dyDescent="0.4">
      <c r="A47534" s="70"/>
      <c r="B47534" s="70"/>
      <c r="C47534" s="71"/>
    </row>
    <row r="47535" spans="1:3" x14ac:dyDescent="0.4">
      <c r="A47535" s="70"/>
      <c r="B47535" s="70"/>
      <c r="C47535" s="71"/>
    </row>
    <row r="47536" spans="1:3" x14ac:dyDescent="0.4">
      <c r="A47536" s="70"/>
      <c r="B47536" s="70"/>
      <c r="C47536" s="71"/>
    </row>
    <row r="47537" spans="1:3" x14ac:dyDescent="0.4">
      <c r="A47537" s="70"/>
      <c r="B47537" s="70"/>
      <c r="C47537" s="71"/>
    </row>
    <row r="47538" spans="1:3" x14ac:dyDescent="0.4">
      <c r="A47538" s="70"/>
      <c r="B47538" s="70"/>
      <c r="C47538" s="71"/>
    </row>
    <row r="47539" spans="1:3" x14ac:dyDescent="0.4">
      <c r="A47539" s="70"/>
      <c r="B47539" s="70"/>
      <c r="C47539" s="71"/>
    </row>
    <row r="47540" spans="1:3" x14ac:dyDescent="0.4">
      <c r="A47540" s="70"/>
      <c r="B47540" s="70"/>
      <c r="C47540" s="71"/>
    </row>
    <row r="47541" spans="1:3" x14ac:dyDescent="0.4">
      <c r="A47541" s="70"/>
      <c r="B47541" s="70"/>
      <c r="C47541" s="71"/>
    </row>
    <row r="47542" spans="1:3" x14ac:dyDescent="0.4">
      <c r="A47542" s="70"/>
      <c r="B47542" s="70"/>
      <c r="C47542" s="71"/>
    </row>
    <row r="47543" spans="1:3" x14ac:dyDescent="0.4">
      <c r="A47543" s="70"/>
      <c r="B47543" s="70"/>
      <c r="C47543" s="71"/>
    </row>
    <row r="47544" spans="1:3" x14ac:dyDescent="0.4">
      <c r="A47544" s="70"/>
      <c r="B47544" s="70"/>
      <c r="C47544" s="71"/>
    </row>
    <row r="47545" spans="1:3" x14ac:dyDescent="0.4">
      <c r="A47545" s="70"/>
      <c r="B47545" s="70"/>
      <c r="C47545" s="71"/>
    </row>
    <row r="47546" spans="1:3" x14ac:dyDescent="0.4">
      <c r="A47546" s="70"/>
      <c r="B47546" s="70"/>
      <c r="C47546" s="71"/>
    </row>
    <row r="47547" spans="1:3" x14ac:dyDescent="0.4">
      <c r="A47547" s="70"/>
      <c r="B47547" s="70"/>
      <c r="C47547" s="71"/>
    </row>
    <row r="47548" spans="1:3" x14ac:dyDescent="0.4">
      <c r="A47548" s="70"/>
      <c r="B47548" s="70"/>
      <c r="C47548" s="71"/>
    </row>
    <row r="47549" spans="1:3" x14ac:dyDescent="0.4">
      <c r="A47549" s="70"/>
      <c r="B47549" s="70"/>
      <c r="C47549" s="71"/>
    </row>
    <row r="47550" spans="1:3" x14ac:dyDescent="0.4">
      <c r="A47550" s="70"/>
      <c r="B47550" s="70"/>
      <c r="C47550" s="71"/>
    </row>
    <row r="47551" spans="1:3" x14ac:dyDescent="0.4">
      <c r="A47551" s="70"/>
      <c r="B47551" s="70"/>
      <c r="C47551" s="71"/>
    </row>
    <row r="47552" spans="1:3" x14ac:dyDescent="0.4">
      <c r="A47552" s="70"/>
      <c r="B47552" s="70"/>
      <c r="C47552" s="71"/>
    </row>
    <row r="47553" spans="1:3" x14ac:dyDescent="0.4">
      <c r="A47553" s="70"/>
      <c r="B47553" s="70"/>
      <c r="C47553" s="71"/>
    </row>
    <row r="47554" spans="1:3" x14ac:dyDescent="0.4">
      <c r="A47554" s="70"/>
      <c r="B47554" s="70"/>
      <c r="C47554" s="71"/>
    </row>
    <row r="47555" spans="1:3" x14ac:dyDescent="0.4">
      <c r="A47555" s="70"/>
      <c r="B47555" s="70"/>
      <c r="C47555" s="71"/>
    </row>
    <row r="47556" spans="1:3" x14ac:dyDescent="0.4">
      <c r="A47556" s="70"/>
      <c r="B47556" s="70"/>
      <c r="C47556" s="71"/>
    </row>
    <row r="47557" spans="1:3" x14ac:dyDescent="0.4">
      <c r="A47557" s="70"/>
      <c r="B47557" s="70"/>
      <c r="C47557" s="71"/>
    </row>
    <row r="47558" spans="1:3" x14ac:dyDescent="0.4">
      <c r="A47558" s="70"/>
      <c r="B47558" s="70"/>
      <c r="C47558" s="71"/>
    </row>
    <row r="47559" spans="1:3" x14ac:dyDescent="0.4">
      <c r="A47559" s="70"/>
      <c r="B47559" s="70"/>
      <c r="C47559" s="71"/>
    </row>
    <row r="47560" spans="1:3" x14ac:dyDescent="0.4">
      <c r="A47560" s="70"/>
      <c r="B47560" s="70"/>
      <c r="C47560" s="71"/>
    </row>
    <row r="47561" spans="1:3" x14ac:dyDescent="0.4">
      <c r="A47561" s="70"/>
      <c r="B47561" s="70"/>
      <c r="C47561" s="71"/>
    </row>
    <row r="47562" spans="1:3" x14ac:dyDescent="0.4">
      <c r="A47562" s="70"/>
      <c r="B47562" s="70"/>
      <c r="C47562" s="71"/>
    </row>
    <row r="47563" spans="1:3" x14ac:dyDescent="0.4">
      <c r="A47563" s="70"/>
      <c r="B47563" s="70"/>
      <c r="C47563" s="71"/>
    </row>
    <row r="47564" spans="1:3" x14ac:dyDescent="0.4">
      <c r="A47564" s="70"/>
      <c r="B47564" s="70"/>
      <c r="C47564" s="71"/>
    </row>
    <row r="47565" spans="1:3" x14ac:dyDescent="0.4">
      <c r="A47565" s="70"/>
      <c r="B47565" s="70"/>
      <c r="C47565" s="71"/>
    </row>
    <row r="47566" spans="1:3" x14ac:dyDescent="0.4">
      <c r="A47566" s="70"/>
      <c r="B47566" s="70"/>
      <c r="C47566" s="71"/>
    </row>
    <row r="47567" spans="1:3" x14ac:dyDescent="0.4">
      <c r="A47567" s="70"/>
      <c r="B47567" s="70"/>
      <c r="C47567" s="71"/>
    </row>
    <row r="47568" spans="1:3" x14ac:dyDescent="0.4">
      <c r="A47568" s="70"/>
      <c r="B47568" s="70"/>
      <c r="C47568" s="71"/>
    </row>
    <row r="47569" spans="1:3" x14ac:dyDescent="0.4">
      <c r="A47569" s="70"/>
      <c r="B47569" s="70"/>
      <c r="C47569" s="71"/>
    </row>
    <row r="47570" spans="1:3" x14ac:dyDescent="0.4">
      <c r="A47570" s="70"/>
      <c r="B47570" s="70"/>
      <c r="C47570" s="71"/>
    </row>
    <row r="47571" spans="1:3" x14ac:dyDescent="0.4">
      <c r="A47571" s="70"/>
      <c r="B47571" s="70"/>
      <c r="C47571" s="71"/>
    </row>
    <row r="47572" spans="1:3" x14ac:dyDescent="0.4">
      <c r="A47572" s="70"/>
      <c r="B47572" s="70"/>
      <c r="C47572" s="71"/>
    </row>
    <row r="47573" spans="1:3" x14ac:dyDescent="0.4">
      <c r="A47573" s="70"/>
      <c r="B47573" s="70"/>
      <c r="C47573" s="71"/>
    </row>
    <row r="47574" spans="1:3" x14ac:dyDescent="0.4">
      <c r="A47574" s="70"/>
      <c r="B47574" s="70"/>
      <c r="C47574" s="71"/>
    </row>
    <row r="47575" spans="1:3" x14ac:dyDescent="0.4">
      <c r="A47575" s="70"/>
      <c r="B47575" s="70"/>
      <c r="C47575" s="71"/>
    </row>
    <row r="47576" spans="1:3" x14ac:dyDescent="0.4">
      <c r="A47576" s="70"/>
      <c r="B47576" s="70"/>
      <c r="C47576" s="71"/>
    </row>
    <row r="47577" spans="1:3" x14ac:dyDescent="0.4">
      <c r="A47577" s="70"/>
      <c r="B47577" s="70"/>
      <c r="C47577" s="71"/>
    </row>
    <row r="47578" spans="1:3" x14ac:dyDescent="0.4">
      <c r="A47578" s="70"/>
      <c r="B47578" s="70"/>
      <c r="C47578" s="71"/>
    </row>
    <row r="47579" spans="1:3" x14ac:dyDescent="0.4">
      <c r="A47579" s="70"/>
      <c r="B47579" s="70"/>
      <c r="C47579" s="71"/>
    </row>
    <row r="47580" spans="1:3" x14ac:dyDescent="0.4">
      <c r="A47580" s="70"/>
      <c r="B47580" s="70"/>
      <c r="C47580" s="71"/>
    </row>
    <row r="47581" spans="1:3" x14ac:dyDescent="0.4">
      <c r="A47581" s="70"/>
      <c r="B47581" s="70"/>
      <c r="C47581" s="71"/>
    </row>
    <row r="47582" spans="1:3" x14ac:dyDescent="0.4">
      <c r="A47582" s="70"/>
      <c r="B47582" s="70"/>
      <c r="C47582" s="71"/>
    </row>
    <row r="47583" spans="1:3" x14ac:dyDescent="0.4">
      <c r="A47583" s="70"/>
      <c r="B47583" s="70"/>
      <c r="C47583" s="71"/>
    </row>
    <row r="47584" spans="1:3" x14ac:dyDescent="0.4">
      <c r="A47584" s="70"/>
      <c r="B47584" s="70"/>
      <c r="C47584" s="71"/>
    </row>
    <row r="47585" spans="1:3" x14ac:dyDescent="0.4">
      <c r="A47585" s="70"/>
      <c r="B47585" s="70"/>
      <c r="C47585" s="71"/>
    </row>
    <row r="47586" spans="1:3" x14ac:dyDescent="0.4">
      <c r="A47586" s="70"/>
      <c r="B47586" s="70"/>
      <c r="C47586" s="71"/>
    </row>
    <row r="47587" spans="1:3" x14ac:dyDescent="0.4">
      <c r="A47587" s="70"/>
      <c r="B47587" s="70"/>
      <c r="C47587" s="71"/>
    </row>
    <row r="47588" spans="1:3" x14ac:dyDescent="0.4">
      <c r="A47588" s="70"/>
      <c r="B47588" s="70"/>
      <c r="C47588" s="71"/>
    </row>
    <row r="47589" spans="1:3" x14ac:dyDescent="0.4">
      <c r="A47589" s="70"/>
      <c r="B47589" s="70"/>
      <c r="C47589" s="71"/>
    </row>
    <row r="47590" spans="1:3" x14ac:dyDescent="0.4">
      <c r="A47590" s="70"/>
      <c r="B47590" s="70"/>
      <c r="C47590" s="71"/>
    </row>
    <row r="47591" spans="1:3" x14ac:dyDescent="0.4">
      <c r="A47591" s="70"/>
      <c r="B47591" s="70"/>
      <c r="C47591" s="71"/>
    </row>
    <row r="47592" spans="1:3" x14ac:dyDescent="0.4">
      <c r="A47592" s="70"/>
      <c r="B47592" s="70"/>
      <c r="C47592" s="71"/>
    </row>
    <row r="47593" spans="1:3" x14ac:dyDescent="0.4">
      <c r="A47593" s="70"/>
      <c r="B47593" s="70"/>
      <c r="C47593" s="71"/>
    </row>
    <row r="47594" spans="1:3" x14ac:dyDescent="0.4">
      <c r="A47594" s="70"/>
      <c r="B47594" s="70"/>
      <c r="C47594" s="71"/>
    </row>
    <row r="47595" spans="1:3" x14ac:dyDescent="0.4">
      <c r="A47595" s="70"/>
      <c r="B47595" s="70"/>
      <c r="C47595" s="71"/>
    </row>
    <row r="47596" spans="1:3" x14ac:dyDescent="0.4">
      <c r="A47596" s="70"/>
      <c r="B47596" s="70"/>
      <c r="C47596" s="71"/>
    </row>
    <row r="47597" spans="1:3" x14ac:dyDescent="0.4">
      <c r="A47597" s="70"/>
      <c r="B47597" s="70"/>
      <c r="C47597" s="71"/>
    </row>
    <row r="47598" spans="1:3" x14ac:dyDescent="0.4">
      <c r="A47598" s="70"/>
      <c r="B47598" s="70"/>
      <c r="C47598" s="71"/>
    </row>
    <row r="47599" spans="1:3" x14ac:dyDescent="0.4">
      <c r="A47599" s="70"/>
      <c r="B47599" s="70"/>
      <c r="C47599" s="71"/>
    </row>
    <row r="47600" spans="1:3" x14ac:dyDescent="0.4">
      <c r="A47600" s="70"/>
      <c r="B47600" s="70"/>
      <c r="C47600" s="71"/>
    </row>
    <row r="47601" spans="1:3" x14ac:dyDescent="0.4">
      <c r="A47601" s="70"/>
      <c r="B47601" s="70"/>
      <c r="C47601" s="71"/>
    </row>
    <row r="47602" spans="1:3" x14ac:dyDescent="0.4">
      <c r="A47602" s="70"/>
      <c r="B47602" s="70"/>
      <c r="C47602" s="71"/>
    </row>
    <row r="47603" spans="1:3" x14ac:dyDescent="0.4">
      <c r="A47603" s="70"/>
      <c r="B47603" s="70"/>
      <c r="C47603" s="71"/>
    </row>
    <row r="47604" spans="1:3" x14ac:dyDescent="0.4">
      <c r="A47604" s="70"/>
      <c r="B47604" s="70"/>
      <c r="C47604" s="71"/>
    </row>
    <row r="47605" spans="1:3" x14ac:dyDescent="0.4">
      <c r="A47605" s="70"/>
      <c r="B47605" s="70"/>
      <c r="C47605" s="71"/>
    </row>
    <row r="47606" spans="1:3" x14ac:dyDescent="0.4">
      <c r="A47606" s="70"/>
      <c r="B47606" s="70"/>
      <c r="C47606" s="71"/>
    </row>
    <row r="47607" spans="1:3" x14ac:dyDescent="0.4">
      <c r="A47607" s="70"/>
      <c r="B47607" s="70"/>
      <c r="C47607" s="71"/>
    </row>
    <row r="47608" spans="1:3" x14ac:dyDescent="0.4">
      <c r="A47608" s="70"/>
      <c r="B47608" s="70"/>
      <c r="C47608" s="71"/>
    </row>
    <row r="47609" spans="1:3" x14ac:dyDescent="0.4">
      <c r="A47609" s="70"/>
      <c r="B47609" s="70"/>
      <c r="C47609" s="71"/>
    </row>
    <row r="47610" spans="1:3" x14ac:dyDescent="0.4">
      <c r="A47610" s="70"/>
      <c r="B47610" s="70"/>
      <c r="C47610" s="71"/>
    </row>
    <row r="47611" spans="1:3" x14ac:dyDescent="0.4">
      <c r="A47611" s="70"/>
      <c r="B47611" s="70"/>
      <c r="C47611" s="71"/>
    </row>
    <row r="47612" spans="1:3" x14ac:dyDescent="0.4">
      <c r="A47612" s="70"/>
      <c r="B47612" s="70"/>
      <c r="C47612" s="71"/>
    </row>
    <row r="47613" spans="1:3" x14ac:dyDescent="0.4">
      <c r="A47613" s="70"/>
      <c r="B47613" s="70"/>
      <c r="C47613" s="71"/>
    </row>
    <row r="47614" spans="1:3" x14ac:dyDescent="0.4">
      <c r="A47614" s="70"/>
      <c r="B47614" s="70"/>
      <c r="C47614" s="71"/>
    </row>
    <row r="47615" spans="1:3" x14ac:dyDescent="0.4">
      <c r="A47615" s="70"/>
      <c r="B47615" s="70"/>
      <c r="C47615" s="71"/>
    </row>
    <row r="47616" spans="1:3" x14ac:dyDescent="0.4">
      <c r="A47616" s="70"/>
      <c r="B47616" s="70"/>
      <c r="C47616" s="71"/>
    </row>
    <row r="47617" spans="1:3" x14ac:dyDescent="0.4">
      <c r="A47617" s="70"/>
      <c r="B47617" s="70"/>
      <c r="C47617" s="71"/>
    </row>
    <row r="47618" spans="1:3" x14ac:dyDescent="0.4">
      <c r="A47618" s="70"/>
      <c r="B47618" s="70"/>
      <c r="C47618" s="71"/>
    </row>
    <row r="47619" spans="1:3" x14ac:dyDescent="0.4">
      <c r="A47619" s="70"/>
      <c r="B47619" s="70"/>
      <c r="C47619" s="71"/>
    </row>
    <row r="47620" spans="1:3" x14ac:dyDescent="0.4">
      <c r="A47620" s="70"/>
      <c r="B47620" s="70"/>
      <c r="C47620" s="71"/>
    </row>
    <row r="47621" spans="1:3" x14ac:dyDescent="0.4">
      <c r="A47621" s="70"/>
      <c r="B47621" s="70"/>
      <c r="C47621" s="71"/>
    </row>
    <row r="47622" spans="1:3" x14ac:dyDescent="0.4">
      <c r="A47622" s="70"/>
      <c r="B47622" s="70"/>
      <c r="C47622" s="71"/>
    </row>
    <row r="47623" spans="1:3" x14ac:dyDescent="0.4">
      <c r="A47623" s="70"/>
      <c r="B47623" s="70"/>
      <c r="C47623" s="71"/>
    </row>
    <row r="47624" spans="1:3" x14ac:dyDescent="0.4">
      <c r="A47624" s="70"/>
      <c r="B47624" s="70"/>
      <c r="C47624" s="71"/>
    </row>
    <row r="47625" spans="1:3" x14ac:dyDescent="0.4">
      <c r="A47625" s="70"/>
      <c r="B47625" s="70"/>
      <c r="C47625" s="71"/>
    </row>
    <row r="47626" spans="1:3" x14ac:dyDescent="0.4">
      <c r="A47626" s="70"/>
      <c r="B47626" s="70"/>
      <c r="C47626" s="71"/>
    </row>
    <row r="47627" spans="1:3" x14ac:dyDescent="0.4">
      <c r="A47627" s="70"/>
      <c r="B47627" s="70"/>
      <c r="C47627" s="71"/>
    </row>
    <row r="47628" spans="1:3" x14ac:dyDescent="0.4">
      <c r="A47628" s="70"/>
      <c r="B47628" s="70"/>
      <c r="C47628" s="71"/>
    </row>
    <row r="47629" spans="1:3" x14ac:dyDescent="0.4">
      <c r="A47629" s="70"/>
      <c r="B47629" s="70"/>
      <c r="C47629" s="71"/>
    </row>
    <row r="47630" spans="1:3" x14ac:dyDescent="0.4">
      <c r="A47630" s="70"/>
      <c r="B47630" s="70"/>
      <c r="C47630" s="71"/>
    </row>
    <row r="47631" spans="1:3" x14ac:dyDescent="0.4">
      <c r="A47631" s="70"/>
      <c r="B47631" s="70"/>
      <c r="C47631" s="71"/>
    </row>
    <row r="47632" spans="1:3" x14ac:dyDescent="0.4">
      <c r="A47632" s="70"/>
      <c r="B47632" s="70"/>
      <c r="C47632" s="71"/>
    </row>
    <row r="47633" spans="1:3" x14ac:dyDescent="0.4">
      <c r="A47633" s="70"/>
      <c r="B47633" s="70"/>
      <c r="C47633" s="71"/>
    </row>
    <row r="47634" spans="1:3" x14ac:dyDescent="0.4">
      <c r="A47634" s="70"/>
      <c r="B47634" s="70"/>
      <c r="C47634" s="71"/>
    </row>
    <row r="47635" spans="1:3" x14ac:dyDescent="0.4">
      <c r="A47635" s="70"/>
      <c r="B47635" s="70"/>
      <c r="C47635" s="71"/>
    </row>
    <row r="47636" spans="1:3" x14ac:dyDescent="0.4">
      <c r="A47636" s="70"/>
      <c r="B47636" s="70"/>
      <c r="C47636" s="71"/>
    </row>
    <row r="47637" spans="1:3" x14ac:dyDescent="0.4">
      <c r="A47637" s="70"/>
      <c r="B47637" s="70"/>
      <c r="C47637" s="71"/>
    </row>
    <row r="47638" spans="1:3" x14ac:dyDescent="0.4">
      <c r="A47638" s="70"/>
      <c r="B47638" s="70"/>
      <c r="C47638" s="71"/>
    </row>
    <row r="47639" spans="1:3" x14ac:dyDescent="0.4">
      <c r="A47639" s="70"/>
      <c r="B47639" s="70"/>
      <c r="C47639" s="71"/>
    </row>
    <row r="47640" spans="1:3" x14ac:dyDescent="0.4">
      <c r="A47640" s="70"/>
      <c r="B47640" s="70"/>
      <c r="C47640" s="71"/>
    </row>
    <row r="47641" spans="1:3" x14ac:dyDescent="0.4">
      <c r="A47641" s="70"/>
      <c r="B47641" s="70"/>
      <c r="C47641" s="71"/>
    </row>
    <row r="47642" spans="1:3" x14ac:dyDescent="0.4">
      <c r="A47642" s="70"/>
      <c r="B47642" s="70"/>
      <c r="C47642" s="71"/>
    </row>
    <row r="47643" spans="1:3" x14ac:dyDescent="0.4">
      <c r="A47643" s="70"/>
      <c r="B47643" s="70"/>
      <c r="C47643" s="71"/>
    </row>
    <row r="47644" spans="1:3" x14ac:dyDescent="0.4">
      <c r="A47644" s="70"/>
      <c r="B47644" s="70"/>
      <c r="C47644" s="71"/>
    </row>
    <row r="47645" spans="1:3" x14ac:dyDescent="0.4">
      <c r="A47645" s="70"/>
      <c r="B47645" s="70"/>
      <c r="C47645" s="71"/>
    </row>
    <row r="47646" spans="1:3" x14ac:dyDescent="0.4">
      <c r="A47646" s="70"/>
      <c r="B47646" s="70"/>
      <c r="C47646" s="71"/>
    </row>
    <row r="47647" spans="1:3" x14ac:dyDescent="0.4">
      <c r="A47647" s="70"/>
      <c r="B47647" s="70"/>
      <c r="C47647" s="71"/>
    </row>
    <row r="47648" spans="1:3" x14ac:dyDescent="0.4">
      <c r="A47648" s="70"/>
      <c r="B47648" s="70"/>
      <c r="C47648" s="71"/>
    </row>
    <row r="47649" spans="1:3" x14ac:dyDescent="0.4">
      <c r="A47649" s="70"/>
      <c r="B47649" s="70"/>
      <c r="C47649" s="71"/>
    </row>
    <row r="47650" spans="1:3" x14ac:dyDescent="0.4">
      <c r="A47650" s="70"/>
      <c r="B47650" s="70"/>
      <c r="C47650" s="71"/>
    </row>
    <row r="47651" spans="1:3" x14ac:dyDescent="0.4">
      <c r="A47651" s="70"/>
      <c r="B47651" s="70"/>
      <c r="C47651" s="71"/>
    </row>
    <row r="47652" spans="1:3" x14ac:dyDescent="0.4">
      <c r="A47652" s="70"/>
      <c r="B47652" s="70"/>
      <c r="C47652" s="71"/>
    </row>
    <row r="47653" spans="1:3" x14ac:dyDescent="0.4">
      <c r="A47653" s="70"/>
      <c r="B47653" s="70"/>
      <c r="C47653" s="71"/>
    </row>
    <row r="47654" spans="1:3" x14ac:dyDescent="0.4">
      <c r="A47654" s="70"/>
      <c r="B47654" s="70"/>
      <c r="C47654" s="71"/>
    </row>
    <row r="47655" spans="1:3" x14ac:dyDescent="0.4">
      <c r="A47655" s="70"/>
      <c r="B47655" s="70"/>
      <c r="C47655" s="71"/>
    </row>
    <row r="47656" spans="1:3" x14ac:dyDescent="0.4">
      <c r="A47656" s="70"/>
      <c r="B47656" s="70"/>
      <c r="C47656" s="71"/>
    </row>
    <row r="47657" spans="1:3" x14ac:dyDescent="0.4">
      <c r="A47657" s="70"/>
      <c r="B47657" s="70"/>
      <c r="C47657" s="71"/>
    </row>
    <row r="47658" spans="1:3" x14ac:dyDescent="0.4">
      <c r="A47658" s="70"/>
      <c r="B47658" s="70"/>
      <c r="C47658" s="71"/>
    </row>
    <row r="47659" spans="1:3" x14ac:dyDescent="0.4">
      <c r="A47659" s="70"/>
      <c r="B47659" s="70"/>
      <c r="C47659" s="71"/>
    </row>
    <row r="47660" spans="1:3" x14ac:dyDescent="0.4">
      <c r="A47660" s="70"/>
      <c r="B47660" s="70"/>
      <c r="C47660" s="71"/>
    </row>
    <row r="47661" spans="1:3" x14ac:dyDescent="0.4">
      <c r="A47661" s="70"/>
      <c r="B47661" s="70"/>
      <c r="C47661" s="71"/>
    </row>
    <row r="47662" spans="1:3" x14ac:dyDescent="0.4">
      <c r="A47662" s="70"/>
      <c r="B47662" s="70"/>
      <c r="C47662" s="71"/>
    </row>
    <row r="47663" spans="1:3" x14ac:dyDescent="0.4">
      <c r="A47663" s="70"/>
      <c r="B47663" s="70"/>
      <c r="C47663" s="71"/>
    </row>
    <row r="47664" spans="1:3" x14ac:dyDescent="0.4">
      <c r="A47664" s="70"/>
      <c r="B47664" s="70"/>
      <c r="C47664" s="71"/>
    </row>
    <row r="47665" spans="1:3" x14ac:dyDescent="0.4">
      <c r="A47665" s="70"/>
      <c r="B47665" s="70"/>
      <c r="C47665" s="71"/>
    </row>
    <row r="47666" spans="1:3" x14ac:dyDescent="0.4">
      <c r="A47666" s="70"/>
      <c r="B47666" s="70"/>
      <c r="C47666" s="71"/>
    </row>
    <row r="47667" spans="1:3" x14ac:dyDescent="0.4">
      <c r="A47667" s="70"/>
      <c r="B47667" s="70"/>
      <c r="C47667" s="71"/>
    </row>
    <row r="47668" spans="1:3" x14ac:dyDescent="0.4">
      <c r="A47668" s="70"/>
      <c r="B47668" s="70"/>
      <c r="C47668" s="71"/>
    </row>
    <row r="47669" spans="1:3" x14ac:dyDescent="0.4">
      <c r="A47669" s="70"/>
      <c r="B47669" s="70"/>
      <c r="C47669" s="71"/>
    </row>
    <row r="47670" spans="1:3" x14ac:dyDescent="0.4">
      <c r="A47670" s="70"/>
      <c r="B47670" s="70"/>
      <c r="C47670" s="71"/>
    </row>
    <row r="47671" spans="1:3" x14ac:dyDescent="0.4">
      <c r="A47671" s="70"/>
      <c r="B47671" s="70"/>
      <c r="C47671" s="71"/>
    </row>
    <row r="47672" spans="1:3" x14ac:dyDescent="0.4">
      <c r="A47672" s="70"/>
      <c r="B47672" s="70"/>
      <c r="C47672" s="71"/>
    </row>
    <row r="47673" spans="1:3" x14ac:dyDescent="0.4">
      <c r="A47673" s="70"/>
      <c r="B47673" s="70"/>
      <c r="C47673" s="71"/>
    </row>
    <row r="47674" spans="1:3" x14ac:dyDescent="0.4">
      <c r="A47674" s="70"/>
      <c r="B47674" s="70"/>
      <c r="C47674" s="71"/>
    </row>
    <row r="47675" spans="1:3" x14ac:dyDescent="0.4">
      <c r="A47675" s="70"/>
      <c r="B47675" s="70"/>
      <c r="C47675" s="71"/>
    </row>
    <row r="47676" spans="1:3" x14ac:dyDescent="0.4">
      <c r="A47676" s="70"/>
      <c r="B47676" s="70"/>
      <c r="C47676" s="71"/>
    </row>
    <row r="47677" spans="1:3" x14ac:dyDescent="0.4">
      <c r="A47677" s="70"/>
      <c r="B47677" s="70"/>
      <c r="C47677" s="71"/>
    </row>
    <row r="47678" spans="1:3" x14ac:dyDescent="0.4">
      <c r="A47678" s="70"/>
      <c r="B47678" s="70"/>
      <c r="C47678" s="71"/>
    </row>
    <row r="47679" spans="1:3" x14ac:dyDescent="0.4">
      <c r="A47679" s="70"/>
      <c r="B47679" s="70"/>
      <c r="C47679" s="71"/>
    </row>
    <row r="47680" spans="1:3" x14ac:dyDescent="0.4">
      <c r="A47680" s="70"/>
      <c r="B47680" s="70"/>
      <c r="C47680" s="71"/>
    </row>
    <row r="47681" spans="1:3" x14ac:dyDescent="0.4">
      <c r="A47681" s="70"/>
      <c r="B47681" s="70"/>
      <c r="C47681" s="71"/>
    </row>
    <row r="47682" spans="1:3" x14ac:dyDescent="0.4">
      <c r="A47682" s="70"/>
      <c r="B47682" s="70"/>
      <c r="C47682" s="71"/>
    </row>
    <row r="47683" spans="1:3" x14ac:dyDescent="0.4">
      <c r="A47683" s="70"/>
      <c r="B47683" s="70"/>
      <c r="C47683" s="71"/>
    </row>
    <row r="47684" spans="1:3" x14ac:dyDescent="0.4">
      <c r="A47684" s="70"/>
      <c r="B47684" s="70"/>
      <c r="C47684" s="71"/>
    </row>
    <row r="47685" spans="1:3" x14ac:dyDescent="0.4">
      <c r="A47685" s="70"/>
      <c r="B47685" s="70"/>
      <c r="C47685" s="71"/>
    </row>
    <row r="47686" spans="1:3" x14ac:dyDescent="0.4">
      <c r="A47686" s="70"/>
      <c r="B47686" s="70"/>
      <c r="C47686" s="71"/>
    </row>
    <row r="47687" spans="1:3" x14ac:dyDescent="0.4">
      <c r="A47687" s="70"/>
      <c r="B47687" s="70"/>
      <c r="C47687" s="71"/>
    </row>
    <row r="47688" spans="1:3" x14ac:dyDescent="0.4">
      <c r="A47688" s="70"/>
      <c r="B47688" s="70"/>
      <c r="C47688" s="71"/>
    </row>
    <row r="47689" spans="1:3" x14ac:dyDescent="0.4">
      <c r="A47689" s="70"/>
      <c r="B47689" s="70"/>
      <c r="C47689" s="71"/>
    </row>
    <row r="47690" spans="1:3" x14ac:dyDescent="0.4">
      <c r="A47690" s="70"/>
      <c r="B47690" s="70"/>
      <c r="C47690" s="71"/>
    </row>
    <row r="47691" spans="1:3" x14ac:dyDescent="0.4">
      <c r="A47691" s="70"/>
      <c r="B47691" s="70"/>
      <c r="C47691" s="71"/>
    </row>
    <row r="47692" spans="1:3" x14ac:dyDescent="0.4">
      <c r="A47692" s="70"/>
      <c r="B47692" s="70"/>
      <c r="C47692" s="71"/>
    </row>
    <row r="47693" spans="1:3" x14ac:dyDescent="0.4">
      <c r="A47693" s="70"/>
      <c r="B47693" s="70"/>
      <c r="C47693" s="71"/>
    </row>
    <row r="47694" spans="1:3" x14ac:dyDescent="0.4">
      <c r="A47694" s="70"/>
      <c r="B47694" s="70"/>
      <c r="C47694" s="71"/>
    </row>
    <row r="47695" spans="1:3" x14ac:dyDescent="0.4">
      <c r="A47695" s="70"/>
      <c r="B47695" s="70"/>
      <c r="C47695" s="71"/>
    </row>
    <row r="47696" spans="1:3" x14ac:dyDescent="0.4">
      <c r="A47696" s="70"/>
      <c r="B47696" s="70"/>
      <c r="C47696" s="71"/>
    </row>
    <row r="47697" spans="1:3" x14ac:dyDescent="0.4">
      <c r="A47697" s="70"/>
      <c r="B47697" s="70"/>
      <c r="C47697" s="71"/>
    </row>
    <row r="47698" spans="1:3" x14ac:dyDescent="0.4">
      <c r="A47698" s="70"/>
      <c r="B47698" s="70"/>
      <c r="C47698" s="71"/>
    </row>
    <row r="47699" spans="1:3" x14ac:dyDescent="0.4">
      <c r="A47699" s="70"/>
      <c r="B47699" s="70"/>
      <c r="C47699" s="71"/>
    </row>
    <row r="47700" spans="1:3" x14ac:dyDescent="0.4">
      <c r="A47700" s="70"/>
      <c r="B47700" s="70"/>
      <c r="C47700" s="71"/>
    </row>
    <row r="47701" spans="1:3" x14ac:dyDescent="0.4">
      <c r="A47701" s="70"/>
      <c r="B47701" s="70"/>
      <c r="C47701" s="71"/>
    </row>
    <row r="47702" spans="1:3" x14ac:dyDescent="0.4">
      <c r="A47702" s="70"/>
      <c r="B47702" s="70"/>
      <c r="C47702" s="71"/>
    </row>
    <row r="47703" spans="1:3" x14ac:dyDescent="0.4">
      <c r="A47703" s="70"/>
      <c r="B47703" s="70"/>
      <c r="C47703" s="71"/>
    </row>
    <row r="47704" spans="1:3" x14ac:dyDescent="0.4">
      <c r="A47704" s="70"/>
      <c r="B47704" s="70"/>
      <c r="C47704" s="71"/>
    </row>
    <row r="47705" spans="1:3" x14ac:dyDescent="0.4">
      <c r="A47705" s="70"/>
      <c r="B47705" s="70"/>
      <c r="C47705" s="71"/>
    </row>
    <row r="47706" spans="1:3" x14ac:dyDescent="0.4">
      <c r="A47706" s="70"/>
      <c r="B47706" s="70"/>
      <c r="C47706" s="71"/>
    </row>
    <row r="47707" spans="1:3" x14ac:dyDescent="0.4">
      <c r="A47707" s="70"/>
      <c r="B47707" s="70"/>
      <c r="C47707" s="71"/>
    </row>
    <row r="47708" spans="1:3" x14ac:dyDescent="0.4">
      <c r="A47708" s="70"/>
      <c r="B47708" s="70"/>
      <c r="C47708" s="71"/>
    </row>
    <row r="47709" spans="1:3" x14ac:dyDescent="0.4">
      <c r="A47709" s="70"/>
      <c r="B47709" s="70"/>
      <c r="C47709" s="71"/>
    </row>
    <row r="47710" spans="1:3" x14ac:dyDescent="0.4">
      <c r="A47710" s="70"/>
      <c r="B47710" s="70"/>
      <c r="C47710" s="71"/>
    </row>
    <row r="47711" spans="1:3" x14ac:dyDescent="0.4">
      <c r="A47711" s="70"/>
      <c r="B47711" s="70"/>
      <c r="C47711" s="71"/>
    </row>
    <row r="47712" spans="1:3" x14ac:dyDescent="0.4">
      <c r="A47712" s="70"/>
      <c r="B47712" s="70"/>
      <c r="C47712" s="71"/>
    </row>
    <row r="47713" spans="1:3" x14ac:dyDescent="0.4">
      <c r="A47713" s="70"/>
      <c r="B47713" s="70"/>
      <c r="C47713" s="71"/>
    </row>
    <row r="47714" spans="1:3" x14ac:dyDescent="0.4">
      <c r="A47714" s="70"/>
      <c r="B47714" s="70"/>
      <c r="C47714" s="71"/>
    </row>
    <row r="47715" spans="1:3" x14ac:dyDescent="0.4">
      <c r="A47715" s="70"/>
      <c r="B47715" s="70"/>
      <c r="C47715" s="71"/>
    </row>
    <row r="47716" spans="1:3" x14ac:dyDescent="0.4">
      <c r="A47716" s="70"/>
      <c r="B47716" s="70"/>
      <c r="C47716" s="71"/>
    </row>
    <row r="47717" spans="1:3" x14ac:dyDescent="0.4">
      <c r="A47717" s="70"/>
      <c r="B47717" s="70"/>
      <c r="C47717" s="71"/>
    </row>
    <row r="47718" spans="1:3" x14ac:dyDescent="0.4">
      <c r="A47718" s="70"/>
      <c r="B47718" s="70"/>
      <c r="C47718" s="71"/>
    </row>
    <row r="47719" spans="1:3" x14ac:dyDescent="0.4">
      <c r="A47719" s="70"/>
      <c r="B47719" s="70"/>
      <c r="C47719" s="71"/>
    </row>
    <row r="47720" spans="1:3" x14ac:dyDescent="0.4">
      <c r="A47720" s="70"/>
      <c r="B47720" s="70"/>
      <c r="C47720" s="71"/>
    </row>
    <row r="47721" spans="1:3" x14ac:dyDescent="0.4">
      <c r="A47721" s="70"/>
      <c r="B47721" s="70"/>
      <c r="C47721" s="71"/>
    </row>
    <row r="47722" spans="1:3" x14ac:dyDescent="0.4">
      <c r="A47722" s="70"/>
      <c r="B47722" s="70"/>
      <c r="C47722" s="71"/>
    </row>
    <row r="47723" spans="1:3" x14ac:dyDescent="0.4">
      <c r="A47723" s="70"/>
      <c r="B47723" s="70"/>
      <c r="C47723" s="71"/>
    </row>
    <row r="47724" spans="1:3" x14ac:dyDescent="0.4">
      <c r="A47724" s="70"/>
      <c r="B47724" s="70"/>
      <c r="C47724" s="71"/>
    </row>
    <row r="47725" spans="1:3" x14ac:dyDescent="0.4">
      <c r="A47725" s="70"/>
      <c r="B47725" s="70"/>
      <c r="C47725" s="71"/>
    </row>
    <row r="47726" spans="1:3" x14ac:dyDescent="0.4">
      <c r="A47726" s="70"/>
      <c r="B47726" s="70"/>
      <c r="C47726" s="71"/>
    </row>
    <row r="47727" spans="1:3" x14ac:dyDescent="0.4">
      <c r="A47727" s="70"/>
      <c r="B47727" s="70"/>
      <c r="C47727" s="71"/>
    </row>
    <row r="47728" spans="1:3" x14ac:dyDescent="0.4">
      <c r="A47728" s="70"/>
      <c r="B47728" s="70"/>
      <c r="C47728" s="71"/>
    </row>
    <row r="47729" spans="1:3" x14ac:dyDescent="0.4">
      <c r="A47729" s="70"/>
      <c r="B47729" s="70"/>
      <c r="C47729" s="71"/>
    </row>
    <row r="47730" spans="1:3" x14ac:dyDescent="0.4">
      <c r="A47730" s="70"/>
      <c r="B47730" s="70"/>
      <c r="C47730" s="71"/>
    </row>
    <row r="47731" spans="1:3" x14ac:dyDescent="0.4">
      <c r="A47731" s="70"/>
      <c r="B47731" s="70"/>
      <c r="C47731" s="71"/>
    </row>
    <row r="47732" spans="1:3" x14ac:dyDescent="0.4">
      <c r="A47732" s="70"/>
      <c r="B47732" s="70"/>
      <c r="C47732" s="71"/>
    </row>
    <row r="47733" spans="1:3" x14ac:dyDescent="0.4">
      <c r="A47733" s="70"/>
      <c r="B47733" s="70"/>
      <c r="C47733" s="71"/>
    </row>
    <row r="47734" spans="1:3" x14ac:dyDescent="0.4">
      <c r="A47734" s="70"/>
      <c r="B47734" s="70"/>
      <c r="C47734" s="71"/>
    </row>
    <row r="47735" spans="1:3" x14ac:dyDescent="0.4">
      <c r="A47735" s="70"/>
      <c r="B47735" s="70"/>
      <c r="C47735" s="71"/>
    </row>
    <row r="47736" spans="1:3" x14ac:dyDescent="0.4">
      <c r="A47736" s="70"/>
      <c r="B47736" s="70"/>
      <c r="C47736" s="71"/>
    </row>
    <row r="47737" spans="1:3" x14ac:dyDescent="0.4">
      <c r="A47737" s="70"/>
      <c r="B47737" s="70"/>
      <c r="C47737" s="71"/>
    </row>
    <row r="47738" spans="1:3" x14ac:dyDescent="0.4">
      <c r="A47738" s="70"/>
      <c r="B47738" s="70"/>
      <c r="C47738" s="71"/>
    </row>
    <row r="47739" spans="1:3" x14ac:dyDescent="0.4">
      <c r="A47739" s="70"/>
      <c r="B47739" s="70"/>
      <c r="C47739" s="71"/>
    </row>
    <row r="47740" spans="1:3" x14ac:dyDescent="0.4">
      <c r="A47740" s="70"/>
      <c r="B47740" s="70"/>
      <c r="C47740" s="71"/>
    </row>
    <row r="47741" spans="1:3" x14ac:dyDescent="0.4">
      <c r="A47741" s="70"/>
      <c r="B47741" s="70"/>
      <c r="C47741" s="71"/>
    </row>
    <row r="47742" spans="1:3" x14ac:dyDescent="0.4">
      <c r="A47742" s="70"/>
      <c r="B47742" s="70"/>
      <c r="C47742" s="71"/>
    </row>
    <row r="47743" spans="1:3" x14ac:dyDescent="0.4">
      <c r="A47743" s="70"/>
      <c r="B47743" s="70"/>
      <c r="C47743" s="71"/>
    </row>
    <row r="47744" spans="1:3" x14ac:dyDescent="0.4">
      <c r="A47744" s="70"/>
      <c r="B47744" s="70"/>
      <c r="C47744" s="71"/>
    </row>
    <row r="47745" spans="1:3" x14ac:dyDescent="0.4">
      <c r="A47745" s="70"/>
      <c r="B47745" s="70"/>
      <c r="C47745" s="71"/>
    </row>
    <row r="47746" spans="1:3" x14ac:dyDescent="0.4">
      <c r="A47746" s="70"/>
      <c r="B47746" s="70"/>
      <c r="C47746" s="71"/>
    </row>
    <row r="47747" spans="1:3" x14ac:dyDescent="0.4">
      <c r="A47747" s="70"/>
      <c r="B47747" s="70"/>
      <c r="C47747" s="71"/>
    </row>
    <row r="47748" spans="1:3" x14ac:dyDescent="0.4">
      <c r="A47748" s="70"/>
      <c r="B47748" s="70"/>
      <c r="C47748" s="71"/>
    </row>
    <row r="47749" spans="1:3" x14ac:dyDescent="0.4">
      <c r="A47749" s="70"/>
      <c r="B47749" s="70"/>
      <c r="C47749" s="71"/>
    </row>
    <row r="47750" spans="1:3" x14ac:dyDescent="0.4">
      <c r="A47750" s="70"/>
      <c r="B47750" s="70"/>
      <c r="C47750" s="71"/>
    </row>
    <row r="47751" spans="1:3" x14ac:dyDescent="0.4">
      <c r="A47751" s="70"/>
      <c r="B47751" s="70"/>
      <c r="C47751" s="71"/>
    </row>
    <row r="47752" spans="1:3" x14ac:dyDescent="0.4">
      <c r="A47752" s="70"/>
      <c r="B47752" s="70"/>
      <c r="C47752" s="71"/>
    </row>
    <row r="47753" spans="1:3" x14ac:dyDescent="0.4">
      <c r="A47753" s="70"/>
      <c r="B47753" s="70"/>
      <c r="C47753" s="71"/>
    </row>
    <row r="47754" spans="1:3" x14ac:dyDescent="0.4">
      <c r="A47754" s="70"/>
      <c r="B47754" s="70"/>
      <c r="C47754" s="71"/>
    </row>
    <row r="47755" spans="1:3" x14ac:dyDescent="0.4">
      <c r="A47755" s="70"/>
      <c r="B47755" s="70"/>
      <c r="C47755" s="71"/>
    </row>
    <row r="47756" spans="1:3" x14ac:dyDescent="0.4">
      <c r="A47756" s="70"/>
      <c r="B47756" s="70"/>
      <c r="C47756" s="71"/>
    </row>
    <row r="47757" spans="1:3" x14ac:dyDescent="0.4">
      <c r="A47757" s="70"/>
      <c r="B47757" s="70"/>
      <c r="C47757" s="71"/>
    </row>
    <row r="47758" spans="1:3" x14ac:dyDescent="0.4">
      <c r="A47758" s="70"/>
      <c r="B47758" s="70"/>
      <c r="C47758" s="71"/>
    </row>
    <row r="47759" spans="1:3" x14ac:dyDescent="0.4">
      <c r="A47759" s="70"/>
      <c r="B47759" s="70"/>
      <c r="C47759" s="71"/>
    </row>
    <row r="47760" spans="1:3" x14ac:dyDescent="0.4">
      <c r="A47760" s="70"/>
      <c r="B47760" s="70"/>
      <c r="C47760" s="71"/>
    </row>
    <row r="47761" spans="1:3" x14ac:dyDescent="0.4">
      <c r="A47761" s="70"/>
      <c r="B47761" s="70"/>
      <c r="C47761" s="71"/>
    </row>
    <row r="47762" spans="1:3" x14ac:dyDescent="0.4">
      <c r="A47762" s="70"/>
      <c r="B47762" s="70"/>
      <c r="C47762" s="71"/>
    </row>
    <row r="47763" spans="1:3" x14ac:dyDescent="0.4">
      <c r="A47763" s="70"/>
      <c r="B47763" s="70"/>
      <c r="C47763" s="71"/>
    </row>
    <row r="47764" spans="1:3" x14ac:dyDescent="0.4">
      <c r="A47764" s="70"/>
      <c r="B47764" s="70"/>
      <c r="C47764" s="71"/>
    </row>
    <row r="47765" spans="1:3" x14ac:dyDescent="0.4">
      <c r="A47765" s="70"/>
      <c r="B47765" s="70"/>
      <c r="C47765" s="71"/>
    </row>
    <row r="47766" spans="1:3" x14ac:dyDescent="0.4">
      <c r="A47766" s="70"/>
      <c r="B47766" s="70"/>
      <c r="C47766" s="71"/>
    </row>
    <row r="47767" spans="1:3" x14ac:dyDescent="0.4">
      <c r="A47767" s="70"/>
      <c r="B47767" s="70"/>
      <c r="C47767" s="71"/>
    </row>
    <row r="47768" spans="1:3" x14ac:dyDescent="0.4">
      <c r="A47768" s="70"/>
      <c r="B47768" s="70"/>
      <c r="C47768" s="71"/>
    </row>
    <row r="47769" spans="1:3" x14ac:dyDescent="0.4">
      <c r="A47769" s="70"/>
      <c r="B47769" s="70"/>
      <c r="C47769" s="71"/>
    </row>
    <row r="47770" spans="1:3" x14ac:dyDescent="0.4">
      <c r="A47770" s="70"/>
      <c r="B47770" s="70"/>
      <c r="C47770" s="71"/>
    </row>
    <row r="47771" spans="1:3" x14ac:dyDescent="0.4">
      <c r="A47771" s="70"/>
      <c r="B47771" s="70"/>
      <c r="C47771" s="71"/>
    </row>
    <row r="47772" spans="1:3" x14ac:dyDescent="0.4">
      <c r="A47772" s="70"/>
      <c r="B47772" s="70"/>
      <c r="C47772" s="71"/>
    </row>
    <row r="47773" spans="1:3" x14ac:dyDescent="0.4">
      <c r="A47773" s="70"/>
      <c r="B47773" s="70"/>
      <c r="C47773" s="71"/>
    </row>
    <row r="47774" spans="1:3" x14ac:dyDescent="0.4">
      <c r="A47774" s="70"/>
      <c r="B47774" s="70"/>
      <c r="C47774" s="71"/>
    </row>
    <row r="47775" spans="1:3" x14ac:dyDescent="0.4">
      <c r="A47775" s="70"/>
      <c r="B47775" s="70"/>
      <c r="C47775" s="71"/>
    </row>
    <row r="47776" spans="1:3" x14ac:dyDescent="0.4">
      <c r="A47776" s="70"/>
      <c r="B47776" s="70"/>
      <c r="C47776" s="71"/>
    </row>
    <row r="47777" spans="1:3" x14ac:dyDescent="0.4">
      <c r="A47777" s="70"/>
      <c r="B47777" s="70"/>
      <c r="C47777" s="71"/>
    </row>
    <row r="47778" spans="1:3" x14ac:dyDescent="0.4">
      <c r="A47778" s="70"/>
      <c r="B47778" s="70"/>
      <c r="C47778" s="71"/>
    </row>
    <row r="47779" spans="1:3" x14ac:dyDescent="0.4">
      <c r="A47779" s="70"/>
      <c r="B47779" s="70"/>
      <c r="C47779" s="71"/>
    </row>
    <row r="47780" spans="1:3" x14ac:dyDescent="0.4">
      <c r="A47780" s="70"/>
      <c r="B47780" s="70"/>
      <c r="C47780" s="71"/>
    </row>
    <row r="47781" spans="1:3" x14ac:dyDescent="0.4">
      <c r="A47781" s="70"/>
      <c r="B47781" s="70"/>
      <c r="C47781" s="71"/>
    </row>
    <row r="47782" spans="1:3" x14ac:dyDescent="0.4">
      <c r="A47782" s="70"/>
      <c r="B47782" s="70"/>
      <c r="C47782" s="71"/>
    </row>
    <row r="47783" spans="1:3" x14ac:dyDescent="0.4">
      <c r="A47783" s="70"/>
      <c r="B47783" s="70"/>
      <c r="C47783" s="71"/>
    </row>
    <row r="47784" spans="1:3" x14ac:dyDescent="0.4">
      <c r="A47784" s="70"/>
      <c r="B47784" s="70"/>
      <c r="C47784" s="71"/>
    </row>
    <row r="47785" spans="1:3" x14ac:dyDescent="0.4">
      <c r="A47785" s="70"/>
      <c r="B47785" s="70"/>
      <c r="C47785" s="71"/>
    </row>
    <row r="47786" spans="1:3" x14ac:dyDescent="0.4">
      <c r="A47786" s="70"/>
      <c r="B47786" s="70"/>
      <c r="C47786" s="71"/>
    </row>
    <row r="47787" spans="1:3" x14ac:dyDescent="0.4">
      <c r="A47787" s="70"/>
      <c r="B47787" s="70"/>
      <c r="C47787" s="71"/>
    </row>
    <row r="47788" spans="1:3" x14ac:dyDescent="0.4">
      <c r="A47788" s="70"/>
      <c r="B47788" s="70"/>
      <c r="C47788" s="71"/>
    </row>
    <row r="47789" spans="1:3" x14ac:dyDescent="0.4">
      <c r="A47789" s="70"/>
      <c r="B47789" s="70"/>
      <c r="C47789" s="71"/>
    </row>
    <row r="47790" spans="1:3" x14ac:dyDescent="0.4">
      <c r="A47790" s="70"/>
      <c r="B47790" s="70"/>
      <c r="C47790" s="71"/>
    </row>
    <row r="47791" spans="1:3" x14ac:dyDescent="0.4">
      <c r="A47791" s="70"/>
      <c r="B47791" s="70"/>
      <c r="C47791" s="71"/>
    </row>
    <row r="47792" spans="1:3" x14ac:dyDescent="0.4">
      <c r="A47792" s="70"/>
      <c r="B47792" s="70"/>
      <c r="C47792" s="71"/>
    </row>
    <row r="47793" spans="1:3" x14ac:dyDescent="0.4">
      <c r="A47793" s="70"/>
      <c r="B47793" s="70"/>
      <c r="C47793" s="71"/>
    </row>
    <row r="47794" spans="1:3" x14ac:dyDescent="0.4">
      <c r="A47794" s="70"/>
      <c r="B47794" s="70"/>
      <c r="C47794" s="71"/>
    </row>
    <row r="47795" spans="1:3" x14ac:dyDescent="0.4">
      <c r="A47795" s="70"/>
      <c r="B47795" s="70"/>
      <c r="C47795" s="71"/>
    </row>
    <row r="47796" spans="1:3" x14ac:dyDescent="0.4">
      <c r="A47796" s="70"/>
      <c r="B47796" s="70"/>
      <c r="C47796" s="71"/>
    </row>
    <row r="47797" spans="1:3" x14ac:dyDescent="0.4">
      <c r="A47797" s="70"/>
      <c r="B47797" s="70"/>
      <c r="C47797" s="71"/>
    </row>
    <row r="47798" spans="1:3" x14ac:dyDescent="0.4">
      <c r="A47798" s="70"/>
      <c r="B47798" s="70"/>
      <c r="C47798" s="71"/>
    </row>
    <row r="47799" spans="1:3" x14ac:dyDescent="0.4">
      <c r="A47799" s="70"/>
      <c r="B47799" s="70"/>
      <c r="C47799" s="71"/>
    </row>
    <row r="47800" spans="1:3" x14ac:dyDescent="0.4">
      <c r="A47800" s="70"/>
      <c r="B47800" s="70"/>
      <c r="C47800" s="71"/>
    </row>
    <row r="47801" spans="1:3" x14ac:dyDescent="0.4">
      <c r="A47801" s="70"/>
      <c r="B47801" s="70"/>
      <c r="C47801" s="71"/>
    </row>
    <row r="47802" spans="1:3" x14ac:dyDescent="0.4">
      <c r="A47802" s="70"/>
      <c r="B47802" s="70"/>
      <c r="C47802" s="71"/>
    </row>
    <row r="47803" spans="1:3" x14ac:dyDescent="0.4">
      <c r="A47803" s="70"/>
      <c r="B47803" s="70"/>
      <c r="C47803" s="71"/>
    </row>
    <row r="47804" spans="1:3" x14ac:dyDescent="0.4">
      <c r="A47804" s="70"/>
      <c r="B47804" s="70"/>
      <c r="C47804" s="71"/>
    </row>
    <row r="47805" spans="1:3" x14ac:dyDescent="0.4">
      <c r="A47805" s="70"/>
      <c r="B47805" s="70"/>
      <c r="C47805" s="71"/>
    </row>
    <row r="47806" spans="1:3" x14ac:dyDescent="0.4">
      <c r="A47806" s="70"/>
      <c r="B47806" s="70"/>
      <c r="C47806" s="71"/>
    </row>
    <row r="47807" spans="1:3" x14ac:dyDescent="0.4">
      <c r="A47807" s="70"/>
      <c r="B47807" s="70"/>
      <c r="C47807" s="71"/>
    </row>
    <row r="47808" spans="1:3" x14ac:dyDescent="0.4">
      <c r="A47808" s="70"/>
      <c r="B47808" s="70"/>
      <c r="C47808" s="71"/>
    </row>
    <row r="47809" spans="1:3" x14ac:dyDescent="0.4">
      <c r="A47809" s="70"/>
      <c r="B47809" s="70"/>
      <c r="C47809" s="71"/>
    </row>
    <row r="47810" spans="1:3" x14ac:dyDescent="0.4">
      <c r="A47810" s="70"/>
      <c r="B47810" s="70"/>
      <c r="C47810" s="71"/>
    </row>
    <row r="47811" spans="1:3" x14ac:dyDescent="0.4">
      <c r="A47811" s="70"/>
      <c r="B47811" s="70"/>
      <c r="C47811" s="71"/>
    </row>
    <row r="47812" spans="1:3" x14ac:dyDescent="0.4">
      <c r="A47812" s="70"/>
      <c r="B47812" s="70"/>
      <c r="C47812" s="71"/>
    </row>
    <row r="47813" spans="1:3" x14ac:dyDescent="0.4">
      <c r="A47813" s="70"/>
      <c r="B47813" s="70"/>
      <c r="C47813" s="71"/>
    </row>
    <row r="47814" spans="1:3" x14ac:dyDescent="0.4">
      <c r="A47814" s="70"/>
      <c r="B47814" s="70"/>
      <c r="C47814" s="71"/>
    </row>
    <row r="47815" spans="1:3" x14ac:dyDescent="0.4">
      <c r="A47815" s="70"/>
      <c r="B47815" s="70"/>
      <c r="C47815" s="71"/>
    </row>
    <row r="47816" spans="1:3" x14ac:dyDescent="0.4">
      <c r="A47816" s="70"/>
      <c r="B47816" s="70"/>
      <c r="C47816" s="71"/>
    </row>
    <row r="47817" spans="1:3" x14ac:dyDescent="0.4">
      <c r="A47817" s="70"/>
      <c r="B47817" s="70"/>
      <c r="C47817" s="71"/>
    </row>
    <row r="47818" spans="1:3" x14ac:dyDescent="0.4">
      <c r="A47818" s="70"/>
      <c r="B47818" s="70"/>
      <c r="C47818" s="71"/>
    </row>
    <row r="47819" spans="1:3" x14ac:dyDescent="0.4">
      <c r="A47819" s="70"/>
      <c r="B47819" s="70"/>
      <c r="C47819" s="71"/>
    </row>
    <row r="47820" spans="1:3" x14ac:dyDescent="0.4">
      <c r="A47820" s="70"/>
      <c r="B47820" s="70"/>
      <c r="C47820" s="71"/>
    </row>
    <row r="47821" spans="1:3" x14ac:dyDescent="0.4">
      <c r="A47821" s="70"/>
      <c r="B47821" s="70"/>
      <c r="C47821" s="71"/>
    </row>
    <row r="47822" spans="1:3" x14ac:dyDescent="0.4">
      <c r="A47822" s="70"/>
      <c r="B47822" s="70"/>
      <c r="C47822" s="71"/>
    </row>
    <row r="47823" spans="1:3" x14ac:dyDescent="0.4">
      <c r="A47823" s="70"/>
      <c r="B47823" s="70"/>
      <c r="C47823" s="71"/>
    </row>
    <row r="47824" spans="1:3" x14ac:dyDescent="0.4">
      <c r="A47824" s="70"/>
      <c r="B47824" s="70"/>
      <c r="C47824" s="71"/>
    </row>
    <row r="47825" spans="1:3" x14ac:dyDescent="0.4">
      <c r="A47825" s="70"/>
      <c r="B47825" s="70"/>
      <c r="C47825" s="71"/>
    </row>
    <row r="47826" spans="1:3" x14ac:dyDescent="0.4">
      <c r="A47826" s="70"/>
      <c r="B47826" s="70"/>
      <c r="C47826" s="71"/>
    </row>
    <row r="47827" spans="1:3" x14ac:dyDescent="0.4">
      <c r="A47827" s="70"/>
      <c r="B47827" s="70"/>
      <c r="C47827" s="71"/>
    </row>
    <row r="47828" spans="1:3" x14ac:dyDescent="0.4">
      <c r="A47828" s="70"/>
      <c r="B47828" s="70"/>
      <c r="C47828" s="71"/>
    </row>
    <row r="47829" spans="1:3" x14ac:dyDescent="0.4">
      <c r="A47829" s="70"/>
      <c r="B47829" s="70"/>
      <c r="C47829" s="71"/>
    </row>
    <row r="47830" spans="1:3" x14ac:dyDescent="0.4">
      <c r="A47830" s="70"/>
      <c r="B47830" s="70"/>
      <c r="C47830" s="71"/>
    </row>
    <row r="47831" spans="1:3" x14ac:dyDescent="0.4">
      <c r="A47831" s="70"/>
      <c r="B47831" s="70"/>
      <c r="C47831" s="71"/>
    </row>
    <row r="47832" spans="1:3" x14ac:dyDescent="0.4">
      <c r="A47832" s="70"/>
      <c r="B47832" s="70"/>
      <c r="C47832" s="71"/>
    </row>
    <row r="47833" spans="1:3" x14ac:dyDescent="0.4">
      <c r="A47833" s="70"/>
      <c r="B47833" s="70"/>
      <c r="C47833" s="71"/>
    </row>
    <row r="47834" spans="1:3" x14ac:dyDescent="0.4">
      <c r="A47834" s="70"/>
      <c r="B47834" s="70"/>
      <c r="C47834" s="71"/>
    </row>
    <row r="47835" spans="1:3" x14ac:dyDescent="0.4">
      <c r="A47835" s="70"/>
      <c r="B47835" s="70"/>
      <c r="C47835" s="71"/>
    </row>
    <row r="47836" spans="1:3" x14ac:dyDescent="0.4">
      <c r="A47836" s="70"/>
      <c r="B47836" s="70"/>
      <c r="C47836" s="71"/>
    </row>
    <row r="47837" spans="1:3" x14ac:dyDescent="0.4">
      <c r="A47837" s="70"/>
      <c r="B47837" s="70"/>
      <c r="C47837" s="71"/>
    </row>
    <row r="47838" spans="1:3" x14ac:dyDescent="0.4">
      <c r="A47838" s="70"/>
      <c r="B47838" s="70"/>
      <c r="C47838" s="71"/>
    </row>
    <row r="47839" spans="1:3" x14ac:dyDescent="0.4">
      <c r="A47839" s="70"/>
      <c r="B47839" s="70"/>
      <c r="C47839" s="71"/>
    </row>
    <row r="47840" spans="1:3" x14ac:dyDescent="0.4">
      <c r="A47840" s="70"/>
      <c r="B47840" s="70"/>
      <c r="C47840" s="71"/>
    </row>
    <row r="47841" spans="1:3" x14ac:dyDescent="0.4">
      <c r="A47841" s="70"/>
      <c r="B47841" s="70"/>
      <c r="C47841" s="71"/>
    </row>
    <row r="47842" spans="1:3" x14ac:dyDescent="0.4">
      <c r="A47842" s="70"/>
      <c r="B47842" s="70"/>
      <c r="C47842" s="71"/>
    </row>
    <row r="47843" spans="1:3" x14ac:dyDescent="0.4">
      <c r="A47843" s="70"/>
      <c r="B47843" s="70"/>
      <c r="C47843" s="71"/>
    </row>
    <row r="47844" spans="1:3" x14ac:dyDescent="0.4">
      <c r="A47844" s="70"/>
      <c r="B47844" s="70"/>
      <c r="C47844" s="71"/>
    </row>
    <row r="47845" spans="1:3" x14ac:dyDescent="0.4">
      <c r="A47845" s="70"/>
      <c r="B47845" s="70"/>
      <c r="C47845" s="71"/>
    </row>
    <row r="47846" spans="1:3" x14ac:dyDescent="0.4">
      <c r="A47846" s="70"/>
      <c r="B47846" s="70"/>
      <c r="C47846" s="71"/>
    </row>
    <row r="47847" spans="1:3" x14ac:dyDescent="0.4">
      <c r="A47847" s="70"/>
      <c r="B47847" s="70"/>
      <c r="C47847" s="71"/>
    </row>
    <row r="47848" spans="1:3" x14ac:dyDescent="0.4">
      <c r="A47848" s="70"/>
      <c r="B47848" s="70"/>
      <c r="C47848" s="71"/>
    </row>
    <row r="47849" spans="1:3" x14ac:dyDescent="0.4">
      <c r="A47849" s="70"/>
      <c r="B47849" s="70"/>
      <c r="C47849" s="71"/>
    </row>
    <row r="47850" spans="1:3" x14ac:dyDescent="0.4">
      <c r="A47850" s="70"/>
      <c r="B47850" s="70"/>
      <c r="C47850" s="71"/>
    </row>
    <row r="47851" spans="1:3" x14ac:dyDescent="0.4">
      <c r="A47851" s="70"/>
      <c r="B47851" s="70"/>
      <c r="C47851" s="71"/>
    </row>
    <row r="47852" spans="1:3" x14ac:dyDescent="0.4">
      <c r="A47852" s="70"/>
      <c r="B47852" s="70"/>
      <c r="C47852" s="71"/>
    </row>
    <row r="47853" spans="1:3" x14ac:dyDescent="0.4">
      <c r="A47853" s="70"/>
      <c r="B47853" s="70"/>
      <c r="C47853" s="71"/>
    </row>
    <row r="47854" spans="1:3" x14ac:dyDescent="0.4">
      <c r="A47854" s="70"/>
      <c r="B47854" s="70"/>
      <c r="C47854" s="71"/>
    </row>
    <row r="47855" spans="1:3" x14ac:dyDescent="0.4">
      <c r="A47855" s="70"/>
      <c r="B47855" s="70"/>
      <c r="C47855" s="71"/>
    </row>
    <row r="47856" spans="1:3" x14ac:dyDescent="0.4">
      <c r="A47856" s="70"/>
      <c r="B47856" s="70"/>
      <c r="C47856" s="71"/>
    </row>
    <row r="47857" spans="1:3" x14ac:dyDescent="0.4">
      <c r="A47857" s="70"/>
      <c r="B47857" s="70"/>
      <c r="C47857" s="71"/>
    </row>
    <row r="47858" spans="1:3" x14ac:dyDescent="0.4">
      <c r="A47858" s="70"/>
      <c r="B47858" s="70"/>
      <c r="C47858" s="71"/>
    </row>
    <row r="47859" spans="1:3" x14ac:dyDescent="0.4">
      <c r="A47859" s="70"/>
      <c r="B47859" s="70"/>
      <c r="C47859" s="71"/>
    </row>
    <row r="47860" spans="1:3" x14ac:dyDescent="0.4">
      <c r="A47860" s="70"/>
      <c r="B47860" s="70"/>
      <c r="C47860" s="71"/>
    </row>
    <row r="47861" spans="1:3" x14ac:dyDescent="0.4">
      <c r="A47861" s="70"/>
      <c r="B47861" s="70"/>
      <c r="C47861" s="71"/>
    </row>
    <row r="47862" spans="1:3" x14ac:dyDescent="0.4">
      <c r="A47862" s="70"/>
      <c r="B47862" s="70"/>
      <c r="C47862" s="71"/>
    </row>
    <row r="47863" spans="1:3" x14ac:dyDescent="0.4">
      <c r="A47863" s="70"/>
      <c r="B47863" s="70"/>
      <c r="C47863" s="71"/>
    </row>
    <row r="47864" spans="1:3" x14ac:dyDescent="0.4">
      <c r="A47864" s="70"/>
      <c r="B47864" s="70"/>
      <c r="C47864" s="71"/>
    </row>
    <row r="47865" spans="1:3" x14ac:dyDescent="0.4">
      <c r="A47865" s="70"/>
      <c r="B47865" s="70"/>
      <c r="C47865" s="71"/>
    </row>
    <row r="47866" spans="1:3" x14ac:dyDescent="0.4">
      <c r="A47866" s="70"/>
      <c r="B47866" s="70"/>
      <c r="C47866" s="71"/>
    </row>
    <row r="47867" spans="1:3" x14ac:dyDescent="0.4">
      <c r="A47867" s="70"/>
      <c r="B47867" s="70"/>
      <c r="C47867" s="71"/>
    </row>
    <row r="47868" spans="1:3" x14ac:dyDescent="0.4">
      <c r="A47868" s="70"/>
      <c r="B47868" s="70"/>
      <c r="C47868" s="71"/>
    </row>
    <row r="47869" spans="1:3" x14ac:dyDescent="0.4">
      <c r="A47869" s="70"/>
      <c r="B47869" s="70"/>
      <c r="C47869" s="71"/>
    </row>
    <row r="47870" spans="1:3" x14ac:dyDescent="0.4">
      <c r="A47870" s="70"/>
      <c r="B47870" s="70"/>
      <c r="C47870" s="71"/>
    </row>
    <row r="47871" spans="1:3" x14ac:dyDescent="0.4">
      <c r="A47871" s="70"/>
      <c r="B47871" s="70"/>
      <c r="C47871" s="71"/>
    </row>
    <row r="47872" spans="1:3" x14ac:dyDescent="0.4">
      <c r="A47872" s="70"/>
      <c r="B47872" s="70"/>
      <c r="C47872" s="71"/>
    </row>
    <row r="47873" spans="1:3" x14ac:dyDescent="0.4">
      <c r="A47873" s="70"/>
      <c r="B47873" s="70"/>
      <c r="C47873" s="71"/>
    </row>
    <row r="47874" spans="1:3" x14ac:dyDescent="0.4">
      <c r="A47874" s="70"/>
      <c r="B47874" s="70"/>
      <c r="C47874" s="71"/>
    </row>
    <row r="47875" spans="1:3" x14ac:dyDescent="0.4">
      <c r="A47875" s="70"/>
      <c r="B47875" s="70"/>
      <c r="C47875" s="71"/>
    </row>
    <row r="47876" spans="1:3" x14ac:dyDescent="0.4">
      <c r="A47876" s="70"/>
      <c r="B47876" s="70"/>
      <c r="C47876" s="71"/>
    </row>
    <row r="47877" spans="1:3" x14ac:dyDescent="0.4">
      <c r="A47877" s="70"/>
      <c r="B47877" s="70"/>
      <c r="C47877" s="71"/>
    </row>
    <row r="47878" spans="1:3" x14ac:dyDescent="0.4">
      <c r="A47878" s="70"/>
      <c r="B47878" s="70"/>
      <c r="C47878" s="71"/>
    </row>
    <row r="47879" spans="1:3" x14ac:dyDescent="0.4">
      <c r="A47879" s="70"/>
      <c r="B47879" s="70"/>
      <c r="C47879" s="71"/>
    </row>
    <row r="47880" spans="1:3" x14ac:dyDescent="0.4">
      <c r="A47880" s="70"/>
      <c r="B47880" s="70"/>
      <c r="C47880" s="71"/>
    </row>
    <row r="47881" spans="1:3" x14ac:dyDescent="0.4">
      <c r="A47881" s="70"/>
      <c r="B47881" s="70"/>
      <c r="C47881" s="71"/>
    </row>
    <row r="47882" spans="1:3" x14ac:dyDescent="0.4">
      <c r="A47882" s="70"/>
      <c r="B47882" s="70"/>
      <c r="C47882" s="71"/>
    </row>
    <row r="47883" spans="1:3" x14ac:dyDescent="0.4">
      <c r="A47883" s="70"/>
      <c r="B47883" s="70"/>
      <c r="C47883" s="71"/>
    </row>
    <row r="47884" spans="1:3" x14ac:dyDescent="0.4">
      <c r="A47884" s="70"/>
      <c r="B47884" s="70"/>
      <c r="C47884" s="71"/>
    </row>
    <row r="47885" spans="1:3" x14ac:dyDescent="0.4">
      <c r="A47885" s="70"/>
      <c r="B47885" s="70"/>
      <c r="C47885" s="71"/>
    </row>
    <row r="47886" spans="1:3" x14ac:dyDescent="0.4">
      <c r="A47886" s="70"/>
      <c r="B47886" s="70"/>
      <c r="C47886" s="71"/>
    </row>
    <row r="47887" spans="1:3" x14ac:dyDescent="0.4">
      <c r="A47887" s="70"/>
      <c r="B47887" s="70"/>
      <c r="C47887" s="71"/>
    </row>
    <row r="47888" spans="1:3" x14ac:dyDescent="0.4">
      <c r="A47888" s="70"/>
      <c r="B47888" s="70"/>
      <c r="C47888" s="71"/>
    </row>
    <row r="47889" spans="1:3" x14ac:dyDescent="0.4">
      <c r="A47889" s="70"/>
      <c r="B47889" s="70"/>
      <c r="C47889" s="71"/>
    </row>
    <row r="47890" spans="1:3" x14ac:dyDescent="0.4">
      <c r="A47890" s="70"/>
      <c r="B47890" s="70"/>
      <c r="C47890" s="71"/>
    </row>
    <row r="47891" spans="1:3" x14ac:dyDescent="0.4">
      <c r="A47891" s="70"/>
      <c r="B47891" s="70"/>
      <c r="C47891" s="71"/>
    </row>
    <row r="47892" spans="1:3" x14ac:dyDescent="0.4">
      <c r="A47892" s="70"/>
      <c r="B47892" s="70"/>
      <c r="C47892" s="71"/>
    </row>
    <row r="47893" spans="1:3" x14ac:dyDescent="0.4">
      <c r="A47893" s="70"/>
      <c r="B47893" s="70"/>
      <c r="C47893" s="71"/>
    </row>
    <row r="47894" spans="1:3" x14ac:dyDescent="0.4">
      <c r="A47894" s="70"/>
      <c r="B47894" s="70"/>
      <c r="C47894" s="71"/>
    </row>
    <row r="47895" spans="1:3" x14ac:dyDescent="0.4">
      <c r="A47895" s="70"/>
      <c r="B47895" s="70"/>
      <c r="C47895" s="71"/>
    </row>
    <row r="47896" spans="1:3" x14ac:dyDescent="0.4">
      <c r="A47896" s="70"/>
      <c r="B47896" s="70"/>
      <c r="C47896" s="71"/>
    </row>
    <row r="47897" spans="1:3" x14ac:dyDescent="0.4">
      <c r="A47897" s="70"/>
      <c r="B47897" s="70"/>
      <c r="C47897" s="71"/>
    </row>
    <row r="47898" spans="1:3" x14ac:dyDescent="0.4">
      <c r="A47898" s="70"/>
      <c r="B47898" s="70"/>
      <c r="C47898" s="71"/>
    </row>
    <row r="47899" spans="1:3" x14ac:dyDescent="0.4">
      <c r="A47899" s="70"/>
      <c r="B47899" s="70"/>
      <c r="C47899" s="71"/>
    </row>
    <row r="47900" spans="1:3" x14ac:dyDescent="0.4">
      <c r="A47900" s="70"/>
      <c r="B47900" s="70"/>
      <c r="C47900" s="71"/>
    </row>
    <row r="47901" spans="1:3" x14ac:dyDescent="0.4">
      <c r="A47901" s="70"/>
      <c r="B47901" s="70"/>
      <c r="C47901" s="71"/>
    </row>
    <row r="47902" spans="1:3" x14ac:dyDescent="0.4">
      <c r="A47902" s="70"/>
      <c r="B47902" s="70"/>
      <c r="C47902" s="71"/>
    </row>
    <row r="47903" spans="1:3" x14ac:dyDescent="0.4">
      <c r="A47903" s="70"/>
      <c r="B47903" s="70"/>
      <c r="C47903" s="71"/>
    </row>
    <row r="47904" spans="1:3" x14ac:dyDescent="0.4">
      <c r="A47904" s="70"/>
      <c r="B47904" s="70"/>
      <c r="C47904" s="71"/>
    </row>
    <row r="47905" spans="1:3" x14ac:dyDescent="0.4">
      <c r="A47905" s="70"/>
      <c r="B47905" s="70"/>
      <c r="C47905" s="71"/>
    </row>
    <row r="47906" spans="1:3" x14ac:dyDescent="0.4">
      <c r="A47906" s="70"/>
      <c r="B47906" s="70"/>
      <c r="C47906" s="71"/>
    </row>
    <row r="47907" spans="1:3" x14ac:dyDescent="0.4">
      <c r="A47907" s="70"/>
      <c r="B47907" s="70"/>
      <c r="C47907" s="71"/>
    </row>
    <row r="47908" spans="1:3" x14ac:dyDescent="0.4">
      <c r="A47908" s="70"/>
      <c r="B47908" s="70"/>
      <c r="C47908" s="71"/>
    </row>
    <row r="47909" spans="1:3" x14ac:dyDescent="0.4">
      <c r="A47909" s="70"/>
      <c r="B47909" s="70"/>
      <c r="C47909" s="71"/>
    </row>
    <row r="47910" spans="1:3" x14ac:dyDescent="0.4">
      <c r="A47910" s="70"/>
      <c r="B47910" s="70"/>
      <c r="C47910" s="71"/>
    </row>
    <row r="47911" spans="1:3" x14ac:dyDescent="0.4">
      <c r="A47911" s="70"/>
      <c r="B47911" s="70"/>
      <c r="C47911" s="71"/>
    </row>
    <row r="47912" spans="1:3" x14ac:dyDescent="0.4">
      <c r="A47912" s="70"/>
      <c r="B47912" s="70"/>
      <c r="C47912" s="71"/>
    </row>
    <row r="47913" spans="1:3" x14ac:dyDescent="0.4">
      <c r="A47913" s="70"/>
      <c r="B47913" s="70"/>
      <c r="C47913" s="71"/>
    </row>
    <row r="47914" spans="1:3" x14ac:dyDescent="0.4">
      <c r="A47914" s="70"/>
      <c r="B47914" s="70"/>
      <c r="C47914" s="71"/>
    </row>
    <row r="47915" spans="1:3" x14ac:dyDescent="0.4">
      <c r="A47915" s="70"/>
      <c r="B47915" s="70"/>
      <c r="C47915" s="71"/>
    </row>
    <row r="47916" spans="1:3" x14ac:dyDescent="0.4">
      <c r="A47916" s="70"/>
      <c r="B47916" s="70"/>
      <c r="C47916" s="71"/>
    </row>
    <row r="47917" spans="1:3" x14ac:dyDescent="0.4">
      <c r="A47917" s="70"/>
      <c r="B47917" s="70"/>
      <c r="C47917" s="71"/>
    </row>
    <row r="47918" spans="1:3" x14ac:dyDescent="0.4">
      <c r="A47918" s="70"/>
      <c r="B47918" s="70"/>
      <c r="C47918" s="71"/>
    </row>
    <row r="47919" spans="1:3" x14ac:dyDescent="0.4">
      <c r="A47919" s="70"/>
      <c r="B47919" s="70"/>
      <c r="C47919" s="71"/>
    </row>
    <row r="47920" spans="1:3" x14ac:dyDescent="0.4">
      <c r="A47920" s="70"/>
      <c r="B47920" s="70"/>
      <c r="C47920" s="71"/>
    </row>
    <row r="47921" spans="1:3" x14ac:dyDescent="0.4">
      <c r="A47921" s="70"/>
      <c r="B47921" s="70"/>
      <c r="C47921" s="71"/>
    </row>
    <row r="47922" spans="1:3" x14ac:dyDescent="0.4">
      <c r="A47922" s="70"/>
      <c r="B47922" s="70"/>
      <c r="C47922" s="71"/>
    </row>
    <row r="47923" spans="1:3" x14ac:dyDescent="0.4">
      <c r="A47923" s="70"/>
      <c r="B47923" s="70"/>
      <c r="C47923" s="71"/>
    </row>
    <row r="47924" spans="1:3" x14ac:dyDescent="0.4">
      <c r="A47924" s="70"/>
      <c r="B47924" s="70"/>
      <c r="C47924" s="71"/>
    </row>
    <row r="47925" spans="1:3" x14ac:dyDescent="0.4">
      <c r="A47925" s="70"/>
      <c r="B47925" s="70"/>
      <c r="C47925" s="71"/>
    </row>
    <row r="47926" spans="1:3" x14ac:dyDescent="0.4">
      <c r="A47926" s="70"/>
      <c r="B47926" s="70"/>
      <c r="C47926" s="71"/>
    </row>
    <row r="47927" spans="1:3" x14ac:dyDescent="0.4">
      <c r="A47927" s="70"/>
      <c r="B47927" s="70"/>
      <c r="C47927" s="71"/>
    </row>
    <row r="47928" spans="1:3" x14ac:dyDescent="0.4">
      <c r="A47928" s="70"/>
      <c r="B47928" s="70"/>
      <c r="C47928" s="71"/>
    </row>
    <row r="47929" spans="1:3" x14ac:dyDescent="0.4">
      <c r="A47929" s="70"/>
      <c r="B47929" s="70"/>
      <c r="C47929" s="71"/>
    </row>
    <row r="47930" spans="1:3" x14ac:dyDescent="0.4">
      <c r="A47930" s="70"/>
      <c r="B47930" s="70"/>
      <c r="C47930" s="71"/>
    </row>
    <row r="47931" spans="1:3" x14ac:dyDescent="0.4">
      <c r="A47931" s="70"/>
      <c r="B47931" s="70"/>
      <c r="C47931" s="71"/>
    </row>
    <row r="47932" spans="1:3" x14ac:dyDescent="0.4">
      <c r="A47932" s="70"/>
      <c r="B47932" s="70"/>
      <c r="C47932" s="71"/>
    </row>
    <row r="47933" spans="1:3" x14ac:dyDescent="0.4">
      <c r="A47933" s="70"/>
      <c r="B47933" s="70"/>
      <c r="C47933" s="71"/>
    </row>
    <row r="47934" spans="1:3" x14ac:dyDescent="0.4">
      <c r="A47934" s="70"/>
      <c r="B47934" s="70"/>
      <c r="C47934" s="71"/>
    </row>
    <row r="47935" spans="1:3" x14ac:dyDescent="0.4">
      <c r="A47935" s="70"/>
      <c r="B47935" s="70"/>
      <c r="C47935" s="71"/>
    </row>
    <row r="47936" spans="1:3" x14ac:dyDescent="0.4">
      <c r="A47936" s="70"/>
      <c r="B47936" s="70"/>
      <c r="C47936" s="71"/>
    </row>
    <row r="47937" spans="1:3" x14ac:dyDescent="0.4">
      <c r="A47937" s="70"/>
      <c r="B47937" s="70"/>
      <c r="C47937" s="71"/>
    </row>
    <row r="47938" spans="1:3" x14ac:dyDescent="0.4">
      <c r="A47938" s="70"/>
      <c r="B47938" s="70"/>
      <c r="C47938" s="71"/>
    </row>
    <row r="47939" spans="1:3" x14ac:dyDescent="0.4">
      <c r="A47939" s="70"/>
      <c r="B47939" s="70"/>
      <c r="C47939" s="71"/>
    </row>
    <row r="47940" spans="1:3" x14ac:dyDescent="0.4">
      <c r="A47940" s="70"/>
      <c r="B47940" s="70"/>
      <c r="C47940" s="71"/>
    </row>
    <row r="47941" spans="1:3" x14ac:dyDescent="0.4">
      <c r="A47941" s="70"/>
      <c r="B47941" s="70"/>
      <c r="C47941" s="71"/>
    </row>
    <row r="47942" spans="1:3" x14ac:dyDescent="0.4">
      <c r="A47942" s="70"/>
      <c r="B47942" s="70"/>
      <c r="C47942" s="71"/>
    </row>
    <row r="47943" spans="1:3" x14ac:dyDescent="0.4">
      <c r="A47943" s="70"/>
      <c r="B47943" s="70"/>
      <c r="C47943" s="71"/>
    </row>
    <row r="47944" spans="1:3" x14ac:dyDescent="0.4">
      <c r="A47944" s="70"/>
      <c r="B47944" s="70"/>
      <c r="C47944" s="71"/>
    </row>
    <row r="47945" spans="1:3" x14ac:dyDescent="0.4">
      <c r="A47945" s="70"/>
      <c r="B47945" s="70"/>
      <c r="C47945" s="71"/>
    </row>
    <row r="47946" spans="1:3" x14ac:dyDescent="0.4">
      <c r="A47946" s="70"/>
      <c r="B47946" s="70"/>
      <c r="C47946" s="71"/>
    </row>
    <row r="47947" spans="1:3" x14ac:dyDescent="0.4">
      <c r="A47947" s="70"/>
      <c r="B47947" s="70"/>
      <c r="C47947" s="71"/>
    </row>
    <row r="47948" spans="1:3" x14ac:dyDescent="0.4">
      <c r="A47948" s="70"/>
      <c r="B47948" s="70"/>
      <c r="C47948" s="71"/>
    </row>
    <row r="47949" spans="1:3" x14ac:dyDescent="0.4">
      <c r="A47949" s="70"/>
      <c r="B47949" s="70"/>
      <c r="C47949" s="71"/>
    </row>
    <row r="47950" spans="1:3" x14ac:dyDescent="0.4">
      <c r="A47950" s="70"/>
      <c r="B47950" s="70"/>
      <c r="C47950" s="71"/>
    </row>
    <row r="47951" spans="1:3" x14ac:dyDescent="0.4">
      <c r="A47951" s="70"/>
      <c r="B47951" s="70"/>
      <c r="C47951" s="71"/>
    </row>
    <row r="47952" spans="1:3" x14ac:dyDescent="0.4">
      <c r="A47952" s="70"/>
      <c r="B47952" s="70"/>
      <c r="C47952" s="71"/>
    </row>
    <row r="47953" spans="1:3" x14ac:dyDescent="0.4">
      <c r="A47953" s="70"/>
      <c r="B47953" s="70"/>
      <c r="C47953" s="71"/>
    </row>
    <row r="47954" spans="1:3" x14ac:dyDescent="0.4">
      <c r="A47954" s="70"/>
      <c r="B47954" s="70"/>
      <c r="C47954" s="71"/>
    </row>
    <row r="47955" spans="1:3" x14ac:dyDescent="0.4">
      <c r="A47955" s="70"/>
      <c r="B47955" s="70"/>
      <c r="C47955" s="71"/>
    </row>
    <row r="47956" spans="1:3" x14ac:dyDescent="0.4">
      <c r="A47956" s="70"/>
      <c r="B47956" s="70"/>
      <c r="C47956" s="71"/>
    </row>
    <row r="47957" spans="1:3" x14ac:dyDescent="0.4">
      <c r="A47957" s="70"/>
      <c r="B47957" s="70"/>
      <c r="C47957" s="71"/>
    </row>
    <row r="47958" spans="1:3" x14ac:dyDescent="0.4">
      <c r="A47958" s="70"/>
      <c r="B47958" s="70"/>
      <c r="C47958" s="71"/>
    </row>
    <row r="47959" spans="1:3" x14ac:dyDescent="0.4">
      <c r="A47959" s="70"/>
      <c r="B47959" s="70"/>
      <c r="C47959" s="71"/>
    </row>
    <row r="47960" spans="1:3" x14ac:dyDescent="0.4">
      <c r="A47960" s="70"/>
      <c r="B47960" s="70"/>
      <c r="C47960" s="71"/>
    </row>
    <row r="47961" spans="1:3" x14ac:dyDescent="0.4">
      <c r="A47961" s="70"/>
      <c r="B47961" s="70"/>
      <c r="C47961" s="71"/>
    </row>
    <row r="47962" spans="1:3" x14ac:dyDescent="0.4">
      <c r="A47962" s="70"/>
      <c r="B47962" s="70"/>
      <c r="C47962" s="71"/>
    </row>
    <row r="47963" spans="1:3" x14ac:dyDescent="0.4">
      <c r="A47963" s="70"/>
      <c r="B47963" s="70"/>
      <c r="C47963" s="71"/>
    </row>
    <row r="47964" spans="1:3" x14ac:dyDescent="0.4">
      <c r="A47964" s="70"/>
      <c r="B47964" s="70"/>
      <c r="C47964" s="71"/>
    </row>
    <row r="47965" spans="1:3" x14ac:dyDescent="0.4">
      <c r="A47965" s="70"/>
      <c r="B47965" s="70"/>
      <c r="C47965" s="71"/>
    </row>
    <row r="47966" spans="1:3" x14ac:dyDescent="0.4">
      <c r="A47966" s="70"/>
      <c r="B47966" s="70"/>
      <c r="C47966" s="71"/>
    </row>
    <row r="47967" spans="1:3" x14ac:dyDescent="0.4">
      <c r="A47967" s="70"/>
      <c r="B47967" s="70"/>
      <c r="C47967" s="71"/>
    </row>
    <row r="47968" spans="1:3" x14ac:dyDescent="0.4">
      <c r="A47968" s="70"/>
      <c r="B47968" s="70"/>
      <c r="C47968" s="71"/>
    </row>
    <row r="47969" spans="1:3" x14ac:dyDescent="0.4">
      <c r="A47969" s="70"/>
      <c r="B47969" s="70"/>
      <c r="C47969" s="71"/>
    </row>
    <row r="47970" spans="1:3" x14ac:dyDescent="0.4">
      <c r="A47970" s="70"/>
      <c r="B47970" s="70"/>
      <c r="C47970" s="71"/>
    </row>
    <row r="47971" spans="1:3" x14ac:dyDescent="0.4">
      <c r="A47971" s="70"/>
      <c r="B47971" s="70"/>
      <c r="C47971" s="71"/>
    </row>
    <row r="47972" spans="1:3" x14ac:dyDescent="0.4">
      <c r="A47972" s="70"/>
      <c r="B47972" s="70"/>
      <c r="C47972" s="71"/>
    </row>
    <row r="47973" spans="1:3" x14ac:dyDescent="0.4">
      <c r="A47973" s="70"/>
      <c r="B47973" s="70"/>
      <c r="C47973" s="71"/>
    </row>
    <row r="47974" spans="1:3" x14ac:dyDescent="0.4">
      <c r="A47974" s="70"/>
      <c r="B47974" s="70"/>
      <c r="C47974" s="71"/>
    </row>
    <row r="47975" spans="1:3" x14ac:dyDescent="0.4">
      <c r="A47975" s="70"/>
      <c r="B47975" s="70"/>
      <c r="C47975" s="71"/>
    </row>
    <row r="47976" spans="1:3" x14ac:dyDescent="0.4">
      <c r="A47976" s="70"/>
      <c r="B47976" s="70"/>
      <c r="C47976" s="71"/>
    </row>
    <row r="47977" spans="1:3" x14ac:dyDescent="0.4">
      <c r="A47977" s="70"/>
      <c r="B47977" s="70"/>
      <c r="C47977" s="71"/>
    </row>
    <row r="47978" spans="1:3" x14ac:dyDescent="0.4">
      <c r="A47978" s="70"/>
      <c r="B47978" s="70"/>
      <c r="C47978" s="71"/>
    </row>
    <row r="47979" spans="1:3" x14ac:dyDescent="0.4">
      <c r="A47979" s="70"/>
      <c r="B47979" s="70"/>
      <c r="C47979" s="71"/>
    </row>
    <row r="47980" spans="1:3" x14ac:dyDescent="0.4">
      <c r="A47980" s="70"/>
      <c r="B47980" s="70"/>
      <c r="C47980" s="71"/>
    </row>
    <row r="47981" spans="1:3" x14ac:dyDescent="0.4">
      <c r="A47981" s="70"/>
      <c r="B47981" s="70"/>
      <c r="C47981" s="71"/>
    </row>
    <row r="47982" spans="1:3" x14ac:dyDescent="0.4">
      <c r="A47982" s="70"/>
      <c r="B47982" s="70"/>
      <c r="C47982" s="71"/>
    </row>
    <row r="47983" spans="1:3" x14ac:dyDescent="0.4">
      <c r="A47983" s="70"/>
      <c r="B47983" s="70"/>
      <c r="C47983" s="71"/>
    </row>
    <row r="47984" spans="1:3" x14ac:dyDescent="0.4">
      <c r="A47984" s="70"/>
      <c r="B47984" s="70"/>
      <c r="C47984" s="71"/>
    </row>
    <row r="47985" spans="1:3" x14ac:dyDescent="0.4">
      <c r="A47985" s="70"/>
      <c r="B47985" s="70"/>
      <c r="C47985" s="71"/>
    </row>
    <row r="47986" spans="1:3" x14ac:dyDescent="0.4">
      <c r="A47986" s="70"/>
      <c r="B47986" s="70"/>
      <c r="C47986" s="71"/>
    </row>
    <row r="47987" spans="1:3" x14ac:dyDescent="0.4">
      <c r="A47987" s="70"/>
      <c r="B47987" s="70"/>
      <c r="C47987" s="71"/>
    </row>
    <row r="47988" spans="1:3" x14ac:dyDescent="0.4">
      <c r="A47988" s="70"/>
      <c r="B47988" s="70"/>
      <c r="C47988" s="71"/>
    </row>
    <row r="47989" spans="1:3" x14ac:dyDescent="0.4">
      <c r="A47989" s="70"/>
      <c r="B47989" s="70"/>
      <c r="C47989" s="71"/>
    </row>
    <row r="47990" spans="1:3" x14ac:dyDescent="0.4">
      <c r="A47990" s="70"/>
      <c r="B47990" s="70"/>
      <c r="C47990" s="71"/>
    </row>
    <row r="47991" spans="1:3" x14ac:dyDescent="0.4">
      <c r="A47991" s="70"/>
      <c r="B47991" s="70"/>
      <c r="C47991" s="71"/>
    </row>
    <row r="47992" spans="1:3" x14ac:dyDescent="0.4">
      <c r="A47992" s="70"/>
      <c r="B47992" s="70"/>
      <c r="C47992" s="71"/>
    </row>
    <row r="47993" spans="1:3" x14ac:dyDescent="0.4">
      <c r="A47993" s="70"/>
      <c r="B47993" s="70"/>
      <c r="C47993" s="71"/>
    </row>
    <row r="47994" spans="1:3" x14ac:dyDescent="0.4">
      <c r="A47994" s="70"/>
      <c r="B47994" s="70"/>
      <c r="C47994" s="71"/>
    </row>
    <row r="47995" spans="1:3" x14ac:dyDescent="0.4">
      <c r="A47995" s="70"/>
      <c r="B47995" s="70"/>
      <c r="C47995" s="71"/>
    </row>
    <row r="47996" spans="1:3" x14ac:dyDescent="0.4">
      <c r="A47996" s="70"/>
      <c r="B47996" s="70"/>
      <c r="C47996" s="71"/>
    </row>
    <row r="47997" spans="1:3" x14ac:dyDescent="0.4">
      <c r="A47997" s="70"/>
      <c r="B47997" s="70"/>
      <c r="C47997" s="71"/>
    </row>
    <row r="47998" spans="1:3" x14ac:dyDescent="0.4">
      <c r="A47998" s="70"/>
      <c r="B47998" s="70"/>
      <c r="C47998" s="71"/>
    </row>
    <row r="47999" spans="1:3" x14ac:dyDescent="0.4">
      <c r="A47999" s="70"/>
      <c r="B47999" s="70"/>
      <c r="C47999" s="71"/>
    </row>
    <row r="48000" spans="1:3" x14ac:dyDescent="0.4">
      <c r="A48000" s="70"/>
      <c r="B48000" s="70"/>
      <c r="C48000" s="71"/>
    </row>
    <row r="48001" spans="1:3" x14ac:dyDescent="0.4">
      <c r="A48001" s="70"/>
      <c r="B48001" s="70"/>
      <c r="C48001" s="71"/>
    </row>
    <row r="48002" spans="1:3" x14ac:dyDescent="0.4">
      <c r="A48002" s="70"/>
      <c r="B48002" s="70"/>
      <c r="C48002" s="71"/>
    </row>
    <row r="48003" spans="1:3" x14ac:dyDescent="0.4">
      <c r="A48003" s="70"/>
      <c r="B48003" s="70"/>
      <c r="C48003" s="71"/>
    </row>
    <row r="48004" spans="1:3" x14ac:dyDescent="0.4">
      <c r="A48004" s="70"/>
      <c r="B48004" s="70"/>
      <c r="C48004" s="71"/>
    </row>
    <row r="48005" spans="1:3" x14ac:dyDescent="0.4">
      <c r="A48005" s="70"/>
      <c r="B48005" s="70"/>
      <c r="C48005" s="71"/>
    </row>
    <row r="48006" spans="1:3" x14ac:dyDescent="0.4">
      <c r="A48006" s="70"/>
      <c r="B48006" s="70"/>
      <c r="C48006" s="71"/>
    </row>
    <row r="48007" spans="1:3" x14ac:dyDescent="0.4">
      <c r="A48007" s="70"/>
      <c r="B48007" s="70"/>
      <c r="C48007" s="71"/>
    </row>
    <row r="48008" spans="1:3" x14ac:dyDescent="0.4">
      <c r="A48008" s="70"/>
      <c r="B48008" s="70"/>
      <c r="C48008" s="71"/>
    </row>
    <row r="48009" spans="1:3" x14ac:dyDescent="0.4">
      <c r="A48009" s="70"/>
      <c r="B48009" s="70"/>
      <c r="C48009" s="71"/>
    </row>
    <row r="48010" spans="1:3" x14ac:dyDescent="0.4">
      <c r="A48010" s="70"/>
      <c r="B48010" s="70"/>
      <c r="C48010" s="71"/>
    </row>
    <row r="48011" spans="1:3" x14ac:dyDescent="0.4">
      <c r="A48011" s="70"/>
      <c r="B48011" s="70"/>
      <c r="C48011" s="71"/>
    </row>
    <row r="48012" spans="1:3" x14ac:dyDescent="0.4">
      <c r="A48012" s="70"/>
      <c r="B48012" s="70"/>
      <c r="C48012" s="71"/>
    </row>
    <row r="48013" spans="1:3" x14ac:dyDescent="0.4">
      <c r="A48013" s="70"/>
      <c r="B48013" s="70"/>
      <c r="C48013" s="71"/>
    </row>
    <row r="48014" spans="1:3" x14ac:dyDescent="0.4">
      <c r="A48014" s="70"/>
      <c r="B48014" s="70"/>
      <c r="C48014" s="71"/>
    </row>
    <row r="48015" spans="1:3" x14ac:dyDescent="0.4">
      <c r="A48015" s="70"/>
      <c r="B48015" s="70"/>
      <c r="C48015" s="71"/>
    </row>
    <row r="48016" spans="1:3" x14ac:dyDescent="0.4">
      <c r="A48016" s="70"/>
      <c r="B48016" s="70"/>
      <c r="C48016" s="71"/>
    </row>
    <row r="48017" spans="1:3" x14ac:dyDescent="0.4">
      <c r="A48017" s="70"/>
      <c r="B48017" s="70"/>
      <c r="C48017" s="71"/>
    </row>
    <row r="48018" spans="1:3" x14ac:dyDescent="0.4">
      <c r="A48018" s="70"/>
      <c r="B48018" s="70"/>
      <c r="C48018" s="71"/>
    </row>
    <row r="48019" spans="1:3" x14ac:dyDescent="0.4">
      <c r="A48019" s="70"/>
      <c r="B48019" s="70"/>
      <c r="C48019" s="71"/>
    </row>
    <row r="48020" spans="1:3" x14ac:dyDescent="0.4">
      <c r="A48020" s="70"/>
      <c r="B48020" s="70"/>
      <c r="C48020" s="71"/>
    </row>
    <row r="48021" spans="1:3" x14ac:dyDescent="0.4">
      <c r="A48021" s="70"/>
      <c r="B48021" s="70"/>
      <c r="C48021" s="71"/>
    </row>
    <row r="48022" spans="1:3" x14ac:dyDescent="0.4">
      <c r="A48022" s="70"/>
      <c r="B48022" s="70"/>
      <c r="C48022" s="71"/>
    </row>
    <row r="48023" spans="1:3" x14ac:dyDescent="0.4">
      <c r="A48023" s="70"/>
      <c r="B48023" s="70"/>
      <c r="C48023" s="71"/>
    </row>
    <row r="48024" spans="1:3" x14ac:dyDescent="0.4">
      <c r="A48024" s="70"/>
      <c r="B48024" s="70"/>
      <c r="C48024" s="71"/>
    </row>
    <row r="48025" spans="1:3" x14ac:dyDescent="0.4">
      <c r="A48025" s="70"/>
      <c r="B48025" s="70"/>
      <c r="C48025" s="71"/>
    </row>
    <row r="48026" spans="1:3" x14ac:dyDescent="0.4">
      <c r="A48026" s="70"/>
      <c r="B48026" s="70"/>
      <c r="C48026" s="71"/>
    </row>
    <row r="48027" spans="1:3" x14ac:dyDescent="0.4">
      <c r="A48027" s="70"/>
      <c r="B48027" s="70"/>
      <c r="C48027" s="71"/>
    </row>
    <row r="48028" spans="1:3" x14ac:dyDescent="0.4">
      <c r="A48028" s="70"/>
      <c r="B48028" s="70"/>
      <c r="C48028" s="71"/>
    </row>
    <row r="48029" spans="1:3" x14ac:dyDescent="0.4">
      <c r="A48029" s="70"/>
      <c r="B48029" s="70"/>
      <c r="C48029" s="71"/>
    </row>
    <row r="48030" spans="1:3" x14ac:dyDescent="0.4">
      <c r="A48030" s="70"/>
      <c r="B48030" s="70"/>
      <c r="C48030" s="71"/>
    </row>
    <row r="48031" spans="1:3" x14ac:dyDescent="0.4">
      <c r="A48031" s="70"/>
      <c r="B48031" s="70"/>
      <c r="C48031" s="71"/>
    </row>
    <row r="48032" spans="1:3" x14ac:dyDescent="0.4">
      <c r="A48032" s="70"/>
      <c r="B48032" s="70"/>
      <c r="C48032" s="71"/>
    </row>
    <row r="48033" spans="1:3" x14ac:dyDescent="0.4">
      <c r="A48033" s="70"/>
      <c r="B48033" s="70"/>
      <c r="C48033" s="71"/>
    </row>
    <row r="48034" spans="1:3" x14ac:dyDescent="0.4">
      <c r="A48034" s="70"/>
      <c r="B48034" s="70"/>
      <c r="C48034" s="71"/>
    </row>
    <row r="48035" spans="1:3" x14ac:dyDescent="0.4">
      <c r="A48035" s="70"/>
      <c r="B48035" s="70"/>
      <c r="C48035" s="71"/>
    </row>
    <row r="48036" spans="1:3" x14ac:dyDescent="0.4">
      <c r="A48036" s="70"/>
      <c r="B48036" s="70"/>
      <c r="C48036" s="71"/>
    </row>
    <row r="48037" spans="1:3" x14ac:dyDescent="0.4">
      <c r="A48037" s="70"/>
      <c r="B48037" s="70"/>
      <c r="C48037" s="71"/>
    </row>
    <row r="48038" spans="1:3" x14ac:dyDescent="0.4">
      <c r="A48038" s="70"/>
      <c r="B48038" s="70"/>
      <c r="C48038" s="71"/>
    </row>
    <row r="48039" spans="1:3" x14ac:dyDescent="0.4">
      <c r="A48039" s="70"/>
      <c r="B48039" s="70"/>
      <c r="C48039" s="71"/>
    </row>
    <row r="48040" spans="1:3" x14ac:dyDescent="0.4">
      <c r="A48040" s="70"/>
      <c r="B48040" s="70"/>
      <c r="C48040" s="71"/>
    </row>
    <row r="48041" spans="1:3" x14ac:dyDescent="0.4">
      <c r="A48041" s="70"/>
      <c r="B48041" s="70"/>
      <c r="C48041" s="71"/>
    </row>
    <row r="48042" spans="1:3" x14ac:dyDescent="0.4">
      <c r="A48042" s="70"/>
      <c r="B48042" s="70"/>
      <c r="C48042" s="71"/>
    </row>
    <row r="48043" spans="1:3" x14ac:dyDescent="0.4">
      <c r="A48043" s="70"/>
      <c r="B48043" s="70"/>
      <c r="C48043" s="71"/>
    </row>
    <row r="48044" spans="1:3" x14ac:dyDescent="0.4">
      <c r="A48044" s="70"/>
      <c r="B48044" s="70"/>
      <c r="C48044" s="71"/>
    </row>
    <row r="48045" spans="1:3" x14ac:dyDescent="0.4">
      <c r="A48045" s="70"/>
      <c r="B48045" s="70"/>
      <c r="C48045" s="71"/>
    </row>
    <row r="48046" spans="1:3" x14ac:dyDescent="0.4">
      <c r="A48046" s="70"/>
      <c r="B48046" s="70"/>
      <c r="C48046" s="71"/>
    </row>
    <row r="48047" spans="1:3" x14ac:dyDescent="0.4">
      <c r="A48047" s="70"/>
      <c r="B48047" s="70"/>
      <c r="C48047" s="71"/>
    </row>
    <row r="48048" spans="1:3" x14ac:dyDescent="0.4">
      <c r="A48048" s="70"/>
      <c r="B48048" s="70"/>
      <c r="C48048" s="71"/>
    </row>
    <row r="48049" spans="1:3" x14ac:dyDescent="0.4">
      <c r="A48049" s="70"/>
      <c r="B48049" s="70"/>
      <c r="C48049" s="71"/>
    </row>
    <row r="48050" spans="1:3" x14ac:dyDescent="0.4">
      <c r="A48050" s="70"/>
      <c r="B48050" s="70"/>
      <c r="C48050" s="71"/>
    </row>
    <row r="48051" spans="1:3" x14ac:dyDescent="0.4">
      <c r="A48051" s="70"/>
      <c r="B48051" s="70"/>
      <c r="C48051" s="71"/>
    </row>
    <row r="48052" spans="1:3" x14ac:dyDescent="0.4">
      <c r="A48052" s="70"/>
      <c r="B48052" s="70"/>
      <c r="C48052" s="71"/>
    </row>
    <row r="48053" spans="1:3" x14ac:dyDescent="0.4">
      <c r="A48053" s="70"/>
      <c r="B48053" s="70"/>
      <c r="C48053" s="71"/>
    </row>
    <row r="48054" spans="1:3" x14ac:dyDescent="0.4">
      <c r="A48054" s="70"/>
      <c r="B48054" s="70"/>
      <c r="C48054" s="71"/>
    </row>
    <row r="48055" spans="1:3" x14ac:dyDescent="0.4">
      <c r="A48055" s="70"/>
      <c r="B48055" s="70"/>
      <c r="C48055" s="71"/>
    </row>
    <row r="48056" spans="1:3" x14ac:dyDescent="0.4">
      <c r="A48056" s="70"/>
      <c r="B48056" s="70"/>
      <c r="C48056" s="71"/>
    </row>
    <row r="48057" spans="1:3" x14ac:dyDescent="0.4">
      <c r="A48057" s="70"/>
      <c r="B48057" s="70"/>
      <c r="C48057" s="71"/>
    </row>
    <row r="48058" spans="1:3" x14ac:dyDescent="0.4">
      <c r="A48058" s="70"/>
      <c r="B48058" s="70"/>
      <c r="C48058" s="71"/>
    </row>
    <row r="48059" spans="1:3" x14ac:dyDescent="0.4">
      <c r="A48059" s="70"/>
      <c r="B48059" s="70"/>
      <c r="C48059" s="71"/>
    </row>
    <row r="48060" spans="1:3" x14ac:dyDescent="0.4">
      <c r="A48060" s="70"/>
      <c r="B48060" s="70"/>
      <c r="C48060" s="71"/>
    </row>
    <row r="48061" spans="1:3" x14ac:dyDescent="0.4">
      <c r="A48061" s="70"/>
      <c r="B48061" s="70"/>
      <c r="C48061" s="71"/>
    </row>
    <row r="48062" spans="1:3" x14ac:dyDescent="0.4">
      <c r="A48062" s="70"/>
      <c r="B48062" s="70"/>
      <c r="C48062" s="71"/>
    </row>
    <row r="48063" spans="1:3" x14ac:dyDescent="0.4">
      <c r="A48063" s="70"/>
      <c r="B48063" s="70"/>
      <c r="C48063" s="71"/>
    </row>
    <row r="48064" spans="1:3" x14ac:dyDescent="0.4">
      <c r="A48064" s="70"/>
      <c r="B48064" s="70"/>
      <c r="C48064" s="71"/>
    </row>
    <row r="48065" spans="1:3" x14ac:dyDescent="0.4">
      <c r="A48065" s="70"/>
      <c r="B48065" s="70"/>
      <c r="C48065" s="71"/>
    </row>
    <row r="48066" spans="1:3" x14ac:dyDescent="0.4">
      <c r="A48066" s="70"/>
      <c r="B48066" s="70"/>
      <c r="C48066" s="71"/>
    </row>
    <row r="48067" spans="1:3" x14ac:dyDescent="0.4">
      <c r="A48067" s="70"/>
      <c r="B48067" s="70"/>
      <c r="C48067" s="71"/>
    </row>
    <row r="48068" spans="1:3" x14ac:dyDescent="0.4">
      <c r="A48068" s="70"/>
      <c r="B48068" s="70"/>
      <c r="C48068" s="71"/>
    </row>
    <row r="48069" spans="1:3" x14ac:dyDescent="0.4">
      <c r="A48069" s="70"/>
      <c r="B48069" s="70"/>
      <c r="C48069" s="71"/>
    </row>
    <row r="48070" spans="1:3" x14ac:dyDescent="0.4">
      <c r="A48070" s="70"/>
      <c r="B48070" s="70"/>
      <c r="C48070" s="71"/>
    </row>
    <row r="48071" spans="1:3" x14ac:dyDescent="0.4">
      <c r="A48071" s="70"/>
      <c r="B48071" s="70"/>
      <c r="C48071" s="71"/>
    </row>
    <row r="48072" spans="1:3" x14ac:dyDescent="0.4">
      <c r="A48072" s="70"/>
      <c r="B48072" s="70"/>
      <c r="C48072" s="71"/>
    </row>
    <row r="48073" spans="1:3" x14ac:dyDescent="0.4">
      <c r="A48073" s="70"/>
      <c r="B48073" s="70"/>
      <c r="C48073" s="71"/>
    </row>
    <row r="48074" spans="1:3" x14ac:dyDescent="0.4">
      <c r="A48074" s="70"/>
      <c r="B48074" s="70"/>
      <c r="C48074" s="71"/>
    </row>
    <row r="48075" spans="1:3" x14ac:dyDescent="0.4">
      <c r="A48075" s="70"/>
      <c r="B48075" s="70"/>
      <c r="C48075" s="71"/>
    </row>
    <row r="48076" spans="1:3" x14ac:dyDescent="0.4">
      <c r="A48076" s="70"/>
      <c r="B48076" s="70"/>
      <c r="C48076" s="71"/>
    </row>
    <row r="48077" spans="1:3" x14ac:dyDescent="0.4">
      <c r="A48077" s="70"/>
      <c r="B48077" s="70"/>
      <c r="C48077" s="71"/>
    </row>
    <row r="48078" spans="1:3" x14ac:dyDescent="0.4">
      <c r="A48078" s="70"/>
      <c r="B48078" s="70"/>
      <c r="C48078" s="71"/>
    </row>
    <row r="48079" spans="1:3" x14ac:dyDescent="0.4">
      <c r="A48079" s="70"/>
      <c r="B48079" s="70"/>
      <c r="C48079" s="71"/>
    </row>
    <row r="48080" spans="1:3" x14ac:dyDescent="0.4">
      <c r="A48080" s="70"/>
      <c r="B48080" s="70"/>
      <c r="C48080" s="71"/>
    </row>
    <row r="48081" spans="1:3" x14ac:dyDescent="0.4">
      <c r="A48081" s="70"/>
      <c r="B48081" s="70"/>
      <c r="C48081" s="71"/>
    </row>
    <row r="48082" spans="1:3" x14ac:dyDescent="0.4">
      <c r="A48082" s="70"/>
      <c r="B48082" s="70"/>
      <c r="C48082" s="71"/>
    </row>
    <row r="48083" spans="1:3" x14ac:dyDescent="0.4">
      <c r="A48083" s="70"/>
      <c r="B48083" s="70"/>
      <c r="C48083" s="71"/>
    </row>
    <row r="48084" spans="1:3" x14ac:dyDescent="0.4">
      <c r="A48084" s="70"/>
      <c r="B48084" s="70"/>
      <c r="C48084" s="71"/>
    </row>
    <row r="48085" spans="1:3" x14ac:dyDescent="0.4">
      <c r="A48085" s="70"/>
      <c r="B48085" s="70"/>
      <c r="C48085" s="71"/>
    </row>
    <row r="48086" spans="1:3" x14ac:dyDescent="0.4">
      <c r="A48086" s="70"/>
      <c r="B48086" s="70"/>
      <c r="C48086" s="71"/>
    </row>
    <row r="48087" spans="1:3" x14ac:dyDescent="0.4">
      <c r="A48087" s="70"/>
      <c r="B48087" s="70"/>
      <c r="C48087" s="71"/>
    </row>
    <row r="48088" spans="1:3" x14ac:dyDescent="0.4">
      <c r="A48088" s="70"/>
      <c r="B48088" s="70"/>
      <c r="C48088" s="71"/>
    </row>
    <row r="48089" spans="1:3" x14ac:dyDescent="0.4">
      <c r="A48089" s="70"/>
      <c r="B48089" s="70"/>
      <c r="C48089" s="71"/>
    </row>
    <row r="48090" spans="1:3" x14ac:dyDescent="0.4">
      <c r="A48090" s="70"/>
      <c r="B48090" s="70"/>
      <c r="C48090" s="71"/>
    </row>
    <row r="48091" spans="1:3" x14ac:dyDescent="0.4">
      <c r="A48091" s="70"/>
      <c r="B48091" s="70"/>
      <c r="C48091" s="71"/>
    </row>
    <row r="48092" spans="1:3" x14ac:dyDescent="0.4">
      <c r="A48092" s="70"/>
      <c r="B48092" s="70"/>
      <c r="C48092" s="71"/>
    </row>
    <row r="48093" spans="1:3" x14ac:dyDescent="0.4">
      <c r="A48093" s="70"/>
      <c r="B48093" s="70"/>
      <c r="C48093" s="71"/>
    </row>
    <row r="48094" spans="1:3" x14ac:dyDescent="0.4">
      <c r="A48094" s="70"/>
      <c r="B48094" s="70"/>
      <c r="C48094" s="71"/>
    </row>
    <row r="48095" spans="1:3" x14ac:dyDescent="0.4">
      <c r="A48095" s="70"/>
      <c r="B48095" s="70"/>
      <c r="C48095" s="71"/>
    </row>
    <row r="48096" spans="1:3" x14ac:dyDescent="0.4">
      <c r="A48096" s="70"/>
      <c r="B48096" s="70"/>
      <c r="C48096" s="71"/>
    </row>
    <row r="48097" spans="1:3" x14ac:dyDescent="0.4">
      <c r="A48097" s="70"/>
      <c r="B48097" s="70"/>
      <c r="C48097" s="71"/>
    </row>
    <row r="48098" spans="1:3" x14ac:dyDescent="0.4">
      <c r="A48098" s="70"/>
      <c r="B48098" s="70"/>
      <c r="C48098" s="71"/>
    </row>
    <row r="48099" spans="1:3" x14ac:dyDescent="0.4">
      <c r="A48099" s="70"/>
      <c r="B48099" s="70"/>
      <c r="C48099" s="71"/>
    </row>
    <row r="48100" spans="1:3" x14ac:dyDescent="0.4">
      <c r="A48100" s="70"/>
      <c r="B48100" s="70"/>
      <c r="C48100" s="71"/>
    </row>
    <row r="48101" spans="1:3" x14ac:dyDescent="0.4">
      <c r="A48101" s="70"/>
      <c r="B48101" s="70"/>
      <c r="C48101" s="71"/>
    </row>
    <row r="48102" spans="1:3" x14ac:dyDescent="0.4">
      <c r="A48102" s="70"/>
      <c r="B48102" s="70"/>
      <c r="C48102" s="71"/>
    </row>
    <row r="48103" spans="1:3" x14ac:dyDescent="0.4">
      <c r="A48103" s="70"/>
      <c r="B48103" s="70"/>
      <c r="C48103" s="71"/>
    </row>
    <row r="48104" spans="1:3" x14ac:dyDescent="0.4">
      <c r="A48104" s="70"/>
      <c r="B48104" s="70"/>
      <c r="C48104" s="71"/>
    </row>
    <row r="48105" spans="1:3" x14ac:dyDescent="0.4">
      <c r="A48105" s="70"/>
      <c r="B48105" s="70"/>
      <c r="C48105" s="71"/>
    </row>
    <row r="48106" spans="1:3" x14ac:dyDescent="0.4">
      <c r="A48106" s="70"/>
      <c r="B48106" s="70"/>
      <c r="C48106" s="71"/>
    </row>
    <row r="48107" spans="1:3" x14ac:dyDescent="0.4">
      <c r="A48107" s="70"/>
      <c r="B48107" s="70"/>
      <c r="C48107" s="71"/>
    </row>
    <row r="48108" spans="1:3" x14ac:dyDescent="0.4">
      <c r="A48108" s="70"/>
      <c r="B48108" s="70"/>
      <c r="C48108" s="71"/>
    </row>
    <row r="48109" spans="1:3" x14ac:dyDescent="0.4">
      <c r="A48109" s="70"/>
      <c r="B48109" s="70"/>
      <c r="C48109" s="71"/>
    </row>
    <row r="48110" spans="1:3" x14ac:dyDescent="0.4">
      <c r="A48110" s="70"/>
      <c r="B48110" s="70"/>
      <c r="C48110" s="71"/>
    </row>
    <row r="48111" spans="1:3" x14ac:dyDescent="0.4">
      <c r="A48111" s="70"/>
      <c r="B48111" s="70"/>
      <c r="C48111" s="71"/>
    </row>
    <row r="48112" spans="1:3" x14ac:dyDescent="0.4">
      <c r="A48112" s="70"/>
      <c r="B48112" s="70"/>
      <c r="C48112" s="71"/>
    </row>
    <row r="48113" spans="1:3" x14ac:dyDescent="0.4">
      <c r="A48113" s="70"/>
      <c r="B48113" s="70"/>
      <c r="C48113" s="71"/>
    </row>
    <row r="48114" spans="1:3" x14ac:dyDescent="0.4">
      <c r="A48114" s="70"/>
      <c r="B48114" s="70"/>
      <c r="C48114" s="71"/>
    </row>
    <row r="48115" spans="1:3" x14ac:dyDescent="0.4">
      <c r="A48115" s="70"/>
      <c r="B48115" s="70"/>
      <c r="C48115" s="71"/>
    </row>
    <row r="48116" spans="1:3" x14ac:dyDescent="0.4">
      <c r="A48116" s="70"/>
      <c r="B48116" s="70"/>
      <c r="C48116" s="71"/>
    </row>
    <row r="48117" spans="1:3" x14ac:dyDescent="0.4">
      <c r="A48117" s="70"/>
      <c r="B48117" s="70"/>
      <c r="C48117" s="71"/>
    </row>
    <row r="48118" spans="1:3" x14ac:dyDescent="0.4">
      <c r="A48118" s="70"/>
      <c r="B48118" s="70"/>
      <c r="C48118" s="71"/>
    </row>
    <row r="48119" spans="1:3" x14ac:dyDescent="0.4">
      <c r="A48119" s="70"/>
      <c r="B48119" s="70"/>
      <c r="C48119" s="71"/>
    </row>
    <row r="48120" spans="1:3" x14ac:dyDescent="0.4">
      <c r="A48120" s="70"/>
      <c r="B48120" s="70"/>
      <c r="C48120" s="71"/>
    </row>
    <row r="48121" spans="1:3" x14ac:dyDescent="0.4">
      <c r="A48121" s="70"/>
      <c r="B48121" s="70"/>
      <c r="C48121" s="71"/>
    </row>
    <row r="48122" spans="1:3" x14ac:dyDescent="0.4">
      <c r="A48122" s="70"/>
      <c r="B48122" s="70"/>
      <c r="C48122" s="71"/>
    </row>
    <row r="48123" spans="1:3" x14ac:dyDescent="0.4">
      <c r="A48123" s="70"/>
      <c r="B48123" s="70"/>
      <c r="C48123" s="71"/>
    </row>
    <row r="48124" spans="1:3" x14ac:dyDescent="0.4">
      <c r="A48124" s="70"/>
      <c r="B48124" s="70"/>
      <c r="C48124" s="71"/>
    </row>
    <row r="48125" spans="1:3" x14ac:dyDescent="0.4">
      <c r="A48125" s="70"/>
      <c r="B48125" s="70"/>
      <c r="C48125" s="71"/>
    </row>
    <row r="48126" spans="1:3" x14ac:dyDescent="0.4">
      <c r="A48126" s="70"/>
      <c r="B48126" s="70"/>
      <c r="C48126" s="71"/>
    </row>
    <row r="48127" spans="1:3" x14ac:dyDescent="0.4">
      <c r="A48127" s="70"/>
      <c r="B48127" s="70"/>
      <c r="C48127" s="71"/>
    </row>
    <row r="48128" spans="1:3" x14ac:dyDescent="0.4">
      <c r="A48128" s="70"/>
      <c r="B48128" s="70"/>
      <c r="C48128" s="71"/>
    </row>
    <row r="48129" spans="1:3" x14ac:dyDescent="0.4">
      <c r="A48129" s="70"/>
      <c r="B48129" s="70"/>
      <c r="C48129" s="71"/>
    </row>
    <row r="48130" spans="1:3" x14ac:dyDescent="0.4">
      <c r="A48130" s="70"/>
      <c r="B48130" s="70"/>
      <c r="C48130" s="71"/>
    </row>
    <row r="48131" spans="1:3" x14ac:dyDescent="0.4">
      <c r="A48131" s="70"/>
      <c r="B48131" s="70"/>
      <c r="C48131" s="71"/>
    </row>
    <row r="48132" spans="1:3" x14ac:dyDescent="0.4">
      <c r="A48132" s="70"/>
      <c r="B48132" s="70"/>
      <c r="C48132" s="71"/>
    </row>
    <row r="48133" spans="1:3" x14ac:dyDescent="0.4">
      <c r="A48133" s="70"/>
      <c r="B48133" s="70"/>
      <c r="C48133" s="71"/>
    </row>
    <row r="48134" spans="1:3" x14ac:dyDescent="0.4">
      <c r="A48134" s="70"/>
      <c r="B48134" s="70"/>
      <c r="C48134" s="71"/>
    </row>
    <row r="48135" spans="1:3" x14ac:dyDescent="0.4">
      <c r="A48135" s="70"/>
      <c r="B48135" s="70"/>
      <c r="C48135" s="71"/>
    </row>
    <row r="48136" spans="1:3" x14ac:dyDescent="0.4">
      <c r="A48136" s="70"/>
      <c r="B48136" s="70"/>
      <c r="C48136" s="71"/>
    </row>
    <row r="48137" spans="1:3" x14ac:dyDescent="0.4">
      <c r="A48137" s="70"/>
      <c r="B48137" s="70"/>
      <c r="C48137" s="71"/>
    </row>
    <row r="48138" spans="1:3" x14ac:dyDescent="0.4">
      <c r="A48138" s="70"/>
      <c r="B48138" s="70"/>
      <c r="C48138" s="71"/>
    </row>
    <row r="48139" spans="1:3" x14ac:dyDescent="0.4">
      <c r="A48139" s="70"/>
      <c r="B48139" s="70"/>
      <c r="C48139" s="71"/>
    </row>
    <row r="48140" spans="1:3" x14ac:dyDescent="0.4">
      <c r="A48140" s="70"/>
      <c r="B48140" s="70"/>
      <c r="C48140" s="71"/>
    </row>
    <row r="48141" spans="1:3" x14ac:dyDescent="0.4">
      <c r="A48141" s="70"/>
      <c r="B48141" s="70"/>
      <c r="C48141" s="71"/>
    </row>
    <row r="48142" spans="1:3" x14ac:dyDescent="0.4">
      <c r="A48142" s="70"/>
      <c r="B48142" s="70"/>
      <c r="C48142" s="71"/>
    </row>
    <row r="48143" spans="1:3" x14ac:dyDescent="0.4">
      <c r="A48143" s="70"/>
      <c r="B48143" s="70"/>
      <c r="C48143" s="71"/>
    </row>
    <row r="48144" spans="1:3" x14ac:dyDescent="0.4">
      <c r="A48144" s="70"/>
      <c r="B48144" s="70"/>
      <c r="C48144" s="71"/>
    </row>
    <row r="48145" spans="1:3" x14ac:dyDescent="0.4">
      <c r="A48145" s="70"/>
      <c r="B48145" s="70"/>
      <c r="C48145" s="71"/>
    </row>
    <row r="48146" spans="1:3" x14ac:dyDescent="0.4">
      <c r="A48146" s="70"/>
      <c r="B48146" s="70"/>
      <c r="C48146" s="71"/>
    </row>
    <row r="48147" spans="1:3" x14ac:dyDescent="0.4">
      <c r="A48147" s="70"/>
      <c r="B48147" s="70"/>
      <c r="C48147" s="71"/>
    </row>
    <row r="48148" spans="1:3" x14ac:dyDescent="0.4">
      <c r="A48148" s="70"/>
      <c r="B48148" s="70"/>
      <c r="C48148" s="71"/>
    </row>
    <row r="48149" spans="1:3" x14ac:dyDescent="0.4">
      <c r="A48149" s="70"/>
      <c r="B48149" s="70"/>
      <c r="C48149" s="71"/>
    </row>
    <row r="48150" spans="1:3" x14ac:dyDescent="0.4">
      <c r="A48150" s="70"/>
      <c r="B48150" s="70"/>
      <c r="C48150" s="71"/>
    </row>
    <row r="48151" spans="1:3" x14ac:dyDescent="0.4">
      <c r="A48151" s="70"/>
      <c r="B48151" s="70"/>
      <c r="C48151" s="71"/>
    </row>
    <row r="48152" spans="1:3" x14ac:dyDescent="0.4">
      <c r="A48152" s="70"/>
      <c r="B48152" s="70"/>
      <c r="C48152" s="71"/>
    </row>
    <row r="48153" spans="1:3" x14ac:dyDescent="0.4">
      <c r="A48153" s="70"/>
      <c r="B48153" s="70"/>
      <c r="C48153" s="71"/>
    </row>
    <row r="48154" spans="1:3" x14ac:dyDescent="0.4">
      <c r="A48154" s="70"/>
      <c r="B48154" s="70"/>
      <c r="C48154" s="71"/>
    </row>
    <row r="48155" spans="1:3" x14ac:dyDescent="0.4">
      <c r="A48155" s="70"/>
      <c r="B48155" s="70"/>
      <c r="C48155" s="71"/>
    </row>
    <row r="48156" spans="1:3" x14ac:dyDescent="0.4">
      <c r="A48156" s="70"/>
      <c r="B48156" s="70"/>
      <c r="C48156" s="71"/>
    </row>
    <row r="48157" spans="1:3" x14ac:dyDescent="0.4">
      <c r="A48157" s="70"/>
      <c r="B48157" s="70"/>
      <c r="C48157" s="71"/>
    </row>
    <row r="48158" spans="1:3" x14ac:dyDescent="0.4">
      <c r="A48158" s="70"/>
      <c r="B48158" s="70"/>
      <c r="C48158" s="71"/>
    </row>
    <row r="48159" spans="1:3" x14ac:dyDescent="0.4">
      <c r="A48159" s="70"/>
      <c r="B48159" s="70"/>
      <c r="C48159" s="71"/>
    </row>
    <row r="48160" spans="1:3" x14ac:dyDescent="0.4">
      <c r="A48160" s="70"/>
      <c r="B48160" s="70"/>
      <c r="C48160" s="71"/>
    </row>
    <row r="48161" spans="1:3" x14ac:dyDescent="0.4">
      <c r="A48161" s="70"/>
      <c r="B48161" s="70"/>
      <c r="C48161" s="71"/>
    </row>
    <row r="48162" spans="1:3" x14ac:dyDescent="0.4">
      <c r="A48162" s="70"/>
      <c r="B48162" s="70"/>
      <c r="C48162" s="71"/>
    </row>
    <row r="48163" spans="1:3" x14ac:dyDescent="0.4">
      <c r="A48163" s="70"/>
      <c r="B48163" s="70"/>
      <c r="C48163" s="71"/>
    </row>
    <row r="48164" spans="1:3" x14ac:dyDescent="0.4">
      <c r="A48164" s="70"/>
      <c r="B48164" s="70"/>
      <c r="C48164" s="71"/>
    </row>
    <row r="48165" spans="1:3" x14ac:dyDescent="0.4">
      <c r="A48165" s="70"/>
      <c r="B48165" s="70"/>
      <c r="C48165" s="71"/>
    </row>
    <row r="48166" spans="1:3" x14ac:dyDescent="0.4">
      <c r="A48166" s="70"/>
      <c r="B48166" s="70"/>
      <c r="C48166" s="71"/>
    </row>
    <row r="48167" spans="1:3" x14ac:dyDescent="0.4">
      <c r="A48167" s="70"/>
      <c r="B48167" s="70"/>
      <c r="C48167" s="71"/>
    </row>
    <row r="48168" spans="1:3" x14ac:dyDescent="0.4">
      <c r="A48168" s="70"/>
      <c r="B48168" s="70"/>
      <c r="C48168" s="71"/>
    </row>
    <row r="48169" spans="1:3" x14ac:dyDescent="0.4">
      <c r="A48169" s="70"/>
      <c r="B48169" s="70"/>
      <c r="C48169" s="71"/>
    </row>
    <row r="48170" spans="1:3" x14ac:dyDescent="0.4">
      <c r="A48170" s="70"/>
      <c r="B48170" s="70"/>
      <c r="C48170" s="71"/>
    </row>
    <row r="48171" spans="1:3" x14ac:dyDescent="0.4">
      <c r="A48171" s="70"/>
      <c r="B48171" s="70"/>
      <c r="C48171" s="71"/>
    </row>
    <row r="48172" spans="1:3" x14ac:dyDescent="0.4">
      <c r="A48172" s="70"/>
      <c r="B48172" s="70"/>
      <c r="C48172" s="71"/>
    </row>
    <row r="48173" spans="1:3" x14ac:dyDescent="0.4">
      <c r="A48173" s="70"/>
      <c r="B48173" s="70"/>
      <c r="C48173" s="71"/>
    </row>
    <row r="48174" spans="1:3" x14ac:dyDescent="0.4">
      <c r="A48174" s="70"/>
      <c r="B48174" s="70"/>
      <c r="C48174" s="71"/>
    </row>
    <row r="48175" spans="1:3" x14ac:dyDescent="0.4">
      <c r="A48175" s="70"/>
      <c r="B48175" s="70"/>
      <c r="C48175" s="71"/>
    </row>
    <row r="48176" spans="1:3" x14ac:dyDescent="0.4">
      <c r="A48176" s="70"/>
      <c r="B48176" s="70"/>
      <c r="C48176" s="71"/>
    </row>
    <row r="48177" spans="1:3" x14ac:dyDescent="0.4">
      <c r="A48177" s="70"/>
      <c r="B48177" s="70"/>
      <c r="C48177" s="71"/>
    </row>
    <row r="48178" spans="1:3" x14ac:dyDescent="0.4">
      <c r="A48178" s="70"/>
      <c r="B48178" s="70"/>
      <c r="C48178" s="71"/>
    </row>
    <row r="48179" spans="1:3" x14ac:dyDescent="0.4">
      <c r="A48179" s="70"/>
      <c r="B48179" s="70"/>
      <c r="C48179" s="71"/>
    </row>
    <row r="48180" spans="1:3" x14ac:dyDescent="0.4">
      <c r="A48180" s="70"/>
      <c r="B48180" s="70"/>
      <c r="C48180" s="71"/>
    </row>
    <row r="48181" spans="1:3" x14ac:dyDescent="0.4">
      <c r="A48181" s="70"/>
      <c r="B48181" s="70"/>
      <c r="C48181" s="71"/>
    </row>
    <row r="48182" spans="1:3" x14ac:dyDescent="0.4">
      <c r="A48182" s="70"/>
      <c r="B48182" s="70"/>
      <c r="C48182" s="71"/>
    </row>
    <row r="48183" spans="1:3" x14ac:dyDescent="0.4">
      <c r="A48183" s="70"/>
      <c r="B48183" s="70"/>
      <c r="C48183" s="71"/>
    </row>
    <row r="48184" spans="1:3" x14ac:dyDescent="0.4">
      <c r="A48184" s="70"/>
      <c r="B48184" s="70"/>
      <c r="C48184" s="71"/>
    </row>
    <row r="48185" spans="1:3" x14ac:dyDescent="0.4">
      <c r="A48185" s="70"/>
      <c r="B48185" s="70"/>
      <c r="C48185" s="71"/>
    </row>
    <row r="48186" spans="1:3" x14ac:dyDescent="0.4">
      <c r="A48186" s="70"/>
      <c r="B48186" s="70"/>
      <c r="C48186" s="71"/>
    </row>
    <row r="48187" spans="1:3" x14ac:dyDescent="0.4">
      <c r="A48187" s="70"/>
      <c r="B48187" s="70"/>
      <c r="C48187" s="71"/>
    </row>
    <row r="48188" spans="1:3" x14ac:dyDescent="0.4">
      <c r="A48188" s="70"/>
      <c r="B48188" s="70"/>
      <c r="C48188" s="71"/>
    </row>
    <row r="48189" spans="1:3" x14ac:dyDescent="0.4">
      <c r="A48189" s="70"/>
      <c r="B48189" s="70"/>
      <c r="C48189" s="71"/>
    </row>
    <row r="48190" spans="1:3" x14ac:dyDescent="0.4">
      <c r="A48190" s="70"/>
      <c r="B48190" s="70"/>
      <c r="C48190" s="71"/>
    </row>
    <row r="48191" spans="1:3" x14ac:dyDescent="0.4">
      <c r="A48191" s="70"/>
      <c r="B48191" s="70"/>
      <c r="C48191" s="71"/>
    </row>
    <row r="48192" spans="1:3" x14ac:dyDescent="0.4">
      <c r="A48192" s="70"/>
      <c r="B48192" s="70"/>
      <c r="C48192" s="71"/>
    </row>
    <row r="48193" spans="1:3" x14ac:dyDescent="0.4">
      <c r="A48193" s="70"/>
      <c r="B48193" s="70"/>
      <c r="C48193" s="71"/>
    </row>
    <row r="48194" spans="1:3" x14ac:dyDescent="0.4">
      <c r="A48194" s="70"/>
      <c r="B48194" s="70"/>
      <c r="C48194" s="71"/>
    </row>
    <row r="48195" spans="1:3" x14ac:dyDescent="0.4">
      <c r="A48195" s="70"/>
      <c r="B48195" s="70"/>
      <c r="C48195" s="71"/>
    </row>
    <row r="48196" spans="1:3" x14ac:dyDescent="0.4">
      <c r="A48196" s="70"/>
      <c r="B48196" s="70"/>
      <c r="C48196" s="71"/>
    </row>
    <row r="48197" spans="1:3" x14ac:dyDescent="0.4">
      <c r="A48197" s="70"/>
      <c r="B48197" s="70"/>
      <c r="C48197" s="71"/>
    </row>
    <row r="48198" spans="1:3" x14ac:dyDescent="0.4">
      <c r="A48198" s="70"/>
      <c r="B48198" s="70"/>
      <c r="C48198" s="71"/>
    </row>
    <row r="48199" spans="1:3" x14ac:dyDescent="0.4">
      <c r="A48199" s="70"/>
      <c r="B48199" s="70"/>
      <c r="C48199" s="71"/>
    </row>
    <row r="48200" spans="1:3" x14ac:dyDescent="0.4">
      <c r="A48200" s="70"/>
      <c r="B48200" s="70"/>
      <c r="C48200" s="71"/>
    </row>
    <row r="48201" spans="1:3" x14ac:dyDescent="0.4">
      <c r="A48201" s="70"/>
      <c r="B48201" s="70"/>
      <c r="C48201" s="71"/>
    </row>
    <row r="48202" spans="1:3" x14ac:dyDescent="0.4">
      <c r="A48202" s="70"/>
      <c r="B48202" s="70"/>
      <c r="C48202" s="71"/>
    </row>
    <row r="48203" spans="1:3" x14ac:dyDescent="0.4">
      <c r="A48203" s="70"/>
      <c r="B48203" s="70"/>
      <c r="C48203" s="71"/>
    </row>
    <row r="48204" spans="1:3" x14ac:dyDescent="0.4">
      <c r="A48204" s="70"/>
      <c r="B48204" s="70"/>
      <c r="C48204" s="71"/>
    </row>
    <row r="48205" spans="1:3" x14ac:dyDescent="0.4">
      <c r="A48205" s="70"/>
      <c r="B48205" s="70"/>
      <c r="C48205" s="71"/>
    </row>
    <row r="48206" spans="1:3" x14ac:dyDescent="0.4">
      <c r="A48206" s="70"/>
      <c r="B48206" s="70"/>
      <c r="C48206" s="71"/>
    </row>
    <row r="48207" spans="1:3" x14ac:dyDescent="0.4">
      <c r="A48207" s="70"/>
      <c r="B48207" s="70"/>
      <c r="C48207" s="71"/>
    </row>
    <row r="48208" spans="1:3" x14ac:dyDescent="0.4">
      <c r="A48208" s="70"/>
      <c r="B48208" s="70"/>
      <c r="C48208" s="71"/>
    </row>
    <row r="48209" spans="1:3" x14ac:dyDescent="0.4">
      <c r="A48209" s="70"/>
      <c r="B48209" s="70"/>
      <c r="C48209" s="71"/>
    </row>
    <row r="48210" spans="1:3" x14ac:dyDescent="0.4">
      <c r="A48210" s="70"/>
      <c r="B48210" s="70"/>
      <c r="C48210" s="71"/>
    </row>
    <row r="48211" spans="1:3" x14ac:dyDescent="0.4">
      <c r="A48211" s="70"/>
      <c r="B48211" s="70"/>
      <c r="C48211" s="71"/>
    </row>
    <row r="48212" spans="1:3" x14ac:dyDescent="0.4">
      <c r="A48212" s="70"/>
      <c r="B48212" s="70"/>
      <c r="C48212" s="71"/>
    </row>
    <row r="48213" spans="1:3" x14ac:dyDescent="0.4">
      <c r="A48213" s="70"/>
      <c r="B48213" s="70"/>
      <c r="C48213" s="71"/>
    </row>
    <row r="48214" spans="1:3" x14ac:dyDescent="0.4">
      <c r="A48214" s="70"/>
      <c r="B48214" s="70"/>
      <c r="C48214" s="71"/>
    </row>
    <row r="48215" spans="1:3" x14ac:dyDescent="0.4">
      <c r="A48215" s="70"/>
      <c r="B48215" s="70"/>
      <c r="C48215" s="71"/>
    </row>
    <row r="48216" spans="1:3" x14ac:dyDescent="0.4">
      <c r="A48216" s="70"/>
      <c r="B48216" s="70"/>
      <c r="C48216" s="71"/>
    </row>
    <row r="48217" spans="1:3" x14ac:dyDescent="0.4">
      <c r="A48217" s="70"/>
      <c r="B48217" s="70"/>
      <c r="C48217" s="71"/>
    </row>
    <row r="48218" spans="1:3" x14ac:dyDescent="0.4">
      <c r="A48218" s="70"/>
      <c r="B48218" s="70"/>
      <c r="C48218" s="71"/>
    </row>
    <row r="48219" spans="1:3" x14ac:dyDescent="0.4">
      <c r="A48219" s="70"/>
      <c r="B48219" s="70"/>
      <c r="C48219" s="71"/>
    </row>
    <row r="48220" spans="1:3" x14ac:dyDescent="0.4">
      <c r="A48220" s="70"/>
      <c r="B48220" s="70"/>
      <c r="C48220" s="71"/>
    </row>
    <row r="48221" spans="1:3" x14ac:dyDescent="0.4">
      <c r="A48221" s="70"/>
      <c r="B48221" s="70"/>
      <c r="C48221" s="71"/>
    </row>
    <row r="48222" spans="1:3" x14ac:dyDescent="0.4">
      <c r="A48222" s="70"/>
      <c r="B48222" s="70"/>
      <c r="C48222" s="71"/>
    </row>
    <row r="48223" spans="1:3" x14ac:dyDescent="0.4">
      <c r="A48223" s="70"/>
      <c r="B48223" s="70"/>
      <c r="C48223" s="71"/>
    </row>
    <row r="48224" spans="1:3" x14ac:dyDescent="0.4">
      <c r="A48224" s="70"/>
      <c r="B48224" s="70"/>
      <c r="C48224" s="71"/>
    </row>
    <row r="48225" spans="1:3" x14ac:dyDescent="0.4">
      <c r="A48225" s="70"/>
      <c r="B48225" s="70"/>
      <c r="C48225" s="71"/>
    </row>
    <row r="48226" spans="1:3" x14ac:dyDescent="0.4">
      <c r="A48226" s="70"/>
      <c r="B48226" s="70"/>
      <c r="C48226" s="71"/>
    </row>
    <row r="48227" spans="1:3" x14ac:dyDescent="0.4">
      <c r="A48227" s="70"/>
      <c r="B48227" s="70"/>
      <c r="C48227" s="71"/>
    </row>
    <row r="48228" spans="1:3" x14ac:dyDescent="0.4">
      <c r="A48228" s="70"/>
      <c r="B48228" s="70"/>
      <c r="C48228" s="71"/>
    </row>
    <row r="48229" spans="1:3" x14ac:dyDescent="0.4">
      <c r="A48229" s="70"/>
      <c r="B48229" s="70"/>
      <c r="C48229" s="71"/>
    </row>
    <row r="48230" spans="1:3" x14ac:dyDescent="0.4">
      <c r="A48230" s="70"/>
      <c r="B48230" s="70"/>
      <c r="C48230" s="71"/>
    </row>
    <row r="48231" spans="1:3" x14ac:dyDescent="0.4">
      <c r="A48231" s="70"/>
      <c r="B48231" s="70"/>
      <c r="C48231" s="71"/>
    </row>
    <row r="48232" spans="1:3" x14ac:dyDescent="0.4">
      <c r="A48232" s="70"/>
      <c r="B48232" s="70"/>
      <c r="C48232" s="71"/>
    </row>
    <row r="48233" spans="1:3" x14ac:dyDescent="0.4">
      <c r="A48233" s="70"/>
      <c r="B48233" s="70"/>
      <c r="C48233" s="71"/>
    </row>
    <row r="48234" spans="1:3" x14ac:dyDescent="0.4">
      <c r="A48234" s="70"/>
      <c r="B48234" s="70"/>
      <c r="C48234" s="71"/>
    </row>
    <row r="48235" spans="1:3" x14ac:dyDescent="0.4">
      <c r="A48235" s="70"/>
      <c r="B48235" s="70"/>
      <c r="C48235" s="71"/>
    </row>
    <row r="48236" spans="1:3" x14ac:dyDescent="0.4">
      <c r="A48236" s="70"/>
      <c r="B48236" s="70"/>
      <c r="C48236" s="71"/>
    </row>
    <row r="48237" spans="1:3" x14ac:dyDescent="0.4">
      <c r="A48237" s="70"/>
      <c r="B48237" s="70"/>
      <c r="C48237" s="71"/>
    </row>
    <row r="48238" spans="1:3" x14ac:dyDescent="0.4">
      <c r="A48238" s="70"/>
      <c r="B48238" s="70"/>
      <c r="C48238" s="71"/>
    </row>
    <row r="48239" spans="1:3" x14ac:dyDescent="0.4">
      <c r="A48239" s="70"/>
      <c r="B48239" s="70"/>
      <c r="C48239" s="71"/>
    </row>
    <row r="48240" spans="1:3" x14ac:dyDescent="0.4">
      <c r="A48240" s="70"/>
      <c r="B48240" s="70"/>
      <c r="C48240" s="71"/>
    </row>
    <row r="48241" spans="1:3" x14ac:dyDescent="0.4">
      <c r="A48241" s="70"/>
      <c r="B48241" s="70"/>
      <c r="C48241" s="71"/>
    </row>
    <row r="48242" spans="1:3" x14ac:dyDescent="0.4">
      <c r="A48242" s="70"/>
      <c r="B48242" s="70"/>
      <c r="C48242" s="71"/>
    </row>
    <row r="48243" spans="1:3" x14ac:dyDescent="0.4">
      <c r="A48243" s="70"/>
      <c r="B48243" s="70"/>
      <c r="C48243" s="71"/>
    </row>
    <row r="48244" spans="1:3" x14ac:dyDescent="0.4">
      <c r="A48244" s="70"/>
      <c r="B48244" s="70"/>
      <c r="C48244" s="71"/>
    </row>
    <row r="48245" spans="1:3" x14ac:dyDescent="0.4">
      <c r="A48245" s="70"/>
      <c r="B48245" s="70"/>
      <c r="C48245" s="71"/>
    </row>
    <row r="48246" spans="1:3" x14ac:dyDescent="0.4">
      <c r="A48246" s="70"/>
      <c r="B48246" s="70"/>
      <c r="C48246" s="71"/>
    </row>
    <row r="48247" spans="1:3" x14ac:dyDescent="0.4">
      <c r="A48247" s="70"/>
      <c r="B48247" s="70"/>
      <c r="C48247" s="71"/>
    </row>
    <row r="48248" spans="1:3" x14ac:dyDescent="0.4">
      <c r="A48248" s="70"/>
      <c r="B48248" s="70"/>
      <c r="C48248" s="71"/>
    </row>
    <row r="48249" spans="1:3" x14ac:dyDescent="0.4">
      <c r="A48249" s="70"/>
      <c r="B48249" s="70"/>
      <c r="C48249" s="71"/>
    </row>
    <row r="48250" spans="1:3" x14ac:dyDescent="0.4">
      <c r="A48250" s="70"/>
      <c r="B48250" s="70"/>
      <c r="C48250" s="71"/>
    </row>
    <row r="48251" spans="1:3" x14ac:dyDescent="0.4">
      <c r="A48251" s="70"/>
      <c r="B48251" s="70"/>
      <c r="C48251" s="71"/>
    </row>
    <row r="48252" spans="1:3" x14ac:dyDescent="0.4">
      <c r="A48252" s="70"/>
      <c r="B48252" s="70"/>
      <c r="C48252" s="71"/>
    </row>
    <row r="48253" spans="1:3" x14ac:dyDescent="0.4">
      <c r="A48253" s="70"/>
      <c r="B48253" s="70"/>
      <c r="C48253" s="71"/>
    </row>
    <row r="48254" spans="1:3" x14ac:dyDescent="0.4">
      <c r="A48254" s="70"/>
      <c r="B48254" s="70"/>
      <c r="C48254" s="71"/>
    </row>
    <row r="48255" spans="1:3" x14ac:dyDescent="0.4">
      <c r="A48255" s="70"/>
      <c r="B48255" s="70"/>
      <c r="C48255" s="71"/>
    </row>
    <row r="48256" spans="1:3" x14ac:dyDescent="0.4">
      <c r="A48256" s="70"/>
      <c r="B48256" s="70"/>
      <c r="C48256" s="71"/>
    </row>
    <row r="48257" spans="1:3" x14ac:dyDescent="0.4">
      <c r="A48257" s="70"/>
      <c r="B48257" s="70"/>
      <c r="C48257" s="71"/>
    </row>
    <row r="48258" spans="1:3" x14ac:dyDescent="0.4">
      <c r="A48258" s="70"/>
      <c r="B48258" s="70"/>
      <c r="C48258" s="71"/>
    </row>
    <row r="48259" spans="1:3" x14ac:dyDescent="0.4">
      <c r="A48259" s="70"/>
      <c r="B48259" s="70"/>
      <c r="C48259" s="71"/>
    </row>
    <row r="48260" spans="1:3" x14ac:dyDescent="0.4">
      <c r="A48260" s="70"/>
      <c r="B48260" s="70"/>
      <c r="C48260" s="71"/>
    </row>
    <row r="48261" spans="1:3" x14ac:dyDescent="0.4">
      <c r="A48261" s="70"/>
      <c r="B48261" s="70"/>
      <c r="C48261" s="71"/>
    </row>
    <row r="48262" spans="1:3" x14ac:dyDescent="0.4">
      <c r="A48262" s="70"/>
      <c r="B48262" s="70"/>
      <c r="C48262" s="71"/>
    </row>
    <row r="48263" spans="1:3" x14ac:dyDescent="0.4">
      <c r="A48263" s="70"/>
      <c r="B48263" s="70"/>
      <c r="C48263" s="71"/>
    </row>
    <row r="48264" spans="1:3" x14ac:dyDescent="0.4">
      <c r="A48264" s="70"/>
      <c r="B48264" s="70"/>
      <c r="C48264" s="71"/>
    </row>
    <row r="48265" spans="1:3" x14ac:dyDescent="0.4">
      <c r="A48265" s="70"/>
      <c r="B48265" s="70"/>
      <c r="C48265" s="71"/>
    </row>
    <row r="48266" spans="1:3" x14ac:dyDescent="0.4">
      <c r="A48266" s="70"/>
      <c r="B48266" s="70"/>
      <c r="C48266" s="71"/>
    </row>
    <row r="48267" spans="1:3" x14ac:dyDescent="0.4">
      <c r="A48267" s="70"/>
      <c r="B48267" s="70"/>
      <c r="C48267" s="71"/>
    </row>
    <row r="48268" spans="1:3" x14ac:dyDescent="0.4">
      <c r="A48268" s="70"/>
      <c r="B48268" s="70"/>
      <c r="C48268" s="71"/>
    </row>
    <row r="48269" spans="1:3" x14ac:dyDescent="0.4">
      <c r="A48269" s="70"/>
      <c r="B48269" s="70"/>
      <c r="C48269" s="71"/>
    </row>
    <row r="48270" spans="1:3" x14ac:dyDescent="0.4">
      <c r="A48270" s="70"/>
      <c r="B48270" s="70"/>
      <c r="C48270" s="71"/>
    </row>
    <row r="48271" spans="1:3" x14ac:dyDescent="0.4">
      <c r="A48271" s="70"/>
      <c r="B48271" s="70"/>
      <c r="C48271" s="71"/>
    </row>
    <row r="48272" spans="1:3" x14ac:dyDescent="0.4">
      <c r="A48272" s="70"/>
      <c r="B48272" s="70"/>
      <c r="C48272" s="71"/>
    </row>
    <row r="48273" spans="1:3" x14ac:dyDescent="0.4">
      <c r="A48273" s="70"/>
      <c r="B48273" s="70"/>
      <c r="C48273" s="71"/>
    </row>
    <row r="48274" spans="1:3" x14ac:dyDescent="0.4">
      <c r="A48274" s="70"/>
      <c r="B48274" s="70"/>
      <c r="C48274" s="71"/>
    </row>
    <row r="48275" spans="1:3" x14ac:dyDescent="0.4">
      <c r="A48275" s="70"/>
      <c r="B48275" s="70"/>
      <c r="C48275" s="71"/>
    </row>
    <row r="48276" spans="1:3" x14ac:dyDescent="0.4">
      <c r="A48276" s="70"/>
      <c r="B48276" s="70"/>
      <c r="C48276" s="71"/>
    </row>
    <row r="48277" spans="1:3" x14ac:dyDescent="0.4">
      <c r="A48277" s="70"/>
      <c r="B48277" s="70"/>
      <c r="C48277" s="71"/>
    </row>
    <row r="48278" spans="1:3" x14ac:dyDescent="0.4">
      <c r="A48278" s="70"/>
      <c r="B48278" s="70"/>
      <c r="C48278" s="71"/>
    </row>
    <row r="48279" spans="1:3" x14ac:dyDescent="0.4">
      <c r="A48279" s="70"/>
      <c r="B48279" s="70"/>
      <c r="C48279" s="71"/>
    </row>
    <row r="48280" spans="1:3" x14ac:dyDescent="0.4">
      <c r="A48280" s="70"/>
      <c r="B48280" s="70"/>
      <c r="C48280" s="71"/>
    </row>
    <row r="48281" spans="1:3" x14ac:dyDescent="0.4">
      <c r="A48281" s="70"/>
      <c r="B48281" s="70"/>
      <c r="C48281" s="71"/>
    </row>
    <row r="48282" spans="1:3" x14ac:dyDescent="0.4">
      <c r="A48282" s="70"/>
      <c r="B48282" s="70"/>
      <c r="C48282" s="71"/>
    </row>
    <row r="48283" spans="1:3" x14ac:dyDescent="0.4">
      <c r="A48283" s="70"/>
      <c r="B48283" s="70"/>
      <c r="C48283" s="71"/>
    </row>
    <row r="48284" spans="1:3" x14ac:dyDescent="0.4">
      <c r="A48284" s="70"/>
      <c r="B48284" s="70"/>
      <c r="C48284" s="71"/>
    </row>
    <row r="48285" spans="1:3" x14ac:dyDescent="0.4">
      <c r="A48285" s="70"/>
      <c r="B48285" s="70"/>
      <c r="C48285" s="71"/>
    </row>
    <row r="48286" spans="1:3" x14ac:dyDescent="0.4">
      <c r="A48286" s="70"/>
      <c r="B48286" s="70"/>
      <c r="C48286" s="71"/>
    </row>
    <row r="48287" spans="1:3" x14ac:dyDescent="0.4">
      <c r="A48287" s="70"/>
      <c r="B48287" s="70"/>
      <c r="C48287" s="71"/>
    </row>
    <row r="48288" spans="1:3" x14ac:dyDescent="0.4">
      <c r="A48288" s="70"/>
      <c r="B48288" s="70"/>
      <c r="C48288" s="71"/>
    </row>
    <row r="48289" spans="1:3" x14ac:dyDescent="0.4">
      <c r="A48289" s="70"/>
      <c r="B48289" s="70"/>
      <c r="C48289" s="71"/>
    </row>
    <row r="48290" spans="1:3" x14ac:dyDescent="0.4">
      <c r="A48290" s="70"/>
      <c r="B48290" s="70"/>
      <c r="C48290" s="71"/>
    </row>
    <row r="48291" spans="1:3" x14ac:dyDescent="0.4">
      <c r="A48291" s="70"/>
      <c r="B48291" s="70"/>
      <c r="C48291" s="71"/>
    </row>
    <row r="48292" spans="1:3" x14ac:dyDescent="0.4">
      <c r="A48292" s="70"/>
      <c r="B48292" s="70"/>
      <c r="C48292" s="71"/>
    </row>
    <row r="48293" spans="1:3" x14ac:dyDescent="0.4">
      <c r="A48293" s="70"/>
      <c r="B48293" s="70"/>
      <c r="C48293" s="71"/>
    </row>
    <row r="48294" spans="1:3" x14ac:dyDescent="0.4">
      <c r="A48294" s="70"/>
      <c r="B48294" s="70"/>
      <c r="C48294" s="71"/>
    </row>
    <row r="48295" spans="1:3" x14ac:dyDescent="0.4">
      <c r="A48295" s="70"/>
      <c r="B48295" s="70"/>
      <c r="C48295" s="71"/>
    </row>
    <row r="48296" spans="1:3" x14ac:dyDescent="0.4">
      <c r="A48296" s="70"/>
      <c r="B48296" s="70"/>
      <c r="C48296" s="71"/>
    </row>
    <row r="48297" spans="1:3" x14ac:dyDescent="0.4">
      <c r="A48297" s="70"/>
      <c r="B48297" s="70"/>
      <c r="C48297" s="71"/>
    </row>
    <row r="48298" spans="1:3" x14ac:dyDescent="0.4">
      <c r="A48298" s="70"/>
      <c r="B48298" s="70"/>
      <c r="C48298" s="71"/>
    </row>
    <row r="48299" spans="1:3" x14ac:dyDescent="0.4">
      <c r="A48299" s="70"/>
      <c r="B48299" s="70"/>
      <c r="C48299" s="71"/>
    </row>
    <row r="48300" spans="1:3" x14ac:dyDescent="0.4">
      <c r="A48300" s="70"/>
      <c r="B48300" s="70"/>
      <c r="C48300" s="71"/>
    </row>
    <row r="48301" spans="1:3" x14ac:dyDescent="0.4">
      <c r="A48301" s="70"/>
      <c r="B48301" s="70"/>
      <c r="C48301" s="71"/>
    </row>
    <row r="48302" spans="1:3" x14ac:dyDescent="0.4">
      <c r="A48302" s="70"/>
      <c r="B48302" s="70"/>
      <c r="C48302" s="71"/>
    </row>
    <row r="48303" spans="1:3" x14ac:dyDescent="0.4">
      <c r="A48303" s="70"/>
      <c r="B48303" s="70"/>
      <c r="C48303" s="71"/>
    </row>
    <row r="48304" spans="1:3" x14ac:dyDescent="0.4">
      <c r="A48304" s="70"/>
      <c r="B48304" s="70"/>
      <c r="C48304" s="71"/>
    </row>
    <row r="48305" spans="1:3" x14ac:dyDescent="0.4">
      <c r="A48305" s="70"/>
      <c r="B48305" s="70"/>
      <c r="C48305" s="71"/>
    </row>
    <row r="48306" spans="1:3" x14ac:dyDescent="0.4">
      <c r="A48306" s="70"/>
      <c r="B48306" s="70"/>
      <c r="C48306" s="71"/>
    </row>
    <row r="48307" spans="1:3" x14ac:dyDescent="0.4">
      <c r="A48307" s="70"/>
      <c r="B48307" s="70"/>
      <c r="C48307" s="71"/>
    </row>
    <row r="48308" spans="1:3" x14ac:dyDescent="0.4">
      <c r="A48308" s="70"/>
      <c r="B48308" s="70"/>
      <c r="C48308" s="71"/>
    </row>
    <row r="48309" spans="1:3" x14ac:dyDescent="0.4">
      <c r="A48309" s="70"/>
      <c r="B48309" s="70"/>
      <c r="C48309" s="71"/>
    </row>
    <row r="48310" spans="1:3" x14ac:dyDescent="0.4">
      <c r="A48310" s="70"/>
      <c r="B48310" s="70"/>
      <c r="C48310" s="71"/>
    </row>
    <row r="48311" spans="1:3" x14ac:dyDescent="0.4">
      <c r="A48311" s="70"/>
      <c r="B48311" s="70"/>
      <c r="C48311" s="71"/>
    </row>
    <row r="48312" spans="1:3" x14ac:dyDescent="0.4">
      <c r="A48312" s="70"/>
      <c r="B48312" s="70"/>
      <c r="C48312" s="71"/>
    </row>
    <row r="48313" spans="1:3" x14ac:dyDescent="0.4">
      <c r="A48313" s="70"/>
      <c r="B48313" s="70"/>
      <c r="C48313" s="71"/>
    </row>
    <row r="48314" spans="1:3" x14ac:dyDescent="0.4">
      <c r="A48314" s="70"/>
      <c r="B48314" s="70"/>
      <c r="C48314" s="71"/>
    </row>
    <row r="48315" spans="1:3" x14ac:dyDescent="0.4">
      <c r="A48315" s="70"/>
      <c r="B48315" s="70"/>
      <c r="C48315" s="71"/>
    </row>
    <row r="48316" spans="1:3" x14ac:dyDescent="0.4">
      <c r="A48316" s="70"/>
      <c r="B48316" s="70"/>
      <c r="C48316" s="71"/>
    </row>
    <row r="48317" spans="1:3" x14ac:dyDescent="0.4">
      <c r="A48317" s="70"/>
      <c r="B48317" s="70"/>
      <c r="C48317" s="71"/>
    </row>
    <row r="48318" spans="1:3" x14ac:dyDescent="0.4">
      <c r="A48318" s="70"/>
      <c r="B48318" s="70"/>
      <c r="C48318" s="71"/>
    </row>
    <row r="48319" spans="1:3" x14ac:dyDescent="0.4">
      <c r="A48319" s="70"/>
      <c r="B48319" s="70"/>
      <c r="C48319" s="71"/>
    </row>
    <row r="48320" spans="1:3" x14ac:dyDescent="0.4">
      <c r="A48320" s="70"/>
      <c r="B48320" s="70"/>
      <c r="C48320" s="71"/>
    </row>
    <row r="48321" spans="1:3" x14ac:dyDescent="0.4">
      <c r="A48321" s="70"/>
      <c r="B48321" s="70"/>
      <c r="C48321" s="71"/>
    </row>
    <row r="48322" spans="1:3" x14ac:dyDescent="0.4">
      <c r="A48322" s="70"/>
      <c r="B48322" s="70"/>
      <c r="C48322" s="71"/>
    </row>
    <row r="48323" spans="1:3" x14ac:dyDescent="0.4">
      <c r="A48323" s="70"/>
      <c r="B48323" s="70"/>
      <c r="C48323" s="71"/>
    </row>
    <row r="48324" spans="1:3" x14ac:dyDescent="0.4">
      <c r="A48324" s="70"/>
      <c r="B48324" s="70"/>
      <c r="C48324" s="71"/>
    </row>
    <row r="48325" spans="1:3" x14ac:dyDescent="0.4">
      <c r="A48325" s="70"/>
      <c r="B48325" s="70"/>
      <c r="C48325" s="71"/>
    </row>
    <row r="48326" spans="1:3" x14ac:dyDescent="0.4">
      <c r="A48326" s="70"/>
      <c r="B48326" s="70"/>
      <c r="C48326" s="71"/>
    </row>
    <row r="48327" spans="1:3" x14ac:dyDescent="0.4">
      <c r="A48327" s="70"/>
      <c r="B48327" s="70"/>
      <c r="C48327" s="71"/>
    </row>
    <row r="48328" spans="1:3" x14ac:dyDescent="0.4">
      <c r="A48328" s="70"/>
      <c r="B48328" s="70"/>
      <c r="C48328" s="71"/>
    </row>
    <row r="48329" spans="1:3" x14ac:dyDescent="0.4">
      <c r="A48329" s="70"/>
      <c r="B48329" s="70"/>
      <c r="C48329" s="71"/>
    </row>
    <row r="48330" spans="1:3" x14ac:dyDescent="0.4">
      <c r="A48330" s="70"/>
      <c r="B48330" s="70"/>
      <c r="C48330" s="71"/>
    </row>
    <row r="48331" spans="1:3" x14ac:dyDescent="0.4">
      <c r="A48331" s="70"/>
      <c r="B48331" s="70"/>
      <c r="C48331" s="71"/>
    </row>
    <row r="48332" spans="1:3" x14ac:dyDescent="0.4">
      <c r="A48332" s="70"/>
      <c r="B48332" s="70"/>
      <c r="C48332" s="71"/>
    </row>
    <row r="48333" spans="1:3" x14ac:dyDescent="0.4">
      <c r="A48333" s="70"/>
      <c r="B48333" s="70"/>
      <c r="C48333" s="71"/>
    </row>
    <row r="48334" spans="1:3" x14ac:dyDescent="0.4">
      <c r="A48334" s="70"/>
      <c r="B48334" s="70"/>
      <c r="C48334" s="71"/>
    </row>
    <row r="48335" spans="1:3" x14ac:dyDescent="0.4">
      <c r="A48335" s="70"/>
      <c r="B48335" s="70"/>
      <c r="C48335" s="71"/>
    </row>
    <row r="48336" spans="1:3" x14ac:dyDescent="0.4">
      <c r="A48336" s="70"/>
      <c r="B48336" s="70"/>
      <c r="C48336" s="71"/>
    </row>
    <row r="48337" spans="1:3" x14ac:dyDescent="0.4">
      <c r="A48337" s="70"/>
      <c r="B48337" s="70"/>
      <c r="C48337" s="71"/>
    </row>
    <row r="48338" spans="1:3" x14ac:dyDescent="0.4">
      <c r="A48338" s="70"/>
      <c r="B48338" s="70"/>
      <c r="C48338" s="71"/>
    </row>
    <row r="48339" spans="1:3" x14ac:dyDescent="0.4">
      <c r="A48339" s="70"/>
      <c r="B48339" s="70"/>
      <c r="C48339" s="71"/>
    </row>
    <row r="48340" spans="1:3" x14ac:dyDescent="0.4">
      <c r="A48340" s="70"/>
      <c r="B48340" s="70"/>
      <c r="C48340" s="71"/>
    </row>
    <row r="48341" spans="1:3" x14ac:dyDescent="0.4">
      <c r="A48341" s="70"/>
      <c r="B48341" s="70"/>
      <c r="C48341" s="71"/>
    </row>
    <row r="48342" spans="1:3" x14ac:dyDescent="0.4">
      <c r="A48342" s="70"/>
      <c r="B48342" s="70"/>
      <c r="C48342" s="71"/>
    </row>
    <row r="48343" spans="1:3" x14ac:dyDescent="0.4">
      <c r="A48343" s="70"/>
      <c r="B48343" s="70"/>
      <c r="C48343" s="71"/>
    </row>
    <row r="48344" spans="1:3" x14ac:dyDescent="0.4">
      <c r="A48344" s="70"/>
      <c r="B48344" s="70"/>
      <c r="C48344" s="71"/>
    </row>
    <row r="48345" spans="1:3" x14ac:dyDescent="0.4">
      <c r="A48345" s="70"/>
      <c r="B48345" s="70"/>
      <c r="C48345" s="71"/>
    </row>
    <row r="48346" spans="1:3" x14ac:dyDescent="0.4">
      <c r="A48346" s="70"/>
      <c r="B48346" s="70"/>
      <c r="C48346" s="71"/>
    </row>
    <row r="48347" spans="1:3" x14ac:dyDescent="0.4">
      <c r="A48347" s="70"/>
      <c r="B48347" s="70"/>
      <c r="C48347" s="71"/>
    </row>
    <row r="48348" spans="1:3" x14ac:dyDescent="0.4">
      <c r="A48348" s="70"/>
      <c r="B48348" s="70"/>
      <c r="C48348" s="71"/>
    </row>
    <row r="48349" spans="1:3" x14ac:dyDescent="0.4">
      <c r="A48349" s="70"/>
      <c r="B48349" s="70"/>
      <c r="C48349" s="71"/>
    </row>
    <row r="48350" spans="1:3" x14ac:dyDescent="0.4">
      <c r="A48350" s="70"/>
      <c r="B48350" s="70"/>
      <c r="C48350" s="71"/>
    </row>
    <row r="48351" spans="1:3" x14ac:dyDescent="0.4">
      <c r="A48351" s="70"/>
      <c r="B48351" s="70"/>
      <c r="C48351" s="71"/>
    </row>
    <row r="48352" spans="1:3" x14ac:dyDescent="0.4">
      <c r="A48352" s="70"/>
      <c r="B48352" s="70"/>
      <c r="C48352" s="71"/>
    </row>
    <row r="48353" spans="1:3" x14ac:dyDescent="0.4">
      <c r="A48353" s="70"/>
      <c r="B48353" s="70"/>
      <c r="C48353" s="71"/>
    </row>
    <row r="48354" spans="1:3" x14ac:dyDescent="0.4">
      <c r="A48354" s="70"/>
      <c r="B48354" s="70"/>
      <c r="C48354" s="71"/>
    </row>
    <row r="48355" spans="1:3" x14ac:dyDescent="0.4">
      <c r="A48355" s="70"/>
      <c r="B48355" s="70"/>
      <c r="C48355" s="71"/>
    </row>
    <row r="48356" spans="1:3" x14ac:dyDescent="0.4">
      <c r="A48356" s="70"/>
      <c r="B48356" s="70"/>
      <c r="C48356" s="71"/>
    </row>
    <row r="48357" spans="1:3" x14ac:dyDescent="0.4">
      <c r="A48357" s="70"/>
      <c r="B48357" s="70"/>
      <c r="C48357" s="71"/>
    </row>
    <row r="48358" spans="1:3" x14ac:dyDescent="0.4">
      <c r="A48358" s="70"/>
      <c r="B48358" s="70"/>
      <c r="C48358" s="71"/>
    </row>
    <row r="48359" spans="1:3" x14ac:dyDescent="0.4">
      <c r="A48359" s="70"/>
      <c r="B48359" s="70"/>
      <c r="C48359" s="71"/>
    </row>
    <row r="48360" spans="1:3" x14ac:dyDescent="0.4">
      <c r="A48360" s="70"/>
      <c r="B48360" s="70"/>
      <c r="C48360" s="71"/>
    </row>
    <row r="48361" spans="1:3" x14ac:dyDescent="0.4">
      <c r="A48361" s="70"/>
      <c r="B48361" s="70"/>
      <c r="C48361" s="71"/>
    </row>
    <row r="48362" spans="1:3" x14ac:dyDescent="0.4">
      <c r="A48362" s="70"/>
      <c r="B48362" s="70"/>
      <c r="C48362" s="71"/>
    </row>
    <row r="48363" spans="1:3" x14ac:dyDescent="0.4">
      <c r="A48363" s="70"/>
      <c r="B48363" s="70"/>
      <c r="C48363" s="71"/>
    </row>
    <row r="48364" spans="1:3" x14ac:dyDescent="0.4">
      <c r="A48364" s="70"/>
      <c r="B48364" s="70"/>
      <c r="C48364" s="71"/>
    </row>
    <row r="48365" spans="1:3" x14ac:dyDescent="0.4">
      <c r="A48365" s="70"/>
      <c r="B48365" s="70"/>
      <c r="C48365" s="71"/>
    </row>
    <row r="48366" spans="1:3" x14ac:dyDescent="0.4">
      <c r="A48366" s="70"/>
      <c r="B48366" s="70"/>
      <c r="C48366" s="71"/>
    </row>
    <row r="48367" spans="1:3" x14ac:dyDescent="0.4">
      <c r="A48367" s="70"/>
      <c r="B48367" s="70"/>
      <c r="C48367" s="71"/>
    </row>
    <row r="48368" spans="1:3" x14ac:dyDescent="0.4">
      <c r="A48368" s="70"/>
      <c r="B48368" s="70"/>
      <c r="C48368" s="71"/>
    </row>
    <row r="48369" spans="1:3" x14ac:dyDescent="0.4">
      <c r="A48369" s="70"/>
      <c r="B48369" s="70"/>
      <c r="C48369" s="71"/>
    </row>
    <row r="48370" spans="1:3" x14ac:dyDescent="0.4">
      <c r="A48370" s="70"/>
      <c r="B48370" s="70"/>
      <c r="C48370" s="71"/>
    </row>
    <row r="48371" spans="1:3" x14ac:dyDescent="0.4">
      <c r="A48371" s="70"/>
      <c r="B48371" s="70"/>
      <c r="C48371" s="71"/>
    </row>
    <row r="48372" spans="1:3" x14ac:dyDescent="0.4">
      <c r="A48372" s="70"/>
      <c r="B48372" s="70"/>
      <c r="C48372" s="71"/>
    </row>
    <row r="48373" spans="1:3" x14ac:dyDescent="0.4">
      <c r="A48373" s="70"/>
      <c r="B48373" s="70"/>
      <c r="C48373" s="71"/>
    </row>
    <row r="48374" spans="1:3" x14ac:dyDescent="0.4">
      <c r="A48374" s="70"/>
      <c r="B48374" s="70"/>
      <c r="C48374" s="71"/>
    </row>
    <row r="48375" spans="1:3" x14ac:dyDescent="0.4">
      <c r="A48375" s="70"/>
      <c r="B48375" s="70"/>
      <c r="C48375" s="71"/>
    </row>
    <row r="48376" spans="1:3" x14ac:dyDescent="0.4">
      <c r="A48376" s="70"/>
      <c r="B48376" s="70"/>
      <c r="C48376" s="71"/>
    </row>
    <row r="48377" spans="1:3" x14ac:dyDescent="0.4">
      <c r="A48377" s="70"/>
      <c r="B48377" s="70"/>
      <c r="C48377" s="71"/>
    </row>
    <row r="48378" spans="1:3" x14ac:dyDescent="0.4">
      <c r="A48378" s="70"/>
      <c r="B48378" s="70"/>
      <c r="C48378" s="71"/>
    </row>
    <row r="48379" spans="1:3" x14ac:dyDescent="0.4">
      <c r="A48379" s="70"/>
      <c r="B48379" s="70"/>
      <c r="C48379" s="71"/>
    </row>
    <row r="48380" spans="1:3" x14ac:dyDescent="0.4">
      <c r="A48380" s="70"/>
      <c r="B48380" s="70"/>
      <c r="C48380" s="71"/>
    </row>
    <row r="48381" spans="1:3" x14ac:dyDescent="0.4">
      <c r="A48381" s="70"/>
      <c r="B48381" s="70"/>
      <c r="C48381" s="71"/>
    </row>
    <row r="48382" spans="1:3" x14ac:dyDescent="0.4">
      <c r="A48382" s="70"/>
      <c r="B48382" s="70"/>
      <c r="C48382" s="71"/>
    </row>
    <row r="48383" spans="1:3" x14ac:dyDescent="0.4">
      <c r="A48383" s="70"/>
      <c r="B48383" s="70"/>
      <c r="C48383" s="71"/>
    </row>
    <row r="48384" spans="1:3" x14ac:dyDescent="0.4">
      <c r="A48384" s="70"/>
      <c r="B48384" s="70"/>
      <c r="C48384" s="71"/>
    </row>
    <row r="48385" spans="1:3" x14ac:dyDescent="0.4">
      <c r="A48385" s="70"/>
      <c r="B48385" s="70"/>
      <c r="C48385" s="71"/>
    </row>
    <row r="48386" spans="1:3" x14ac:dyDescent="0.4">
      <c r="A48386" s="70"/>
      <c r="B48386" s="70"/>
      <c r="C48386" s="71"/>
    </row>
    <row r="48387" spans="1:3" x14ac:dyDescent="0.4">
      <c r="A48387" s="70"/>
      <c r="B48387" s="70"/>
      <c r="C48387" s="71"/>
    </row>
    <row r="48388" spans="1:3" x14ac:dyDescent="0.4">
      <c r="A48388" s="70"/>
      <c r="B48388" s="70"/>
      <c r="C48388" s="71"/>
    </row>
    <row r="48389" spans="1:3" x14ac:dyDescent="0.4">
      <c r="A48389" s="70"/>
      <c r="B48389" s="70"/>
      <c r="C48389" s="71"/>
    </row>
    <row r="48390" spans="1:3" x14ac:dyDescent="0.4">
      <c r="A48390" s="70"/>
      <c r="B48390" s="70"/>
      <c r="C48390" s="71"/>
    </row>
    <row r="48391" spans="1:3" x14ac:dyDescent="0.4">
      <c r="A48391" s="70"/>
      <c r="B48391" s="70"/>
      <c r="C48391" s="71"/>
    </row>
    <row r="48392" spans="1:3" x14ac:dyDescent="0.4">
      <c r="A48392" s="70"/>
      <c r="B48392" s="70"/>
      <c r="C48392" s="71"/>
    </row>
    <row r="48393" spans="1:3" x14ac:dyDescent="0.4">
      <c r="A48393" s="70"/>
      <c r="B48393" s="70"/>
      <c r="C48393" s="71"/>
    </row>
    <row r="48394" spans="1:3" x14ac:dyDescent="0.4">
      <c r="A48394" s="70"/>
      <c r="B48394" s="70"/>
      <c r="C48394" s="71"/>
    </row>
    <row r="48395" spans="1:3" x14ac:dyDescent="0.4">
      <c r="A48395" s="70"/>
      <c r="B48395" s="70"/>
      <c r="C48395" s="71"/>
    </row>
    <row r="48396" spans="1:3" x14ac:dyDescent="0.4">
      <c r="A48396" s="70"/>
      <c r="B48396" s="70"/>
      <c r="C48396" s="71"/>
    </row>
    <row r="48397" spans="1:3" x14ac:dyDescent="0.4">
      <c r="A48397" s="70"/>
      <c r="B48397" s="70"/>
      <c r="C48397" s="71"/>
    </row>
    <row r="48398" spans="1:3" x14ac:dyDescent="0.4">
      <c r="A48398" s="70"/>
      <c r="B48398" s="70"/>
      <c r="C48398" s="71"/>
    </row>
    <row r="48399" spans="1:3" x14ac:dyDescent="0.4">
      <c r="A48399" s="70"/>
      <c r="B48399" s="70"/>
      <c r="C48399" s="71"/>
    </row>
    <row r="48400" spans="1:3" x14ac:dyDescent="0.4">
      <c r="A48400" s="70"/>
      <c r="B48400" s="70"/>
      <c r="C48400" s="71"/>
    </row>
    <row r="48401" spans="1:3" x14ac:dyDescent="0.4">
      <c r="A48401" s="70"/>
      <c r="B48401" s="70"/>
      <c r="C48401" s="71"/>
    </row>
    <row r="48402" spans="1:3" x14ac:dyDescent="0.4">
      <c r="A48402" s="70"/>
      <c r="B48402" s="70"/>
      <c r="C48402" s="71"/>
    </row>
    <row r="48403" spans="1:3" x14ac:dyDescent="0.4">
      <c r="A48403" s="70"/>
      <c r="B48403" s="70"/>
      <c r="C48403" s="71"/>
    </row>
    <row r="48404" spans="1:3" x14ac:dyDescent="0.4">
      <c r="A48404" s="70"/>
      <c r="B48404" s="70"/>
      <c r="C48404" s="71"/>
    </row>
    <row r="48405" spans="1:3" x14ac:dyDescent="0.4">
      <c r="A48405" s="70"/>
      <c r="B48405" s="70"/>
      <c r="C48405" s="71"/>
    </row>
    <row r="48406" spans="1:3" x14ac:dyDescent="0.4">
      <c r="A48406" s="70"/>
      <c r="B48406" s="70"/>
      <c r="C48406" s="71"/>
    </row>
    <row r="48407" spans="1:3" x14ac:dyDescent="0.4">
      <c r="A48407" s="70"/>
      <c r="B48407" s="70"/>
      <c r="C48407" s="71"/>
    </row>
    <row r="48408" spans="1:3" x14ac:dyDescent="0.4">
      <c r="A48408" s="70"/>
      <c r="B48408" s="70"/>
      <c r="C48408" s="71"/>
    </row>
    <row r="48409" spans="1:3" x14ac:dyDescent="0.4">
      <c r="A48409" s="70"/>
      <c r="B48409" s="70"/>
      <c r="C48409" s="71"/>
    </row>
    <row r="48410" spans="1:3" x14ac:dyDescent="0.4">
      <c r="A48410" s="70"/>
      <c r="B48410" s="70"/>
      <c r="C48410" s="71"/>
    </row>
    <row r="48411" spans="1:3" x14ac:dyDescent="0.4">
      <c r="A48411" s="70"/>
      <c r="B48411" s="70"/>
      <c r="C48411" s="71"/>
    </row>
    <row r="48412" spans="1:3" x14ac:dyDescent="0.4">
      <c r="A48412" s="70"/>
      <c r="B48412" s="70"/>
      <c r="C48412" s="71"/>
    </row>
    <row r="48413" spans="1:3" x14ac:dyDescent="0.4">
      <c r="A48413" s="70"/>
      <c r="B48413" s="70"/>
      <c r="C48413" s="71"/>
    </row>
    <row r="48414" spans="1:3" x14ac:dyDescent="0.4">
      <c r="A48414" s="70"/>
      <c r="B48414" s="70"/>
      <c r="C48414" s="71"/>
    </row>
    <row r="48415" spans="1:3" x14ac:dyDescent="0.4">
      <c r="A48415" s="70"/>
      <c r="B48415" s="70"/>
      <c r="C48415" s="71"/>
    </row>
    <row r="48416" spans="1:3" x14ac:dyDescent="0.4">
      <c r="A48416" s="70"/>
      <c r="B48416" s="70"/>
      <c r="C48416" s="71"/>
    </row>
    <row r="48417" spans="1:3" x14ac:dyDescent="0.4">
      <c r="A48417" s="70"/>
      <c r="B48417" s="70"/>
      <c r="C48417" s="71"/>
    </row>
    <row r="48418" spans="1:3" x14ac:dyDescent="0.4">
      <c r="A48418" s="70"/>
      <c r="B48418" s="70"/>
      <c r="C48418" s="71"/>
    </row>
    <row r="48419" spans="1:3" x14ac:dyDescent="0.4">
      <c r="A48419" s="70"/>
      <c r="B48419" s="70"/>
      <c r="C48419" s="71"/>
    </row>
    <row r="48420" spans="1:3" x14ac:dyDescent="0.4">
      <c r="A48420" s="70"/>
      <c r="B48420" s="70"/>
      <c r="C48420" s="71"/>
    </row>
    <row r="48421" spans="1:3" x14ac:dyDescent="0.4">
      <c r="A48421" s="70"/>
      <c r="B48421" s="70"/>
      <c r="C48421" s="71"/>
    </row>
    <row r="48422" spans="1:3" x14ac:dyDescent="0.4">
      <c r="A48422" s="70"/>
      <c r="B48422" s="70"/>
      <c r="C48422" s="71"/>
    </row>
    <row r="48423" spans="1:3" x14ac:dyDescent="0.4">
      <c r="A48423" s="70"/>
      <c r="B48423" s="70"/>
      <c r="C48423" s="71"/>
    </row>
    <row r="48424" spans="1:3" x14ac:dyDescent="0.4">
      <c r="A48424" s="70"/>
      <c r="B48424" s="70"/>
      <c r="C48424" s="71"/>
    </row>
    <row r="48425" spans="1:3" x14ac:dyDescent="0.4">
      <c r="A48425" s="70"/>
      <c r="B48425" s="70"/>
      <c r="C48425" s="71"/>
    </row>
    <row r="48426" spans="1:3" x14ac:dyDescent="0.4">
      <c r="A48426" s="70"/>
      <c r="B48426" s="70"/>
      <c r="C48426" s="71"/>
    </row>
    <row r="48427" spans="1:3" x14ac:dyDescent="0.4">
      <c r="A48427" s="70"/>
      <c r="B48427" s="70"/>
      <c r="C48427" s="71"/>
    </row>
    <row r="48428" spans="1:3" x14ac:dyDescent="0.4">
      <c r="A48428" s="70"/>
      <c r="B48428" s="70"/>
      <c r="C48428" s="71"/>
    </row>
    <row r="48429" spans="1:3" x14ac:dyDescent="0.4">
      <c r="A48429" s="70"/>
      <c r="B48429" s="70"/>
      <c r="C48429" s="71"/>
    </row>
    <row r="48430" spans="1:3" x14ac:dyDescent="0.4">
      <c r="A48430" s="70"/>
      <c r="B48430" s="70"/>
      <c r="C48430" s="71"/>
    </row>
    <row r="48431" spans="1:3" x14ac:dyDescent="0.4">
      <c r="A48431" s="70"/>
      <c r="B48431" s="70"/>
      <c r="C48431" s="71"/>
    </row>
    <row r="48432" spans="1:3" x14ac:dyDescent="0.4">
      <c r="A48432" s="70"/>
      <c r="B48432" s="70"/>
      <c r="C48432" s="71"/>
    </row>
    <row r="48433" spans="1:3" x14ac:dyDescent="0.4">
      <c r="A48433" s="70"/>
      <c r="B48433" s="70"/>
      <c r="C48433" s="71"/>
    </row>
    <row r="48434" spans="1:3" x14ac:dyDescent="0.4">
      <c r="A48434" s="70"/>
      <c r="B48434" s="70"/>
      <c r="C48434" s="71"/>
    </row>
    <row r="48435" spans="1:3" x14ac:dyDescent="0.4">
      <c r="A48435" s="70"/>
      <c r="B48435" s="70"/>
      <c r="C48435" s="71"/>
    </row>
    <row r="48436" spans="1:3" x14ac:dyDescent="0.4">
      <c r="A48436" s="70"/>
      <c r="B48436" s="70"/>
      <c r="C48436" s="71"/>
    </row>
    <row r="48437" spans="1:3" x14ac:dyDescent="0.4">
      <c r="A48437" s="70"/>
      <c r="B48437" s="70"/>
      <c r="C48437" s="71"/>
    </row>
    <row r="48438" spans="1:3" x14ac:dyDescent="0.4">
      <c r="A48438" s="70"/>
      <c r="B48438" s="70"/>
      <c r="C48438" s="71"/>
    </row>
    <row r="48439" spans="1:3" x14ac:dyDescent="0.4">
      <c r="A48439" s="70"/>
      <c r="B48439" s="70"/>
      <c r="C48439" s="71"/>
    </row>
    <row r="48440" spans="1:3" x14ac:dyDescent="0.4">
      <c r="A48440" s="70"/>
      <c r="B48440" s="70"/>
      <c r="C48440" s="71"/>
    </row>
    <row r="48441" spans="1:3" x14ac:dyDescent="0.4">
      <c r="A48441" s="70"/>
      <c r="B48441" s="70"/>
      <c r="C48441" s="71"/>
    </row>
    <row r="48442" spans="1:3" x14ac:dyDescent="0.4">
      <c r="A48442" s="70"/>
      <c r="B48442" s="70"/>
      <c r="C48442" s="71"/>
    </row>
    <row r="48443" spans="1:3" x14ac:dyDescent="0.4">
      <c r="A48443" s="70"/>
      <c r="B48443" s="70"/>
      <c r="C48443" s="71"/>
    </row>
    <row r="48444" spans="1:3" x14ac:dyDescent="0.4">
      <c r="A48444" s="70"/>
      <c r="B48444" s="70"/>
      <c r="C48444" s="71"/>
    </row>
    <row r="48445" spans="1:3" x14ac:dyDescent="0.4">
      <c r="A48445" s="70"/>
      <c r="B48445" s="70"/>
      <c r="C48445" s="71"/>
    </row>
    <row r="48446" spans="1:3" x14ac:dyDescent="0.4">
      <c r="A48446" s="70"/>
      <c r="B48446" s="70"/>
      <c r="C48446" s="71"/>
    </row>
    <row r="48447" spans="1:3" x14ac:dyDescent="0.4">
      <c r="A48447" s="70"/>
      <c r="B48447" s="70"/>
      <c r="C48447" s="71"/>
    </row>
    <row r="48448" spans="1:3" x14ac:dyDescent="0.4">
      <c r="A48448" s="70"/>
      <c r="B48448" s="70"/>
      <c r="C48448" s="71"/>
    </row>
    <row r="48449" spans="1:3" x14ac:dyDescent="0.4">
      <c r="A48449" s="70"/>
      <c r="B48449" s="70"/>
      <c r="C48449" s="71"/>
    </row>
    <row r="48450" spans="1:3" x14ac:dyDescent="0.4">
      <c r="A48450" s="70"/>
      <c r="B48450" s="70"/>
      <c r="C48450" s="71"/>
    </row>
    <row r="48451" spans="1:3" x14ac:dyDescent="0.4">
      <c r="A48451" s="70"/>
      <c r="B48451" s="70"/>
      <c r="C48451" s="71"/>
    </row>
    <row r="48452" spans="1:3" x14ac:dyDescent="0.4">
      <c r="A48452" s="70"/>
      <c r="B48452" s="70"/>
      <c r="C48452" s="71"/>
    </row>
    <row r="48453" spans="1:3" x14ac:dyDescent="0.4">
      <c r="A48453" s="70"/>
      <c r="B48453" s="70"/>
      <c r="C48453" s="71"/>
    </row>
    <row r="48454" spans="1:3" x14ac:dyDescent="0.4">
      <c r="A48454" s="70"/>
      <c r="B48454" s="70"/>
      <c r="C48454" s="71"/>
    </row>
    <row r="48455" spans="1:3" x14ac:dyDescent="0.4">
      <c r="A48455" s="70"/>
      <c r="B48455" s="70"/>
      <c r="C48455" s="71"/>
    </row>
    <row r="48456" spans="1:3" x14ac:dyDescent="0.4">
      <c r="A48456" s="70"/>
      <c r="B48456" s="70"/>
      <c r="C48456" s="71"/>
    </row>
    <row r="48457" spans="1:3" x14ac:dyDescent="0.4">
      <c r="A48457" s="70"/>
      <c r="B48457" s="70"/>
      <c r="C48457" s="71"/>
    </row>
    <row r="48458" spans="1:3" x14ac:dyDescent="0.4">
      <c r="A48458" s="70"/>
      <c r="B48458" s="70"/>
      <c r="C48458" s="71"/>
    </row>
    <row r="48459" spans="1:3" x14ac:dyDescent="0.4">
      <c r="A48459" s="70"/>
      <c r="B48459" s="70"/>
      <c r="C48459" s="71"/>
    </row>
    <row r="48460" spans="1:3" x14ac:dyDescent="0.4">
      <c r="A48460" s="70"/>
      <c r="B48460" s="70"/>
      <c r="C48460" s="71"/>
    </row>
    <row r="48461" spans="1:3" x14ac:dyDescent="0.4">
      <c r="A48461" s="70"/>
      <c r="B48461" s="70"/>
      <c r="C48461" s="71"/>
    </row>
    <row r="48462" spans="1:3" x14ac:dyDescent="0.4">
      <c r="A48462" s="70"/>
      <c r="B48462" s="70"/>
      <c r="C48462" s="71"/>
    </row>
    <row r="48463" spans="1:3" x14ac:dyDescent="0.4">
      <c r="A48463" s="70"/>
      <c r="B48463" s="70"/>
      <c r="C48463" s="71"/>
    </row>
    <row r="48464" spans="1:3" x14ac:dyDescent="0.4">
      <c r="A48464" s="70"/>
      <c r="B48464" s="70"/>
      <c r="C48464" s="71"/>
    </row>
    <row r="48465" spans="1:3" x14ac:dyDescent="0.4">
      <c r="A48465" s="70"/>
      <c r="B48465" s="70"/>
      <c r="C48465" s="71"/>
    </row>
    <row r="48466" spans="1:3" x14ac:dyDescent="0.4">
      <c r="A48466" s="70"/>
      <c r="B48466" s="70"/>
      <c r="C48466" s="71"/>
    </row>
    <row r="48467" spans="1:3" x14ac:dyDescent="0.4">
      <c r="A48467" s="70"/>
      <c r="B48467" s="70"/>
      <c r="C48467" s="71"/>
    </row>
    <row r="48468" spans="1:3" x14ac:dyDescent="0.4">
      <c r="A48468" s="70"/>
      <c r="B48468" s="70"/>
      <c r="C48468" s="71"/>
    </row>
    <row r="48469" spans="1:3" x14ac:dyDescent="0.4">
      <c r="A48469" s="70"/>
      <c r="B48469" s="70"/>
      <c r="C48469" s="71"/>
    </row>
    <row r="48470" spans="1:3" x14ac:dyDescent="0.4">
      <c r="A48470" s="70"/>
      <c r="B48470" s="70"/>
      <c r="C48470" s="71"/>
    </row>
    <row r="48471" spans="1:3" x14ac:dyDescent="0.4">
      <c r="A48471" s="70"/>
      <c r="B48471" s="70"/>
      <c r="C48471" s="71"/>
    </row>
    <row r="48472" spans="1:3" x14ac:dyDescent="0.4">
      <c r="A48472" s="70"/>
      <c r="B48472" s="70"/>
      <c r="C48472" s="71"/>
    </row>
    <row r="48473" spans="1:3" x14ac:dyDescent="0.4">
      <c r="A48473" s="70"/>
      <c r="B48473" s="70"/>
      <c r="C48473" s="71"/>
    </row>
    <row r="48474" spans="1:3" x14ac:dyDescent="0.4">
      <c r="A48474" s="70"/>
      <c r="B48474" s="70"/>
      <c r="C48474" s="71"/>
    </row>
    <row r="48475" spans="1:3" x14ac:dyDescent="0.4">
      <c r="A48475" s="70"/>
      <c r="B48475" s="70"/>
      <c r="C48475" s="71"/>
    </row>
    <row r="48476" spans="1:3" x14ac:dyDescent="0.4">
      <c r="A48476" s="70"/>
      <c r="B48476" s="70"/>
      <c r="C48476" s="71"/>
    </row>
    <row r="48477" spans="1:3" x14ac:dyDescent="0.4">
      <c r="A48477" s="70"/>
      <c r="B48477" s="70"/>
      <c r="C48477" s="71"/>
    </row>
    <row r="48478" spans="1:3" x14ac:dyDescent="0.4">
      <c r="A48478" s="70"/>
      <c r="B48478" s="70"/>
      <c r="C48478" s="71"/>
    </row>
    <row r="48479" spans="1:3" x14ac:dyDescent="0.4">
      <c r="A48479" s="70"/>
      <c r="B48479" s="70"/>
      <c r="C48479" s="71"/>
    </row>
    <row r="48480" spans="1:3" x14ac:dyDescent="0.4">
      <c r="A48480" s="70"/>
      <c r="B48480" s="70"/>
      <c r="C48480" s="71"/>
    </row>
    <row r="48481" spans="1:3" x14ac:dyDescent="0.4">
      <c r="A48481" s="70"/>
      <c r="B48481" s="70"/>
      <c r="C48481" s="71"/>
    </row>
    <row r="48482" spans="1:3" x14ac:dyDescent="0.4">
      <c r="A48482" s="70"/>
      <c r="B48482" s="70"/>
      <c r="C48482" s="71"/>
    </row>
    <row r="48483" spans="1:3" x14ac:dyDescent="0.4">
      <c r="A48483" s="70"/>
      <c r="B48483" s="70"/>
      <c r="C48483" s="71"/>
    </row>
    <row r="48484" spans="1:3" x14ac:dyDescent="0.4">
      <c r="A48484" s="70"/>
      <c r="B48484" s="70"/>
      <c r="C48484" s="71"/>
    </row>
    <row r="48485" spans="1:3" x14ac:dyDescent="0.4">
      <c r="A48485" s="70"/>
      <c r="B48485" s="70"/>
      <c r="C48485" s="71"/>
    </row>
    <row r="48486" spans="1:3" x14ac:dyDescent="0.4">
      <c r="A48486" s="70"/>
      <c r="B48486" s="70"/>
      <c r="C48486" s="71"/>
    </row>
    <row r="48487" spans="1:3" x14ac:dyDescent="0.4">
      <c r="A48487" s="70"/>
      <c r="B48487" s="70"/>
      <c r="C48487" s="71"/>
    </row>
    <row r="48488" spans="1:3" x14ac:dyDescent="0.4">
      <c r="A48488" s="70"/>
      <c r="B48488" s="70"/>
      <c r="C48488" s="71"/>
    </row>
    <row r="48489" spans="1:3" x14ac:dyDescent="0.4">
      <c r="A48489" s="70"/>
      <c r="B48489" s="70"/>
      <c r="C48489" s="71"/>
    </row>
    <row r="48490" spans="1:3" x14ac:dyDescent="0.4">
      <c r="A48490" s="70"/>
      <c r="B48490" s="70"/>
      <c r="C48490" s="71"/>
    </row>
    <row r="48491" spans="1:3" x14ac:dyDescent="0.4">
      <c r="A48491" s="70"/>
      <c r="B48491" s="70"/>
      <c r="C48491" s="71"/>
    </row>
    <row r="48492" spans="1:3" x14ac:dyDescent="0.4">
      <c r="A48492" s="70"/>
      <c r="B48492" s="70"/>
      <c r="C48492" s="71"/>
    </row>
    <row r="48493" spans="1:3" x14ac:dyDescent="0.4">
      <c r="A48493" s="70"/>
      <c r="B48493" s="70"/>
      <c r="C48493" s="71"/>
    </row>
    <row r="48494" spans="1:3" x14ac:dyDescent="0.4">
      <c r="A48494" s="70"/>
      <c r="B48494" s="70"/>
      <c r="C48494" s="71"/>
    </row>
    <row r="48495" spans="1:3" x14ac:dyDescent="0.4">
      <c r="A48495" s="70"/>
      <c r="B48495" s="70"/>
      <c r="C48495" s="71"/>
    </row>
    <row r="48496" spans="1:3" x14ac:dyDescent="0.4">
      <c r="A48496" s="70"/>
      <c r="B48496" s="70"/>
      <c r="C48496" s="71"/>
    </row>
    <row r="48497" spans="1:3" x14ac:dyDescent="0.4">
      <c r="A48497" s="70"/>
      <c r="B48497" s="70"/>
      <c r="C48497" s="71"/>
    </row>
    <row r="48498" spans="1:3" x14ac:dyDescent="0.4">
      <c r="A48498" s="70"/>
      <c r="B48498" s="70"/>
      <c r="C48498" s="71"/>
    </row>
    <row r="48499" spans="1:3" x14ac:dyDescent="0.4">
      <c r="A48499" s="70"/>
      <c r="B48499" s="70"/>
      <c r="C48499" s="71"/>
    </row>
    <row r="48500" spans="1:3" x14ac:dyDescent="0.4">
      <c r="A48500" s="70"/>
      <c r="B48500" s="70"/>
      <c r="C48500" s="71"/>
    </row>
    <row r="48501" spans="1:3" x14ac:dyDescent="0.4">
      <c r="A48501" s="70"/>
      <c r="B48501" s="70"/>
      <c r="C48501" s="71"/>
    </row>
    <row r="48502" spans="1:3" x14ac:dyDescent="0.4">
      <c r="A48502" s="70"/>
      <c r="B48502" s="70"/>
      <c r="C48502" s="71"/>
    </row>
    <row r="48503" spans="1:3" x14ac:dyDescent="0.4">
      <c r="A48503" s="70"/>
      <c r="B48503" s="70"/>
      <c r="C48503" s="71"/>
    </row>
    <row r="48504" spans="1:3" x14ac:dyDescent="0.4">
      <c r="A48504" s="70"/>
      <c r="B48504" s="70"/>
      <c r="C48504" s="71"/>
    </row>
    <row r="48505" spans="1:3" x14ac:dyDescent="0.4">
      <c r="A48505" s="70"/>
      <c r="B48505" s="70"/>
      <c r="C48505" s="71"/>
    </row>
    <row r="48506" spans="1:3" x14ac:dyDescent="0.4">
      <c r="A48506" s="70"/>
      <c r="B48506" s="70"/>
      <c r="C48506" s="71"/>
    </row>
    <row r="48507" spans="1:3" x14ac:dyDescent="0.4">
      <c r="A48507" s="70"/>
      <c r="B48507" s="70"/>
      <c r="C48507" s="71"/>
    </row>
    <row r="48508" spans="1:3" x14ac:dyDescent="0.4">
      <c r="A48508" s="70"/>
      <c r="B48508" s="70"/>
      <c r="C48508" s="71"/>
    </row>
    <row r="48509" spans="1:3" x14ac:dyDescent="0.4">
      <c r="A48509" s="70"/>
      <c r="B48509" s="70"/>
      <c r="C48509" s="71"/>
    </row>
    <row r="48510" spans="1:3" x14ac:dyDescent="0.4">
      <c r="A48510" s="70"/>
      <c r="B48510" s="70"/>
      <c r="C48510" s="71"/>
    </row>
    <row r="48511" spans="1:3" x14ac:dyDescent="0.4">
      <c r="A48511" s="70"/>
      <c r="B48511" s="70"/>
      <c r="C48511" s="71"/>
    </row>
    <row r="48512" spans="1:3" x14ac:dyDescent="0.4">
      <c r="A48512" s="70"/>
      <c r="B48512" s="70"/>
      <c r="C48512" s="71"/>
    </row>
    <row r="48513" spans="1:3" x14ac:dyDescent="0.4">
      <c r="A48513" s="70"/>
      <c r="B48513" s="70"/>
      <c r="C48513" s="71"/>
    </row>
    <row r="48514" spans="1:3" x14ac:dyDescent="0.4">
      <c r="A48514" s="70"/>
      <c r="B48514" s="70"/>
      <c r="C48514" s="71"/>
    </row>
    <row r="48515" spans="1:3" x14ac:dyDescent="0.4">
      <c r="A48515" s="70"/>
      <c r="B48515" s="70"/>
      <c r="C48515" s="71"/>
    </row>
    <row r="48516" spans="1:3" x14ac:dyDescent="0.4">
      <c r="A48516" s="70"/>
      <c r="B48516" s="70"/>
      <c r="C48516" s="71"/>
    </row>
    <row r="48517" spans="1:3" x14ac:dyDescent="0.4">
      <c r="A48517" s="70"/>
      <c r="B48517" s="70"/>
      <c r="C48517" s="71"/>
    </row>
    <row r="48518" spans="1:3" x14ac:dyDescent="0.4">
      <c r="A48518" s="70"/>
      <c r="B48518" s="70"/>
      <c r="C48518" s="71"/>
    </row>
    <row r="48519" spans="1:3" x14ac:dyDescent="0.4">
      <c r="A48519" s="70"/>
      <c r="B48519" s="70"/>
      <c r="C48519" s="71"/>
    </row>
    <row r="48520" spans="1:3" x14ac:dyDescent="0.4">
      <c r="A48520" s="70"/>
      <c r="B48520" s="70"/>
      <c r="C48520" s="71"/>
    </row>
    <row r="48521" spans="1:3" x14ac:dyDescent="0.4">
      <c r="A48521" s="70"/>
      <c r="B48521" s="70"/>
      <c r="C48521" s="71"/>
    </row>
    <row r="48522" spans="1:3" x14ac:dyDescent="0.4">
      <c r="A48522" s="70"/>
      <c r="B48522" s="70"/>
      <c r="C48522" s="71"/>
    </row>
    <row r="48523" spans="1:3" x14ac:dyDescent="0.4">
      <c r="A48523" s="70"/>
      <c r="B48523" s="70"/>
      <c r="C48523" s="71"/>
    </row>
    <row r="48524" spans="1:3" x14ac:dyDescent="0.4">
      <c r="A48524" s="70"/>
      <c r="B48524" s="70"/>
      <c r="C48524" s="71"/>
    </row>
    <row r="48525" spans="1:3" x14ac:dyDescent="0.4">
      <c r="A48525" s="70"/>
      <c r="B48525" s="70"/>
      <c r="C48525" s="71"/>
    </row>
    <row r="48526" spans="1:3" x14ac:dyDescent="0.4">
      <c r="A48526" s="70"/>
      <c r="B48526" s="70"/>
      <c r="C48526" s="71"/>
    </row>
    <row r="48527" spans="1:3" x14ac:dyDescent="0.4">
      <c r="A48527" s="70"/>
      <c r="B48527" s="70"/>
      <c r="C48527" s="71"/>
    </row>
    <row r="48528" spans="1:3" x14ac:dyDescent="0.4">
      <c r="A48528" s="70"/>
      <c r="B48528" s="70"/>
      <c r="C48528" s="71"/>
    </row>
    <row r="48529" spans="1:3" x14ac:dyDescent="0.4">
      <c r="A48529" s="70"/>
      <c r="B48529" s="70"/>
      <c r="C48529" s="71"/>
    </row>
    <row r="48530" spans="1:3" x14ac:dyDescent="0.4">
      <c r="A48530" s="70"/>
      <c r="B48530" s="70"/>
      <c r="C48530" s="71"/>
    </row>
    <row r="48531" spans="1:3" x14ac:dyDescent="0.4">
      <c r="A48531" s="70"/>
      <c r="B48531" s="70"/>
      <c r="C48531" s="71"/>
    </row>
    <row r="48532" spans="1:3" x14ac:dyDescent="0.4">
      <c r="A48532" s="70"/>
      <c r="B48532" s="70"/>
      <c r="C48532" s="71"/>
    </row>
    <row r="48533" spans="1:3" x14ac:dyDescent="0.4">
      <c r="A48533" s="70"/>
      <c r="B48533" s="70"/>
      <c r="C48533" s="71"/>
    </row>
    <row r="48534" spans="1:3" x14ac:dyDescent="0.4">
      <c r="A48534" s="70"/>
      <c r="B48534" s="70"/>
      <c r="C48534" s="71"/>
    </row>
    <row r="48535" spans="1:3" x14ac:dyDescent="0.4">
      <c r="A48535" s="70"/>
      <c r="B48535" s="70"/>
      <c r="C48535" s="71"/>
    </row>
    <row r="48536" spans="1:3" x14ac:dyDescent="0.4">
      <c r="A48536" s="70"/>
      <c r="B48536" s="70"/>
      <c r="C48536" s="71"/>
    </row>
    <row r="48537" spans="1:3" x14ac:dyDescent="0.4">
      <c r="A48537" s="70"/>
      <c r="B48537" s="70"/>
      <c r="C48537" s="71"/>
    </row>
    <row r="48538" spans="1:3" x14ac:dyDescent="0.4">
      <c r="A48538" s="70"/>
      <c r="B48538" s="70"/>
      <c r="C48538" s="71"/>
    </row>
    <row r="48539" spans="1:3" x14ac:dyDescent="0.4">
      <c r="A48539" s="70"/>
      <c r="B48539" s="70"/>
      <c r="C48539" s="71"/>
    </row>
    <row r="48540" spans="1:3" x14ac:dyDescent="0.4">
      <c r="A48540" s="70"/>
      <c r="B48540" s="70"/>
      <c r="C48540" s="71"/>
    </row>
    <row r="48541" spans="1:3" x14ac:dyDescent="0.4">
      <c r="A48541" s="70"/>
      <c r="B48541" s="70"/>
      <c r="C48541" s="71"/>
    </row>
    <row r="48542" spans="1:3" x14ac:dyDescent="0.4">
      <c r="A48542" s="70"/>
      <c r="B48542" s="70"/>
      <c r="C48542" s="71"/>
    </row>
    <row r="48543" spans="1:3" x14ac:dyDescent="0.4">
      <c r="A48543" s="70"/>
      <c r="B48543" s="70"/>
      <c r="C48543" s="71"/>
    </row>
    <row r="48544" spans="1:3" x14ac:dyDescent="0.4">
      <c r="A48544" s="70"/>
      <c r="B48544" s="70"/>
      <c r="C48544" s="71"/>
    </row>
    <row r="48545" spans="1:3" x14ac:dyDescent="0.4">
      <c r="A48545" s="70"/>
      <c r="B48545" s="70"/>
      <c r="C48545" s="71"/>
    </row>
    <row r="48546" spans="1:3" x14ac:dyDescent="0.4">
      <c r="A48546" s="70"/>
      <c r="B48546" s="70"/>
      <c r="C48546" s="71"/>
    </row>
    <row r="48547" spans="1:3" x14ac:dyDescent="0.4">
      <c r="A48547" s="70"/>
      <c r="B48547" s="70"/>
      <c r="C48547" s="71"/>
    </row>
    <row r="48548" spans="1:3" x14ac:dyDescent="0.4">
      <c r="A48548" s="70"/>
      <c r="B48548" s="70"/>
      <c r="C48548" s="71"/>
    </row>
    <row r="48549" spans="1:3" x14ac:dyDescent="0.4">
      <c r="A48549" s="70"/>
      <c r="B48549" s="70"/>
      <c r="C48549" s="71"/>
    </row>
    <row r="48550" spans="1:3" x14ac:dyDescent="0.4">
      <c r="A48550" s="70"/>
      <c r="B48550" s="70"/>
      <c r="C48550" s="71"/>
    </row>
    <row r="48551" spans="1:3" x14ac:dyDescent="0.4">
      <c r="A48551" s="70"/>
      <c r="B48551" s="70"/>
      <c r="C48551" s="71"/>
    </row>
    <row r="48552" spans="1:3" x14ac:dyDescent="0.4">
      <c r="A48552" s="70"/>
      <c r="B48552" s="70"/>
      <c r="C48552" s="71"/>
    </row>
    <row r="48553" spans="1:3" x14ac:dyDescent="0.4">
      <c r="A48553" s="70"/>
      <c r="B48553" s="70"/>
      <c r="C48553" s="71"/>
    </row>
    <row r="48554" spans="1:3" x14ac:dyDescent="0.4">
      <c r="A48554" s="70"/>
      <c r="B48554" s="70"/>
      <c r="C48554" s="71"/>
    </row>
    <row r="48555" spans="1:3" x14ac:dyDescent="0.4">
      <c r="A48555" s="70"/>
      <c r="B48555" s="70"/>
      <c r="C48555" s="71"/>
    </row>
    <row r="48556" spans="1:3" x14ac:dyDescent="0.4">
      <c r="A48556" s="70"/>
      <c r="B48556" s="70"/>
      <c r="C48556" s="71"/>
    </row>
    <row r="48557" spans="1:3" x14ac:dyDescent="0.4">
      <c r="A48557" s="70"/>
      <c r="B48557" s="70"/>
      <c r="C48557" s="71"/>
    </row>
    <row r="48558" spans="1:3" x14ac:dyDescent="0.4">
      <c r="A48558" s="70"/>
      <c r="B48558" s="70"/>
      <c r="C48558" s="71"/>
    </row>
    <row r="48559" spans="1:3" x14ac:dyDescent="0.4">
      <c r="A48559" s="70"/>
      <c r="B48559" s="70"/>
      <c r="C48559" s="71"/>
    </row>
    <row r="48560" spans="1:3" x14ac:dyDescent="0.4">
      <c r="A48560" s="70"/>
      <c r="B48560" s="70"/>
      <c r="C48560" s="71"/>
    </row>
    <row r="48561" spans="1:3" x14ac:dyDescent="0.4">
      <c r="A48561" s="70"/>
      <c r="B48561" s="70"/>
      <c r="C48561" s="71"/>
    </row>
    <row r="48562" spans="1:3" x14ac:dyDescent="0.4">
      <c r="A48562" s="70"/>
      <c r="B48562" s="70"/>
      <c r="C48562" s="71"/>
    </row>
    <row r="48563" spans="1:3" x14ac:dyDescent="0.4">
      <c r="A48563" s="70"/>
      <c r="B48563" s="70"/>
      <c r="C48563" s="71"/>
    </row>
    <row r="48564" spans="1:3" x14ac:dyDescent="0.4">
      <c r="A48564" s="70"/>
      <c r="B48564" s="70"/>
      <c r="C48564" s="71"/>
    </row>
    <row r="48565" spans="1:3" x14ac:dyDescent="0.4">
      <c r="A48565" s="70"/>
      <c r="B48565" s="70"/>
      <c r="C48565" s="71"/>
    </row>
    <row r="48566" spans="1:3" x14ac:dyDescent="0.4">
      <c r="A48566" s="70"/>
      <c r="B48566" s="70"/>
      <c r="C48566" s="71"/>
    </row>
    <row r="48567" spans="1:3" x14ac:dyDescent="0.4">
      <c r="A48567" s="70"/>
      <c r="B48567" s="70"/>
      <c r="C48567" s="71"/>
    </row>
    <row r="48568" spans="1:3" x14ac:dyDescent="0.4">
      <c r="A48568" s="70"/>
      <c r="B48568" s="70"/>
      <c r="C48568" s="71"/>
    </row>
    <row r="48569" spans="1:3" x14ac:dyDescent="0.4">
      <c r="A48569" s="70"/>
      <c r="B48569" s="70"/>
      <c r="C48569" s="71"/>
    </row>
    <row r="48570" spans="1:3" x14ac:dyDescent="0.4">
      <c r="A48570" s="70"/>
      <c r="B48570" s="70"/>
      <c r="C48570" s="71"/>
    </row>
    <row r="48571" spans="1:3" x14ac:dyDescent="0.4">
      <c r="A48571" s="70"/>
      <c r="B48571" s="70"/>
      <c r="C48571" s="71"/>
    </row>
    <row r="48572" spans="1:3" x14ac:dyDescent="0.4">
      <c r="A48572" s="70"/>
      <c r="B48572" s="70"/>
      <c r="C48572" s="71"/>
    </row>
    <row r="48573" spans="1:3" x14ac:dyDescent="0.4">
      <c r="A48573" s="70"/>
      <c r="B48573" s="70"/>
      <c r="C48573" s="71"/>
    </row>
    <row r="48574" spans="1:3" x14ac:dyDescent="0.4">
      <c r="A48574" s="70"/>
      <c r="B48574" s="70"/>
      <c r="C48574" s="71"/>
    </row>
    <row r="48575" spans="1:3" x14ac:dyDescent="0.4">
      <c r="A48575" s="70"/>
      <c r="B48575" s="70"/>
      <c r="C48575" s="71"/>
    </row>
    <row r="48576" spans="1:3" x14ac:dyDescent="0.4">
      <c r="A48576" s="70"/>
      <c r="B48576" s="70"/>
      <c r="C48576" s="71"/>
    </row>
    <row r="48577" spans="1:3" x14ac:dyDescent="0.4">
      <c r="A48577" s="70"/>
      <c r="B48577" s="70"/>
      <c r="C48577" s="71"/>
    </row>
    <row r="48578" spans="1:3" x14ac:dyDescent="0.4">
      <c r="A48578" s="70"/>
      <c r="B48578" s="70"/>
      <c r="C48578" s="71"/>
    </row>
    <row r="48579" spans="1:3" x14ac:dyDescent="0.4">
      <c r="A48579" s="70"/>
      <c r="B48579" s="70"/>
      <c r="C48579" s="71"/>
    </row>
    <row r="48580" spans="1:3" x14ac:dyDescent="0.4">
      <c r="A48580" s="70"/>
      <c r="B48580" s="70"/>
      <c r="C48580" s="71"/>
    </row>
    <row r="48581" spans="1:3" x14ac:dyDescent="0.4">
      <c r="A48581" s="70"/>
      <c r="B48581" s="70"/>
      <c r="C48581" s="71"/>
    </row>
    <row r="48582" spans="1:3" x14ac:dyDescent="0.4">
      <c r="A48582" s="70"/>
      <c r="B48582" s="70"/>
      <c r="C48582" s="71"/>
    </row>
    <row r="48583" spans="1:3" x14ac:dyDescent="0.4">
      <c r="A48583" s="70"/>
      <c r="B48583" s="70"/>
      <c r="C48583" s="71"/>
    </row>
    <row r="48584" spans="1:3" x14ac:dyDescent="0.4">
      <c r="A48584" s="70"/>
      <c r="B48584" s="70"/>
      <c r="C48584" s="71"/>
    </row>
    <row r="48585" spans="1:3" x14ac:dyDescent="0.4">
      <c r="A48585" s="70"/>
      <c r="B48585" s="70"/>
      <c r="C48585" s="71"/>
    </row>
    <row r="48586" spans="1:3" x14ac:dyDescent="0.4">
      <c r="A48586" s="70"/>
      <c r="B48586" s="70"/>
      <c r="C48586" s="71"/>
    </row>
    <row r="48587" spans="1:3" x14ac:dyDescent="0.4">
      <c r="A48587" s="70"/>
      <c r="B48587" s="70"/>
      <c r="C48587" s="71"/>
    </row>
    <row r="48588" spans="1:3" x14ac:dyDescent="0.4">
      <c r="A48588" s="70"/>
      <c r="B48588" s="70"/>
      <c r="C48588" s="71"/>
    </row>
    <row r="48589" spans="1:3" x14ac:dyDescent="0.4">
      <c r="A48589" s="70"/>
      <c r="B48589" s="70"/>
      <c r="C48589" s="71"/>
    </row>
    <row r="48590" spans="1:3" x14ac:dyDescent="0.4">
      <c r="A48590" s="70"/>
      <c r="B48590" s="70"/>
      <c r="C48590" s="71"/>
    </row>
    <row r="48591" spans="1:3" x14ac:dyDescent="0.4">
      <c r="A48591" s="70"/>
      <c r="B48591" s="70"/>
      <c r="C48591" s="71"/>
    </row>
    <row r="48592" spans="1:3" x14ac:dyDescent="0.4">
      <c r="A48592" s="70"/>
      <c r="B48592" s="70"/>
      <c r="C48592" s="71"/>
    </row>
    <row r="48593" spans="1:3" x14ac:dyDescent="0.4">
      <c r="A48593" s="70"/>
      <c r="B48593" s="70"/>
      <c r="C48593" s="71"/>
    </row>
    <row r="48594" spans="1:3" x14ac:dyDescent="0.4">
      <c r="A48594" s="70"/>
      <c r="B48594" s="70"/>
      <c r="C48594" s="71"/>
    </row>
    <row r="48595" spans="1:3" x14ac:dyDescent="0.4">
      <c r="A48595" s="70"/>
      <c r="B48595" s="70"/>
      <c r="C48595" s="71"/>
    </row>
    <row r="48596" spans="1:3" x14ac:dyDescent="0.4">
      <c r="A48596" s="70"/>
      <c r="B48596" s="70"/>
      <c r="C48596" s="71"/>
    </row>
    <row r="48597" spans="1:3" x14ac:dyDescent="0.4">
      <c r="A48597" s="70"/>
      <c r="B48597" s="70"/>
      <c r="C48597" s="71"/>
    </row>
    <row r="48598" spans="1:3" x14ac:dyDescent="0.4">
      <c r="A48598" s="70"/>
      <c r="B48598" s="70"/>
      <c r="C48598" s="71"/>
    </row>
    <row r="48599" spans="1:3" x14ac:dyDescent="0.4">
      <c r="A48599" s="70"/>
      <c r="B48599" s="70"/>
      <c r="C48599" s="71"/>
    </row>
    <row r="48600" spans="1:3" x14ac:dyDescent="0.4">
      <c r="A48600" s="70"/>
      <c r="B48600" s="70"/>
      <c r="C48600" s="71"/>
    </row>
    <row r="48601" spans="1:3" x14ac:dyDescent="0.4">
      <c r="A48601" s="70"/>
      <c r="B48601" s="70"/>
      <c r="C48601" s="71"/>
    </row>
    <row r="48602" spans="1:3" x14ac:dyDescent="0.4">
      <c r="A48602" s="70"/>
      <c r="B48602" s="70"/>
      <c r="C48602" s="71"/>
    </row>
    <row r="48603" spans="1:3" x14ac:dyDescent="0.4">
      <c r="A48603" s="70"/>
      <c r="B48603" s="70"/>
      <c r="C48603" s="71"/>
    </row>
    <row r="48604" spans="1:3" x14ac:dyDescent="0.4">
      <c r="A48604" s="70"/>
      <c r="B48604" s="70"/>
      <c r="C48604" s="71"/>
    </row>
    <row r="48605" spans="1:3" x14ac:dyDescent="0.4">
      <c r="A48605" s="70"/>
      <c r="B48605" s="70"/>
      <c r="C48605" s="71"/>
    </row>
    <row r="48606" spans="1:3" x14ac:dyDescent="0.4">
      <c r="A48606" s="70"/>
      <c r="B48606" s="70"/>
      <c r="C48606" s="71"/>
    </row>
    <row r="48607" spans="1:3" x14ac:dyDescent="0.4">
      <c r="A48607" s="70"/>
      <c r="B48607" s="70"/>
      <c r="C48607" s="71"/>
    </row>
    <row r="48608" spans="1:3" x14ac:dyDescent="0.4">
      <c r="A48608" s="70"/>
      <c r="B48608" s="70"/>
      <c r="C48608" s="71"/>
    </row>
    <row r="48609" spans="1:3" x14ac:dyDescent="0.4">
      <c r="A48609" s="70"/>
      <c r="B48609" s="70"/>
      <c r="C48609" s="71"/>
    </row>
    <row r="48610" spans="1:3" x14ac:dyDescent="0.4">
      <c r="A48610" s="70"/>
      <c r="B48610" s="70"/>
      <c r="C48610" s="71"/>
    </row>
    <row r="48611" spans="1:3" x14ac:dyDescent="0.4">
      <c r="A48611" s="70"/>
      <c r="B48611" s="70"/>
      <c r="C48611" s="71"/>
    </row>
    <row r="48612" spans="1:3" x14ac:dyDescent="0.4">
      <c r="A48612" s="70"/>
      <c r="B48612" s="70"/>
      <c r="C48612" s="71"/>
    </row>
    <row r="48613" spans="1:3" x14ac:dyDescent="0.4">
      <c r="A48613" s="70"/>
      <c r="B48613" s="70"/>
      <c r="C48613" s="71"/>
    </row>
    <row r="48614" spans="1:3" x14ac:dyDescent="0.4">
      <c r="A48614" s="70"/>
      <c r="B48614" s="70"/>
      <c r="C48614" s="71"/>
    </row>
    <row r="48615" spans="1:3" x14ac:dyDescent="0.4">
      <c r="A48615" s="70"/>
      <c r="B48615" s="70"/>
      <c r="C48615" s="71"/>
    </row>
    <row r="48616" spans="1:3" x14ac:dyDescent="0.4">
      <c r="A48616" s="70"/>
      <c r="B48616" s="70"/>
      <c r="C48616" s="71"/>
    </row>
    <row r="48617" spans="1:3" x14ac:dyDescent="0.4">
      <c r="A48617" s="70"/>
      <c r="B48617" s="70"/>
      <c r="C48617" s="71"/>
    </row>
    <row r="48618" spans="1:3" x14ac:dyDescent="0.4">
      <c r="A48618" s="70"/>
      <c r="B48618" s="70"/>
      <c r="C48618" s="71"/>
    </row>
    <row r="48619" spans="1:3" x14ac:dyDescent="0.4">
      <c r="A48619" s="70"/>
      <c r="B48619" s="70"/>
      <c r="C48619" s="71"/>
    </row>
    <row r="48620" spans="1:3" x14ac:dyDescent="0.4">
      <c r="A48620" s="70"/>
      <c r="B48620" s="70"/>
      <c r="C48620" s="71"/>
    </row>
    <row r="48621" spans="1:3" x14ac:dyDescent="0.4">
      <c r="A48621" s="70"/>
      <c r="B48621" s="70"/>
      <c r="C48621" s="71"/>
    </row>
    <row r="48622" spans="1:3" x14ac:dyDescent="0.4">
      <c r="A48622" s="70"/>
      <c r="B48622" s="70"/>
      <c r="C48622" s="71"/>
    </row>
    <row r="48623" spans="1:3" x14ac:dyDescent="0.4">
      <c r="A48623" s="70"/>
      <c r="B48623" s="70"/>
      <c r="C48623" s="71"/>
    </row>
    <row r="48624" spans="1:3" x14ac:dyDescent="0.4">
      <c r="A48624" s="70"/>
      <c r="B48624" s="70"/>
      <c r="C48624" s="71"/>
    </row>
    <row r="48625" spans="1:3" x14ac:dyDescent="0.4">
      <c r="A48625" s="70"/>
      <c r="B48625" s="70"/>
      <c r="C48625" s="71"/>
    </row>
    <row r="48626" spans="1:3" x14ac:dyDescent="0.4">
      <c r="A48626" s="70"/>
      <c r="B48626" s="70"/>
      <c r="C48626" s="71"/>
    </row>
    <row r="48627" spans="1:3" x14ac:dyDescent="0.4">
      <c r="A48627" s="70"/>
      <c r="B48627" s="70"/>
      <c r="C48627" s="71"/>
    </row>
    <row r="48628" spans="1:3" x14ac:dyDescent="0.4">
      <c r="A48628" s="70"/>
      <c r="B48628" s="70"/>
      <c r="C48628" s="71"/>
    </row>
    <row r="48629" spans="1:3" x14ac:dyDescent="0.4">
      <c r="A48629" s="70"/>
      <c r="B48629" s="70"/>
      <c r="C48629" s="71"/>
    </row>
    <row r="48630" spans="1:3" x14ac:dyDescent="0.4">
      <c r="A48630" s="70"/>
      <c r="B48630" s="70"/>
      <c r="C48630" s="71"/>
    </row>
    <row r="48631" spans="1:3" x14ac:dyDescent="0.4">
      <c r="A48631" s="70"/>
      <c r="B48631" s="70"/>
      <c r="C48631" s="71"/>
    </row>
    <row r="48632" spans="1:3" x14ac:dyDescent="0.4">
      <c r="A48632" s="70"/>
      <c r="B48632" s="70"/>
      <c r="C48632" s="71"/>
    </row>
    <row r="48633" spans="1:3" x14ac:dyDescent="0.4">
      <c r="A48633" s="70"/>
      <c r="B48633" s="70"/>
      <c r="C48633" s="71"/>
    </row>
    <row r="48634" spans="1:3" x14ac:dyDescent="0.4">
      <c r="A48634" s="70"/>
      <c r="B48634" s="70"/>
      <c r="C48634" s="71"/>
    </row>
    <row r="48635" spans="1:3" x14ac:dyDescent="0.4">
      <c r="A48635" s="70"/>
      <c r="B48635" s="70"/>
      <c r="C48635" s="71"/>
    </row>
    <row r="48636" spans="1:3" x14ac:dyDescent="0.4">
      <c r="A48636" s="70"/>
      <c r="B48636" s="70"/>
      <c r="C48636" s="71"/>
    </row>
    <row r="48637" spans="1:3" x14ac:dyDescent="0.4">
      <c r="A48637" s="70"/>
      <c r="B48637" s="70"/>
      <c r="C48637" s="71"/>
    </row>
    <row r="48638" spans="1:3" x14ac:dyDescent="0.4">
      <c r="A48638" s="70"/>
      <c r="B48638" s="70"/>
      <c r="C48638" s="71"/>
    </row>
    <row r="48639" spans="1:3" x14ac:dyDescent="0.4">
      <c r="A48639" s="70"/>
      <c r="B48639" s="70"/>
      <c r="C48639" s="71"/>
    </row>
    <row r="48640" spans="1:3" x14ac:dyDescent="0.4">
      <c r="A48640" s="70"/>
      <c r="B48640" s="70"/>
      <c r="C48640" s="71"/>
    </row>
    <row r="48641" spans="1:3" x14ac:dyDescent="0.4">
      <c r="A48641" s="70"/>
      <c r="B48641" s="70"/>
      <c r="C48641" s="71"/>
    </row>
    <row r="48642" spans="1:3" x14ac:dyDescent="0.4">
      <c r="A48642" s="70"/>
      <c r="B48642" s="70"/>
      <c r="C48642" s="71"/>
    </row>
    <row r="48643" spans="1:3" x14ac:dyDescent="0.4">
      <c r="A48643" s="70"/>
      <c r="B48643" s="70"/>
      <c r="C48643" s="71"/>
    </row>
    <row r="48644" spans="1:3" x14ac:dyDescent="0.4">
      <c r="A48644" s="70"/>
      <c r="B48644" s="70"/>
      <c r="C48644" s="71"/>
    </row>
    <row r="48645" spans="1:3" x14ac:dyDescent="0.4">
      <c r="A48645" s="70"/>
      <c r="B48645" s="70"/>
      <c r="C48645" s="71"/>
    </row>
    <row r="48646" spans="1:3" x14ac:dyDescent="0.4">
      <c r="A48646" s="70"/>
      <c r="B48646" s="70"/>
      <c r="C48646" s="71"/>
    </row>
    <row r="48647" spans="1:3" x14ac:dyDescent="0.4">
      <c r="A48647" s="70"/>
      <c r="B48647" s="70"/>
      <c r="C48647" s="71"/>
    </row>
    <row r="48648" spans="1:3" x14ac:dyDescent="0.4">
      <c r="A48648" s="70"/>
      <c r="B48648" s="70"/>
      <c r="C48648" s="71"/>
    </row>
    <row r="48649" spans="1:3" x14ac:dyDescent="0.4">
      <c r="A48649" s="70"/>
      <c r="B48649" s="70"/>
      <c r="C48649" s="71"/>
    </row>
    <row r="48650" spans="1:3" x14ac:dyDescent="0.4">
      <c r="A48650" s="70"/>
      <c r="B48650" s="70"/>
      <c r="C48650" s="71"/>
    </row>
    <row r="48651" spans="1:3" x14ac:dyDescent="0.4">
      <c r="A48651" s="70"/>
      <c r="B48651" s="70"/>
      <c r="C48651" s="71"/>
    </row>
    <row r="48652" spans="1:3" x14ac:dyDescent="0.4">
      <c r="A48652" s="70"/>
      <c r="B48652" s="70"/>
      <c r="C48652" s="71"/>
    </row>
    <row r="48653" spans="1:3" x14ac:dyDescent="0.4">
      <c r="A48653" s="70"/>
      <c r="B48653" s="70"/>
      <c r="C48653" s="71"/>
    </row>
    <row r="48654" spans="1:3" x14ac:dyDescent="0.4">
      <c r="A48654" s="70"/>
      <c r="B48654" s="70"/>
      <c r="C48654" s="71"/>
    </row>
    <row r="48655" spans="1:3" x14ac:dyDescent="0.4">
      <c r="A48655" s="70"/>
      <c r="B48655" s="70"/>
      <c r="C48655" s="71"/>
    </row>
    <row r="48656" spans="1:3" x14ac:dyDescent="0.4">
      <c r="A48656" s="70"/>
      <c r="B48656" s="70"/>
      <c r="C48656" s="71"/>
    </row>
    <row r="48657" spans="1:3" x14ac:dyDescent="0.4">
      <c r="A48657" s="70"/>
      <c r="B48657" s="70"/>
      <c r="C48657" s="71"/>
    </row>
    <row r="48658" spans="1:3" x14ac:dyDescent="0.4">
      <c r="A48658" s="70"/>
      <c r="B48658" s="70"/>
      <c r="C48658" s="71"/>
    </row>
    <row r="48659" spans="1:3" x14ac:dyDescent="0.4">
      <c r="A48659" s="70"/>
      <c r="B48659" s="70"/>
      <c r="C48659" s="71"/>
    </row>
    <row r="48660" spans="1:3" x14ac:dyDescent="0.4">
      <c r="A48660" s="70"/>
      <c r="B48660" s="70"/>
      <c r="C48660" s="71"/>
    </row>
    <row r="48661" spans="1:3" x14ac:dyDescent="0.4">
      <c r="A48661" s="70"/>
      <c r="B48661" s="70"/>
      <c r="C48661" s="71"/>
    </row>
    <row r="48662" spans="1:3" x14ac:dyDescent="0.4">
      <c r="A48662" s="70"/>
      <c r="B48662" s="70"/>
      <c r="C48662" s="71"/>
    </row>
    <row r="48663" spans="1:3" x14ac:dyDescent="0.4">
      <c r="A48663" s="70"/>
      <c r="B48663" s="70"/>
      <c r="C48663" s="71"/>
    </row>
    <row r="48664" spans="1:3" x14ac:dyDescent="0.4">
      <c r="A48664" s="70"/>
      <c r="B48664" s="70"/>
      <c r="C48664" s="71"/>
    </row>
    <row r="48665" spans="1:3" x14ac:dyDescent="0.4">
      <c r="A48665" s="70"/>
      <c r="B48665" s="70"/>
      <c r="C48665" s="71"/>
    </row>
    <row r="48666" spans="1:3" x14ac:dyDescent="0.4">
      <c r="A48666" s="70"/>
      <c r="B48666" s="70"/>
      <c r="C48666" s="71"/>
    </row>
    <row r="48667" spans="1:3" x14ac:dyDescent="0.4">
      <c r="A48667" s="70"/>
      <c r="B48667" s="70"/>
      <c r="C48667" s="71"/>
    </row>
    <row r="48668" spans="1:3" x14ac:dyDescent="0.4">
      <c r="A48668" s="70"/>
      <c r="B48668" s="70"/>
      <c r="C48668" s="71"/>
    </row>
    <row r="48669" spans="1:3" x14ac:dyDescent="0.4">
      <c r="A48669" s="70"/>
      <c r="B48669" s="70"/>
      <c r="C48669" s="71"/>
    </row>
    <row r="48670" spans="1:3" x14ac:dyDescent="0.4">
      <c r="A48670" s="70"/>
      <c r="B48670" s="70"/>
      <c r="C48670" s="71"/>
    </row>
    <row r="48671" spans="1:3" x14ac:dyDescent="0.4">
      <c r="A48671" s="70"/>
      <c r="B48671" s="70"/>
      <c r="C48671" s="71"/>
    </row>
    <row r="48672" spans="1:3" x14ac:dyDescent="0.4">
      <c r="A48672" s="70"/>
      <c r="B48672" s="70"/>
      <c r="C48672" s="71"/>
    </row>
    <row r="48673" spans="1:3" x14ac:dyDescent="0.4">
      <c r="A48673" s="70"/>
      <c r="B48673" s="70"/>
      <c r="C48673" s="71"/>
    </row>
    <row r="48674" spans="1:3" x14ac:dyDescent="0.4">
      <c r="A48674" s="70"/>
      <c r="B48674" s="70"/>
      <c r="C48674" s="71"/>
    </row>
    <row r="48675" spans="1:3" x14ac:dyDescent="0.4">
      <c r="A48675" s="70"/>
      <c r="B48675" s="70"/>
      <c r="C48675" s="71"/>
    </row>
    <row r="48676" spans="1:3" x14ac:dyDescent="0.4">
      <c r="A48676" s="70"/>
      <c r="B48676" s="70"/>
      <c r="C48676" s="71"/>
    </row>
    <row r="48677" spans="1:3" x14ac:dyDescent="0.4">
      <c r="A48677" s="70"/>
      <c r="B48677" s="70"/>
      <c r="C48677" s="71"/>
    </row>
    <row r="48678" spans="1:3" x14ac:dyDescent="0.4">
      <c r="A48678" s="70"/>
      <c r="B48678" s="70"/>
      <c r="C48678" s="71"/>
    </row>
    <row r="48679" spans="1:3" x14ac:dyDescent="0.4">
      <c r="A48679" s="70"/>
      <c r="B48679" s="70"/>
      <c r="C48679" s="71"/>
    </row>
    <row r="48680" spans="1:3" x14ac:dyDescent="0.4">
      <c r="A48680" s="70"/>
      <c r="B48680" s="70"/>
      <c r="C48680" s="71"/>
    </row>
    <row r="48681" spans="1:3" x14ac:dyDescent="0.4">
      <c r="A48681" s="70"/>
      <c r="B48681" s="70"/>
      <c r="C48681" s="71"/>
    </row>
    <row r="48682" spans="1:3" x14ac:dyDescent="0.4">
      <c r="A48682" s="70"/>
      <c r="B48682" s="70"/>
      <c r="C48682" s="71"/>
    </row>
    <row r="48683" spans="1:3" x14ac:dyDescent="0.4">
      <c r="A48683" s="70"/>
      <c r="B48683" s="70"/>
      <c r="C48683" s="71"/>
    </row>
    <row r="48684" spans="1:3" x14ac:dyDescent="0.4">
      <c r="A48684" s="70"/>
      <c r="B48684" s="70"/>
      <c r="C48684" s="71"/>
    </row>
    <row r="48685" spans="1:3" x14ac:dyDescent="0.4">
      <c r="A48685" s="70"/>
      <c r="B48685" s="70"/>
      <c r="C48685" s="71"/>
    </row>
    <row r="48686" spans="1:3" x14ac:dyDescent="0.4">
      <c r="A48686" s="70"/>
      <c r="B48686" s="70"/>
      <c r="C48686" s="71"/>
    </row>
    <row r="48687" spans="1:3" x14ac:dyDescent="0.4">
      <c r="A48687" s="70"/>
      <c r="B48687" s="70"/>
      <c r="C48687" s="71"/>
    </row>
    <row r="48688" spans="1:3" x14ac:dyDescent="0.4">
      <c r="A48688" s="70"/>
      <c r="B48688" s="70"/>
      <c r="C48688" s="71"/>
    </row>
    <row r="48689" spans="1:3" x14ac:dyDescent="0.4">
      <c r="A48689" s="70"/>
      <c r="B48689" s="70"/>
      <c r="C48689" s="71"/>
    </row>
    <row r="48690" spans="1:3" x14ac:dyDescent="0.4">
      <c r="A48690" s="70"/>
      <c r="B48690" s="70"/>
      <c r="C48690" s="71"/>
    </row>
    <row r="48691" spans="1:3" x14ac:dyDescent="0.4">
      <c r="A48691" s="70"/>
      <c r="B48691" s="70"/>
      <c r="C48691" s="71"/>
    </row>
    <row r="48692" spans="1:3" x14ac:dyDescent="0.4">
      <c r="A48692" s="70"/>
      <c r="B48692" s="70"/>
      <c r="C48692" s="71"/>
    </row>
    <row r="48693" spans="1:3" x14ac:dyDescent="0.4">
      <c r="A48693" s="70"/>
      <c r="B48693" s="70"/>
      <c r="C48693" s="71"/>
    </row>
    <row r="48694" spans="1:3" x14ac:dyDescent="0.4">
      <c r="A48694" s="70"/>
      <c r="B48694" s="70"/>
      <c r="C48694" s="71"/>
    </row>
    <row r="48695" spans="1:3" x14ac:dyDescent="0.4">
      <c r="A48695" s="70"/>
      <c r="B48695" s="70"/>
      <c r="C48695" s="71"/>
    </row>
    <row r="48696" spans="1:3" x14ac:dyDescent="0.4">
      <c r="A48696" s="70"/>
      <c r="B48696" s="70"/>
      <c r="C48696" s="71"/>
    </row>
    <row r="48697" spans="1:3" x14ac:dyDescent="0.4">
      <c r="A48697" s="70"/>
      <c r="B48697" s="70"/>
      <c r="C48697" s="71"/>
    </row>
    <row r="48698" spans="1:3" x14ac:dyDescent="0.4">
      <c r="A48698" s="70"/>
      <c r="B48698" s="70"/>
      <c r="C48698" s="71"/>
    </row>
    <row r="48699" spans="1:3" x14ac:dyDescent="0.4">
      <c r="A48699" s="70"/>
      <c r="B48699" s="70"/>
      <c r="C48699" s="71"/>
    </row>
    <row r="48700" spans="1:3" x14ac:dyDescent="0.4">
      <c r="A48700" s="70"/>
      <c r="B48700" s="70"/>
      <c r="C48700" s="71"/>
    </row>
    <row r="48701" spans="1:3" x14ac:dyDescent="0.4">
      <c r="A48701" s="70"/>
      <c r="B48701" s="70"/>
      <c r="C48701" s="71"/>
    </row>
    <row r="48702" spans="1:3" x14ac:dyDescent="0.4">
      <c r="A48702" s="70"/>
      <c r="B48702" s="70"/>
      <c r="C48702" s="71"/>
    </row>
    <row r="48703" spans="1:3" x14ac:dyDescent="0.4">
      <c r="A48703" s="70"/>
      <c r="B48703" s="70"/>
      <c r="C48703" s="71"/>
    </row>
    <row r="48704" spans="1:3" x14ac:dyDescent="0.4">
      <c r="A48704" s="70"/>
      <c r="B48704" s="70"/>
      <c r="C48704" s="71"/>
    </row>
    <row r="48705" spans="1:3" x14ac:dyDescent="0.4">
      <c r="A48705" s="70"/>
      <c r="B48705" s="70"/>
      <c r="C48705" s="71"/>
    </row>
    <row r="48706" spans="1:3" x14ac:dyDescent="0.4">
      <c r="A48706" s="70"/>
      <c r="B48706" s="70"/>
      <c r="C48706" s="71"/>
    </row>
    <row r="48707" spans="1:3" x14ac:dyDescent="0.4">
      <c r="A48707" s="70"/>
      <c r="B48707" s="70"/>
      <c r="C48707" s="71"/>
    </row>
    <row r="48708" spans="1:3" x14ac:dyDescent="0.4">
      <c r="A48708" s="70"/>
      <c r="B48708" s="70"/>
      <c r="C48708" s="71"/>
    </row>
    <row r="48709" spans="1:3" x14ac:dyDescent="0.4">
      <c r="A48709" s="70"/>
      <c r="B48709" s="70"/>
      <c r="C48709" s="71"/>
    </row>
    <row r="48710" spans="1:3" x14ac:dyDescent="0.4">
      <c r="A48710" s="70"/>
      <c r="B48710" s="70"/>
      <c r="C48710" s="71"/>
    </row>
    <row r="48711" spans="1:3" x14ac:dyDescent="0.4">
      <c r="A48711" s="70"/>
      <c r="B48711" s="70"/>
      <c r="C48711" s="71"/>
    </row>
    <row r="48712" spans="1:3" x14ac:dyDescent="0.4">
      <c r="A48712" s="70"/>
      <c r="B48712" s="70"/>
      <c r="C48712" s="71"/>
    </row>
    <row r="48713" spans="1:3" x14ac:dyDescent="0.4">
      <c r="A48713" s="70"/>
      <c r="B48713" s="70"/>
      <c r="C48713" s="71"/>
    </row>
    <row r="48714" spans="1:3" x14ac:dyDescent="0.4">
      <c r="A48714" s="70"/>
      <c r="B48714" s="70"/>
      <c r="C48714" s="71"/>
    </row>
    <row r="48715" spans="1:3" x14ac:dyDescent="0.4">
      <c r="A48715" s="70"/>
      <c r="B48715" s="70"/>
      <c r="C48715" s="71"/>
    </row>
    <row r="48716" spans="1:3" x14ac:dyDescent="0.4">
      <c r="A48716" s="70"/>
      <c r="B48716" s="70"/>
      <c r="C48716" s="71"/>
    </row>
    <row r="48717" spans="1:3" x14ac:dyDescent="0.4">
      <c r="A48717" s="70"/>
      <c r="B48717" s="70"/>
      <c r="C48717" s="71"/>
    </row>
    <row r="48718" spans="1:3" x14ac:dyDescent="0.4">
      <c r="A48718" s="70"/>
      <c r="B48718" s="70"/>
      <c r="C48718" s="71"/>
    </row>
    <row r="48719" spans="1:3" x14ac:dyDescent="0.4">
      <c r="A48719" s="70"/>
      <c r="B48719" s="70"/>
      <c r="C48719" s="71"/>
    </row>
    <row r="48720" spans="1:3" x14ac:dyDescent="0.4">
      <c r="A48720" s="70"/>
      <c r="B48720" s="70"/>
      <c r="C48720" s="71"/>
    </row>
    <row r="48721" spans="1:3" x14ac:dyDescent="0.4">
      <c r="A48721" s="70"/>
      <c r="B48721" s="70"/>
      <c r="C48721" s="71"/>
    </row>
    <row r="48722" spans="1:3" x14ac:dyDescent="0.4">
      <c r="A48722" s="70"/>
      <c r="B48722" s="70"/>
      <c r="C48722" s="71"/>
    </row>
    <row r="48723" spans="1:3" x14ac:dyDescent="0.4">
      <c r="A48723" s="70"/>
      <c r="B48723" s="70"/>
      <c r="C48723" s="71"/>
    </row>
    <row r="48724" spans="1:3" x14ac:dyDescent="0.4">
      <c r="A48724" s="70"/>
      <c r="B48724" s="70"/>
      <c r="C48724" s="71"/>
    </row>
    <row r="48725" spans="1:3" x14ac:dyDescent="0.4">
      <c r="A48725" s="70"/>
      <c r="B48725" s="70"/>
      <c r="C48725" s="71"/>
    </row>
    <row r="48726" spans="1:3" x14ac:dyDescent="0.4">
      <c r="A48726" s="70"/>
      <c r="B48726" s="70"/>
      <c r="C48726" s="71"/>
    </row>
    <row r="48727" spans="1:3" x14ac:dyDescent="0.4">
      <c r="A48727" s="70"/>
      <c r="B48727" s="70"/>
      <c r="C48727" s="71"/>
    </row>
    <row r="48728" spans="1:3" x14ac:dyDescent="0.4">
      <c r="A48728" s="70"/>
      <c r="B48728" s="70"/>
      <c r="C48728" s="71"/>
    </row>
    <row r="48729" spans="1:3" x14ac:dyDescent="0.4">
      <c r="A48729" s="70"/>
      <c r="B48729" s="70"/>
      <c r="C48729" s="71"/>
    </row>
    <row r="48730" spans="1:3" x14ac:dyDescent="0.4">
      <c r="A48730" s="70"/>
      <c r="B48730" s="70"/>
      <c r="C48730" s="71"/>
    </row>
    <row r="48731" spans="1:3" x14ac:dyDescent="0.4">
      <c r="A48731" s="70"/>
      <c r="B48731" s="70"/>
      <c r="C48731" s="71"/>
    </row>
    <row r="48732" spans="1:3" x14ac:dyDescent="0.4">
      <c r="A48732" s="70"/>
      <c r="B48732" s="70"/>
      <c r="C48732" s="71"/>
    </row>
    <row r="48733" spans="1:3" x14ac:dyDescent="0.4">
      <c r="A48733" s="70"/>
      <c r="B48733" s="70"/>
      <c r="C48733" s="71"/>
    </row>
    <row r="48734" spans="1:3" x14ac:dyDescent="0.4">
      <c r="A48734" s="70"/>
      <c r="B48734" s="70"/>
      <c r="C48734" s="71"/>
    </row>
    <row r="48735" spans="1:3" x14ac:dyDescent="0.4">
      <c r="A48735" s="70"/>
      <c r="B48735" s="70"/>
      <c r="C48735" s="71"/>
    </row>
    <row r="48736" spans="1:3" x14ac:dyDescent="0.4">
      <c r="A48736" s="70"/>
      <c r="B48736" s="70"/>
      <c r="C48736" s="71"/>
    </row>
    <row r="48737" spans="1:3" x14ac:dyDescent="0.4">
      <c r="A48737" s="70"/>
      <c r="B48737" s="70"/>
      <c r="C48737" s="71"/>
    </row>
    <row r="48738" spans="1:3" x14ac:dyDescent="0.4">
      <c r="A48738" s="70"/>
      <c r="B48738" s="70"/>
      <c r="C48738" s="71"/>
    </row>
    <row r="48739" spans="1:3" x14ac:dyDescent="0.4">
      <c r="A48739" s="70"/>
      <c r="B48739" s="70"/>
      <c r="C48739" s="71"/>
    </row>
    <row r="48740" spans="1:3" x14ac:dyDescent="0.4">
      <c r="A48740" s="70"/>
      <c r="B48740" s="70"/>
      <c r="C48740" s="71"/>
    </row>
    <row r="48741" spans="1:3" x14ac:dyDescent="0.4">
      <c r="A48741" s="70"/>
      <c r="B48741" s="70"/>
      <c r="C48741" s="71"/>
    </row>
    <row r="48742" spans="1:3" x14ac:dyDescent="0.4">
      <c r="A48742" s="70"/>
      <c r="B48742" s="70"/>
      <c r="C48742" s="71"/>
    </row>
    <row r="48743" spans="1:3" x14ac:dyDescent="0.4">
      <c r="A48743" s="70"/>
      <c r="B48743" s="70"/>
      <c r="C48743" s="71"/>
    </row>
    <row r="48744" spans="1:3" x14ac:dyDescent="0.4">
      <c r="A48744" s="70"/>
      <c r="B48744" s="70"/>
      <c r="C48744" s="71"/>
    </row>
    <row r="48745" spans="1:3" x14ac:dyDescent="0.4">
      <c r="A48745" s="70"/>
      <c r="B48745" s="70"/>
      <c r="C48745" s="71"/>
    </row>
    <row r="48746" spans="1:3" x14ac:dyDescent="0.4">
      <c r="A48746" s="70"/>
      <c r="B48746" s="70"/>
      <c r="C48746" s="71"/>
    </row>
    <row r="48747" spans="1:3" x14ac:dyDescent="0.4">
      <c r="A48747" s="70"/>
      <c r="B48747" s="70"/>
      <c r="C48747" s="71"/>
    </row>
    <row r="48748" spans="1:3" x14ac:dyDescent="0.4">
      <c r="A48748" s="70"/>
      <c r="B48748" s="70"/>
      <c r="C48748" s="71"/>
    </row>
    <row r="48749" spans="1:3" x14ac:dyDescent="0.4">
      <c r="A48749" s="70"/>
      <c r="B48749" s="70"/>
      <c r="C48749" s="71"/>
    </row>
    <row r="48750" spans="1:3" x14ac:dyDescent="0.4">
      <c r="A48750" s="70"/>
      <c r="B48750" s="70"/>
      <c r="C48750" s="71"/>
    </row>
    <row r="48751" spans="1:3" x14ac:dyDescent="0.4">
      <c r="A48751" s="70"/>
      <c r="B48751" s="70"/>
      <c r="C48751" s="71"/>
    </row>
    <row r="48752" spans="1:3" x14ac:dyDescent="0.4">
      <c r="A48752" s="70"/>
      <c r="B48752" s="70"/>
      <c r="C48752" s="71"/>
    </row>
    <row r="48753" spans="1:3" x14ac:dyDescent="0.4">
      <c r="A48753" s="70"/>
      <c r="B48753" s="70"/>
      <c r="C48753" s="71"/>
    </row>
    <row r="48754" spans="1:3" x14ac:dyDescent="0.4">
      <c r="A48754" s="70"/>
      <c r="B48754" s="70"/>
      <c r="C48754" s="71"/>
    </row>
    <row r="48755" spans="1:3" x14ac:dyDescent="0.4">
      <c r="A48755" s="70"/>
      <c r="B48755" s="70"/>
      <c r="C48755" s="71"/>
    </row>
    <row r="48756" spans="1:3" x14ac:dyDescent="0.4">
      <c r="A48756" s="70"/>
      <c r="B48756" s="70"/>
      <c r="C48756" s="71"/>
    </row>
    <row r="48757" spans="1:3" x14ac:dyDescent="0.4">
      <c r="A48757" s="70"/>
      <c r="B48757" s="70"/>
      <c r="C48757" s="71"/>
    </row>
    <row r="48758" spans="1:3" x14ac:dyDescent="0.4">
      <c r="A48758" s="70"/>
      <c r="B48758" s="70"/>
      <c r="C48758" s="71"/>
    </row>
    <row r="48759" spans="1:3" x14ac:dyDescent="0.4">
      <c r="A48759" s="70"/>
      <c r="B48759" s="70"/>
      <c r="C48759" s="71"/>
    </row>
    <row r="48760" spans="1:3" x14ac:dyDescent="0.4">
      <c r="A48760" s="70"/>
      <c r="B48760" s="70"/>
      <c r="C48760" s="71"/>
    </row>
    <row r="48761" spans="1:3" x14ac:dyDescent="0.4">
      <c r="A48761" s="70"/>
      <c r="B48761" s="70"/>
      <c r="C48761" s="71"/>
    </row>
    <row r="48762" spans="1:3" x14ac:dyDescent="0.4">
      <c r="A48762" s="70"/>
      <c r="B48762" s="70"/>
      <c r="C48762" s="71"/>
    </row>
    <row r="48763" spans="1:3" x14ac:dyDescent="0.4">
      <c r="A48763" s="70"/>
      <c r="B48763" s="70"/>
      <c r="C48763" s="71"/>
    </row>
    <row r="48764" spans="1:3" x14ac:dyDescent="0.4">
      <c r="A48764" s="70"/>
      <c r="B48764" s="70"/>
      <c r="C48764" s="71"/>
    </row>
    <row r="48765" spans="1:3" x14ac:dyDescent="0.4">
      <c r="A48765" s="70"/>
      <c r="B48765" s="70"/>
      <c r="C48765" s="71"/>
    </row>
    <row r="48766" spans="1:3" x14ac:dyDescent="0.4">
      <c r="A48766" s="70"/>
      <c r="B48766" s="70"/>
      <c r="C48766" s="71"/>
    </row>
    <row r="48767" spans="1:3" x14ac:dyDescent="0.4">
      <c r="A48767" s="70"/>
      <c r="B48767" s="70"/>
      <c r="C48767" s="71"/>
    </row>
    <row r="48768" spans="1:3" x14ac:dyDescent="0.4">
      <c r="A48768" s="70"/>
      <c r="B48768" s="70"/>
      <c r="C48768" s="71"/>
    </row>
    <row r="48769" spans="1:3" x14ac:dyDescent="0.4">
      <c r="A48769" s="70"/>
      <c r="B48769" s="70"/>
      <c r="C48769" s="71"/>
    </row>
    <row r="48770" spans="1:3" x14ac:dyDescent="0.4">
      <c r="A48770" s="70"/>
      <c r="B48770" s="70"/>
      <c r="C48770" s="71"/>
    </row>
    <row r="48771" spans="1:3" x14ac:dyDescent="0.4">
      <c r="A48771" s="70"/>
      <c r="B48771" s="70"/>
      <c r="C48771" s="71"/>
    </row>
    <row r="48772" spans="1:3" x14ac:dyDescent="0.4">
      <c r="A48772" s="70"/>
      <c r="B48772" s="70"/>
      <c r="C48772" s="71"/>
    </row>
    <row r="48773" spans="1:3" x14ac:dyDescent="0.4">
      <c r="A48773" s="70"/>
      <c r="B48773" s="70"/>
      <c r="C48773" s="71"/>
    </row>
    <row r="48774" spans="1:3" x14ac:dyDescent="0.4">
      <c r="A48774" s="70"/>
      <c r="B48774" s="70"/>
      <c r="C48774" s="71"/>
    </row>
    <row r="48775" spans="1:3" x14ac:dyDescent="0.4">
      <c r="A48775" s="70"/>
      <c r="B48775" s="70"/>
      <c r="C48775" s="71"/>
    </row>
    <row r="48776" spans="1:3" x14ac:dyDescent="0.4">
      <c r="A48776" s="70"/>
      <c r="B48776" s="70"/>
      <c r="C48776" s="71"/>
    </row>
    <row r="48777" spans="1:3" x14ac:dyDescent="0.4">
      <c r="A48777" s="70"/>
      <c r="B48777" s="70"/>
      <c r="C48777" s="71"/>
    </row>
    <row r="48778" spans="1:3" x14ac:dyDescent="0.4">
      <c r="A48778" s="70"/>
      <c r="B48778" s="70"/>
      <c r="C48778" s="71"/>
    </row>
    <row r="48779" spans="1:3" x14ac:dyDescent="0.4">
      <c r="A48779" s="70"/>
      <c r="B48779" s="70"/>
      <c r="C48779" s="71"/>
    </row>
    <row r="48780" spans="1:3" x14ac:dyDescent="0.4">
      <c r="A48780" s="70"/>
      <c r="B48780" s="70"/>
      <c r="C48780" s="71"/>
    </row>
    <row r="48781" spans="1:3" x14ac:dyDescent="0.4">
      <c r="A48781" s="70"/>
      <c r="B48781" s="70"/>
      <c r="C48781" s="71"/>
    </row>
    <row r="48782" spans="1:3" x14ac:dyDescent="0.4">
      <c r="A48782" s="70"/>
      <c r="B48782" s="70"/>
      <c r="C48782" s="71"/>
    </row>
    <row r="48783" spans="1:3" x14ac:dyDescent="0.4">
      <c r="A48783" s="70"/>
      <c r="B48783" s="70"/>
      <c r="C48783" s="71"/>
    </row>
    <row r="48784" spans="1:3" x14ac:dyDescent="0.4">
      <c r="A48784" s="70"/>
      <c r="B48784" s="70"/>
      <c r="C48784" s="71"/>
    </row>
    <row r="48785" spans="1:3" x14ac:dyDescent="0.4">
      <c r="A48785" s="70"/>
      <c r="B48785" s="70"/>
      <c r="C48785" s="71"/>
    </row>
    <row r="48786" spans="1:3" x14ac:dyDescent="0.4">
      <c r="A48786" s="70"/>
      <c r="B48786" s="70"/>
      <c r="C48786" s="71"/>
    </row>
    <row r="48787" spans="1:3" x14ac:dyDescent="0.4">
      <c r="A48787" s="70"/>
      <c r="B48787" s="70"/>
      <c r="C48787" s="71"/>
    </row>
    <row r="48788" spans="1:3" x14ac:dyDescent="0.4">
      <c r="A48788" s="70"/>
      <c r="B48788" s="70"/>
      <c r="C48788" s="71"/>
    </row>
    <row r="48789" spans="1:3" x14ac:dyDescent="0.4">
      <c r="A48789" s="70"/>
      <c r="B48789" s="70"/>
      <c r="C48789" s="71"/>
    </row>
    <row r="48790" spans="1:3" x14ac:dyDescent="0.4">
      <c r="A48790" s="70"/>
      <c r="B48790" s="70"/>
      <c r="C48790" s="71"/>
    </row>
    <row r="48791" spans="1:3" x14ac:dyDescent="0.4">
      <c r="A48791" s="70"/>
      <c r="B48791" s="70"/>
      <c r="C48791" s="71"/>
    </row>
    <row r="48792" spans="1:3" x14ac:dyDescent="0.4">
      <c r="A48792" s="70"/>
      <c r="B48792" s="70"/>
      <c r="C48792" s="71"/>
    </row>
    <row r="48793" spans="1:3" x14ac:dyDescent="0.4">
      <c r="A48793" s="70"/>
      <c r="B48793" s="70"/>
      <c r="C48793" s="71"/>
    </row>
    <row r="48794" spans="1:3" x14ac:dyDescent="0.4">
      <c r="A48794" s="70"/>
      <c r="B48794" s="70"/>
      <c r="C48794" s="71"/>
    </row>
    <row r="48795" spans="1:3" x14ac:dyDescent="0.4">
      <c r="A48795" s="70"/>
      <c r="B48795" s="70"/>
      <c r="C48795" s="71"/>
    </row>
    <row r="48796" spans="1:3" x14ac:dyDescent="0.4">
      <c r="A48796" s="70"/>
      <c r="B48796" s="70"/>
      <c r="C48796" s="71"/>
    </row>
    <row r="48797" spans="1:3" x14ac:dyDescent="0.4">
      <c r="A48797" s="70"/>
      <c r="B48797" s="70"/>
      <c r="C48797" s="71"/>
    </row>
    <row r="48798" spans="1:3" x14ac:dyDescent="0.4">
      <c r="A48798" s="70"/>
      <c r="B48798" s="70"/>
      <c r="C48798" s="71"/>
    </row>
    <row r="48799" spans="1:3" x14ac:dyDescent="0.4">
      <c r="A48799" s="70"/>
      <c r="B48799" s="70"/>
      <c r="C48799" s="71"/>
    </row>
    <row r="48800" spans="1:3" x14ac:dyDescent="0.4">
      <c r="A48800" s="70"/>
      <c r="B48800" s="70"/>
      <c r="C48800" s="71"/>
    </row>
    <row r="48801" spans="1:3" x14ac:dyDescent="0.4">
      <c r="A48801" s="70"/>
      <c r="B48801" s="70"/>
      <c r="C48801" s="71"/>
    </row>
    <row r="48802" spans="1:3" x14ac:dyDescent="0.4">
      <c r="A48802" s="70"/>
      <c r="B48802" s="70"/>
      <c r="C48802" s="71"/>
    </row>
    <row r="48803" spans="1:3" x14ac:dyDescent="0.4">
      <c r="A48803" s="70"/>
      <c r="B48803" s="70"/>
      <c r="C48803" s="71"/>
    </row>
    <row r="48804" spans="1:3" x14ac:dyDescent="0.4">
      <c r="A48804" s="70"/>
      <c r="B48804" s="70"/>
      <c r="C48804" s="71"/>
    </row>
    <row r="48805" spans="1:3" x14ac:dyDescent="0.4">
      <c r="A48805" s="70"/>
      <c r="B48805" s="70"/>
      <c r="C48805" s="71"/>
    </row>
    <row r="48806" spans="1:3" x14ac:dyDescent="0.4">
      <c r="A48806" s="70"/>
      <c r="B48806" s="70"/>
      <c r="C48806" s="71"/>
    </row>
    <row r="48807" spans="1:3" x14ac:dyDescent="0.4">
      <c r="A48807" s="70"/>
      <c r="B48807" s="70"/>
      <c r="C48807" s="71"/>
    </row>
    <row r="48808" spans="1:3" x14ac:dyDescent="0.4">
      <c r="A48808" s="70"/>
      <c r="B48808" s="70"/>
      <c r="C48808" s="71"/>
    </row>
    <row r="48809" spans="1:3" x14ac:dyDescent="0.4">
      <c r="A48809" s="70"/>
      <c r="B48809" s="70"/>
      <c r="C48809" s="71"/>
    </row>
    <row r="48810" spans="1:3" x14ac:dyDescent="0.4">
      <c r="A48810" s="70"/>
      <c r="B48810" s="70"/>
      <c r="C48810" s="71"/>
    </row>
    <row r="48811" spans="1:3" x14ac:dyDescent="0.4">
      <c r="A48811" s="70"/>
      <c r="B48811" s="70"/>
      <c r="C48811" s="71"/>
    </row>
    <row r="48812" spans="1:3" x14ac:dyDescent="0.4">
      <c r="A48812" s="70"/>
      <c r="B48812" s="70"/>
      <c r="C48812" s="71"/>
    </row>
    <row r="48813" spans="1:3" x14ac:dyDescent="0.4">
      <c r="A48813" s="70"/>
      <c r="B48813" s="70"/>
      <c r="C48813" s="71"/>
    </row>
    <row r="48814" spans="1:3" x14ac:dyDescent="0.4">
      <c r="A48814" s="70"/>
      <c r="B48814" s="70"/>
      <c r="C48814" s="71"/>
    </row>
    <row r="48815" spans="1:3" x14ac:dyDescent="0.4">
      <c r="A48815" s="70"/>
      <c r="B48815" s="70"/>
      <c r="C48815" s="71"/>
    </row>
    <row r="48816" spans="1:3" x14ac:dyDescent="0.4">
      <c r="A48816" s="70"/>
      <c r="B48816" s="70"/>
      <c r="C48816" s="71"/>
    </row>
    <row r="48817" spans="1:3" x14ac:dyDescent="0.4">
      <c r="A48817" s="70"/>
      <c r="B48817" s="70"/>
      <c r="C48817" s="71"/>
    </row>
    <row r="48818" spans="1:3" x14ac:dyDescent="0.4">
      <c r="A48818" s="70"/>
      <c r="B48818" s="70"/>
      <c r="C48818" s="71"/>
    </row>
    <row r="48819" spans="1:3" x14ac:dyDescent="0.4">
      <c r="A48819" s="70"/>
      <c r="B48819" s="70"/>
      <c r="C48819" s="71"/>
    </row>
    <row r="48820" spans="1:3" x14ac:dyDescent="0.4">
      <c r="A48820" s="70"/>
      <c r="B48820" s="70"/>
      <c r="C48820" s="71"/>
    </row>
    <row r="48821" spans="1:3" x14ac:dyDescent="0.4">
      <c r="A48821" s="70"/>
      <c r="B48821" s="70"/>
      <c r="C48821" s="71"/>
    </row>
    <row r="48822" spans="1:3" x14ac:dyDescent="0.4">
      <c r="A48822" s="70"/>
      <c r="B48822" s="70"/>
      <c r="C48822" s="71"/>
    </row>
    <row r="48823" spans="1:3" x14ac:dyDescent="0.4">
      <c r="A48823" s="70"/>
      <c r="B48823" s="70"/>
      <c r="C48823" s="71"/>
    </row>
    <row r="48824" spans="1:3" x14ac:dyDescent="0.4">
      <c r="A48824" s="70"/>
      <c r="B48824" s="70"/>
      <c r="C48824" s="71"/>
    </row>
    <row r="48825" spans="1:3" x14ac:dyDescent="0.4">
      <c r="A48825" s="70"/>
      <c r="B48825" s="70"/>
      <c r="C48825" s="71"/>
    </row>
    <row r="48826" spans="1:3" x14ac:dyDescent="0.4">
      <c r="A48826" s="70"/>
      <c r="B48826" s="70"/>
      <c r="C48826" s="71"/>
    </row>
    <row r="48827" spans="1:3" x14ac:dyDescent="0.4">
      <c r="A48827" s="70"/>
      <c r="B48827" s="70"/>
      <c r="C48827" s="71"/>
    </row>
    <row r="48828" spans="1:3" x14ac:dyDescent="0.4">
      <c r="A48828" s="70"/>
      <c r="B48828" s="70"/>
      <c r="C48828" s="71"/>
    </row>
    <row r="48829" spans="1:3" x14ac:dyDescent="0.4">
      <c r="A48829" s="70"/>
      <c r="B48829" s="70"/>
      <c r="C48829" s="71"/>
    </row>
    <row r="48830" spans="1:3" x14ac:dyDescent="0.4">
      <c r="A48830" s="70"/>
      <c r="B48830" s="70"/>
      <c r="C48830" s="71"/>
    </row>
    <row r="48831" spans="1:3" x14ac:dyDescent="0.4">
      <c r="A48831" s="70"/>
      <c r="B48831" s="70"/>
      <c r="C48831" s="71"/>
    </row>
    <row r="48832" spans="1:3" x14ac:dyDescent="0.4">
      <c r="A48832" s="70"/>
      <c r="B48832" s="70"/>
      <c r="C48832" s="71"/>
    </row>
    <row r="48833" spans="1:3" x14ac:dyDescent="0.4">
      <c r="A48833" s="70"/>
      <c r="B48833" s="70"/>
      <c r="C48833" s="71"/>
    </row>
    <row r="48834" spans="1:3" x14ac:dyDescent="0.4">
      <c r="A48834" s="70"/>
      <c r="B48834" s="70"/>
      <c r="C48834" s="71"/>
    </row>
    <row r="48835" spans="1:3" x14ac:dyDescent="0.4">
      <c r="A48835" s="70"/>
      <c r="B48835" s="70"/>
      <c r="C48835" s="71"/>
    </row>
    <row r="48836" spans="1:3" x14ac:dyDescent="0.4">
      <c r="A48836" s="70"/>
      <c r="B48836" s="70"/>
      <c r="C48836" s="71"/>
    </row>
    <row r="48837" spans="1:3" x14ac:dyDescent="0.4">
      <c r="A48837" s="70"/>
      <c r="B48837" s="70"/>
      <c r="C48837" s="71"/>
    </row>
    <row r="48838" spans="1:3" x14ac:dyDescent="0.4">
      <c r="A48838" s="70"/>
      <c r="B48838" s="70"/>
      <c r="C48838" s="71"/>
    </row>
    <row r="48839" spans="1:3" x14ac:dyDescent="0.4">
      <c r="A48839" s="70"/>
      <c r="B48839" s="70"/>
      <c r="C48839" s="71"/>
    </row>
    <row r="48840" spans="1:3" x14ac:dyDescent="0.4">
      <c r="A48840" s="70"/>
      <c r="B48840" s="70"/>
      <c r="C48840" s="71"/>
    </row>
    <row r="48841" spans="1:3" x14ac:dyDescent="0.4">
      <c r="A48841" s="70"/>
      <c r="B48841" s="70"/>
      <c r="C48841" s="71"/>
    </row>
    <row r="48842" spans="1:3" x14ac:dyDescent="0.4">
      <c r="A48842" s="70"/>
      <c r="B48842" s="70"/>
      <c r="C48842" s="71"/>
    </row>
    <row r="48843" spans="1:3" x14ac:dyDescent="0.4">
      <c r="A48843" s="70"/>
      <c r="B48843" s="70"/>
      <c r="C48843" s="71"/>
    </row>
    <row r="48844" spans="1:3" x14ac:dyDescent="0.4">
      <c r="A48844" s="70"/>
      <c r="B48844" s="70"/>
      <c r="C48844" s="71"/>
    </row>
    <row r="48845" spans="1:3" x14ac:dyDescent="0.4">
      <c r="A48845" s="70"/>
      <c r="B48845" s="70"/>
      <c r="C48845" s="71"/>
    </row>
    <row r="48846" spans="1:3" x14ac:dyDescent="0.4">
      <c r="A48846" s="70"/>
      <c r="B48846" s="70"/>
      <c r="C48846" s="71"/>
    </row>
    <row r="48847" spans="1:3" x14ac:dyDescent="0.4">
      <c r="A48847" s="70"/>
      <c r="B48847" s="70"/>
      <c r="C48847" s="71"/>
    </row>
    <row r="48848" spans="1:3" x14ac:dyDescent="0.4">
      <c r="A48848" s="70"/>
      <c r="B48848" s="70"/>
      <c r="C48848" s="71"/>
    </row>
    <row r="48849" spans="1:3" x14ac:dyDescent="0.4">
      <c r="A48849" s="70"/>
      <c r="B48849" s="70"/>
      <c r="C48849" s="71"/>
    </row>
    <row r="48850" spans="1:3" x14ac:dyDescent="0.4">
      <c r="A48850" s="70"/>
      <c r="B48850" s="70"/>
      <c r="C48850" s="71"/>
    </row>
    <row r="48851" spans="1:3" x14ac:dyDescent="0.4">
      <c r="A48851" s="70"/>
      <c r="B48851" s="70"/>
      <c r="C48851" s="71"/>
    </row>
    <row r="48852" spans="1:3" x14ac:dyDescent="0.4">
      <c r="A48852" s="70"/>
      <c r="B48852" s="70"/>
      <c r="C48852" s="71"/>
    </row>
    <row r="48853" spans="1:3" x14ac:dyDescent="0.4">
      <c r="A48853" s="70"/>
      <c r="B48853" s="70"/>
      <c r="C48853" s="71"/>
    </row>
    <row r="48854" spans="1:3" x14ac:dyDescent="0.4">
      <c r="A48854" s="70"/>
      <c r="B48854" s="70"/>
      <c r="C48854" s="71"/>
    </row>
    <row r="48855" spans="1:3" x14ac:dyDescent="0.4">
      <c r="A48855" s="70"/>
      <c r="B48855" s="70"/>
      <c r="C48855" s="71"/>
    </row>
    <row r="48856" spans="1:3" x14ac:dyDescent="0.4">
      <c r="A48856" s="70"/>
      <c r="B48856" s="70"/>
      <c r="C48856" s="71"/>
    </row>
    <row r="48857" spans="1:3" x14ac:dyDescent="0.4">
      <c r="A48857" s="70"/>
      <c r="B48857" s="70"/>
      <c r="C48857" s="71"/>
    </row>
    <row r="48858" spans="1:3" x14ac:dyDescent="0.4">
      <c r="A48858" s="70"/>
      <c r="B48858" s="70"/>
      <c r="C48858" s="71"/>
    </row>
    <row r="48859" spans="1:3" x14ac:dyDescent="0.4">
      <c r="A48859" s="70"/>
      <c r="B48859" s="70"/>
      <c r="C48859" s="71"/>
    </row>
    <row r="48860" spans="1:3" x14ac:dyDescent="0.4">
      <c r="A48860" s="70"/>
      <c r="B48860" s="70"/>
      <c r="C48860" s="71"/>
    </row>
    <row r="48861" spans="1:3" x14ac:dyDescent="0.4">
      <c r="A48861" s="70"/>
      <c r="B48861" s="70"/>
      <c r="C48861" s="71"/>
    </row>
    <row r="48862" spans="1:3" x14ac:dyDescent="0.4">
      <c r="A48862" s="70"/>
      <c r="B48862" s="70"/>
      <c r="C48862" s="71"/>
    </row>
    <row r="48863" spans="1:3" x14ac:dyDescent="0.4">
      <c r="A48863" s="70"/>
      <c r="B48863" s="70"/>
      <c r="C48863" s="71"/>
    </row>
    <row r="48864" spans="1:3" x14ac:dyDescent="0.4">
      <c r="A48864" s="70"/>
      <c r="B48864" s="70"/>
      <c r="C48864" s="71"/>
    </row>
    <row r="48865" spans="1:3" x14ac:dyDescent="0.4">
      <c r="A48865" s="70"/>
      <c r="B48865" s="70"/>
      <c r="C48865" s="71"/>
    </row>
    <row r="48866" spans="1:3" x14ac:dyDescent="0.4">
      <c r="A48866" s="70"/>
      <c r="B48866" s="70"/>
      <c r="C48866" s="71"/>
    </row>
    <row r="48867" spans="1:3" x14ac:dyDescent="0.4">
      <c r="A48867" s="70"/>
      <c r="B48867" s="70"/>
      <c r="C48867" s="71"/>
    </row>
    <row r="48868" spans="1:3" x14ac:dyDescent="0.4">
      <c r="A48868" s="70"/>
      <c r="B48868" s="70"/>
      <c r="C48868" s="71"/>
    </row>
    <row r="48869" spans="1:3" x14ac:dyDescent="0.4">
      <c r="A48869" s="70"/>
      <c r="B48869" s="70"/>
      <c r="C48869" s="71"/>
    </row>
    <row r="48870" spans="1:3" x14ac:dyDescent="0.4">
      <c r="A48870" s="70"/>
      <c r="B48870" s="70"/>
      <c r="C48870" s="71"/>
    </row>
    <row r="48871" spans="1:3" x14ac:dyDescent="0.4">
      <c r="A48871" s="70"/>
      <c r="B48871" s="70"/>
      <c r="C48871" s="71"/>
    </row>
    <row r="48872" spans="1:3" x14ac:dyDescent="0.4">
      <c r="A48872" s="70"/>
      <c r="B48872" s="70"/>
      <c r="C48872" s="71"/>
    </row>
    <row r="48873" spans="1:3" x14ac:dyDescent="0.4">
      <c r="A48873" s="70"/>
      <c r="B48873" s="70"/>
      <c r="C48873" s="71"/>
    </row>
    <row r="48874" spans="1:3" x14ac:dyDescent="0.4">
      <c r="A48874" s="70"/>
      <c r="B48874" s="70"/>
      <c r="C48874" s="71"/>
    </row>
    <row r="48875" spans="1:3" x14ac:dyDescent="0.4">
      <c r="A48875" s="70"/>
      <c r="B48875" s="70"/>
      <c r="C48875" s="71"/>
    </row>
    <row r="48876" spans="1:3" x14ac:dyDescent="0.4">
      <c r="A48876" s="70"/>
      <c r="B48876" s="70"/>
      <c r="C48876" s="71"/>
    </row>
    <row r="48877" spans="1:3" x14ac:dyDescent="0.4">
      <c r="A48877" s="70"/>
      <c r="B48877" s="70"/>
      <c r="C48877" s="71"/>
    </row>
    <row r="48878" spans="1:3" x14ac:dyDescent="0.4">
      <c r="A48878" s="70"/>
      <c r="B48878" s="70"/>
      <c r="C48878" s="71"/>
    </row>
    <row r="48879" spans="1:3" x14ac:dyDescent="0.4">
      <c r="A48879" s="70"/>
      <c r="B48879" s="70"/>
      <c r="C48879" s="71"/>
    </row>
    <row r="48880" spans="1:3" x14ac:dyDescent="0.4">
      <c r="A48880" s="70"/>
      <c r="B48880" s="70"/>
      <c r="C48880" s="71"/>
    </row>
    <row r="48881" spans="1:3" x14ac:dyDescent="0.4">
      <c r="A48881" s="70"/>
      <c r="B48881" s="70"/>
      <c r="C48881" s="71"/>
    </row>
    <row r="48882" spans="1:3" x14ac:dyDescent="0.4">
      <c r="A48882" s="70"/>
      <c r="B48882" s="70"/>
      <c r="C48882" s="71"/>
    </row>
    <row r="48883" spans="1:3" x14ac:dyDescent="0.4">
      <c r="A48883" s="70"/>
      <c r="B48883" s="70"/>
      <c r="C48883" s="71"/>
    </row>
    <row r="48884" spans="1:3" x14ac:dyDescent="0.4">
      <c r="A48884" s="70"/>
      <c r="B48884" s="70"/>
      <c r="C48884" s="71"/>
    </row>
    <row r="48885" spans="1:3" x14ac:dyDescent="0.4">
      <c r="A48885" s="70"/>
      <c r="B48885" s="70"/>
      <c r="C48885" s="71"/>
    </row>
    <row r="48886" spans="1:3" x14ac:dyDescent="0.4">
      <c r="A48886" s="70"/>
      <c r="B48886" s="70"/>
      <c r="C48886" s="71"/>
    </row>
    <row r="48887" spans="1:3" x14ac:dyDescent="0.4">
      <c r="A48887" s="70"/>
      <c r="B48887" s="70"/>
      <c r="C48887" s="71"/>
    </row>
    <row r="48888" spans="1:3" x14ac:dyDescent="0.4">
      <c r="A48888" s="70"/>
      <c r="B48888" s="70"/>
      <c r="C48888" s="71"/>
    </row>
    <row r="48889" spans="1:3" x14ac:dyDescent="0.4">
      <c r="A48889" s="70"/>
      <c r="B48889" s="70"/>
      <c r="C48889" s="71"/>
    </row>
    <row r="48890" spans="1:3" x14ac:dyDescent="0.4">
      <c r="A48890" s="70"/>
      <c r="B48890" s="70"/>
      <c r="C48890" s="71"/>
    </row>
    <row r="48891" spans="1:3" x14ac:dyDescent="0.4">
      <c r="A48891" s="70"/>
      <c r="B48891" s="70"/>
      <c r="C48891" s="71"/>
    </row>
    <row r="48892" spans="1:3" x14ac:dyDescent="0.4">
      <c r="A48892" s="70"/>
      <c r="B48892" s="70"/>
      <c r="C48892" s="71"/>
    </row>
    <row r="48893" spans="1:3" x14ac:dyDescent="0.4">
      <c r="A48893" s="70"/>
      <c r="B48893" s="70"/>
      <c r="C48893" s="71"/>
    </row>
    <row r="48894" spans="1:3" x14ac:dyDescent="0.4">
      <c r="A48894" s="70"/>
      <c r="B48894" s="70"/>
      <c r="C48894" s="71"/>
    </row>
    <row r="48895" spans="1:3" x14ac:dyDescent="0.4">
      <c r="A48895" s="70"/>
      <c r="B48895" s="70"/>
      <c r="C48895" s="71"/>
    </row>
    <row r="48896" spans="1:3" x14ac:dyDescent="0.4">
      <c r="A48896" s="70"/>
      <c r="B48896" s="70"/>
      <c r="C48896" s="71"/>
    </row>
    <row r="48897" spans="1:3" x14ac:dyDescent="0.4">
      <c r="A48897" s="70"/>
      <c r="B48897" s="70"/>
      <c r="C48897" s="71"/>
    </row>
    <row r="48898" spans="1:3" x14ac:dyDescent="0.4">
      <c r="A48898" s="70"/>
      <c r="B48898" s="70"/>
      <c r="C48898" s="71"/>
    </row>
    <row r="48899" spans="1:3" x14ac:dyDescent="0.4">
      <c r="A48899" s="70"/>
      <c r="B48899" s="70"/>
      <c r="C48899" s="71"/>
    </row>
    <row r="48900" spans="1:3" x14ac:dyDescent="0.4">
      <c r="A48900" s="70"/>
      <c r="B48900" s="70"/>
      <c r="C48900" s="71"/>
    </row>
    <row r="48901" spans="1:3" x14ac:dyDescent="0.4">
      <c r="A48901" s="70"/>
      <c r="B48901" s="70"/>
      <c r="C48901" s="71"/>
    </row>
    <row r="48902" spans="1:3" x14ac:dyDescent="0.4">
      <c r="A48902" s="70"/>
      <c r="B48902" s="70"/>
      <c r="C48902" s="71"/>
    </row>
    <row r="48903" spans="1:3" x14ac:dyDescent="0.4">
      <c r="A48903" s="70"/>
      <c r="B48903" s="70"/>
      <c r="C48903" s="71"/>
    </row>
    <row r="48904" spans="1:3" x14ac:dyDescent="0.4">
      <c r="A48904" s="70"/>
      <c r="B48904" s="70"/>
      <c r="C48904" s="71"/>
    </row>
    <row r="48905" spans="1:3" x14ac:dyDescent="0.4">
      <c r="A48905" s="70"/>
      <c r="B48905" s="70"/>
      <c r="C48905" s="71"/>
    </row>
    <row r="48906" spans="1:3" x14ac:dyDescent="0.4">
      <c r="A48906" s="70"/>
      <c r="B48906" s="70"/>
      <c r="C48906" s="71"/>
    </row>
    <row r="48907" spans="1:3" x14ac:dyDescent="0.4">
      <c r="A48907" s="70"/>
      <c r="B48907" s="70"/>
      <c r="C48907" s="71"/>
    </row>
    <row r="48908" spans="1:3" x14ac:dyDescent="0.4">
      <c r="A48908" s="70"/>
      <c r="B48908" s="70"/>
      <c r="C48908" s="71"/>
    </row>
    <row r="48909" spans="1:3" x14ac:dyDescent="0.4">
      <c r="A48909" s="70"/>
      <c r="B48909" s="70"/>
      <c r="C48909" s="71"/>
    </row>
    <row r="48910" spans="1:3" x14ac:dyDescent="0.4">
      <c r="A48910" s="70"/>
      <c r="B48910" s="70"/>
      <c r="C48910" s="71"/>
    </row>
    <row r="48911" spans="1:3" x14ac:dyDescent="0.4">
      <c r="A48911" s="70"/>
      <c r="B48911" s="70"/>
      <c r="C48911" s="71"/>
    </row>
    <row r="48912" spans="1:3" x14ac:dyDescent="0.4">
      <c r="A48912" s="70"/>
      <c r="B48912" s="70"/>
      <c r="C48912" s="71"/>
    </row>
    <row r="48913" spans="1:3" x14ac:dyDescent="0.4">
      <c r="A48913" s="70"/>
      <c r="B48913" s="70"/>
      <c r="C48913" s="71"/>
    </row>
    <row r="48914" spans="1:3" x14ac:dyDescent="0.4">
      <c r="A48914" s="70"/>
      <c r="B48914" s="70"/>
      <c r="C48914" s="71"/>
    </row>
    <row r="48915" spans="1:3" x14ac:dyDescent="0.4">
      <c r="A48915" s="70"/>
      <c r="B48915" s="70"/>
      <c r="C48915" s="71"/>
    </row>
    <row r="48916" spans="1:3" x14ac:dyDescent="0.4">
      <c r="A48916" s="70"/>
      <c r="B48916" s="70"/>
      <c r="C48916" s="71"/>
    </row>
    <row r="48917" spans="1:3" x14ac:dyDescent="0.4">
      <c r="A48917" s="70"/>
      <c r="B48917" s="70"/>
      <c r="C48917" s="71"/>
    </row>
    <row r="48918" spans="1:3" x14ac:dyDescent="0.4">
      <c r="A48918" s="70"/>
      <c r="B48918" s="70"/>
      <c r="C48918" s="71"/>
    </row>
    <row r="48919" spans="1:3" x14ac:dyDescent="0.4">
      <c r="A48919" s="70"/>
      <c r="B48919" s="70"/>
      <c r="C48919" s="71"/>
    </row>
    <row r="48920" spans="1:3" x14ac:dyDescent="0.4">
      <c r="A48920" s="70"/>
      <c r="B48920" s="70"/>
      <c r="C48920" s="71"/>
    </row>
    <row r="48921" spans="1:3" x14ac:dyDescent="0.4">
      <c r="A48921" s="70"/>
      <c r="B48921" s="70"/>
      <c r="C48921" s="71"/>
    </row>
    <row r="48922" spans="1:3" x14ac:dyDescent="0.4">
      <c r="A48922" s="70"/>
      <c r="B48922" s="70"/>
      <c r="C48922" s="71"/>
    </row>
    <row r="48923" spans="1:3" x14ac:dyDescent="0.4">
      <c r="A48923" s="70"/>
      <c r="B48923" s="70"/>
      <c r="C48923" s="71"/>
    </row>
    <row r="48924" spans="1:3" x14ac:dyDescent="0.4">
      <c r="A48924" s="70"/>
      <c r="B48924" s="70"/>
      <c r="C48924" s="71"/>
    </row>
    <row r="48925" spans="1:3" x14ac:dyDescent="0.4">
      <c r="A48925" s="70"/>
      <c r="B48925" s="70"/>
      <c r="C48925" s="71"/>
    </row>
    <row r="48926" spans="1:3" x14ac:dyDescent="0.4">
      <c r="A48926" s="70"/>
      <c r="B48926" s="70"/>
      <c r="C48926" s="71"/>
    </row>
    <row r="48927" spans="1:3" x14ac:dyDescent="0.4">
      <c r="A48927" s="70"/>
      <c r="B48927" s="70"/>
      <c r="C48927" s="71"/>
    </row>
    <row r="48928" spans="1:3" x14ac:dyDescent="0.4">
      <c r="A48928" s="70"/>
      <c r="B48928" s="70"/>
      <c r="C48928" s="71"/>
    </row>
    <row r="48929" spans="1:3" x14ac:dyDescent="0.4">
      <c r="A48929" s="70"/>
      <c r="B48929" s="70"/>
      <c r="C48929" s="71"/>
    </row>
    <row r="48930" spans="1:3" x14ac:dyDescent="0.4">
      <c r="A48930" s="70"/>
      <c r="B48930" s="70"/>
      <c r="C48930" s="71"/>
    </row>
    <row r="48931" spans="1:3" x14ac:dyDescent="0.4">
      <c r="A48931" s="70"/>
      <c r="B48931" s="70"/>
      <c r="C48931" s="71"/>
    </row>
    <row r="48932" spans="1:3" x14ac:dyDescent="0.4">
      <c r="A48932" s="70"/>
      <c r="B48932" s="70"/>
      <c r="C48932" s="71"/>
    </row>
    <row r="48933" spans="1:3" x14ac:dyDescent="0.4">
      <c r="A48933" s="70"/>
      <c r="B48933" s="70"/>
      <c r="C48933" s="71"/>
    </row>
    <row r="48934" spans="1:3" x14ac:dyDescent="0.4">
      <c r="A48934" s="70"/>
      <c r="B48934" s="70"/>
      <c r="C48934" s="71"/>
    </row>
    <row r="48935" spans="1:3" x14ac:dyDescent="0.4">
      <c r="A48935" s="70"/>
      <c r="B48935" s="70"/>
      <c r="C48935" s="71"/>
    </row>
    <row r="48936" spans="1:3" x14ac:dyDescent="0.4">
      <c r="A48936" s="70"/>
      <c r="B48936" s="70"/>
      <c r="C48936" s="71"/>
    </row>
    <row r="48937" spans="1:3" x14ac:dyDescent="0.4">
      <c r="A48937" s="70"/>
      <c r="B48937" s="70"/>
      <c r="C48937" s="71"/>
    </row>
    <row r="48938" spans="1:3" x14ac:dyDescent="0.4">
      <c r="A48938" s="70"/>
      <c r="B48938" s="70"/>
      <c r="C48938" s="71"/>
    </row>
    <row r="48939" spans="1:3" x14ac:dyDescent="0.4">
      <c r="A48939" s="70"/>
      <c r="B48939" s="70"/>
      <c r="C48939" s="71"/>
    </row>
    <row r="48940" spans="1:3" x14ac:dyDescent="0.4">
      <c r="A48940" s="70"/>
      <c r="B48940" s="70"/>
      <c r="C48940" s="71"/>
    </row>
    <row r="48941" spans="1:3" x14ac:dyDescent="0.4">
      <c r="A48941" s="70"/>
      <c r="B48941" s="70"/>
      <c r="C48941" s="71"/>
    </row>
    <row r="48942" spans="1:3" x14ac:dyDescent="0.4">
      <c r="A48942" s="70"/>
      <c r="B48942" s="70"/>
      <c r="C48942" s="71"/>
    </row>
    <row r="48943" spans="1:3" x14ac:dyDescent="0.4">
      <c r="A48943" s="70"/>
      <c r="B48943" s="70"/>
      <c r="C48943" s="71"/>
    </row>
    <row r="48944" spans="1:3" x14ac:dyDescent="0.4">
      <c r="A48944" s="70"/>
      <c r="B48944" s="70"/>
      <c r="C48944" s="71"/>
    </row>
    <row r="48945" spans="1:3" x14ac:dyDescent="0.4">
      <c r="A48945" s="70"/>
      <c r="B48945" s="70"/>
      <c r="C48945" s="71"/>
    </row>
    <row r="48946" spans="1:3" x14ac:dyDescent="0.4">
      <c r="A48946" s="70"/>
      <c r="B48946" s="70"/>
      <c r="C48946" s="71"/>
    </row>
    <row r="48947" spans="1:3" x14ac:dyDescent="0.4">
      <c r="A48947" s="70"/>
      <c r="B48947" s="70"/>
      <c r="C48947" s="71"/>
    </row>
    <row r="48948" spans="1:3" x14ac:dyDescent="0.4">
      <c r="A48948" s="70"/>
      <c r="B48948" s="70"/>
      <c r="C48948" s="71"/>
    </row>
    <row r="48949" spans="1:3" x14ac:dyDescent="0.4">
      <c r="A48949" s="70"/>
      <c r="B48949" s="70"/>
      <c r="C48949" s="71"/>
    </row>
    <row r="48950" spans="1:3" x14ac:dyDescent="0.4">
      <c r="A48950" s="70"/>
      <c r="B48950" s="70"/>
      <c r="C48950" s="71"/>
    </row>
    <row r="48951" spans="1:3" x14ac:dyDescent="0.4">
      <c r="A48951" s="70"/>
      <c r="B48951" s="70"/>
      <c r="C48951" s="71"/>
    </row>
    <row r="48952" spans="1:3" x14ac:dyDescent="0.4">
      <c r="A48952" s="70"/>
      <c r="B48952" s="70"/>
      <c r="C48952" s="71"/>
    </row>
    <row r="48953" spans="1:3" x14ac:dyDescent="0.4">
      <c r="A48953" s="70"/>
      <c r="B48953" s="70"/>
      <c r="C48953" s="71"/>
    </row>
    <row r="48954" spans="1:3" x14ac:dyDescent="0.4">
      <c r="A48954" s="70"/>
      <c r="B48954" s="70"/>
      <c r="C48954" s="71"/>
    </row>
    <row r="48955" spans="1:3" x14ac:dyDescent="0.4">
      <c r="A48955" s="70"/>
      <c r="B48955" s="70"/>
      <c r="C48955" s="71"/>
    </row>
    <row r="48956" spans="1:3" x14ac:dyDescent="0.4">
      <c r="A48956" s="70"/>
      <c r="B48956" s="70"/>
      <c r="C48956" s="71"/>
    </row>
    <row r="48957" spans="1:3" x14ac:dyDescent="0.4">
      <c r="A48957" s="70"/>
      <c r="B48957" s="70"/>
      <c r="C48957" s="71"/>
    </row>
    <row r="48958" spans="1:3" x14ac:dyDescent="0.4">
      <c r="A48958" s="70"/>
      <c r="B48958" s="70"/>
      <c r="C48958" s="71"/>
    </row>
    <row r="48959" spans="1:3" x14ac:dyDescent="0.4">
      <c r="A48959" s="70"/>
      <c r="B48959" s="70"/>
      <c r="C48959" s="71"/>
    </row>
    <row r="48960" spans="1:3" x14ac:dyDescent="0.4">
      <c r="A48960" s="70"/>
      <c r="B48960" s="70"/>
      <c r="C48960" s="71"/>
    </row>
    <row r="48961" spans="1:3" x14ac:dyDescent="0.4">
      <c r="A48961" s="70"/>
      <c r="B48961" s="70"/>
      <c r="C48961" s="71"/>
    </row>
    <row r="48962" spans="1:3" x14ac:dyDescent="0.4">
      <c r="A48962" s="70"/>
      <c r="B48962" s="70"/>
      <c r="C48962" s="71"/>
    </row>
    <row r="48963" spans="1:3" x14ac:dyDescent="0.4">
      <c r="A48963" s="70"/>
      <c r="B48963" s="70"/>
      <c r="C48963" s="71"/>
    </row>
    <row r="48964" spans="1:3" x14ac:dyDescent="0.4">
      <c r="A48964" s="70"/>
      <c r="B48964" s="70"/>
      <c r="C48964" s="71"/>
    </row>
    <row r="48965" spans="1:3" x14ac:dyDescent="0.4">
      <c r="A48965" s="70"/>
      <c r="B48965" s="70"/>
      <c r="C48965" s="71"/>
    </row>
    <row r="48966" spans="1:3" x14ac:dyDescent="0.4">
      <c r="A48966" s="70"/>
      <c r="B48966" s="70"/>
      <c r="C48966" s="71"/>
    </row>
    <row r="48967" spans="1:3" x14ac:dyDescent="0.4">
      <c r="A48967" s="70"/>
      <c r="B48967" s="70"/>
      <c r="C48967" s="71"/>
    </row>
    <row r="48968" spans="1:3" x14ac:dyDescent="0.4">
      <c r="A48968" s="70"/>
      <c r="B48968" s="70"/>
      <c r="C48968" s="71"/>
    </row>
    <row r="48969" spans="1:3" x14ac:dyDescent="0.4">
      <c r="A48969" s="70"/>
      <c r="B48969" s="70"/>
      <c r="C48969" s="71"/>
    </row>
    <row r="48970" spans="1:3" x14ac:dyDescent="0.4">
      <c r="A48970" s="70"/>
      <c r="B48970" s="70"/>
      <c r="C48970" s="71"/>
    </row>
    <row r="48971" spans="1:3" x14ac:dyDescent="0.4">
      <c r="A48971" s="70"/>
      <c r="B48971" s="70"/>
      <c r="C48971" s="71"/>
    </row>
    <row r="48972" spans="1:3" x14ac:dyDescent="0.4">
      <c r="A48972" s="70"/>
      <c r="B48972" s="70"/>
      <c r="C48972" s="71"/>
    </row>
    <row r="48973" spans="1:3" x14ac:dyDescent="0.4">
      <c r="A48973" s="70"/>
      <c r="B48973" s="70"/>
      <c r="C48973" s="71"/>
    </row>
    <row r="48974" spans="1:3" x14ac:dyDescent="0.4">
      <c r="A48974" s="70"/>
      <c r="B48974" s="70"/>
      <c r="C48974" s="71"/>
    </row>
    <row r="48975" spans="1:3" x14ac:dyDescent="0.4">
      <c r="A48975" s="70"/>
      <c r="B48975" s="70"/>
      <c r="C48975" s="71"/>
    </row>
    <row r="48976" spans="1:3" x14ac:dyDescent="0.4">
      <c r="A48976" s="70"/>
      <c r="B48976" s="70"/>
      <c r="C48976" s="71"/>
    </row>
    <row r="48977" spans="1:3" x14ac:dyDescent="0.4">
      <c r="A48977" s="70"/>
      <c r="B48977" s="70"/>
      <c r="C48977" s="71"/>
    </row>
    <row r="48978" spans="1:3" x14ac:dyDescent="0.4">
      <c r="A48978" s="70"/>
      <c r="B48978" s="70"/>
      <c r="C48978" s="71"/>
    </row>
    <row r="48979" spans="1:3" x14ac:dyDescent="0.4">
      <c r="A48979" s="70"/>
      <c r="B48979" s="70"/>
      <c r="C48979" s="71"/>
    </row>
    <row r="48980" spans="1:3" x14ac:dyDescent="0.4">
      <c r="A48980" s="70"/>
      <c r="B48980" s="70"/>
      <c r="C48980" s="71"/>
    </row>
    <row r="48981" spans="1:3" x14ac:dyDescent="0.4">
      <c r="A48981" s="70"/>
      <c r="B48981" s="70"/>
      <c r="C48981" s="71"/>
    </row>
    <row r="48982" spans="1:3" x14ac:dyDescent="0.4">
      <c r="A48982" s="70"/>
      <c r="B48982" s="70"/>
      <c r="C48982" s="71"/>
    </row>
    <row r="48983" spans="1:3" x14ac:dyDescent="0.4">
      <c r="A48983" s="70"/>
      <c r="B48983" s="70"/>
      <c r="C48983" s="71"/>
    </row>
    <row r="48984" spans="1:3" x14ac:dyDescent="0.4">
      <c r="A48984" s="70"/>
      <c r="B48984" s="70"/>
      <c r="C48984" s="71"/>
    </row>
    <row r="48985" spans="1:3" x14ac:dyDescent="0.4">
      <c r="A48985" s="70"/>
      <c r="B48985" s="70"/>
      <c r="C48985" s="71"/>
    </row>
    <row r="48986" spans="1:3" x14ac:dyDescent="0.4">
      <c r="A48986" s="70"/>
      <c r="B48986" s="70"/>
      <c r="C48986" s="71"/>
    </row>
    <row r="48987" spans="1:3" x14ac:dyDescent="0.4">
      <c r="A48987" s="70"/>
      <c r="B48987" s="70"/>
      <c r="C48987" s="71"/>
    </row>
    <row r="48988" spans="1:3" x14ac:dyDescent="0.4">
      <c r="A48988" s="70"/>
      <c r="B48988" s="70"/>
      <c r="C48988" s="71"/>
    </row>
    <row r="48989" spans="1:3" x14ac:dyDescent="0.4">
      <c r="A48989" s="70"/>
      <c r="B48989" s="70"/>
      <c r="C48989" s="71"/>
    </row>
    <row r="48990" spans="1:3" x14ac:dyDescent="0.4">
      <c r="A48990" s="70"/>
      <c r="B48990" s="70"/>
      <c r="C48990" s="71"/>
    </row>
    <row r="48991" spans="1:3" x14ac:dyDescent="0.4">
      <c r="A48991" s="70"/>
      <c r="B48991" s="70"/>
      <c r="C48991" s="71"/>
    </row>
    <row r="48992" spans="1:3" x14ac:dyDescent="0.4">
      <c r="A48992" s="70"/>
      <c r="B48992" s="70"/>
      <c r="C48992" s="71"/>
    </row>
    <row r="48993" spans="1:3" x14ac:dyDescent="0.4">
      <c r="A48993" s="70"/>
      <c r="B48993" s="70"/>
      <c r="C48993" s="71"/>
    </row>
    <row r="48994" spans="1:3" x14ac:dyDescent="0.4">
      <c r="A48994" s="70"/>
      <c r="B48994" s="70"/>
      <c r="C48994" s="71"/>
    </row>
    <row r="48995" spans="1:3" x14ac:dyDescent="0.4">
      <c r="A48995" s="70"/>
      <c r="B48995" s="70"/>
      <c r="C48995" s="71"/>
    </row>
    <row r="48996" spans="1:3" x14ac:dyDescent="0.4">
      <c r="A48996" s="70"/>
      <c r="B48996" s="70"/>
      <c r="C48996" s="71"/>
    </row>
    <row r="48997" spans="1:3" x14ac:dyDescent="0.4">
      <c r="A48997" s="70"/>
      <c r="B48997" s="70"/>
      <c r="C48997" s="71"/>
    </row>
    <row r="48998" spans="1:3" x14ac:dyDescent="0.4">
      <c r="A48998" s="70"/>
      <c r="B48998" s="70"/>
      <c r="C48998" s="71"/>
    </row>
    <row r="48999" spans="1:3" x14ac:dyDescent="0.4">
      <c r="A48999" s="70"/>
      <c r="B48999" s="70"/>
      <c r="C48999" s="71"/>
    </row>
    <row r="49000" spans="1:3" x14ac:dyDescent="0.4">
      <c r="A49000" s="70"/>
      <c r="B49000" s="70"/>
      <c r="C49000" s="71"/>
    </row>
    <row r="49001" spans="1:3" x14ac:dyDescent="0.4">
      <c r="A49001" s="70"/>
      <c r="B49001" s="70"/>
      <c r="C49001" s="71"/>
    </row>
    <row r="49002" spans="1:3" x14ac:dyDescent="0.4">
      <c r="A49002" s="70"/>
      <c r="B49002" s="70"/>
      <c r="C49002" s="71"/>
    </row>
    <row r="49003" spans="1:3" x14ac:dyDescent="0.4">
      <c r="A49003" s="70"/>
      <c r="B49003" s="70"/>
      <c r="C49003" s="71"/>
    </row>
    <row r="49004" spans="1:3" x14ac:dyDescent="0.4">
      <c r="A49004" s="70"/>
      <c r="B49004" s="70"/>
      <c r="C49004" s="71"/>
    </row>
    <row r="49005" spans="1:3" x14ac:dyDescent="0.4">
      <c r="A49005" s="70"/>
      <c r="B49005" s="70"/>
      <c r="C49005" s="71"/>
    </row>
    <row r="49006" spans="1:3" x14ac:dyDescent="0.4">
      <c r="A49006" s="70"/>
      <c r="B49006" s="70"/>
      <c r="C49006" s="71"/>
    </row>
    <row r="49007" spans="1:3" x14ac:dyDescent="0.4">
      <c r="A49007" s="70"/>
      <c r="B49007" s="70"/>
      <c r="C49007" s="71"/>
    </row>
    <row r="49008" spans="1:3" x14ac:dyDescent="0.4">
      <c r="A49008" s="70"/>
      <c r="B49008" s="70"/>
      <c r="C49008" s="71"/>
    </row>
    <row r="49009" spans="1:3" x14ac:dyDescent="0.4">
      <c r="A49009" s="70"/>
      <c r="B49009" s="70"/>
      <c r="C49009" s="71"/>
    </row>
    <row r="49010" spans="1:3" x14ac:dyDescent="0.4">
      <c r="A49010" s="70"/>
      <c r="B49010" s="70"/>
      <c r="C49010" s="71"/>
    </row>
    <row r="49011" spans="1:3" x14ac:dyDescent="0.4">
      <c r="A49011" s="70"/>
      <c r="B49011" s="70"/>
      <c r="C49011" s="71"/>
    </row>
    <row r="49012" spans="1:3" x14ac:dyDescent="0.4">
      <c r="A49012" s="70"/>
      <c r="B49012" s="70"/>
      <c r="C49012" s="71"/>
    </row>
    <row r="49013" spans="1:3" x14ac:dyDescent="0.4">
      <c r="A49013" s="70"/>
      <c r="B49013" s="70"/>
      <c r="C49013" s="71"/>
    </row>
    <row r="49014" spans="1:3" x14ac:dyDescent="0.4">
      <c r="A49014" s="70"/>
      <c r="B49014" s="70"/>
      <c r="C49014" s="71"/>
    </row>
    <row r="49015" spans="1:3" x14ac:dyDescent="0.4">
      <c r="A49015" s="70"/>
      <c r="B49015" s="70"/>
      <c r="C49015" s="71"/>
    </row>
    <row r="49016" spans="1:3" x14ac:dyDescent="0.4">
      <c r="A49016" s="70"/>
      <c r="B49016" s="70"/>
      <c r="C49016" s="71"/>
    </row>
    <row r="49017" spans="1:3" x14ac:dyDescent="0.4">
      <c r="A49017" s="70"/>
      <c r="B49017" s="70"/>
      <c r="C49017" s="71"/>
    </row>
    <row r="49018" spans="1:3" x14ac:dyDescent="0.4">
      <c r="A49018" s="70"/>
      <c r="B49018" s="70"/>
      <c r="C49018" s="71"/>
    </row>
    <row r="49019" spans="1:3" x14ac:dyDescent="0.4">
      <c r="A49019" s="70"/>
      <c r="B49019" s="70"/>
      <c r="C49019" s="71"/>
    </row>
    <row r="49020" spans="1:3" x14ac:dyDescent="0.4">
      <c r="A49020" s="70"/>
      <c r="B49020" s="70"/>
      <c r="C49020" s="71"/>
    </row>
    <row r="49021" spans="1:3" x14ac:dyDescent="0.4">
      <c r="A49021" s="70"/>
      <c r="B49021" s="70"/>
      <c r="C49021" s="71"/>
    </row>
    <row r="49022" spans="1:3" x14ac:dyDescent="0.4">
      <c r="A49022" s="70"/>
      <c r="B49022" s="70"/>
      <c r="C49022" s="71"/>
    </row>
    <row r="49023" spans="1:3" x14ac:dyDescent="0.4">
      <c r="A49023" s="70"/>
      <c r="B49023" s="70"/>
      <c r="C49023" s="71"/>
    </row>
    <row r="49024" spans="1:3" x14ac:dyDescent="0.4">
      <c r="A49024" s="70"/>
      <c r="B49024" s="70"/>
      <c r="C49024" s="71"/>
    </row>
    <row r="49025" spans="1:3" x14ac:dyDescent="0.4">
      <c r="A49025" s="70"/>
      <c r="B49025" s="70"/>
      <c r="C49025" s="71"/>
    </row>
    <row r="49026" spans="1:3" x14ac:dyDescent="0.4">
      <c r="A49026" s="70"/>
      <c r="B49026" s="70"/>
      <c r="C49026" s="71"/>
    </row>
    <row r="49027" spans="1:3" x14ac:dyDescent="0.4">
      <c r="A49027" s="70"/>
      <c r="B49027" s="70"/>
      <c r="C49027" s="71"/>
    </row>
    <row r="49028" spans="1:3" x14ac:dyDescent="0.4">
      <c r="A49028" s="70"/>
      <c r="B49028" s="70"/>
      <c r="C49028" s="71"/>
    </row>
    <row r="49029" spans="1:3" x14ac:dyDescent="0.4">
      <c r="A49029" s="70"/>
      <c r="B49029" s="70"/>
      <c r="C49029" s="71"/>
    </row>
    <row r="49030" spans="1:3" x14ac:dyDescent="0.4">
      <c r="A49030" s="70"/>
      <c r="B49030" s="70"/>
      <c r="C49030" s="71"/>
    </row>
    <row r="49031" spans="1:3" x14ac:dyDescent="0.4">
      <c r="A49031" s="70"/>
      <c r="B49031" s="70"/>
      <c r="C49031" s="71"/>
    </row>
    <row r="49032" spans="1:3" x14ac:dyDescent="0.4">
      <c r="A49032" s="70"/>
      <c r="B49032" s="70"/>
      <c r="C49032" s="71"/>
    </row>
    <row r="49033" spans="1:3" x14ac:dyDescent="0.4">
      <c r="A49033" s="70"/>
      <c r="B49033" s="70"/>
      <c r="C49033" s="71"/>
    </row>
    <row r="49034" spans="1:3" x14ac:dyDescent="0.4">
      <c r="A49034" s="70"/>
      <c r="B49034" s="70"/>
      <c r="C49034" s="71"/>
    </row>
    <row r="49035" spans="1:3" x14ac:dyDescent="0.4">
      <c r="A49035" s="70"/>
      <c r="B49035" s="70"/>
      <c r="C49035" s="71"/>
    </row>
    <row r="49036" spans="1:3" x14ac:dyDescent="0.4">
      <c r="A49036" s="70"/>
      <c r="B49036" s="70"/>
      <c r="C49036" s="71"/>
    </row>
    <row r="49037" spans="1:3" x14ac:dyDescent="0.4">
      <c r="A49037" s="70"/>
      <c r="B49037" s="70"/>
      <c r="C49037" s="71"/>
    </row>
    <row r="49038" spans="1:3" x14ac:dyDescent="0.4">
      <c r="A49038" s="70"/>
      <c r="B49038" s="70"/>
      <c r="C49038" s="71"/>
    </row>
    <row r="49039" spans="1:3" x14ac:dyDescent="0.4">
      <c r="A49039" s="70"/>
      <c r="B49039" s="70"/>
      <c r="C49039" s="71"/>
    </row>
    <row r="49040" spans="1:3" x14ac:dyDescent="0.4">
      <c r="A49040" s="70"/>
      <c r="B49040" s="70"/>
      <c r="C49040" s="71"/>
    </row>
    <row r="49041" spans="1:3" x14ac:dyDescent="0.4">
      <c r="A49041" s="70"/>
      <c r="B49041" s="70"/>
      <c r="C49041" s="71"/>
    </row>
    <row r="49042" spans="1:3" x14ac:dyDescent="0.4">
      <c r="A49042" s="70"/>
      <c r="B49042" s="70"/>
      <c r="C49042" s="71"/>
    </row>
    <row r="49043" spans="1:3" x14ac:dyDescent="0.4">
      <c r="A49043" s="70"/>
      <c r="B49043" s="70"/>
      <c r="C49043" s="71"/>
    </row>
    <row r="49044" spans="1:3" x14ac:dyDescent="0.4">
      <c r="A49044" s="70"/>
      <c r="B49044" s="70"/>
      <c r="C49044" s="71"/>
    </row>
    <row r="49045" spans="1:3" x14ac:dyDescent="0.4">
      <c r="A49045" s="70"/>
      <c r="B49045" s="70"/>
      <c r="C49045" s="71"/>
    </row>
    <row r="49046" spans="1:3" x14ac:dyDescent="0.4">
      <c r="A49046" s="70"/>
      <c r="B49046" s="70"/>
      <c r="C49046" s="71"/>
    </row>
    <row r="49047" spans="1:3" x14ac:dyDescent="0.4">
      <c r="A49047" s="70"/>
      <c r="B49047" s="70"/>
      <c r="C49047" s="71"/>
    </row>
    <row r="49048" spans="1:3" x14ac:dyDescent="0.4">
      <c r="A49048" s="70"/>
      <c r="B49048" s="70"/>
      <c r="C49048" s="71"/>
    </row>
    <row r="49049" spans="1:3" x14ac:dyDescent="0.4">
      <c r="A49049" s="70"/>
      <c r="B49049" s="70"/>
      <c r="C49049" s="71"/>
    </row>
    <row r="49050" spans="1:3" x14ac:dyDescent="0.4">
      <c r="A49050" s="70"/>
      <c r="B49050" s="70"/>
      <c r="C49050" s="71"/>
    </row>
    <row r="49051" spans="1:3" x14ac:dyDescent="0.4">
      <c r="A49051" s="70"/>
      <c r="B49051" s="70"/>
      <c r="C49051" s="71"/>
    </row>
    <row r="49052" spans="1:3" x14ac:dyDescent="0.4">
      <c r="A49052" s="70"/>
      <c r="B49052" s="70"/>
      <c r="C49052" s="71"/>
    </row>
    <row r="49053" spans="1:3" x14ac:dyDescent="0.4">
      <c r="A49053" s="70"/>
      <c r="B49053" s="70"/>
      <c r="C49053" s="71"/>
    </row>
    <row r="49054" spans="1:3" x14ac:dyDescent="0.4">
      <c r="A49054" s="70"/>
      <c r="B49054" s="70"/>
      <c r="C49054" s="71"/>
    </row>
    <row r="49055" spans="1:3" x14ac:dyDescent="0.4">
      <c r="A49055" s="70"/>
      <c r="B49055" s="70"/>
      <c r="C49055" s="71"/>
    </row>
    <row r="49056" spans="1:3" x14ac:dyDescent="0.4">
      <c r="A49056" s="70"/>
      <c r="B49056" s="70"/>
      <c r="C49056" s="71"/>
    </row>
    <row r="49057" spans="1:3" x14ac:dyDescent="0.4">
      <c r="A49057" s="70"/>
      <c r="B49057" s="70"/>
      <c r="C49057" s="71"/>
    </row>
    <row r="49058" spans="1:3" x14ac:dyDescent="0.4">
      <c r="A49058" s="70"/>
      <c r="B49058" s="70"/>
      <c r="C49058" s="71"/>
    </row>
    <row r="49059" spans="1:3" x14ac:dyDescent="0.4">
      <c r="A49059" s="70"/>
      <c r="B49059" s="70"/>
      <c r="C49059" s="71"/>
    </row>
    <row r="49060" spans="1:3" x14ac:dyDescent="0.4">
      <c r="A49060" s="70"/>
      <c r="B49060" s="70"/>
      <c r="C49060" s="71"/>
    </row>
    <row r="49061" spans="1:3" x14ac:dyDescent="0.4">
      <c r="A49061" s="70"/>
      <c r="B49061" s="70"/>
      <c r="C49061" s="71"/>
    </row>
    <row r="49062" spans="1:3" x14ac:dyDescent="0.4">
      <c r="A49062" s="70"/>
      <c r="B49062" s="70"/>
      <c r="C49062" s="71"/>
    </row>
    <row r="49063" spans="1:3" x14ac:dyDescent="0.4">
      <c r="A49063" s="70"/>
      <c r="B49063" s="70"/>
      <c r="C49063" s="71"/>
    </row>
    <row r="49064" spans="1:3" x14ac:dyDescent="0.4">
      <c r="A49064" s="70"/>
      <c r="B49064" s="70"/>
      <c r="C49064" s="71"/>
    </row>
    <row r="49065" spans="1:3" x14ac:dyDescent="0.4">
      <c r="A49065" s="70"/>
      <c r="B49065" s="70"/>
      <c r="C49065" s="71"/>
    </row>
    <row r="49066" spans="1:3" x14ac:dyDescent="0.4">
      <c r="A49066" s="70"/>
      <c r="B49066" s="70"/>
      <c r="C49066" s="71"/>
    </row>
    <row r="49067" spans="1:3" x14ac:dyDescent="0.4">
      <c r="A49067" s="70"/>
      <c r="B49067" s="70"/>
      <c r="C49067" s="71"/>
    </row>
    <row r="49068" spans="1:3" x14ac:dyDescent="0.4">
      <c r="A49068" s="70"/>
      <c r="B49068" s="70"/>
      <c r="C49068" s="71"/>
    </row>
    <row r="49069" spans="1:3" x14ac:dyDescent="0.4">
      <c r="A49069" s="70"/>
      <c r="B49069" s="70"/>
      <c r="C49069" s="71"/>
    </row>
    <row r="49070" spans="1:3" x14ac:dyDescent="0.4">
      <c r="A49070" s="70"/>
      <c r="B49070" s="70"/>
      <c r="C49070" s="71"/>
    </row>
    <row r="49071" spans="1:3" x14ac:dyDescent="0.4">
      <c r="A49071" s="70"/>
      <c r="B49071" s="70"/>
      <c r="C49071" s="71"/>
    </row>
    <row r="49072" spans="1:3" x14ac:dyDescent="0.4">
      <c r="A49072" s="70"/>
      <c r="B49072" s="70"/>
      <c r="C49072" s="71"/>
    </row>
    <row r="49073" spans="1:3" x14ac:dyDescent="0.4">
      <c r="A49073" s="70"/>
      <c r="B49073" s="70"/>
      <c r="C49073" s="71"/>
    </row>
    <row r="49074" spans="1:3" x14ac:dyDescent="0.4">
      <c r="A49074" s="70"/>
      <c r="B49074" s="70"/>
      <c r="C49074" s="71"/>
    </row>
    <row r="49075" spans="1:3" x14ac:dyDescent="0.4">
      <c r="A49075" s="70"/>
      <c r="B49075" s="70"/>
      <c r="C49075" s="71"/>
    </row>
    <row r="49076" spans="1:3" x14ac:dyDescent="0.4">
      <c r="A49076" s="70"/>
      <c r="B49076" s="70"/>
      <c r="C49076" s="71"/>
    </row>
    <row r="49077" spans="1:3" x14ac:dyDescent="0.4">
      <c r="A49077" s="70"/>
      <c r="B49077" s="70"/>
      <c r="C49077" s="71"/>
    </row>
    <row r="49078" spans="1:3" x14ac:dyDescent="0.4">
      <c r="A49078" s="70"/>
      <c r="B49078" s="70"/>
      <c r="C49078" s="71"/>
    </row>
    <row r="49079" spans="1:3" x14ac:dyDescent="0.4">
      <c r="A49079" s="70"/>
      <c r="B49079" s="70"/>
      <c r="C49079" s="71"/>
    </row>
    <row r="49080" spans="1:3" x14ac:dyDescent="0.4">
      <c r="A49080" s="70"/>
      <c r="B49080" s="70"/>
      <c r="C49080" s="71"/>
    </row>
    <row r="49081" spans="1:3" x14ac:dyDescent="0.4">
      <c r="A49081" s="70"/>
      <c r="B49081" s="70"/>
      <c r="C49081" s="71"/>
    </row>
    <row r="49082" spans="1:3" x14ac:dyDescent="0.4">
      <c r="A49082" s="70"/>
      <c r="B49082" s="70"/>
      <c r="C49082" s="71"/>
    </row>
    <row r="49083" spans="1:3" x14ac:dyDescent="0.4">
      <c r="A49083" s="70"/>
      <c r="B49083" s="70"/>
      <c r="C49083" s="71"/>
    </row>
    <row r="49084" spans="1:3" x14ac:dyDescent="0.4">
      <c r="A49084" s="70"/>
      <c r="B49084" s="70"/>
      <c r="C49084" s="71"/>
    </row>
    <row r="49085" spans="1:3" x14ac:dyDescent="0.4">
      <c r="A49085" s="70"/>
      <c r="B49085" s="70"/>
      <c r="C49085" s="71"/>
    </row>
    <row r="49086" spans="1:3" x14ac:dyDescent="0.4">
      <c r="A49086" s="70"/>
      <c r="B49086" s="70"/>
      <c r="C49086" s="71"/>
    </row>
    <row r="49087" spans="1:3" x14ac:dyDescent="0.4">
      <c r="A49087" s="70"/>
      <c r="B49087" s="70"/>
      <c r="C49087" s="71"/>
    </row>
    <row r="49088" spans="1:3" x14ac:dyDescent="0.4">
      <c r="A49088" s="70"/>
      <c r="B49088" s="70"/>
      <c r="C49088" s="71"/>
    </row>
    <row r="49089" spans="1:3" x14ac:dyDescent="0.4">
      <c r="A49089" s="70"/>
      <c r="B49089" s="70"/>
      <c r="C49089" s="71"/>
    </row>
    <row r="49090" spans="1:3" x14ac:dyDescent="0.4">
      <c r="A49090" s="70"/>
      <c r="B49090" s="70"/>
      <c r="C49090" s="71"/>
    </row>
    <row r="49091" spans="1:3" x14ac:dyDescent="0.4">
      <c r="A49091" s="70"/>
      <c r="B49091" s="70"/>
      <c r="C49091" s="71"/>
    </row>
    <row r="49092" spans="1:3" x14ac:dyDescent="0.4">
      <c r="A49092" s="70"/>
      <c r="B49092" s="70"/>
      <c r="C49092" s="71"/>
    </row>
    <row r="49093" spans="1:3" x14ac:dyDescent="0.4">
      <c r="A49093" s="70"/>
      <c r="B49093" s="70"/>
      <c r="C49093" s="71"/>
    </row>
    <row r="49094" spans="1:3" x14ac:dyDescent="0.4">
      <c r="A49094" s="70"/>
      <c r="B49094" s="70"/>
      <c r="C49094" s="71"/>
    </row>
    <row r="49095" spans="1:3" x14ac:dyDescent="0.4">
      <c r="A49095" s="70"/>
      <c r="B49095" s="70"/>
      <c r="C49095" s="71"/>
    </row>
    <row r="49096" spans="1:3" x14ac:dyDescent="0.4">
      <c r="A49096" s="70"/>
      <c r="B49096" s="70"/>
      <c r="C49096" s="71"/>
    </row>
    <row r="49097" spans="1:3" x14ac:dyDescent="0.4">
      <c r="A49097" s="70"/>
      <c r="B49097" s="70"/>
      <c r="C49097" s="71"/>
    </row>
    <row r="49098" spans="1:3" x14ac:dyDescent="0.4">
      <c r="A49098" s="70"/>
      <c r="B49098" s="70"/>
      <c r="C49098" s="71"/>
    </row>
    <row r="49099" spans="1:3" x14ac:dyDescent="0.4">
      <c r="A49099" s="70"/>
      <c r="B49099" s="70"/>
      <c r="C49099" s="71"/>
    </row>
    <row r="49100" spans="1:3" x14ac:dyDescent="0.4">
      <c r="A49100" s="70"/>
      <c r="B49100" s="70"/>
      <c r="C49100" s="71"/>
    </row>
    <row r="49101" spans="1:3" x14ac:dyDescent="0.4">
      <c r="A49101" s="70"/>
      <c r="B49101" s="70"/>
      <c r="C49101" s="71"/>
    </row>
    <row r="49102" spans="1:3" x14ac:dyDescent="0.4">
      <c r="A49102" s="70"/>
      <c r="B49102" s="70"/>
      <c r="C49102" s="71"/>
    </row>
    <row r="49103" spans="1:3" x14ac:dyDescent="0.4">
      <c r="A49103" s="70"/>
      <c r="B49103" s="70"/>
      <c r="C49103" s="71"/>
    </row>
    <row r="49104" spans="1:3" x14ac:dyDescent="0.4">
      <c r="A49104" s="70"/>
      <c r="B49104" s="70"/>
      <c r="C49104" s="71"/>
    </row>
    <row r="49105" spans="1:3" x14ac:dyDescent="0.4">
      <c r="A49105" s="70"/>
      <c r="B49105" s="70"/>
      <c r="C49105" s="71"/>
    </row>
    <row r="49106" spans="1:3" x14ac:dyDescent="0.4">
      <c r="A49106" s="70"/>
      <c r="B49106" s="70"/>
      <c r="C49106" s="71"/>
    </row>
    <row r="49107" spans="1:3" x14ac:dyDescent="0.4">
      <c r="A49107" s="70"/>
      <c r="B49107" s="70"/>
      <c r="C49107" s="71"/>
    </row>
    <row r="49108" spans="1:3" x14ac:dyDescent="0.4">
      <c r="A49108" s="70"/>
      <c r="B49108" s="70"/>
      <c r="C49108" s="71"/>
    </row>
    <row r="49109" spans="1:3" x14ac:dyDescent="0.4">
      <c r="A49109" s="70"/>
      <c r="B49109" s="70"/>
      <c r="C49109" s="71"/>
    </row>
    <row r="49110" spans="1:3" x14ac:dyDescent="0.4">
      <c r="A49110" s="70"/>
      <c r="B49110" s="70"/>
      <c r="C49110" s="71"/>
    </row>
    <row r="49111" spans="1:3" x14ac:dyDescent="0.4">
      <c r="A49111" s="70"/>
      <c r="B49111" s="70"/>
      <c r="C49111" s="71"/>
    </row>
    <row r="49112" spans="1:3" x14ac:dyDescent="0.4">
      <c r="A49112" s="70"/>
      <c r="B49112" s="70"/>
      <c r="C49112" s="71"/>
    </row>
    <row r="49113" spans="1:3" x14ac:dyDescent="0.4">
      <c r="A49113" s="70"/>
      <c r="B49113" s="70"/>
      <c r="C49113" s="71"/>
    </row>
    <row r="49114" spans="1:3" x14ac:dyDescent="0.4">
      <c r="A49114" s="70"/>
      <c r="B49114" s="70"/>
      <c r="C49114" s="71"/>
    </row>
    <row r="49115" spans="1:3" x14ac:dyDescent="0.4">
      <c r="A49115" s="70"/>
      <c r="B49115" s="70"/>
      <c r="C49115" s="71"/>
    </row>
    <row r="49116" spans="1:3" x14ac:dyDescent="0.4">
      <c r="A49116" s="70"/>
      <c r="B49116" s="70"/>
      <c r="C49116" s="71"/>
    </row>
    <row r="49117" spans="1:3" x14ac:dyDescent="0.4">
      <c r="A49117" s="70"/>
      <c r="B49117" s="70"/>
      <c r="C49117" s="71"/>
    </row>
    <row r="49118" spans="1:3" x14ac:dyDescent="0.4">
      <c r="A49118" s="70"/>
      <c r="B49118" s="70"/>
      <c r="C49118" s="71"/>
    </row>
    <row r="49119" spans="1:3" x14ac:dyDescent="0.4">
      <c r="A49119" s="70"/>
      <c r="B49119" s="70"/>
      <c r="C49119" s="71"/>
    </row>
    <row r="49120" spans="1:3" x14ac:dyDescent="0.4">
      <c r="A49120" s="70"/>
      <c r="B49120" s="70"/>
      <c r="C49120" s="71"/>
    </row>
    <row r="49121" spans="1:3" x14ac:dyDescent="0.4">
      <c r="A49121" s="70"/>
      <c r="B49121" s="70"/>
      <c r="C49121" s="71"/>
    </row>
    <row r="49122" spans="1:3" x14ac:dyDescent="0.4">
      <c r="A49122" s="70"/>
      <c r="B49122" s="70"/>
      <c r="C49122" s="71"/>
    </row>
    <row r="49123" spans="1:3" x14ac:dyDescent="0.4">
      <c r="A49123" s="70"/>
      <c r="B49123" s="70"/>
      <c r="C49123" s="71"/>
    </row>
    <row r="49124" spans="1:3" x14ac:dyDescent="0.4">
      <c r="A49124" s="70"/>
      <c r="B49124" s="70"/>
      <c r="C49124" s="71"/>
    </row>
    <row r="49125" spans="1:3" x14ac:dyDescent="0.4">
      <c r="A49125" s="70"/>
      <c r="B49125" s="70"/>
      <c r="C49125" s="71"/>
    </row>
    <row r="49126" spans="1:3" x14ac:dyDescent="0.4">
      <c r="A49126" s="70"/>
      <c r="B49126" s="70"/>
      <c r="C49126" s="71"/>
    </row>
    <row r="49127" spans="1:3" x14ac:dyDescent="0.4">
      <c r="A49127" s="70"/>
      <c r="B49127" s="70"/>
      <c r="C49127" s="71"/>
    </row>
    <row r="49128" spans="1:3" x14ac:dyDescent="0.4">
      <c r="A49128" s="70"/>
      <c r="B49128" s="70"/>
      <c r="C49128" s="71"/>
    </row>
    <row r="49129" spans="1:3" x14ac:dyDescent="0.4">
      <c r="A49129" s="70"/>
      <c r="B49129" s="70"/>
      <c r="C49129" s="71"/>
    </row>
    <row r="49130" spans="1:3" x14ac:dyDescent="0.4">
      <c r="A49130" s="70"/>
      <c r="B49130" s="70"/>
      <c r="C49130" s="71"/>
    </row>
    <row r="49131" spans="1:3" x14ac:dyDescent="0.4">
      <c r="A49131" s="70"/>
      <c r="B49131" s="70"/>
      <c r="C49131" s="71"/>
    </row>
    <row r="49132" spans="1:3" x14ac:dyDescent="0.4">
      <c r="A49132" s="70"/>
      <c r="B49132" s="70"/>
      <c r="C49132" s="71"/>
    </row>
    <row r="49133" spans="1:3" x14ac:dyDescent="0.4">
      <c r="A49133" s="70"/>
      <c r="B49133" s="70"/>
      <c r="C49133" s="71"/>
    </row>
    <row r="49134" spans="1:3" x14ac:dyDescent="0.4">
      <c r="A49134" s="70"/>
      <c r="B49134" s="70"/>
      <c r="C49134" s="71"/>
    </row>
    <row r="49135" spans="1:3" x14ac:dyDescent="0.4">
      <c r="A49135" s="70"/>
      <c r="B49135" s="70"/>
      <c r="C49135" s="71"/>
    </row>
    <row r="49136" spans="1:3" x14ac:dyDescent="0.4">
      <c r="A49136" s="70"/>
      <c r="B49136" s="70"/>
      <c r="C49136" s="71"/>
    </row>
    <row r="49137" spans="1:3" x14ac:dyDescent="0.4">
      <c r="A49137" s="70"/>
      <c r="B49137" s="70"/>
      <c r="C49137" s="71"/>
    </row>
    <row r="49138" spans="1:3" x14ac:dyDescent="0.4">
      <c r="A49138" s="70"/>
      <c r="B49138" s="70"/>
      <c r="C49138" s="71"/>
    </row>
    <row r="49139" spans="1:3" x14ac:dyDescent="0.4">
      <c r="A49139" s="70"/>
      <c r="B49139" s="70"/>
      <c r="C49139" s="71"/>
    </row>
    <row r="49140" spans="1:3" x14ac:dyDescent="0.4">
      <c r="A49140" s="70"/>
      <c r="B49140" s="70"/>
      <c r="C49140" s="71"/>
    </row>
    <row r="49141" spans="1:3" x14ac:dyDescent="0.4">
      <c r="A49141" s="70"/>
      <c r="B49141" s="70"/>
      <c r="C49141" s="71"/>
    </row>
    <row r="49142" spans="1:3" x14ac:dyDescent="0.4">
      <c r="A49142" s="70"/>
      <c r="B49142" s="70"/>
      <c r="C49142" s="71"/>
    </row>
    <row r="49143" spans="1:3" x14ac:dyDescent="0.4">
      <c r="A49143" s="70"/>
      <c r="B49143" s="70"/>
      <c r="C49143" s="71"/>
    </row>
    <row r="49144" spans="1:3" x14ac:dyDescent="0.4">
      <c r="A49144" s="70"/>
      <c r="B49144" s="70"/>
      <c r="C49144" s="71"/>
    </row>
    <row r="49145" spans="1:3" x14ac:dyDescent="0.4">
      <c r="A49145" s="70"/>
      <c r="B49145" s="70"/>
      <c r="C49145" s="71"/>
    </row>
    <row r="49146" spans="1:3" x14ac:dyDescent="0.4">
      <c r="A49146" s="70"/>
      <c r="B49146" s="70"/>
      <c r="C49146" s="71"/>
    </row>
    <row r="49147" spans="1:3" x14ac:dyDescent="0.4">
      <c r="A49147" s="70"/>
      <c r="B49147" s="70"/>
      <c r="C49147" s="71"/>
    </row>
    <row r="49148" spans="1:3" x14ac:dyDescent="0.4">
      <c r="A49148" s="70"/>
      <c r="B49148" s="70"/>
      <c r="C49148" s="71"/>
    </row>
    <row r="49149" spans="1:3" x14ac:dyDescent="0.4">
      <c r="A49149" s="70"/>
      <c r="B49149" s="70"/>
      <c r="C49149" s="71"/>
    </row>
    <row r="49150" spans="1:3" x14ac:dyDescent="0.4">
      <c r="A49150" s="70"/>
      <c r="B49150" s="70"/>
      <c r="C49150" s="71"/>
    </row>
    <row r="49151" spans="1:3" x14ac:dyDescent="0.4">
      <c r="A49151" s="70"/>
      <c r="B49151" s="70"/>
      <c r="C49151" s="71"/>
    </row>
    <row r="49152" spans="1:3" x14ac:dyDescent="0.4">
      <c r="A49152" s="70"/>
      <c r="B49152" s="70"/>
      <c r="C49152" s="71"/>
    </row>
    <row r="49153" spans="1:3" x14ac:dyDescent="0.4">
      <c r="A49153" s="70"/>
      <c r="B49153" s="70"/>
      <c r="C49153" s="71"/>
    </row>
    <row r="49154" spans="1:3" x14ac:dyDescent="0.4">
      <c r="A49154" s="70"/>
      <c r="B49154" s="70"/>
      <c r="C49154" s="71"/>
    </row>
    <row r="49155" spans="1:3" x14ac:dyDescent="0.4">
      <c r="A49155" s="70"/>
      <c r="B49155" s="70"/>
      <c r="C49155" s="71"/>
    </row>
    <row r="49156" spans="1:3" x14ac:dyDescent="0.4">
      <c r="A49156" s="70"/>
      <c r="B49156" s="70"/>
      <c r="C49156" s="71"/>
    </row>
    <row r="49157" spans="1:3" x14ac:dyDescent="0.4">
      <c r="A49157" s="70"/>
      <c r="B49157" s="70"/>
      <c r="C49157" s="71"/>
    </row>
    <row r="49158" spans="1:3" x14ac:dyDescent="0.4">
      <c r="A49158" s="70"/>
      <c r="B49158" s="70"/>
      <c r="C49158" s="71"/>
    </row>
    <row r="49159" spans="1:3" x14ac:dyDescent="0.4">
      <c r="A49159" s="70"/>
      <c r="B49159" s="70"/>
      <c r="C49159" s="71"/>
    </row>
    <row r="49160" spans="1:3" x14ac:dyDescent="0.4">
      <c r="A49160" s="70"/>
      <c r="B49160" s="70"/>
      <c r="C49160" s="71"/>
    </row>
    <row r="49161" spans="1:3" x14ac:dyDescent="0.4">
      <c r="A49161" s="70"/>
      <c r="B49161" s="70"/>
      <c r="C49161" s="71"/>
    </row>
    <row r="49162" spans="1:3" x14ac:dyDescent="0.4">
      <c r="A49162" s="70"/>
      <c r="B49162" s="70"/>
      <c r="C49162" s="71"/>
    </row>
    <row r="49163" spans="1:3" x14ac:dyDescent="0.4">
      <c r="A49163" s="70"/>
      <c r="B49163" s="70"/>
      <c r="C49163" s="71"/>
    </row>
    <row r="49164" spans="1:3" x14ac:dyDescent="0.4">
      <c r="A49164" s="70"/>
      <c r="B49164" s="70"/>
      <c r="C49164" s="71"/>
    </row>
    <row r="49165" spans="1:3" x14ac:dyDescent="0.4">
      <c r="A49165" s="70"/>
      <c r="B49165" s="70"/>
      <c r="C49165" s="71"/>
    </row>
    <row r="49166" spans="1:3" x14ac:dyDescent="0.4">
      <c r="A49166" s="70"/>
      <c r="B49166" s="70"/>
      <c r="C49166" s="71"/>
    </row>
    <row r="49167" spans="1:3" x14ac:dyDescent="0.4">
      <c r="A49167" s="70"/>
      <c r="B49167" s="70"/>
      <c r="C49167" s="71"/>
    </row>
    <row r="49168" spans="1:3" x14ac:dyDescent="0.4">
      <c r="A49168" s="70"/>
      <c r="B49168" s="70"/>
      <c r="C49168" s="71"/>
    </row>
    <row r="49169" spans="1:3" x14ac:dyDescent="0.4">
      <c r="A49169" s="70"/>
      <c r="B49169" s="70"/>
      <c r="C49169" s="71"/>
    </row>
    <row r="49170" spans="1:3" x14ac:dyDescent="0.4">
      <c r="A49170" s="70"/>
      <c r="B49170" s="70"/>
      <c r="C49170" s="71"/>
    </row>
    <row r="49171" spans="1:3" x14ac:dyDescent="0.4">
      <c r="A49171" s="70"/>
      <c r="B49171" s="70"/>
      <c r="C49171" s="71"/>
    </row>
    <row r="49172" spans="1:3" x14ac:dyDescent="0.4">
      <c r="A49172" s="70"/>
      <c r="B49172" s="70"/>
      <c r="C49172" s="71"/>
    </row>
    <row r="49173" spans="1:3" x14ac:dyDescent="0.4">
      <c r="A49173" s="70"/>
      <c r="B49173" s="70"/>
      <c r="C49173" s="71"/>
    </row>
    <row r="49174" spans="1:3" x14ac:dyDescent="0.4">
      <c r="A49174" s="70"/>
      <c r="B49174" s="70"/>
      <c r="C49174" s="71"/>
    </row>
    <row r="49175" spans="1:3" x14ac:dyDescent="0.4">
      <c r="A49175" s="70"/>
      <c r="B49175" s="70"/>
      <c r="C49175" s="71"/>
    </row>
    <row r="49176" spans="1:3" x14ac:dyDescent="0.4">
      <c r="A49176" s="70"/>
      <c r="B49176" s="70"/>
      <c r="C49176" s="71"/>
    </row>
    <row r="49177" spans="1:3" x14ac:dyDescent="0.4">
      <c r="A49177" s="70"/>
      <c r="B49177" s="70"/>
      <c r="C49177" s="71"/>
    </row>
    <row r="49178" spans="1:3" x14ac:dyDescent="0.4">
      <c r="A49178" s="70"/>
      <c r="B49178" s="70"/>
      <c r="C49178" s="71"/>
    </row>
    <row r="49179" spans="1:3" x14ac:dyDescent="0.4">
      <c r="A49179" s="70"/>
      <c r="B49179" s="70"/>
      <c r="C49179" s="71"/>
    </row>
    <row r="49180" spans="1:3" x14ac:dyDescent="0.4">
      <c r="A49180" s="70"/>
      <c r="B49180" s="70"/>
      <c r="C49180" s="71"/>
    </row>
    <row r="49181" spans="1:3" x14ac:dyDescent="0.4">
      <c r="A49181" s="70"/>
      <c r="B49181" s="70"/>
      <c r="C49181" s="71"/>
    </row>
    <row r="49182" spans="1:3" x14ac:dyDescent="0.4">
      <c r="A49182" s="70"/>
      <c r="B49182" s="70"/>
      <c r="C49182" s="71"/>
    </row>
    <row r="49183" spans="1:3" x14ac:dyDescent="0.4">
      <c r="A49183" s="70"/>
      <c r="B49183" s="70"/>
      <c r="C49183" s="71"/>
    </row>
    <row r="49184" spans="1:3" x14ac:dyDescent="0.4">
      <c r="A49184" s="70"/>
      <c r="B49184" s="70"/>
      <c r="C49184" s="71"/>
    </row>
    <row r="49185" spans="1:3" x14ac:dyDescent="0.4">
      <c r="A49185" s="70"/>
      <c r="B49185" s="70"/>
      <c r="C49185" s="71"/>
    </row>
    <row r="49186" spans="1:3" x14ac:dyDescent="0.4">
      <c r="A49186" s="70"/>
      <c r="B49186" s="70"/>
      <c r="C49186" s="71"/>
    </row>
    <row r="49187" spans="1:3" x14ac:dyDescent="0.4">
      <c r="A49187" s="70"/>
      <c r="B49187" s="70"/>
      <c r="C49187" s="71"/>
    </row>
    <row r="49188" spans="1:3" x14ac:dyDescent="0.4">
      <c r="A49188" s="70"/>
      <c r="B49188" s="70"/>
      <c r="C49188" s="71"/>
    </row>
    <row r="49189" spans="1:3" x14ac:dyDescent="0.4">
      <c r="A49189" s="70"/>
      <c r="B49189" s="70"/>
      <c r="C49189" s="71"/>
    </row>
    <row r="49190" spans="1:3" x14ac:dyDescent="0.4">
      <c r="A49190" s="70"/>
      <c r="B49190" s="70"/>
      <c r="C49190" s="71"/>
    </row>
    <row r="49191" spans="1:3" x14ac:dyDescent="0.4">
      <c r="A49191" s="70"/>
      <c r="B49191" s="70"/>
      <c r="C49191" s="71"/>
    </row>
    <row r="49192" spans="1:3" x14ac:dyDescent="0.4">
      <c r="A49192" s="70"/>
      <c r="B49192" s="70"/>
      <c r="C49192" s="71"/>
    </row>
    <row r="49193" spans="1:3" x14ac:dyDescent="0.4">
      <c r="A49193" s="70"/>
      <c r="B49193" s="70"/>
      <c r="C49193" s="71"/>
    </row>
    <row r="49194" spans="1:3" x14ac:dyDescent="0.4">
      <c r="A49194" s="70"/>
      <c r="B49194" s="70"/>
      <c r="C49194" s="71"/>
    </row>
    <row r="49195" spans="1:3" x14ac:dyDescent="0.4">
      <c r="A49195" s="70"/>
      <c r="B49195" s="70"/>
      <c r="C49195" s="71"/>
    </row>
    <row r="49196" spans="1:3" x14ac:dyDescent="0.4">
      <c r="A49196" s="70"/>
      <c r="B49196" s="70"/>
      <c r="C49196" s="71"/>
    </row>
    <row r="49197" spans="1:3" x14ac:dyDescent="0.4">
      <c r="A49197" s="70"/>
      <c r="B49197" s="70"/>
      <c r="C49197" s="71"/>
    </row>
    <row r="49198" spans="1:3" x14ac:dyDescent="0.4">
      <c r="A49198" s="70"/>
      <c r="B49198" s="70"/>
      <c r="C49198" s="71"/>
    </row>
    <row r="49199" spans="1:3" x14ac:dyDescent="0.4">
      <c r="A49199" s="70"/>
      <c r="B49199" s="70"/>
      <c r="C49199" s="71"/>
    </row>
    <row r="49200" spans="1:3" x14ac:dyDescent="0.4">
      <c r="A49200" s="70"/>
      <c r="B49200" s="70"/>
      <c r="C49200" s="71"/>
    </row>
    <row r="49201" spans="1:3" x14ac:dyDescent="0.4">
      <c r="A49201" s="70"/>
      <c r="B49201" s="70"/>
      <c r="C49201" s="71"/>
    </row>
    <row r="49202" spans="1:3" x14ac:dyDescent="0.4">
      <c r="A49202" s="70"/>
      <c r="B49202" s="70"/>
      <c r="C49202" s="71"/>
    </row>
    <row r="49203" spans="1:3" x14ac:dyDescent="0.4">
      <c r="A49203" s="70"/>
      <c r="B49203" s="70"/>
      <c r="C49203" s="71"/>
    </row>
    <row r="49204" spans="1:3" x14ac:dyDescent="0.4">
      <c r="A49204" s="70"/>
      <c r="B49204" s="70"/>
      <c r="C49204" s="71"/>
    </row>
    <row r="49205" spans="1:3" x14ac:dyDescent="0.4">
      <c r="A49205" s="70"/>
      <c r="B49205" s="70"/>
      <c r="C49205" s="71"/>
    </row>
    <row r="49206" spans="1:3" x14ac:dyDescent="0.4">
      <c r="A49206" s="70"/>
      <c r="B49206" s="70"/>
      <c r="C49206" s="71"/>
    </row>
    <row r="49207" spans="1:3" x14ac:dyDescent="0.4">
      <c r="A49207" s="70"/>
      <c r="B49207" s="70"/>
      <c r="C49207" s="71"/>
    </row>
    <row r="49208" spans="1:3" x14ac:dyDescent="0.4">
      <c r="A49208" s="70"/>
      <c r="B49208" s="70"/>
      <c r="C49208" s="71"/>
    </row>
    <row r="49209" spans="1:3" x14ac:dyDescent="0.4">
      <c r="A49209" s="70"/>
      <c r="B49209" s="70"/>
      <c r="C49209" s="71"/>
    </row>
    <row r="49210" spans="1:3" x14ac:dyDescent="0.4">
      <c r="A49210" s="70"/>
      <c r="B49210" s="70"/>
      <c r="C49210" s="71"/>
    </row>
    <row r="49211" spans="1:3" x14ac:dyDescent="0.4">
      <c r="A49211" s="70"/>
      <c r="B49211" s="70"/>
      <c r="C49211" s="71"/>
    </row>
    <row r="49212" spans="1:3" x14ac:dyDescent="0.4">
      <c r="A49212" s="70"/>
      <c r="B49212" s="70"/>
      <c r="C49212" s="71"/>
    </row>
    <row r="49213" spans="1:3" x14ac:dyDescent="0.4">
      <c r="A49213" s="70"/>
      <c r="B49213" s="70"/>
      <c r="C49213" s="71"/>
    </row>
    <row r="49214" spans="1:3" x14ac:dyDescent="0.4">
      <c r="A49214" s="70"/>
      <c r="B49214" s="70"/>
      <c r="C49214" s="71"/>
    </row>
    <row r="49215" spans="1:3" x14ac:dyDescent="0.4">
      <c r="A49215" s="70"/>
      <c r="B49215" s="70"/>
      <c r="C49215" s="71"/>
    </row>
    <row r="49216" spans="1:3" x14ac:dyDescent="0.4">
      <c r="A49216" s="70"/>
      <c r="B49216" s="70"/>
      <c r="C49216" s="71"/>
    </row>
    <row r="49217" spans="1:3" x14ac:dyDescent="0.4">
      <c r="A49217" s="70"/>
      <c r="B49217" s="70"/>
      <c r="C49217" s="71"/>
    </row>
    <row r="49218" spans="1:3" x14ac:dyDescent="0.4">
      <c r="A49218" s="70"/>
      <c r="B49218" s="70"/>
      <c r="C49218" s="71"/>
    </row>
    <row r="49219" spans="1:3" x14ac:dyDescent="0.4">
      <c r="A49219" s="70"/>
      <c r="B49219" s="70"/>
      <c r="C49219" s="71"/>
    </row>
    <row r="49220" spans="1:3" x14ac:dyDescent="0.4">
      <c r="A49220" s="70"/>
      <c r="B49220" s="70"/>
      <c r="C49220" s="71"/>
    </row>
    <row r="49221" spans="1:3" x14ac:dyDescent="0.4">
      <c r="A49221" s="70"/>
      <c r="B49221" s="70"/>
      <c r="C49221" s="71"/>
    </row>
    <row r="49222" spans="1:3" x14ac:dyDescent="0.4">
      <c r="A49222" s="70"/>
      <c r="B49222" s="70"/>
      <c r="C49222" s="71"/>
    </row>
    <row r="49223" spans="1:3" x14ac:dyDescent="0.4">
      <c r="A49223" s="70"/>
      <c r="B49223" s="70"/>
      <c r="C49223" s="71"/>
    </row>
    <row r="49224" spans="1:3" x14ac:dyDescent="0.4">
      <c r="A49224" s="70"/>
      <c r="B49224" s="70"/>
      <c r="C49224" s="71"/>
    </row>
    <row r="49225" spans="1:3" x14ac:dyDescent="0.4">
      <c r="A49225" s="70"/>
      <c r="B49225" s="70"/>
      <c r="C49225" s="71"/>
    </row>
    <row r="49226" spans="1:3" x14ac:dyDescent="0.4">
      <c r="A49226" s="70"/>
      <c r="B49226" s="70"/>
      <c r="C49226" s="71"/>
    </row>
    <row r="49227" spans="1:3" x14ac:dyDescent="0.4">
      <c r="A49227" s="70"/>
      <c r="B49227" s="70"/>
      <c r="C49227" s="71"/>
    </row>
    <row r="49228" spans="1:3" x14ac:dyDescent="0.4">
      <c r="A49228" s="70"/>
      <c r="B49228" s="70"/>
      <c r="C49228" s="71"/>
    </row>
    <row r="49229" spans="1:3" x14ac:dyDescent="0.4">
      <c r="A49229" s="70"/>
      <c r="B49229" s="70"/>
      <c r="C49229" s="71"/>
    </row>
    <row r="49230" spans="1:3" x14ac:dyDescent="0.4">
      <c r="A49230" s="70"/>
      <c r="B49230" s="70"/>
      <c r="C49230" s="71"/>
    </row>
    <row r="49231" spans="1:3" x14ac:dyDescent="0.4">
      <c r="A49231" s="70"/>
      <c r="B49231" s="70"/>
      <c r="C49231" s="71"/>
    </row>
    <row r="49232" spans="1:3" x14ac:dyDescent="0.4">
      <c r="A49232" s="70"/>
      <c r="B49232" s="70"/>
      <c r="C49232" s="71"/>
    </row>
    <row r="49233" spans="1:3" x14ac:dyDescent="0.4">
      <c r="A49233" s="70"/>
      <c r="B49233" s="70"/>
      <c r="C49233" s="71"/>
    </row>
    <row r="49234" spans="1:3" x14ac:dyDescent="0.4">
      <c r="A49234" s="70"/>
      <c r="B49234" s="70"/>
      <c r="C49234" s="71"/>
    </row>
    <row r="49235" spans="1:3" x14ac:dyDescent="0.4">
      <c r="A49235" s="70"/>
      <c r="B49235" s="70"/>
      <c r="C49235" s="71"/>
    </row>
    <row r="49236" spans="1:3" x14ac:dyDescent="0.4">
      <c r="A49236" s="70"/>
      <c r="B49236" s="70"/>
      <c r="C49236" s="71"/>
    </row>
    <row r="49237" spans="1:3" x14ac:dyDescent="0.4">
      <c r="A49237" s="70"/>
      <c r="B49237" s="70"/>
      <c r="C49237" s="71"/>
    </row>
    <row r="49238" spans="1:3" x14ac:dyDescent="0.4">
      <c r="A49238" s="70"/>
      <c r="B49238" s="70"/>
      <c r="C49238" s="71"/>
    </row>
    <row r="49239" spans="1:3" x14ac:dyDescent="0.4">
      <c r="A49239" s="70"/>
      <c r="B49239" s="70"/>
      <c r="C49239" s="71"/>
    </row>
    <row r="49240" spans="1:3" x14ac:dyDescent="0.4">
      <c r="A49240" s="70"/>
      <c r="B49240" s="70"/>
      <c r="C49240" s="71"/>
    </row>
    <row r="49241" spans="1:3" x14ac:dyDescent="0.4">
      <c r="A49241" s="70"/>
      <c r="B49241" s="70"/>
      <c r="C49241" s="71"/>
    </row>
    <row r="49242" spans="1:3" x14ac:dyDescent="0.4">
      <c r="A49242" s="70"/>
      <c r="B49242" s="70"/>
      <c r="C49242" s="71"/>
    </row>
    <row r="49243" spans="1:3" x14ac:dyDescent="0.4">
      <c r="A49243" s="70"/>
      <c r="B49243" s="70"/>
      <c r="C49243" s="71"/>
    </row>
    <row r="49244" spans="1:3" x14ac:dyDescent="0.4">
      <c r="A49244" s="70"/>
      <c r="B49244" s="70"/>
      <c r="C49244" s="71"/>
    </row>
    <row r="49245" spans="1:3" x14ac:dyDescent="0.4">
      <c r="A49245" s="70"/>
      <c r="B49245" s="70"/>
      <c r="C49245" s="71"/>
    </row>
    <row r="49246" spans="1:3" x14ac:dyDescent="0.4">
      <c r="A49246" s="70"/>
      <c r="B49246" s="70"/>
      <c r="C49246" s="71"/>
    </row>
    <row r="49247" spans="1:3" x14ac:dyDescent="0.4">
      <c r="A49247" s="70"/>
      <c r="B49247" s="70"/>
      <c r="C49247" s="71"/>
    </row>
    <row r="49248" spans="1:3" x14ac:dyDescent="0.4">
      <c r="A49248" s="70"/>
      <c r="B49248" s="70"/>
      <c r="C49248" s="71"/>
    </row>
    <row r="49249" spans="1:3" x14ac:dyDescent="0.4">
      <c r="A49249" s="70"/>
      <c r="B49249" s="70"/>
      <c r="C49249" s="71"/>
    </row>
    <row r="49250" spans="1:3" x14ac:dyDescent="0.4">
      <c r="A49250" s="70"/>
      <c r="B49250" s="70"/>
      <c r="C49250" s="71"/>
    </row>
    <row r="49251" spans="1:3" x14ac:dyDescent="0.4">
      <c r="A49251" s="70"/>
      <c r="B49251" s="70"/>
      <c r="C49251" s="71"/>
    </row>
    <row r="49252" spans="1:3" x14ac:dyDescent="0.4">
      <c r="A49252" s="70"/>
      <c r="B49252" s="70"/>
      <c r="C49252" s="71"/>
    </row>
    <row r="49253" spans="1:3" x14ac:dyDescent="0.4">
      <c r="A49253" s="70"/>
      <c r="B49253" s="70"/>
      <c r="C49253" s="71"/>
    </row>
    <row r="49254" spans="1:3" x14ac:dyDescent="0.4">
      <c r="A49254" s="70"/>
      <c r="B49254" s="70"/>
      <c r="C49254" s="71"/>
    </row>
    <row r="49255" spans="1:3" x14ac:dyDescent="0.4">
      <c r="A49255" s="70"/>
      <c r="B49255" s="70"/>
      <c r="C49255" s="71"/>
    </row>
    <row r="49256" spans="1:3" x14ac:dyDescent="0.4">
      <c r="A49256" s="70"/>
      <c r="B49256" s="70"/>
      <c r="C49256" s="71"/>
    </row>
    <row r="49257" spans="1:3" x14ac:dyDescent="0.4">
      <c r="A49257" s="70"/>
      <c r="B49257" s="70"/>
      <c r="C49257" s="71"/>
    </row>
    <row r="49258" spans="1:3" x14ac:dyDescent="0.4">
      <c r="A49258" s="70"/>
      <c r="B49258" s="70"/>
      <c r="C49258" s="71"/>
    </row>
    <row r="49259" spans="1:3" x14ac:dyDescent="0.4">
      <c r="A49259" s="70"/>
      <c r="B49259" s="70"/>
      <c r="C49259" s="71"/>
    </row>
    <row r="49260" spans="1:3" x14ac:dyDescent="0.4">
      <c r="A49260" s="70"/>
      <c r="B49260" s="70"/>
      <c r="C49260" s="71"/>
    </row>
    <row r="49261" spans="1:3" x14ac:dyDescent="0.4">
      <c r="A49261" s="70"/>
      <c r="B49261" s="70"/>
      <c r="C49261" s="71"/>
    </row>
    <row r="49262" spans="1:3" x14ac:dyDescent="0.4">
      <c r="A49262" s="70"/>
      <c r="B49262" s="70"/>
      <c r="C49262" s="71"/>
    </row>
    <row r="49263" spans="1:3" x14ac:dyDescent="0.4">
      <c r="A49263" s="70"/>
      <c r="B49263" s="70"/>
      <c r="C49263" s="71"/>
    </row>
    <row r="49264" spans="1:3" x14ac:dyDescent="0.4">
      <c r="A49264" s="70"/>
      <c r="B49264" s="70"/>
      <c r="C49264" s="71"/>
    </row>
    <row r="49265" spans="1:3" x14ac:dyDescent="0.4">
      <c r="A49265" s="70"/>
      <c r="B49265" s="70"/>
      <c r="C49265" s="71"/>
    </row>
    <row r="49266" spans="1:3" x14ac:dyDescent="0.4">
      <c r="A49266" s="70"/>
      <c r="B49266" s="70"/>
      <c r="C49266" s="71"/>
    </row>
    <row r="49267" spans="1:3" x14ac:dyDescent="0.4">
      <c r="A49267" s="70"/>
      <c r="B49267" s="70"/>
      <c r="C49267" s="71"/>
    </row>
    <row r="49268" spans="1:3" x14ac:dyDescent="0.4">
      <c r="A49268" s="70"/>
      <c r="B49268" s="70"/>
      <c r="C49268" s="71"/>
    </row>
    <row r="49269" spans="1:3" x14ac:dyDescent="0.4">
      <c r="A49269" s="70"/>
      <c r="B49269" s="70"/>
      <c r="C49269" s="71"/>
    </row>
    <row r="49270" spans="1:3" x14ac:dyDescent="0.4">
      <c r="A49270" s="70"/>
      <c r="B49270" s="70"/>
      <c r="C49270" s="71"/>
    </row>
    <row r="49271" spans="1:3" x14ac:dyDescent="0.4">
      <c r="A49271" s="70"/>
      <c r="B49271" s="70"/>
      <c r="C49271" s="71"/>
    </row>
    <row r="49272" spans="1:3" x14ac:dyDescent="0.4">
      <c r="A49272" s="70"/>
      <c r="B49272" s="70"/>
      <c r="C49272" s="71"/>
    </row>
    <row r="49273" spans="1:3" x14ac:dyDescent="0.4">
      <c r="A49273" s="70"/>
      <c r="B49273" s="70"/>
      <c r="C49273" s="71"/>
    </row>
    <row r="49274" spans="1:3" x14ac:dyDescent="0.4">
      <c r="A49274" s="70"/>
      <c r="B49274" s="70"/>
      <c r="C49274" s="71"/>
    </row>
    <row r="49275" spans="1:3" x14ac:dyDescent="0.4">
      <c r="A49275" s="70"/>
      <c r="B49275" s="70"/>
      <c r="C49275" s="71"/>
    </row>
    <row r="49276" spans="1:3" x14ac:dyDescent="0.4">
      <c r="A49276" s="70"/>
      <c r="B49276" s="70"/>
      <c r="C49276" s="71"/>
    </row>
    <row r="49277" spans="1:3" x14ac:dyDescent="0.4">
      <c r="A49277" s="70"/>
      <c r="B49277" s="70"/>
      <c r="C49277" s="71"/>
    </row>
    <row r="49278" spans="1:3" x14ac:dyDescent="0.4">
      <c r="A49278" s="70"/>
      <c r="B49278" s="70"/>
      <c r="C49278" s="71"/>
    </row>
    <row r="49279" spans="1:3" x14ac:dyDescent="0.4">
      <c r="A49279" s="70"/>
      <c r="B49279" s="70"/>
      <c r="C49279" s="71"/>
    </row>
    <row r="49280" spans="1:3" x14ac:dyDescent="0.4">
      <c r="A49280" s="70"/>
      <c r="B49280" s="70"/>
      <c r="C49280" s="71"/>
    </row>
    <row r="49281" spans="1:3" x14ac:dyDescent="0.4">
      <c r="A49281" s="70"/>
      <c r="B49281" s="70"/>
      <c r="C49281" s="71"/>
    </row>
    <row r="49282" spans="1:3" x14ac:dyDescent="0.4">
      <c r="A49282" s="70"/>
      <c r="B49282" s="70"/>
      <c r="C49282" s="71"/>
    </row>
    <row r="49283" spans="1:3" x14ac:dyDescent="0.4">
      <c r="A49283" s="70"/>
      <c r="B49283" s="70"/>
      <c r="C49283" s="71"/>
    </row>
    <row r="49284" spans="1:3" x14ac:dyDescent="0.4">
      <c r="A49284" s="70"/>
      <c r="B49284" s="70"/>
      <c r="C49284" s="71"/>
    </row>
    <row r="49285" spans="1:3" x14ac:dyDescent="0.4">
      <c r="A49285" s="70"/>
      <c r="B49285" s="70"/>
      <c r="C49285" s="71"/>
    </row>
    <row r="49286" spans="1:3" x14ac:dyDescent="0.4">
      <c r="A49286" s="70"/>
      <c r="B49286" s="70"/>
      <c r="C49286" s="71"/>
    </row>
    <row r="49287" spans="1:3" x14ac:dyDescent="0.4">
      <c r="A49287" s="70"/>
      <c r="B49287" s="70"/>
      <c r="C49287" s="71"/>
    </row>
    <row r="49288" spans="1:3" x14ac:dyDescent="0.4">
      <c r="A49288" s="70"/>
      <c r="B49288" s="70"/>
      <c r="C49288" s="71"/>
    </row>
    <row r="49289" spans="1:3" x14ac:dyDescent="0.4">
      <c r="A49289" s="70"/>
      <c r="B49289" s="70"/>
      <c r="C49289" s="71"/>
    </row>
    <row r="49290" spans="1:3" x14ac:dyDescent="0.4">
      <c r="A49290" s="70"/>
      <c r="B49290" s="70"/>
      <c r="C49290" s="71"/>
    </row>
    <row r="49291" spans="1:3" x14ac:dyDescent="0.4">
      <c r="A49291" s="70"/>
      <c r="B49291" s="70"/>
      <c r="C49291" s="71"/>
    </row>
    <row r="49292" spans="1:3" x14ac:dyDescent="0.4">
      <c r="A49292" s="70"/>
      <c r="B49292" s="70"/>
      <c r="C49292" s="71"/>
    </row>
    <row r="49293" spans="1:3" x14ac:dyDescent="0.4">
      <c r="A49293" s="70"/>
      <c r="B49293" s="70"/>
      <c r="C49293" s="71"/>
    </row>
    <row r="49294" spans="1:3" x14ac:dyDescent="0.4">
      <c r="A49294" s="70"/>
      <c r="B49294" s="70"/>
      <c r="C49294" s="71"/>
    </row>
    <row r="49295" spans="1:3" x14ac:dyDescent="0.4">
      <c r="A49295" s="70"/>
      <c r="B49295" s="70"/>
      <c r="C49295" s="71"/>
    </row>
    <row r="49296" spans="1:3" x14ac:dyDescent="0.4">
      <c r="A49296" s="70"/>
      <c r="B49296" s="70"/>
      <c r="C49296" s="71"/>
    </row>
    <row r="49297" spans="1:3" x14ac:dyDescent="0.4">
      <c r="A49297" s="70"/>
      <c r="B49297" s="70"/>
      <c r="C49297" s="71"/>
    </row>
    <row r="49298" spans="1:3" x14ac:dyDescent="0.4">
      <c r="A49298" s="70"/>
      <c r="B49298" s="70"/>
      <c r="C49298" s="71"/>
    </row>
    <row r="49299" spans="1:3" x14ac:dyDescent="0.4">
      <c r="A49299" s="70"/>
      <c r="B49299" s="70"/>
      <c r="C49299" s="71"/>
    </row>
    <row r="49300" spans="1:3" x14ac:dyDescent="0.4">
      <c r="A49300" s="70"/>
      <c r="B49300" s="70"/>
      <c r="C49300" s="71"/>
    </row>
    <row r="49301" spans="1:3" x14ac:dyDescent="0.4">
      <c r="A49301" s="70"/>
      <c r="B49301" s="70"/>
      <c r="C49301" s="71"/>
    </row>
    <row r="49302" spans="1:3" x14ac:dyDescent="0.4">
      <c r="A49302" s="70"/>
      <c r="B49302" s="70"/>
      <c r="C49302" s="71"/>
    </row>
    <row r="49303" spans="1:3" x14ac:dyDescent="0.4">
      <c r="A49303" s="70"/>
      <c r="B49303" s="70"/>
      <c r="C49303" s="71"/>
    </row>
    <row r="49304" spans="1:3" x14ac:dyDescent="0.4">
      <c r="A49304" s="70"/>
      <c r="B49304" s="70"/>
      <c r="C49304" s="71"/>
    </row>
    <row r="49305" spans="1:3" x14ac:dyDescent="0.4">
      <c r="A49305" s="70"/>
      <c r="B49305" s="70"/>
      <c r="C49305" s="71"/>
    </row>
    <row r="49306" spans="1:3" x14ac:dyDescent="0.4">
      <c r="A49306" s="70"/>
      <c r="B49306" s="70"/>
      <c r="C49306" s="71"/>
    </row>
    <row r="49307" spans="1:3" x14ac:dyDescent="0.4">
      <c r="A49307" s="70"/>
      <c r="B49307" s="70"/>
      <c r="C49307" s="71"/>
    </row>
    <row r="49308" spans="1:3" x14ac:dyDescent="0.4">
      <c r="A49308" s="70"/>
      <c r="B49308" s="70"/>
      <c r="C49308" s="71"/>
    </row>
    <row r="49309" spans="1:3" x14ac:dyDescent="0.4">
      <c r="A49309" s="70"/>
      <c r="B49309" s="70"/>
      <c r="C49309" s="71"/>
    </row>
    <row r="49310" spans="1:3" x14ac:dyDescent="0.4">
      <c r="A49310" s="70"/>
      <c r="B49310" s="70"/>
      <c r="C49310" s="71"/>
    </row>
    <row r="49311" spans="1:3" x14ac:dyDescent="0.4">
      <c r="A49311" s="70"/>
      <c r="B49311" s="70"/>
      <c r="C49311" s="71"/>
    </row>
    <row r="49312" spans="1:3" x14ac:dyDescent="0.4">
      <c r="A49312" s="70"/>
      <c r="B49312" s="70"/>
      <c r="C49312" s="71"/>
    </row>
    <row r="49313" spans="1:3" x14ac:dyDescent="0.4">
      <c r="A49313" s="70"/>
      <c r="B49313" s="70"/>
      <c r="C49313" s="71"/>
    </row>
    <row r="49314" spans="1:3" x14ac:dyDescent="0.4">
      <c r="A49314" s="70"/>
      <c r="B49314" s="70"/>
      <c r="C49314" s="71"/>
    </row>
    <row r="49315" spans="1:3" x14ac:dyDescent="0.4">
      <c r="A49315" s="70"/>
      <c r="B49315" s="70"/>
      <c r="C49315" s="71"/>
    </row>
    <row r="49316" spans="1:3" x14ac:dyDescent="0.4">
      <c r="A49316" s="70"/>
      <c r="B49316" s="70"/>
      <c r="C49316" s="71"/>
    </row>
    <row r="49317" spans="1:3" x14ac:dyDescent="0.4">
      <c r="A49317" s="70"/>
      <c r="B49317" s="70"/>
      <c r="C49317" s="71"/>
    </row>
    <row r="49318" spans="1:3" x14ac:dyDescent="0.4">
      <c r="A49318" s="70"/>
      <c r="B49318" s="70"/>
      <c r="C49318" s="71"/>
    </row>
    <row r="49319" spans="1:3" x14ac:dyDescent="0.4">
      <c r="A49319" s="70"/>
      <c r="B49319" s="70"/>
      <c r="C49319" s="71"/>
    </row>
    <row r="49320" spans="1:3" x14ac:dyDescent="0.4">
      <c r="A49320" s="70"/>
      <c r="B49320" s="70"/>
      <c r="C49320" s="71"/>
    </row>
    <row r="49321" spans="1:3" x14ac:dyDescent="0.4">
      <c r="A49321" s="70"/>
      <c r="B49321" s="70"/>
      <c r="C49321" s="71"/>
    </row>
    <row r="49322" spans="1:3" x14ac:dyDescent="0.4">
      <c r="A49322" s="70"/>
      <c r="B49322" s="70"/>
      <c r="C49322" s="71"/>
    </row>
    <row r="49323" spans="1:3" x14ac:dyDescent="0.4">
      <c r="A49323" s="70"/>
      <c r="B49323" s="70"/>
      <c r="C49323" s="71"/>
    </row>
    <row r="49324" spans="1:3" x14ac:dyDescent="0.4">
      <c r="A49324" s="70"/>
      <c r="B49324" s="70"/>
      <c r="C49324" s="71"/>
    </row>
    <row r="49325" spans="1:3" x14ac:dyDescent="0.4">
      <c r="A49325" s="70"/>
      <c r="B49325" s="70"/>
      <c r="C49325" s="71"/>
    </row>
    <row r="49326" spans="1:3" x14ac:dyDescent="0.4">
      <c r="A49326" s="70"/>
      <c r="B49326" s="70"/>
      <c r="C49326" s="71"/>
    </row>
    <row r="49327" spans="1:3" x14ac:dyDescent="0.4">
      <c r="A49327" s="70"/>
      <c r="B49327" s="70"/>
      <c r="C49327" s="71"/>
    </row>
    <row r="49328" spans="1:3" x14ac:dyDescent="0.4">
      <c r="A49328" s="70"/>
      <c r="B49328" s="70"/>
      <c r="C49328" s="71"/>
    </row>
    <row r="49329" spans="1:3" x14ac:dyDescent="0.4">
      <c r="A49329" s="70"/>
      <c r="B49329" s="70"/>
      <c r="C49329" s="71"/>
    </row>
    <row r="49330" spans="1:3" x14ac:dyDescent="0.4">
      <c r="A49330" s="70"/>
      <c r="B49330" s="70"/>
      <c r="C49330" s="71"/>
    </row>
    <row r="49331" spans="1:3" x14ac:dyDescent="0.4">
      <c r="A49331" s="70"/>
      <c r="B49331" s="70"/>
      <c r="C49331" s="71"/>
    </row>
    <row r="49332" spans="1:3" x14ac:dyDescent="0.4">
      <c r="A49332" s="70"/>
      <c r="B49332" s="70"/>
      <c r="C49332" s="71"/>
    </row>
    <row r="49333" spans="1:3" x14ac:dyDescent="0.4">
      <c r="A49333" s="70"/>
      <c r="B49333" s="70"/>
      <c r="C49333" s="71"/>
    </row>
    <row r="49334" spans="1:3" x14ac:dyDescent="0.4">
      <c r="A49334" s="70"/>
      <c r="B49334" s="70"/>
      <c r="C49334" s="71"/>
    </row>
    <row r="49335" spans="1:3" x14ac:dyDescent="0.4">
      <c r="A49335" s="70"/>
      <c r="B49335" s="70"/>
      <c r="C49335" s="71"/>
    </row>
    <row r="49336" spans="1:3" x14ac:dyDescent="0.4">
      <c r="A49336" s="70"/>
      <c r="B49336" s="70"/>
      <c r="C49336" s="71"/>
    </row>
    <row r="49337" spans="1:3" x14ac:dyDescent="0.4">
      <c r="A49337" s="70"/>
      <c r="B49337" s="70"/>
      <c r="C49337" s="71"/>
    </row>
    <row r="49338" spans="1:3" x14ac:dyDescent="0.4">
      <c r="A49338" s="70"/>
      <c r="B49338" s="70"/>
      <c r="C49338" s="71"/>
    </row>
    <row r="49339" spans="1:3" x14ac:dyDescent="0.4">
      <c r="A49339" s="70"/>
      <c r="B49339" s="70"/>
      <c r="C49339" s="71"/>
    </row>
    <row r="49340" spans="1:3" x14ac:dyDescent="0.4">
      <c r="A49340" s="70"/>
      <c r="B49340" s="70"/>
      <c r="C49340" s="71"/>
    </row>
    <row r="49341" spans="1:3" x14ac:dyDescent="0.4">
      <c r="A49341" s="70"/>
      <c r="B49341" s="70"/>
      <c r="C49341" s="71"/>
    </row>
    <row r="49342" spans="1:3" x14ac:dyDescent="0.4">
      <c r="A49342" s="70"/>
      <c r="B49342" s="70"/>
      <c r="C49342" s="71"/>
    </row>
    <row r="49343" spans="1:3" x14ac:dyDescent="0.4">
      <c r="A49343" s="70"/>
      <c r="B49343" s="70"/>
      <c r="C49343" s="71"/>
    </row>
    <row r="49344" spans="1:3" x14ac:dyDescent="0.4">
      <c r="A49344" s="70"/>
      <c r="B49344" s="70"/>
      <c r="C49344" s="71"/>
    </row>
    <row r="49345" spans="1:3" x14ac:dyDescent="0.4">
      <c r="A49345" s="70"/>
      <c r="B49345" s="70"/>
      <c r="C49345" s="71"/>
    </row>
    <row r="49346" spans="1:3" x14ac:dyDescent="0.4">
      <c r="A49346" s="70"/>
      <c r="B49346" s="70"/>
      <c r="C49346" s="71"/>
    </row>
    <row r="49347" spans="1:3" x14ac:dyDescent="0.4">
      <c r="A49347" s="70"/>
      <c r="B49347" s="70"/>
      <c r="C49347" s="71"/>
    </row>
    <row r="49348" spans="1:3" x14ac:dyDescent="0.4">
      <c r="A49348" s="70"/>
      <c r="B49348" s="70"/>
      <c r="C49348" s="71"/>
    </row>
    <row r="49349" spans="1:3" x14ac:dyDescent="0.4">
      <c r="A49349" s="70"/>
      <c r="B49349" s="70"/>
      <c r="C49349" s="71"/>
    </row>
    <row r="49350" spans="1:3" x14ac:dyDescent="0.4">
      <c r="A49350" s="70"/>
      <c r="B49350" s="70"/>
      <c r="C49350" s="71"/>
    </row>
    <row r="49351" spans="1:3" x14ac:dyDescent="0.4">
      <c r="A49351" s="70"/>
      <c r="B49351" s="70"/>
      <c r="C49351" s="71"/>
    </row>
    <row r="49352" spans="1:3" x14ac:dyDescent="0.4">
      <c r="A49352" s="70"/>
      <c r="B49352" s="70"/>
      <c r="C49352" s="71"/>
    </row>
    <row r="49353" spans="1:3" x14ac:dyDescent="0.4">
      <c r="A49353" s="70"/>
      <c r="B49353" s="70"/>
      <c r="C49353" s="71"/>
    </row>
    <row r="49354" spans="1:3" x14ac:dyDescent="0.4">
      <c r="A49354" s="70"/>
      <c r="B49354" s="70"/>
      <c r="C49354" s="71"/>
    </row>
    <row r="49355" spans="1:3" x14ac:dyDescent="0.4">
      <c r="A49355" s="70"/>
      <c r="B49355" s="70"/>
      <c r="C49355" s="71"/>
    </row>
    <row r="49356" spans="1:3" x14ac:dyDescent="0.4">
      <c r="A49356" s="70"/>
      <c r="B49356" s="70"/>
      <c r="C49356" s="71"/>
    </row>
    <row r="49357" spans="1:3" x14ac:dyDescent="0.4">
      <c r="A49357" s="70"/>
      <c r="B49357" s="70"/>
      <c r="C49357" s="71"/>
    </row>
    <row r="49358" spans="1:3" x14ac:dyDescent="0.4">
      <c r="A49358" s="70"/>
      <c r="B49358" s="70"/>
      <c r="C49358" s="71"/>
    </row>
    <row r="49359" spans="1:3" x14ac:dyDescent="0.4">
      <c r="A49359" s="70"/>
      <c r="B49359" s="70"/>
      <c r="C49359" s="71"/>
    </row>
    <row r="49360" spans="1:3" x14ac:dyDescent="0.4">
      <c r="A49360" s="70"/>
      <c r="B49360" s="70"/>
      <c r="C49360" s="71"/>
    </row>
    <row r="49361" spans="1:3" x14ac:dyDescent="0.4">
      <c r="A49361" s="70"/>
      <c r="B49361" s="70"/>
      <c r="C49361" s="71"/>
    </row>
    <row r="49362" spans="1:3" x14ac:dyDescent="0.4">
      <c r="A49362" s="70"/>
      <c r="B49362" s="70"/>
      <c r="C49362" s="71"/>
    </row>
    <row r="49363" spans="1:3" x14ac:dyDescent="0.4">
      <c r="A49363" s="70"/>
      <c r="B49363" s="70"/>
      <c r="C49363" s="71"/>
    </row>
    <row r="49364" spans="1:3" x14ac:dyDescent="0.4">
      <c r="A49364" s="70"/>
      <c r="B49364" s="70"/>
      <c r="C49364" s="71"/>
    </row>
    <row r="49365" spans="1:3" x14ac:dyDescent="0.4">
      <c r="A49365" s="70"/>
      <c r="B49365" s="70"/>
      <c r="C49365" s="71"/>
    </row>
    <row r="49366" spans="1:3" x14ac:dyDescent="0.4">
      <c r="A49366" s="70"/>
      <c r="B49366" s="70"/>
      <c r="C49366" s="71"/>
    </row>
    <row r="49367" spans="1:3" x14ac:dyDescent="0.4">
      <c r="A49367" s="70"/>
      <c r="B49367" s="70"/>
      <c r="C49367" s="71"/>
    </row>
    <row r="49368" spans="1:3" x14ac:dyDescent="0.4">
      <c r="A49368" s="70"/>
      <c r="B49368" s="70"/>
      <c r="C49368" s="71"/>
    </row>
    <row r="49369" spans="1:3" x14ac:dyDescent="0.4">
      <c r="A49369" s="70"/>
      <c r="B49369" s="70"/>
      <c r="C49369" s="71"/>
    </row>
    <row r="49370" spans="1:3" x14ac:dyDescent="0.4">
      <c r="A49370" s="70"/>
      <c r="B49370" s="70"/>
      <c r="C49370" s="71"/>
    </row>
    <row r="49371" spans="1:3" x14ac:dyDescent="0.4">
      <c r="A49371" s="70"/>
      <c r="B49371" s="70"/>
      <c r="C49371" s="71"/>
    </row>
    <row r="49372" spans="1:3" x14ac:dyDescent="0.4">
      <c r="A49372" s="70"/>
      <c r="B49372" s="70"/>
      <c r="C49372" s="71"/>
    </row>
    <row r="49373" spans="1:3" x14ac:dyDescent="0.4">
      <c r="A49373" s="70"/>
      <c r="B49373" s="70"/>
      <c r="C49373" s="71"/>
    </row>
    <row r="49374" spans="1:3" x14ac:dyDescent="0.4">
      <c r="A49374" s="70"/>
      <c r="B49374" s="70"/>
      <c r="C49374" s="71"/>
    </row>
    <row r="49375" spans="1:3" x14ac:dyDescent="0.4">
      <c r="A49375" s="70"/>
      <c r="B49375" s="70"/>
      <c r="C49375" s="71"/>
    </row>
    <row r="49376" spans="1:3" x14ac:dyDescent="0.4">
      <c r="A49376" s="70"/>
      <c r="B49376" s="70"/>
      <c r="C49376" s="71"/>
    </row>
    <row r="49377" spans="1:3" x14ac:dyDescent="0.4">
      <c r="A49377" s="70"/>
      <c r="B49377" s="70"/>
      <c r="C49377" s="71"/>
    </row>
    <row r="49378" spans="1:3" x14ac:dyDescent="0.4">
      <c r="A49378" s="70"/>
      <c r="B49378" s="70"/>
      <c r="C49378" s="71"/>
    </row>
    <row r="49379" spans="1:3" x14ac:dyDescent="0.4">
      <c r="A49379" s="70"/>
      <c r="B49379" s="70"/>
      <c r="C49379" s="71"/>
    </row>
    <row r="49380" spans="1:3" x14ac:dyDescent="0.4">
      <c r="A49380" s="70"/>
      <c r="B49380" s="70"/>
      <c r="C49380" s="71"/>
    </row>
    <row r="49381" spans="1:3" x14ac:dyDescent="0.4">
      <c r="A49381" s="70"/>
      <c r="B49381" s="70"/>
      <c r="C49381" s="71"/>
    </row>
    <row r="49382" spans="1:3" x14ac:dyDescent="0.4">
      <c r="A49382" s="70"/>
      <c r="B49382" s="70"/>
      <c r="C49382" s="71"/>
    </row>
    <row r="49383" spans="1:3" x14ac:dyDescent="0.4">
      <c r="A49383" s="70"/>
      <c r="B49383" s="70"/>
      <c r="C49383" s="71"/>
    </row>
    <row r="49384" spans="1:3" x14ac:dyDescent="0.4">
      <c r="A49384" s="70"/>
      <c r="B49384" s="70"/>
      <c r="C49384" s="71"/>
    </row>
    <row r="49385" spans="1:3" x14ac:dyDescent="0.4">
      <c r="A49385" s="70"/>
      <c r="B49385" s="70"/>
      <c r="C49385" s="71"/>
    </row>
    <row r="49386" spans="1:3" x14ac:dyDescent="0.4">
      <c r="A49386" s="70"/>
      <c r="B49386" s="70"/>
      <c r="C49386" s="71"/>
    </row>
    <row r="49387" spans="1:3" x14ac:dyDescent="0.4">
      <c r="A49387" s="70"/>
      <c r="B49387" s="70"/>
      <c r="C49387" s="71"/>
    </row>
    <row r="49388" spans="1:3" x14ac:dyDescent="0.4">
      <c r="A49388" s="70"/>
      <c r="B49388" s="70"/>
      <c r="C49388" s="71"/>
    </row>
    <row r="49389" spans="1:3" x14ac:dyDescent="0.4">
      <c r="A49389" s="70"/>
      <c r="B49389" s="70"/>
      <c r="C49389" s="71"/>
    </row>
    <row r="49390" spans="1:3" x14ac:dyDescent="0.4">
      <c r="A49390" s="70"/>
      <c r="B49390" s="70"/>
      <c r="C49390" s="71"/>
    </row>
    <row r="49391" spans="1:3" x14ac:dyDescent="0.4">
      <c r="A49391" s="70"/>
      <c r="B49391" s="70"/>
      <c r="C49391" s="71"/>
    </row>
    <row r="49392" spans="1:3" x14ac:dyDescent="0.4">
      <c r="A49392" s="70"/>
      <c r="B49392" s="70"/>
      <c r="C49392" s="71"/>
    </row>
    <row r="49393" spans="1:3" x14ac:dyDescent="0.4">
      <c r="A49393" s="70"/>
      <c r="B49393" s="70"/>
      <c r="C49393" s="71"/>
    </row>
    <row r="49394" spans="1:3" x14ac:dyDescent="0.4">
      <c r="A49394" s="70"/>
      <c r="B49394" s="70"/>
      <c r="C49394" s="71"/>
    </row>
    <row r="49395" spans="1:3" x14ac:dyDescent="0.4">
      <c r="A49395" s="70"/>
      <c r="B49395" s="70"/>
      <c r="C49395" s="71"/>
    </row>
    <row r="49396" spans="1:3" x14ac:dyDescent="0.4">
      <c r="A49396" s="70"/>
      <c r="B49396" s="70"/>
      <c r="C49396" s="71"/>
    </row>
    <row r="49397" spans="1:3" x14ac:dyDescent="0.4">
      <c r="A49397" s="70"/>
      <c r="B49397" s="70"/>
      <c r="C49397" s="71"/>
    </row>
    <row r="49398" spans="1:3" x14ac:dyDescent="0.4">
      <c r="A49398" s="70"/>
      <c r="B49398" s="70"/>
      <c r="C49398" s="71"/>
    </row>
    <row r="49399" spans="1:3" x14ac:dyDescent="0.4">
      <c r="A49399" s="70"/>
      <c r="B49399" s="70"/>
      <c r="C49399" s="71"/>
    </row>
    <row r="49400" spans="1:3" x14ac:dyDescent="0.4">
      <c r="A49400" s="70"/>
      <c r="B49400" s="70"/>
      <c r="C49400" s="71"/>
    </row>
    <row r="49401" spans="1:3" x14ac:dyDescent="0.4">
      <c r="A49401" s="70"/>
      <c r="B49401" s="70"/>
      <c r="C49401" s="71"/>
    </row>
    <row r="49402" spans="1:3" x14ac:dyDescent="0.4">
      <c r="A49402" s="70"/>
      <c r="B49402" s="70"/>
      <c r="C49402" s="71"/>
    </row>
    <row r="49403" spans="1:3" x14ac:dyDescent="0.4">
      <c r="A49403" s="70"/>
      <c r="B49403" s="70"/>
      <c r="C49403" s="71"/>
    </row>
    <row r="49404" spans="1:3" x14ac:dyDescent="0.4">
      <c r="A49404" s="70"/>
      <c r="B49404" s="70"/>
      <c r="C49404" s="71"/>
    </row>
    <row r="49405" spans="1:3" x14ac:dyDescent="0.4">
      <c r="A49405" s="70"/>
      <c r="B49405" s="70"/>
      <c r="C49405" s="71"/>
    </row>
    <row r="49406" spans="1:3" x14ac:dyDescent="0.4">
      <c r="A49406" s="70"/>
      <c r="B49406" s="70"/>
      <c r="C49406" s="71"/>
    </row>
    <row r="49407" spans="1:3" x14ac:dyDescent="0.4">
      <c r="A49407" s="70"/>
      <c r="B49407" s="70"/>
      <c r="C49407" s="71"/>
    </row>
    <row r="49408" spans="1:3" x14ac:dyDescent="0.4">
      <c r="A49408" s="70"/>
      <c r="B49408" s="70"/>
      <c r="C49408" s="71"/>
    </row>
    <row r="49409" spans="1:3" x14ac:dyDescent="0.4">
      <c r="A49409" s="70"/>
      <c r="B49409" s="70"/>
      <c r="C49409" s="71"/>
    </row>
    <row r="49410" spans="1:3" x14ac:dyDescent="0.4">
      <c r="A49410" s="70"/>
      <c r="B49410" s="70"/>
      <c r="C49410" s="71"/>
    </row>
    <row r="49411" spans="1:3" x14ac:dyDescent="0.4">
      <c r="A49411" s="70"/>
      <c r="B49411" s="70"/>
      <c r="C49411" s="71"/>
    </row>
    <row r="49412" spans="1:3" x14ac:dyDescent="0.4">
      <c r="A49412" s="70"/>
      <c r="B49412" s="70"/>
      <c r="C49412" s="71"/>
    </row>
    <row r="49413" spans="1:3" x14ac:dyDescent="0.4">
      <c r="A49413" s="70"/>
      <c r="B49413" s="70"/>
      <c r="C49413" s="71"/>
    </row>
    <row r="49414" spans="1:3" x14ac:dyDescent="0.4">
      <c r="A49414" s="70"/>
      <c r="B49414" s="70"/>
      <c r="C49414" s="71"/>
    </row>
    <row r="49415" spans="1:3" x14ac:dyDescent="0.4">
      <c r="A49415" s="70"/>
      <c r="B49415" s="70"/>
      <c r="C49415" s="71"/>
    </row>
    <row r="49416" spans="1:3" x14ac:dyDescent="0.4">
      <c r="A49416" s="70"/>
      <c r="B49416" s="70"/>
      <c r="C49416" s="71"/>
    </row>
    <row r="49417" spans="1:3" x14ac:dyDescent="0.4">
      <c r="A49417" s="70"/>
      <c r="B49417" s="70"/>
      <c r="C49417" s="71"/>
    </row>
    <row r="49418" spans="1:3" x14ac:dyDescent="0.4">
      <c r="A49418" s="70"/>
      <c r="B49418" s="70"/>
      <c r="C49418" s="71"/>
    </row>
    <row r="49419" spans="1:3" x14ac:dyDescent="0.4">
      <c r="A49419" s="70"/>
      <c r="B49419" s="70"/>
      <c r="C49419" s="71"/>
    </row>
    <row r="49420" spans="1:3" x14ac:dyDescent="0.4">
      <c r="A49420" s="70"/>
      <c r="B49420" s="70"/>
      <c r="C49420" s="71"/>
    </row>
    <row r="49421" spans="1:3" x14ac:dyDescent="0.4">
      <c r="A49421" s="70"/>
      <c r="B49421" s="70"/>
      <c r="C49421" s="71"/>
    </row>
    <row r="49422" spans="1:3" x14ac:dyDescent="0.4">
      <c r="A49422" s="70"/>
      <c r="B49422" s="70"/>
      <c r="C49422" s="71"/>
    </row>
    <row r="49423" spans="1:3" x14ac:dyDescent="0.4">
      <c r="A49423" s="70"/>
      <c r="B49423" s="70"/>
      <c r="C49423" s="71"/>
    </row>
    <row r="49424" spans="1:3" x14ac:dyDescent="0.4">
      <c r="A49424" s="70"/>
      <c r="B49424" s="70"/>
      <c r="C49424" s="71"/>
    </row>
    <row r="49425" spans="1:3" x14ac:dyDescent="0.4">
      <c r="A49425" s="70"/>
      <c r="B49425" s="70"/>
      <c r="C49425" s="71"/>
    </row>
    <row r="49426" spans="1:3" x14ac:dyDescent="0.4">
      <c r="A49426" s="70"/>
      <c r="B49426" s="70"/>
      <c r="C49426" s="71"/>
    </row>
    <row r="49427" spans="1:3" x14ac:dyDescent="0.4">
      <c r="A49427" s="70"/>
      <c r="B49427" s="70"/>
      <c r="C49427" s="71"/>
    </row>
    <row r="49428" spans="1:3" x14ac:dyDescent="0.4">
      <c r="A49428" s="70"/>
      <c r="B49428" s="70"/>
      <c r="C49428" s="71"/>
    </row>
    <row r="49429" spans="1:3" x14ac:dyDescent="0.4">
      <c r="A49429" s="70"/>
      <c r="B49429" s="70"/>
      <c r="C49429" s="71"/>
    </row>
    <row r="49430" spans="1:3" x14ac:dyDescent="0.4">
      <c r="A49430" s="70"/>
      <c r="B49430" s="70"/>
      <c r="C49430" s="71"/>
    </row>
    <row r="49431" spans="1:3" x14ac:dyDescent="0.4">
      <c r="A49431" s="70"/>
      <c r="B49431" s="70"/>
      <c r="C49431" s="71"/>
    </row>
    <row r="49432" spans="1:3" x14ac:dyDescent="0.4">
      <c r="A49432" s="70"/>
      <c r="B49432" s="70"/>
      <c r="C49432" s="71"/>
    </row>
    <row r="49433" spans="1:3" x14ac:dyDescent="0.4">
      <c r="A49433" s="70"/>
      <c r="B49433" s="70"/>
      <c r="C49433" s="71"/>
    </row>
    <row r="49434" spans="1:3" x14ac:dyDescent="0.4">
      <c r="A49434" s="70"/>
      <c r="B49434" s="70"/>
      <c r="C49434" s="71"/>
    </row>
    <row r="49435" spans="1:3" x14ac:dyDescent="0.4">
      <c r="A49435" s="70"/>
      <c r="B49435" s="70"/>
      <c r="C49435" s="71"/>
    </row>
    <row r="49436" spans="1:3" x14ac:dyDescent="0.4">
      <c r="A49436" s="70"/>
      <c r="B49436" s="70"/>
      <c r="C49436" s="71"/>
    </row>
    <row r="49437" spans="1:3" x14ac:dyDescent="0.4">
      <c r="A49437" s="70"/>
      <c r="B49437" s="70"/>
      <c r="C49437" s="71"/>
    </row>
    <row r="49438" spans="1:3" x14ac:dyDescent="0.4">
      <c r="A49438" s="70"/>
      <c r="B49438" s="70"/>
      <c r="C49438" s="71"/>
    </row>
    <row r="49439" spans="1:3" x14ac:dyDescent="0.4">
      <c r="A49439" s="70"/>
      <c r="B49439" s="70"/>
      <c r="C49439" s="71"/>
    </row>
    <row r="49440" spans="1:3" x14ac:dyDescent="0.4">
      <c r="A49440" s="70"/>
      <c r="B49440" s="70"/>
      <c r="C49440" s="71"/>
    </row>
    <row r="49441" spans="1:3" x14ac:dyDescent="0.4">
      <c r="A49441" s="70"/>
      <c r="B49441" s="70"/>
      <c r="C49441" s="71"/>
    </row>
    <row r="49442" spans="1:3" x14ac:dyDescent="0.4">
      <c r="A49442" s="70"/>
      <c r="B49442" s="70"/>
      <c r="C49442" s="71"/>
    </row>
    <row r="49443" spans="1:3" x14ac:dyDescent="0.4">
      <c r="A49443" s="70"/>
      <c r="B49443" s="70"/>
      <c r="C49443" s="71"/>
    </row>
    <row r="49444" spans="1:3" x14ac:dyDescent="0.4">
      <c r="A49444" s="70"/>
      <c r="B49444" s="70"/>
      <c r="C49444" s="71"/>
    </row>
    <row r="49445" spans="1:3" x14ac:dyDescent="0.4">
      <c r="A49445" s="70"/>
      <c r="B49445" s="70"/>
      <c r="C49445" s="71"/>
    </row>
    <row r="49446" spans="1:3" x14ac:dyDescent="0.4">
      <c r="A49446" s="70"/>
      <c r="B49446" s="70"/>
      <c r="C49446" s="71"/>
    </row>
    <row r="49447" spans="1:3" x14ac:dyDescent="0.4">
      <c r="A49447" s="70"/>
      <c r="B49447" s="70"/>
      <c r="C49447" s="71"/>
    </row>
    <row r="49448" spans="1:3" x14ac:dyDescent="0.4">
      <c r="A49448" s="70"/>
      <c r="B49448" s="70"/>
      <c r="C49448" s="71"/>
    </row>
    <row r="49449" spans="1:3" x14ac:dyDescent="0.4">
      <c r="A49449" s="70"/>
      <c r="B49449" s="70"/>
      <c r="C49449" s="71"/>
    </row>
    <row r="49450" spans="1:3" x14ac:dyDescent="0.4">
      <c r="A49450" s="70"/>
      <c r="B49450" s="70"/>
      <c r="C49450" s="71"/>
    </row>
    <row r="49451" spans="1:3" x14ac:dyDescent="0.4">
      <c r="A49451" s="70"/>
      <c r="B49451" s="70"/>
      <c r="C49451" s="71"/>
    </row>
    <row r="49452" spans="1:3" x14ac:dyDescent="0.4">
      <c r="A49452" s="70"/>
      <c r="B49452" s="70"/>
      <c r="C49452" s="71"/>
    </row>
    <row r="49453" spans="1:3" x14ac:dyDescent="0.4">
      <c r="A49453" s="70"/>
      <c r="B49453" s="70"/>
      <c r="C49453" s="71"/>
    </row>
    <row r="49454" spans="1:3" x14ac:dyDescent="0.4">
      <c r="A49454" s="70"/>
      <c r="B49454" s="70"/>
      <c r="C49454" s="71"/>
    </row>
    <row r="49455" spans="1:3" x14ac:dyDescent="0.4">
      <c r="A49455" s="70"/>
      <c r="B49455" s="70"/>
      <c r="C49455" s="71"/>
    </row>
    <row r="49456" spans="1:3" x14ac:dyDescent="0.4">
      <c r="A49456" s="70"/>
      <c r="B49456" s="70"/>
      <c r="C49456" s="71"/>
    </row>
    <row r="49457" spans="1:3" x14ac:dyDescent="0.4">
      <c r="A49457" s="70"/>
      <c r="B49457" s="70"/>
      <c r="C49457" s="71"/>
    </row>
    <row r="49458" spans="1:3" x14ac:dyDescent="0.4">
      <c r="A49458" s="70"/>
      <c r="B49458" s="70"/>
      <c r="C49458" s="71"/>
    </row>
    <row r="49459" spans="1:3" x14ac:dyDescent="0.4">
      <c r="A49459" s="70"/>
      <c r="B49459" s="70"/>
      <c r="C49459" s="71"/>
    </row>
    <row r="49460" spans="1:3" x14ac:dyDescent="0.4">
      <c r="A49460" s="70"/>
      <c r="B49460" s="70"/>
      <c r="C49460" s="71"/>
    </row>
    <row r="49461" spans="1:3" x14ac:dyDescent="0.4">
      <c r="A49461" s="70"/>
      <c r="B49461" s="70"/>
      <c r="C49461" s="71"/>
    </row>
    <row r="49462" spans="1:3" x14ac:dyDescent="0.4">
      <c r="A49462" s="70"/>
      <c r="B49462" s="70"/>
      <c r="C49462" s="71"/>
    </row>
    <row r="49463" spans="1:3" x14ac:dyDescent="0.4">
      <c r="A49463" s="70"/>
      <c r="B49463" s="70"/>
      <c r="C49463" s="71"/>
    </row>
    <row r="49464" spans="1:3" x14ac:dyDescent="0.4">
      <c r="A49464" s="70"/>
      <c r="B49464" s="70"/>
      <c r="C49464" s="71"/>
    </row>
    <row r="49465" spans="1:3" x14ac:dyDescent="0.4">
      <c r="A49465" s="70"/>
      <c r="B49465" s="70"/>
      <c r="C49465" s="71"/>
    </row>
    <row r="49466" spans="1:3" x14ac:dyDescent="0.4">
      <c r="A49466" s="70"/>
      <c r="B49466" s="70"/>
      <c r="C49466" s="71"/>
    </row>
    <row r="49467" spans="1:3" x14ac:dyDescent="0.4">
      <c r="A49467" s="70"/>
      <c r="B49467" s="70"/>
      <c r="C49467" s="71"/>
    </row>
    <row r="49468" spans="1:3" x14ac:dyDescent="0.4">
      <c r="A49468" s="70"/>
      <c r="B49468" s="70"/>
      <c r="C49468" s="71"/>
    </row>
    <row r="49469" spans="1:3" x14ac:dyDescent="0.4">
      <c r="A49469" s="70"/>
      <c r="B49469" s="70"/>
      <c r="C49469" s="71"/>
    </row>
    <row r="49470" spans="1:3" x14ac:dyDescent="0.4">
      <c r="A49470" s="70"/>
      <c r="B49470" s="70"/>
      <c r="C49470" s="71"/>
    </row>
    <row r="49471" spans="1:3" x14ac:dyDescent="0.4">
      <c r="A49471" s="70"/>
      <c r="B49471" s="70"/>
      <c r="C49471" s="71"/>
    </row>
    <row r="49472" spans="1:3" x14ac:dyDescent="0.4">
      <c r="A49472" s="70"/>
      <c r="B49472" s="70"/>
      <c r="C49472" s="71"/>
    </row>
    <row r="49473" spans="1:3" x14ac:dyDescent="0.4">
      <c r="A49473" s="70"/>
      <c r="B49473" s="70"/>
      <c r="C49473" s="71"/>
    </row>
    <row r="49474" spans="1:3" x14ac:dyDescent="0.4">
      <c r="A49474" s="70"/>
      <c r="B49474" s="70"/>
      <c r="C49474" s="71"/>
    </row>
    <row r="49475" spans="1:3" x14ac:dyDescent="0.4">
      <c r="A49475" s="70"/>
      <c r="B49475" s="70"/>
      <c r="C49475" s="71"/>
    </row>
    <row r="49476" spans="1:3" x14ac:dyDescent="0.4">
      <c r="A49476" s="70"/>
      <c r="B49476" s="70"/>
      <c r="C49476" s="71"/>
    </row>
    <row r="49477" spans="1:3" x14ac:dyDescent="0.4">
      <c r="A49477" s="70"/>
      <c r="B49477" s="70"/>
      <c r="C49477" s="71"/>
    </row>
    <row r="49478" spans="1:3" x14ac:dyDescent="0.4">
      <c r="A49478" s="70"/>
      <c r="B49478" s="70"/>
      <c r="C49478" s="71"/>
    </row>
    <row r="49479" spans="1:3" x14ac:dyDescent="0.4">
      <c r="A49479" s="70"/>
      <c r="B49479" s="70"/>
      <c r="C49479" s="71"/>
    </row>
    <row r="49480" spans="1:3" x14ac:dyDescent="0.4">
      <c r="A49480" s="70"/>
      <c r="B49480" s="70"/>
      <c r="C49480" s="71"/>
    </row>
    <row r="49481" spans="1:3" x14ac:dyDescent="0.4">
      <c r="A49481" s="70"/>
      <c r="B49481" s="70"/>
      <c r="C49481" s="71"/>
    </row>
    <row r="49482" spans="1:3" x14ac:dyDescent="0.4">
      <c r="A49482" s="70"/>
      <c r="B49482" s="70"/>
      <c r="C49482" s="71"/>
    </row>
    <row r="49483" spans="1:3" x14ac:dyDescent="0.4">
      <c r="A49483" s="70"/>
      <c r="B49483" s="70"/>
      <c r="C49483" s="71"/>
    </row>
    <row r="49484" spans="1:3" x14ac:dyDescent="0.4">
      <c r="A49484" s="70"/>
      <c r="B49484" s="70"/>
      <c r="C49484" s="71"/>
    </row>
    <row r="49485" spans="1:3" x14ac:dyDescent="0.4">
      <c r="A49485" s="70"/>
      <c r="B49485" s="70"/>
      <c r="C49485" s="71"/>
    </row>
    <row r="49486" spans="1:3" x14ac:dyDescent="0.4">
      <c r="A49486" s="70"/>
      <c r="B49486" s="70"/>
      <c r="C49486" s="71"/>
    </row>
    <row r="49487" spans="1:3" x14ac:dyDescent="0.4">
      <c r="A49487" s="70"/>
      <c r="B49487" s="70"/>
      <c r="C49487" s="71"/>
    </row>
    <row r="49488" spans="1:3" x14ac:dyDescent="0.4">
      <c r="A49488" s="70"/>
      <c r="B49488" s="70"/>
      <c r="C49488" s="71"/>
    </row>
    <row r="49489" spans="1:3" x14ac:dyDescent="0.4">
      <c r="A49489" s="70"/>
      <c r="B49489" s="70"/>
      <c r="C49489" s="71"/>
    </row>
    <row r="49490" spans="1:3" x14ac:dyDescent="0.4">
      <c r="A49490" s="70"/>
      <c r="B49490" s="70"/>
      <c r="C49490" s="71"/>
    </row>
    <row r="49491" spans="1:3" x14ac:dyDescent="0.4">
      <c r="A49491" s="70"/>
      <c r="B49491" s="70"/>
      <c r="C49491" s="71"/>
    </row>
    <row r="49492" spans="1:3" x14ac:dyDescent="0.4">
      <c r="A49492" s="70"/>
      <c r="B49492" s="70"/>
      <c r="C49492" s="71"/>
    </row>
    <row r="49493" spans="1:3" x14ac:dyDescent="0.4">
      <c r="A49493" s="70"/>
      <c r="B49493" s="70"/>
      <c r="C49493" s="71"/>
    </row>
    <row r="49494" spans="1:3" x14ac:dyDescent="0.4">
      <c r="A49494" s="70"/>
      <c r="B49494" s="70"/>
      <c r="C49494" s="71"/>
    </row>
    <row r="49495" spans="1:3" x14ac:dyDescent="0.4">
      <c r="A49495" s="70"/>
      <c r="B49495" s="70"/>
      <c r="C49495" s="71"/>
    </row>
    <row r="49496" spans="1:3" x14ac:dyDescent="0.4">
      <c r="A49496" s="70"/>
      <c r="B49496" s="70"/>
      <c r="C49496" s="71"/>
    </row>
    <row r="49497" spans="1:3" x14ac:dyDescent="0.4">
      <c r="A49497" s="70"/>
      <c r="B49497" s="70"/>
      <c r="C49497" s="71"/>
    </row>
    <row r="49498" spans="1:3" x14ac:dyDescent="0.4">
      <c r="A49498" s="70"/>
      <c r="B49498" s="70"/>
      <c r="C49498" s="71"/>
    </row>
    <row r="49499" spans="1:3" x14ac:dyDescent="0.4">
      <c r="A49499" s="70"/>
      <c r="B49499" s="70"/>
      <c r="C49499" s="71"/>
    </row>
    <row r="49500" spans="1:3" x14ac:dyDescent="0.4">
      <c r="A49500" s="70"/>
      <c r="B49500" s="70"/>
      <c r="C49500" s="71"/>
    </row>
    <row r="49501" spans="1:3" x14ac:dyDescent="0.4">
      <c r="A49501" s="70"/>
      <c r="B49501" s="70"/>
      <c r="C49501" s="71"/>
    </row>
    <row r="49502" spans="1:3" x14ac:dyDescent="0.4">
      <c r="A49502" s="70"/>
      <c r="B49502" s="70"/>
      <c r="C49502" s="71"/>
    </row>
    <row r="49503" spans="1:3" x14ac:dyDescent="0.4">
      <c r="A49503" s="70"/>
      <c r="B49503" s="70"/>
      <c r="C49503" s="71"/>
    </row>
    <row r="49504" spans="1:3" x14ac:dyDescent="0.4">
      <c r="A49504" s="70"/>
      <c r="B49504" s="70"/>
      <c r="C49504" s="71"/>
    </row>
    <row r="49505" spans="1:3" x14ac:dyDescent="0.4">
      <c r="A49505" s="70"/>
      <c r="B49505" s="70"/>
      <c r="C49505" s="71"/>
    </row>
    <row r="49506" spans="1:3" x14ac:dyDescent="0.4">
      <c r="A49506" s="70"/>
      <c r="B49506" s="70"/>
      <c r="C49506" s="71"/>
    </row>
    <row r="49507" spans="1:3" x14ac:dyDescent="0.4">
      <c r="A49507" s="70"/>
      <c r="B49507" s="70"/>
      <c r="C49507" s="71"/>
    </row>
    <row r="49508" spans="1:3" x14ac:dyDescent="0.4">
      <c r="A49508" s="70"/>
      <c r="B49508" s="70"/>
      <c r="C49508" s="71"/>
    </row>
    <row r="49509" spans="1:3" x14ac:dyDescent="0.4">
      <c r="A49509" s="70"/>
      <c r="B49509" s="70"/>
      <c r="C49509" s="71"/>
    </row>
    <row r="49510" spans="1:3" x14ac:dyDescent="0.4">
      <c r="A49510" s="70"/>
      <c r="B49510" s="70"/>
      <c r="C49510" s="71"/>
    </row>
    <row r="49511" spans="1:3" x14ac:dyDescent="0.4">
      <c r="A49511" s="70"/>
      <c r="B49511" s="70"/>
      <c r="C49511" s="71"/>
    </row>
    <row r="49512" spans="1:3" x14ac:dyDescent="0.4">
      <c r="A49512" s="70"/>
      <c r="B49512" s="70"/>
      <c r="C49512" s="71"/>
    </row>
    <row r="49513" spans="1:3" x14ac:dyDescent="0.4">
      <c r="A49513" s="70"/>
      <c r="B49513" s="70"/>
      <c r="C49513" s="71"/>
    </row>
    <row r="49514" spans="1:3" x14ac:dyDescent="0.4">
      <c r="A49514" s="70"/>
      <c r="B49514" s="70"/>
      <c r="C49514" s="71"/>
    </row>
    <row r="49515" spans="1:3" x14ac:dyDescent="0.4">
      <c r="A49515" s="70"/>
      <c r="B49515" s="70"/>
      <c r="C49515" s="71"/>
    </row>
    <row r="49516" spans="1:3" x14ac:dyDescent="0.4">
      <c r="A49516" s="70"/>
      <c r="B49516" s="70"/>
      <c r="C49516" s="71"/>
    </row>
    <row r="49517" spans="1:3" x14ac:dyDescent="0.4">
      <c r="A49517" s="70"/>
      <c r="B49517" s="70"/>
      <c r="C49517" s="71"/>
    </row>
    <row r="49518" spans="1:3" x14ac:dyDescent="0.4">
      <c r="A49518" s="70"/>
      <c r="B49518" s="70"/>
      <c r="C49518" s="71"/>
    </row>
    <row r="49519" spans="1:3" x14ac:dyDescent="0.4">
      <c r="A49519" s="70"/>
      <c r="B49519" s="70"/>
      <c r="C49519" s="71"/>
    </row>
    <row r="49520" spans="1:3" x14ac:dyDescent="0.4">
      <c r="A49520" s="70"/>
      <c r="B49520" s="70"/>
      <c r="C49520" s="71"/>
    </row>
    <row r="49521" spans="1:3" x14ac:dyDescent="0.4">
      <c r="A49521" s="70"/>
      <c r="B49521" s="70"/>
      <c r="C49521" s="71"/>
    </row>
    <row r="49522" spans="1:3" x14ac:dyDescent="0.4">
      <c r="A49522" s="70"/>
      <c r="B49522" s="70"/>
      <c r="C49522" s="71"/>
    </row>
    <row r="49523" spans="1:3" x14ac:dyDescent="0.4">
      <c r="A49523" s="70"/>
      <c r="B49523" s="70"/>
      <c r="C49523" s="71"/>
    </row>
    <row r="49524" spans="1:3" x14ac:dyDescent="0.4">
      <c r="A49524" s="70"/>
      <c r="B49524" s="70"/>
      <c r="C49524" s="71"/>
    </row>
    <row r="49525" spans="1:3" x14ac:dyDescent="0.4">
      <c r="A49525" s="70"/>
      <c r="B49525" s="70"/>
      <c r="C49525" s="71"/>
    </row>
    <row r="49526" spans="1:3" x14ac:dyDescent="0.4">
      <c r="A49526" s="70"/>
      <c r="B49526" s="70"/>
      <c r="C49526" s="71"/>
    </row>
    <row r="49527" spans="1:3" x14ac:dyDescent="0.4">
      <c r="A49527" s="70"/>
      <c r="B49527" s="70"/>
      <c r="C49527" s="71"/>
    </row>
    <row r="49528" spans="1:3" x14ac:dyDescent="0.4">
      <c r="A49528" s="70"/>
      <c r="B49528" s="70"/>
      <c r="C49528" s="71"/>
    </row>
    <row r="49529" spans="1:3" x14ac:dyDescent="0.4">
      <c r="A49529" s="70"/>
      <c r="B49529" s="70"/>
      <c r="C49529" s="71"/>
    </row>
    <row r="49530" spans="1:3" x14ac:dyDescent="0.4">
      <c r="A49530" s="70"/>
      <c r="B49530" s="70"/>
      <c r="C49530" s="71"/>
    </row>
    <row r="49531" spans="1:3" x14ac:dyDescent="0.4">
      <c r="A49531" s="70"/>
      <c r="B49531" s="70"/>
      <c r="C49531" s="71"/>
    </row>
    <row r="49532" spans="1:3" x14ac:dyDescent="0.4">
      <c r="A49532" s="70"/>
      <c r="B49532" s="70"/>
      <c r="C49532" s="71"/>
    </row>
    <row r="49533" spans="1:3" x14ac:dyDescent="0.4">
      <c r="A49533" s="70"/>
      <c r="B49533" s="70"/>
      <c r="C49533" s="71"/>
    </row>
    <row r="49534" spans="1:3" x14ac:dyDescent="0.4">
      <c r="A49534" s="70"/>
      <c r="B49534" s="70"/>
      <c r="C49534" s="71"/>
    </row>
    <row r="49535" spans="1:3" x14ac:dyDescent="0.4">
      <c r="A49535" s="70"/>
      <c r="B49535" s="70"/>
      <c r="C49535" s="71"/>
    </row>
    <row r="49536" spans="1:3" x14ac:dyDescent="0.4">
      <c r="A49536" s="70"/>
      <c r="B49536" s="70"/>
      <c r="C49536" s="71"/>
    </row>
    <row r="49537" spans="1:3" x14ac:dyDescent="0.4">
      <c r="A49537" s="70"/>
      <c r="B49537" s="70"/>
      <c r="C49537" s="71"/>
    </row>
    <row r="49538" spans="1:3" x14ac:dyDescent="0.4">
      <c r="A49538" s="70"/>
      <c r="B49538" s="70"/>
      <c r="C49538" s="71"/>
    </row>
    <row r="49539" spans="1:3" x14ac:dyDescent="0.4">
      <c r="A49539" s="70"/>
      <c r="B49539" s="70"/>
      <c r="C49539" s="71"/>
    </row>
    <row r="49540" spans="1:3" x14ac:dyDescent="0.4">
      <c r="A49540" s="70"/>
      <c r="B49540" s="70"/>
      <c r="C49540" s="71"/>
    </row>
    <row r="49541" spans="1:3" x14ac:dyDescent="0.4">
      <c r="A49541" s="70"/>
      <c r="B49541" s="70"/>
      <c r="C49541" s="71"/>
    </row>
    <row r="49542" spans="1:3" x14ac:dyDescent="0.4">
      <c r="A49542" s="70"/>
      <c r="B49542" s="70"/>
      <c r="C49542" s="71"/>
    </row>
    <row r="49543" spans="1:3" x14ac:dyDescent="0.4">
      <c r="A49543" s="70"/>
      <c r="B49543" s="70"/>
      <c r="C49543" s="71"/>
    </row>
    <row r="49544" spans="1:3" x14ac:dyDescent="0.4">
      <c r="A49544" s="70"/>
      <c r="B49544" s="70"/>
      <c r="C49544" s="71"/>
    </row>
    <row r="49545" spans="1:3" x14ac:dyDescent="0.4">
      <c r="A49545" s="70"/>
      <c r="B49545" s="70"/>
      <c r="C49545" s="71"/>
    </row>
    <row r="49546" spans="1:3" x14ac:dyDescent="0.4">
      <c r="A49546" s="70"/>
      <c r="B49546" s="70"/>
      <c r="C49546" s="71"/>
    </row>
    <row r="49547" spans="1:3" x14ac:dyDescent="0.4">
      <c r="A49547" s="70"/>
      <c r="B49547" s="70"/>
      <c r="C49547" s="71"/>
    </row>
    <row r="49548" spans="1:3" x14ac:dyDescent="0.4">
      <c r="A49548" s="70"/>
      <c r="B49548" s="70"/>
      <c r="C49548" s="71"/>
    </row>
    <row r="49549" spans="1:3" x14ac:dyDescent="0.4">
      <c r="A49549" s="70"/>
      <c r="B49549" s="70"/>
      <c r="C49549" s="71"/>
    </row>
    <row r="49550" spans="1:3" x14ac:dyDescent="0.4">
      <c r="A49550" s="70"/>
      <c r="B49550" s="70"/>
      <c r="C49550" s="71"/>
    </row>
    <row r="49551" spans="1:3" x14ac:dyDescent="0.4">
      <c r="A49551" s="70"/>
      <c r="B49551" s="70"/>
      <c r="C49551" s="71"/>
    </row>
    <row r="49552" spans="1:3" x14ac:dyDescent="0.4">
      <c r="A49552" s="70"/>
      <c r="B49552" s="70"/>
      <c r="C49552" s="71"/>
    </row>
    <row r="49553" spans="1:3" x14ac:dyDescent="0.4">
      <c r="A49553" s="70"/>
      <c r="B49553" s="70"/>
      <c r="C49553" s="71"/>
    </row>
    <row r="49554" spans="1:3" x14ac:dyDescent="0.4">
      <c r="A49554" s="70"/>
      <c r="B49554" s="70"/>
      <c r="C49554" s="71"/>
    </row>
    <row r="49555" spans="1:3" x14ac:dyDescent="0.4">
      <c r="A49555" s="70"/>
      <c r="B49555" s="70"/>
      <c r="C49555" s="71"/>
    </row>
    <row r="49556" spans="1:3" x14ac:dyDescent="0.4">
      <c r="A49556" s="70"/>
      <c r="B49556" s="70"/>
      <c r="C49556" s="71"/>
    </row>
    <row r="49557" spans="1:3" x14ac:dyDescent="0.4">
      <c r="A49557" s="70"/>
      <c r="B49557" s="70"/>
      <c r="C49557" s="71"/>
    </row>
    <row r="49558" spans="1:3" x14ac:dyDescent="0.4">
      <c r="A49558" s="70"/>
      <c r="B49558" s="70"/>
      <c r="C49558" s="71"/>
    </row>
    <row r="49559" spans="1:3" x14ac:dyDescent="0.4">
      <c r="A49559" s="70"/>
      <c r="B49559" s="70"/>
      <c r="C49559" s="71"/>
    </row>
    <row r="49560" spans="1:3" x14ac:dyDescent="0.4">
      <c r="A49560" s="70"/>
      <c r="B49560" s="70"/>
      <c r="C49560" s="71"/>
    </row>
    <row r="49561" spans="1:3" x14ac:dyDescent="0.4">
      <c r="A49561" s="70"/>
      <c r="B49561" s="70"/>
      <c r="C49561" s="71"/>
    </row>
    <row r="49562" spans="1:3" x14ac:dyDescent="0.4">
      <c r="A49562" s="70"/>
      <c r="B49562" s="70"/>
      <c r="C49562" s="71"/>
    </row>
    <row r="49563" spans="1:3" x14ac:dyDescent="0.4">
      <c r="A49563" s="70"/>
      <c r="B49563" s="70"/>
      <c r="C49563" s="71"/>
    </row>
    <row r="49564" spans="1:3" x14ac:dyDescent="0.4">
      <c r="A49564" s="70"/>
      <c r="B49564" s="70"/>
      <c r="C49564" s="71"/>
    </row>
    <row r="49565" spans="1:3" x14ac:dyDescent="0.4">
      <c r="A49565" s="70"/>
      <c r="B49565" s="70"/>
      <c r="C49565" s="71"/>
    </row>
    <row r="49566" spans="1:3" x14ac:dyDescent="0.4">
      <c r="A49566" s="70"/>
      <c r="B49566" s="70"/>
      <c r="C49566" s="71"/>
    </row>
    <row r="49567" spans="1:3" x14ac:dyDescent="0.4">
      <c r="A49567" s="70"/>
      <c r="B49567" s="70"/>
      <c r="C49567" s="71"/>
    </row>
    <row r="49568" spans="1:3" x14ac:dyDescent="0.4">
      <c r="A49568" s="70"/>
      <c r="B49568" s="70"/>
      <c r="C49568" s="71"/>
    </row>
    <row r="49569" spans="1:3" x14ac:dyDescent="0.4">
      <c r="A49569" s="70"/>
      <c r="B49569" s="70"/>
      <c r="C49569" s="71"/>
    </row>
    <row r="49570" spans="1:3" x14ac:dyDescent="0.4">
      <c r="A49570" s="70"/>
      <c r="B49570" s="70"/>
      <c r="C49570" s="71"/>
    </row>
    <row r="49571" spans="1:3" x14ac:dyDescent="0.4">
      <c r="A49571" s="70"/>
      <c r="B49571" s="70"/>
      <c r="C49571" s="71"/>
    </row>
    <row r="49572" spans="1:3" x14ac:dyDescent="0.4">
      <c r="A49572" s="70"/>
      <c r="B49572" s="70"/>
      <c r="C49572" s="71"/>
    </row>
    <row r="49573" spans="1:3" x14ac:dyDescent="0.4">
      <c r="A49573" s="70"/>
      <c r="B49573" s="70"/>
      <c r="C49573" s="71"/>
    </row>
    <row r="49574" spans="1:3" x14ac:dyDescent="0.4">
      <c r="A49574" s="70"/>
      <c r="B49574" s="70"/>
      <c r="C49574" s="71"/>
    </row>
    <row r="49575" spans="1:3" x14ac:dyDescent="0.4">
      <c r="A49575" s="70"/>
      <c r="B49575" s="70"/>
      <c r="C49575" s="71"/>
    </row>
    <row r="49576" spans="1:3" x14ac:dyDescent="0.4">
      <c r="A49576" s="70"/>
      <c r="B49576" s="70"/>
      <c r="C49576" s="71"/>
    </row>
    <row r="49577" spans="1:3" x14ac:dyDescent="0.4">
      <c r="A49577" s="70"/>
      <c r="B49577" s="70"/>
      <c r="C49577" s="71"/>
    </row>
    <row r="49578" spans="1:3" x14ac:dyDescent="0.4">
      <c r="A49578" s="70"/>
      <c r="B49578" s="70"/>
      <c r="C49578" s="71"/>
    </row>
    <row r="49579" spans="1:3" x14ac:dyDescent="0.4">
      <c r="A49579" s="70"/>
      <c r="B49579" s="70"/>
      <c r="C49579" s="71"/>
    </row>
    <row r="49580" spans="1:3" x14ac:dyDescent="0.4">
      <c r="A49580" s="70"/>
      <c r="B49580" s="70"/>
      <c r="C49580" s="71"/>
    </row>
    <row r="49581" spans="1:3" x14ac:dyDescent="0.4">
      <c r="A49581" s="70"/>
      <c r="B49581" s="70"/>
      <c r="C49581" s="71"/>
    </row>
    <row r="49582" spans="1:3" x14ac:dyDescent="0.4">
      <c r="A49582" s="70"/>
      <c r="B49582" s="70"/>
      <c r="C49582" s="71"/>
    </row>
    <row r="49583" spans="1:3" x14ac:dyDescent="0.4">
      <c r="A49583" s="70"/>
      <c r="B49583" s="70"/>
      <c r="C49583" s="71"/>
    </row>
    <row r="49584" spans="1:3" x14ac:dyDescent="0.4">
      <c r="A49584" s="70"/>
      <c r="B49584" s="70"/>
      <c r="C49584" s="71"/>
    </row>
    <row r="49585" spans="1:3" x14ac:dyDescent="0.4">
      <c r="A49585" s="70"/>
      <c r="B49585" s="70"/>
      <c r="C49585" s="71"/>
    </row>
    <row r="49586" spans="1:3" x14ac:dyDescent="0.4">
      <c r="A49586" s="70"/>
      <c r="B49586" s="70"/>
      <c r="C49586" s="71"/>
    </row>
    <row r="49587" spans="1:3" x14ac:dyDescent="0.4">
      <c r="A49587" s="70"/>
      <c r="B49587" s="70"/>
      <c r="C49587" s="71"/>
    </row>
    <row r="49588" spans="1:3" x14ac:dyDescent="0.4">
      <c r="A49588" s="70"/>
      <c r="B49588" s="70"/>
      <c r="C49588" s="71"/>
    </row>
    <row r="49589" spans="1:3" x14ac:dyDescent="0.4">
      <c r="A49589" s="70"/>
      <c r="B49589" s="70"/>
      <c r="C49589" s="71"/>
    </row>
    <row r="49590" spans="1:3" x14ac:dyDescent="0.4">
      <c r="A49590" s="70"/>
      <c r="B49590" s="70"/>
      <c r="C49590" s="71"/>
    </row>
    <row r="49591" spans="1:3" x14ac:dyDescent="0.4">
      <c r="A49591" s="70"/>
      <c r="B49591" s="70"/>
      <c r="C49591" s="71"/>
    </row>
    <row r="49592" spans="1:3" x14ac:dyDescent="0.4">
      <c r="A49592" s="70"/>
      <c r="B49592" s="70"/>
      <c r="C49592" s="71"/>
    </row>
    <row r="49593" spans="1:3" x14ac:dyDescent="0.4">
      <c r="A49593" s="70"/>
      <c r="B49593" s="70"/>
      <c r="C49593" s="71"/>
    </row>
    <row r="49594" spans="1:3" x14ac:dyDescent="0.4">
      <c r="A49594" s="70"/>
      <c r="B49594" s="70"/>
      <c r="C49594" s="71"/>
    </row>
    <row r="49595" spans="1:3" x14ac:dyDescent="0.4">
      <c r="A49595" s="70"/>
      <c r="B49595" s="70"/>
      <c r="C49595" s="71"/>
    </row>
    <row r="49596" spans="1:3" x14ac:dyDescent="0.4">
      <c r="A49596" s="70"/>
      <c r="B49596" s="70"/>
      <c r="C49596" s="71"/>
    </row>
    <row r="49597" spans="1:3" x14ac:dyDescent="0.4">
      <c r="A49597" s="70"/>
      <c r="B49597" s="70"/>
      <c r="C49597" s="71"/>
    </row>
    <row r="49598" spans="1:3" x14ac:dyDescent="0.4">
      <c r="A49598" s="70"/>
      <c r="B49598" s="70"/>
      <c r="C49598" s="71"/>
    </row>
    <row r="49599" spans="1:3" x14ac:dyDescent="0.4">
      <c r="A49599" s="70"/>
      <c r="B49599" s="70"/>
      <c r="C49599" s="71"/>
    </row>
    <row r="49600" spans="1:3" x14ac:dyDescent="0.4">
      <c r="A49600" s="70"/>
      <c r="B49600" s="70"/>
      <c r="C49600" s="71"/>
    </row>
    <row r="49601" spans="1:3" x14ac:dyDescent="0.4">
      <c r="A49601" s="70"/>
      <c r="B49601" s="70"/>
      <c r="C49601" s="71"/>
    </row>
    <row r="49602" spans="1:3" x14ac:dyDescent="0.4">
      <c r="A49602" s="70"/>
      <c r="B49602" s="70"/>
      <c r="C49602" s="71"/>
    </row>
    <row r="49603" spans="1:3" x14ac:dyDescent="0.4">
      <c r="A49603" s="70"/>
      <c r="B49603" s="70"/>
      <c r="C49603" s="71"/>
    </row>
    <row r="49604" spans="1:3" x14ac:dyDescent="0.4">
      <c r="A49604" s="70"/>
      <c r="B49604" s="70"/>
      <c r="C49604" s="71"/>
    </row>
    <row r="49605" spans="1:3" x14ac:dyDescent="0.4">
      <c r="A49605" s="70"/>
      <c r="B49605" s="70"/>
      <c r="C49605" s="71"/>
    </row>
    <row r="49606" spans="1:3" x14ac:dyDescent="0.4">
      <c r="A49606" s="70"/>
      <c r="B49606" s="70"/>
      <c r="C49606" s="71"/>
    </row>
    <row r="49607" spans="1:3" x14ac:dyDescent="0.4">
      <c r="A49607" s="70"/>
      <c r="B49607" s="70"/>
      <c r="C49607" s="71"/>
    </row>
    <row r="49608" spans="1:3" x14ac:dyDescent="0.4">
      <c r="A49608" s="70"/>
      <c r="B49608" s="70"/>
      <c r="C49608" s="71"/>
    </row>
    <row r="49609" spans="1:3" x14ac:dyDescent="0.4">
      <c r="A49609" s="70"/>
      <c r="B49609" s="70"/>
      <c r="C49609" s="71"/>
    </row>
    <row r="49610" spans="1:3" x14ac:dyDescent="0.4">
      <c r="A49610" s="70"/>
      <c r="B49610" s="70"/>
      <c r="C49610" s="71"/>
    </row>
    <row r="49611" spans="1:3" x14ac:dyDescent="0.4">
      <c r="A49611" s="70"/>
      <c r="B49611" s="70"/>
      <c r="C49611" s="71"/>
    </row>
    <row r="49612" spans="1:3" x14ac:dyDescent="0.4">
      <c r="A49612" s="70"/>
      <c r="B49612" s="70"/>
      <c r="C49612" s="71"/>
    </row>
    <row r="49613" spans="1:3" x14ac:dyDescent="0.4">
      <c r="A49613" s="70"/>
      <c r="B49613" s="70"/>
      <c r="C49613" s="71"/>
    </row>
    <row r="49614" spans="1:3" x14ac:dyDescent="0.4">
      <c r="A49614" s="70"/>
      <c r="B49614" s="70"/>
      <c r="C49614" s="71"/>
    </row>
    <row r="49615" spans="1:3" x14ac:dyDescent="0.4">
      <c r="A49615" s="70"/>
      <c r="B49615" s="70"/>
      <c r="C49615" s="71"/>
    </row>
    <row r="49616" spans="1:3" x14ac:dyDescent="0.4">
      <c r="A49616" s="70"/>
      <c r="B49616" s="70"/>
      <c r="C49616" s="71"/>
    </row>
    <row r="49617" spans="1:3" x14ac:dyDescent="0.4">
      <c r="A49617" s="70"/>
      <c r="B49617" s="70"/>
      <c r="C49617" s="71"/>
    </row>
    <row r="49618" spans="1:3" x14ac:dyDescent="0.4">
      <c r="A49618" s="70"/>
      <c r="B49618" s="70"/>
      <c r="C49618" s="71"/>
    </row>
    <row r="49619" spans="1:3" x14ac:dyDescent="0.4">
      <c r="A49619" s="70"/>
      <c r="B49619" s="70"/>
      <c r="C49619" s="71"/>
    </row>
    <row r="49620" spans="1:3" x14ac:dyDescent="0.4">
      <c r="A49620" s="70"/>
      <c r="B49620" s="70"/>
      <c r="C49620" s="71"/>
    </row>
    <row r="49621" spans="1:3" x14ac:dyDescent="0.4">
      <c r="A49621" s="70"/>
      <c r="B49621" s="70"/>
      <c r="C49621" s="71"/>
    </row>
    <row r="49622" spans="1:3" x14ac:dyDescent="0.4">
      <c r="A49622" s="70"/>
      <c r="B49622" s="70"/>
      <c r="C49622" s="71"/>
    </row>
    <row r="49623" spans="1:3" x14ac:dyDescent="0.4">
      <c r="A49623" s="70"/>
      <c r="B49623" s="70"/>
      <c r="C49623" s="71"/>
    </row>
    <row r="49624" spans="1:3" x14ac:dyDescent="0.4">
      <c r="A49624" s="70"/>
      <c r="B49624" s="70"/>
      <c r="C49624" s="71"/>
    </row>
    <row r="49625" spans="1:3" x14ac:dyDescent="0.4">
      <c r="A49625" s="70"/>
      <c r="B49625" s="70"/>
      <c r="C49625" s="71"/>
    </row>
    <row r="49626" spans="1:3" x14ac:dyDescent="0.4">
      <c r="A49626" s="70"/>
      <c r="B49626" s="70"/>
      <c r="C49626" s="71"/>
    </row>
    <row r="49627" spans="1:3" x14ac:dyDescent="0.4">
      <c r="A49627" s="70"/>
      <c r="B49627" s="70"/>
      <c r="C49627" s="71"/>
    </row>
    <row r="49628" spans="1:3" x14ac:dyDescent="0.4">
      <c r="A49628" s="70"/>
      <c r="B49628" s="70"/>
      <c r="C49628" s="71"/>
    </row>
    <row r="49629" spans="1:3" x14ac:dyDescent="0.4">
      <c r="A49629" s="70"/>
      <c r="B49629" s="70"/>
      <c r="C49629" s="71"/>
    </row>
    <row r="49630" spans="1:3" x14ac:dyDescent="0.4">
      <c r="A49630" s="70"/>
      <c r="B49630" s="70"/>
      <c r="C49630" s="71"/>
    </row>
    <row r="49631" spans="1:3" x14ac:dyDescent="0.4">
      <c r="A49631" s="70"/>
      <c r="B49631" s="70"/>
      <c r="C49631" s="71"/>
    </row>
    <row r="49632" spans="1:3" x14ac:dyDescent="0.4">
      <c r="A49632" s="70"/>
      <c r="B49632" s="70"/>
      <c r="C49632" s="71"/>
    </row>
    <row r="49633" spans="1:3" x14ac:dyDescent="0.4">
      <c r="A49633" s="70"/>
      <c r="B49633" s="70"/>
      <c r="C49633" s="71"/>
    </row>
    <row r="49634" spans="1:3" x14ac:dyDescent="0.4">
      <c r="A49634" s="70"/>
      <c r="B49634" s="70"/>
      <c r="C49634" s="71"/>
    </row>
    <row r="49635" spans="1:3" x14ac:dyDescent="0.4">
      <c r="A49635" s="70"/>
      <c r="B49635" s="70"/>
      <c r="C49635" s="71"/>
    </row>
    <row r="49636" spans="1:3" x14ac:dyDescent="0.4">
      <c r="A49636" s="70"/>
      <c r="B49636" s="70"/>
      <c r="C49636" s="71"/>
    </row>
    <row r="49637" spans="1:3" x14ac:dyDescent="0.4">
      <c r="A49637" s="70"/>
      <c r="B49637" s="70"/>
      <c r="C49637" s="71"/>
    </row>
    <row r="49638" spans="1:3" x14ac:dyDescent="0.4">
      <c r="A49638" s="70"/>
      <c r="B49638" s="70"/>
      <c r="C49638" s="71"/>
    </row>
    <row r="49639" spans="1:3" x14ac:dyDescent="0.4">
      <c r="A49639" s="70"/>
      <c r="B49639" s="70"/>
      <c r="C49639" s="71"/>
    </row>
    <row r="49640" spans="1:3" x14ac:dyDescent="0.4">
      <c r="A49640" s="70"/>
      <c r="B49640" s="70"/>
      <c r="C49640" s="71"/>
    </row>
    <row r="49641" spans="1:3" x14ac:dyDescent="0.4">
      <c r="A49641" s="70"/>
      <c r="B49641" s="70"/>
      <c r="C49641" s="71"/>
    </row>
    <row r="49642" spans="1:3" x14ac:dyDescent="0.4">
      <c r="A49642" s="70"/>
      <c r="B49642" s="70"/>
      <c r="C49642" s="71"/>
    </row>
    <row r="49643" spans="1:3" x14ac:dyDescent="0.4">
      <c r="A49643" s="70"/>
      <c r="B49643" s="70"/>
      <c r="C49643" s="71"/>
    </row>
    <row r="49644" spans="1:3" x14ac:dyDescent="0.4">
      <c r="A49644" s="70"/>
      <c r="B49644" s="70"/>
      <c r="C49644" s="71"/>
    </row>
    <row r="49645" spans="1:3" x14ac:dyDescent="0.4">
      <c r="A49645" s="70"/>
      <c r="B49645" s="70"/>
      <c r="C49645" s="71"/>
    </row>
    <row r="49646" spans="1:3" x14ac:dyDescent="0.4">
      <c r="A49646" s="70"/>
      <c r="B49646" s="70"/>
      <c r="C49646" s="71"/>
    </row>
    <row r="49647" spans="1:3" x14ac:dyDescent="0.4">
      <c r="A49647" s="70"/>
      <c r="B49647" s="70"/>
      <c r="C49647" s="71"/>
    </row>
    <row r="49648" spans="1:3" x14ac:dyDescent="0.4">
      <c r="A49648" s="70"/>
      <c r="B49648" s="70"/>
      <c r="C49648" s="71"/>
    </row>
    <row r="49649" spans="1:3" x14ac:dyDescent="0.4">
      <c r="A49649" s="70"/>
      <c r="B49649" s="70"/>
      <c r="C49649" s="71"/>
    </row>
    <row r="49650" spans="1:3" x14ac:dyDescent="0.4">
      <c r="A49650" s="70"/>
      <c r="B49650" s="70"/>
      <c r="C49650" s="71"/>
    </row>
    <row r="49651" spans="1:3" x14ac:dyDescent="0.4">
      <c r="A49651" s="70"/>
      <c r="B49651" s="70"/>
      <c r="C49651" s="71"/>
    </row>
    <row r="49652" spans="1:3" x14ac:dyDescent="0.4">
      <c r="A49652" s="70"/>
      <c r="B49652" s="70"/>
      <c r="C49652" s="71"/>
    </row>
    <row r="49653" spans="1:3" x14ac:dyDescent="0.4">
      <c r="A49653" s="70"/>
      <c r="B49653" s="70"/>
      <c r="C49653" s="71"/>
    </row>
    <row r="49654" spans="1:3" x14ac:dyDescent="0.4">
      <c r="A49654" s="70"/>
      <c r="B49654" s="70"/>
      <c r="C49654" s="71"/>
    </row>
    <row r="49655" spans="1:3" x14ac:dyDescent="0.4">
      <c r="A49655" s="70"/>
      <c r="B49655" s="70"/>
      <c r="C49655" s="71"/>
    </row>
    <row r="49656" spans="1:3" x14ac:dyDescent="0.4">
      <c r="A49656" s="70"/>
      <c r="B49656" s="70"/>
      <c r="C49656" s="71"/>
    </row>
    <row r="49657" spans="1:3" x14ac:dyDescent="0.4">
      <c r="A49657" s="70"/>
      <c r="B49657" s="70"/>
      <c r="C49657" s="71"/>
    </row>
    <row r="49658" spans="1:3" x14ac:dyDescent="0.4">
      <c r="A49658" s="70"/>
      <c r="B49658" s="70"/>
      <c r="C49658" s="71"/>
    </row>
    <row r="49659" spans="1:3" x14ac:dyDescent="0.4">
      <c r="A49659" s="70"/>
      <c r="B49659" s="70"/>
      <c r="C49659" s="71"/>
    </row>
    <row r="49660" spans="1:3" x14ac:dyDescent="0.4">
      <c r="A49660" s="70"/>
      <c r="B49660" s="70"/>
      <c r="C49660" s="71"/>
    </row>
    <row r="49661" spans="1:3" x14ac:dyDescent="0.4">
      <c r="A49661" s="70"/>
      <c r="B49661" s="70"/>
      <c r="C49661" s="71"/>
    </row>
    <row r="49662" spans="1:3" x14ac:dyDescent="0.4">
      <c r="A49662" s="70"/>
      <c r="B49662" s="70"/>
      <c r="C49662" s="71"/>
    </row>
    <row r="49663" spans="1:3" x14ac:dyDescent="0.4">
      <c r="A49663" s="70"/>
      <c r="B49663" s="70"/>
      <c r="C49663" s="71"/>
    </row>
    <row r="49664" spans="1:3" x14ac:dyDescent="0.4">
      <c r="A49664" s="70"/>
      <c r="B49664" s="70"/>
      <c r="C49664" s="71"/>
    </row>
    <row r="49665" spans="1:3" x14ac:dyDescent="0.4">
      <c r="A49665" s="70"/>
      <c r="B49665" s="70"/>
      <c r="C49665" s="71"/>
    </row>
    <row r="49666" spans="1:3" x14ac:dyDescent="0.4">
      <c r="A49666" s="70"/>
      <c r="B49666" s="70"/>
      <c r="C49666" s="71"/>
    </row>
    <row r="49667" spans="1:3" x14ac:dyDescent="0.4">
      <c r="A49667" s="70"/>
      <c r="B49667" s="70"/>
      <c r="C49667" s="71"/>
    </row>
    <row r="49668" spans="1:3" x14ac:dyDescent="0.4">
      <c r="A49668" s="70"/>
      <c r="B49668" s="70"/>
      <c r="C49668" s="71"/>
    </row>
    <row r="49669" spans="1:3" x14ac:dyDescent="0.4">
      <c r="A49669" s="70"/>
      <c r="B49669" s="70"/>
      <c r="C49669" s="71"/>
    </row>
    <row r="49670" spans="1:3" x14ac:dyDescent="0.4">
      <c r="A49670" s="70"/>
      <c r="B49670" s="70"/>
      <c r="C49670" s="71"/>
    </row>
    <row r="49671" spans="1:3" x14ac:dyDescent="0.4">
      <c r="A49671" s="70"/>
      <c r="B49671" s="70"/>
      <c r="C49671" s="71"/>
    </row>
    <row r="49672" spans="1:3" x14ac:dyDescent="0.4">
      <c r="A49672" s="70"/>
      <c r="B49672" s="70"/>
      <c r="C49672" s="71"/>
    </row>
    <row r="49673" spans="1:3" x14ac:dyDescent="0.4">
      <c r="A49673" s="70"/>
      <c r="B49673" s="70"/>
      <c r="C49673" s="71"/>
    </row>
    <row r="49674" spans="1:3" x14ac:dyDescent="0.4">
      <c r="A49674" s="70"/>
      <c r="B49674" s="70"/>
      <c r="C49674" s="71"/>
    </row>
    <row r="49675" spans="1:3" x14ac:dyDescent="0.4">
      <c r="A49675" s="70"/>
      <c r="B49675" s="70"/>
      <c r="C49675" s="71"/>
    </row>
    <row r="49676" spans="1:3" x14ac:dyDescent="0.4">
      <c r="A49676" s="70"/>
      <c r="B49676" s="70"/>
      <c r="C49676" s="71"/>
    </row>
    <row r="49677" spans="1:3" x14ac:dyDescent="0.4">
      <c r="A49677" s="70"/>
      <c r="B49677" s="70"/>
      <c r="C49677" s="71"/>
    </row>
    <row r="49678" spans="1:3" x14ac:dyDescent="0.4">
      <c r="A49678" s="70"/>
      <c r="B49678" s="70"/>
      <c r="C49678" s="71"/>
    </row>
    <row r="49679" spans="1:3" x14ac:dyDescent="0.4">
      <c r="A49679" s="70"/>
      <c r="B49679" s="70"/>
      <c r="C49679" s="71"/>
    </row>
    <row r="49680" spans="1:3" x14ac:dyDescent="0.4">
      <c r="A49680" s="70"/>
      <c r="B49680" s="70"/>
      <c r="C49680" s="71"/>
    </row>
    <row r="49681" spans="1:3" x14ac:dyDescent="0.4">
      <c r="A49681" s="70"/>
      <c r="B49681" s="70"/>
      <c r="C49681" s="71"/>
    </row>
    <row r="49682" spans="1:3" x14ac:dyDescent="0.4">
      <c r="A49682" s="70"/>
      <c r="B49682" s="70"/>
      <c r="C49682" s="71"/>
    </row>
    <row r="49683" spans="1:3" x14ac:dyDescent="0.4">
      <c r="A49683" s="70"/>
      <c r="B49683" s="70"/>
      <c r="C49683" s="71"/>
    </row>
    <row r="49684" spans="1:3" x14ac:dyDescent="0.4">
      <c r="A49684" s="70"/>
      <c r="B49684" s="70"/>
      <c r="C49684" s="71"/>
    </row>
    <row r="49685" spans="1:3" x14ac:dyDescent="0.4">
      <c r="A49685" s="70"/>
      <c r="B49685" s="70"/>
      <c r="C49685" s="71"/>
    </row>
    <row r="49686" spans="1:3" x14ac:dyDescent="0.4">
      <c r="A49686" s="70"/>
      <c r="B49686" s="70"/>
      <c r="C49686" s="71"/>
    </row>
    <row r="49687" spans="1:3" x14ac:dyDescent="0.4">
      <c r="A49687" s="70"/>
      <c r="B49687" s="70"/>
      <c r="C49687" s="71"/>
    </row>
    <row r="49688" spans="1:3" x14ac:dyDescent="0.4">
      <c r="A49688" s="70"/>
      <c r="B49688" s="70"/>
      <c r="C49688" s="71"/>
    </row>
    <row r="49689" spans="1:3" x14ac:dyDescent="0.4">
      <c r="A49689" s="70"/>
      <c r="B49689" s="70"/>
      <c r="C49689" s="71"/>
    </row>
    <row r="49690" spans="1:3" x14ac:dyDescent="0.4">
      <c r="A49690" s="70"/>
      <c r="B49690" s="70"/>
      <c r="C49690" s="71"/>
    </row>
    <row r="49691" spans="1:3" x14ac:dyDescent="0.4">
      <c r="A49691" s="70"/>
      <c r="B49691" s="70"/>
      <c r="C49691" s="71"/>
    </row>
    <row r="49692" spans="1:3" x14ac:dyDescent="0.4">
      <c r="A49692" s="70"/>
      <c r="B49692" s="70"/>
      <c r="C49692" s="71"/>
    </row>
    <row r="49693" spans="1:3" x14ac:dyDescent="0.4">
      <c r="A49693" s="70"/>
      <c r="B49693" s="70"/>
      <c r="C49693" s="71"/>
    </row>
    <row r="49694" spans="1:3" x14ac:dyDescent="0.4">
      <c r="A49694" s="70"/>
      <c r="B49694" s="70"/>
      <c r="C49694" s="71"/>
    </row>
    <row r="49695" spans="1:3" x14ac:dyDescent="0.4">
      <c r="A49695" s="70"/>
      <c r="B49695" s="70"/>
      <c r="C49695" s="71"/>
    </row>
    <row r="49696" spans="1:3" x14ac:dyDescent="0.4">
      <c r="A49696" s="70"/>
      <c r="B49696" s="70"/>
      <c r="C49696" s="71"/>
    </row>
    <row r="49697" spans="1:3" x14ac:dyDescent="0.4">
      <c r="A49697" s="70"/>
      <c r="B49697" s="70"/>
      <c r="C49697" s="71"/>
    </row>
    <row r="49698" spans="1:3" x14ac:dyDescent="0.4">
      <c r="A49698" s="70"/>
      <c r="B49698" s="70"/>
      <c r="C49698" s="71"/>
    </row>
    <row r="49699" spans="1:3" x14ac:dyDescent="0.4">
      <c r="A49699" s="70"/>
      <c r="B49699" s="70"/>
      <c r="C49699" s="71"/>
    </row>
    <row r="49700" spans="1:3" x14ac:dyDescent="0.4">
      <c r="A49700" s="70"/>
      <c r="B49700" s="70"/>
      <c r="C49700" s="71"/>
    </row>
    <row r="49701" spans="1:3" x14ac:dyDescent="0.4">
      <c r="A49701" s="70"/>
      <c r="B49701" s="70"/>
      <c r="C49701" s="71"/>
    </row>
    <row r="49702" spans="1:3" x14ac:dyDescent="0.4">
      <c r="A49702" s="70"/>
      <c r="B49702" s="70"/>
      <c r="C49702" s="71"/>
    </row>
    <row r="49703" spans="1:3" x14ac:dyDescent="0.4">
      <c r="A49703" s="70"/>
      <c r="B49703" s="70"/>
      <c r="C49703" s="71"/>
    </row>
    <row r="49704" spans="1:3" x14ac:dyDescent="0.4">
      <c r="A49704" s="70"/>
      <c r="B49704" s="70"/>
      <c r="C49704" s="71"/>
    </row>
    <row r="49705" spans="1:3" x14ac:dyDescent="0.4">
      <c r="A49705" s="70"/>
      <c r="B49705" s="70"/>
      <c r="C49705" s="71"/>
    </row>
    <row r="49706" spans="1:3" x14ac:dyDescent="0.4">
      <c r="A49706" s="70"/>
      <c r="B49706" s="70"/>
      <c r="C49706" s="71"/>
    </row>
    <row r="49707" spans="1:3" x14ac:dyDescent="0.4">
      <c r="A49707" s="70"/>
      <c r="B49707" s="70"/>
      <c r="C49707" s="71"/>
    </row>
    <row r="49708" spans="1:3" x14ac:dyDescent="0.4">
      <c r="A49708" s="70"/>
      <c r="B49708" s="70"/>
      <c r="C49708" s="71"/>
    </row>
    <row r="49709" spans="1:3" x14ac:dyDescent="0.4">
      <c r="A49709" s="70"/>
      <c r="B49709" s="70"/>
      <c r="C49709" s="71"/>
    </row>
    <row r="49710" spans="1:3" x14ac:dyDescent="0.4">
      <c r="A49710" s="70"/>
      <c r="B49710" s="70"/>
      <c r="C49710" s="71"/>
    </row>
    <row r="49711" spans="1:3" x14ac:dyDescent="0.4">
      <c r="A49711" s="70"/>
      <c r="B49711" s="70"/>
      <c r="C49711" s="71"/>
    </row>
    <row r="49712" spans="1:3" x14ac:dyDescent="0.4">
      <c r="A49712" s="70"/>
      <c r="B49712" s="70"/>
      <c r="C49712" s="71"/>
    </row>
    <row r="49713" spans="1:3" x14ac:dyDescent="0.4">
      <c r="A49713" s="70"/>
      <c r="B49713" s="70"/>
      <c r="C49713" s="71"/>
    </row>
    <row r="49714" spans="1:3" x14ac:dyDescent="0.4">
      <c r="A49714" s="70"/>
      <c r="B49714" s="70"/>
      <c r="C49714" s="71"/>
    </row>
    <row r="49715" spans="1:3" x14ac:dyDescent="0.4">
      <c r="A49715" s="70"/>
      <c r="B49715" s="70"/>
      <c r="C49715" s="71"/>
    </row>
    <row r="49716" spans="1:3" x14ac:dyDescent="0.4">
      <c r="A49716" s="70"/>
      <c r="B49716" s="70"/>
      <c r="C49716" s="71"/>
    </row>
    <row r="49717" spans="1:3" x14ac:dyDescent="0.4">
      <c r="A49717" s="70"/>
      <c r="B49717" s="70"/>
      <c r="C49717" s="71"/>
    </row>
    <row r="49718" spans="1:3" x14ac:dyDescent="0.4">
      <c r="A49718" s="70"/>
      <c r="B49718" s="70"/>
      <c r="C49718" s="71"/>
    </row>
    <row r="49719" spans="1:3" x14ac:dyDescent="0.4">
      <c r="A49719" s="70"/>
      <c r="B49719" s="70"/>
      <c r="C49719" s="71"/>
    </row>
    <row r="49720" spans="1:3" x14ac:dyDescent="0.4">
      <c r="A49720" s="70"/>
      <c r="B49720" s="70"/>
      <c r="C49720" s="71"/>
    </row>
    <row r="49721" spans="1:3" x14ac:dyDescent="0.4">
      <c r="A49721" s="70"/>
      <c r="B49721" s="70"/>
      <c r="C49721" s="71"/>
    </row>
    <row r="49722" spans="1:3" x14ac:dyDescent="0.4">
      <c r="A49722" s="70"/>
      <c r="B49722" s="70"/>
      <c r="C49722" s="71"/>
    </row>
    <row r="49723" spans="1:3" x14ac:dyDescent="0.4">
      <c r="A49723" s="70"/>
      <c r="B49723" s="70"/>
      <c r="C49723" s="71"/>
    </row>
    <row r="49724" spans="1:3" x14ac:dyDescent="0.4">
      <c r="A49724" s="70"/>
      <c r="B49724" s="70"/>
      <c r="C49724" s="71"/>
    </row>
    <row r="49725" spans="1:3" x14ac:dyDescent="0.4">
      <c r="A49725" s="70"/>
      <c r="B49725" s="70"/>
      <c r="C49725" s="71"/>
    </row>
    <row r="49726" spans="1:3" x14ac:dyDescent="0.4">
      <c r="A49726" s="70"/>
      <c r="B49726" s="70"/>
      <c r="C49726" s="71"/>
    </row>
    <row r="49727" spans="1:3" x14ac:dyDescent="0.4">
      <c r="A49727" s="70"/>
      <c r="B49727" s="70"/>
      <c r="C49727" s="71"/>
    </row>
    <row r="49728" spans="1:3" x14ac:dyDescent="0.4">
      <c r="A49728" s="70"/>
      <c r="B49728" s="70"/>
      <c r="C49728" s="71"/>
    </row>
    <row r="49729" spans="1:3" x14ac:dyDescent="0.4">
      <c r="A49729" s="70"/>
      <c r="B49729" s="70"/>
      <c r="C49729" s="71"/>
    </row>
    <row r="49730" spans="1:3" x14ac:dyDescent="0.4">
      <c r="A49730" s="70"/>
      <c r="B49730" s="70"/>
      <c r="C49730" s="71"/>
    </row>
    <row r="49731" spans="1:3" x14ac:dyDescent="0.4">
      <c r="A49731" s="70"/>
      <c r="B49731" s="70"/>
      <c r="C49731" s="71"/>
    </row>
    <row r="49732" spans="1:3" x14ac:dyDescent="0.4">
      <c r="A49732" s="70"/>
      <c r="B49732" s="70"/>
      <c r="C49732" s="71"/>
    </row>
    <row r="49733" spans="1:3" x14ac:dyDescent="0.4">
      <c r="A49733" s="70"/>
      <c r="B49733" s="70"/>
      <c r="C49733" s="71"/>
    </row>
    <row r="49734" spans="1:3" x14ac:dyDescent="0.4">
      <c r="A49734" s="70"/>
      <c r="B49734" s="70"/>
      <c r="C49734" s="71"/>
    </row>
    <row r="49735" spans="1:3" x14ac:dyDescent="0.4">
      <c r="A49735" s="70"/>
      <c r="B49735" s="70"/>
      <c r="C49735" s="71"/>
    </row>
    <row r="49736" spans="1:3" x14ac:dyDescent="0.4">
      <c r="A49736" s="70"/>
      <c r="B49736" s="70"/>
      <c r="C49736" s="71"/>
    </row>
    <row r="49737" spans="1:3" x14ac:dyDescent="0.4">
      <c r="A49737" s="70"/>
      <c r="B49737" s="70"/>
      <c r="C49737" s="71"/>
    </row>
    <row r="49738" spans="1:3" x14ac:dyDescent="0.4">
      <c r="A49738" s="70"/>
      <c r="B49738" s="70"/>
      <c r="C49738" s="71"/>
    </row>
    <row r="49739" spans="1:3" x14ac:dyDescent="0.4">
      <c r="A49739" s="70"/>
      <c r="B49739" s="70"/>
      <c r="C49739" s="71"/>
    </row>
    <row r="49740" spans="1:3" x14ac:dyDescent="0.4">
      <c r="A49740" s="70"/>
      <c r="B49740" s="70"/>
      <c r="C49740" s="71"/>
    </row>
    <row r="49741" spans="1:3" x14ac:dyDescent="0.4">
      <c r="A49741" s="70"/>
      <c r="B49741" s="70"/>
      <c r="C49741" s="71"/>
    </row>
    <row r="49742" spans="1:3" x14ac:dyDescent="0.4">
      <c r="A49742" s="70"/>
      <c r="B49742" s="70"/>
      <c r="C49742" s="71"/>
    </row>
    <row r="49743" spans="1:3" x14ac:dyDescent="0.4">
      <c r="A49743" s="70"/>
      <c r="B49743" s="70"/>
      <c r="C49743" s="71"/>
    </row>
    <row r="49744" spans="1:3" x14ac:dyDescent="0.4">
      <c r="A49744" s="70"/>
      <c r="B49744" s="70"/>
      <c r="C49744" s="71"/>
    </row>
    <row r="49745" spans="1:3" x14ac:dyDescent="0.4">
      <c r="A49745" s="70"/>
      <c r="B49745" s="70"/>
      <c r="C49745" s="71"/>
    </row>
    <row r="49746" spans="1:3" x14ac:dyDescent="0.4">
      <c r="A49746" s="70"/>
      <c r="B49746" s="70"/>
      <c r="C49746" s="71"/>
    </row>
    <row r="49747" spans="1:3" x14ac:dyDescent="0.4">
      <c r="A49747" s="70"/>
      <c r="B49747" s="70"/>
      <c r="C49747" s="71"/>
    </row>
    <row r="49748" spans="1:3" x14ac:dyDescent="0.4">
      <c r="A49748" s="70"/>
      <c r="B49748" s="70"/>
      <c r="C49748" s="71"/>
    </row>
    <row r="49749" spans="1:3" x14ac:dyDescent="0.4">
      <c r="A49749" s="70"/>
      <c r="B49749" s="70"/>
      <c r="C49749" s="71"/>
    </row>
    <row r="49750" spans="1:3" x14ac:dyDescent="0.4">
      <c r="A49750" s="70"/>
      <c r="B49750" s="70"/>
      <c r="C49750" s="71"/>
    </row>
    <row r="49751" spans="1:3" x14ac:dyDescent="0.4">
      <c r="A49751" s="70"/>
      <c r="B49751" s="70"/>
      <c r="C49751" s="71"/>
    </row>
    <row r="49752" spans="1:3" x14ac:dyDescent="0.4">
      <c r="A49752" s="70"/>
      <c r="B49752" s="70"/>
      <c r="C49752" s="71"/>
    </row>
    <row r="49753" spans="1:3" x14ac:dyDescent="0.4">
      <c r="A49753" s="70"/>
      <c r="B49753" s="70"/>
      <c r="C49753" s="71"/>
    </row>
    <row r="49754" spans="1:3" x14ac:dyDescent="0.4">
      <c r="A49754" s="70"/>
      <c r="B49754" s="70"/>
      <c r="C49754" s="71"/>
    </row>
    <row r="49755" spans="1:3" x14ac:dyDescent="0.4">
      <c r="A49755" s="70"/>
      <c r="B49755" s="70"/>
      <c r="C49755" s="71"/>
    </row>
    <row r="49756" spans="1:3" x14ac:dyDescent="0.4">
      <c r="A49756" s="70"/>
      <c r="B49756" s="70"/>
      <c r="C49756" s="71"/>
    </row>
    <row r="49757" spans="1:3" x14ac:dyDescent="0.4">
      <c r="A49757" s="70"/>
      <c r="B49757" s="70"/>
      <c r="C49757" s="71"/>
    </row>
    <row r="49758" spans="1:3" x14ac:dyDescent="0.4">
      <c r="A49758" s="70"/>
      <c r="B49758" s="70"/>
      <c r="C49758" s="71"/>
    </row>
    <row r="49759" spans="1:3" x14ac:dyDescent="0.4">
      <c r="A49759" s="70"/>
      <c r="B49759" s="70"/>
      <c r="C49759" s="71"/>
    </row>
    <row r="49760" spans="1:3" x14ac:dyDescent="0.4">
      <c r="A49760" s="70"/>
      <c r="B49760" s="70"/>
      <c r="C49760" s="71"/>
    </row>
    <row r="49761" spans="1:3" x14ac:dyDescent="0.4">
      <c r="A49761" s="70"/>
      <c r="B49761" s="70"/>
      <c r="C49761" s="71"/>
    </row>
    <row r="49762" spans="1:3" x14ac:dyDescent="0.4">
      <c r="A49762" s="70"/>
      <c r="B49762" s="70"/>
      <c r="C49762" s="71"/>
    </row>
    <row r="49763" spans="1:3" x14ac:dyDescent="0.4">
      <c r="A49763" s="70"/>
      <c r="B49763" s="70"/>
      <c r="C49763" s="71"/>
    </row>
    <row r="49764" spans="1:3" x14ac:dyDescent="0.4">
      <c r="A49764" s="70"/>
      <c r="B49764" s="70"/>
      <c r="C49764" s="71"/>
    </row>
    <row r="49765" spans="1:3" x14ac:dyDescent="0.4">
      <c r="A49765" s="70"/>
      <c r="B49765" s="70"/>
      <c r="C49765" s="71"/>
    </row>
    <row r="49766" spans="1:3" x14ac:dyDescent="0.4">
      <c r="A49766" s="70"/>
      <c r="B49766" s="70"/>
      <c r="C49766" s="71"/>
    </row>
    <row r="49767" spans="1:3" x14ac:dyDescent="0.4">
      <c r="A49767" s="70"/>
      <c r="B49767" s="70"/>
      <c r="C49767" s="71"/>
    </row>
    <row r="49768" spans="1:3" x14ac:dyDescent="0.4">
      <c r="A49768" s="70"/>
      <c r="B49768" s="70"/>
      <c r="C49768" s="71"/>
    </row>
    <row r="49769" spans="1:3" x14ac:dyDescent="0.4">
      <c r="A49769" s="70"/>
      <c r="B49769" s="70"/>
      <c r="C49769" s="71"/>
    </row>
    <row r="49770" spans="1:3" x14ac:dyDescent="0.4">
      <c r="A49770" s="70"/>
      <c r="B49770" s="70"/>
      <c r="C49770" s="71"/>
    </row>
    <row r="49771" spans="1:3" x14ac:dyDescent="0.4">
      <c r="A49771" s="70"/>
      <c r="B49771" s="70"/>
      <c r="C49771" s="71"/>
    </row>
    <row r="49772" spans="1:3" x14ac:dyDescent="0.4">
      <c r="A49772" s="70"/>
      <c r="B49772" s="70"/>
      <c r="C49772" s="71"/>
    </row>
    <row r="49773" spans="1:3" x14ac:dyDescent="0.4">
      <c r="A49773" s="70"/>
      <c r="B49773" s="70"/>
      <c r="C49773" s="71"/>
    </row>
    <row r="49774" spans="1:3" x14ac:dyDescent="0.4">
      <c r="A49774" s="70"/>
      <c r="B49774" s="70"/>
      <c r="C49774" s="71"/>
    </row>
    <row r="49775" spans="1:3" x14ac:dyDescent="0.4">
      <c r="A49775" s="70"/>
      <c r="B49775" s="70"/>
      <c r="C49775" s="71"/>
    </row>
    <row r="49776" spans="1:3" x14ac:dyDescent="0.4">
      <c r="A49776" s="70"/>
      <c r="B49776" s="70"/>
      <c r="C49776" s="71"/>
    </row>
    <row r="49777" spans="1:3" x14ac:dyDescent="0.4">
      <c r="A49777" s="70"/>
      <c r="B49777" s="70"/>
      <c r="C49777" s="71"/>
    </row>
    <row r="49778" spans="1:3" x14ac:dyDescent="0.4">
      <c r="A49778" s="70"/>
      <c r="B49778" s="70"/>
      <c r="C49778" s="71"/>
    </row>
    <row r="49779" spans="1:3" x14ac:dyDescent="0.4">
      <c r="A49779" s="70"/>
      <c r="B49779" s="70"/>
      <c r="C49779" s="71"/>
    </row>
    <row r="49780" spans="1:3" x14ac:dyDescent="0.4">
      <c r="A49780" s="70"/>
      <c r="B49780" s="70"/>
      <c r="C49780" s="71"/>
    </row>
    <row r="49781" spans="1:3" x14ac:dyDescent="0.4">
      <c r="A49781" s="70"/>
      <c r="B49781" s="70"/>
      <c r="C49781" s="71"/>
    </row>
    <row r="49782" spans="1:3" x14ac:dyDescent="0.4">
      <c r="A49782" s="70"/>
      <c r="B49782" s="70"/>
      <c r="C49782" s="71"/>
    </row>
    <row r="49783" spans="1:3" x14ac:dyDescent="0.4">
      <c r="A49783" s="70"/>
      <c r="B49783" s="70"/>
      <c r="C49783" s="71"/>
    </row>
    <row r="49784" spans="1:3" x14ac:dyDescent="0.4">
      <c r="A49784" s="70"/>
      <c r="B49784" s="70"/>
      <c r="C49784" s="71"/>
    </row>
    <row r="49785" spans="1:3" x14ac:dyDescent="0.4">
      <c r="A49785" s="70"/>
      <c r="B49785" s="70"/>
      <c r="C49785" s="71"/>
    </row>
    <row r="49786" spans="1:3" x14ac:dyDescent="0.4">
      <c r="A49786" s="70"/>
      <c r="B49786" s="70"/>
      <c r="C49786" s="71"/>
    </row>
    <row r="49787" spans="1:3" x14ac:dyDescent="0.4">
      <c r="A49787" s="70"/>
      <c r="B49787" s="70"/>
      <c r="C49787" s="71"/>
    </row>
    <row r="49788" spans="1:3" x14ac:dyDescent="0.4">
      <c r="A49788" s="70"/>
      <c r="B49788" s="70"/>
      <c r="C49788" s="71"/>
    </row>
    <row r="49789" spans="1:3" x14ac:dyDescent="0.4">
      <c r="A49789" s="70"/>
      <c r="B49789" s="70"/>
      <c r="C49789" s="71"/>
    </row>
    <row r="49790" spans="1:3" x14ac:dyDescent="0.4">
      <c r="A49790" s="70"/>
      <c r="B49790" s="70"/>
      <c r="C49790" s="71"/>
    </row>
    <row r="49791" spans="1:3" x14ac:dyDescent="0.4">
      <c r="A49791" s="70"/>
      <c r="B49791" s="70"/>
      <c r="C49791" s="71"/>
    </row>
    <row r="49792" spans="1:3" x14ac:dyDescent="0.4">
      <c r="A49792" s="70"/>
      <c r="B49792" s="70"/>
      <c r="C49792" s="71"/>
    </row>
    <row r="49793" spans="1:3" x14ac:dyDescent="0.4">
      <c r="A49793" s="70"/>
      <c r="B49793" s="70"/>
      <c r="C49793" s="71"/>
    </row>
    <row r="49794" spans="1:3" x14ac:dyDescent="0.4">
      <c r="A49794" s="70"/>
      <c r="B49794" s="70"/>
      <c r="C49794" s="71"/>
    </row>
    <row r="49795" spans="1:3" x14ac:dyDescent="0.4">
      <c r="A49795" s="70"/>
      <c r="B49795" s="70"/>
      <c r="C49795" s="71"/>
    </row>
    <row r="49796" spans="1:3" x14ac:dyDescent="0.4">
      <c r="A49796" s="70"/>
      <c r="B49796" s="70"/>
      <c r="C49796" s="71"/>
    </row>
    <row r="49797" spans="1:3" x14ac:dyDescent="0.4">
      <c r="A49797" s="70"/>
      <c r="B49797" s="70"/>
      <c r="C49797" s="71"/>
    </row>
    <row r="49798" spans="1:3" x14ac:dyDescent="0.4">
      <c r="A49798" s="70"/>
      <c r="B49798" s="70"/>
      <c r="C49798" s="71"/>
    </row>
    <row r="49799" spans="1:3" x14ac:dyDescent="0.4">
      <c r="A49799" s="70"/>
      <c r="B49799" s="70"/>
      <c r="C49799" s="71"/>
    </row>
    <row r="49800" spans="1:3" x14ac:dyDescent="0.4">
      <c r="A49800" s="70"/>
      <c r="B49800" s="70"/>
      <c r="C49800" s="71"/>
    </row>
    <row r="49801" spans="1:3" x14ac:dyDescent="0.4">
      <c r="A49801" s="70"/>
      <c r="B49801" s="70"/>
      <c r="C49801" s="71"/>
    </row>
    <row r="49802" spans="1:3" x14ac:dyDescent="0.4">
      <c r="A49802" s="70"/>
      <c r="B49802" s="70"/>
      <c r="C49802" s="71"/>
    </row>
    <row r="49803" spans="1:3" x14ac:dyDescent="0.4">
      <c r="A49803" s="70"/>
      <c r="B49803" s="70"/>
      <c r="C49803" s="71"/>
    </row>
    <row r="49804" spans="1:3" x14ac:dyDescent="0.4">
      <c r="A49804" s="70"/>
      <c r="B49804" s="70"/>
      <c r="C49804" s="71"/>
    </row>
    <row r="49805" spans="1:3" x14ac:dyDescent="0.4">
      <c r="A49805" s="70"/>
      <c r="B49805" s="70"/>
      <c r="C49805" s="71"/>
    </row>
    <row r="49806" spans="1:3" x14ac:dyDescent="0.4">
      <c r="A49806" s="70"/>
      <c r="B49806" s="70"/>
      <c r="C49806" s="71"/>
    </row>
    <row r="49807" spans="1:3" x14ac:dyDescent="0.4">
      <c r="A49807" s="70"/>
      <c r="B49807" s="70"/>
      <c r="C49807" s="71"/>
    </row>
    <row r="49808" spans="1:3" x14ac:dyDescent="0.4">
      <c r="A49808" s="70"/>
      <c r="B49808" s="70"/>
      <c r="C49808" s="71"/>
    </row>
    <row r="49809" spans="1:3" x14ac:dyDescent="0.4">
      <c r="A49809" s="70"/>
      <c r="B49809" s="70"/>
      <c r="C49809" s="71"/>
    </row>
    <row r="49810" spans="1:3" x14ac:dyDescent="0.4">
      <c r="A49810" s="70"/>
      <c r="B49810" s="70"/>
      <c r="C49810" s="71"/>
    </row>
    <row r="49811" spans="1:3" x14ac:dyDescent="0.4">
      <c r="A49811" s="70"/>
      <c r="B49811" s="70"/>
      <c r="C49811" s="71"/>
    </row>
    <row r="49812" spans="1:3" x14ac:dyDescent="0.4">
      <c r="A49812" s="70"/>
      <c r="B49812" s="70"/>
      <c r="C49812" s="71"/>
    </row>
    <row r="49813" spans="1:3" x14ac:dyDescent="0.4">
      <c r="A49813" s="70"/>
      <c r="B49813" s="70"/>
      <c r="C49813" s="71"/>
    </row>
    <row r="49814" spans="1:3" x14ac:dyDescent="0.4">
      <c r="A49814" s="70"/>
      <c r="B49814" s="70"/>
      <c r="C49814" s="71"/>
    </row>
    <row r="49815" spans="1:3" x14ac:dyDescent="0.4">
      <c r="A49815" s="70"/>
      <c r="B49815" s="70"/>
      <c r="C49815" s="71"/>
    </row>
    <row r="49816" spans="1:3" x14ac:dyDescent="0.4">
      <c r="A49816" s="70"/>
      <c r="B49816" s="70"/>
      <c r="C49816" s="71"/>
    </row>
    <row r="49817" spans="1:3" x14ac:dyDescent="0.4">
      <c r="A49817" s="70"/>
      <c r="B49817" s="70"/>
      <c r="C49817" s="71"/>
    </row>
    <row r="49818" spans="1:3" x14ac:dyDescent="0.4">
      <c r="A49818" s="70"/>
      <c r="B49818" s="70"/>
      <c r="C49818" s="71"/>
    </row>
    <row r="49819" spans="1:3" x14ac:dyDescent="0.4">
      <c r="A49819" s="70"/>
      <c r="B49819" s="70"/>
      <c r="C49819" s="71"/>
    </row>
    <row r="49820" spans="1:3" x14ac:dyDescent="0.4">
      <c r="A49820" s="70"/>
      <c r="B49820" s="70"/>
      <c r="C49820" s="71"/>
    </row>
    <row r="49821" spans="1:3" x14ac:dyDescent="0.4">
      <c r="A49821" s="70"/>
      <c r="B49821" s="70"/>
      <c r="C49821" s="71"/>
    </row>
    <row r="49822" spans="1:3" x14ac:dyDescent="0.4">
      <c r="A49822" s="70"/>
      <c r="B49822" s="70"/>
      <c r="C49822" s="71"/>
    </row>
    <row r="49823" spans="1:3" x14ac:dyDescent="0.4">
      <c r="A49823" s="70"/>
      <c r="B49823" s="70"/>
      <c r="C49823" s="71"/>
    </row>
    <row r="49824" spans="1:3" x14ac:dyDescent="0.4">
      <c r="A49824" s="70"/>
      <c r="B49824" s="70"/>
      <c r="C49824" s="71"/>
    </row>
    <row r="49825" spans="1:3" x14ac:dyDescent="0.4">
      <c r="A49825" s="70"/>
      <c r="B49825" s="70"/>
      <c r="C49825" s="71"/>
    </row>
    <row r="49826" spans="1:3" x14ac:dyDescent="0.4">
      <c r="A49826" s="70"/>
      <c r="B49826" s="70"/>
      <c r="C49826" s="71"/>
    </row>
    <row r="49827" spans="1:3" x14ac:dyDescent="0.4">
      <c r="A49827" s="70"/>
      <c r="B49827" s="70"/>
      <c r="C49827" s="71"/>
    </row>
    <row r="49828" spans="1:3" x14ac:dyDescent="0.4">
      <c r="A49828" s="70"/>
      <c r="B49828" s="70"/>
      <c r="C49828" s="71"/>
    </row>
    <row r="49829" spans="1:3" x14ac:dyDescent="0.4">
      <c r="A49829" s="70"/>
      <c r="B49829" s="70"/>
      <c r="C49829" s="71"/>
    </row>
    <row r="49830" spans="1:3" x14ac:dyDescent="0.4">
      <c r="A49830" s="70"/>
      <c r="B49830" s="70"/>
      <c r="C49830" s="71"/>
    </row>
    <row r="49831" spans="1:3" x14ac:dyDescent="0.4">
      <c r="A49831" s="70"/>
      <c r="B49831" s="70"/>
      <c r="C49831" s="71"/>
    </row>
    <row r="49832" spans="1:3" x14ac:dyDescent="0.4">
      <c r="A49832" s="70"/>
      <c r="B49832" s="70"/>
      <c r="C49832" s="71"/>
    </row>
    <row r="49833" spans="1:3" x14ac:dyDescent="0.4">
      <c r="A49833" s="70"/>
      <c r="B49833" s="70"/>
      <c r="C49833" s="71"/>
    </row>
    <row r="49834" spans="1:3" x14ac:dyDescent="0.4">
      <c r="A49834" s="70"/>
      <c r="B49834" s="70"/>
      <c r="C49834" s="71"/>
    </row>
    <row r="49835" spans="1:3" x14ac:dyDescent="0.4">
      <c r="A49835" s="70"/>
      <c r="B49835" s="70"/>
      <c r="C49835" s="71"/>
    </row>
    <row r="49836" spans="1:3" x14ac:dyDescent="0.4">
      <c r="A49836" s="70"/>
      <c r="B49836" s="70"/>
      <c r="C49836" s="71"/>
    </row>
    <row r="49837" spans="1:3" x14ac:dyDescent="0.4">
      <c r="A49837" s="70"/>
      <c r="B49837" s="70"/>
      <c r="C49837" s="71"/>
    </row>
    <row r="49838" spans="1:3" x14ac:dyDescent="0.4">
      <c r="A49838" s="70"/>
      <c r="B49838" s="70"/>
      <c r="C49838" s="71"/>
    </row>
    <row r="49839" spans="1:3" x14ac:dyDescent="0.4">
      <c r="A49839" s="70"/>
      <c r="B49839" s="70"/>
      <c r="C49839" s="71"/>
    </row>
    <row r="49840" spans="1:3" x14ac:dyDescent="0.4">
      <c r="A49840" s="70"/>
      <c r="B49840" s="70"/>
      <c r="C49840" s="71"/>
    </row>
    <row r="49841" spans="1:3" x14ac:dyDescent="0.4">
      <c r="A49841" s="70"/>
      <c r="B49841" s="70"/>
      <c r="C49841" s="71"/>
    </row>
    <row r="49842" spans="1:3" x14ac:dyDescent="0.4">
      <c r="A49842" s="70"/>
      <c r="B49842" s="70"/>
      <c r="C49842" s="71"/>
    </row>
    <row r="49843" spans="1:3" x14ac:dyDescent="0.4">
      <c r="A49843" s="70"/>
      <c r="B49843" s="70"/>
      <c r="C49843" s="71"/>
    </row>
    <row r="49844" spans="1:3" x14ac:dyDescent="0.4">
      <c r="A49844" s="70"/>
      <c r="B49844" s="70"/>
      <c r="C49844" s="71"/>
    </row>
    <row r="49845" spans="1:3" x14ac:dyDescent="0.4">
      <c r="A49845" s="70"/>
      <c r="B49845" s="70"/>
      <c r="C49845" s="71"/>
    </row>
    <row r="49846" spans="1:3" x14ac:dyDescent="0.4">
      <c r="A49846" s="70"/>
      <c r="B49846" s="70"/>
      <c r="C49846" s="71"/>
    </row>
    <row r="49847" spans="1:3" x14ac:dyDescent="0.4">
      <c r="A49847" s="70"/>
      <c r="B49847" s="70"/>
      <c r="C49847" s="71"/>
    </row>
    <row r="49848" spans="1:3" x14ac:dyDescent="0.4">
      <c r="A49848" s="70"/>
      <c r="B49848" s="70"/>
      <c r="C49848" s="71"/>
    </row>
    <row r="49849" spans="1:3" x14ac:dyDescent="0.4">
      <c r="A49849" s="70"/>
      <c r="B49849" s="70"/>
      <c r="C49849" s="71"/>
    </row>
    <row r="49850" spans="1:3" x14ac:dyDescent="0.4">
      <c r="A49850" s="70"/>
      <c r="B49850" s="70"/>
      <c r="C49850" s="71"/>
    </row>
    <row r="49851" spans="1:3" x14ac:dyDescent="0.4">
      <c r="A49851" s="70"/>
      <c r="B49851" s="70"/>
      <c r="C49851" s="71"/>
    </row>
    <row r="49852" spans="1:3" x14ac:dyDescent="0.4">
      <c r="A49852" s="70"/>
      <c r="B49852" s="70"/>
      <c r="C49852" s="71"/>
    </row>
    <row r="49853" spans="1:3" x14ac:dyDescent="0.4">
      <c r="A49853" s="70"/>
      <c r="B49853" s="70"/>
      <c r="C49853" s="71"/>
    </row>
    <row r="49854" spans="1:3" x14ac:dyDescent="0.4">
      <c r="A49854" s="70"/>
      <c r="B49854" s="70"/>
      <c r="C49854" s="71"/>
    </row>
    <row r="49855" spans="1:3" x14ac:dyDescent="0.4">
      <c r="A49855" s="70"/>
      <c r="B49855" s="70"/>
      <c r="C49855" s="71"/>
    </row>
    <row r="49856" spans="1:3" x14ac:dyDescent="0.4">
      <c r="A49856" s="70"/>
      <c r="B49856" s="70"/>
      <c r="C49856" s="71"/>
    </row>
    <row r="49857" spans="1:3" x14ac:dyDescent="0.4">
      <c r="A49857" s="70"/>
      <c r="B49857" s="70"/>
      <c r="C49857" s="71"/>
    </row>
    <row r="49858" spans="1:3" x14ac:dyDescent="0.4">
      <c r="A49858" s="70"/>
      <c r="B49858" s="70"/>
      <c r="C49858" s="71"/>
    </row>
    <row r="49859" spans="1:3" x14ac:dyDescent="0.4">
      <c r="A49859" s="70"/>
      <c r="B49859" s="70"/>
      <c r="C49859" s="71"/>
    </row>
    <row r="49860" spans="1:3" x14ac:dyDescent="0.4">
      <c r="A49860" s="70"/>
      <c r="B49860" s="70"/>
      <c r="C49860" s="71"/>
    </row>
    <row r="49861" spans="1:3" x14ac:dyDescent="0.4">
      <c r="A49861" s="70"/>
      <c r="B49861" s="70"/>
      <c r="C49861" s="71"/>
    </row>
    <row r="49862" spans="1:3" x14ac:dyDescent="0.4">
      <c r="A49862" s="70"/>
      <c r="B49862" s="70"/>
      <c r="C49862" s="71"/>
    </row>
    <row r="49863" spans="1:3" x14ac:dyDescent="0.4">
      <c r="A49863" s="70"/>
      <c r="B49863" s="70"/>
      <c r="C49863" s="71"/>
    </row>
    <row r="49864" spans="1:3" x14ac:dyDescent="0.4">
      <c r="A49864" s="70"/>
      <c r="B49864" s="70"/>
      <c r="C49864" s="71"/>
    </row>
    <row r="49865" spans="1:3" x14ac:dyDescent="0.4">
      <c r="A49865" s="70"/>
      <c r="B49865" s="70"/>
      <c r="C49865" s="71"/>
    </row>
    <row r="49866" spans="1:3" x14ac:dyDescent="0.4">
      <c r="A49866" s="70"/>
      <c r="B49866" s="70"/>
      <c r="C49866" s="71"/>
    </row>
    <row r="49867" spans="1:3" x14ac:dyDescent="0.4">
      <c r="A49867" s="70"/>
      <c r="B49867" s="70"/>
      <c r="C49867" s="71"/>
    </row>
    <row r="49868" spans="1:3" x14ac:dyDescent="0.4">
      <c r="A49868" s="70"/>
      <c r="B49868" s="70"/>
      <c r="C49868" s="71"/>
    </row>
    <row r="49869" spans="1:3" x14ac:dyDescent="0.4">
      <c r="A49869" s="70"/>
      <c r="B49869" s="70"/>
      <c r="C49869" s="71"/>
    </row>
    <row r="49870" spans="1:3" x14ac:dyDescent="0.4">
      <c r="A49870" s="70"/>
      <c r="B49870" s="70"/>
      <c r="C49870" s="71"/>
    </row>
    <row r="49871" spans="1:3" x14ac:dyDescent="0.4">
      <c r="A49871" s="70"/>
      <c r="B49871" s="70"/>
      <c r="C49871" s="71"/>
    </row>
    <row r="49872" spans="1:3" x14ac:dyDescent="0.4">
      <c r="A49872" s="70"/>
      <c r="B49872" s="70"/>
      <c r="C49872" s="71"/>
    </row>
    <row r="49873" spans="1:3" x14ac:dyDescent="0.4">
      <c r="A49873" s="70"/>
      <c r="B49873" s="70"/>
      <c r="C49873" s="71"/>
    </row>
    <row r="49874" spans="1:3" x14ac:dyDescent="0.4">
      <c r="A49874" s="70"/>
      <c r="B49874" s="70"/>
      <c r="C49874" s="71"/>
    </row>
    <row r="49875" spans="1:3" x14ac:dyDescent="0.4">
      <c r="A49875" s="70"/>
      <c r="B49875" s="70"/>
      <c r="C49875" s="71"/>
    </row>
    <row r="49876" spans="1:3" x14ac:dyDescent="0.4">
      <c r="A49876" s="70"/>
      <c r="B49876" s="70"/>
      <c r="C49876" s="71"/>
    </row>
    <row r="49877" spans="1:3" x14ac:dyDescent="0.4">
      <c r="A49877" s="70"/>
      <c r="B49877" s="70"/>
      <c r="C49877" s="71"/>
    </row>
    <row r="49878" spans="1:3" x14ac:dyDescent="0.4">
      <c r="A49878" s="70"/>
      <c r="B49878" s="70"/>
      <c r="C49878" s="71"/>
    </row>
    <row r="49879" spans="1:3" x14ac:dyDescent="0.4">
      <c r="A49879" s="70"/>
      <c r="B49879" s="70"/>
      <c r="C49879" s="71"/>
    </row>
    <row r="49880" spans="1:3" x14ac:dyDescent="0.4">
      <c r="A49880" s="70"/>
      <c r="B49880" s="70"/>
      <c r="C49880" s="71"/>
    </row>
    <row r="49881" spans="1:3" x14ac:dyDescent="0.4">
      <c r="A49881" s="70"/>
      <c r="B49881" s="70"/>
      <c r="C49881" s="71"/>
    </row>
    <row r="49882" spans="1:3" x14ac:dyDescent="0.4">
      <c r="A49882" s="70"/>
      <c r="B49882" s="70"/>
      <c r="C49882" s="71"/>
    </row>
    <row r="49883" spans="1:3" x14ac:dyDescent="0.4">
      <c r="A49883" s="70"/>
      <c r="B49883" s="70"/>
      <c r="C49883" s="71"/>
    </row>
    <row r="49884" spans="1:3" x14ac:dyDescent="0.4">
      <c r="A49884" s="70"/>
      <c r="B49884" s="70"/>
      <c r="C49884" s="71"/>
    </row>
    <row r="49885" spans="1:3" x14ac:dyDescent="0.4">
      <c r="A49885" s="70"/>
      <c r="B49885" s="70"/>
      <c r="C49885" s="71"/>
    </row>
    <row r="49886" spans="1:3" x14ac:dyDescent="0.4">
      <c r="A49886" s="70"/>
      <c r="B49886" s="70"/>
      <c r="C49886" s="71"/>
    </row>
    <row r="49887" spans="1:3" x14ac:dyDescent="0.4">
      <c r="A49887" s="70"/>
      <c r="B49887" s="70"/>
      <c r="C49887" s="71"/>
    </row>
    <row r="49888" spans="1:3" x14ac:dyDescent="0.4">
      <c r="A49888" s="70"/>
      <c r="B49888" s="70"/>
      <c r="C49888" s="71"/>
    </row>
    <row r="49889" spans="1:3" x14ac:dyDescent="0.4">
      <c r="A49889" s="70"/>
      <c r="B49889" s="70"/>
      <c r="C49889" s="71"/>
    </row>
    <row r="49890" spans="1:3" x14ac:dyDescent="0.4">
      <c r="A49890" s="70"/>
      <c r="B49890" s="70"/>
      <c r="C49890" s="71"/>
    </row>
    <row r="49891" spans="1:3" x14ac:dyDescent="0.4">
      <c r="A49891" s="70"/>
      <c r="B49891" s="70"/>
      <c r="C49891" s="71"/>
    </row>
    <row r="49892" spans="1:3" x14ac:dyDescent="0.4">
      <c r="A49892" s="70"/>
      <c r="B49892" s="70"/>
      <c r="C49892" s="71"/>
    </row>
    <row r="49893" spans="1:3" x14ac:dyDescent="0.4">
      <c r="A49893" s="70"/>
      <c r="B49893" s="70"/>
      <c r="C49893" s="71"/>
    </row>
    <row r="49894" spans="1:3" x14ac:dyDescent="0.4">
      <c r="A49894" s="70"/>
      <c r="B49894" s="70"/>
      <c r="C49894" s="71"/>
    </row>
    <row r="49895" spans="1:3" x14ac:dyDescent="0.4">
      <c r="A49895" s="70"/>
      <c r="B49895" s="70"/>
      <c r="C49895" s="71"/>
    </row>
    <row r="49896" spans="1:3" x14ac:dyDescent="0.4">
      <c r="A49896" s="70"/>
      <c r="B49896" s="70"/>
      <c r="C49896" s="71"/>
    </row>
    <row r="49897" spans="1:3" x14ac:dyDescent="0.4">
      <c r="A49897" s="70"/>
      <c r="B49897" s="70"/>
      <c r="C49897" s="71"/>
    </row>
    <row r="49898" spans="1:3" x14ac:dyDescent="0.4">
      <c r="A49898" s="70"/>
      <c r="B49898" s="70"/>
      <c r="C49898" s="71"/>
    </row>
    <row r="49899" spans="1:3" x14ac:dyDescent="0.4">
      <c r="A49899" s="70"/>
      <c r="B49899" s="70"/>
      <c r="C49899" s="71"/>
    </row>
    <row r="49900" spans="1:3" x14ac:dyDescent="0.4">
      <c r="A49900" s="70"/>
      <c r="B49900" s="70"/>
      <c r="C49900" s="71"/>
    </row>
    <row r="49901" spans="1:3" x14ac:dyDescent="0.4">
      <c r="A49901" s="70"/>
      <c r="B49901" s="70"/>
      <c r="C49901" s="71"/>
    </row>
    <row r="49902" spans="1:3" x14ac:dyDescent="0.4">
      <c r="A49902" s="70"/>
      <c r="B49902" s="70"/>
      <c r="C49902" s="71"/>
    </row>
    <row r="49903" spans="1:3" x14ac:dyDescent="0.4">
      <c r="A49903" s="70"/>
      <c r="B49903" s="70"/>
      <c r="C49903" s="71"/>
    </row>
    <row r="49904" spans="1:3" x14ac:dyDescent="0.4">
      <c r="A49904" s="70"/>
      <c r="B49904" s="70"/>
      <c r="C49904" s="71"/>
    </row>
    <row r="49905" spans="1:3" x14ac:dyDescent="0.4">
      <c r="A49905" s="70"/>
      <c r="B49905" s="70"/>
      <c r="C49905" s="71"/>
    </row>
    <row r="49906" spans="1:3" x14ac:dyDescent="0.4">
      <c r="A49906" s="70"/>
      <c r="B49906" s="70"/>
      <c r="C49906" s="71"/>
    </row>
    <row r="49907" spans="1:3" x14ac:dyDescent="0.4">
      <c r="A49907" s="70"/>
      <c r="B49907" s="70"/>
      <c r="C49907" s="71"/>
    </row>
    <row r="49908" spans="1:3" x14ac:dyDescent="0.4">
      <c r="A49908" s="70"/>
      <c r="B49908" s="70"/>
      <c r="C49908" s="71"/>
    </row>
    <row r="49909" spans="1:3" x14ac:dyDescent="0.4">
      <c r="A49909" s="70"/>
      <c r="B49909" s="70"/>
      <c r="C49909" s="71"/>
    </row>
    <row r="49910" spans="1:3" x14ac:dyDescent="0.4">
      <c r="A49910" s="70"/>
      <c r="B49910" s="70"/>
      <c r="C49910" s="71"/>
    </row>
    <row r="49911" spans="1:3" x14ac:dyDescent="0.4">
      <c r="A49911" s="70"/>
      <c r="B49911" s="70"/>
      <c r="C49911" s="71"/>
    </row>
    <row r="49912" spans="1:3" x14ac:dyDescent="0.4">
      <c r="A49912" s="70"/>
      <c r="B49912" s="70"/>
      <c r="C49912" s="71"/>
    </row>
    <row r="49913" spans="1:3" x14ac:dyDescent="0.4">
      <c r="A49913" s="70"/>
      <c r="B49913" s="70"/>
      <c r="C49913" s="71"/>
    </row>
    <row r="49914" spans="1:3" x14ac:dyDescent="0.4">
      <c r="A49914" s="70"/>
      <c r="B49914" s="70"/>
      <c r="C49914" s="71"/>
    </row>
    <row r="49915" spans="1:3" x14ac:dyDescent="0.4">
      <c r="A49915" s="70"/>
      <c r="B49915" s="70"/>
      <c r="C49915" s="71"/>
    </row>
    <row r="49916" spans="1:3" x14ac:dyDescent="0.4">
      <c r="A49916" s="70"/>
      <c r="B49916" s="70"/>
      <c r="C49916" s="71"/>
    </row>
    <row r="49917" spans="1:3" x14ac:dyDescent="0.4">
      <c r="A49917" s="70"/>
      <c r="B49917" s="70"/>
      <c r="C49917" s="71"/>
    </row>
    <row r="49918" spans="1:3" x14ac:dyDescent="0.4">
      <c r="A49918" s="70"/>
      <c r="B49918" s="70"/>
      <c r="C49918" s="71"/>
    </row>
    <row r="49919" spans="1:3" x14ac:dyDescent="0.4">
      <c r="A49919" s="70"/>
      <c r="B49919" s="70"/>
      <c r="C49919" s="71"/>
    </row>
    <row r="49920" spans="1:3" x14ac:dyDescent="0.4">
      <c r="A49920" s="70"/>
      <c r="B49920" s="70"/>
      <c r="C49920" s="71"/>
    </row>
    <row r="49921" spans="1:3" x14ac:dyDescent="0.4">
      <c r="A49921" s="70"/>
      <c r="B49921" s="70"/>
      <c r="C49921" s="71"/>
    </row>
    <row r="49922" spans="1:3" x14ac:dyDescent="0.4">
      <c r="A49922" s="70"/>
      <c r="B49922" s="70"/>
      <c r="C49922" s="71"/>
    </row>
    <row r="49923" spans="1:3" x14ac:dyDescent="0.4">
      <c r="A49923" s="70"/>
      <c r="B49923" s="70"/>
      <c r="C49923" s="71"/>
    </row>
    <row r="49924" spans="1:3" x14ac:dyDescent="0.4">
      <c r="A49924" s="70"/>
      <c r="B49924" s="70"/>
      <c r="C49924" s="71"/>
    </row>
    <row r="49925" spans="1:3" x14ac:dyDescent="0.4">
      <c r="A49925" s="70"/>
      <c r="B49925" s="70"/>
      <c r="C49925" s="71"/>
    </row>
    <row r="49926" spans="1:3" x14ac:dyDescent="0.4">
      <c r="A49926" s="70"/>
      <c r="B49926" s="70"/>
      <c r="C49926" s="71"/>
    </row>
    <row r="49927" spans="1:3" x14ac:dyDescent="0.4">
      <c r="A49927" s="70"/>
      <c r="B49927" s="70"/>
      <c r="C49927" s="71"/>
    </row>
    <row r="49928" spans="1:3" x14ac:dyDescent="0.4">
      <c r="A49928" s="70"/>
      <c r="B49928" s="70"/>
      <c r="C49928" s="71"/>
    </row>
    <row r="49929" spans="1:3" x14ac:dyDescent="0.4">
      <c r="A49929" s="70"/>
      <c r="B49929" s="70"/>
      <c r="C49929" s="71"/>
    </row>
    <row r="49930" spans="1:3" x14ac:dyDescent="0.4">
      <c r="A49930" s="70"/>
      <c r="B49930" s="70"/>
      <c r="C49930" s="71"/>
    </row>
    <row r="49931" spans="1:3" x14ac:dyDescent="0.4">
      <c r="A49931" s="70"/>
      <c r="B49931" s="70"/>
      <c r="C49931" s="71"/>
    </row>
    <row r="49932" spans="1:3" x14ac:dyDescent="0.4">
      <c r="A49932" s="70"/>
      <c r="B49932" s="70"/>
      <c r="C49932" s="71"/>
    </row>
    <row r="49933" spans="1:3" x14ac:dyDescent="0.4">
      <c r="A49933" s="70"/>
      <c r="B49933" s="70"/>
      <c r="C49933" s="71"/>
    </row>
    <row r="49934" spans="1:3" x14ac:dyDescent="0.4">
      <c r="A49934" s="70"/>
      <c r="B49934" s="70"/>
      <c r="C49934" s="71"/>
    </row>
    <row r="49935" spans="1:3" x14ac:dyDescent="0.4">
      <c r="A49935" s="70"/>
      <c r="B49935" s="70"/>
      <c r="C49935" s="71"/>
    </row>
    <row r="49936" spans="1:3" x14ac:dyDescent="0.4">
      <c r="A49936" s="70"/>
      <c r="B49936" s="70"/>
      <c r="C49936" s="71"/>
    </row>
    <row r="49937" spans="1:3" x14ac:dyDescent="0.4">
      <c r="A49937" s="70"/>
      <c r="B49937" s="70"/>
      <c r="C49937" s="71"/>
    </row>
    <row r="49938" spans="1:3" x14ac:dyDescent="0.4">
      <c r="A49938" s="70"/>
      <c r="B49938" s="70"/>
      <c r="C49938" s="71"/>
    </row>
    <row r="49939" spans="1:3" x14ac:dyDescent="0.4">
      <c r="A49939" s="70"/>
      <c r="B49939" s="70"/>
      <c r="C49939" s="71"/>
    </row>
    <row r="49940" spans="1:3" x14ac:dyDescent="0.4">
      <c r="A49940" s="70"/>
      <c r="B49940" s="70"/>
      <c r="C49940" s="71"/>
    </row>
    <row r="49941" spans="1:3" x14ac:dyDescent="0.4">
      <c r="A49941" s="70"/>
      <c r="B49941" s="70"/>
      <c r="C49941" s="71"/>
    </row>
    <row r="49942" spans="1:3" x14ac:dyDescent="0.4">
      <c r="A49942" s="70"/>
      <c r="B49942" s="70"/>
      <c r="C49942" s="71"/>
    </row>
    <row r="49943" spans="1:3" x14ac:dyDescent="0.4">
      <c r="A49943" s="70"/>
      <c r="B49943" s="70"/>
      <c r="C49943" s="71"/>
    </row>
    <row r="49944" spans="1:3" x14ac:dyDescent="0.4">
      <c r="A49944" s="70"/>
      <c r="B49944" s="70"/>
      <c r="C49944" s="71"/>
    </row>
    <row r="49945" spans="1:3" x14ac:dyDescent="0.4">
      <c r="A49945" s="70"/>
      <c r="B49945" s="70"/>
      <c r="C49945" s="71"/>
    </row>
    <row r="49946" spans="1:3" x14ac:dyDescent="0.4">
      <c r="A49946" s="70"/>
      <c r="B49946" s="70"/>
      <c r="C49946" s="71"/>
    </row>
    <row r="49947" spans="1:3" x14ac:dyDescent="0.4">
      <c r="A49947" s="70"/>
      <c r="B49947" s="70"/>
      <c r="C49947" s="71"/>
    </row>
    <row r="49948" spans="1:3" x14ac:dyDescent="0.4">
      <c r="A49948" s="70"/>
      <c r="B49948" s="70"/>
      <c r="C49948" s="71"/>
    </row>
    <row r="49949" spans="1:3" x14ac:dyDescent="0.4">
      <c r="A49949" s="70"/>
      <c r="B49949" s="70"/>
      <c r="C49949" s="71"/>
    </row>
    <row r="49950" spans="1:3" x14ac:dyDescent="0.4">
      <c r="A49950" s="70"/>
      <c r="B49950" s="70"/>
      <c r="C49950" s="71"/>
    </row>
    <row r="49951" spans="1:3" x14ac:dyDescent="0.4">
      <c r="A49951" s="70"/>
      <c r="B49951" s="70"/>
      <c r="C49951" s="71"/>
    </row>
    <row r="49952" spans="1:3" x14ac:dyDescent="0.4">
      <c r="A49952" s="70"/>
      <c r="B49952" s="70"/>
      <c r="C49952" s="71"/>
    </row>
    <row r="49953" spans="1:3" x14ac:dyDescent="0.4">
      <c r="A49953" s="70"/>
      <c r="B49953" s="70"/>
      <c r="C49953" s="71"/>
    </row>
    <row r="49954" spans="1:3" x14ac:dyDescent="0.4">
      <c r="A49954" s="70"/>
      <c r="B49954" s="70"/>
      <c r="C49954" s="71"/>
    </row>
    <row r="49955" spans="1:3" x14ac:dyDescent="0.4">
      <c r="A49955" s="70"/>
      <c r="B49955" s="70"/>
      <c r="C49955" s="71"/>
    </row>
    <row r="49956" spans="1:3" x14ac:dyDescent="0.4">
      <c r="A49956" s="70"/>
      <c r="B49956" s="70"/>
      <c r="C49956" s="71"/>
    </row>
    <row r="49957" spans="1:3" x14ac:dyDescent="0.4">
      <c r="A49957" s="70"/>
      <c r="B49957" s="70"/>
      <c r="C49957" s="71"/>
    </row>
    <row r="49958" spans="1:3" x14ac:dyDescent="0.4">
      <c r="A49958" s="70"/>
      <c r="B49958" s="70"/>
      <c r="C49958" s="71"/>
    </row>
    <row r="49959" spans="1:3" x14ac:dyDescent="0.4">
      <c r="A49959" s="70"/>
      <c r="B49959" s="70"/>
      <c r="C49959" s="71"/>
    </row>
    <row r="49960" spans="1:3" x14ac:dyDescent="0.4">
      <c r="A49960" s="70"/>
      <c r="B49960" s="70"/>
      <c r="C49960" s="71"/>
    </row>
    <row r="49961" spans="1:3" x14ac:dyDescent="0.4">
      <c r="A49961" s="70"/>
      <c r="B49961" s="70"/>
      <c r="C49961" s="71"/>
    </row>
    <row r="49962" spans="1:3" x14ac:dyDescent="0.4">
      <c r="A49962" s="70"/>
      <c r="B49962" s="70"/>
      <c r="C49962" s="71"/>
    </row>
    <row r="49963" spans="1:3" x14ac:dyDescent="0.4">
      <c r="A49963" s="70"/>
      <c r="B49963" s="70"/>
      <c r="C49963" s="71"/>
    </row>
    <row r="49964" spans="1:3" x14ac:dyDescent="0.4">
      <c r="A49964" s="70"/>
      <c r="B49964" s="70"/>
      <c r="C49964" s="71"/>
    </row>
    <row r="49965" spans="1:3" x14ac:dyDescent="0.4">
      <c r="A49965" s="70"/>
      <c r="B49965" s="70"/>
      <c r="C49965" s="71"/>
    </row>
    <row r="49966" spans="1:3" x14ac:dyDescent="0.4">
      <c r="A49966" s="70"/>
      <c r="B49966" s="70"/>
      <c r="C49966" s="71"/>
    </row>
    <row r="49967" spans="1:3" x14ac:dyDescent="0.4">
      <c r="A49967" s="70"/>
      <c r="B49967" s="70"/>
      <c r="C49967" s="71"/>
    </row>
    <row r="49968" spans="1:3" x14ac:dyDescent="0.4">
      <c r="A49968" s="70"/>
      <c r="B49968" s="70"/>
      <c r="C49968" s="71"/>
    </row>
    <row r="49969" spans="1:3" x14ac:dyDescent="0.4">
      <c r="A49969" s="70"/>
      <c r="B49969" s="70"/>
      <c r="C49969" s="71"/>
    </row>
    <row r="49970" spans="1:3" x14ac:dyDescent="0.4">
      <c r="A49970" s="70"/>
      <c r="B49970" s="70"/>
      <c r="C49970" s="71"/>
    </row>
    <row r="49971" spans="1:3" x14ac:dyDescent="0.4">
      <c r="A49971" s="70"/>
      <c r="B49971" s="70"/>
      <c r="C49971" s="71"/>
    </row>
    <row r="49972" spans="1:3" x14ac:dyDescent="0.4">
      <c r="A49972" s="70"/>
      <c r="B49972" s="70"/>
      <c r="C49972" s="71"/>
    </row>
    <row r="49973" spans="1:3" x14ac:dyDescent="0.4">
      <c r="A49973" s="70"/>
      <c r="B49973" s="70"/>
      <c r="C49973" s="71"/>
    </row>
    <row r="49974" spans="1:3" x14ac:dyDescent="0.4">
      <c r="A49974" s="70"/>
      <c r="B49974" s="70"/>
      <c r="C49974" s="71"/>
    </row>
    <row r="49975" spans="1:3" x14ac:dyDescent="0.4">
      <c r="A49975" s="70"/>
      <c r="B49975" s="70"/>
      <c r="C49975" s="71"/>
    </row>
    <row r="49976" spans="1:3" x14ac:dyDescent="0.4">
      <c r="A49976" s="70"/>
      <c r="B49976" s="70"/>
      <c r="C49976" s="71"/>
    </row>
    <row r="49977" spans="1:3" x14ac:dyDescent="0.4">
      <c r="A49977" s="70"/>
      <c r="B49977" s="70"/>
      <c r="C49977" s="71"/>
    </row>
    <row r="49978" spans="1:3" x14ac:dyDescent="0.4">
      <c r="A49978" s="70"/>
      <c r="B49978" s="70"/>
      <c r="C49978" s="71"/>
    </row>
    <row r="49979" spans="1:3" x14ac:dyDescent="0.4">
      <c r="A49979" s="70"/>
      <c r="B49979" s="70"/>
      <c r="C49979" s="71"/>
    </row>
    <row r="49980" spans="1:3" x14ac:dyDescent="0.4">
      <c r="A49980" s="70"/>
      <c r="B49980" s="70"/>
      <c r="C49980" s="71"/>
    </row>
    <row r="49981" spans="1:3" x14ac:dyDescent="0.4">
      <c r="A49981" s="70"/>
      <c r="B49981" s="70"/>
      <c r="C49981" s="71"/>
    </row>
    <row r="49982" spans="1:3" x14ac:dyDescent="0.4">
      <c r="A49982" s="70"/>
      <c r="B49982" s="70"/>
      <c r="C49982" s="71"/>
    </row>
    <row r="49983" spans="1:3" x14ac:dyDescent="0.4">
      <c r="A49983" s="70"/>
      <c r="B49983" s="70"/>
      <c r="C49983" s="71"/>
    </row>
    <row r="49984" spans="1:3" x14ac:dyDescent="0.4">
      <c r="A49984" s="70"/>
      <c r="B49984" s="70"/>
      <c r="C49984" s="71"/>
    </row>
    <row r="49985" spans="1:3" x14ac:dyDescent="0.4">
      <c r="A49985" s="70"/>
      <c r="B49985" s="70"/>
      <c r="C49985" s="71"/>
    </row>
    <row r="49986" spans="1:3" x14ac:dyDescent="0.4">
      <c r="A49986" s="70"/>
      <c r="B49986" s="70"/>
      <c r="C49986" s="71"/>
    </row>
    <row r="49987" spans="1:3" x14ac:dyDescent="0.4">
      <c r="A49987" s="70"/>
      <c r="B49987" s="70"/>
      <c r="C49987" s="71"/>
    </row>
    <row r="49988" spans="1:3" x14ac:dyDescent="0.4">
      <c r="A49988" s="70"/>
      <c r="B49988" s="70"/>
      <c r="C49988" s="71"/>
    </row>
    <row r="49989" spans="1:3" x14ac:dyDescent="0.4">
      <c r="A49989" s="70"/>
      <c r="B49989" s="70"/>
      <c r="C49989" s="71"/>
    </row>
    <row r="49990" spans="1:3" x14ac:dyDescent="0.4">
      <c r="A49990" s="70"/>
      <c r="B49990" s="70"/>
      <c r="C49990" s="71"/>
    </row>
    <row r="49991" spans="1:3" x14ac:dyDescent="0.4">
      <c r="A49991" s="70"/>
      <c r="B49991" s="70"/>
      <c r="C49991" s="71"/>
    </row>
    <row r="49992" spans="1:3" x14ac:dyDescent="0.4">
      <c r="A49992" s="70"/>
      <c r="B49992" s="70"/>
      <c r="C49992" s="71"/>
    </row>
    <row r="49993" spans="1:3" x14ac:dyDescent="0.4">
      <c r="A49993" s="70"/>
      <c r="B49993" s="70"/>
      <c r="C49993" s="71"/>
    </row>
    <row r="49994" spans="1:3" x14ac:dyDescent="0.4">
      <c r="A49994" s="70"/>
      <c r="B49994" s="70"/>
      <c r="C49994" s="71"/>
    </row>
    <row r="49995" spans="1:3" x14ac:dyDescent="0.4">
      <c r="A49995" s="70"/>
      <c r="B49995" s="70"/>
      <c r="C49995" s="71"/>
    </row>
    <row r="49996" spans="1:3" x14ac:dyDescent="0.4">
      <c r="A49996" s="70"/>
      <c r="B49996" s="70"/>
      <c r="C49996" s="71"/>
    </row>
    <row r="49997" spans="1:3" x14ac:dyDescent="0.4">
      <c r="A49997" s="70"/>
      <c r="B49997" s="70"/>
      <c r="C49997" s="71"/>
    </row>
    <row r="49998" spans="1:3" x14ac:dyDescent="0.4">
      <c r="A49998" s="70"/>
      <c r="B49998" s="70"/>
      <c r="C49998" s="71"/>
    </row>
    <row r="49999" spans="1:3" x14ac:dyDescent="0.4">
      <c r="A49999" s="70"/>
      <c r="B49999" s="70"/>
      <c r="C49999" s="71"/>
    </row>
    <row r="50000" spans="1:3" x14ac:dyDescent="0.4">
      <c r="A50000" s="70"/>
      <c r="B50000" s="70"/>
      <c r="C50000" s="71"/>
    </row>
    <row r="50001" spans="1:3" x14ac:dyDescent="0.4">
      <c r="A50001" s="70"/>
      <c r="B50001" s="70"/>
      <c r="C50001" s="71"/>
    </row>
    <row r="50002" spans="1:3" x14ac:dyDescent="0.4">
      <c r="A50002" s="70"/>
      <c r="B50002" s="70"/>
      <c r="C50002" s="71"/>
    </row>
    <row r="50003" spans="1:3" x14ac:dyDescent="0.4">
      <c r="A50003" s="70"/>
      <c r="B50003" s="70"/>
      <c r="C50003" s="71"/>
    </row>
    <row r="50004" spans="1:3" x14ac:dyDescent="0.4">
      <c r="A50004" s="70"/>
      <c r="B50004" s="70"/>
      <c r="C50004" s="71"/>
    </row>
    <row r="50005" spans="1:3" x14ac:dyDescent="0.4">
      <c r="A50005" s="70"/>
      <c r="B50005" s="70"/>
      <c r="C50005" s="71"/>
    </row>
    <row r="50006" spans="1:3" x14ac:dyDescent="0.4">
      <c r="A50006" s="70"/>
      <c r="B50006" s="70"/>
      <c r="C50006" s="71"/>
    </row>
    <row r="50007" spans="1:3" x14ac:dyDescent="0.4">
      <c r="A50007" s="70"/>
      <c r="B50007" s="70"/>
      <c r="C50007" s="71"/>
    </row>
    <row r="50008" spans="1:3" x14ac:dyDescent="0.4">
      <c r="A50008" s="70"/>
      <c r="B50008" s="70"/>
      <c r="C50008" s="71"/>
    </row>
    <row r="50009" spans="1:3" x14ac:dyDescent="0.4">
      <c r="A50009" s="70"/>
      <c r="B50009" s="70"/>
      <c r="C50009" s="71"/>
    </row>
    <row r="50010" spans="1:3" x14ac:dyDescent="0.4">
      <c r="A50010" s="70"/>
      <c r="B50010" s="70"/>
      <c r="C50010" s="71"/>
    </row>
    <row r="50011" spans="1:3" x14ac:dyDescent="0.4">
      <c r="A50011" s="70"/>
      <c r="B50011" s="70"/>
      <c r="C50011" s="71"/>
    </row>
    <row r="50012" spans="1:3" x14ac:dyDescent="0.4">
      <c r="A50012" s="70"/>
      <c r="B50012" s="70"/>
      <c r="C50012" s="71"/>
    </row>
    <row r="50013" spans="1:3" x14ac:dyDescent="0.4">
      <c r="A50013" s="70"/>
      <c r="B50013" s="70"/>
      <c r="C50013" s="71"/>
    </row>
    <row r="50014" spans="1:3" x14ac:dyDescent="0.4">
      <c r="A50014" s="70"/>
      <c r="B50014" s="70"/>
      <c r="C50014" s="71"/>
    </row>
    <row r="50015" spans="1:3" x14ac:dyDescent="0.4">
      <c r="A50015" s="70"/>
      <c r="B50015" s="70"/>
      <c r="C50015" s="71"/>
    </row>
    <row r="50016" spans="1:3" x14ac:dyDescent="0.4">
      <c r="A50016" s="70"/>
      <c r="B50016" s="70"/>
      <c r="C50016" s="71"/>
    </row>
    <row r="50017" spans="1:3" x14ac:dyDescent="0.4">
      <c r="A50017" s="70"/>
      <c r="B50017" s="70"/>
      <c r="C50017" s="71"/>
    </row>
    <row r="50018" spans="1:3" x14ac:dyDescent="0.4">
      <c r="A50018" s="70"/>
      <c r="B50018" s="70"/>
      <c r="C50018" s="71"/>
    </row>
    <row r="50019" spans="1:3" x14ac:dyDescent="0.4">
      <c r="A50019" s="70"/>
      <c r="B50019" s="70"/>
      <c r="C50019" s="71"/>
    </row>
    <row r="50020" spans="1:3" x14ac:dyDescent="0.4">
      <c r="A50020" s="70"/>
      <c r="B50020" s="70"/>
      <c r="C50020" s="71"/>
    </row>
    <row r="50021" spans="1:3" x14ac:dyDescent="0.4">
      <c r="A50021" s="70"/>
      <c r="B50021" s="70"/>
      <c r="C50021" s="71"/>
    </row>
    <row r="50022" spans="1:3" x14ac:dyDescent="0.4">
      <c r="A50022" s="70"/>
      <c r="B50022" s="70"/>
      <c r="C50022" s="71"/>
    </row>
    <row r="50023" spans="1:3" x14ac:dyDescent="0.4">
      <c r="A50023" s="70"/>
      <c r="B50023" s="70"/>
      <c r="C50023" s="71"/>
    </row>
    <row r="50024" spans="1:3" x14ac:dyDescent="0.4">
      <c r="A50024" s="70"/>
      <c r="B50024" s="70"/>
      <c r="C50024" s="71"/>
    </row>
    <row r="50025" spans="1:3" x14ac:dyDescent="0.4">
      <c r="A50025" s="70"/>
      <c r="B50025" s="70"/>
      <c r="C50025" s="71"/>
    </row>
    <row r="50026" spans="1:3" x14ac:dyDescent="0.4">
      <c r="A50026" s="70"/>
      <c r="B50026" s="70"/>
      <c r="C50026" s="71"/>
    </row>
    <row r="50027" spans="1:3" x14ac:dyDescent="0.4">
      <c r="A50027" s="70"/>
      <c r="B50027" s="70"/>
      <c r="C50027" s="71"/>
    </row>
    <row r="50028" spans="1:3" x14ac:dyDescent="0.4">
      <c r="A50028" s="70"/>
      <c r="B50028" s="70"/>
      <c r="C50028" s="71"/>
    </row>
    <row r="50029" spans="1:3" x14ac:dyDescent="0.4">
      <c r="A50029" s="70"/>
      <c r="B50029" s="70"/>
      <c r="C50029" s="71"/>
    </row>
    <row r="50030" spans="1:3" x14ac:dyDescent="0.4">
      <c r="A50030" s="70"/>
      <c r="B50030" s="70"/>
      <c r="C50030" s="71"/>
    </row>
    <row r="50031" spans="1:3" x14ac:dyDescent="0.4">
      <c r="A50031" s="70"/>
      <c r="B50031" s="70"/>
      <c r="C50031" s="71"/>
    </row>
    <row r="50032" spans="1:3" x14ac:dyDescent="0.4">
      <c r="A50032" s="70"/>
      <c r="B50032" s="70"/>
      <c r="C50032" s="71"/>
    </row>
    <row r="50033" spans="1:3" x14ac:dyDescent="0.4">
      <c r="A50033" s="70"/>
      <c r="B50033" s="70"/>
      <c r="C50033" s="71"/>
    </row>
    <row r="50034" spans="1:3" x14ac:dyDescent="0.4">
      <c r="A50034" s="70"/>
      <c r="B50034" s="70"/>
      <c r="C50034" s="71"/>
    </row>
    <row r="50035" spans="1:3" x14ac:dyDescent="0.4">
      <c r="A50035" s="70"/>
      <c r="B50035" s="70"/>
      <c r="C50035" s="71"/>
    </row>
    <row r="50036" spans="1:3" x14ac:dyDescent="0.4">
      <c r="A50036" s="70"/>
      <c r="B50036" s="70"/>
      <c r="C50036" s="71"/>
    </row>
    <row r="50037" spans="1:3" x14ac:dyDescent="0.4">
      <c r="A50037" s="70"/>
      <c r="B50037" s="70"/>
      <c r="C50037" s="71"/>
    </row>
    <row r="50038" spans="1:3" x14ac:dyDescent="0.4">
      <c r="A50038" s="70"/>
      <c r="B50038" s="70"/>
      <c r="C50038" s="71"/>
    </row>
    <row r="50039" spans="1:3" x14ac:dyDescent="0.4">
      <c r="A50039" s="70"/>
      <c r="B50039" s="70"/>
      <c r="C50039" s="71"/>
    </row>
    <row r="50040" spans="1:3" x14ac:dyDescent="0.4">
      <c r="A50040" s="70"/>
      <c r="B50040" s="70"/>
      <c r="C50040" s="71"/>
    </row>
    <row r="50041" spans="1:3" x14ac:dyDescent="0.4">
      <c r="A50041" s="70"/>
      <c r="B50041" s="70"/>
      <c r="C50041" s="71"/>
    </row>
    <row r="50042" spans="1:3" x14ac:dyDescent="0.4">
      <c r="A50042" s="70"/>
      <c r="B50042" s="70"/>
      <c r="C50042" s="71"/>
    </row>
    <row r="50043" spans="1:3" x14ac:dyDescent="0.4">
      <c r="A50043" s="70"/>
      <c r="B50043" s="70"/>
      <c r="C50043" s="71"/>
    </row>
    <row r="50044" spans="1:3" x14ac:dyDescent="0.4">
      <c r="A50044" s="70"/>
      <c r="B50044" s="70"/>
      <c r="C50044" s="71"/>
    </row>
    <row r="50045" spans="1:3" x14ac:dyDescent="0.4">
      <c r="A50045" s="70"/>
      <c r="B50045" s="70"/>
      <c r="C50045" s="71"/>
    </row>
    <row r="50046" spans="1:3" x14ac:dyDescent="0.4">
      <c r="A50046" s="70"/>
      <c r="B50046" s="70"/>
      <c r="C50046" s="71"/>
    </row>
    <row r="50047" spans="1:3" x14ac:dyDescent="0.4">
      <c r="A50047" s="70"/>
      <c r="B50047" s="70"/>
      <c r="C50047" s="71"/>
    </row>
    <row r="50048" spans="1:3" x14ac:dyDescent="0.4">
      <c r="A50048" s="70"/>
      <c r="B50048" s="70"/>
      <c r="C50048" s="71"/>
    </row>
    <row r="50049" spans="1:3" x14ac:dyDescent="0.4">
      <c r="A50049" s="70"/>
      <c r="B50049" s="70"/>
      <c r="C50049" s="71"/>
    </row>
    <row r="50050" spans="1:3" x14ac:dyDescent="0.4">
      <c r="A50050" s="70"/>
      <c r="B50050" s="70"/>
      <c r="C50050" s="71"/>
    </row>
    <row r="50051" spans="1:3" x14ac:dyDescent="0.4">
      <c r="A50051" s="70"/>
      <c r="B50051" s="70"/>
      <c r="C50051" s="71"/>
    </row>
    <row r="50052" spans="1:3" x14ac:dyDescent="0.4">
      <c r="A50052" s="70"/>
      <c r="B50052" s="70"/>
      <c r="C50052" s="71"/>
    </row>
    <row r="50053" spans="1:3" x14ac:dyDescent="0.4">
      <c r="A50053" s="70"/>
      <c r="B50053" s="70"/>
      <c r="C50053" s="71"/>
    </row>
    <row r="50054" spans="1:3" x14ac:dyDescent="0.4">
      <c r="A50054" s="70"/>
      <c r="B50054" s="70"/>
      <c r="C50054" s="71"/>
    </row>
    <row r="50055" spans="1:3" x14ac:dyDescent="0.4">
      <c r="A50055" s="70"/>
      <c r="B50055" s="70"/>
      <c r="C50055" s="71"/>
    </row>
    <row r="50056" spans="1:3" x14ac:dyDescent="0.4">
      <c r="A50056" s="70"/>
      <c r="B50056" s="70"/>
      <c r="C50056" s="71"/>
    </row>
    <row r="50057" spans="1:3" x14ac:dyDescent="0.4">
      <c r="A50057" s="70"/>
      <c r="B50057" s="70"/>
      <c r="C50057" s="71"/>
    </row>
    <row r="50058" spans="1:3" x14ac:dyDescent="0.4">
      <c r="A50058" s="70"/>
      <c r="B50058" s="70"/>
      <c r="C50058" s="71"/>
    </row>
    <row r="50059" spans="1:3" x14ac:dyDescent="0.4">
      <c r="A50059" s="70"/>
      <c r="B50059" s="70"/>
      <c r="C50059" s="71"/>
    </row>
    <row r="50060" spans="1:3" x14ac:dyDescent="0.4">
      <c r="A50060" s="70"/>
      <c r="B50060" s="70"/>
      <c r="C50060" s="71"/>
    </row>
    <row r="50061" spans="1:3" x14ac:dyDescent="0.4">
      <c r="A50061" s="70"/>
      <c r="B50061" s="70"/>
      <c r="C50061" s="71"/>
    </row>
    <row r="50062" spans="1:3" x14ac:dyDescent="0.4">
      <c r="A50062" s="70"/>
      <c r="B50062" s="70"/>
      <c r="C50062" s="71"/>
    </row>
    <row r="50063" spans="1:3" x14ac:dyDescent="0.4">
      <c r="A50063" s="70"/>
      <c r="B50063" s="70"/>
      <c r="C50063" s="71"/>
    </row>
    <row r="50064" spans="1:3" x14ac:dyDescent="0.4">
      <c r="A50064" s="70"/>
      <c r="B50064" s="70"/>
      <c r="C50064" s="71"/>
    </row>
    <row r="50065" spans="1:3" x14ac:dyDescent="0.4">
      <c r="A50065" s="70"/>
      <c r="B50065" s="70"/>
      <c r="C50065" s="71"/>
    </row>
    <row r="50066" spans="1:3" x14ac:dyDescent="0.4">
      <c r="A50066" s="70"/>
      <c r="B50066" s="70"/>
      <c r="C50066" s="71"/>
    </row>
    <row r="50067" spans="1:3" x14ac:dyDescent="0.4">
      <c r="A50067" s="70"/>
      <c r="B50067" s="70"/>
      <c r="C50067" s="71"/>
    </row>
    <row r="50068" spans="1:3" x14ac:dyDescent="0.4">
      <c r="A50068" s="70"/>
      <c r="B50068" s="70"/>
      <c r="C50068" s="71"/>
    </row>
    <row r="50069" spans="1:3" x14ac:dyDescent="0.4">
      <c r="A50069" s="70"/>
      <c r="B50069" s="70"/>
      <c r="C50069" s="71"/>
    </row>
    <row r="50070" spans="1:3" x14ac:dyDescent="0.4">
      <c r="A50070" s="70"/>
      <c r="B50070" s="70"/>
      <c r="C50070" s="71"/>
    </row>
    <row r="50071" spans="1:3" x14ac:dyDescent="0.4">
      <c r="A50071" s="70"/>
      <c r="B50071" s="70"/>
      <c r="C50071" s="71"/>
    </row>
    <row r="50072" spans="1:3" x14ac:dyDescent="0.4">
      <c r="A50072" s="70"/>
      <c r="B50072" s="70"/>
      <c r="C50072" s="71"/>
    </row>
    <row r="50073" spans="1:3" x14ac:dyDescent="0.4">
      <c r="A50073" s="70"/>
      <c r="B50073" s="70"/>
      <c r="C50073" s="71"/>
    </row>
    <row r="50074" spans="1:3" x14ac:dyDescent="0.4">
      <c r="A50074" s="70"/>
      <c r="B50074" s="70"/>
      <c r="C50074" s="71"/>
    </row>
    <row r="50075" spans="1:3" x14ac:dyDescent="0.4">
      <c r="A50075" s="70"/>
      <c r="B50075" s="70"/>
      <c r="C50075" s="71"/>
    </row>
    <row r="50076" spans="1:3" x14ac:dyDescent="0.4">
      <c r="A50076" s="70"/>
      <c r="B50076" s="70"/>
      <c r="C50076" s="71"/>
    </row>
    <row r="50077" spans="1:3" x14ac:dyDescent="0.4">
      <c r="A50077" s="70"/>
      <c r="B50077" s="70"/>
      <c r="C50077" s="71"/>
    </row>
    <row r="50078" spans="1:3" x14ac:dyDescent="0.4">
      <c r="A50078" s="70"/>
      <c r="B50078" s="70"/>
      <c r="C50078" s="71"/>
    </row>
    <row r="50079" spans="1:3" x14ac:dyDescent="0.4">
      <c r="A50079" s="70"/>
      <c r="B50079" s="70"/>
      <c r="C50079" s="71"/>
    </row>
    <row r="50080" spans="1:3" x14ac:dyDescent="0.4">
      <c r="A50080" s="70"/>
      <c r="B50080" s="70"/>
      <c r="C50080" s="71"/>
    </row>
    <row r="50081" spans="1:3" x14ac:dyDescent="0.4">
      <c r="A50081" s="70"/>
      <c r="B50081" s="70"/>
      <c r="C50081" s="71"/>
    </row>
    <row r="50082" spans="1:3" x14ac:dyDescent="0.4">
      <c r="A50082" s="70"/>
      <c r="B50082" s="70"/>
      <c r="C50082" s="71"/>
    </row>
    <row r="50083" spans="1:3" x14ac:dyDescent="0.4">
      <c r="A50083" s="70"/>
      <c r="B50083" s="70"/>
      <c r="C50083" s="71"/>
    </row>
    <row r="50084" spans="1:3" x14ac:dyDescent="0.4">
      <c r="A50084" s="70"/>
      <c r="B50084" s="70"/>
      <c r="C50084" s="71"/>
    </row>
    <row r="50085" spans="1:3" x14ac:dyDescent="0.4">
      <c r="A50085" s="70"/>
      <c r="B50085" s="70"/>
      <c r="C50085" s="71"/>
    </row>
    <row r="50086" spans="1:3" x14ac:dyDescent="0.4">
      <c r="A50086" s="70"/>
      <c r="B50086" s="70"/>
      <c r="C50086" s="71"/>
    </row>
    <row r="50087" spans="1:3" x14ac:dyDescent="0.4">
      <c r="A50087" s="70"/>
      <c r="B50087" s="70"/>
      <c r="C50087" s="71"/>
    </row>
    <row r="50088" spans="1:3" x14ac:dyDescent="0.4">
      <c r="A50088" s="70"/>
      <c r="B50088" s="70"/>
      <c r="C50088" s="71"/>
    </row>
    <row r="50089" spans="1:3" x14ac:dyDescent="0.4">
      <c r="A50089" s="70"/>
      <c r="B50089" s="70"/>
      <c r="C50089" s="71"/>
    </row>
    <row r="50090" spans="1:3" x14ac:dyDescent="0.4">
      <c r="A50090" s="70"/>
      <c r="B50090" s="70"/>
      <c r="C50090" s="71"/>
    </row>
    <row r="50091" spans="1:3" x14ac:dyDescent="0.4">
      <c r="A50091" s="70"/>
      <c r="B50091" s="70"/>
      <c r="C50091" s="71"/>
    </row>
    <row r="50092" spans="1:3" x14ac:dyDescent="0.4">
      <c r="A50092" s="70"/>
      <c r="B50092" s="70"/>
      <c r="C50092" s="71"/>
    </row>
    <row r="50093" spans="1:3" x14ac:dyDescent="0.4">
      <c r="A50093" s="70"/>
      <c r="B50093" s="70"/>
      <c r="C50093" s="71"/>
    </row>
    <row r="50094" spans="1:3" x14ac:dyDescent="0.4">
      <c r="A50094" s="70"/>
      <c r="B50094" s="70"/>
      <c r="C50094" s="71"/>
    </row>
    <row r="50095" spans="1:3" x14ac:dyDescent="0.4">
      <c r="A50095" s="70"/>
      <c r="B50095" s="70"/>
      <c r="C50095" s="71"/>
    </row>
    <row r="50096" spans="1:3" x14ac:dyDescent="0.4">
      <c r="A50096" s="70"/>
      <c r="B50096" s="70"/>
      <c r="C50096" s="71"/>
    </row>
    <row r="50097" spans="1:3" x14ac:dyDescent="0.4">
      <c r="A50097" s="70"/>
      <c r="B50097" s="70"/>
      <c r="C50097" s="71"/>
    </row>
    <row r="50098" spans="1:3" x14ac:dyDescent="0.4">
      <c r="A50098" s="70"/>
      <c r="B50098" s="70"/>
      <c r="C50098" s="71"/>
    </row>
    <row r="50099" spans="1:3" x14ac:dyDescent="0.4">
      <c r="A50099" s="70"/>
      <c r="B50099" s="70"/>
      <c r="C50099" s="71"/>
    </row>
    <row r="50100" spans="1:3" x14ac:dyDescent="0.4">
      <c r="A50100" s="70"/>
      <c r="B50100" s="70"/>
      <c r="C50100" s="71"/>
    </row>
    <row r="50101" spans="1:3" x14ac:dyDescent="0.4">
      <c r="A50101" s="70"/>
      <c r="B50101" s="70"/>
      <c r="C50101" s="71"/>
    </row>
    <row r="50102" spans="1:3" x14ac:dyDescent="0.4">
      <c r="A50102" s="70"/>
      <c r="B50102" s="70"/>
      <c r="C50102" s="71"/>
    </row>
    <row r="50103" spans="1:3" x14ac:dyDescent="0.4">
      <c r="A50103" s="70"/>
      <c r="B50103" s="70"/>
      <c r="C50103" s="71"/>
    </row>
    <row r="50104" spans="1:3" x14ac:dyDescent="0.4">
      <c r="A50104" s="70"/>
      <c r="B50104" s="70"/>
      <c r="C50104" s="71"/>
    </row>
    <row r="50105" spans="1:3" x14ac:dyDescent="0.4">
      <c r="A50105" s="70"/>
      <c r="B50105" s="70"/>
      <c r="C50105" s="71"/>
    </row>
    <row r="50106" spans="1:3" x14ac:dyDescent="0.4">
      <c r="A50106" s="70"/>
      <c r="B50106" s="70"/>
      <c r="C50106" s="71"/>
    </row>
    <row r="50107" spans="1:3" x14ac:dyDescent="0.4">
      <c r="A50107" s="70"/>
      <c r="B50107" s="70"/>
      <c r="C50107" s="71"/>
    </row>
    <row r="50108" spans="1:3" x14ac:dyDescent="0.4">
      <c r="A50108" s="70"/>
      <c r="B50108" s="70"/>
      <c r="C50108" s="71"/>
    </row>
    <row r="50109" spans="1:3" x14ac:dyDescent="0.4">
      <c r="A50109" s="70"/>
      <c r="B50109" s="70"/>
      <c r="C50109" s="71"/>
    </row>
    <row r="50110" spans="1:3" x14ac:dyDescent="0.4">
      <c r="A50110" s="70"/>
      <c r="B50110" s="70"/>
      <c r="C50110" s="71"/>
    </row>
    <row r="50111" spans="1:3" x14ac:dyDescent="0.4">
      <c r="A50111" s="70"/>
      <c r="B50111" s="70"/>
      <c r="C50111" s="71"/>
    </row>
    <row r="50112" spans="1:3" x14ac:dyDescent="0.4">
      <c r="A50112" s="70"/>
      <c r="B50112" s="70"/>
      <c r="C50112" s="71"/>
    </row>
    <row r="50113" spans="1:3" x14ac:dyDescent="0.4">
      <c r="A50113" s="70"/>
      <c r="B50113" s="70"/>
      <c r="C50113" s="71"/>
    </row>
    <row r="50114" spans="1:3" x14ac:dyDescent="0.4">
      <c r="A50114" s="70"/>
      <c r="B50114" s="70"/>
      <c r="C50114" s="71"/>
    </row>
    <row r="50115" spans="1:3" x14ac:dyDescent="0.4">
      <c r="A50115" s="70"/>
      <c r="B50115" s="70"/>
      <c r="C50115" s="71"/>
    </row>
    <row r="50116" spans="1:3" x14ac:dyDescent="0.4">
      <c r="A50116" s="70"/>
      <c r="B50116" s="70"/>
      <c r="C50116" s="71"/>
    </row>
    <row r="50117" spans="1:3" x14ac:dyDescent="0.4">
      <c r="A50117" s="70"/>
      <c r="B50117" s="70"/>
      <c r="C50117" s="71"/>
    </row>
    <row r="50118" spans="1:3" x14ac:dyDescent="0.4">
      <c r="A50118" s="70"/>
      <c r="B50118" s="70"/>
      <c r="C50118" s="71"/>
    </row>
    <row r="50119" spans="1:3" x14ac:dyDescent="0.4">
      <c r="A50119" s="70"/>
      <c r="B50119" s="70"/>
      <c r="C50119" s="71"/>
    </row>
    <row r="50120" spans="1:3" x14ac:dyDescent="0.4">
      <c r="A50120" s="70"/>
      <c r="B50120" s="70"/>
      <c r="C50120" s="71"/>
    </row>
    <row r="50121" spans="1:3" x14ac:dyDescent="0.4">
      <c r="A50121" s="70"/>
      <c r="B50121" s="70"/>
      <c r="C50121" s="71"/>
    </row>
    <row r="50122" spans="1:3" x14ac:dyDescent="0.4">
      <c r="A50122" s="70"/>
      <c r="B50122" s="70"/>
      <c r="C50122" s="71"/>
    </row>
    <row r="50123" spans="1:3" x14ac:dyDescent="0.4">
      <c r="A50123" s="70"/>
      <c r="B50123" s="70"/>
      <c r="C50123" s="71"/>
    </row>
    <row r="50124" spans="1:3" x14ac:dyDescent="0.4">
      <c r="A50124" s="70"/>
      <c r="B50124" s="70"/>
      <c r="C50124" s="71"/>
    </row>
    <row r="50125" spans="1:3" x14ac:dyDescent="0.4">
      <c r="A50125" s="70"/>
      <c r="B50125" s="70"/>
      <c r="C50125" s="71"/>
    </row>
    <row r="50126" spans="1:3" x14ac:dyDescent="0.4">
      <c r="A50126" s="70"/>
      <c r="B50126" s="70"/>
      <c r="C50126" s="71"/>
    </row>
    <row r="50127" spans="1:3" x14ac:dyDescent="0.4">
      <c r="A50127" s="70"/>
      <c r="B50127" s="70"/>
      <c r="C50127" s="71"/>
    </row>
    <row r="50128" spans="1:3" x14ac:dyDescent="0.4">
      <c r="A50128" s="70"/>
      <c r="B50128" s="70"/>
      <c r="C50128" s="71"/>
    </row>
    <row r="50129" spans="1:3" x14ac:dyDescent="0.4">
      <c r="A50129" s="70"/>
      <c r="B50129" s="70"/>
      <c r="C50129" s="71"/>
    </row>
    <row r="50130" spans="1:3" x14ac:dyDescent="0.4">
      <c r="A50130" s="70"/>
      <c r="B50130" s="70"/>
      <c r="C50130" s="71"/>
    </row>
    <row r="50131" spans="1:3" x14ac:dyDescent="0.4">
      <c r="A50131" s="70"/>
      <c r="B50131" s="70"/>
      <c r="C50131" s="71"/>
    </row>
    <row r="50132" spans="1:3" x14ac:dyDescent="0.4">
      <c r="A50132" s="70"/>
      <c r="B50132" s="70"/>
      <c r="C50132" s="71"/>
    </row>
    <row r="50133" spans="1:3" x14ac:dyDescent="0.4">
      <c r="A50133" s="70"/>
      <c r="B50133" s="70"/>
      <c r="C50133" s="71"/>
    </row>
    <row r="50134" spans="1:3" x14ac:dyDescent="0.4">
      <c r="A50134" s="70"/>
      <c r="B50134" s="70"/>
      <c r="C50134" s="71"/>
    </row>
    <row r="50135" spans="1:3" x14ac:dyDescent="0.4">
      <c r="A50135" s="70"/>
      <c r="B50135" s="70"/>
      <c r="C50135" s="71"/>
    </row>
    <row r="50136" spans="1:3" x14ac:dyDescent="0.4">
      <c r="A50136" s="70"/>
      <c r="B50136" s="70"/>
      <c r="C50136" s="71"/>
    </row>
    <row r="50137" spans="1:3" x14ac:dyDescent="0.4">
      <c r="A50137" s="70"/>
      <c r="B50137" s="70"/>
      <c r="C50137" s="71"/>
    </row>
    <row r="50138" spans="1:3" x14ac:dyDescent="0.4">
      <c r="A50138" s="70"/>
      <c r="B50138" s="70"/>
      <c r="C50138" s="71"/>
    </row>
    <row r="50139" spans="1:3" x14ac:dyDescent="0.4">
      <c r="A50139" s="70"/>
      <c r="B50139" s="70"/>
      <c r="C50139" s="71"/>
    </row>
    <row r="50140" spans="1:3" x14ac:dyDescent="0.4">
      <c r="A50140" s="70"/>
      <c r="B50140" s="70"/>
      <c r="C50140" s="71"/>
    </row>
    <row r="50141" spans="1:3" x14ac:dyDescent="0.4">
      <c r="A50141" s="70"/>
      <c r="B50141" s="70"/>
      <c r="C50141" s="71"/>
    </row>
    <row r="50142" spans="1:3" x14ac:dyDescent="0.4">
      <c r="A50142" s="70"/>
      <c r="B50142" s="70"/>
      <c r="C50142" s="71"/>
    </row>
    <row r="50143" spans="1:3" x14ac:dyDescent="0.4">
      <c r="A50143" s="70"/>
      <c r="B50143" s="70"/>
      <c r="C50143" s="71"/>
    </row>
    <row r="50144" spans="1:3" x14ac:dyDescent="0.4">
      <c r="A50144" s="70"/>
      <c r="B50144" s="70"/>
      <c r="C50144" s="71"/>
    </row>
    <row r="50145" spans="1:3" x14ac:dyDescent="0.4">
      <c r="A50145" s="70"/>
      <c r="B50145" s="70"/>
      <c r="C50145" s="71"/>
    </row>
    <row r="50146" spans="1:3" x14ac:dyDescent="0.4">
      <c r="A50146" s="70"/>
      <c r="B50146" s="70"/>
      <c r="C50146" s="71"/>
    </row>
    <row r="50147" spans="1:3" x14ac:dyDescent="0.4">
      <c r="A50147" s="70"/>
      <c r="B50147" s="70"/>
      <c r="C50147" s="71"/>
    </row>
    <row r="50148" spans="1:3" x14ac:dyDescent="0.4">
      <c r="A50148" s="70"/>
      <c r="B50148" s="70"/>
      <c r="C50148" s="71"/>
    </row>
    <row r="50149" spans="1:3" x14ac:dyDescent="0.4">
      <c r="A50149" s="70"/>
      <c r="B50149" s="70"/>
      <c r="C50149" s="71"/>
    </row>
    <row r="50150" spans="1:3" x14ac:dyDescent="0.4">
      <c r="A50150" s="70"/>
      <c r="B50150" s="70"/>
      <c r="C50150" s="71"/>
    </row>
    <row r="50151" spans="1:3" x14ac:dyDescent="0.4">
      <c r="A50151" s="70"/>
      <c r="B50151" s="70"/>
      <c r="C50151" s="71"/>
    </row>
    <row r="50152" spans="1:3" x14ac:dyDescent="0.4">
      <c r="A50152" s="70"/>
      <c r="B50152" s="70"/>
      <c r="C50152" s="71"/>
    </row>
    <row r="50153" spans="1:3" x14ac:dyDescent="0.4">
      <c r="A50153" s="70"/>
      <c r="B50153" s="70"/>
      <c r="C50153" s="71"/>
    </row>
    <row r="50154" spans="1:3" x14ac:dyDescent="0.4">
      <c r="A50154" s="70"/>
      <c r="B50154" s="70"/>
      <c r="C50154" s="71"/>
    </row>
    <row r="50155" spans="1:3" x14ac:dyDescent="0.4">
      <c r="A50155" s="70"/>
      <c r="B50155" s="70"/>
      <c r="C50155" s="71"/>
    </row>
    <row r="50156" spans="1:3" x14ac:dyDescent="0.4">
      <c r="A50156" s="70"/>
      <c r="B50156" s="70"/>
      <c r="C50156" s="71"/>
    </row>
    <row r="50157" spans="1:3" x14ac:dyDescent="0.4">
      <c r="A50157" s="70"/>
      <c r="B50157" s="70"/>
      <c r="C50157" s="71"/>
    </row>
    <row r="50158" spans="1:3" x14ac:dyDescent="0.4">
      <c r="A50158" s="70"/>
      <c r="B50158" s="70"/>
      <c r="C50158" s="71"/>
    </row>
    <row r="50159" spans="1:3" x14ac:dyDescent="0.4">
      <c r="A50159" s="70"/>
      <c r="B50159" s="70"/>
      <c r="C50159" s="71"/>
    </row>
    <row r="50160" spans="1:3" x14ac:dyDescent="0.4">
      <c r="A50160" s="70"/>
      <c r="B50160" s="70"/>
      <c r="C50160" s="71"/>
    </row>
    <row r="50161" spans="1:3" x14ac:dyDescent="0.4">
      <c r="A50161" s="70"/>
      <c r="B50161" s="70"/>
      <c r="C50161" s="71"/>
    </row>
    <row r="50162" spans="1:3" x14ac:dyDescent="0.4">
      <c r="A50162" s="70"/>
      <c r="B50162" s="70"/>
      <c r="C50162" s="71"/>
    </row>
    <row r="50163" spans="1:3" x14ac:dyDescent="0.4">
      <c r="A50163" s="70"/>
      <c r="B50163" s="70"/>
      <c r="C50163" s="71"/>
    </row>
    <row r="50164" spans="1:3" x14ac:dyDescent="0.4">
      <c r="A50164" s="70"/>
      <c r="B50164" s="70"/>
      <c r="C50164" s="71"/>
    </row>
    <row r="50165" spans="1:3" x14ac:dyDescent="0.4">
      <c r="A50165" s="70"/>
      <c r="B50165" s="70"/>
      <c r="C50165" s="71"/>
    </row>
    <row r="50166" spans="1:3" x14ac:dyDescent="0.4">
      <c r="A50166" s="70"/>
      <c r="B50166" s="70"/>
      <c r="C50166" s="71"/>
    </row>
    <row r="50167" spans="1:3" x14ac:dyDescent="0.4">
      <c r="A50167" s="70"/>
      <c r="B50167" s="70"/>
      <c r="C50167" s="71"/>
    </row>
    <row r="50168" spans="1:3" x14ac:dyDescent="0.4">
      <c r="A50168" s="70"/>
      <c r="B50168" s="70"/>
      <c r="C50168" s="71"/>
    </row>
    <row r="50169" spans="1:3" x14ac:dyDescent="0.4">
      <c r="A50169" s="70"/>
      <c r="B50169" s="70"/>
      <c r="C50169" s="71"/>
    </row>
    <row r="50170" spans="1:3" x14ac:dyDescent="0.4">
      <c r="A50170" s="70"/>
      <c r="B50170" s="70"/>
      <c r="C50170" s="71"/>
    </row>
    <row r="50171" spans="1:3" x14ac:dyDescent="0.4">
      <c r="A50171" s="70"/>
      <c r="B50171" s="70"/>
      <c r="C50171" s="71"/>
    </row>
    <row r="50172" spans="1:3" x14ac:dyDescent="0.4">
      <c r="A50172" s="70"/>
      <c r="B50172" s="70"/>
      <c r="C50172" s="71"/>
    </row>
    <row r="50173" spans="1:3" x14ac:dyDescent="0.4">
      <c r="A50173" s="70"/>
      <c r="B50173" s="70"/>
      <c r="C50173" s="71"/>
    </row>
    <row r="50174" spans="1:3" x14ac:dyDescent="0.4">
      <c r="A50174" s="70"/>
      <c r="B50174" s="70"/>
      <c r="C50174" s="71"/>
    </row>
    <row r="50175" spans="1:3" x14ac:dyDescent="0.4">
      <c r="A50175" s="70"/>
      <c r="B50175" s="70"/>
      <c r="C50175" s="71"/>
    </row>
    <row r="50176" spans="1:3" x14ac:dyDescent="0.4">
      <c r="A50176" s="70"/>
      <c r="B50176" s="70"/>
      <c r="C50176" s="71"/>
    </row>
    <row r="50177" spans="1:3" x14ac:dyDescent="0.4">
      <c r="A50177" s="70"/>
      <c r="B50177" s="70"/>
      <c r="C50177" s="71"/>
    </row>
    <row r="50178" spans="1:3" x14ac:dyDescent="0.4">
      <c r="A50178" s="70"/>
      <c r="B50178" s="70"/>
      <c r="C50178" s="71"/>
    </row>
    <row r="50179" spans="1:3" x14ac:dyDescent="0.4">
      <c r="A50179" s="70"/>
      <c r="B50179" s="70"/>
      <c r="C50179" s="71"/>
    </row>
    <row r="50180" spans="1:3" x14ac:dyDescent="0.4">
      <c r="A50180" s="70"/>
      <c r="B50180" s="70"/>
      <c r="C50180" s="71"/>
    </row>
    <row r="50181" spans="1:3" x14ac:dyDescent="0.4">
      <c r="A50181" s="70"/>
      <c r="B50181" s="70"/>
      <c r="C50181" s="71"/>
    </row>
    <row r="50182" spans="1:3" x14ac:dyDescent="0.4">
      <c r="A50182" s="70"/>
      <c r="B50182" s="70"/>
      <c r="C50182" s="71"/>
    </row>
    <row r="50183" spans="1:3" x14ac:dyDescent="0.4">
      <c r="A50183" s="70"/>
      <c r="B50183" s="70"/>
      <c r="C50183" s="71"/>
    </row>
    <row r="50184" spans="1:3" x14ac:dyDescent="0.4">
      <c r="A50184" s="70"/>
      <c r="B50184" s="70"/>
      <c r="C50184" s="71"/>
    </row>
    <row r="50185" spans="1:3" x14ac:dyDescent="0.4">
      <c r="A50185" s="70"/>
      <c r="B50185" s="70"/>
      <c r="C50185" s="71"/>
    </row>
    <row r="50186" spans="1:3" x14ac:dyDescent="0.4">
      <c r="A50186" s="70"/>
      <c r="B50186" s="70"/>
      <c r="C50186" s="71"/>
    </row>
    <row r="50187" spans="1:3" x14ac:dyDescent="0.4">
      <c r="A50187" s="70"/>
      <c r="B50187" s="70"/>
      <c r="C50187" s="71"/>
    </row>
    <row r="50188" spans="1:3" x14ac:dyDescent="0.4">
      <c r="A50188" s="70"/>
      <c r="B50188" s="70"/>
      <c r="C50188" s="71"/>
    </row>
    <row r="50189" spans="1:3" x14ac:dyDescent="0.4">
      <c r="A50189" s="70"/>
      <c r="B50189" s="70"/>
      <c r="C50189" s="71"/>
    </row>
    <row r="50190" spans="1:3" x14ac:dyDescent="0.4">
      <c r="A50190" s="70"/>
      <c r="B50190" s="70"/>
      <c r="C50190" s="71"/>
    </row>
    <row r="50191" spans="1:3" x14ac:dyDescent="0.4">
      <c r="A50191" s="70"/>
      <c r="B50191" s="70"/>
      <c r="C50191" s="71"/>
    </row>
    <row r="50192" spans="1:3" x14ac:dyDescent="0.4">
      <c r="A50192" s="70"/>
      <c r="B50192" s="70"/>
      <c r="C50192" s="71"/>
    </row>
    <row r="50193" spans="1:3" x14ac:dyDescent="0.4">
      <c r="A50193" s="70"/>
      <c r="B50193" s="70"/>
      <c r="C50193" s="71"/>
    </row>
    <row r="50194" spans="1:3" x14ac:dyDescent="0.4">
      <c r="A50194" s="70"/>
      <c r="B50194" s="70"/>
      <c r="C50194" s="71"/>
    </row>
    <row r="50195" spans="1:3" x14ac:dyDescent="0.4">
      <c r="A50195" s="70"/>
      <c r="B50195" s="70"/>
      <c r="C50195" s="71"/>
    </row>
    <row r="50196" spans="1:3" x14ac:dyDescent="0.4">
      <c r="A50196" s="70"/>
      <c r="B50196" s="70"/>
      <c r="C50196" s="71"/>
    </row>
    <row r="50197" spans="1:3" x14ac:dyDescent="0.4">
      <c r="A50197" s="70"/>
      <c r="B50197" s="70"/>
      <c r="C50197" s="71"/>
    </row>
    <row r="50198" spans="1:3" x14ac:dyDescent="0.4">
      <c r="A50198" s="70"/>
      <c r="B50198" s="70"/>
      <c r="C50198" s="71"/>
    </row>
    <row r="50199" spans="1:3" x14ac:dyDescent="0.4">
      <c r="A50199" s="70"/>
      <c r="B50199" s="70"/>
      <c r="C50199" s="71"/>
    </row>
    <row r="50200" spans="1:3" x14ac:dyDescent="0.4">
      <c r="A50200" s="70"/>
      <c r="B50200" s="70"/>
      <c r="C50200" s="71"/>
    </row>
    <row r="50201" spans="1:3" x14ac:dyDescent="0.4">
      <c r="A50201" s="70"/>
      <c r="B50201" s="70"/>
      <c r="C50201" s="71"/>
    </row>
    <row r="50202" spans="1:3" x14ac:dyDescent="0.4">
      <c r="A50202" s="70"/>
      <c r="B50202" s="70"/>
      <c r="C50202" s="71"/>
    </row>
    <row r="50203" spans="1:3" x14ac:dyDescent="0.4">
      <c r="A50203" s="70"/>
      <c r="B50203" s="70"/>
      <c r="C50203" s="71"/>
    </row>
    <row r="50204" spans="1:3" x14ac:dyDescent="0.4">
      <c r="A50204" s="70"/>
      <c r="B50204" s="70"/>
      <c r="C50204" s="71"/>
    </row>
    <row r="50205" spans="1:3" x14ac:dyDescent="0.4">
      <c r="A50205" s="70"/>
      <c r="B50205" s="70"/>
      <c r="C50205" s="71"/>
    </row>
    <row r="50206" spans="1:3" x14ac:dyDescent="0.4">
      <c r="A50206" s="70"/>
      <c r="B50206" s="70"/>
      <c r="C50206" s="71"/>
    </row>
    <row r="50207" spans="1:3" x14ac:dyDescent="0.4">
      <c r="A50207" s="70"/>
      <c r="B50207" s="70"/>
      <c r="C50207" s="71"/>
    </row>
    <row r="50208" spans="1:3" x14ac:dyDescent="0.4">
      <c r="A50208" s="70"/>
      <c r="B50208" s="70"/>
      <c r="C50208" s="71"/>
    </row>
    <row r="50209" spans="1:3" x14ac:dyDescent="0.4">
      <c r="A50209" s="70"/>
      <c r="B50209" s="70"/>
      <c r="C50209" s="71"/>
    </row>
    <row r="50210" spans="1:3" x14ac:dyDescent="0.4">
      <c r="A50210" s="70"/>
      <c r="B50210" s="70"/>
      <c r="C50210" s="71"/>
    </row>
    <row r="50211" spans="1:3" x14ac:dyDescent="0.4">
      <c r="A50211" s="70"/>
      <c r="B50211" s="70"/>
      <c r="C50211" s="71"/>
    </row>
    <row r="50212" spans="1:3" x14ac:dyDescent="0.4">
      <c r="A50212" s="70"/>
      <c r="B50212" s="70"/>
      <c r="C50212" s="71"/>
    </row>
    <row r="50213" spans="1:3" x14ac:dyDescent="0.4">
      <c r="A50213" s="70"/>
      <c r="B50213" s="70"/>
      <c r="C50213" s="71"/>
    </row>
    <row r="50214" spans="1:3" x14ac:dyDescent="0.4">
      <c r="A50214" s="70"/>
      <c r="B50214" s="70"/>
      <c r="C50214" s="71"/>
    </row>
    <row r="50215" spans="1:3" x14ac:dyDescent="0.4">
      <c r="A50215" s="70"/>
      <c r="B50215" s="70"/>
      <c r="C50215" s="71"/>
    </row>
    <row r="50216" spans="1:3" x14ac:dyDescent="0.4">
      <c r="A50216" s="70"/>
      <c r="B50216" s="70"/>
      <c r="C50216" s="71"/>
    </row>
    <row r="50217" spans="1:3" x14ac:dyDescent="0.4">
      <c r="A50217" s="70"/>
      <c r="B50217" s="70"/>
      <c r="C50217" s="71"/>
    </row>
    <row r="50218" spans="1:3" x14ac:dyDescent="0.4">
      <c r="A50218" s="70"/>
      <c r="B50218" s="70"/>
      <c r="C50218" s="71"/>
    </row>
    <row r="50219" spans="1:3" x14ac:dyDescent="0.4">
      <c r="A50219" s="70"/>
      <c r="B50219" s="70"/>
      <c r="C50219" s="71"/>
    </row>
    <row r="50220" spans="1:3" x14ac:dyDescent="0.4">
      <c r="A50220" s="70"/>
      <c r="B50220" s="70"/>
      <c r="C50220" s="71"/>
    </row>
    <row r="50221" spans="1:3" x14ac:dyDescent="0.4">
      <c r="A50221" s="70"/>
      <c r="B50221" s="70"/>
      <c r="C50221" s="71"/>
    </row>
    <row r="50222" spans="1:3" x14ac:dyDescent="0.4">
      <c r="A50222" s="70"/>
      <c r="B50222" s="70"/>
      <c r="C50222" s="71"/>
    </row>
    <row r="50223" spans="1:3" x14ac:dyDescent="0.4">
      <c r="A50223" s="70"/>
      <c r="B50223" s="70"/>
      <c r="C50223" s="71"/>
    </row>
    <row r="50224" spans="1:3" x14ac:dyDescent="0.4">
      <c r="A50224" s="70"/>
      <c r="B50224" s="70"/>
      <c r="C50224" s="71"/>
    </row>
    <row r="50225" spans="1:3" x14ac:dyDescent="0.4">
      <c r="A50225" s="70"/>
      <c r="B50225" s="70"/>
      <c r="C50225" s="71"/>
    </row>
    <row r="50226" spans="1:3" x14ac:dyDescent="0.4">
      <c r="A50226" s="70"/>
      <c r="B50226" s="70"/>
      <c r="C50226" s="71"/>
    </row>
    <row r="50227" spans="1:3" x14ac:dyDescent="0.4">
      <c r="A50227" s="70"/>
      <c r="B50227" s="70"/>
      <c r="C50227" s="71"/>
    </row>
    <row r="50228" spans="1:3" x14ac:dyDescent="0.4">
      <c r="A50228" s="70"/>
      <c r="B50228" s="70"/>
      <c r="C50228" s="71"/>
    </row>
    <row r="50229" spans="1:3" x14ac:dyDescent="0.4">
      <c r="A50229" s="70"/>
      <c r="B50229" s="70"/>
      <c r="C50229" s="71"/>
    </row>
    <row r="50230" spans="1:3" x14ac:dyDescent="0.4">
      <c r="A50230" s="70"/>
      <c r="B50230" s="70"/>
      <c r="C50230" s="71"/>
    </row>
    <row r="50231" spans="1:3" x14ac:dyDescent="0.4">
      <c r="A50231" s="70"/>
      <c r="B50231" s="70"/>
      <c r="C50231" s="71"/>
    </row>
    <row r="50232" spans="1:3" x14ac:dyDescent="0.4">
      <c r="A50232" s="70"/>
      <c r="B50232" s="70"/>
      <c r="C50232" s="71"/>
    </row>
    <row r="50233" spans="1:3" x14ac:dyDescent="0.4">
      <c r="A50233" s="70"/>
      <c r="B50233" s="70"/>
      <c r="C50233" s="71"/>
    </row>
    <row r="50234" spans="1:3" x14ac:dyDescent="0.4">
      <c r="A50234" s="70"/>
      <c r="B50234" s="70"/>
      <c r="C50234" s="71"/>
    </row>
    <row r="50235" spans="1:3" x14ac:dyDescent="0.4">
      <c r="A50235" s="70"/>
      <c r="B50235" s="70"/>
      <c r="C50235" s="71"/>
    </row>
    <row r="50236" spans="1:3" x14ac:dyDescent="0.4">
      <c r="A50236" s="70"/>
      <c r="B50236" s="70"/>
      <c r="C50236" s="71"/>
    </row>
    <row r="50237" spans="1:3" x14ac:dyDescent="0.4">
      <c r="A50237" s="70"/>
      <c r="B50237" s="70"/>
      <c r="C50237" s="71"/>
    </row>
    <row r="50238" spans="1:3" x14ac:dyDescent="0.4">
      <c r="A50238" s="70"/>
      <c r="B50238" s="70"/>
      <c r="C50238" s="71"/>
    </row>
    <row r="50239" spans="1:3" x14ac:dyDescent="0.4">
      <c r="A50239" s="70"/>
      <c r="B50239" s="70"/>
      <c r="C50239" s="71"/>
    </row>
    <row r="50240" spans="1:3" x14ac:dyDescent="0.4">
      <c r="A50240" s="70"/>
      <c r="B50240" s="70"/>
      <c r="C50240" s="71"/>
    </row>
    <row r="50241" spans="1:3" x14ac:dyDescent="0.4">
      <c r="A50241" s="70"/>
      <c r="B50241" s="70"/>
      <c r="C50241" s="71"/>
    </row>
    <row r="50242" spans="1:3" x14ac:dyDescent="0.4">
      <c r="A50242" s="70"/>
      <c r="B50242" s="70"/>
      <c r="C50242" s="71"/>
    </row>
    <row r="50243" spans="1:3" x14ac:dyDescent="0.4">
      <c r="A50243" s="70"/>
      <c r="B50243" s="70"/>
      <c r="C50243" s="71"/>
    </row>
    <row r="50244" spans="1:3" x14ac:dyDescent="0.4">
      <c r="A50244" s="70"/>
      <c r="B50244" s="70"/>
      <c r="C50244" s="71"/>
    </row>
    <row r="50245" spans="1:3" x14ac:dyDescent="0.4">
      <c r="A50245" s="70"/>
      <c r="B50245" s="70"/>
      <c r="C50245" s="71"/>
    </row>
    <row r="50246" spans="1:3" x14ac:dyDescent="0.4">
      <c r="A50246" s="70"/>
      <c r="B50246" s="70"/>
      <c r="C50246" s="71"/>
    </row>
    <row r="50247" spans="1:3" x14ac:dyDescent="0.4">
      <c r="A50247" s="70"/>
      <c r="B50247" s="70"/>
      <c r="C50247" s="71"/>
    </row>
    <row r="50248" spans="1:3" x14ac:dyDescent="0.4">
      <c r="A50248" s="70"/>
      <c r="B50248" s="70"/>
      <c r="C50248" s="71"/>
    </row>
    <row r="50249" spans="1:3" x14ac:dyDescent="0.4">
      <c r="A50249" s="70"/>
      <c r="B50249" s="70"/>
      <c r="C50249" s="71"/>
    </row>
    <row r="50250" spans="1:3" x14ac:dyDescent="0.4">
      <c r="A50250" s="70"/>
      <c r="B50250" s="70"/>
      <c r="C50250" s="71"/>
    </row>
    <row r="50251" spans="1:3" x14ac:dyDescent="0.4">
      <c r="A50251" s="70"/>
      <c r="B50251" s="70"/>
      <c r="C50251" s="71"/>
    </row>
    <row r="50252" spans="1:3" x14ac:dyDescent="0.4">
      <c r="A50252" s="70"/>
      <c r="B50252" s="70"/>
      <c r="C50252" s="71"/>
    </row>
    <row r="50253" spans="1:3" x14ac:dyDescent="0.4">
      <c r="A50253" s="70"/>
      <c r="B50253" s="70"/>
      <c r="C50253" s="71"/>
    </row>
    <row r="50254" spans="1:3" x14ac:dyDescent="0.4">
      <c r="A50254" s="70"/>
      <c r="B50254" s="70"/>
      <c r="C50254" s="71"/>
    </row>
    <row r="50255" spans="1:3" x14ac:dyDescent="0.4">
      <c r="A50255" s="70"/>
      <c r="B50255" s="70"/>
      <c r="C50255" s="71"/>
    </row>
    <row r="50256" spans="1:3" x14ac:dyDescent="0.4">
      <c r="A50256" s="70"/>
      <c r="B50256" s="70"/>
      <c r="C50256" s="71"/>
    </row>
    <row r="50257" spans="1:3" x14ac:dyDescent="0.4">
      <c r="A50257" s="70"/>
      <c r="B50257" s="70"/>
      <c r="C50257" s="71"/>
    </row>
    <row r="50258" spans="1:3" x14ac:dyDescent="0.4">
      <c r="A50258" s="70"/>
      <c r="B50258" s="70"/>
      <c r="C50258" s="71"/>
    </row>
    <row r="50259" spans="1:3" x14ac:dyDescent="0.4">
      <c r="A50259" s="70"/>
      <c r="B50259" s="70"/>
      <c r="C50259" s="71"/>
    </row>
    <row r="50260" spans="1:3" x14ac:dyDescent="0.4">
      <c r="A50260" s="70"/>
      <c r="B50260" s="70"/>
      <c r="C50260" s="71"/>
    </row>
    <row r="50261" spans="1:3" x14ac:dyDescent="0.4">
      <c r="A50261" s="70"/>
      <c r="B50261" s="70"/>
      <c r="C50261" s="71"/>
    </row>
    <row r="50262" spans="1:3" x14ac:dyDescent="0.4">
      <c r="A50262" s="70"/>
      <c r="B50262" s="70"/>
      <c r="C50262" s="71"/>
    </row>
    <row r="50263" spans="1:3" x14ac:dyDescent="0.4">
      <c r="A50263" s="70"/>
      <c r="B50263" s="70"/>
      <c r="C50263" s="71"/>
    </row>
    <row r="50264" spans="1:3" x14ac:dyDescent="0.4">
      <c r="A50264" s="70"/>
      <c r="B50264" s="70"/>
      <c r="C50264" s="71"/>
    </row>
    <row r="50265" spans="1:3" x14ac:dyDescent="0.4">
      <c r="A50265" s="70"/>
      <c r="B50265" s="70"/>
      <c r="C50265" s="71"/>
    </row>
    <row r="50266" spans="1:3" x14ac:dyDescent="0.4">
      <c r="A50266" s="70"/>
      <c r="B50266" s="70"/>
      <c r="C50266" s="71"/>
    </row>
    <row r="50267" spans="1:3" x14ac:dyDescent="0.4">
      <c r="A50267" s="70"/>
      <c r="B50267" s="70"/>
      <c r="C50267" s="71"/>
    </row>
    <row r="50268" spans="1:3" x14ac:dyDescent="0.4">
      <c r="A50268" s="70"/>
      <c r="B50268" s="70"/>
      <c r="C50268" s="71"/>
    </row>
    <row r="50269" spans="1:3" x14ac:dyDescent="0.4">
      <c r="A50269" s="70"/>
      <c r="B50269" s="70"/>
      <c r="C50269" s="71"/>
    </row>
    <row r="50270" spans="1:3" x14ac:dyDescent="0.4">
      <c r="A50270" s="70"/>
      <c r="B50270" s="70"/>
      <c r="C50270" s="71"/>
    </row>
    <row r="50271" spans="1:3" x14ac:dyDescent="0.4">
      <c r="A50271" s="70"/>
      <c r="B50271" s="70"/>
      <c r="C50271" s="71"/>
    </row>
    <row r="50272" spans="1:3" x14ac:dyDescent="0.4">
      <c r="A50272" s="70"/>
      <c r="B50272" s="70"/>
      <c r="C50272" s="71"/>
    </row>
    <row r="50273" spans="1:3" x14ac:dyDescent="0.4">
      <c r="A50273" s="70"/>
      <c r="B50273" s="70"/>
      <c r="C50273" s="71"/>
    </row>
    <row r="50274" spans="1:3" x14ac:dyDescent="0.4">
      <c r="A50274" s="70"/>
      <c r="B50274" s="70"/>
      <c r="C50274" s="71"/>
    </row>
    <row r="50275" spans="1:3" x14ac:dyDescent="0.4">
      <c r="A50275" s="70"/>
      <c r="B50275" s="70"/>
      <c r="C50275" s="71"/>
    </row>
    <row r="50276" spans="1:3" x14ac:dyDescent="0.4">
      <c r="A50276" s="70"/>
      <c r="B50276" s="70"/>
      <c r="C50276" s="71"/>
    </row>
    <row r="50277" spans="1:3" x14ac:dyDescent="0.4">
      <c r="A50277" s="70"/>
      <c r="B50277" s="70"/>
      <c r="C50277" s="71"/>
    </row>
    <row r="50278" spans="1:3" x14ac:dyDescent="0.4">
      <c r="A50278" s="70"/>
      <c r="B50278" s="70"/>
      <c r="C50278" s="71"/>
    </row>
    <row r="50279" spans="1:3" x14ac:dyDescent="0.4">
      <c r="A50279" s="70"/>
      <c r="B50279" s="70"/>
      <c r="C50279" s="71"/>
    </row>
    <row r="50280" spans="1:3" x14ac:dyDescent="0.4">
      <c r="A50280" s="70"/>
      <c r="B50280" s="70"/>
      <c r="C50280" s="71"/>
    </row>
    <row r="50281" spans="1:3" x14ac:dyDescent="0.4">
      <c r="A50281" s="70"/>
      <c r="B50281" s="70"/>
      <c r="C50281" s="71"/>
    </row>
    <row r="50282" spans="1:3" x14ac:dyDescent="0.4">
      <c r="A50282" s="70"/>
      <c r="B50282" s="70"/>
      <c r="C50282" s="71"/>
    </row>
    <row r="50283" spans="1:3" x14ac:dyDescent="0.4">
      <c r="A50283" s="70"/>
      <c r="B50283" s="70"/>
      <c r="C50283" s="71"/>
    </row>
    <row r="50284" spans="1:3" x14ac:dyDescent="0.4">
      <c r="A50284" s="70"/>
      <c r="B50284" s="70"/>
      <c r="C50284" s="71"/>
    </row>
    <row r="50285" spans="1:3" x14ac:dyDescent="0.4">
      <c r="A50285" s="70"/>
      <c r="B50285" s="70"/>
      <c r="C50285" s="71"/>
    </row>
    <row r="50286" spans="1:3" x14ac:dyDescent="0.4">
      <c r="A50286" s="70"/>
      <c r="B50286" s="70"/>
      <c r="C50286" s="71"/>
    </row>
    <row r="50287" spans="1:3" x14ac:dyDescent="0.4">
      <c r="A50287" s="70"/>
      <c r="B50287" s="70"/>
      <c r="C50287" s="71"/>
    </row>
    <row r="50288" spans="1:3" x14ac:dyDescent="0.4">
      <c r="A50288" s="70"/>
      <c r="B50288" s="70"/>
      <c r="C50288" s="71"/>
    </row>
    <row r="50289" spans="1:3" x14ac:dyDescent="0.4">
      <c r="A50289" s="70"/>
      <c r="B50289" s="70"/>
      <c r="C50289" s="71"/>
    </row>
    <row r="50290" spans="1:3" x14ac:dyDescent="0.4">
      <c r="A50290" s="70"/>
      <c r="B50290" s="70"/>
      <c r="C50290" s="71"/>
    </row>
    <row r="50291" spans="1:3" x14ac:dyDescent="0.4">
      <c r="A50291" s="70"/>
      <c r="B50291" s="70"/>
      <c r="C50291" s="71"/>
    </row>
    <row r="50292" spans="1:3" x14ac:dyDescent="0.4">
      <c r="A50292" s="70"/>
      <c r="B50292" s="70"/>
      <c r="C50292" s="71"/>
    </row>
    <row r="50293" spans="1:3" x14ac:dyDescent="0.4">
      <c r="A50293" s="70"/>
      <c r="B50293" s="70"/>
      <c r="C50293" s="71"/>
    </row>
    <row r="50294" spans="1:3" x14ac:dyDescent="0.4">
      <c r="A50294" s="70"/>
      <c r="B50294" s="70"/>
      <c r="C50294" s="71"/>
    </row>
    <row r="50295" spans="1:3" x14ac:dyDescent="0.4">
      <c r="A50295" s="70"/>
      <c r="B50295" s="70"/>
      <c r="C50295" s="71"/>
    </row>
    <row r="50296" spans="1:3" x14ac:dyDescent="0.4">
      <c r="A50296" s="70"/>
      <c r="B50296" s="70"/>
      <c r="C50296" s="71"/>
    </row>
    <row r="50297" spans="1:3" x14ac:dyDescent="0.4">
      <c r="A50297" s="70"/>
      <c r="B50297" s="70"/>
      <c r="C50297" s="71"/>
    </row>
    <row r="50298" spans="1:3" x14ac:dyDescent="0.4">
      <c r="A50298" s="70"/>
      <c r="B50298" s="70"/>
      <c r="C50298" s="71"/>
    </row>
    <row r="50299" spans="1:3" x14ac:dyDescent="0.4">
      <c r="A50299" s="70"/>
      <c r="B50299" s="70"/>
      <c r="C50299" s="71"/>
    </row>
    <row r="50300" spans="1:3" x14ac:dyDescent="0.4">
      <c r="A50300" s="70"/>
      <c r="B50300" s="70"/>
      <c r="C50300" s="71"/>
    </row>
    <row r="50301" spans="1:3" x14ac:dyDescent="0.4">
      <c r="A50301" s="70"/>
      <c r="B50301" s="70"/>
      <c r="C50301" s="71"/>
    </row>
    <row r="50302" spans="1:3" x14ac:dyDescent="0.4">
      <c r="A50302" s="70"/>
      <c r="B50302" s="70"/>
      <c r="C50302" s="71"/>
    </row>
    <row r="50303" spans="1:3" x14ac:dyDescent="0.4">
      <c r="A50303" s="70"/>
      <c r="B50303" s="70"/>
      <c r="C50303" s="71"/>
    </row>
    <row r="50304" spans="1:3" x14ac:dyDescent="0.4">
      <c r="A50304" s="70"/>
      <c r="B50304" s="70"/>
      <c r="C50304" s="71"/>
    </row>
    <row r="50305" spans="1:3" x14ac:dyDescent="0.4">
      <c r="A50305" s="70"/>
      <c r="B50305" s="70"/>
      <c r="C50305" s="71"/>
    </row>
    <row r="50306" spans="1:3" x14ac:dyDescent="0.4">
      <c r="A50306" s="70"/>
      <c r="B50306" s="70"/>
      <c r="C50306" s="71"/>
    </row>
    <row r="50307" spans="1:3" x14ac:dyDescent="0.4">
      <c r="A50307" s="70"/>
      <c r="B50307" s="70"/>
      <c r="C50307" s="71"/>
    </row>
    <row r="50308" spans="1:3" x14ac:dyDescent="0.4">
      <c r="A50308" s="70"/>
      <c r="B50308" s="70"/>
      <c r="C50308" s="71"/>
    </row>
    <row r="50309" spans="1:3" x14ac:dyDescent="0.4">
      <c r="A50309" s="70"/>
      <c r="B50309" s="70"/>
      <c r="C50309" s="71"/>
    </row>
    <row r="50310" spans="1:3" x14ac:dyDescent="0.4">
      <c r="A50310" s="70"/>
      <c r="B50310" s="70"/>
      <c r="C50310" s="71"/>
    </row>
    <row r="50311" spans="1:3" x14ac:dyDescent="0.4">
      <c r="A50311" s="70"/>
      <c r="B50311" s="70"/>
      <c r="C50311" s="71"/>
    </row>
    <row r="50312" spans="1:3" x14ac:dyDescent="0.4">
      <c r="A50312" s="70"/>
      <c r="B50312" s="70"/>
      <c r="C50312" s="71"/>
    </row>
    <row r="50313" spans="1:3" x14ac:dyDescent="0.4">
      <c r="A50313" s="70"/>
      <c r="B50313" s="70"/>
      <c r="C50313" s="71"/>
    </row>
    <row r="50314" spans="1:3" x14ac:dyDescent="0.4">
      <c r="A50314" s="70"/>
      <c r="B50314" s="70"/>
      <c r="C50314" s="71"/>
    </row>
    <row r="50315" spans="1:3" x14ac:dyDescent="0.4">
      <c r="A50315" s="70"/>
      <c r="B50315" s="70"/>
      <c r="C50315" s="71"/>
    </row>
    <row r="50316" spans="1:3" x14ac:dyDescent="0.4">
      <c r="A50316" s="70"/>
      <c r="B50316" s="70"/>
      <c r="C50316" s="71"/>
    </row>
    <row r="50317" spans="1:3" x14ac:dyDescent="0.4">
      <c r="A50317" s="70"/>
      <c r="B50317" s="70"/>
      <c r="C50317" s="71"/>
    </row>
    <row r="50318" spans="1:3" x14ac:dyDescent="0.4">
      <c r="A50318" s="70"/>
      <c r="B50318" s="70"/>
      <c r="C50318" s="71"/>
    </row>
    <row r="50319" spans="1:3" x14ac:dyDescent="0.4">
      <c r="A50319" s="70"/>
      <c r="B50319" s="70"/>
      <c r="C50319" s="71"/>
    </row>
    <row r="50320" spans="1:3" x14ac:dyDescent="0.4">
      <c r="A50320" s="70"/>
      <c r="B50320" s="70"/>
      <c r="C50320" s="71"/>
    </row>
    <row r="50321" spans="1:3" x14ac:dyDescent="0.4">
      <c r="A50321" s="70"/>
      <c r="B50321" s="70"/>
      <c r="C50321" s="71"/>
    </row>
    <row r="50322" spans="1:3" x14ac:dyDescent="0.4">
      <c r="A50322" s="70"/>
      <c r="B50322" s="70"/>
      <c r="C50322" s="71"/>
    </row>
    <row r="50323" spans="1:3" x14ac:dyDescent="0.4">
      <c r="A50323" s="70"/>
      <c r="B50323" s="70"/>
      <c r="C50323" s="71"/>
    </row>
    <row r="50324" spans="1:3" x14ac:dyDescent="0.4">
      <c r="A50324" s="70"/>
      <c r="B50324" s="70"/>
      <c r="C50324" s="71"/>
    </row>
    <row r="50325" spans="1:3" x14ac:dyDescent="0.4">
      <c r="A50325" s="70"/>
      <c r="B50325" s="70"/>
      <c r="C50325" s="71"/>
    </row>
    <row r="50326" spans="1:3" x14ac:dyDescent="0.4">
      <c r="A50326" s="70"/>
      <c r="B50326" s="70"/>
      <c r="C50326" s="71"/>
    </row>
    <row r="50327" spans="1:3" x14ac:dyDescent="0.4">
      <c r="A50327" s="70"/>
      <c r="B50327" s="70"/>
      <c r="C50327" s="71"/>
    </row>
    <row r="50328" spans="1:3" x14ac:dyDescent="0.4">
      <c r="A50328" s="70"/>
      <c r="B50328" s="70"/>
      <c r="C50328" s="71"/>
    </row>
    <row r="50329" spans="1:3" x14ac:dyDescent="0.4">
      <c r="A50329" s="70"/>
      <c r="B50329" s="70"/>
      <c r="C50329" s="71"/>
    </row>
    <row r="50330" spans="1:3" x14ac:dyDescent="0.4">
      <c r="A50330" s="70"/>
      <c r="B50330" s="70"/>
      <c r="C50330" s="71"/>
    </row>
    <row r="50331" spans="1:3" x14ac:dyDescent="0.4">
      <c r="A50331" s="70"/>
      <c r="B50331" s="70"/>
      <c r="C50331" s="71"/>
    </row>
    <row r="50332" spans="1:3" x14ac:dyDescent="0.4">
      <c r="A50332" s="70"/>
      <c r="B50332" s="70"/>
      <c r="C50332" s="71"/>
    </row>
    <row r="50333" spans="1:3" x14ac:dyDescent="0.4">
      <c r="A50333" s="70"/>
      <c r="B50333" s="70"/>
      <c r="C50333" s="71"/>
    </row>
    <row r="50334" spans="1:3" x14ac:dyDescent="0.4">
      <c r="A50334" s="70"/>
      <c r="B50334" s="70"/>
      <c r="C50334" s="71"/>
    </row>
    <row r="50335" spans="1:3" x14ac:dyDescent="0.4">
      <c r="A50335" s="70"/>
      <c r="B50335" s="70"/>
      <c r="C50335" s="71"/>
    </row>
    <row r="50336" spans="1:3" x14ac:dyDescent="0.4">
      <c r="A50336" s="70"/>
      <c r="B50336" s="70"/>
      <c r="C50336" s="71"/>
    </row>
    <row r="50337" spans="1:3" x14ac:dyDescent="0.4">
      <c r="A50337" s="70"/>
      <c r="B50337" s="70"/>
      <c r="C50337" s="71"/>
    </row>
    <row r="50338" spans="1:3" x14ac:dyDescent="0.4">
      <c r="A50338" s="70"/>
      <c r="B50338" s="70"/>
      <c r="C50338" s="71"/>
    </row>
    <row r="50339" spans="1:3" x14ac:dyDescent="0.4">
      <c r="A50339" s="70"/>
      <c r="B50339" s="70"/>
      <c r="C50339" s="71"/>
    </row>
    <row r="50340" spans="1:3" x14ac:dyDescent="0.4">
      <c r="A50340" s="70"/>
      <c r="B50340" s="70"/>
      <c r="C50340" s="71"/>
    </row>
    <row r="50341" spans="1:3" x14ac:dyDescent="0.4">
      <c r="A50341" s="70"/>
      <c r="B50341" s="70"/>
      <c r="C50341" s="71"/>
    </row>
    <row r="50342" spans="1:3" x14ac:dyDescent="0.4">
      <c r="A50342" s="70"/>
      <c r="B50342" s="70"/>
      <c r="C50342" s="71"/>
    </row>
    <row r="50343" spans="1:3" x14ac:dyDescent="0.4">
      <c r="A50343" s="70"/>
      <c r="B50343" s="70"/>
      <c r="C50343" s="71"/>
    </row>
    <row r="50344" spans="1:3" x14ac:dyDescent="0.4">
      <c r="A50344" s="70"/>
      <c r="B50344" s="70"/>
      <c r="C50344" s="71"/>
    </row>
    <row r="50345" spans="1:3" x14ac:dyDescent="0.4">
      <c r="A50345" s="70"/>
      <c r="B50345" s="70"/>
      <c r="C50345" s="71"/>
    </row>
    <row r="50346" spans="1:3" x14ac:dyDescent="0.4">
      <c r="A50346" s="70"/>
      <c r="B50346" s="70"/>
      <c r="C50346" s="71"/>
    </row>
    <row r="50347" spans="1:3" x14ac:dyDescent="0.4">
      <c r="A50347" s="70"/>
      <c r="B50347" s="70"/>
      <c r="C50347" s="71"/>
    </row>
    <row r="50348" spans="1:3" x14ac:dyDescent="0.4">
      <c r="A50348" s="70"/>
      <c r="B50348" s="70"/>
      <c r="C50348" s="71"/>
    </row>
    <row r="50349" spans="1:3" x14ac:dyDescent="0.4">
      <c r="A50349" s="70"/>
      <c r="B50349" s="70"/>
      <c r="C50349" s="71"/>
    </row>
    <row r="50350" spans="1:3" x14ac:dyDescent="0.4">
      <c r="A50350" s="70"/>
      <c r="B50350" s="70"/>
      <c r="C50350" s="71"/>
    </row>
    <row r="50351" spans="1:3" x14ac:dyDescent="0.4">
      <c r="A50351" s="70"/>
      <c r="B50351" s="70"/>
      <c r="C50351" s="71"/>
    </row>
    <row r="50352" spans="1:3" x14ac:dyDescent="0.4">
      <c r="A50352" s="70"/>
      <c r="B50352" s="70"/>
      <c r="C50352" s="71"/>
    </row>
    <row r="50353" spans="1:3" x14ac:dyDescent="0.4">
      <c r="A50353" s="70"/>
      <c r="B50353" s="70"/>
      <c r="C50353" s="71"/>
    </row>
    <row r="50354" spans="1:3" x14ac:dyDescent="0.4">
      <c r="A50354" s="70"/>
      <c r="B50354" s="70"/>
      <c r="C50354" s="71"/>
    </row>
    <row r="50355" spans="1:3" x14ac:dyDescent="0.4">
      <c r="A50355" s="70"/>
      <c r="B50355" s="70"/>
      <c r="C50355" s="71"/>
    </row>
    <row r="50356" spans="1:3" x14ac:dyDescent="0.4">
      <c r="A50356" s="70"/>
      <c r="B50356" s="70"/>
      <c r="C50356" s="71"/>
    </row>
    <row r="50357" spans="1:3" x14ac:dyDescent="0.4">
      <c r="A50357" s="70"/>
      <c r="B50357" s="70"/>
      <c r="C50357" s="71"/>
    </row>
    <row r="50358" spans="1:3" x14ac:dyDescent="0.4">
      <c r="A50358" s="70"/>
      <c r="B50358" s="70"/>
      <c r="C50358" s="71"/>
    </row>
    <row r="50359" spans="1:3" x14ac:dyDescent="0.4">
      <c r="A50359" s="70"/>
      <c r="B50359" s="70"/>
      <c r="C50359" s="71"/>
    </row>
    <row r="50360" spans="1:3" x14ac:dyDescent="0.4">
      <c r="A50360" s="70"/>
      <c r="B50360" s="70"/>
      <c r="C50360" s="71"/>
    </row>
    <row r="50361" spans="1:3" x14ac:dyDescent="0.4">
      <c r="A50361" s="70"/>
      <c r="B50361" s="70"/>
      <c r="C50361" s="71"/>
    </row>
    <row r="50362" spans="1:3" x14ac:dyDescent="0.4">
      <c r="A50362" s="70"/>
      <c r="B50362" s="70"/>
      <c r="C50362" s="71"/>
    </row>
    <row r="50363" spans="1:3" x14ac:dyDescent="0.4">
      <c r="A50363" s="70"/>
      <c r="B50363" s="70"/>
      <c r="C50363" s="71"/>
    </row>
    <row r="50364" spans="1:3" x14ac:dyDescent="0.4">
      <c r="A50364" s="70"/>
      <c r="B50364" s="70"/>
      <c r="C50364" s="71"/>
    </row>
    <row r="50365" spans="1:3" x14ac:dyDescent="0.4">
      <c r="A50365" s="70"/>
      <c r="B50365" s="70"/>
      <c r="C50365" s="71"/>
    </row>
    <row r="50366" spans="1:3" x14ac:dyDescent="0.4">
      <c r="A50366" s="70"/>
      <c r="B50366" s="70"/>
      <c r="C50366" s="71"/>
    </row>
    <row r="50367" spans="1:3" x14ac:dyDescent="0.4">
      <c r="A50367" s="70"/>
      <c r="B50367" s="70"/>
      <c r="C50367" s="71"/>
    </row>
    <row r="50368" spans="1:3" x14ac:dyDescent="0.4">
      <c r="A50368" s="70"/>
      <c r="B50368" s="70"/>
      <c r="C50368" s="71"/>
    </row>
    <row r="50369" spans="1:3" x14ac:dyDescent="0.4">
      <c r="A50369" s="70"/>
      <c r="B50369" s="70"/>
      <c r="C50369" s="71"/>
    </row>
    <row r="50370" spans="1:3" x14ac:dyDescent="0.4">
      <c r="A50370" s="70"/>
      <c r="B50370" s="70"/>
      <c r="C50370" s="71"/>
    </row>
    <row r="50371" spans="1:3" x14ac:dyDescent="0.4">
      <c r="A50371" s="70"/>
      <c r="B50371" s="70"/>
      <c r="C50371" s="71"/>
    </row>
    <row r="50372" spans="1:3" x14ac:dyDescent="0.4">
      <c r="A50372" s="70"/>
      <c r="B50372" s="70"/>
      <c r="C50372" s="71"/>
    </row>
    <row r="50373" spans="1:3" x14ac:dyDescent="0.4">
      <c r="A50373" s="70"/>
      <c r="B50373" s="70"/>
      <c r="C50373" s="71"/>
    </row>
    <row r="50374" spans="1:3" x14ac:dyDescent="0.4">
      <c r="A50374" s="70"/>
      <c r="B50374" s="70"/>
      <c r="C50374" s="71"/>
    </row>
    <row r="50375" spans="1:3" x14ac:dyDescent="0.4">
      <c r="A50375" s="70"/>
      <c r="B50375" s="70"/>
      <c r="C50375" s="71"/>
    </row>
    <row r="50376" spans="1:3" x14ac:dyDescent="0.4">
      <c r="A50376" s="70"/>
      <c r="B50376" s="70"/>
      <c r="C50376" s="71"/>
    </row>
    <row r="50377" spans="1:3" x14ac:dyDescent="0.4">
      <c r="A50377" s="70"/>
      <c r="B50377" s="70"/>
      <c r="C50377" s="71"/>
    </row>
    <row r="50378" spans="1:3" x14ac:dyDescent="0.4">
      <c r="A50378" s="70"/>
      <c r="B50378" s="70"/>
      <c r="C50378" s="71"/>
    </row>
    <row r="50379" spans="1:3" x14ac:dyDescent="0.4">
      <c r="A50379" s="70"/>
      <c r="B50379" s="70"/>
      <c r="C50379" s="71"/>
    </row>
    <row r="50380" spans="1:3" x14ac:dyDescent="0.4">
      <c r="A50380" s="70"/>
      <c r="B50380" s="70"/>
      <c r="C50380" s="71"/>
    </row>
    <row r="50381" spans="1:3" x14ac:dyDescent="0.4">
      <c r="A50381" s="70"/>
      <c r="B50381" s="70"/>
      <c r="C50381" s="71"/>
    </row>
    <row r="50382" spans="1:3" x14ac:dyDescent="0.4">
      <c r="A50382" s="70"/>
      <c r="B50382" s="70"/>
      <c r="C50382" s="71"/>
    </row>
    <row r="50383" spans="1:3" x14ac:dyDescent="0.4">
      <c r="A50383" s="70"/>
      <c r="B50383" s="70"/>
      <c r="C50383" s="71"/>
    </row>
    <row r="50384" spans="1:3" x14ac:dyDescent="0.4">
      <c r="A50384" s="70"/>
      <c r="B50384" s="70"/>
      <c r="C50384" s="71"/>
    </row>
    <row r="50385" spans="1:3" x14ac:dyDescent="0.4">
      <c r="A50385" s="70"/>
      <c r="B50385" s="70"/>
      <c r="C50385" s="71"/>
    </row>
    <row r="50386" spans="1:3" x14ac:dyDescent="0.4">
      <c r="A50386" s="70"/>
      <c r="B50386" s="70"/>
      <c r="C50386" s="71"/>
    </row>
    <row r="50387" spans="1:3" x14ac:dyDescent="0.4">
      <c r="A50387" s="70"/>
      <c r="B50387" s="70"/>
      <c r="C50387" s="71"/>
    </row>
    <row r="50388" spans="1:3" x14ac:dyDescent="0.4">
      <c r="A50388" s="70"/>
      <c r="B50388" s="70"/>
      <c r="C50388" s="71"/>
    </row>
    <row r="50389" spans="1:3" x14ac:dyDescent="0.4">
      <c r="A50389" s="70"/>
      <c r="B50389" s="70"/>
      <c r="C50389" s="71"/>
    </row>
    <row r="50390" spans="1:3" x14ac:dyDescent="0.4">
      <c r="A50390" s="70"/>
      <c r="B50390" s="70"/>
      <c r="C50390" s="71"/>
    </row>
    <row r="50391" spans="1:3" x14ac:dyDescent="0.4">
      <c r="A50391" s="70"/>
      <c r="B50391" s="70"/>
      <c r="C50391" s="71"/>
    </row>
    <row r="50392" spans="1:3" x14ac:dyDescent="0.4">
      <c r="A50392" s="70"/>
      <c r="B50392" s="70"/>
      <c r="C50392" s="71"/>
    </row>
    <row r="50393" spans="1:3" x14ac:dyDescent="0.4">
      <c r="A50393" s="70"/>
      <c r="B50393" s="70"/>
      <c r="C50393" s="71"/>
    </row>
    <row r="50394" spans="1:3" x14ac:dyDescent="0.4">
      <c r="A50394" s="70"/>
      <c r="B50394" s="70"/>
      <c r="C50394" s="71"/>
    </row>
    <row r="50395" spans="1:3" x14ac:dyDescent="0.4">
      <c r="A50395" s="70"/>
      <c r="B50395" s="70"/>
      <c r="C50395" s="71"/>
    </row>
    <row r="50396" spans="1:3" x14ac:dyDescent="0.4">
      <c r="A50396" s="70"/>
      <c r="B50396" s="70"/>
      <c r="C50396" s="71"/>
    </row>
    <row r="50397" spans="1:3" x14ac:dyDescent="0.4">
      <c r="A50397" s="70"/>
      <c r="B50397" s="70"/>
      <c r="C50397" s="71"/>
    </row>
    <row r="50398" spans="1:3" x14ac:dyDescent="0.4">
      <c r="A50398" s="70"/>
      <c r="B50398" s="70"/>
      <c r="C50398" s="71"/>
    </row>
    <row r="50399" spans="1:3" x14ac:dyDescent="0.4">
      <c r="A50399" s="70"/>
      <c r="B50399" s="70"/>
      <c r="C50399" s="71"/>
    </row>
    <row r="50400" spans="1:3" x14ac:dyDescent="0.4">
      <c r="A50400" s="70"/>
      <c r="B50400" s="70"/>
      <c r="C50400" s="71"/>
    </row>
    <row r="50401" spans="1:3" x14ac:dyDescent="0.4">
      <c r="A50401" s="70"/>
      <c r="B50401" s="70"/>
      <c r="C50401" s="71"/>
    </row>
    <row r="50402" spans="1:3" x14ac:dyDescent="0.4">
      <c r="A50402" s="70"/>
      <c r="B50402" s="70"/>
      <c r="C50402" s="71"/>
    </row>
    <row r="50403" spans="1:3" x14ac:dyDescent="0.4">
      <c r="A50403" s="70"/>
      <c r="B50403" s="70"/>
      <c r="C50403" s="71"/>
    </row>
    <row r="50404" spans="1:3" x14ac:dyDescent="0.4">
      <c r="A50404" s="70"/>
      <c r="B50404" s="70"/>
      <c r="C50404" s="71"/>
    </row>
    <row r="50405" spans="1:3" x14ac:dyDescent="0.4">
      <c r="A50405" s="70"/>
      <c r="B50405" s="70"/>
      <c r="C50405" s="71"/>
    </row>
    <row r="50406" spans="1:3" x14ac:dyDescent="0.4">
      <c r="A50406" s="70"/>
      <c r="B50406" s="70"/>
      <c r="C50406" s="71"/>
    </row>
    <row r="50407" spans="1:3" x14ac:dyDescent="0.4">
      <c r="A50407" s="70"/>
      <c r="B50407" s="70"/>
      <c r="C50407" s="71"/>
    </row>
    <row r="50408" spans="1:3" x14ac:dyDescent="0.4">
      <c r="A50408" s="70"/>
      <c r="B50408" s="70"/>
      <c r="C50408" s="71"/>
    </row>
    <row r="50409" spans="1:3" x14ac:dyDescent="0.4">
      <c r="A50409" s="70"/>
      <c r="B50409" s="70"/>
      <c r="C50409" s="71"/>
    </row>
    <row r="50410" spans="1:3" x14ac:dyDescent="0.4">
      <c r="A50410" s="70"/>
      <c r="B50410" s="70"/>
      <c r="C50410" s="71"/>
    </row>
    <row r="50411" spans="1:3" x14ac:dyDescent="0.4">
      <c r="A50411" s="70"/>
      <c r="B50411" s="70"/>
      <c r="C50411" s="71"/>
    </row>
    <row r="50412" spans="1:3" x14ac:dyDescent="0.4">
      <c r="A50412" s="70"/>
      <c r="B50412" s="70"/>
      <c r="C50412" s="71"/>
    </row>
    <row r="50413" spans="1:3" x14ac:dyDescent="0.4">
      <c r="A50413" s="70"/>
      <c r="B50413" s="70"/>
      <c r="C50413" s="71"/>
    </row>
    <row r="50414" spans="1:3" x14ac:dyDescent="0.4">
      <c r="A50414" s="70"/>
      <c r="B50414" s="70"/>
      <c r="C50414" s="71"/>
    </row>
    <row r="50415" spans="1:3" x14ac:dyDescent="0.4">
      <c r="A50415" s="70"/>
      <c r="B50415" s="70"/>
      <c r="C50415" s="71"/>
    </row>
    <row r="50416" spans="1:3" x14ac:dyDescent="0.4">
      <c r="A50416" s="70"/>
      <c r="B50416" s="70"/>
      <c r="C50416" s="71"/>
    </row>
    <row r="50417" spans="1:3" x14ac:dyDescent="0.4">
      <c r="A50417" s="70"/>
      <c r="B50417" s="70"/>
      <c r="C50417" s="71"/>
    </row>
    <row r="50418" spans="1:3" x14ac:dyDescent="0.4">
      <c r="A50418" s="70"/>
      <c r="B50418" s="70"/>
      <c r="C50418" s="71"/>
    </row>
    <row r="50419" spans="1:3" x14ac:dyDescent="0.4">
      <c r="A50419" s="70"/>
      <c r="B50419" s="70"/>
      <c r="C50419" s="71"/>
    </row>
    <row r="50420" spans="1:3" x14ac:dyDescent="0.4">
      <c r="A50420" s="70"/>
      <c r="B50420" s="70"/>
      <c r="C50420" s="71"/>
    </row>
    <row r="50421" spans="1:3" x14ac:dyDescent="0.4">
      <c r="A50421" s="70"/>
      <c r="B50421" s="70"/>
      <c r="C50421" s="71"/>
    </row>
    <row r="50422" spans="1:3" x14ac:dyDescent="0.4">
      <c r="A50422" s="70"/>
      <c r="B50422" s="70"/>
      <c r="C50422" s="71"/>
    </row>
    <row r="50423" spans="1:3" x14ac:dyDescent="0.4">
      <c r="A50423" s="70"/>
      <c r="B50423" s="70"/>
      <c r="C50423" s="71"/>
    </row>
    <row r="50424" spans="1:3" x14ac:dyDescent="0.4">
      <c r="A50424" s="70"/>
      <c r="B50424" s="70"/>
      <c r="C50424" s="71"/>
    </row>
    <row r="50425" spans="1:3" x14ac:dyDescent="0.4">
      <c r="A50425" s="70"/>
      <c r="B50425" s="70"/>
      <c r="C50425" s="71"/>
    </row>
    <row r="50426" spans="1:3" x14ac:dyDescent="0.4">
      <c r="A50426" s="70"/>
      <c r="B50426" s="70"/>
      <c r="C50426" s="71"/>
    </row>
    <row r="50427" spans="1:3" x14ac:dyDescent="0.4">
      <c r="A50427" s="70"/>
      <c r="B50427" s="70"/>
      <c r="C50427" s="71"/>
    </row>
    <row r="50428" spans="1:3" x14ac:dyDescent="0.4">
      <c r="A50428" s="70"/>
      <c r="B50428" s="70"/>
      <c r="C50428" s="71"/>
    </row>
    <row r="50429" spans="1:3" x14ac:dyDescent="0.4">
      <c r="A50429" s="70"/>
      <c r="B50429" s="70"/>
      <c r="C50429" s="71"/>
    </row>
    <row r="50430" spans="1:3" x14ac:dyDescent="0.4">
      <c r="A50430" s="70"/>
      <c r="B50430" s="70"/>
      <c r="C50430" s="71"/>
    </row>
    <row r="50431" spans="1:3" x14ac:dyDescent="0.4">
      <c r="A50431" s="70"/>
      <c r="B50431" s="70"/>
      <c r="C50431" s="71"/>
    </row>
    <row r="50432" spans="1:3" x14ac:dyDescent="0.4">
      <c r="A50432" s="70"/>
      <c r="B50432" s="70"/>
      <c r="C50432" s="71"/>
    </row>
    <row r="50433" spans="1:3" x14ac:dyDescent="0.4">
      <c r="A50433" s="70"/>
      <c r="B50433" s="70"/>
      <c r="C50433" s="71"/>
    </row>
    <row r="50434" spans="1:3" x14ac:dyDescent="0.4">
      <c r="A50434" s="70"/>
      <c r="B50434" s="70"/>
      <c r="C50434" s="71"/>
    </row>
    <row r="50435" spans="1:3" x14ac:dyDescent="0.4">
      <c r="A50435" s="70"/>
      <c r="B50435" s="70"/>
      <c r="C50435" s="71"/>
    </row>
    <row r="50436" spans="1:3" x14ac:dyDescent="0.4">
      <c r="A50436" s="70"/>
      <c r="B50436" s="70"/>
      <c r="C50436" s="71"/>
    </row>
    <row r="50437" spans="1:3" x14ac:dyDescent="0.4">
      <c r="A50437" s="70"/>
      <c r="B50437" s="70"/>
      <c r="C50437" s="71"/>
    </row>
    <row r="50438" spans="1:3" x14ac:dyDescent="0.4">
      <c r="A50438" s="70"/>
      <c r="B50438" s="70"/>
      <c r="C50438" s="71"/>
    </row>
    <row r="50439" spans="1:3" x14ac:dyDescent="0.4">
      <c r="A50439" s="70"/>
      <c r="B50439" s="70"/>
      <c r="C50439" s="71"/>
    </row>
    <row r="50440" spans="1:3" x14ac:dyDescent="0.4">
      <c r="A50440" s="70"/>
      <c r="B50440" s="70"/>
      <c r="C50440" s="71"/>
    </row>
    <row r="50441" spans="1:3" x14ac:dyDescent="0.4">
      <c r="A50441" s="70"/>
      <c r="B50441" s="70"/>
      <c r="C50441" s="71"/>
    </row>
    <row r="50442" spans="1:3" x14ac:dyDescent="0.4">
      <c r="A50442" s="70"/>
      <c r="B50442" s="70"/>
      <c r="C50442" s="71"/>
    </row>
    <row r="50443" spans="1:3" x14ac:dyDescent="0.4">
      <c r="A50443" s="70"/>
      <c r="B50443" s="70"/>
      <c r="C50443" s="71"/>
    </row>
    <row r="50444" spans="1:3" x14ac:dyDescent="0.4">
      <c r="A50444" s="70"/>
      <c r="B50444" s="70"/>
      <c r="C50444" s="71"/>
    </row>
    <row r="50445" spans="1:3" x14ac:dyDescent="0.4">
      <c r="A50445" s="70"/>
      <c r="B50445" s="70"/>
      <c r="C50445" s="71"/>
    </row>
    <row r="50446" spans="1:3" x14ac:dyDescent="0.4">
      <c r="A50446" s="70"/>
      <c r="B50446" s="70"/>
      <c r="C50446" s="71"/>
    </row>
    <row r="50447" spans="1:3" x14ac:dyDescent="0.4">
      <c r="A50447" s="70"/>
      <c r="B50447" s="70"/>
      <c r="C50447" s="71"/>
    </row>
    <row r="50448" spans="1:3" x14ac:dyDescent="0.4">
      <c r="A50448" s="70"/>
      <c r="B50448" s="70"/>
      <c r="C50448" s="71"/>
    </row>
    <row r="50449" spans="1:3" x14ac:dyDescent="0.4">
      <c r="A50449" s="70"/>
      <c r="B50449" s="70"/>
      <c r="C50449" s="71"/>
    </row>
    <row r="50450" spans="1:3" x14ac:dyDescent="0.4">
      <c r="A50450" s="70"/>
      <c r="B50450" s="70"/>
      <c r="C50450" s="71"/>
    </row>
    <row r="50451" spans="1:3" x14ac:dyDescent="0.4">
      <c r="A50451" s="70"/>
      <c r="B50451" s="70"/>
      <c r="C50451" s="71"/>
    </row>
    <row r="50452" spans="1:3" x14ac:dyDescent="0.4">
      <c r="A50452" s="70"/>
      <c r="B50452" s="70"/>
      <c r="C50452" s="71"/>
    </row>
    <row r="50453" spans="1:3" x14ac:dyDescent="0.4">
      <c r="A50453" s="70"/>
      <c r="B50453" s="70"/>
      <c r="C50453" s="71"/>
    </row>
    <row r="50454" spans="1:3" x14ac:dyDescent="0.4">
      <c r="A50454" s="70"/>
      <c r="B50454" s="70"/>
      <c r="C50454" s="71"/>
    </row>
    <row r="50455" spans="1:3" x14ac:dyDescent="0.4">
      <c r="A50455" s="70"/>
      <c r="B50455" s="70"/>
      <c r="C50455" s="71"/>
    </row>
    <row r="50456" spans="1:3" x14ac:dyDescent="0.4">
      <c r="A50456" s="70"/>
      <c r="B50456" s="70"/>
      <c r="C50456" s="71"/>
    </row>
    <row r="50457" spans="1:3" x14ac:dyDescent="0.4">
      <c r="A50457" s="70"/>
      <c r="B50457" s="70"/>
      <c r="C50457" s="71"/>
    </row>
    <row r="50458" spans="1:3" x14ac:dyDescent="0.4">
      <c r="A50458" s="70"/>
      <c r="B50458" s="70"/>
      <c r="C50458" s="71"/>
    </row>
    <row r="50459" spans="1:3" x14ac:dyDescent="0.4">
      <c r="A50459" s="70"/>
      <c r="B50459" s="70"/>
      <c r="C50459" s="71"/>
    </row>
    <row r="50460" spans="1:3" x14ac:dyDescent="0.4">
      <c r="A50460" s="70"/>
      <c r="B50460" s="70"/>
      <c r="C50460" s="71"/>
    </row>
    <row r="50461" spans="1:3" x14ac:dyDescent="0.4">
      <c r="A50461" s="70"/>
      <c r="B50461" s="70"/>
      <c r="C50461" s="71"/>
    </row>
    <row r="50462" spans="1:3" x14ac:dyDescent="0.4">
      <c r="A50462" s="70"/>
      <c r="B50462" s="70"/>
      <c r="C50462" s="71"/>
    </row>
    <row r="50463" spans="1:3" x14ac:dyDescent="0.4">
      <c r="A50463" s="70"/>
      <c r="B50463" s="70"/>
      <c r="C50463" s="71"/>
    </row>
    <row r="50464" spans="1:3" x14ac:dyDescent="0.4">
      <c r="A50464" s="70"/>
      <c r="B50464" s="70"/>
      <c r="C50464" s="71"/>
    </row>
    <row r="50465" spans="1:3" x14ac:dyDescent="0.4">
      <c r="A50465" s="70"/>
      <c r="B50465" s="70"/>
      <c r="C50465" s="71"/>
    </row>
    <row r="50466" spans="1:3" x14ac:dyDescent="0.4">
      <c r="A50466" s="70"/>
      <c r="B50466" s="70"/>
      <c r="C50466" s="71"/>
    </row>
    <row r="50467" spans="1:3" x14ac:dyDescent="0.4">
      <c r="A50467" s="70"/>
      <c r="B50467" s="70"/>
      <c r="C50467" s="71"/>
    </row>
    <row r="50468" spans="1:3" x14ac:dyDescent="0.4">
      <c r="A50468" s="70"/>
      <c r="B50468" s="70"/>
      <c r="C50468" s="71"/>
    </row>
    <row r="50469" spans="1:3" x14ac:dyDescent="0.4">
      <c r="A50469" s="70"/>
      <c r="B50469" s="70"/>
      <c r="C50469" s="71"/>
    </row>
    <row r="50470" spans="1:3" x14ac:dyDescent="0.4">
      <c r="A50470" s="70"/>
      <c r="B50470" s="70"/>
      <c r="C50470" s="71"/>
    </row>
    <row r="50471" spans="1:3" x14ac:dyDescent="0.4">
      <c r="A50471" s="70"/>
      <c r="B50471" s="70"/>
      <c r="C50471" s="71"/>
    </row>
    <row r="50472" spans="1:3" x14ac:dyDescent="0.4">
      <c r="A50472" s="70"/>
      <c r="B50472" s="70"/>
      <c r="C50472" s="71"/>
    </row>
    <row r="50473" spans="1:3" x14ac:dyDescent="0.4">
      <c r="A50473" s="70"/>
      <c r="B50473" s="70"/>
      <c r="C50473" s="71"/>
    </row>
    <row r="50474" spans="1:3" x14ac:dyDescent="0.4">
      <c r="A50474" s="70"/>
      <c r="B50474" s="70"/>
      <c r="C50474" s="71"/>
    </row>
    <row r="50475" spans="1:3" x14ac:dyDescent="0.4">
      <c r="A50475" s="70"/>
      <c r="B50475" s="70"/>
      <c r="C50475" s="71"/>
    </row>
    <row r="50476" spans="1:3" x14ac:dyDescent="0.4">
      <c r="A50476" s="70"/>
      <c r="B50476" s="70"/>
      <c r="C50476" s="71"/>
    </row>
    <row r="50477" spans="1:3" x14ac:dyDescent="0.4">
      <c r="A50477" s="70"/>
      <c r="B50477" s="70"/>
      <c r="C50477" s="71"/>
    </row>
    <row r="50478" spans="1:3" x14ac:dyDescent="0.4">
      <c r="A50478" s="70"/>
      <c r="B50478" s="70"/>
      <c r="C50478" s="71"/>
    </row>
    <row r="50479" spans="1:3" x14ac:dyDescent="0.4">
      <c r="A50479" s="70"/>
      <c r="B50479" s="70"/>
      <c r="C50479" s="71"/>
    </row>
    <row r="50480" spans="1:3" x14ac:dyDescent="0.4">
      <c r="A50480" s="70"/>
      <c r="B50480" s="70"/>
      <c r="C50480" s="71"/>
    </row>
    <row r="50481" spans="1:3" x14ac:dyDescent="0.4">
      <c r="A50481" s="70"/>
      <c r="B50481" s="70"/>
      <c r="C50481" s="71"/>
    </row>
    <row r="50482" spans="1:3" x14ac:dyDescent="0.4">
      <c r="A50482" s="70"/>
      <c r="B50482" s="70"/>
      <c r="C50482" s="71"/>
    </row>
    <row r="50483" spans="1:3" x14ac:dyDescent="0.4">
      <c r="A50483" s="70"/>
      <c r="B50483" s="70"/>
      <c r="C50483" s="71"/>
    </row>
    <row r="50484" spans="1:3" x14ac:dyDescent="0.4">
      <c r="A50484" s="70"/>
      <c r="B50484" s="70"/>
      <c r="C50484" s="71"/>
    </row>
    <row r="50485" spans="1:3" x14ac:dyDescent="0.4">
      <c r="A50485" s="70"/>
      <c r="B50485" s="70"/>
      <c r="C50485" s="71"/>
    </row>
    <row r="50486" spans="1:3" x14ac:dyDescent="0.4">
      <c r="A50486" s="70"/>
      <c r="B50486" s="70"/>
      <c r="C50486" s="71"/>
    </row>
    <row r="50487" spans="1:3" x14ac:dyDescent="0.4">
      <c r="A50487" s="70"/>
      <c r="B50487" s="70"/>
      <c r="C50487" s="71"/>
    </row>
    <row r="50488" spans="1:3" x14ac:dyDescent="0.4">
      <c r="A50488" s="70"/>
      <c r="B50488" s="70"/>
      <c r="C50488" s="71"/>
    </row>
    <row r="50489" spans="1:3" x14ac:dyDescent="0.4">
      <c r="A50489" s="70"/>
      <c r="B50489" s="70"/>
      <c r="C50489" s="71"/>
    </row>
    <row r="50490" spans="1:3" x14ac:dyDescent="0.4">
      <c r="A50490" s="70"/>
      <c r="B50490" s="70"/>
      <c r="C50490" s="71"/>
    </row>
    <row r="50491" spans="1:3" x14ac:dyDescent="0.4">
      <c r="A50491" s="70"/>
      <c r="B50491" s="70"/>
      <c r="C50491" s="71"/>
    </row>
    <row r="50492" spans="1:3" x14ac:dyDescent="0.4">
      <c r="A50492" s="70"/>
      <c r="B50492" s="70"/>
      <c r="C50492" s="71"/>
    </row>
    <row r="50493" spans="1:3" x14ac:dyDescent="0.4">
      <c r="A50493" s="70"/>
      <c r="B50493" s="70"/>
      <c r="C50493" s="71"/>
    </row>
    <row r="50494" spans="1:3" x14ac:dyDescent="0.4">
      <c r="A50494" s="70"/>
      <c r="B50494" s="70"/>
      <c r="C50494" s="71"/>
    </row>
    <row r="50495" spans="1:3" x14ac:dyDescent="0.4">
      <c r="A50495" s="70"/>
      <c r="B50495" s="70"/>
      <c r="C50495" s="71"/>
    </row>
    <row r="50496" spans="1:3" x14ac:dyDescent="0.4">
      <c r="A50496" s="70"/>
      <c r="B50496" s="70"/>
      <c r="C50496" s="71"/>
    </row>
    <row r="50497" spans="1:3" x14ac:dyDescent="0.4">
      <c r="A50497" s="70"/>
      <c r="B50497" s="70"/>
      <c r="C50497" s="71"/>
    </row>
    <row r="50498" spans="1:3" x14ac:dyDescent="0.4">
      <c r="A50498" s="70"/>
      <c r="B50498" s="70"/>
      <c r="C50498" s="71"/>
    </row>
    <row r="50499" spans="1:3" x14ac:dyDescent="0.4">
      <c r="A50499" s="70"/>
      <c r="B50499" s="70"/>
      <c r="C50499" s="71"/>
    </row>
    <row r="50500" spans="1:3" x14ac:dyDescent="0.4">
      <c r="A50500" s="70"/>
      <c r="B50500" s="70"/>
      <c r="C50500" s="71"/>
    </row>
    <row r="50501" spans="1:3" x14ac:dyDescent="0.4">
      <c r="A50501" s="70"/>
      <c r="B50501" s="70"/>
      <c r="C50501" s="71"/>
    </row>
    <row r="50502" spans="1:3" x14ac:dyDescent="0.4">
      <c r="A50502" s="70"/>
      <c r="B50502" s="70"/>
      <c r="C50502" s="71"/>
    </row>
    <row r="50503" spans="1:3" x14ac:dyDescent="0.4">
      <c r="A50503" s="70"/>
      <c r="B50503" s="70"/>
      <c r="C50503" s="71"/>
    </row>
    <row r="50504" spans="1:3" x14ac:dyDescent="0.4">
      <c r="A50504" s="70"/>
      <c r="B50504" s="70"/>
      <c r="C50504" s="71"/>
    </row>
    <row r="50505" spans="1:3" x14ac:dyDescent="0.4">
      <c r="A50505" s="70"/>
      <c r="B50505" s="70"/>
      <c r="C50505" s="71"/>
    </row>
    <row r="50506" spans="1:3" x14ac:dyDescent="0.4">
      <c r="A50506" s="70"/>
      <c r="B50506" s="70"/>
      <c r="C50506" s="71"/>
    </row>
    <row r="50507" spans="1:3" x14ac:dyDescent="0.4">
      <c r="A50507" s="70"/>
      <c r="B50507" s="70"/>
      <c r="C50507" s="71"/>
    </row>
    <row r="50508" spans="1:3" x14ac:dyDescent="0.4">
      <c r="A50508" s="70"/>
      <c r="B50508" s="70"/>
      <c r="C50508" s="71"/>
    </row>
    <row r="50509" spans="1:3" x14ac:dyDescent="0.4">
      <c r="A50509" s="70"/>
      <c r="B50509" s="70"/>
      <c r="C50509" s="71"/>
    </row>
    <row r="50510" spans="1:3" x14ac:dyDescent="0.4">
      <c r="A50510" s="70"/>
      <c r="B50510" s="70"/>
      <c r="C50510" s="71"/>
    </row>
    <row r="50511" spans="1:3" x14ac:dyDescent="0.4">
      <c r="A50511" s="70"/>
      <c r="B50511" s="70"/>
      <c r="C50511" s="71"/>
    </row>
    <row r="50512" spans="1:3" x14ac:dyDescent="0.4">
      <c r="A50512" s="70"/>
      <c r="B50512" s="70"/>
      <c r="C50512" s="71"/>
    </row>
    <row r="50513" spans="1:3" x14ac:dyDescent="0.4">
      <c r="A50513" s="70"/>
      <c r="B50513" s="70"/>
      <c r="C50513" s="71"/>
    </row>
    <row r="50514" spans="1:3" x14ac:dyDescent="0.4">
      <c r="A50514" s="70"/>
      <c r="B50514" s="70"/>
      <c r="C50514" s="71"/>
    </row>
    <row r="50515" spans="1:3" x14ac:dyDescent="0.4">
      <c r="A50515" s="70"/>
      <c r="B50515" s="70"/>
      <c r="C50515" s="71"/>
    </row>
    <row r="50516" spans="1:3" x14ac:dyDescent="0.4">
      <c r="A50516" s="70"/>
      <c r="B50516" s="70"/>
      <c r="C50516" s="71"/>
    </row>
    <row r="50517" spans="1:3" x14ac:dyDescent="0.4">
      <c r="A50517" s="70"/>
      <c r="B50517" s="70"/>
      <c r="C50517" s="71"/>
    </row>
    <row r="50518" spans="1:3" x14ac:dyDescent="0.4">
      <c r="A50518" s="70"/>
      <c r="B50518" s="70"/>
      <c r="C50518" s="71"/>
    </row>
    <row r="50519" spans="1:3" x14ac:dyDescent="0.4">
      <c r="A50519" s="70"/>
      <c r="B50519" s="70"/>
      <c r="C50519" s="71"/>
    </row>
    <row r="50520" spans="1:3" x14ac:dyDescent="0.4">
      <c r="A50520" s="70"/>
      <c r="B50520" s="70"/>
      <c r="C50520" s="71"/>
    </row>
    <row r="50521" spans="1:3" x14ac:dyDescent="0.4">
      <c r="A50521" s="70"/>
      <c r="B50521" s="70"/>
      <c r="C50521" s="71"/>
    </row>
    <row r="50522" spans="1:3" x14ac:dyDescent="0.4">
      <c r="A50522" s="70"/>
      <c r="B50522" s="70"/>
      <c r="C50522" s="71"/>
    </row>
    <row r="50523" spans="1:3" x14ac:dyDescent="0.4">
      <c r="A50523" s="70"/>
      <c r="B50523" s="70"/>
      <c r="C50523" s="71"/>
    </row>
    <row r="50524" spans="1:3" x14ac:dyDescent="0.4">
      <c r="A50524" s="70"/>
      <c r="B50524" s="70"/>
      <c r="C50524" s="71"/>
    </row>
    <row r="50525" spans="1:3" x14ac:dyDescent="0.4">
      <c r="A50525" s="70"/>
      <c r="B50525" s="70"/>
      <c r="C50525" s="71"/>
    </row>
    <row r="50526" spans="1:3" x14ac:dyDescent="0.4">
      <c r="A50526" s="70"/>
      <c r="B50526" s="70"/>
      <c r="C50526" s="71"/>
    </row>
    <row r="50527" spans="1:3" x14ac:dyDescent="0.4">
      <c r="A50527" s="70"/>
      <c r="B50527" s="70"/>
      <c r="C50527" s="71"/>
    </row>
    <row r="50528" spans="1:3" x14ac:dyDescent="0.4">
      <c r="A50528" s="70"/>
      <c r="B50528" s="70"/>
      <c r="C50528" s="71"/>
    </row>
    <row r="50529" spans="1:3" x14ac:dyDescent="0.4">
      <c r="A50529" s="70"/>
      <c r="B50529" s="70"/>
      <c r="C50529" s="71"/>
    </row>
    <row r="50530" spans="1:3" x14ac:dyDescent="0.4">
      <c r="A50530" s="70"/>
      <c r="B50530" s="70"/>
      <c r="C50530" s="71"/>
    </row>
    <row r="50531" spans="1:3" x14ac:dyDescent="0.4">
      <c r="A50531" s="70"/>
      <c r="B50531" s="70"/>
      <c r="C50531" s="71"/>
    </row>
    <row r="50532" spans="1:3" x14ac:dyDescent="0.4">
      <c r="A50532" s="70"/>
      <c r="B50532" s="70"/>
      <c r="C50532" s="71"/>
    </row>
    <row r="50533" spans="1:3" x14ac:dyDescent="0.4">
      <c r="A50533" s="70"/>
      <c r="B50533" s="70"/>
      <c r="C50533" s="71"/>
    </row>
    <row r="50534" spans="1:3" x14ac:dyDescent="0.4">
      <c r="A50534" s="70"/>
      <c r="B50534" s="70"/>
      <c r="C50534" s="71"/>
    </row>
    <row r="50535" spans="1:3" x14ac:dyDescent="0.4">
      <c r="A50535" s="70"/>
      <c r="B50535" s="70"/>
      <c r="C50535" s="71"/>
    </row>
    <row r="50536" spans="1:3" x14ac:dyDescent="0.4">
      <c r="A50536" s="70"/>
      <c r="B50536" s="70"/>
      <c r="C50536" s="71"/>
    </row>
    <row r="50537" spans="1:3" x14ac:dyDescent="0.4">
      <c r="A50537" s="70"/>
      <c r="B50537" s="70"/>
      <c r="C50537" s="71"/>
    </row>
    <row r="50538" spans="1:3" x14ac:dyDescent="0.4">
      <c r="A50538" s="70"/>
      <c r="B50538" s="70"/>
      <c r="C50538" s="71"/>
    </row>
    <row r="50539" spans="1:3" x14ac:dyDescent="0.4">
      <c r="A50539" s="70"/>
      <c r="B50539" s="70"/>
      <c r="C50539" s="71"/>
    </row>
    <row r="50540" spans="1:3" x14ac:dyDescent="0.4">
      <c r="A50540" s="70"/>
      <c r="B50540" s="70"/>
      <c r="C50540" s="71"/>
    </row>
    <row r="50541" spans="1:3" x14ac:dyDescent="0.4">
      <c r="A50541" s="70"/>
      <c r="B50541" s="70"/>
      <c r="C50541" s="71"/>
    </row>
    <row r="50542" spans="1:3" x14ac:dyDescent="0.4">
      <c r="A50542" s="70"/>
      <c r="B50542" s="70"/>
      <c r="C50542" s="71"/>
    </row>
    <row r="50543" spans="1:3" x14ac:dyDescent="0.4">
      <c r="A50543" s="70"/>
      <c r="B50543" s="70"/>
      <c r="C50543" s="71"/>
    </row>
    <row r="50544" spans="1:3" x14ac:dyDescent="0.4">
      <c r="A50544" s="70"/>
      <c r="B50544" s="70"/>
      <c r="C50544" s="71"/>
    </row>
    <row r="50545" spans="1:3" x14ac:dyDescent="0.4">
      <c r="A50545" s="70"/>
      <c r="B50545" s="70"/>
      <c r="C50545" s="71"/>
    </row>
    <row r="50546" spans="1:3" x14ac:dyDescent="0.4">
      <c r="A50546" s="70"/>
      <c r="B50546" s="70"/>
      <c r="C50546" s="71"/>
    </row>
    <row r="50547" spans="1:3" x14ac:dyDescent="0.4">
      <c r="A50547" s="70"/>
      <c r="B50547" s="70"/>
      <c r="C50547" s="71"/>
    </row>
    <row r="50548" spans="1:3" x14ac:dyDescent="0.4">
      <c r="A50548" s="70"/>
      <c r="B50548" s="70"/>
      <c r="C50548" s="71"/>
    </row>
    <row r="50549" spans="1:3" x14ac:dyDescent="0.4">
      <c r="A50549" s="70"/>
      <c r="B50549" s="70"/>
      <c r="C50549" s="71"/>
    </row>
    <row r="50550" spans="1:3" x14ac:dyDescent="0.4">
      <c r="A50550" s="70"/>
      <c r="B50550" s="70"/>
      <c r="C50550" s="71"/>
    </row>
    <row r="50551" spans="1:3" x14ac:dyDescent="0.4">
      <c r="A50551" s="70"/>
      <c r="B50551" s="70"/>
      <c r="C50551" s="71"/>
    </row>
    <row r="50552" spans="1:3" x14ac:dyDescent="0.4">
      <c r="A50552" s="70"/>
      <c r="B50552" s="70"/>
      <c r="C50552" s="71"/>
    </row>
    <row r="50553" spans="1:3" x14ac:dyDescent="0.4">
      <c r="A50553" s="70"/>
      <c r="B50553" s="70"/>
      <c r="C50553" s="71"/>
    </row>
    <row r="50554" spans="1:3" x14ac:dyDescent="0.4">
      <c r="A50554" s="70"/>
      <c r="B50554" s="70"/>
      <c r="C50554" s="71"/>
    </row>
    <row r="50555" spans="1:3" x14ac:dyDescent="0.4">
      <c r="A50555" s="70"/>
      <c r="B50555" s="70"/>
      <c r="C50555" s="71"/>
    </row>
    <row r="50556" spans="1:3" x14ac:dyDescent="0.4">
      <c r="A50556" s="70"/>
      <c r="B50556" s="70"/>
      <c r="C50556" s="71"/>
    </row>
    <row r="50557" spans="1:3" x14ac:dyDescent="0.4">
      <c r="A50557" s="70"/>
      <c r="B50557" s="70"/>
      <c r="C50557" s="71"/>
    </row>
    <row r="50558" spans="1:3" x14ac:dyDescent="0.4">
      <c r="A50558" s="70"/>
      <c r="B50558" s="70"/>
      <c r="C50558" s="71"/>
    </row>
    <row r="50559" spans="1:3" x14ac:dyDescent="0.4">
      <c r="A50559" s="70"/>
      <c r="B50559" s="70"/>
      <c r="C50559" s="71"/>
    </row>
    <row r="50560" spans="1:3" x14ac:dyDescent="0.4">
      <c r="A50560" s="70"/>
      <c r="B50560" s="70"/>
      <c r="C50560" s="71"/>
    </row>
    <row r="50561" spans="1:3" x14ac:dyDescent="0.4">
      <c r="A50561" s="70"/>
      <c r="B50561" s="70"/>
      <c r="C50561" s="71"/>
    </row>
    <row r="50562" spans="1:3" x14ac:dyDescent="0.4">
      <c r="A50562" s="70"/>
      <c r="B50562" s="70"/>
      <c r="C50562" s="71"/>
    </row>
    <row r="50563" spans="1:3" x14ac:dyDescent="0.4">
      <c r="A50563" s="70"/>
      <c r="B50563" s="70"/>
      <c r="C50563" s="71"/>
    </row>
    <row r="50564" spans="1:3" x14ac:dyDescent="0.4">
      <c r="A50564" s="70"/>
      <c r="B50564" s="70"/>
      <c r="C50564" s="71"/>
    </row>
    <row r="50565" spans="1:3" x14ac:dyDescent="0.4">
      <c r="A50565" s="70"/>
      <c r="B50565" s="70"/>
      <c r="C50565" s="71"/>
    </row>
    <row r="50566" spans="1:3" x14ac:dyDescent="0.4">
      <c r="A50566" s="70"/>
      <c r="B50566" s="70"/>
      <c r="C50566" s="71"/>
    </row>
    <row r="50567" spans="1:3" x14ac:dyDescent="0.4">
      <c r="A50567" s="70"/>
      <c r="B50567" s="70"/>
      <c r="C50567" s="71"/>
    </row>
    <row r="50568" spans="1:3" x14ac:dyDescent="0.4">
      <c r="A50568" s="70"/>
      <c r="B50568" s="70"/>
      <c r="C50568" s="71"/>
    </row>
    <row r="50569" spans="1:3" x14ac:dyDescent="0.4">
      <c r="A50569" s="70"/>
      <c r="B50569" s="70"/>
      <c r="C50569" s="71"/>
    </row>
    <row r="50570" spans="1:3" x14ac:dyDescent="0.4">
      <c r="A50570" s="70"/>
      <c r="B50570" s="70"/>
      <c r="C50570" s="71"/>
    </row>
    <row r="50571" spans="1:3" x14ac:dyDescent="0.4">
      <c r="A50571" s="70"/>
      <c r="B50571" s="70"/>
      <c r="C50571" s="71"/>
    </row>
    <row r="50572" spans="1:3" x14ac:dyDescent="0.4">
      <c r="A50572" s="70"/>
      <c r="B50572" s="70"/>
      <c r="C50572" s="71"/>
    </row>
    <row r="50573" spans="1:3" x14ac:dyDescent="0.4">
      <c r="A50573" s="70"/>
      <c r="B50573" s="70"/>
      <c r="C50573" s="71"/>
    </row>
    <row r="50574" spans="1:3" x14ac:dyDescent="0.4">
      <c r="A50574" s="70"/>
      <c r="B50574" s="70"/>
      <c r="C50574" s="71"/>
    </row>
    <row r="50575" spans="1:3" x14ac:dyDescent="0.4">
      <c r="A50575" s="70"/>
      <c r="B50575" s="70"/>
      <c r="C50575" s="71"/>
    </row>
    <row r="50576" spans="1:3" x14ac:dyDescent="0.4">
      <c r="A50576" s="70"/>
      <c r="B50576" s="70"/>
      <c r="C50576" s="71"/>
    </row>
    <row r="50577" spans="1:3" x14ac:dyDescent="0.4">
      <c r="A50577" s="70"/>
      <c r="B50577" s="70"/>
      <c r="C50577" s="71"/>
    </row>
    <row r="50578" spans="1:3" x14ac:dyDescent="0.4">
      <c r="A50578" s="70"/>
      <c r="B50578" s="70"/>
      <c r="C50578" s="71"/>
    </row>
    <row r="50579" spans="1:3" x14ac:dyDescent="0.4">
      <c r="A50579" s="70"/>
      <c r="B50579" s="70"/>
      <c r="C50579" s="71"/>
    </row>
    <row r="50580" spans="1:3" x14ac:dyDescent="0.4">
      <c r="A50580" s="70"/>
      <c r="B50580" s="70"/>
      <c r="C50580" s="71"/>
    </row>
    <row r="50581" spans="1:3" x14ac:dyDescent="0.4">
      <c r="A50581" s="70"/>
      <c r="B50581" s="70"/>
      <c r="C50581" s="71"/>
    </row>
    <row r="50582" spans="1:3" x14ac:dyDescent="0.4">
      <c r="A50582" s="70"/>
      <c r="B50582" s="70"/>
      <c r="C50582" s="71"/>
    </row>
    <row r="50583" spans="1:3" x14ac:dyDescent="0.4">
      <c r="A50583" s="70"/>
      <c r="B50583" s="70"/>
      <c r="C50583" s="71"/>
    </row>
    <row r="50584" spans="1:3" x14ac:dyDescent="0.4">
      <c r="A50584" s="70"/>
      <c r="B50584" s="70"/>
      <c r="C50584" s="71"/>
    </row>
    <row r="50585" spans="1:3" x14ac:dyDescent="0.4">
      <c r="A50585" s="70"/>
      <c r="B50585" s="70"/>
      <c r="C50585" s="71"/>
    </row>
    <row r="50586" spans="1:3" x14ac:dyDescent="0.4">
      <c r="A50586" s="70"/>
      <c r="B50586" s="70"/>
      <c r="C50586" s="71"/>
    </row>
    <row r="50587" spans="1:3" x14ac:dyDescent="0.4">
      <c r="A50587" s="70"/>
      <c r="B50587" s="70"/>
      <c r="C50587" s="71"/>
    </row>
    <row r="50588" spans="1:3" x14ac:dyDescent="0.4">
      <c r="A50588" s="70"/>
      <c r="B50588" s="70"/>
      <c r="C50588" s="71"/>
    </row>
    <row r="50589" spans="1:3" x14ac:dyDescent="0.4">
      <c r="A50589" s="70"/>
      <c r="B50589" s="70"/>
      <c r="C50589" s="71"/>
    </row>
    <row r="50590" spans="1:3" x14ac:dyDescent="0.4">
      <c r="A50590" s="70"/>
      <c r="B50590" s="70"/>
      <c r="C50590" s="71"/>
    </row>
    <row r="50591" spans="1:3" x14ac:dyDescent="0.4">
      <c r="A50591" s="70"/>
      <c r="B50591" s="70"/>
      <c r="C50591" s="71"/>
    </row>
    <row r="50592" spans="1:3" x14ac:dyDescent="0.4">
      <c r="A50592" s="70"/>
      <c r="B50592" s="70"/>
      <c r="C50592" s="71"/>
    </row>
    <row r="50593" spans="1:3" x14ac:dyDescent="0.4">
      <c r="A50593" s="70"/>
      <c r="B50593" s="70"/>
      <c r="C50593" s="71"/>
    </row>
    <row r="50594" spans="1:3" x14ac:dyDescent="0.4">
      <c r="A50594" s="70"/>
      <c r="B50594" s="70"/>
      <c r="C50594" s="71"/>
    </row>
    <row r="50595" spans="1:3" x14ac:dyDescent="0.4">
      <c r="A50595" s="70"/>
      <c r="B50595" s="70"/>
      <c r="C50595" s="71"/>
    </row>
    <row r="50596" spans="1:3" x14ac:dyDescent="0.4">
      <c r="A50596" s="70"/>
      <c r="B50596" s="70"/>
      <c r="C50596" s="71"/>
    </row>
    <row r="50597" spans="1:3" x14ac:dyDescent="0.4">
      <c r="A50597" s="70"/>
      <c r="B50597" s="70"/>
      <c r="C50597" s="71"/>
    </row>
    <row r="50598" spans="1:3" x14ac:dyDescent="0.4">
      <c r="A50598" s="70"/>
      <c r="B50598" s="70"/>
      <c r="C50598" s="71"/>
    </row>
    <row r="50599" spans="1:3" x14ac:dyDescent="0.4">
      <c r="A50599" s="70"/>
      <c r="B50599" s="70"/>
      <c r="C50599" s="71"/>
    </row>
    <row r="50600" spans="1:3" x14ac:dyDescent="0.4">
      <c r="A50600" s="70"/>
      <c r="B50600" s="70"/>
      <c r="C50600" s="71"/>
    </row>
    <row r="50601" spans="1:3" x14ac:dyDescent="0.4">
      <c r="A50601" s="70"/>
      <c r="B50601" s="70"/>
      <c r="C50601" s="71"/>
    </row>
    <row r="50602" spans="1:3" x14ac:dyDescent="0.4">
      <c r="A50602" s="70"/>
      <c r="B50602" s="70"/>
      <c r="C50602" s="71"/>
    </row>
    <row r="50603" spans="1:3" x14ac:dyDescent="0.4">
      <c r="A50603" s="70"/>
      <c r="B50603" s="70"/>
      <c r="C50603" s="71"/>
    </row>
    <row r="50604" spans="1:3" x14ac:dyDescent="0.4">
      <c r="A50604" s="70"/>
      <c r="B50604" s="70"/>
      <c r="C50604" s="71"/>
    </row>
    <row r="50605" spans="1:3" x14ac:dyDescent="0.4">
      <c r="A50605" s="70"/>
      <c r="B50605" s="70"/>
      <c r="C50605" s="71"/>
    </row>
    <row r="50606" spans="1:3" x14ac:dyDescent="0.4">
      <c r="A50606" s="70"/>
      <c r="B50606" s="70"/>
      <c r="C50606" s="71"/>
    </row>
    <row r="50607" spans="1:3" x14ac:dyDescent="0.4">
      <c r="A50607" s="70"/>
      <c r="B50607" s="70"/>
      <c r="C50607" s="71"/>
    </row>
    <row r="50608" spans="1:3" x14ac:dyDescent="0.4">
      <c r="A50608" s="70"/>
      <c r="B50608" s="70"/>
      <c r="C50608" s="71"/>
    </row>
    <row r="50609" spans="1:3" x14ac:dyDescent="0.4">
      <c r="A50609" s="70"/>
      <c r="B50609" s="70"/>
      <c r="C50609" s="71"/>
    </row>
    <row r="50610" spans="1:3" x14ac:dyDescent="0.4">
      <c r="A50610" s="70"/>
      <c r="B50610" s="70"/>
      <c r="C50610" s="71"/>
    </row>
    <row r="50611" spans="1:3" x14ac:dyDescent="0.4">
      <c r="A50611" s="70"/>
      <c r="B50611" s="70"/>
      <c r="C50611" s="71"/>
    </row>
    <row r="50612" spans="1:3" x14ac:dyDescent="0.4">
      <c r="A50612" s="70"/>
      <c r="B50612" s="70"/>
      <c r="C50612" s="71"/>
    </row>
    <row r="50613" spans="1:3" x14ac:dyDescent="0.4">
      <c r="A50613" s="70"/>
      <c r="B50613" s="70"/>
      <c r="C50613" s="71"/>
    </row>
    <row r="50614" spans="1:3" x14ac:dyDescent="0.4">
      <c r="A50614" s="70"/>
      <c r="B50614" s="70"/>
      <c r="C50614" s="71"/>
    </row>
    <row r="50615" spans="1:3" x14ac:dyDescent="0.4">
      <c r="A50615" s="70"/>
      <c r="B50615" s="70"/>
      <c r="C50615" s="71"/>
    </row>
    <row r="50616" spans="1:3" x14ac:dyDescent="0.4">
      <c r="A50616" s="70"/>
      <c r="B50616" s="70"/>
      <c r="C50616" s="71"/>
    </row>
    <row r="50617" spans="1:3" x14ac:dyDescent="0.4">
      <c r="A50617" s="70"/>
      <c r="B50617" s="70"/>
      <c r="C50617" s="71"/>
    </row>
    <row r="50618" spans="1:3" x14ac:dyDescent="0.4">
      <c r="A50618" s="70"/>
      <c r="B50618" s="70"/>
      <c r="C50618" s="71"/>
    </row>
    <row r="50619" spans="1:3" x14ac:dyDescent="0.4">
      <c r="A50619" s="70"/>
      <c r="B50619" s="70"/>
      <c r="C50619" s="71"/>
    </row>
    <row r="50620" spans="1:3" x14ac:dyDescent="0.4">
      <c r="A50620" s="70"/>
      <c r="B50620" s="70"/>
      <c r="C50620" s="71"/>
    </row>
    <row r="50621" spans="1:3" x14ac:dyDescent="0.4">
      <c r="A50621" s="70"/>
      <c r="B50621" s="70"/>
      <c r="C50621" s="71"/>
    </row>
    <row r="50622" spans="1:3" x14ac:dyDescent="0.4">
      <c r="A50622" s="70"/>
      <c r="B50622" s="70"/>
      <c r="C50622" s="71"/>
    </row>
    <row r="50623" spans="1:3" x14ac:dyDescent="0.4">
      <c r="A50623" s="70"/>
      <c r="B50623" s="70"/>
      <c r="C50623" s="71"/>
    </row>
    <row r="50624" spans="1:3" x14ac:dyDescent="0.4">
      <c r="A50624" s="70"/>
      <c r="B50624" s="70"/>
      <c r="C50624" s="71"/>
    </row>
    <row r="50625" spans="1:3" x14ac:dyDescent="0.4">
      <c r="A50625" s="70"/>
      <c r="B50625" s="70"/>
      <c r="C50625" s="71"/>
    </row>
    <row r="50626" spans="1:3" x14ac:dyDescent="0.4">
      <c r="A50626" s="70"/>
      <c r="B50626" s="70"/>
      <c r="C50626" s="71"/>
    </row>
    <row r="50627" spans="1:3" x14ac:dyDescent="0.4">
      <c r="A50627" s="70"/>
      <c r="B50627" s="70"/>
      <c r="C50627" s="71"/>
    </row>
    <row r="50628" spans="1:3" x14ac:dyDescent="0.4">
      <c r="A50628" s="70"/>
      <c r="B50628" s="70"/>
      <c r="C50628" s="71"/>
    </row>
    <row r="50629" spans="1:3" x14ac:dyDescent="0.4">
      <c r="A50629" s="70"/>
      <c r="B50629" s="70"/>
      <c r="C50629" s="71"/>
    </row>
    <row r="50630" spans="1:3" x14ac:dyDescent="0.4">
      <c r="A50630" s="70"/>
      <c r="B50630" s="70"/>
      <c r="C50630" s="71"/>
    </row>
    <row r="50631" spans="1:3" x14ac:dyDescent="0.4">
      <c r="A50631" s="70"/>
      <c r="B50631" s="70"/>
      <c r="C50631" s="71"/>
    </row>
    <row r="50632" spans="1:3" x14ac:dyDescent="0.4">
      <c r="A50632" s="70"/>
      <c r="B50632" s="70"/>
      <c r="C50632" s="71"/>
    </row>
    <row r="50633" spans="1:3" x14ac:dyDescent="0.4">
      <c r="A50633" s="70"/>
      <c r="B50633" s="70"/>
      <c r="C50633" s="71"/>
    </row>
    <row r="50634" spans="1:3" x14ac:dyDescent="0.4">
      <c r="A50634" s="70"/>
      <c r="B50634" s="70"/>
      <c r="C50634" s="71"/>
    </row>
    <row r="50635" spans="1:3" x14ac:dyDescent="0.4">
      <c r="A50635" s="70"/>
      <c r="B50635" s="70"/>
      <c r="C50635" s="71"/>
    </row>
    <row r="50636" spans="1:3" x14ac:dyDescent="0.4">
      <c r="A50636" s="70"/>
      <c r="B50636" s="70"/>
      <c r="C50636" s="71"/>
    </row>
    <row r="50637" spans="1:3" x14ac:dyDescent="0.4">
      <c r="A50637" s="70"/>
      <c r="B50637" s="70"/>
      <c r="C50637" s="71"/>
    </row>
    <row r="50638" spans="1:3" x14ac:dyDescent="0.4">
      <c r="A50638" s="70"/>
      <c r="B50638" s="70"/>
      <c r="C50638" s="71"/>
    </row>
    <row r="50639" spans="1:3" x14ac:dyDescent="0.4">
      <c r="A50639" s="70"/>
      <c r="B50639" s="70"/>
      <c r="C50639" s="71"/>
    </row>
    <row r="50640" spans="1:3" x14ac:dyDescent="0.4">
      <c r="A50640" s="70"/>
      <c r="B50640" s="70"/>
      <c r="C50640" s="71"/>
    </row>
    <row r="50641" spans="1:3" x14ac:dyDescent="0.4">
      <c r="A50641" s="70"/>
      <c r="B50641" s="70"/>
      <c r="C50641" s="71"/>
    </row>
    <row r="50642" spans="1:3" x14ac:dyDescent="0.4">
      <c r="A50642" s="70"/>
      <c r="B50642" s="70"/>
      <c r="C50642" s="71"/>
    </row>
    <row r="50643" spans="1:3" x14ac:dyDescent="0.4">
      <c r="A50643" s="70"/>
      <c r="B50643" s="70"/>
      <c r="C50643" s="71"/>
    </row>
    <row r="50644" spans="1:3" x14ac:dyDescent="0.4">
      <c r="A50644" s="70"/>
      <c r="B50644" s="70"/>
      <c r="C50644" s="71"/>
    </row>
    <row r="50645" spans="1:3" x14ac:dyDescent="0.4">
      <c r="A50645" s="70"/>
      <c r="B50645" s="70"/>
      <c r="C50645" s="71"/>
    </row>
    <row r="50646" spans="1:3" x14ac:dyDescent="0.4">
      <c r="A50646" s="70"/>
      <c r="B50646" s="70"/>
      <c r="C50646" s="71"/>
    </row>
    <row r="50647" spans="1:3" x14ac:dyDescent="0.4">
      <c r="A50647" s="70"/>
      <c r="B50647" s="70"/>
      <c r="C50647" s="71"/>
    </row>
    <row r="50648" spans="1:3" x14ac:dyDescent="0.4">
      <c r="A50648" s="70"/>
      <c r="B50648" s="70"/>
      <c r="C50648" s="71"/>
    </row>
    <row r="50649" spans="1:3" x14ac:dyDescent="0.4">
      <c r="A50649" s="70"/>
      <c r="B50649" s="70"/>
      <c r="C50649" s="71"/>
    </row>
    <row r="50650" spans="1:3" x14ac:dyDescent="0.4">
      <c r="A50650" s="70"/>
      <c r="B50650" s="70"/>
      <c r="C50650" s="71"/>
    </row>
    <row r="50651" spans="1:3" x14ac:dyDescent="0.4">
      <c r="A50651" s="70"/>
      <c r="B50651" s="70"/>
      <c r="C50651" s="71"/>
    </row>
    <row r="50652" spans="1:3" x14ac:dyDescent="0.4">
      <c r="A50652" s="70"/>
      <c r="B50652" s="70"/>
      <c r="C50652" s="71"/>
    </row>
    <row r="50653" spans="1:3" x14ac:dyDescent="0.4">
      <c r="A50653" s="70"/>
      <c r="B50653" s="70"/>
      <c r="C50653" s="71"/>
    </row>
    <row r="50654" spans="1:3" x14ac:dyDescent="0.4">
      <c r="A50654" s="70"/>
      <c r="B50654" s="70"/>
      <c r="C50654" s="71"/>
    </row>
    <row r="50655" spans="1:3" x14ac:dyDescent="0.4">
      <c r="A50655" s="70"/>
      <c r="B50655" s="70"/>
      <c r="C50655" s="71"/>
    </row>
    <row r="50656" spans="1:3" x14ac:dyDescent="0.4">
      <c r="A50656" s="70"/>
      <c r="B50656" s="70"/>
      <c r="C50656" s="71"/>
    </row>
    <row r="50657" spans="1:3" x14ac:dyDescent="0.4">
      <c r="A50657" s="70"/>
      <c r="B50657" s="70"/>
      <c r="C50657" s="71"/>
    </row>
    <row r="50658" spans="1:3" x14ac:dyDescent="0.4">
      <c r="A50658" s="70"/>
      <c r="B50658" s="70"/>
      <c r="C50658" s="71"/>
    </row>
    <row r="50659" spans="1:3" x14ac:dyDescent="0.4">
      <c r="A50659" s="70"/>
      <c r="B50659" s="70"/>
      <c r="C50659" s="71"/>
    </row>
    <row r="50660" spans="1:3" x14ac:dyDescent="0.4">
      <c r="A50660" s="70"/>
      <c r="B50660" s="70"/>
      <c r="C50660" s="71"/>
    </row>
    <row r="50661" spans="1:3" x14ac:dyDescent="0.4">
      <c r="A50661" s="70"/>
      <c r="B50661" s="70"/>
      <c r="C50661" s="71"/>
    </row>
    <row r="50662" spans="1:3" x14ac:dyDescent="0.4">
      <c r="A50662" s="70"/>
      <c r="B50662" s="70"/>
      <c r="C50662" s="71"/>
    </row>
    <row r="50663" spans="1:3" x14ac:dyDescent="0.4">
      <c r="A50663" s="70"/>
      <c r="B50663" s="70"/>
      <c r="C50663" s="71"/>
    </row>
    <row r="50664" spans="1:3" x14ac:dyDescent="0.4">
      <c r="A50664" s="70"/>
      <c r="B50664" s="70"/>
      <c r="C50664" s="71"/>
    </row>
    <row r="50665" spans="1:3" x14ac:dyDescent="0.4">
      <c r="A50665" s="70"/>
      <c r="B50665" s="70"/>
      <c r="C50665" s="71"/>
    </row>
    <row r="50666" spans="1:3" x14ac:dyDescent="0.4">
      <c r="A50666" s="70"/>
      <c r="B50666" s="70"/>
      <c r="C50666" s="71"/>
    </row>
    <row r="50667" spans="1:3" x14ac:dyDescent="0.4">
      <c r="A50667" s="70"/>
      <c r="B50667" s="70"/>
      <c r="C50667" s="71"/>
    </row>
    <row r="50668" spans="1:3" x14ac:dyDescent="0.4">
      <c r="A50668" s="70"/>
      <c r="B50668" s="70"/>
      <c r="C50668" s="71"/>
    </row>
    <row r="50669" spans="1:3" x14ac:dyDescent="0.4">
      <c r="A50669" s="70"/>
      <c r="B50669" s="70"/>
      <c r="C50669" s="71"/>
    </row>
    <row r="50670" spans="1:3" x14ac:dyDescent="0.4">
      <c r="A50670" s="70"/>
      <c r="B50670" s="70"/>
      <c r="C50670" s="71"/>
    </row>
    <row r="50671" spans="1:3" x14ac:dyDescent="0.4">
      <c r="A50671" s="70"/>
      <c r="B50671" s="70"/>
      <c r="C50671" s="71"/>
    </row>
    <row r="50672" spans="1:3" x14ac:dyDescent="0.4">
      <c r="A50672" s="70"/>
      <c r="B50672" s="70"/>
      <c r="C50672" s="71"/>
    </row>
    <row r="50673" spans="1:3" x14ac:dyDescent="0.4">
      <c r="A50673" s="70"/>
      <c r="B50673" s="70"/>
      <c r="C50673" s="71"/>
    </row>
    <row r="50674" spans="1:3" x14ac:dyDescent="0.4">
      <c r="A50674" s="70"/>
      <c r="B50674" s="70"/>
      <c r="C50674" s="71"/>
    </row>
    <row r="50675" spans="1:3" x14ac:dyDescent="0.4">
      <c r="A50675" s="70"/>
      <c r="B50675" s="70"/>
      <c r="C50675" s="71"/>
    </row>
    <row r="50676" spans="1:3" x14ac:dyDescent="0.4">
      <c r="A50676" s="70"/>
      <c r="B50676" s="70"/>
      <c r="C50676" s="71"/>
    </row>
    <row r="50677" spans="1:3" x14ac:dyDescent="0.4">
      <c r="A50677" s="70"/>
      <c r="B50677" s="70"/>
      <c r="C50677" s="71"/>
    </row>
    <row r="50678" spans="1:3" x14ac:dyDescent="0.4">
      <c r="A50678" s="70"/>
      <c r="B50678" s="70"/>
      <c r="C50678" s="71"/>
    </row>
    <row r="50679" spans="1:3" x14ac:dyDescent="0.4">
      <c r="A50679" s="70"/>
      <c r="B50679" s="70"/>
      <c r="C50679" s="71"/>
    </row>
    <row r="50680" spans="1:3" x14ac:dyDescent="0.4">
      <c r="A50680" s="70"/>
      <c r="B50680" s="70"/>
      <c r="C50680" s="71"/>
    </row>
    <row r="50681" spans="1:3" x14ac:dyDescent="0.4">
      <c r="A50681" s="70"/>
      <c r="B50681" s="70"/>
      <c r="C50681" s="71"/>
    </row>
    <row r="50682" spans="1:3" x14ac:dyDescent="0.4">
      <c r="A50682" s="70"/>
      <c r="B50682" s="70"/>
      <c r="C50682" s="71"/>
    </row>
    <row r="50683" spans="1:3" x14ac:dyDescent="0.4">
      <c r="A50683" s="70"/>
      <c r="B50683" s="70"/>
      <c r="C50683" s="71"/>
    </row>
    <row r="50684" spans="1:3" x14ac:dyDescent="0.4">
      <c r="A50684" s="70"/>
      <c r="B50684" s="70"/>
      <c r="C50684" s="71"/>
    </row>
    <row r="50685" spans="1:3" x14ac:dyDescent="0.4">
      <c r="A50685" s="70"/>
      <c r="B50685" s="70"/>
      <c r="C50685" s="71"/>
    </row>
    <row r="50686" spans="1:3" x14ac:dyDescent="0.4">
      <c r="A50686" s="70"/>
      <c r="B50686" s="70"/>
      <c r="C50686" s="71"/>
    </row>
    <row r="50687" spans="1:3" x14ac:dyDescent="0.4">
      <c r="A50687" s="70"/>
      <c r="B50687" s="70"/>
      <c r="C50687" s="71"/>
    </row>
    <row r="50688" spans="1:3" x14ac:dyDescent="0.4">
      <c r="A50688" s="70"/>
      <c r="B50688" s="70"/>
      <c r="C50688" s="71"/>
    </row>
    <row r="50689" spans="1:3" x14ac:dyDescent="0.4">
      <c r="A50689" s="70"/>
      <c r="B50689" s="70"/>
      <c r="C50689" s="71"/>
    </row>
    <row r="50690" spans="1:3" x14ac:dyDescent="0.4">
      <c r="A50690" s="70"/>
      <c r="B50690" s="70"/>
      <c r="C50690" s="71"/>
    </row>
    <row r="50691" spans="1:3" x14ac:dyDescent="0.4">
      <c r="A50691" s="70"/>
      <c r="B50691" s="70"/>
      <c r="C50691" s="71"/>
    </row>
    <row r="50692" spans="1:3" x14ac:dyDescent="0.4">
      <c r="A50692" s="70"/>
      <c r="B50692" s="70"/>
      <c r="C50692" s="71"/>
    </row>
    <row r="50693" spans="1:3" x14ac:dyDescent="0.4">
      <c r="A50693" s="70"/>
      <c r="B50693" s="70"/>
      <c r="C50693" s="71"/>
    </row>
    <row r="50694" spans="1:3" x14ac:dyDescent="0.4">
      <c r="A50694" s="70"/>
      <c r="B50694" s="70"/>
      <c r="C50694" s="71"/>
    </row>
    <row r="50695" spans="1:3" x14ac:dyDescent="0.4">
      <c r="A50695" s="70"/>
      <c r="B50695" s="70"/>
      <c r="C50695" s="71"/>
    </row>
    <row r="50696" spans="1:3" x14ac:dyDescent="0.4">
      <c r="A50696" s="70"/>
      <c r="B50696" s="70"/>
      <c r="C50696" s="71"/>
    </row>
    <row r="50697" spans="1:3" x14ac:dyDescent="0.4">
      <c r="A50697" s="70"/>
      <c r="B50697" s="70"/>
      <c r="C50697" s="71"/>
    </row>
    <row r="50698" spans="1:3" x14ac:dyDescent="0.4">
      <c r="A50698" s="70"/>
      <c r="B50698" s="70"/>
      <c r="C50698" s="71"/>
    </row>
    <row r="50699" spans="1:3" x14ac:dyDescent="0.4">
      <c r="A50699" s="70"/>
      <c r="B50699" s="70"/>
      <c r="C50699" s="71"/>
    </row>
    <row r="50700" spans="1:3" x14ac:dyDescent="0.4">
      <c r="A50700" s="70"/>
      <c r="B50700" s="70"/>
      <c r="C50700" s="71"/>
    </row>
    <row r="50701" spans="1:3" x14ac:dyDescent="0.4">
      <c r="A50701" s="70"/>
      <c r="B50701" s="70"/>
      <c r="C50701" s="71"/>
    </row>
    <row r="50702" spans="1:3" x14ac:dyDescent="0.4">
      <c r="A50702" s="70"/>
      <c r="B50702" s="70"/>
      <c r="C50702" s="71"/>
    </row>
    <row r="50703" spans="1:3" x14ac:dyDescent="0.4">
      <c r="A50703" s="70"/>
      <c r="B50703" s="70"/>
      <c r="C50703" s="71"/>
    </row>
    <row r="50704" spans="1:3" x14ac:dyDescent="0.4">
      <c r="A50704" s="70"/>
      <c r="B50704" s="70"/>
      <c r="C50704" s="71"/>
    </row>
    <row r="50705" spans="1:3" x14ac:dyDescent="0.4">
      <c r="A50705" s="70"/>
      <c r="B50705" s="70"/>
      <c r="C50705" s="71"/>
    </row>
    <row r="50706" spans="1:3" x14ac:dyDescent="0.4">
      <c r="A50706" s="70"/>
      <c r="B50706" s="70"/>
      <c r="C50706" s="71"/>
    </row>
    <row r="50707" spans="1:3" x14ac:dyDescent="0.4">
      <c r="A50707" s="70"/>
      <c r="B50707" s="70"/>
      <c r="C50707" s="71"/>
    </row>
    <row r="50708" spans="1:3" x14ac:dyDescent="0.4">
      <c r="A50708" s="70"/>
      <c r="B50708" s="70"/>
      <c r="C50708" s="71"/>
    </row>
    <row r="50709" spans="1:3" x14ac:dyDescent="0.4">
      <c r="A50709" s="70"/>
      <c r="B50709" s="70"/>
      <c r="C50709" s="71"/>
    </row>
    <row r="50710" spans="1:3" x14ac:dyDescent="0.4">
      <c r="A50710" s="70"/>
      <c r="B50710" s="70"/>
      <c r="C50710" s="71"/>
    </row>
    <row r="50711" spans="1:3" x14ac:dyDescent="0.4">
      <c r="A50711" s="70"/>
      <c r="B50711" s="70"/>
      <c r="C50711" s="71"/>
    </row>
    <row r="50712" spans="1:3" x14ac:dyDescent="0.4">
      <c r="A50712" s="70"/>
      <c r="B50712" s="70"/>
      <c r="C50712" s="71"/>
    </row>
    <row r="50713" spans="1:3" x14ac:dyDescent="0.4">
      <c r="A50713" s="70"/>
      <c r="B50713" s="70"/>
      <c r="C50713" s="71"/>
    </row>
    <row r="50714" spans="1:3" x14ac:dyDescent="0.4">
      <c r="A50714" s="70"/>
      <c r="B50714" s="70"/>
      <c r="C50714" s="71"/>
    </row>
    <row r="50715" spans="1:3" x14ac:dyDescent="0.4">
      <c r="A50715" s="70"/>
      <c r="B50715" s="70"/>
      <c r="C50715" s="71"/>
    </row>
    <row r="50716" spans="1:3" x14ac:dyDescent="0.4">
      <c r="A50716" s="70"/>
      <c r="B50716" s="70"/>
      <c r="C50716" s="71"/>
    </row>
    <row r="50717" spans="1:3" x14ac:dyDescent="0.4">
      <c r="A50717" s="70"/>
      <c r="B50717" s="70"/>
      <c r="C50717" s="71"/>
    </row>
    <row r="50718" spans="1:3" x14ac:dyDescent="0.4">
      <c r="A50718" s="70"/>
      <c r="B50718" s="70"/>
      <c r="C50718" s="71"/>
    </row>
    <row r="50719" spans="1:3" x14ac:dyDescent="0.4">
      <c r="A50719" s="70"/>
      <c r="B50719" s="70"/>
      <c r="C50719" s="71"/>
    </row>
    <row r="50720" spans="1:3" x14ac:dyDescent="0.4">
      <c r="A50720" s="70"/>
      <c r="B50720" s="70"/>
      <c r="C50720" s="71"/>
    </row>
    <row r="50721" spans="1:3" x14ac:dyDescent="0.4">
      <c r="A50721" s="70"/>
      <c r="B50721" s="70"/>
      <c r="C50721" s="71"/>
    </row>
    <row r="50722" spans="1:3" x14ac:dyDescent="0.4">
      <c r="A50722" s="70"/>
      <c r="B50722" s="70"/>
      <c r="C50722" s="71"/>
    </row>
    <row r="50723" spans="1:3" x14ac:dyDescent="0.4">
      <c r="A50723" s="70"/>
      <c r="B50723" s="70"/>
      <c r="C50723" s="71"/>
    </row>
    <row r="50724" spans="1:3" x14ac:dyDescent="0.4">
      <c r="A50724" s="70"/>
      <c r="B50724" s="70"/>
      <c r="C50724" s="71"/>
    </row>
    <row r="50725" spans="1:3" x14ac:dyDescent="0.4">
      <c r="A50725" s="70"/>
      <c r="B50725" s="70"/>
      <c r="C50725" s="71"/>
    </row>
    <row r="50726" spans="1:3" x14ac:dyDescent="0.4">
      <c r="A50726" s="70"/>
      <c r="B50726" s="70"/>
      <c r="C50726" s="71"/>
    </row>
    <row r="50727" spans="1:3" x14ac:dyDescent="0.4">
      <c r="A50727" s="70"/>
      <c r="B50727" s="70"/>
      <c r="C50727" s="71"/>
    </row>
    <row r="50728" spans="1:3" x14ac:dyDescent="0.4">
      <c r="A50728" s="70"/>
      <c r="B50728" s="70"/>
      <c r="C50728" s="71"/>
    </row>
    <row r="50729" spans="1:3" x14ac:dyDescent="0.4">
      <c r="A50729" s="70"/>
      <c r="B50729" s="70"/>
      <c r="C50729" s="71"/>
    </row>
    <row r="50730" spans="1:3" x14ac:dyDescent="0.4">
      <c r="A50730" s="70"/>
      <c r="B50730" s="70"/>
      <c r="C50730" s="71"/>
    </row>
    <row r="50731" spans="1:3" x14ac:dyDescent="0.4">
      <c r="A50731" s="70"/>
      <c r="B50731" s="70"/>
      <c r="C50731" s="71"/>
    </row>
    <row r="50732" spans="1:3" x14ac:dyDescent="0.4">
      <c r="A50732" s="70"/>
      <c r="B50732" s="70"/>
      <c r="C50732" s="71"/>
    </row>
    <row r="50733" spans="1:3" x14ac:dyDescent="0.4">
      <c r="A50733" s="70"/>
      <c r="B50733" s="70"/>
      <c r="C50733" s="71"/>
    </row>
    <row r="50734" spans="1:3" x14ac:dyDescent="0.4">
      <c r="A50734" s="70"/>
      <c r="B50734" s="70"/>
      <c r="C50734" s="71"/>
    </row>
    <row r="50735" spans="1:3" x14ac:dyDescent="0.4">
      <c r="A50735" s="70"/>
      <c r="B50735" s="70"/>
      <c r="C50735" s="71"/>
    </row>
    <row r="50736" spans="1:3" x14ac:dyDescent="0.4">
      <c r="A50736" s="70"/>
      <c r="B50736" s="70"/>
      <c r="C50736" s="71"/>
    </row>
    <row r="50737" spans="1:3" x14ac:dyDescent="0.4">
      <c r="A50737" s="70"/>
      <c r="B50737" s="70"/>
      <c r="C50737" s="71"/>
    </row>
    <row r="50738" spans="1:3" x14ac:dyDescent="0.4">
      <c r="A50738" s="70"/>
      <c r="B50738" s="70"/>
      <c r="C50738" s="71"/>
    </row>
    <row r="50739" spans="1:3" x14ac:dyDescent="0.4">
      <c r="A50739" s="70"/>
      <c r="B50739" s="70"/>
      <c r="C50739" s="71"/>
    </row>
    <row r="50740" spans="1:3" x14ac:dyDescent="0.4">
      <c r="A50740" s="70"/>
      <c r="B50740" s="70"/>
      <c r="C50740" s="71"/>
    </row>
    <row r="50741" spans="1:3" x14ac:dyDescent="0.4">
      <c r="A50741" s="70"/>
      <c r="B50741" s="70"/>
      <c r="C50741" s="71"/>
    </row>
    <row r="50742" spans="1:3" x14ac:dyDescent="0.4">
      <c r="A50742" s="70"/>
      <c r="B50742" s="70"/>
      <c r="C50742" s="71"/>
    </row>
    <row r="50743" spans="1:3" x14ac:dyDescent="0.4">
      <c r="A50743" s="70"/>
      <c r="B50743" s="70"/>
      <c r="C50743" s="71"/>
    </row>
    <row r="50744" spans="1:3" x14ac:dyDescent="0.4">
      <c r="A50744" s="70"/>
      <c r="B50744" s="70"/>
      <c r="C50744" s="71"/>
    </row>
    <row r="50745" spans="1:3" x14ac:dyDescent="0.4">
      <c r="A50745" s="70"/>
      <c r="B50745" s="70"/>
      <c r="C50745" s="71"/>
    </row>
    <row r="50746" spans="1:3" x14ac:dyDescent="0.4">
      <c r="A50746" s="70"/>
      <c r="B50746" s="70"/>
      <c r="C50746" s="71"/>
    </row>
    <row r="50747" spans="1:3" x14ac:dyDescent="0.4">
      <c r="A50747" s="70"/>
      <c r="B50747" s="70"/>
      <c r="C50747" s="71"/>
    </row>
    <row r="50748" spans="1:3" x14ac:dyDescent="0.4">
      <c r="A50748" s="70"/>
      <c r="B50748" s="70"/>
      <c r="C50748" s="71"/>
    </row>
    <row r="50749" spans="1:3" x14ac:dyDescent="0.4">
      <c r="A50749" s="70"/>
      <c r="B50749" s="70"/>
      <c r="C50749" s="71"/>
    </row>
    <row r="50750" spans="1:3" x14ac:dyDescent="0.4">
      <c r="A50750" s="70"/>
      <c r="B50750" s="70"/>
      <c r="C50750" s="71"/>
    </row>
    <row r="50751" spans="1:3" x14ac:dyDescent="0.4">
      <c r="A50751" s="70"/>
      <c r="B50751" s="70"/>
      <c r="C50751" s="71"/>
    </row>
    <row r="50752" spans="1:3" x14ac:dyDescent="0.4">
      <c r="A50752" s="70"/>
      <c r="B50752" s="70"/>
      <c r="C50752" s="71"/>
    </row>
    <row r="50753" spans="1:3" x14ac:dyDescent="0.4">
      <c r="A50753" s="70"/>
      <c r="B50753" s="70"/>
      <c r="C50753" s="71"/>
    </row>
    <row r="50754" spans="1:3" x14ac:dyDescent="0.4">
      <c r="A50754" s="70"/>
      <c r="B50754" s="70"/>
      <c r="C50754" s="71"/>
    </row>
    <row r="50755" spans="1:3" x14ac:dyDescent="0.4">
      <c r="A50755" s="70"/>
      <c r="B50755" s="70"/>
      <c r="C50755" s="71"/>
    </row>
    <row r="50756" spans="1:3" x14ac:dyDescent="0.4">
      <c r="A50756" s="70"/>
      <c r="B50756" s="70"/>
      <c r="C50756" s="71"/>
    </row>
    <row r="50757" spans="1:3" x14ac:dyDescent="0.4">
      <c r="A50757" s="70"/>
      <c r="B50757" s="70"/>
      <c r="C50757" s="71"/>
    </row>
    <row r="50758" spans="1:3" x14ac:dyDescent="0.4">
      <c r="A50758" s="70"/>
      <c r="B50758" s="70"/>
      <c r="C50758" s="71"/>
    </row>
    <row r="50759" spans="1:3" x14ac:dyDescent="0.4">
      <c r="A50759" s="70"/>
      <c r="B50759" s="70"/>
      <c r="C50759" s="71"/>
    </row>
    <row r="50760" spans="1:3" x14ac:dyDescent="0.4">
      <c r="A50760" s="70"/>
      <c r="B50760" s="70"/>
      <c r="C50760" s="71"/>
    </row>
    <row r="50761" spans="1:3" x14ac:dyDescent="0.4">
      <c r="A50761" s="70"/>
      <c r="B50761" s="70"/>
      <c r="C50761" s="71"/>
    </row>
    <row r="50762" spans="1:3" x14ac:dyDescent="0.4">
      <c r="A50762" s="70"/>
      <c r="B50762" s="70"/>
      <c r="C50762" s="71"/>
    </row>
    <row r="50763" spans="1:3" x14ac:dyDescent="0.4">
      <c r="A50763" s="70"/>
      <c r="B50763" s="70"/>
      <c r="C50763" s="71"/>
    </row>
    <row r="50764" spans="1:3" x14ac:dyDescent="0.4">
      <c r="A50764" s="70"/>
      <c r="B50764" s="70"/>
      <c r="C50764" s="71"/>
    </row>
    <row r="50765" spans="1:3" x14ac:dyDescent="0.4">
      <c r="A50765" s="70"/>
      <c r="B50765" s="70"/>
      <c r="C50765" s="71"/>
    </row>
    <row r="50766" spans="1:3" x14ac:dyDescent="0.4">
      <c r="A50766" s="70"/>
      <c r="B50766" s="70"/>
      <c r="C50766" s="71"/>
    </row>
    <row r="50767" spans="1:3" x14ac:dyDescent="0.4">
      <c r="A50767" s="70"/>
      <c r="B50767" s="70"/>
      <c r="C50767" s="71"/>
    </row>
    <row r="50768" spans="1:3" x14ac:dyDescent="0.4">
      <c r="A50768" s="70"/>
      <c r="B50768" s="70"/>
      <c r="C50768" s="71"/>
    </row>
    <row r="50769" spans="1:3" x14ac:dyDescent="0.4">
      <c r="A50769" s="70"/>
      <c r="B50769" s="70"/>
      <c r="C50769" s="71"/>
    </row>
    <row r="50770" spans="1:3" x14ac:dyDescent="0.4">
      <c r="A50770" s="70"/>
      <c r="B50770" s="70"/>
      <c r="C50770" s="71"/>
    </row>
    <row r="50771" spans="1:3" x14ac:dyDescent="0.4">
      <c r="A50771" s="70"/>
      <c r="B50771" s="70"/>
      <c r="C50771" s="71"/>
    </row>
    <row r="50772" spans="1:3" x14ac:dyDescent="0.4">
      <c r="A50772" s="70"/>
      <c r="B50772" s="70"/>
      <c r="C50772" s="71"/>
    </row>
    <row r="50773" spans="1:3" x14ac:dyDescent="0.4">
      <c r="A50773" s="70"/>
      <c r="B50773" s="70"/>
      <c r="C50773" s="71"/>
    </row>
    <row r="50774" spans="1:3" x14ac:dyDescent="0.4">
      <c r="A50774" s="70"/>
      <c r="B50774" s="70"/>
      <c r="C50774" s="71"/>
    </row>
    <row r="50775" spans="1:3" x14ac:dyDescent="0.4">
      <c r="A50775" s="70"/>
      <c r="B50775" s="70"/>
      <c r="C50775" s="71"/>
    </row>
    <row r="50776" spans="1:3" x14ac:dyDescent="0.4">
      <c r="A50776" s="70"/>
      <c r="B50776" s="70"/>
      <c r="C50776" s="71"/>
    </row>
    <row r="50777" spans="1:3" x14ac:dyDescent="0.4">
      <c r="A50777" s="70"/>
      <c r="B50777" s="70"/>
      <c r="C50777" s="71"/>
    </row>
    <row r="50778" spans="1:3" x14ac:dyDescent="0.4">
      <c r="A50778" s="70"/>
      <c r="B50778" s="70"/>
      <c r="C50778" s="71"/>
    </row>
    <row r="50779" spans="1:3" x14ac:dyDescent="0.4">
      <c r="A50779" s="70"/>
      <c r="B50779" s="70"/>
      <c r="C50779" s="71"/>
    </row>
    <row r="50780" spans="1:3" x14ac:dyDescent="0.4">
      <c r="A50780" s="70"/>
      <c r="B50780" s="70"/>
      <c r="C50780" s="71"/>
    </row>
    <row r="50781" spans="1:3" x14ac:dyDescent="0.4">
      <c r="A50781" s="70"/>
      <c r="B50781" s="70"/>
      <c r="C50781" s="71"/>
    </row>
    <row r="50782" spans="1:3" x14ac:dyDescent="0.4">
      <c r="A50782" s="70"/>
      <c r="B50782" s="70"/>
      <c r="C50782" s="71"/>
    </row>
    <row r="50783" spans="1:3" x14ac:dyDescent="0.4">
      <c r="A50783" s="70"/>
      <c r="B50783" s="70"/>
      <c r="C50783" s="71"/>
    </row>
    <row r="50784" spans="1:3" x14ac:dyDescent="0.4">
      <c r="A50784" s="70"/>
      <c r="B50784" s="70"/>
      <c r="C50784" s="71"/>
    </row>
    <row r="50785" spans="1:3" x14ac:dyDescent="0.4">
      <c r="A50785" s="70"/>
      <c r="B50785" s="70"/>
      <c r="C50785" s="71"/>
    </row>
    <row r="50786" spans="1:3" x14ac:dyDescent="0.4">
      <c r="A50786" s="70"/>
      <c r="B50786" s="70"/>
      <c r="C50786" s="71"/>
    </row>
    <row r="50787" spans="1:3" x14ac:dyDescent="0.4">
      <c r="A50787" s="70"/>
      <c r="B50787" s="70"/>
      <c r="C50787" s="71"/>
    </row>
    <row r="50788" spans="1:3" x14ac:dyDescent="0.4">
      <c r="A50788" s="70"/>
      <c r="B50788" s="70"/>
      <c r="C50788" s="71"/>
    </row>
    <row r="50789" spans="1:3" x14ac:dyDescent="0.4">
      <c r="A50789" s="70"/>
      <c r="B50789" s="70"/>
      <c r="C50789" s="71"/>
    </row>
    <row r="50790" spans="1:3" x14ac:dyDescent="0.4">
      <c r="A50790" s="70"/>
      <c r="B50790" s="70"/>
      <c r="C50790" s="71"/>
    </row>
    <row r="50791" spans="1:3" x14ac:dyDescent="0.4">
      <c r="A50791" s="70"/>
      <c r="B50791" s="70"/>
      <c r="C50791" s="71"/>
    </row>
    <row r="50792" spans="1:3" x14ac:dyDescent="0.4">
      <c r="A50792" s="70"/>
      <c r="B50792" s="70"/>
      <c r="C50792" s="71"/>
    </row>
    <row r="50793" spans="1:3" x14ac:dyDescent="0.4">
      <c r="A50793" s="70"/>
      <c r="B50793" s="70"/>
      <c r="C50793" s="71"/>
    </row>
    <row r="50794" spans="1:3" x14ac:dyDescent="0.4">
      <c r="A50794" s="70"/>
      <c r="B50794" s="70"/>
      <c r="C50794" s="71"/>
    </row>
    <row r="50795" spans="1:3" x14ac:dyDescent="0.4">
      <c r="A50795" s="70"/>
      <c r="B50795" s="70"/>
      <c r="C50795" s="71"/>
    </row>
    <row r="50796" spans="1:3" x14ac:dyDescent="0.4">
      <c r="A50796" s="70"/>
      <c r="B50796" s="70"/>
      <c r="C50796" s="71"/>
    </row>
    <row r="50797" spans="1:3" x14ac:dyDescent="0.4">
      <c r="A50797" s="70"/>
      <c r="B50797" s="70"/>
      <c r="C50797" s="71"/>
    </row>
    <row r="50798" spans="1:3" x14ac:dyDescent="0.4">
      <c r="A50798" s="70"/>
      <c r="B50798" s="70"/>
      <c r="C50798" s="71"/>
    </row>
    <row r="50799" spans="1:3" x14ac:dyDescent="0.4">
      <c r="A50799" s="70"/>
      <c r="B50799" s="70"/>
      <c r="C50799" s="71"/>
    </row>
    <row r="50800" spans="1:3" x14ac:dyDescent="0.4">
      <c r="A50800" s="70"/>
      <c r="B50800" s="70"/>
      <c r="C50800" s="71"/>
    </row>
    <row r="50801" spans="1:3" x14ac:dyDescent="0.4">
      <c r="A50801" s="70"/>
      <c r="B50801" s="70"/>
      <c r="C50801" s="71"/>
    </row>
    <row r="50802" spans="1:3" x14ac:dyDescent="0.4">
      <c r="A50802" s="70"/>
      <c r="B50802" s="70"/>
      <c r="C50802" s="71"/>
    </row>
    <row r="50803" spans="1:3" x14ac:dyDescent="0.4">
      <c r="A50803" s="70"/>
      <c r="B50803" s="70"/>
      <c r="C50803" s="71"/>
    </row>
    <row r="50804" spans="1:3" x14ac:dyDescent="0.4">
      <c r="A50804" s="70"/>
      <c r="B50804" s="70"/>
      <c r="C50804" s="71"/>
    </row>
    <row r="50805" spans="1:3" x14ac:dyDescent="0.4">
      <c r="A50805" s="70"/>
      <c r="B50805" s="70"/>
      <c r="C50805" s="71"/>
    </row>
    <row r="50806" spans="1:3" x14ac:dyDescent="0.4">
      <c r="A50806" s="70"/>
      <c r="B50806" s="70"/>
      <c r="C50806" s="71"/>
    </row>
    <row r="50807" spans="1:3" x14ac:dyDescent="0.4">
      <c r="A50807" s="70"/>
      <c r="B50807" s="70"/>
      <c r="C50807" s="71"/>
    </row>
    <row r="50808" spans="1:3" x14ac:dyDescent="0.4">
      <c r="A50808" s="70"/>
      <c r="B50808" s="70"/>
      <c r="C50808" s="71"/>
    </row>
    <row r="50809" spans="1:3" x14ac:dyDescent="0.4">
      <c r="A50809" s="70"/>
      <c r="B50809" s="70"/>
      <c r="C50809" s="71"/>
    </row>
    <row r="50810" spans="1:3" x14ac:dyDescent="0.4">
      <c r="A50810" s="70"/>
      <c r="B50810" s="70"/>
      <c r="C50810" s="71"/>
    </row>
    <row r="50811" spans="1:3" x14ac:dyDescent="0.4">
      <c r="A50811" s="70"/>
      <c r="B50811" s="70"/>
      <c r="C50811" s="71"/>
    </row>
    <row r="50812" spans="1:3" x14ac:dyDescent="0.4">
      <c r="A50812" s="70"/>
      <c r="B50812" s="70"/>
      <c r="C50812" s="71"/>
    </row>
    <row r="50813" spans="1:3" x14ac:dyDescent="0.4">
      <c r="A50813" s="70"/>
      <c r="B50813" s="70"/>
      <c r="C50813" s="71"/>
    </row>
    <row r="50814" spans="1:3" x14ac:dyDescent="0.4">
      <c r="A50814" s="70"/>
      <c r="B50814" s="70"/>
      <c r="C50814" s="71"/>
    </row>
    <row r="50815" spans="1:3" x14ac:dyDescent="0.4">
      <c r="A50815" s="70"/>
      <c r="B50815" s="70"/>
      <c r="C50815" s="71"/>
    </row>
    <row r="50816" spans="1:3" x14ac:dyDescent="0.4">
      <c r="A50816" s="70"/>
      <c r="B50816" s="70"/>
      <c r="C50816" s="71"/>
    </row>
    <row r="50817" spans="1:3" x14ac:dyDescent="0.4">
      <c r="A50817" s="70"/>
      <c r="B50817" s="70"/>
      <c r="C50817" s="71"/>
    </row>
    <row r="50818" spans="1:3" x14ac:dyDescent="0.4">
      <c r="A50818" s="70"/>
      <c r="B50818" s="70"/>
      <c r="C50818" s="71"/>
    </row>
    <row r="50819" spans="1:3" x14ac:dyDescent="0.4">
      <c r="A50819" s="70"/>
      <c r="B50819" s="70"/>
      <c r="C50819" s="71"/>
    </row>
    <row r="50820" spans="1:3" x14ac:dyDescent="0.4">
      <c r="A50820" s="70"/>
      <c r="B50820" s="70"/>
      <c r="C50820" s="71"/>
    </row>
    <row r="50821" spans="1:3" x14ac:dyDescent="0.4">
      <c r="A50821" s="70"/>
      <c r="B50821" s="70"/>
      <c r="C50821" s="71"/>
    </row>
    <row r="50822" spans="1:3" x14ac:dyDescent="0.4">
      <c r="A50822" s="70"/>
      <c r="B50822" s="70"/>
      <c r="C50822" s="71"/>
    </row>
    <row r="50823" spans="1:3" x14ac:dyDescent="0.4">
      <c r="A50823" s="70"/>
      <c r="B50823" s="70"/>
      <c r="C50823" s="71"/>
    </row>
    <row r="50824" spans="1:3" x14ac:dyDescent="0.4">
      <c r="A50824" s="70"/>
      <c r="B50824" s="70"/>
      <c r="C50824" s="71"/>
    </row>
    <row r="50825" spans="1:3" x14ac:dyDescent="0.4">
      <c r="A50825" s="70"/>
      <c r="B50825" s="70"/>
      <c r="C50825" s="71"/>
    </row>
    <row r="50826" spans="1:3" x14ac:dyDescent="0.4">
      <c r="A50826" s="70"/>
      <c r="B50826" s="70"/>
      <c r="C50826" s="71"/>
    </row>
    <row r="50827" spans="1:3" x14ac:dyDescent="0.4">
      <c r="A50827" s="70"/>
      <c r="B50827" s="70"/>
      <c r="C50827" s="71"/>
    </row>
    <row r="50828" spans="1:3" x14ac:dyDescent="0.4">
      <c r="A50828" s="70"/>
      <c r="B50828" s="70"/>
      <c r="C50828" s="71"/>
    </row>
    <row r="50829" spans="1:3" x14ac:dyDescent="0.4">
      <c r="A50829" s="70"/>
      <c r="B50829" s="70"/>
      <c r="C50829" s="71"/>
    </row>
    <row r="50830" spans="1:3" x14ac:dyDescent="0.4">
      <c r="A50830" s="70"/>
      <c r="B50830" s="70"/>
      <c r="C50830" s="71"/>
    </row>
    <row r="50831" spans="1:3" x14ac:dyDescent="0.4">
      <c r="A50831" s="70"/>
      <c r="B50831" s="70"/>
      <c r="C50831" s="71"/>
    </row>
    <row r="50832" spans="1:3" x14ac:dyDescent="0.4">
      <c r="A50832" s="70"/>
      <c r="B50832" s="70"/>
      <c r="C50832" s="71"/>
    </row>
    <row r="50833" spans="1:3" x14ac:dyDescent="0.4">
      <c r="A50833" s="70"/>
      <c r="B50833" s="70"/>
      <c r="C50833" s="71"/>
    </row>
    <row r="50834" spans="1:3" x14ac:dyDescent="0.4">
      <c r="A50834" s="70"/>
      <c r="B50834" s="70"/>
      <c r="C50834" s="71"/>
    </row>
    <row r="50835" spans="1:3" x14ac:dyDescent="0.4">
      <c r="A50835" s="70"/>
      <c r="B50835" s="70"/>
      <c r="C50835" s="71"/>
    </row>
    <row r="50836" spans="1:3" x14ac:dyDescent="0.4">
      <c r="A50836" s="70"/>
      <c r="B50836" s="70"/>
      <c r="C50836" s="71"/>
    </row>
    <row r="50837" spans="1:3" x14ac:dyDescent="0.4">
      <c r="A50837" s="70"/>
      <c r="B50837" s="70"/>
      <c r="C50837" s="71"/>
    </row>
    <row r="50838" spans="1:3" x14ac:dyDescent="0.4">
      <c r="A50838" s="70"/>
      <c r="B50838" s="70"/>
      <c r="C50838" s="71"/>
    </row>
    <row r="50839" spans="1:3" x14ac:dyDescent="0.4">
      <c r="A50839" s="70"/>
      <c r="B50839" s="70"/>
      <c r="C50839" s="71"/>
    </row>
    <row r="50840" spans="1:3" x14ac:dyDescent="0.4">
      <c r="A50840" s="70"/>
      <c r="B50840" s="70"/>
      <c r="C50840" s="71"/>
    </row>
    <row r="50841" spans="1:3" x14ac:dyDescent="0.4">
      <c r="A50841" s="70"/>
      <c r="B50841" s="70"/>
      <c r="C50841" s="71"/>
    </row>
    <row r="50842" spans="1:3" x14ac:dyDescent="0.4">
      <c r="A50842" s="70"/>
      <c r="B50842" s="70"/>
      <c r="C50842" s="71"/>
    </row>
    <row r="50843" spans="1:3" x14ac:dyDescent="0.4">
      <c r="A50843" s="70"/>
      <c r="B50843" s="70"/>
      <c r="C50843" s="71"/>
    </row>
    <row r="50844" spans="1:3" x14ac:dyDescent="0.4">
      <c r="A50844" s="70"/>
      <c r="B50844" s="70"/>
      <c r="C50844" s="71"/>
    </row>
    <row r="50845" spans="1:3" x14ac:dyDescent="0.4">
      <c r="A50845" s="70"/>
      <c r="B50845" s="70"/>
      <c r="C50845" s="71"/>
    </row>
    <row r="50846" spans="1:3" x14ac:dyDescent="0.4">
      <c r="A50846" s="70"/>
      <c r="B50846" s="70"/>
      <c r="C50846" s="71"/>
    </row>
    <row r="50847" spans="1:3" x14ac:dyDescent="0.4">
      <c r="A50847" s="70"/>
      <c r="B50847" s="70"/>
      <c r="C50847" s="71"/>
    </row>
    <row r="50848" spans="1:3" x14ac:dyDescent="0.4">
      <c r="A50848" s="70"/>
      <c r="B50848" s="70"/>
      <c r="C50848" s="71"/>
    </row>
    <row r="50849" spans="1:3" x14ac:dyDescent="0.4">
      <c r="A50849" s="70"/>
      <c r="B50849" s="70"/>
      <c r="C50849" s="71"/>
    </row>
    <row r="50850" spans="1:3" x14ac:dyDescent="0.4">
      <c r="A50850" s="70"/>
      <c r="B50850" s="70"/>
      <c r="C50850" s="71"/>
    </row>
    <row r="50851" spans="1:3" x14ac:dyDescent="0.4">
      <c r="A50851" s="70"/>
      <c r="B50851" s="70"/>
      <c r="C50851" s="71"/>
    </row>
    <row r="50852" spans="1:3" x14ac:dyDescent="0.4">
      <c r="A50852" s="70"/>
      <c r="B50852" s="70"/>
      <c r="C50852" s="71"/>
    </row>
    <row r="50853" spans="1:3" x14ac:dyDescent="0.4">
      <c r="A50853" s="70"/>
      <c r="B50853" s="70"/>
      <c r="C50853" s="71"/>
    </row>
    <row r="50854" spans="1:3" x14ac:dyDescent="0.4">
      <c r="A50854" s="70"/>
      <c r="B50854" s="70"/>
      <c r="C50854" s="71"/>
    </row>
    <row r="50855" spans="1:3" x14ac:dyDescent="0.4">
      <c r="A50855" s="70"/>
      <c r="B50855" s="70"/>
      <c r="C50855" s="71"/>
    </row>
    <row r="50856" spans="1:3" x14ac:dyDescent="0.4">
      <c r="A50856" s="70"/>
      <c r="B50856" s="70"/>
      <c r="C50856" s="71"/>
    </row>
    <row r="50857" spans="1:3" x14ac:dyDescent="0.4">
      <c r="A50857" s="70"/>
      <c r="B50857" s="70"/>
      <c r="C50857" s="71"/>
    </row>
    <row r="50858" spans="1:3" x14ac:dyDescent="0.4">
      <c r="A50858" s="70"/>
      <c r="B50858" s="70"/>
      <c r="C50858" s="71"/>
    </row>
    <row r="50859" spans="1:3" x14ac:dyDescent="0.4">
      <c r="A50859" s="70"/>
      <c r="B50859" s="70"/>
      <c r="C50859" s="71"/>
    </row>
    <row r="50860" spans="1:3" x14ac:dyDescent="0.4">
      <c r="A50860" s="70"/>
      <c r="B50860" s="70"/>
      <c r="C50860" s="71"/>
    </row>
    <row r="50861" spans="1:3" x14ac:dyDescent="0.4">
      <c r="A50861" s="70"/>
      <c r="B50861" s="70"/>
      <c r="C50861" s="71"/>
    </row>
    <row r="50862" spans="1:3" x14ac:dyDescent="0.4">
      <c r="A50862" s="70"/>
      <c r="B50862" s="70"/>
      <c r="C50862" s="71"/>
    </row>
    <row r="50863" spans="1:3" x14ac:dyDescent="0.4">
      <c r="A50863" s="70"/>
      <c r="B50863" s="70"/>
      <c r="C50863" s="71"/>
    </row>
    <row r="50864" spans="1:3" x14ac:dyDescent="0.4">
      <c r="A50864" s="70"/>
      <c r="B50864" s="70"/>
      <c r="C50864" s="71"/>
    </row>
    <row r="50865" spans="1:3" x14ac:dyDescent="0.4">
      <c r="A50865" s="70"/>
      <c r="B50865" s="70"/>
      <c r="C50865" s="71"/>
    </row>
    <row r="50866" spans="1:3" x14ac:dyDescent="0.4">
      <c r="A50866" s="70"/>
      <c r="B50866" s="70"/>
      <c r="C50866" s="71"/>
    </row>
    <row r="50867" spans="1:3" x14ac:dyDescent="0.4">
      <c r="A50867" s="70"/>
      <c r="B50867" s="70"/>
      <c r="C50867" s="71"/>
    </row>
    <row r="50868" spans="1:3" x14ac:dyDescent="0.4">
      <c r="A50868" s="70"/>
      <c r="B50868" s="70"/>
      <c r="C50868" s="71"/>
    </row>
    <row r="50869" spans="1:3" x14ac:dyDescent="0.4">
      <c r="A50869" s="70"/>
      <c r="B50869" s="70"/>
      <c r="C50869" s="71"/>
    </row>
    <row r="50870" spans="1:3" x14ac:dyDescent="0.4">
      <c r="A50870" s="70"/>
      <c r="B50870" s="70"/>
      <c r="C50870" s="71"/>
    </row>
    <row r="50871" spans="1:3" x14ac:dyDescent="0.4">
      <c r="A50871" s="70"/>
      <c r="B50871" s="70"/>
      <c r="C50871" s="71"/>
    </row>
    <row r="50872" spans="1:3" x14ac:dyDescent="0.4">
      <c r="A50872" s="70"/>
      <c r="B50872" s="70"/>
      <c r="C50872" s="71"/>
    </row>
    <row r="50873" spans="1:3" x14ac:dyDescent="0.4">
      <c r="A50873" s="70"/>
      <c r="B50873" s="70"/>
      <c r="C50873" s="71"/>
    </row>
    <row r="50874" spans="1:3" x14ac:dyDescent="0.4">
      <c r="A50874" s="70"/>
      <c r="B50874" s="70"/>
      <c r="C50874" s="71"/>
    </row>
    <row r="50875" spans="1:3" x14ac:dyDescent="0.4">
      <c r="A50875" s="70"/>
      <c r="B50875" s="70"/>
      <c r="C50875" s="71"/>
    </row>
    <row r="50876" spans="1:3" x14ac:dyDescent="0.4">
      <c r="A50876" s="70"/>
      <c r="B50876" s="70"/>
      <c r="C50876" s="71"/>
    </row>
    <row r="50877" spans="1:3" x14ac:dyDescent="0.4">
      <c r="A50877" s="70"/>
      <c r="B50877" s="70"/>
      <c r="C50877" s="71"/>
    </row>
    <row r="50878" spans="1:3" x14ac:dyDescent="0.4">
      <c r="A50878" s="70"/>
      <c r="B50878" s="70"/>
      <c r="C50878" s="71"/>
    </row>
    <row r="50879" spans="1:3" x14ac:dyDescent="0.4">
      <c r="A50879" s="70"/>
      <c r="B50879" s="70"/>
      <c r="C50879" s="71"/>
    </row>
    <row r="50880" spans="1:3" x14ac:dyDescent="0.4">
      <c r="A50880" s="70"/>
      <c r="B50880" s="70"/>
      <c r="C50880" s="71"/>
    </row>
    <row r="50881" spans="1:3" x14ac:dyDescent="0.4">
      <c r="A50881" s="70"/>
      <c r="B50881" s="70"/>
      <c r="C50881" s="71"/>
    </row>
    <row r="50882" spans="1:3" x14ac:dyDescent="0.4">
      <c r="A50882" s="70"/>
      <c r="B50882" s="70"/>
      <c r="C50882" s="71"/>
    </row>
    <row r="50883" spans="1:3" x14ac:dyDescent="0.4">
      <c r="A50883" s="70"/>
      <c r="B50883" s="70"/>
      <c r="C50883" s="71"/>
    </row>
    <row r="50884" spans="1:3" x14ac:dyDescent="0.4">
      <c r="A50884" s="70"/>
      <c r="B50884" s="70"/>
      <c r="C50884" s="71"/>
    </row>
    <row r="50885" spans="1:3" x14ac:dyDescent="0.4">
      <c r="A50885" s="70"/>
      <c r="B50885" s="70"/>
      <c r="C50885" s="71"/>
    </row>
    <row r="50886" spans="1:3" x14ac:dyDescent="0.4">
      <c r="A50886" s="70"/>
      <c r="B50886" s="70"/>
      <c r="C50886" s="71"/>
    </row>
    <row r="50887" spans="1:3" x14ac:dyDescent="0.4">
      <c r="A50887" s="70"/>
      <c r="B50887" s="70"/>
      <c r="C50887" s="71"/>
    </row>
    <row r="50888" spans="1:3" x14ac:dyDescent="0.4">
      <c r="A50888" s="70"/>
      <c r="B50888" s="70"/>
      <c r="C50888" s="71"/>
    </row>
    <row r="50889" spans="1:3" x14ac:dyDescent="0.4">
      <c r="A50889" s="70"/>
      <c r="B50889" s="70"/>
      <c r="C50889" s="71"/>
    </row>
    <row r="50890" spans="1:3" x14ac:dyDescent="0.4">
      <c r="A50890" s="70"/>
      <c r="B50890" s="70"/>
      <c r="C50890" s="71"/>
    </row>
    <row r="50891" spans="1:3" x14ac:dyDescent="0.4">
      <c r="A50891" s="70"/>
      <c r="B50891" s="70"/>
      <c r="C50891" s="71"/>
    </row>
    <row r="50892" spans="1:3" x14ac:dyDescent="0.4">
      <c r="A50892" s="70"/>
      <c r="B50892" s="70"/>
      <c r="C50892" s="71"/>
    </row>
    <row r="50893" spans="1:3" x14ac:dyDescent="0.4">
      <c r="A50893" s="70"/>
      <c r="B50893" s="70"/>
      <c r="C50893" s="71"/>
    </row>
    <row r="50894" spans="1:3" x14ac:dyDescent="0.4">
      <c r="A50894" s="70"/>
      <c r="B50894" s="70"/>
      <c r="C50894" s="71"/>
    </row>
    <row r="50895" spans="1:3" x14ac:dyDescent="0.4">
      <c r="A50895" s="70"/>
      <c r="B50895" s="70"/>
      <c r="C50895" s="71"/>
    </row>
    <row r="50896" spans="1:3" x14ac:dyDescent="0.4">
      <c r="A50896" s="70"/>
      <c r="B50896" s="70"/>
      <c r="C50896" s="71"/>
    </row>
    <row r="50897" spans="1:3" x14ac:dyDescent="0.4">
      <c r="A50897" s="70"/>
      <c r="B50897" s="70"/>
      <c r="C50897" s="71"/>
    </row>
    <row r="50898" spans="1:3" x14ac:dyDescent="0.4">
      <c r="A50898" s="70"/>
      <c r="B50898" s="70"/>
      <c r="C50898" s="71"/>
    </row>
    <row r="50899" spans="1:3" x14ac:dyDescent="0.4">
      <c r="A50899" s="70"/>
      <c r="B50899" s="70"/>
      <c r="C50899" s="71"/>
    </row>
    <row r="50900" spans="1:3" x14ac:dyDescent="0.4">
      <c r="A50900" s="70"/>
      <c r="B50900" s="70"/>
      <c r="C50900" s="71"/>
    </row>
    <row r="50901" spans="1:3" x14ac:dyDescent="0.4">
      <c r="A50901" s="70"/>
      <c r="B50901" s="70"/>
      <c r="C50901" s="71"/>
    </row>
    <row r="50902" spans="1:3" x14ac:dyDescent="0.4">
      <c r="A50902" s="70"/>
      <c r="B50902" s="70"/>
      <c r="C50902" s="71"/>
    </row>
    <row r="50903" spans="1:3" x14ac:dyDescent="0.4">
      <c r="A50903" s="70"/>
      <c r="B50903" s="70"/>
      <c r="C50903" s="71"/>
    </row>
    <row r="50904" spans="1:3" x14ac:dyDescent="0.4">
      <c r="A50904" s="70"/>
      <c r="B50904" s="70"/>
      <c r="C50904" s="71"/>
    </row>
    <row r="50905" spans="1:3" x14ac:dyDescent="0.4">
      <c r="A50905" s="70"/>
      <c r="B50905" s="70"/>
      <c r="C50905" s="71"/>
    </row>
    <row r="50906" spans="1:3" x14ac:dyDescent="0.4">
      <c r="A50906" s="70"/>
      <c r="B50906" s="70"/>
      <c r="C50906" s="71"/>
    </row>
    <row r="50907" spans="1:3" x14ac:dyDescent="0.4">
      <c r="A50907" s="70"/>
      <c r="B50907" s="70"/>
      <c r="C50907" s="71"/>
    </row>
    <row r="50908" spans="1:3" x14ac:dyDescent="0.4">
      <c r="A50908" s="70"/>
      <c r="B50908" s="70"/>
      <c r="C50908" s="71"/>
    </row>
    <row r="50909" spans="1:3" x14ac:dyDescent="0.4">
      <c r="A50909" s="70"/>
      <c r="B50909" s="70"/>
      <c r="C50909" s="71"/>
    </row>
    <row r="50910" spans="1:3" x14ac:dyDescent="0.4">
      <c r="A50910" s="70"/>
      <c r="B50910" s="70"/>
      <c r="C50910" s="71"/>
    </row>
    <row r="50911" spans="1:3" x14ac:dyDescent="0.4">
      <c r="A50911" s="70"/>
      <c r="B50911" s="70"/>
      <c r="C50911" s="71"/>
    </row>
    <row r="50912" spans="1:3" x14ac:dyDescent="0.4">
      <c r="A50912" s="70"/>
      <c r="B50912" s="70"/>
      <c r="C50912" s="71"/>
    </row>
    <row r="50913" spans="1:3" x14ac:dyDescent="0.4">
      <c r="A50913" s="70"/>
      <c r="B50913" s="70"/>
      <c r="C50913" s="71"/>
    </row>
    <row r="50914" spans="1:3" x14ac:dyDescent="0.4">
      <c r="A50914" s="70"/>
      <c r="B50914" s="70"/>
      <c r="C50914" s="71"/>
    </row>
    <row r="50915" spans="1:3" x14ac:dyDescent="0.4">
      <c r="A50915" s="70"/>
      <c r="B50915" s="70"/>
      <c r="C50915" s="71"/>
    </row>
    <row r="50916" spans="1:3" x14ac:dyDescent="0.4">
      <c r="A50916" s="70"/>
      <c r="B50916" s="70"/>
      <c r="C50916" s="71"/>
    </row>
    <row r="50917" spans="1:3" x14ac:dyDescent="0.4">
      <c r="A50917" s="70"/>
      <c r="B50917" s="70"/>
      <c r="C50917" s="71"/>
    </row>
    <row r="50918" spans="1:3" x14ac:dyDescent="0.4">
      <c r="A50918" s="70"/>
      <c r="B50918" s="70"/>
      <c r="C50918" s="71"/>
    </row>
    <row r="50919" spans="1:3" x14ac:dyDescent="0.4">
      <c r="A50919" s="70"/>
      <c r="B50919" s="70"/>
      <c r="C50919" s="71"/>
    </row>
    <row r="50920" spans="1:3" x14ac:dyDescent="0.4">
      <c r="A50920" s="70"/>
      <c r="B50920" s="70"/>
      <c r="C50920" s="71"/>
    </row>
    <row r="50921" spans="1:3" x14ac:dyDescent="0.4">
      <c r="A50921" s="70"/>
      <c r="B50921" s="70"/>
      <c r="C50921" s="71"/>
    </row>
    <row r="50922" spans="1:3" x14ac:dyDescent="0.4">
      <c r="A50922" s="70"/>
      <c r="B50922" s="70"/>
      <c r="C50922" s="71"/>
    </row>
    <row r="50923" spans="1:3" x14ac:dyDescent="0.4">
      <c r="A50923" s="70"/>
      <c r="B50923" s="70"/>
      <c r="C50923" s="71"/>
    </row>
    <row r="50924" spans="1:3" x14ac:dyDescent="0.4">
      <c r="A50924" s="70"/>
      <c r="B50924" s="70"/>
      <c r="C50924" s="71"/>
    </row>
    <row r="50925" spans="1:3" x14ac:dyDescent="0.4">
      <c r="A50925" s="70"/>
      <c r="B50925" s="70"/>
      <c r="C50925" s="71"/>
    </row>
    <row r="50926" spans="1:3" x14ac:dyDescent="0.4">
      <c r="A50926" s="70"/>
      <c r="B50926" s="70"/>
      <c r="C50926" s="71"/>
    </row>
    <row r="50927" spans="1:3" x14ac:dyDescent="0.4">
      <c r="A50927" s="70"/>
      <c r="B50927" s="70"/>
      <c r="C50927" s="71"/>
    </row>
    <row r="50928" spans="1:3" x14ac:dyDescent="0.4">
      <c r="A50928" s="70"/>
      <c r="B50928" s="70"/>
      <c r="C50928" s="71"/>
    </row>
    <row r="50929" spans="1:3" x14ac:dyDescent="0.4">
      <c r="A50929" s="70"/>
      <c r="B50929" s="70"/>
      <c r="C50929" s="71"/>
    </row>
    <row r="50930" spans="1:3" x14ac:dyDescent="0.4">
      <c r="A50930" s="70"/>
      <c r="B50930" s="70"/>
      <c r="C50930" s="71"/>
    </row>
    <row r="50931" spans="1:3" x14ac:dyDescent="0.4">
      <c r="A50931" s="70"/>
      <c r="B50931" s="70"/>
      <c r="C50931" s="71"/>
    </row>
    <row r="50932" spans="1:3" x14ac:dyDescent="0.4">
      <c r="A50932" s="70"/>
      <c r="B50932" s="70"/>
      <c r="C50932" s="71"/>
    </row>
    <row r="50933" spans="1:3" x14ac:dyDescent="0.4">
      <c r="A50933" s="70"/>
      <c r="B50933" s="70"/>
      <c r="C50933" s="71"/>
    </row>
    <row r="50934" spans="1:3" x14ac:dyDescent="0.4">
      <c r="A50934" s="70"/>
      <c r="B50934" s="70"/>
      <c r="C50934" s="71"/>
    </row>
    <row r="50935" spans="1:3" x14ac:dyDescent="0.4">
      <c r="A50935" s="70"/>
      <c r="B50935" s="70"/>
      <c r="C50935" s="71"/>
    </row>
    <row r="50936" spans="1:3" x14ac:dyDescent="0.4">
      <c r="A50936" s="70"/>
      <c r="B50936" s="70"/>
      <c r="C50936" s="71"/>
    </row>
    <row r="50937" spans="1:3" x14ac:dyDescent="0.4">
      <c r="A50937" s="70"/>
      <c r="B50937" s="70"/>
      <c r="C50937" s="71"/>
    </row>
    <row r="50938" spans="1:3" x14ac:dyDescent="0.4">
      <c r="A50938" s="70"/>
      <c r="B50938" s="70"/>
      <c r="C50938" s="71"/>
    </row>
    <row r="50939" spans="1:3" x14ac:dyDescent="0.4">
      <c r="A50939" s="70"/>
      <c r="B50939" s="70"/>
      <c r="C50939" s="71"/>
    </row>
    <row r="50940" spans="1:3" x14ac:dyDescent="0.4">
      <c r="A50940" s="70"/>
      <c r="B50940" s="70"/>
      <c r="C50940" s="71"/>
    </row>
    <row r="50941" spans="1:3" x14ac:dyDescent="0.4">
      <c r="A50941" s="70"/>
      <c r="B50941" s="70"/>
      <c r="C50941" s="71"/>
    </row>
    <row r="50942" spans="1:3" x14ac:dyDescent="0.4">
      <c r="A50942" s="70"/>
      <c r="B50942" s="70"/>
      <c r="C50942" s="71"/>
    </row>
    <row r="50943" spans="1:3" x14ac:dyDescent="0.4">
      <c r="A50943" s="70"/>
      <c r="B50943" s="70"/>
      <c r="C50943" s="71"/>
    </row>
    <row r="50944" spans="1:3" x14ac:dyDescent="0.4">
      <c r="A50944" s="70"/>
      <c r="B50944" s="70"/>
      <c r="C50944" s="71"/>
    </row>
    <row r="50945" spans="1:3" x14ac:dyDescent="0.4">
      <c r="A50945" s="70"/>
      <c r="B50945" s="70"/>
      <c r="C50945" s="71"/>
    </row>
    <row r="50946" spans="1:3" x14ac:dyDescent="0.4">
      <c r="A50946" s="70"/>
      <c r="B50946" s="70"/>
      <c r="C50946" s="71"/>
    </row>
    <row r="50947" spans="1:3" x14ac:dyDescent="0.4">
      <c r="A50947" s="70"/>
      <c r="B50947" s="70"/>
      <c r="C50947" s="71"/>
    </row>
    <row r="50948" spans="1:3" x14ac:dyDescent="0.4">
      <c r="A50948" s="70"/>
      <c r="B50948" s="70"/>
      <c r="C50948" s="71"/>
    </row>
    <row r="50949" spans="1:3" x14ac:dyDescent="0.4">
      <c r="A50949" s="70"/>
      <c r="B50949" s="70"/>
      <c r="C50949" s="71"/>
    </row>
    <row r="50950" spans="1:3" x14ac:dyDescent="0.4">
      <c r="A50950" s="70"/>
      <c r="B50950" s="70"/>
      <c r="C50950" s="71"/>
    </row>
    <row r="50951" spans="1:3" x14ac:dyDescent="0.4">
      <c r="A50951" s="70"/>
      <c r="B50951" s="70"/>
      <c r="C50951" s="71"/>
    </row>
    <row r="50952" spans="1:3" x14ac:dyDescent="0.4">
      <c r="A50952" s="70"/>
      <c r="B50952" s="70"/>
      <c r="C50952" s="71"/>
    </row>
    <row r="50953" spans="1:3" x14ac:dyDescent="0.4">
      <c r="A50953" s="70"/>
      <c r="B50953" s="70"/>
      <c r="C50953" s="71"/>
    </row>
    <row r="50954" spans="1:3" x14ac:dyDescent="0.4">
      <c r="A50954" s="70"/>
      <c r="B50954" s="70"/>
      <c r="C50954" s="71"/>
    </row>
    <row r="50955" spans="1:3" x14ac:dyDescent="0.4">
      <c r="A50955" s="70"/>
      <c r="B50955" s="70"/>
      <c r="C50955" s="71"/>
    </row>
    <row r="50956" spans="1:3" x14ac:dyDescent="0.4">
      <c r="A50956" s="70"/>
      <c r="B50956" s="70"/>
      <c r="C50956" s="71"/>
    </row>
    <row r="50957" spans="1:3" x14ac:dyDescent="0.4">
      <c r="A50957" s="70"/>
      <c r="B50957" s="70"/>
      <c r="C50957" s="71"/>
    </row>
    <row r="50958" spans="1:3" x14ac:dyDescent="0.4">
      <c r="A50958" s="70"/>
      <c r="B50958" s="70"/>
      <c r="C50958" s="71"/>
    </row>
    <row r="50959" spans="1:3" x14ac:dyDescent="0.4">
      <c r="A50959" s="70"/>
      <c r="B50959" s="70"/>
      <c r="C50959" s="71"/>
    </row>
    <row r="50960" spans="1:3" x14ac:dyDescent="0.4">
      <c r="A50960" s="70"/>
      <c r="B50960" s="70"/>
      <c r="C50960" s="71"/>
    </row>
    <row r="50961" spans="1:3" x14ac:dyDescent="0.4">
      <c r="A50961" s="70"/>
      <c r="B50961" s="70"/>
      <c r="C50961" s="71"/>
    </row>
    <row r="50962" spans="1:3" x14ac:dyDescent="0.4">
      <c r="A50962" s="70"/>
      <c r="B50962" s="70"/>
      <c r="C50962" s="71"/>
    </row>
    <row r="50963" spans="1:3" x14ac:dyDescent="0.4">
      <c r="A50963" s="70"/>
      <c r="B50963" s="70"/>
      <c r="C50963" s="71"/>
    </row>
    <row r="50964" spans="1:3" x14ac:dyDescent="0.4">
      <c r="A50964" s="70"/>
      <c r="B50964" s="70"/>
      <c r="C50964" s="71"/>
    </row>
    <row r="50965" spans="1:3" x14ac:dyDescent="0.4">
      <c r="A50965" s="70"/>
      <c r="B50965" s="70"/>
      <c r="C50965" s="71"/>
    </row>
    <row r="50966" spans="1:3" x14ac:dyDescent="0.4">
      <c r="A50966" s="70"/>
      <c r="B50966" s="70"/>
      <c r="C50966" s="71"/>
    </row>
    <row r="50967" spans="1:3" x14ac:dyDescent="0.4">
      <c r="A50967" s="70"/>
      <c r="B50967" s="70"/>
      <c r="C50967" s="71"/>
    </row>
    <row r="50968" spans="1:3" x14ac:dyDescent="0.4">
      <c r="A50968" s="70"/>
      <c r="B50968" s="70"/>
      <c r="C50968" s="71"/>
    </row>
    <row r="50969" spans="1:3" x14ac:dyDescent="0.4">
      <c r="A50969" s="70"/>
      <c r="B50969" s="70"/>
      <c r="C50969" s="71"/>
    </row>
    <row r="50970" spans="1:3" x14ac:dyDescent="0.4">
      <c r="A50970" s="70"/>
      <c r="B50970" s="70"/>
      <c r="C50970" s="71"/>
    </row>
    <row r="50971" spans="1:3" x14ac:dyDescent="0.4">
      <c r="A50971" s="70"/>
      <c r="B50971" s="70"/>
      <c r="C50971" s="71"/>
    </row>
    <row r="50972" spans="1:3" x14ac:dyDescent="0.4">
      <c r="A50972" s="70"/>
      <c r="B50972" s="70"/>
      <c r="C50972" s="71"/>
    </row>
    <row r="50973" spans="1:3" x14ac:dyDescent="0.4">
      <c r="A50973" s="70"/>
      <c r="B50973" s="70"/>
      <c r="C50973" s="71"/>
    </row>
    <row r="50974" spans="1:3" x14ac:dyDescent="0.4">
      <c r="A50974" s="70"/>
      <c r="B50974" s="70"/>
      <c r="C50974" s="71"/>
    </row>
    <row r="50975" spans="1:3" x14ac:dyDescent="0.4">
      <c r="A50975" s="70"/>
      <c r="B50975" s="70"/>
      <c r="C50975" s="71"/>
    </row>
    <row r="50976" spans="1:3" x14ac:dyDescent="0.4">
      <c r="A50976" s="70"/>
      <c r="B50976" s="70"/>
      <c r="C50976" s="71"/>
    </row>
    <row r="50977" spans="1:3" x14ac:dyDescent="0.4">
      <c r="A50977" s="70"/>
      <c r="B50977" s="70"/>
      <c r="C50977" s="71"/>
    </row>
    <row r="50978" spans="1:3" x14ac:dyDescent="0.4">
      <c r="A50978" s="70"/>
      <c r="B50978" s="70"/>
      <c r="C50978" s="71"/>
    </row>
    <row r="50979" spans="1:3" x14ac:dyDescent="0.4">
      <c r="A50979" s="70"/>
      <c r="B50979" s="70"/>
      <c r="C50979" s="71"/>
    </row>
    <row r="50980" spans="1:3" x14ac:dyDescent="0.4">
      <c r="A50980" s="70"/>
      <c r="B50980" s="70"/>
      <c r="C50980" s="71"/>
    </row>
    <row r="50981" spans="1:3" x14ac:dyDescent="0.4">
      <c r="A50981" s="70"/>
      <c r="B50981" s="70"/>
      <c r="C50981" s="71"/>
    </row>
    <row r="50982" spans="1:3" x14ac:dyDescent="0.4">
      <c r="A50982" s="70"/>
      <c r="B50982" s="70"/>
      <c r="C50982" s="71"/>
    </row>
    <row r="50983" spans="1:3" x14ac:dyDescent="0.4">
      <c r="A50983" s="70"/>
      <c r="B50983" s="70"/>
      <c r="C50983" s="71"/>
    </row>
    <row r="50984" spans="1:3" x14ac:dyDescent="0.4">
      <c r="A50984" s="70"/>
      <c r="B50984" s="70"/>
      <c r="C50984" s="71"/>
    </row>
    <row r="50985" spans="1:3" x14ac:dyDescent="0.4">
      <c r="A50985" s="70"/>
      <c r="B50985" s="70"/>
      <c r="C50985" s="71"/>
    </row>
    <row r="50986" spans="1:3" x14ac:dyDescent="0.4">
      <c r="A50986" s="70"/>
      <c r="B50986" s="70"/>
      <c r="C50986" s="71"/>
    </row>
    <row r="50987" spans="1:3" x14ac:dyDescent="0.4">
      <c r="A50987" s="70"/>
      <c r="B50987" s="70"/>
      <c r="C50987" s="71"/>
    </row>
    <row r="50988" spans="1:3" x14ac:dyDescent="0.4">
      <c r="A50988" s="70"/>
      <c r="B50988" s="70"/>
      <c r="C50988" s="71"/>
    </row>
    <row r="50989" spans="1:3" x14ac:dyDescent="0.4">
      <c r="A50989" s="70"/>
      <c r="B50989" s="70"/>
      <c r="C50989" s="71"/>
    </row>
    <row r="50990" spans="1:3" x14ac:dyDescent="0.4">
      <c r="A50990" s="70"/>
      <c r="B50990" s="70"/>
      <c r="C50990" s="71"/>
    </row>
    <row r="50991" spans="1:3" x14ac:dyDescent="0.4">
      <c r="A50991" s="70"/>
      <c r="B50991" s="70"/>
      <c r="C50991" s="71"/>
    </row>
    <row r="50992" spans="1:3" x14ac:dyDescent="0.4">
      <c r="A50992" s="70"/>
      <c r="B50992" s="70"/>
      <c r="C50992" s="71"/>
    </row>
    <row r="50993" spans="1:3" x14ac:dyDescent="0.4">
      <c r="A50993" s="70"/>
      <c r="B50993" s="70"/>
      <c r="C50993" s="71"/>
    </row>
    <row r="50994" spans="1:3" x14ac:dyDescent="0.4">
      <c r="A50994" s="70"/>
      <c r="B50994" s="70"/>
      <c r="C50994" s="71"/>
    </row>
    <row r="50995" spans="1:3" x14ac:dyDescent="0.4">
      <c r="A50995" s="70"/>
      <c r="B50995" s="70"/>
      <c r="C50995" s="71"/>
    </row>
    <row r="50996" spans="1:3" x14ac:dyDescent="0.4">
      <c r="A50996" s="70"/>
      <c r="B50996" s="70"/>
      <c r="C50996" s="71"/>
    </row>
    <row r="50997" spans="1:3" x14ac:dyDescent="0.4">
      <c r="A50997" s="70"/>
      <c r="B50997" s="70"/>
      <c r="C50997" s="71"/>
    </row>
    <row r="50998" spans="1:3" x14ac:dyDescent="0.4">
      <c r="A50998" s="70"/>
      <c r="B50998" s="70"/>
      <c r="C50998" s="71"/>
    </row>
    <row r="50999" spans="1:3" x14ac:dyDescent="0.4">
      <c r="A50999" s="70"/>
      <c r="B50999" s="70"/>
      <c r="C50999" s="71"/>
    </row>
    <row r="51000" spans="1:3" x14ac:dyDescent="0.4">
      <c r="A51000" s="70"/>
      <c r="B51000" s="70"/>
      <c r="C51000" s="71"/>
    </row>
    <row r="51001" spans="1:3" x14ac:dyDescent="0.4">
      <c r="A51001" s="70"/>
      <c r="B51001" s="70"/>
      <c r="C51001" s="71"/>
    </row>
    <row r="51002" spans="1:3" x14ac:dyDescent="0.4">
      <c r="A51002" s="70"/>
      <c r="B51002" s="70"/>
      <c r="C51002" s="71"/>
    </row>
    <row r="51003" spans="1:3" x14ac:dyDescent="0.4">
      <c r="A51003" s="70"/>
      <c r="B51003" s="70"/>
      <c r="C51003" s="71"/>
    </row>
    <row r="51004" spans="1:3" x14ac:dyDescent="0.4">
      <c r="A51004" s="70"/>
      <c r="B51004" s="70"/>
      <c r="C51004" s="71"/>
    </row>
    <row r="51005" spans="1:3" x14ac:dyDescent="0.4">
      <c r="A51005" s="70"/>
      <c r="B51005" s="70"/>
      <c r="C51005" s="71"/>
    </row>
    <row r="51006" spans="1:3" x14ac:dyDescent="0.4">
      <c r="A51006" s="70"/>
      <c r="B51006" s="70"/>
      <c r="C51006" s="71"/>
    </row>
    <row r="51007" spans="1:3" x14ac:dyDescent="0.4">
      <c r="A51007" s="70"/>
      <c r="B51007" s="70"/>
      <c r="C51007" s="71"/>
    </row>
    <row r="51008" spans="1:3" x14ac:dyDescent="0.4">
      <c r="A51008" s="70"/>
      <c r="B51008" s="70"/>
      <c r="C51008" s="71"/>
    </row>
    <row r="51009" spans="1:3" x14ac:dyDescent="0.4">
      <c r="A51009" s="70"/>
      <c r="B51009" s="70"/>
      <c r="C51009" s="71"/>
    </row>
    <row r="51010" spans="1:3" x14ac:dyDescent="0.4">
      <c r="A51010" s="70"/>
      <c r="B51010" s="70"/>
      <c r="C51010" s="71"/>
    </row>
    <row r="51011" spans="1:3" x14ac:dyDescent="0.4">
      <c r="A51011" s="70"/>
      <c r="B51011" s="70"/>
      <c r="C51011" s="71"/>
    </row>
    <row r="51012" spans="1:3" x14ac:dyDescent="0.4">
      <c r="A51012" s="70"/>
      <c r="B51012" s="70"/>
      <c r="C51012" s="71"/>
    </row>
    <row r="51013" spans="1:3" x14ac:dyDescent="0.4">
      <c r="A51013" s="70"/>
      <c r="B51013" s="70"/>
      <c r="C51013" s="71"/>
    </row>
    <row r="51014" spans="1:3" x14ac:dyDescent="0.4">
      <c r="A51014" s="70"/>
      <c r="B51014" s="70"/>
      <c r="C51014" s="71"/>
    </row>
    <row r="51015" spans="1:3" x14ac:dyDescent="0.4">
      <c r="A51015" s="70"/>
      <c r="B51015" s="70"/>
      <c r="C51015" s="71"/>
    </row>
    <row r="51016" spans="1:3" x14ac:dyDescent="0.4">
      <c r="A51016" s="70"/>
      <c r="B51016" s="70"/>
      <c r="C51016" s="71"/>
    </row>
    <row r="51017" spans="1:3" x14ac:dyDescent="0.4">
      <c r="A51017" s="70"/>
      <c r="B51017" s="70"/>
      <c r="C51017" s="71"/>
    </row>
    <row r="51018" spans="1:3" x14ac:dyDescent="0.4">
      <c r="A51018" s="70"/>
      <c r="B51018" s="70"/>
      <c r="C51018" s="71"/>
    </row>
    <row r="51019" spans="1:3" x14ac:dyDescent="0.4">
      <c r="A51019" s="70"/>
      <c r="B51019" s="70"/>
      <c r="C51019" s="71"/>
    </row>
    <row r="51020" spans="1:3" x14ac:dyDescent="0.4">
      <c r="A51020" s="70"/>
      <c r="B51020" s="70"/>
      <c r="C51020" s="71"/>
    </row>
    <row r="51021" spans="1:3" x14ac:dyDescent="0.4">
      <c r="A51021" s="70"/>
      <c r="B51021" s="70"/>
      <c r="C51021" s="71"/>
    </row>
    <row r="51022" spans="1:3" x14ac:dyDescent="0.4">
      <c r="A51022" s="70"/>
      <c r="B51022" s="70"/>
      <c r="C51022" s="71"/>
    </row>
    <row r="51023" spans="1:3" x14ac:dyDescent="0.4">
      <c r="A51023" s="70"/>
      <c r="B51023" s="70"/>
      <c r="C51023" s="71"/>
    </row>
    <row r="51024" spans="1:3" x14ac:dyDescent="0.4">
      <c r="A51024" s="70"/>
      <c r="B51024" s="70"/>
      <c r="C51024" s="71"/>
    </row>
    <row r="51025" spans="1:3" x14ac:dyDescent="0.4">
      <c r="A51025" s="70"/>
      <c r="B51025" s="70"/>
      <c r="C51025" s="71"/>
    </row>
    <row r="51026" spans="1:3" x14ac:dyDescent="0.4">
      <c r="A51026" s="70"/>
      <c r="B51026" s="70"/>
      <c r="C51026" s="71"/>
    </row>
    <row r="51027" spans="1:3" x14ac:dyDescent="0.4">
      <c r="A51027" s="70"/>
      <c r="B51027" s="70"/>
      <c r="C51027" s="71"/>
    </row>
    <row r="51028" spans="1:3" x14ac:dyDescent="0.4">
      <c r="A51028" s="70"/>
      <c r="B51028" s="70"/>
      <c r="C51028" s="71"/>
    </row>
    <row r="51029" spans="1:3" x14ac:dyDescent="0.4">
      <c r="A51029" s="70"/>
      <c r="B51029" s="70"/>
      <c r="C51029" s="71"/>
    </row>
    <row r="51030" spans="1:3" x14ac:dyDescent="0.4">
      <c r="A51030" s="70"/>
      <c r="B51030" s="70"/>
      <c r="C51030" s="71"/>
    </row>
    <row r="51031" spans="1:3" x14ac:dyDescent="0.4">
      <c r="A51031" s="70"/>
      <c r="B51031" s="70"/>
      <c r="C51031" s="71"/>
    </row>
    <row r="51032" spans="1:3" x14ac:dyDescent="0.4">
      <c r="A51032" s="70"/>
      <c r="B51032" s="70"/>
      <c r="C51032" s="71"/>
    </row>
    <row r="51033" spans="1:3" x14ac:dyDescent="0.4">
      <c r="A51033" s="70"/>
      <c r="B51033" s="70"/>
      <c r="C51033" s="71"/>
    </row>
    <row r="51034" spans="1:3" x14ac:dyDescent="0.4">
      <c r="A51034" s="70"/>
      <c r="B51034" s="70"/>
      <c r="C51034" s="71"/>
    </row>
    <row r="51035" spans="1:3" x14ac:dyDescent="0.4">
      <c r="A51035" s="70"/>
      <c r="B51035" s="70"/>
      <c r="C51035" s="71"/>
    </row>
    <row r="51036" spans="1:3" x14ac:dyDescent="0.4">
      <c r="A51036" s="70"/>
      <c r="B51036" s="70"/>
      <c r="C51036" s="71"/>
    </row>
    <row r="51037" spans="1:3" x14ac:dyDescent="0.4">
      <c r="A51037" s="70"/>
      <c r="B51037" s="70"/>
      <c r="C51037" s="71"/>
    </row>
    <row r="51038" spans="1:3" x14ac:dyDescent="0.4">
      <c r="A51038" s="70"/>
      <c r="B51038" s="70"/>
      <c r="C51038" s="71"/>
    </row>
    <row r="51039" spans="1:3" x14ac:dyDescent="0.4">
      <c r="A51039" s="70"/>
      <c r="B51039" s="70"/>
      <c r="C51039" s="71"/>
    </row>
    <row r="51040" spans="1:3" x14ac:dyDescent="0.4">
      <c r="A51040" s="70"/>
      <c r="B51040" s="70"/>
      <c r="C51040" s="71"/>
    </row>
    <row r="51041" spans="1:3" x14ac:dyDescent="0.4">
      <c r="A51041" s="70"/>
      <c r="B51041" s="70"/>
      <c r="C51041" s="71"/>
    </row>
    <row r="51042" spans="1:3" x14ac:dyDescent="0.4">
      <c r="A51042" s="70"/>
      <c r="B51042" s="70"/>
      <c r="C51042" s="71"/>
    </row>
    <row r="51043" spans="1:3" x14ac:dyDescent="0.4">
      <c r="A51043" s="70"/>
      <c r="B51043" s="70"/>
      <c r="C51043" s="71"/>
    </row>
    <row r="51044" spans="1:3" x14ac:dyDescent="0.4">
      <c r="A51044" s="70"/>
      <c r="B51044" s="70"/>
      <c r="C51044" s="71"/>
    </row>
    <row r="51045" spans="1:3" x14ac:dyDescent="0.4">
      <c r="A51045" s="70"/>
      <c r="B51045" s="70"/>
      <c r="C51045" s="71"/>
    </row>
    <row r="51046" spans="1:3" x14ac:dyDescent="0.4">
      <c r="A51046" s="70"/>
      <c r="B51046" s="70"/>
      <c r="C51046" s="71"/>
    </row>
    <row r="51047" spans="1:3" x14ac:dyDescent="0.4">
      <c r="A51047" s="70"/>
      <c r="B51047" s="70"/>
      <c r="C51047" s="71"/>
    </row>
    <row r="51048" spans="1:3" x14ac:dyDescent="0.4">
      <c r="A51048" s="70"/>
      <c r="B51048" s="70"/>
      <c r="C51048" s="71"/>
    </row>
    <row r="51049" spans="1:3" x14ac:dyDescent="0.4">
      <c r="A51049" s="70"/>
      <c r="B51049" s="70"/>
      <c r="C51049" s="71"/>
    </row>
    <row r="51050" spans="1:3" x14ac:dyDescent="0.4">
      <c r="A51050" s="70"/>
      <c r="B51050" s="70"/>
      <c r="C51050" s="71"/>
    </row>
    <row r="51051" spans="1:3" x14ac:dyDescent="0.4">
      <c r="A51051" s="70"/>
      <c r="B51051" s="70"/>
      <c r="C51051" s="71"/>
    </row>
    <row r="51052" spans="1:3" x14ac:dyDescent="0.4">
      <c r="A51052" s="70"/>
      <c r="B51052" s="70"/>
      <c r="C51052" s="71"/>
    </row>
    <row r="51053" spans="1:3" x14ac:dyDescent="0.4">
      <c r="A51053" s="70"/>
      <c r="B51053" s="70"/>
      <c r="C51053" s="71"/>
    </row>
    <row r="51054" spans="1:3" x14ac:dyDescent="0.4">
      <c r="A51054" s="70"/>
      <c r="B51054" s="70"/>
      <c r="C51054" s="71"/>
    </row>
    <row r="51055" spans="1:3" x14ac:dyDescent="0.4">
      <c r="A51055" s="70"/>
      <c r="B51055" s="70"/>
      <c r="C51055" s="71"/>
    </row>
    <row r="51056" spans="1:3" x14ac:dyDescent="0.4">
      <c r="A51056" s="70"/>
      <c r="B51056" s="70"/>
      <c r="C51056" s="71"/>
    </row>
    <row r="51057" spans="1:3" x14ac:dyDescent="0.4">
      <c r="A51057" s="70"/>
      <c r="B51057" s="70"/>
      <c r="C51057" s="71"/>
    </row>
    <row r="51058" spans="1:3" x14ac:dyDescent="0.4">
      <c r="A51058" s="70"/>
      <c r="B51058" s="70"/>
      <c r="C51058" s="71"/>
    </row>
    <row r="51059" spans="1:3" x14ac:dyDescent="0.4">
      <c r="A51059" s="70"/>
      <c r="B51059" s="70"/>
      <c r="C51059" s="71"/>
    </row>
    <row r="51060" spans="1:3" x14ac:dyDescent="0.4">
      <c r="A51060" s="70"/>
      <c r="B51060" s="70"/>
      <c r="C51060" s="71"/>
    </row>
    <row r="51061" spans="1:3" x14ac:dyDescent="0.4">
      <c r="A51061" s="70"/>
      <c r="B51061" s="70"/>
      <c r="C51061" s="71"/>
    </row>
    <row r="51062" spans="1:3" x14ac:dyDescent="0.4">
      <c r="A51062" s="70"/>
      <c r="B51062" s="70"/>
      <c r="C51062" s="71"/>
    </row>
    <row r="51063" spans="1:3" x14ac:dyDescent="0.4">
      <c r="A51063" s="70"/>
      <c r="B51063" s="70"/>
      <c r="C51063" s="71"/>
    </row>
    <row r="51064" spans="1:3" x14ac:dyDescent="0.4">
      <c r="A51064" s="70"/>
      <c r="B51064" s="70"/>
      <c r="C51064" s="71"/>
    </row>
    <row r="51065" spans="1:3" x14ac:dyDescent="0.4">
      <c r="A51065" s="70"/>
      <c r="B51065" s="70"/>
      <c r="C51065" s="71"/>
    </row>
    <row r="51066" spans="1:3" x14ac:dyDescent="0.4">
      <c r="A51066" s="70"/>
      <c r="B51066" s="70"/>
      <c r="C51066" s="71"/>
    </row>
    <row r="51067" spans="1:3" x14ac:dyDescent="0.4">
      <c r="A51067" s="70"/>
      <c r="B51067" s="70"/>
      <c r="C51067" s="71"/>
    </row>
    <row r="51068" spans="1:3" x14ac:dyDescent="0.4">
      <c r="A51068" s="70"/>
      <c r="B51068" s="70"/>
      <c r="C51068" s="71"/>
    </row>
    <row r="51069" spans="1:3" x14ac:dyDescent="0.4">
      <c r="A51069" s="70"/>
      <c r="B51069" s="70"/>
      <c r="C51069" s="71"/>
    </row>
    <row r="51070" spans="1:3" x14ac:dyDescent="0.4">
      <c r="A51070" s="70"/>
      <c r="B51070" s="70"/>
      <c r="C51070" s="71"/>
    </row>
    <row r="51071" spans="1:3" x14ac:dyDescent="0.4">
      <c r="A51071" s="70"/>
      <c r="B51071" s="70"/>
      <c r="C51071" s="71"/>
    </row>
    <row r="51072" spans="1:3" x14ac:dyDescent="0.4">
      <c r="A51072" s="70"/>
      <c r="B51072" s="70"/>
      <c r="C51072" s="71"/>
    </row>
    <row r="51073" spans="1:3" x14ac:dyDescent="0.4">
      <c r="A51073" s="70"/>
      <c r="B51073" s="70"/>
      <c r="C51073" s="71"/>
    </row>
    <row r="51074" spans="1:3" x14ac:dyDescent="0.4">
      <c r="A51074" s="70"/>
      <c r="B51074" s="70"/>
      <c r="C51074" s="71"/>
    </row>
    <row r="51075" spans="1:3" x14ac:dyDescent="0.4">
      <c r="A51075" s="70"/>
      <c r="B51075" s="70"/>
      <c r="C51075" s="71"/>
    </row>
    <row r="51076" spans="1:3" x14ac:dyDescent="0.4">
      <c r="A51076" s="70"/>
      <c r="B51076" s="70"/>
      <c r="C51076" s="71"/>
    </row>
    <row r="51077" spans="1:3" x14ac:dyDescent="0.4">
      <c r="A51077" s="70"/>
      <c r="B51077" s="70"/>
      <c r="C51077" s="71"/>
    </row>
    <row r="51078" spans="1:3" x14ac:dyDescent="0.4">
      <c r="A51078" s="70"/>
      <c r="B51078" s="70"/>
      <c r="C51078" s="71"/>
    </row>
    <row r="51079" spans="1:3" x14ac:dyDescent="0.4">
      <c r="A51079" s="70"/>
      <c r="B51079" s="70"/>
      <c r="C51079" s="71"/>
    </row>
    <row r="51080" spans="1:3" x14ac:dyDescent="0.4">
      <c r="A51080" s="70"/>
      <c r="B51080" s="70"/>
      <c r="C51080" s="71"/>
    </row>
    <row r="51081" spans="1:3" x14ac:dyDescent="0.4">
      <c r="A51081" s="70"/>
      <c r="B51081" s="70"/>
      <c r="C51081" s="71"/>
    </row>
    <row r="51082" spans="1:3" x14ac:dyDescent="0.4">
      <c r="A51082" s="70"/>
      <c r="B51082" s="70"/>
      <c r="C51082" s="71"/>
    </row>
    <row r="51083" spans="1:3" x14ac:dyDescent="0.4">
      <c r="A51083" s="70"/>
      <c r="B51083" s="70"/>
      <c r="C51083" s="71"/>
    </row>
    <row r="51084" spans="1:3" x14ac:dyDescent="0.4">
      <c r="A51084" s="70"/>
      <c r="B51084" s="70"/>
      <c r="C51084" s="71"/>
    </row>
    <row r="51085" spans="1:3" x14ac:dyDescent="0.4">
      <c r="A51085" s="70"/>
      <c r="B51085" s="70"/>
      <c r="C51085" s="71"/>
    </row>
    <row r="51086" spans="1:3" x14ac:dyDescent="0.4">
      <c r="A51086" s="70"/>
      <c r="B51086" s="70"/>
      <c r="C51086" s="71"/>
    </row>
    <row r="51087" spans="1:3" x14ac:dyDescent="0.4">
      <c r="A51087" s="70"/>
      <c r="B51087" s="70"/>
      <c r="C51087" s="71"/>
    </row>
    <row r="51088" spans="1:3" x14ac:dyDescent="0.4">
      <c r="A51088" s="70"/>
      <c r="B51088" s="70"/>
      <c r="C51088" s="71"/>
    </row>
    <row r="51089" spans="1:3" x14ac:dyDescent="0.4">
      <c r="A51089" s="70"/>
      <c r="B51089" s="70"/>
      <c r="C51089" s="71"/>
    </row>
    <row r="51090" spans="1:3" x14ac:dyDescent="0.4">
      <c r="A51090" s="70"/>
      <c r="B51090" s="70"/>
      <c r="C51090" s="71"/>
    </row>
    <row r="51091" spans="1:3" x14ac:dyDescent="0.4">
      <c r="A51091" s="70"/>
      <c r="B51091" s="70"/>
      <c r="C51091" s="71"/>
    </row>
    <row r="51092" spans="1:3" x14ac:dyDescent="0.4">
      <c r="A51092" s="70"/>
      <c r="B51092" s="70"/>
      <c r="C51092" s="71"/>
    </row>
    <row r="51093" spans="1:3" x14ac:dyDescent="0.4">
      <c r="A51093" s="70"/>
      <c r="B51093" s="70"/>
      <c r="C51093" s="71"/>
    </row>
    <row r="51094" spans="1:3" x14ac:dyDescent="0.4">
      <c r="A51094" s="70"/>
      <c r="B51094" s="70"/>
      <c r="C51094" s="71"/>
    </row>
    <row r="51095" spans="1:3" x14ac:dyDescent="0.4">
      <c r="A51095" s="70"/>
      <c r="B51095" s="70"/>
      <c r="C51095" s="71"/>
    </row>
    <row r="51096" spans="1:3" x14ac:dyDescent="0.4">
      <c r="A51096" s="70"/>
      <c r="B51096" s="70"/>
      <c r="C51096" s="71"/>
    </row>
    <row r="51097" spans="1:3" x14ac:dyDescent="0.4">
      <c r="A51097" s="70"/>
      <c r="B51097" s="70"/>
      <c r="C51097" s="71"/>
    </row>
    <row r="51098" spans="1:3" x14ac:dyDescent="0.4">
      <c r="A51098" s="70"/>
      <c r="B51098" s="70"/>
      <c r="C51098" s="71"/>
    </row>
    <row r="51099" spans="1:3" x14ac:dyDescent="0.4">
      <c r="A51099" s="70"/>
      <c r="B51099" s="70"/>
      <c r="C51099" s="71"/>
    </row>
    <row r="51100" spans="1:3" x14ac:dyDescent="0.4">
      <c r="A51100" s="70"/>
      <c r="B51100" s="70"/>
      <c r="C51100" s="71"/>
    </row>
    <row r="51101" spans="1:3" x14ac:dyDescent="0.4">
      <c r="A51101" s="70"/>
      <c r="B51101" s="70"/>
      <c r="C51101" s="71"/>
    </row>
    <row r="51102" spans="1:3" x14ac:dyDescent="0.4">
      <c r="A51102" s="70"/>
      <c r="B51102" s="70"/>
      <c r="C51102" s="71"/>
    </row>
    <row r="51103" spans="1:3" x14ac:dyDescent="0.4">
      <c r="A51103" s="70"/>
      <c r="B51103" s="70"/>
      <c r="C51103" s="71"/>
    </row>
    <row r="51104" spans="1:3" x14ac:dyDescent="0.4">
      <c r="A51104" s="70"/>
      <c r="B51104" s="70"/>
      <c r="C51104" s="71"/>
    </row>
    <row r="51105" spans="1:3" x14ac:dyDescent="0.4">
      <c r="A51105" s="70"/>
      <c r="B51105" s="70"/>
      <c r="C51105" s="71"/>
    </row>
    <row r="51106" spans="1:3" x14ac:dyDescent="0.4">
      <c r="A51106" s="70"/>
      <c r="B51106" s="70"/>
      <c r="C51106" s="71"/>
    </row>
    <row r="51107" spans="1:3" x14ac:dyDescent="0.4">
      <c r="A51107" s="70"/>
      <c r="B51107" s="70"/>
      <c r="C51107" s="71"/>
    </row>
    <row r="51108" spans="1:3" x14ac:dyDescent="0.4">
      <c r="A51108" s="70"/>
      <c r="B51108" s="70"/>
      <c r="C51108" s="71"/>
    </row>
    <row r="51109" spans="1:3" x14ac:dyDescent="0.4">
      <c r="A51109" s="70"/>
      <c r="B51109" s="70"/>
      <c r="C51109" s="71"/>
    </row>
    <row r="51110" spans="1:3" x14ac:dyDescent="0.4">
      <c r="A51110" s="70"/>
      <c r="B51110" s="70"/>
      <c r="C51110" s="71"/>
    </row>
    <row r="51111" spans="1:3" x14ac:dyDescent="0.4">
      <c r="A51111" s="70"/>
      <c r="B51111" s="70"/>
      <c r="C51111" s="71"/>
    </row>
    <row r="51112" spans="1:3" x14ac:dyDescent="0.4">
      <c r="A51112" s="70"/>
      <c r="B51112" s="70"/>
      <c r="C51112" s="71"/>
    </row>
    <row r="51113" spans="1:3" x14ac:dyDescent="0.4">
      <c r="A51113" s="70"/>
      <c r="B51113" s="70"/>
      <c r="C51113" s="71"/>
    </row>
    <row r="51114" spans="1:3" x14ac:dyDescent="0.4">
      <c r="A51114" s="70"/>
      <c r="B51114" s="70"/>
      <c r="C51114" s="71"/>
    </row>
    <row r="51115" spans="1:3" x14ac:dyDescent="0.4">
      <c r="A51115" s="70"/>
      <c r="B51115" s="70"/>
      <c r="C51115" s="71"/>
    </row>
    <row r="51116" spans="1:3" x14ac:dyDescent="0.4">
      <c r="A51116" s="70"/>
      <c r="B51116" s="70"/>
      <c r="C51116" s="71"/>
    </row>
    <row r="51117" spans="1:3" x14ac:dyDescent="0.4">
      <c r="A51117" s="70"/>
      <c r="B51117" s="70"/>
      <c r="C51117" s="71"/>
    </row>
    <row r="51118" spans="1:3" x14ac:dyDescent="0.4">
      <c r="A51118" s="70"/>
      <c r="B51118" s="70"/>
      <c r="C51118" s="71"/>
    </row>
    <row r="51119" spans="1:3" x14ac:dyDescent="0.4">
      <c r="A51119" s="70"/>
      <c r="B51119" s="70"/>
      <c r="C51119" s="71"/>
    </row>
    <row r="51120" spans="1:3" x14ac:dyDescent="0.4">
      <c r="A51120" s="70"/>
      <c r="B51120" s="70"/>
      <c r="C51120" s="71"/>
    </row>
    <row r="51121" spans="1:3" x14ac:dyDescent="0.4">
      <c r="A51121" s="70"/>
      <c r="B51121" s="70"/>
      <c r="C51121" s="71"/>
    </row>
    <row r="51122" spans="1:3" x14ac:dyDescent="0.4">
      <c r="A51122" s="70"/>
      <c r="B51122" s="70"/>
      <c r="C51122" s="71"/>
    </row>
    <row r="51123" spans="1:3" x14ac:dyDescent="0.4">
      <c r="A51123" s="70"/>
      <c r="B51123" s="70"/>
      <c r="C51123" s="71"/>
    </row>
    <row r="51124" spans="1:3" x14ac:dyDescent="0.4">
      <c r="A51124" s="70"/>
      <c r="B51124" s="70"/>
      <c r="C51124" s="71"/>
    </row>
    <row r="51125" spans="1:3" x14ac:dyDescent="0.4">
      <c r="A51125" s="70"/>
      <c r="B51125" s="70"/>
      <c r="C51125" s="71"/>
    </row>
    <row r="51126" spans="1:3" x14ac:dyDescent="0.4">
      <c r="A51126" s="70"/>
      <c r="B51126" s="70"/>
      <c r="C51126" s="71"/>
    </row>
    <row r="51127" spans="1:3" x14ac:dyDescent="0.4">
      <c r="A51127" s="70"/>
      <c r="B51127" s="70"/>
      <c r="C51127" s="71"/>
    </row>
    <row r="51128" spans="1:3" x14ac:dyDescent="0.4">
      <c r="A51128" s="70"/>
      <c r="B51128" s="70"/>
      <c r="C51128" s="71"/>
    </row>
    <row r="51129" spans="1:3" x14ac:dyDescent="0.4">
      <c r="A51129" s="70"/>
      <c r="B51129" s="70"/>
      <c r="C51129" s="71"/>
    </row>
    <row r="51130" spans="1:3" x14ac:dyDescent="0.4">
      <c r="A51130" s="70"/>
      <c r="B51130" s="70"/>
      <c r="C51130" s="71"/>
    </row>
    <row r="51131" spans="1:3" x14ac:dyDescent="0.4">
      <c r="A51131" s="70"/>
      <c r="B51131" s="70"/>
      <c r="C51131" s="71"/>
    </row>
    <row r="51132" spans="1:3" x14ac:dyDescent="0.4">
      <c r="A51132" s="70"/>
      <c r="B51132" s="70"/>
      <c r="C51132" s="71"/>
    </row>
    <row r="51133" spans="1:3" x14ac:dyDescent="0.4">
      <c r="A51133" s="70"/>
      <c r="B51133" s="70"/>
      <c r="C51133" s="71"/>
    </row>
    <row r="51134" spans="1:3" x14ac:dyDescent="0.4">
      <c r="A51134" s="70"/>
      <c r="B51134" s="70"/>
      <c r="C51134" s="71"/>
    </row>
    <row r="51135" spans="1:3" x14ac:dyDescent="0.4">
      <c r="A51135" s="70"/>
      <c r="B51135" s="70"/>
      <c r="C51135" s="71"/>
    </row>
    <row r="51136" spans="1:3" x14ac:dyDescent="0.4">
      <c r="A51136" s="70"/>
      <c r="B51136" s="70"/>
      <c r="C51136" s="71"/>
    </row>
    <row r="51137" spans="1:3" x14ac:dyDescent="0.4">
      <c r="A51137" s="70"/>
      <c r="B51137" s="70"/>
      <c r="C51137" s="71"/>
    </row>
    <row r="51138" spans="1:3" x14ac:dyDescent="0.4">
      <c r="A51138" s="70"/>
      <c r="B51138" s="70"/>
      <c r="C51138" s="71"/>
    </row>
    <row r="51139" spans="1:3" x14ac:dyDescent="0.4">
      <c r="A51139" s="70"/>
      <c r="B51139" s="70"/>
      <c r="C51139" s="71"/>
    </row>
    <row r="51140" spans="1:3" x14ac:dyDescent="0.4">
      <c r="A51140" s="70"/>
      <c r="B51140" s="70"/>
      <c r="C51140" s="71"/>
    </row>
    <row r="51141" spans="1:3" x14ac:dyDescent="0.4">
      <c r="A51141" s="70"/>
      <c r="B51141" s="70"/>
      <c r="C51141" s="71"/>
    </row>
    <row r="51142" spans="1:3" x14ac:dyDescent="0.4">
      <c r="A51142" s="70"/>
      <c r="B51142" s="70"/>
      <c r="C51142" s="71"/>
    </row>
    <row r="51143" spans="1:3" x14ac:dyDescent="0.4">
      <c r="A51143" s="70"/>
      <c r="B51143" s="70"/>
      <c r="C51143" s="71"/>
    </row>
    <row r="51144" spans="1:3" x14ac:dyDescent="0.4">
      <c r="A51144" s="70"/>
      <c r="B51144" s="70"/>
      <c r="C51144" s="71"/>
    </row>
    <row r="51145" spans="1:3" x14ac:dyDescent="0.4">
      <c r="A51145" s="70"/>
      <c r="B51145" s="70"/>
      <c r="C51145" s="71"/>
    </row>
    <row r="51146" spans="1:3" x14ac:dyDescent="0.4">
      <c r="A51146" s="70"/>
      <c r="B51146" s="70"/>
      <c r="C51146" s="71"/>
    </row>
    <row r="51147" spans="1:3" x14ac:dyDescent="0.4">
      <c r="A51147" s="70"/>
      <c r="B51147" s="70"/>
      <c r="C51147" s="71"/>
    </row>
    <row r="51148" spans="1:3" x14ac:dyDescent="0.4">
      <c r="A51148" s="70"/>
      <c r="B51148" s="70"/>
      <c r="C51148" s="71"/>
    </row>
    <row r="51149" spans="1:3" x14ac:dyDescent="0.4">
      <c r="A51149" s="70"/>
      <c r="B51149" s="70"/>
      <c r="C51149" s="71"/>
    </row>
    <row r="51150" spans="1:3" x14ac:dyDescent="0.4">
      <c r="A51150" s="70"/>
      <c r="B51150" s="70"/>
      <c r="C51150" s="71"/>
    </row>
    <row r="51151" spans="1:3" x14ac:dyDescent="0.4">
      <c r="A51151" s="70"/>
      <c r="B51151" s="70"/>
      <c r="C51151" s="71"/>
    </row>
    <row r="51152" spans="1:3" x14ac:dyDescent="0.4">
      <c r="A51152" s="70"/>
      <c r="B51152" s="70"/>
      <c r="C51152" s="71"/>
    </row>
    <row r="51153" spans="1:3" x14ac:dyDescent="0.4">
      <c r="A51153" s="70"/>
      <c r="B51153" s="70"/>
      <c r="C51153" s="71"/>
    </row>
    <row r="51154" spans="1:3" x14ac:dyDescent="0.4">
      <c r="A51154" s="70"/>
      <c r="B51154" s="70"/>
      <c r="C51154" s="71"/>
    </row>
    <row r="51155" spans="1:3" x14ac:dyDescent="0.4">
      <c r="A51155" s="70"/>
      <c r="B51155" s="70"/>
      <c r="C51155" s="71"/>
    </row>
    <row r="51156" spans="1:3" x14ac:dyDescent="0.4">
      <c r="A51156" s="70"/>
      <c r="B51156" s="70"/>
      <c r="C51156" s="71"/>
    </row>
    <row r="51157" spans="1:3" x14ac:dyDescent="0.4">
      <c r="A51157" s="70"/>
      <c r="B51157" s="70"/>
      <c r="C51157" s="71"/>
    </row>
    <row r="51158" spans="1:3" x14ac:dyDescent="0.4">
      <c r="A51158" s="70"/>
      <c r="B51158" s="70"/>
      <c r="C51158" s="71"/>
    </row>
    <row r="51159" spans="1:3" x14ac:dyDescent="0.4">
      <c r="A51159" s="70"/>
      <c r="B51159" s="70"/>
      <c r="C51159" s="71"/>
    </row>
    <row r="51160" spans="1:3" x14ac:dyDescent="0.4">
      <c r="A51160" s="70"/>
      <c r="B51160" s="70"/>
      <c r="C51160" s="71"/>
    </row>
    <row r="51161" spans="1:3" x14ac:dyDescent="0.4">
      <c r="A51161" s="70"/>
      <c r="B51161" s="70"/>
      <c r="C51161" s="71"/>
    </row>
    <row r="51162" spans="1:3" x14ac:dyDescent="0.4">
      <c r="A51162" s="70"/>
      <c r="B51162" s="70"/>
      <c r="C51162" s="71"/>
    </row>
    <row r="51163" spans="1:3" x14ac:dyDescent="0.4">
      <c r="A51163" s="70"/>
      <c r="B51163" s="70"/>
      <c r="C51163" s="71"/>
    </row>
    <row r="51164" spans="1:3" x14ac:dyDescent="0.4">
      <c r="A51164" s="70"/>
      <c r="B51164" s="70"/>
      <c r="C51164" s="71"/>
    </row>
    <row r="51165" spans="1:3" x14ac:dyDescent="0.4">
      <c r="A51165" s="70"/>
      <c r="B51165" s="70"/>
      <c r="C51165" s="71"/>
    </row>
    <row r="51166" spans="1:3" x14ac:dyDescent="0.4">
      <c r="A51166" s="70"/>
      <c r="B51166" s="70"/>
      <c r="C51166" s="71"/>
    </row>
    <row r="51167" spans="1:3" x14ac:dyDescent="0.4">
      <c r="A51167" s="70"/>
      <c r="B51167" s="70"/>
      <c r="C51167" s="71"/>
    </row>
    <row r="51168" spans="1:3" x14ac:dyDescent="0.4">
      <c r="A51168" s="70"/>
      <c r="B51168" s="70"/>
      <c r="C51168" s="71"/>
    </row>
    <row r="51169" spans="1:3" x14ac:dyDescent="0.4">
      <c r="A51169" s="70"/>
      <c r="B51169" s="70"/>
      <c r="C51169" s="71"/>
    </row>
    <row r="51170" spans="1:3" x14ac:dyDescent="0.4">
      <c r="A51170" s="70"/>
      <c r="B51170" s="70"/>
      <c r="C51170" s="71"/>
    </row>
    <row r="51171" spans="1:3" x14ac:dyDescent="0.4">
      <c r="A51171" s="70"/>
      <c r="B51171" s="70"/>
      <c r="C51171" s="71"/>
    </row>
    <row r="51172" spans="1:3" x14ac:dyDescent="0.4">
      <c r="A51172" s="70"/>
      <c r="B51172" s="70"/>
      <c r="C51172" s="71"/>
    </row>
    <row r="51173" spans="1:3" x14ac:dyDescent="0.4">
      <c r="A51173" s="70"/>
      <c r="B51173" s="70"/>
      <c r="C51173" s="71"/>
    </row>
    <row r="51174" spans="1:3" x14ac:dyDescent="0.4">
      <c r="A51174" s="70"/>
      <c r="B51174" s="70"/>
      <c r="C51174" s="71"/>
    </row>
    <row r="51175" spans="1:3" x14ac:dyDescent="0.4">
      <c r="A51175" s="70"/>
      <c r="B51175" s="70"/>
      <c r="C51175" s="71"/>
    </row>
    <row r="51176" spans="1:3" x14ac:dyDescent="0.4">
      <c r="A51176" s="70"/>
      <c r="B51176" s="70"/>
      <c r="C51176" s="71"/>
    </row>
    <row r="51177" spans="1:3" x14ac:dyDescent="0.4">
      <c r="A51177" s="70"/>
      <c r="B51177" s="70"/>
      <c r="C51177" s="71"/>
    </row>
    <row r="51178" spans="1:3" x14ac:dyDescent="0.4">
      <c r="A51178" s="70"/>
      <c r="B51178" s="70"/>
      <c r="C51178" s="71"/>
    </row>
    <row r="51179" spans="1:3" x14ac:dyDescent="0.4">
      <c r="A51179" s="70"/>
      <c r="B51179" s="70"/>
      <c r="C51179" s="71"/>
    </row>
    <row r="51180" spans="1:3" x14ac:dyDescent="0.4">
      <c r="A51180" s="70"/>
      <c r="B51180" s="70"/>
      <c r="C51180" s="71"/>
    </row>
    <row r="51181" spans="1:3" x14ac:dyDescent="0.4">
      <c r="A51181" s="70"/>
      <c r="B51181" s="70"/>
      <c r="C51181" s="71"/>
    </row>
    <row r="51182" spans="1:3" x14ac:dyDescent="0.4">
      <c r="A51182" s="70"/>
      <c r="B51182" s="70"/>
      <c r="C51182" s="71"/>
    </row>
    <row r="51183" spans="1:3" x14ac:dyDescent="0.4">
      <c r="A51183" s="70"/>
      <c r="B51183" s="70"/>
      <c r="C51183" s="71"/>
    </row>
    <row r="51184" spans="1:3" x14ac:dyDescent="0.4">
      <c r="A51184" s="70"/>
      <c r="B51184" s="70"/>
      <c r="C51184" s="71"/>
    </row>
    <row r="51185" spans="1:3" x14ac:dyDescent="0.4">
      <c r="A51185" s="70"/>
      <c r="B51185" s="70"/>
      <c r="C51185" s="71"/>
    </row>
    <row r="51186" spans="1:3" x14ac:dyDescent="0.4">
      <c r="A51186" s="70"/>
      <c r="B51186" s="70"/>
      <c r="C51186" s="71"/>
    </row>
    <row r="51187" spans="1:3" x14ac:dyDescent="0.4">
      <c r="A51187" s="70"/>
      <c r="B51187" s="70"/>
      <c r="C51187" s="71"/>
    </row>
    <row r="51188" spans="1:3" x14ac:dyDescent="0.4">
      <c r="A51188" s="70"/>
      <c r="B51188" s="70"/>
      <c r="C51188" s="71"/>
    </row>
    <row r="51189" spans="1:3" x14ac:dyDescent="0.4">
      <c r="A51189" s="70"/>
      <c r="B51189" s="70"/>
      <c r="C51189" s="71"/>
    </row>
    <row r="51190" spans="1:3" x14ac:dyDescent="0.4">
      <c r="A51190" s="70"/>
      <c r="B51190" s="70"/>
      <c r="C51190" s="71"/>
    </row>
    <row r="51191" spans="1:3" x14ac:dyDescent="0.4">
      <c r="A51191" s="70"/>
      <c r="B51191" s="70"/>
      <c r="C51191" s="71"/>
    </row>
    <row r="51192" spans="1:3" x14ac:dyDescent="0.4">
      <c r="A51192" s="70"/>
      <c r="B51192" s="70"/>
      <c r="C51192" s="71"/>
    </row>
    <row r="51193" spans="1:3" x14ac:dyDescent="0.4">
      <c r="A51193" s="70"/>
      <c r="B51193" s="70"/>
      <c r="C51193" s="71"/>
    </row>
    <row r="51194" spans="1:3" x14ac:dyDescent="0.4">
      <c r="A51194" s="70"/>
      <c r="B51194" s="70"/>
      <c r="C51194" s="71"/>
    </row>
    <row r="51195" spans="1:3" x14ac:dyDescent="0.4">
      <c r="A51195" s="70"/>
      <c r="B51195" s="70"/>
      <c r="C51195" s="71"/>
    </row>
    <row r="51196" spans="1:3" x14ac:dyDescent="0.4">
      <c r="A51196" s="70"/>
      <c r="B51196" s="70"/>
      <c r="C51196" s="71"/>
    </row>
    <row r="51197" spans="1:3" x14ac:dyDescent="0.4">
      <c r="A51197" s="70"/>
      <c r="B51197" s="70"/>
      <c r="C51197" s="71"/>
    </row>
    <row r="51198" spans="1:3" x14ac:dyDescent="0.4">
      <c r="A51198" s="70"/>
      <c r="B51198" s="70"/>
      <c r="C51198" s="71"/>
    </row>
    <row r="51199" spans="1:3" x14ac:dyDescent="0.4">
      <c r="A51199" s="70"/>
      <c r="B51199" s="70"/>
      <c r="C51199" s="71"/>
    </row>
    <row r="51200" spans="1:3" x14ac:dyDescent="0.4">
      <c r="A51200" s="70"/>
      <c r="B51200" s="70"/>
      <c r="C51200" s="71"/>
    </row>
    <row r="51201" spans="1:3" x14ac:dyDescent="0.4">
      <c r="A51201" s="70"/>
      <c r="B51201" s="70"/>
      <c r="C51201" s="71"/>
    </row>
    <row r="51202" spans="1:3" x14ac:dyDescent="0.4">
      <c r="A51202" s="70"/>
      <c r="B51202" s="70"/>
      <c r="C51202" s="71"/>
    </row>
    <row r="51203" spans="1:3" x14ac:dyDescent="0.4">
      <c r="A51203" s="70"/>
      <c r="B51203" s="70"/>
      <c r="C51203" s="71"/>
    </row>
    <row r="51204" spans="1:3" x14ac:dyDescent="0.4">
      <c r="A51204" s="70"/>
      <c r="B51204" s="70"/>
      <c r="C51204" s="71"/>
    </row>
    <row r="51205" spans="1:3" x14ac:dyDescent="0.4">
      <c r="A51205" s="70"/>
      <c r="B51205" s="70"/>
      <c r="C51205" s="71"/>
    </row>
    <row r="51206" spans="1:3" x14ac:dyDescent="0.4">
      <c r="A51206" s="70"/>
      <c r="B51206" s="70"/>
      <c r="C51206" s="71"/>
    </row>
    <row r="51207" spans="1:3" x14ac:dyDescent="0.4">
      <c r="A51207" s="70"/>
      <c r="B51207" s="70"/>
      <c r="C51207" s="71"/>
    </row>
    <row r="51208" spans="1:3" x14ac:dyDescent="0.4">
      <c r="A51208" s="70"/>
      <c r="B51208" s="70"/>
      <c r="C51208" s="71"/>
    </row>
    <row r="51209" spans="1:3" x14ac:dyDescent="0.4">
      <c r="A51209" s="70"/>
      <c r="B51209" s="70"/>
      <c r="C51209" s="71"/>
    </row>
    <row r="51210" spans="1:3" x14ac:dyDescent="0.4">
      <c r="A51210" s="70"/>
      <c r="B51210" s="70"/>
      <c r="C51210" s="71"/>
    </row>
    <row r="51211" spans="1:3" x14ac:dyDescent="0.4">
      <c r="A51211" s="70"/>
      <c r="B51211" s="70"/>
      <c r="C51211" s="71"/>
    </row>
    <row r="51212" spans="1:3" x14ac:dyDescent="0.4">
      <c r="A51212" s="70"/>
      <c r="B51212" s="70"/>
      <c r="C51212" s="71"/>
    </row>
    <row r="51213" spans="1:3" x14ac:dyDescent="0.4">
      <c r="A51213" s="70"/>
      <c r="B51213" s="70"/>
      <c r="C51213" s="71"/>
    </row>
    <row r="51214" spans="1:3" x14ac:dyDescent="0.4">
      <c r="A51214" s="70"/>
      <c r="B51214" s="70"/>
      <c r="C51214" s="71"/>
    </row>
    <row r="51215" spans="1:3" x14ac:dyDescent="0.4">
      <c r="A51215" s="70"/>
      <c r="B51215" s="70"/>
      <c r="C51215" s="71"/>
    </row>
    <row r="51216" spans="1:3" x14ac:dyDescent="0.4">
      <c r="A51216" s="70"/>
      <c r="B51216" s="70"/>
      <c r="C51216" s="71"/>
    </row>
    <row r="51217" spans="1:3" x14ac:dyDescent="0.4">
      <c r="A51217" s="70"/>
      <c r="B51217" s="70"/>
      <c r="C51217" s="71"/>
    </row>
    <row r="51218" spans="1:3" x14ac:dyDescent="0.4">
      <c r="A51218" s="70"/>
      <c r="B51218" s="70"/>
      <c r="C51218" s="71"/>
    </row>
    <row r="51219" spans="1:3" x14ac:dyDescent="0.4">
      <c r="A51219" s="70"/>
      <c r="B51219" s="70"/>
      <c r="C51219" s="71"/>
    </row>
    <row r="51220" spans="1:3" x14ac:dyDescent="0.4">
      <c r="A51220" s="70"/>
      <c r="B51220" s="70"/>
      <c r="C51220" s="71"/>
    </row>
    <row r="51221" spans="1:3" x14ac:dyDescent="0.4">
      <c r="A51221" s="70"/>
      <c r="B51221" s="70"/>
      <c r="C51221" s="71"/>
    </row>
    <row r="51222" spans="1:3" x14ac:dyDescent="0.4">
      <c r="A51222" s="70"/>
      <c r="B51222" s="70"/>
      <c r="C51222" s="71"/>
    </row>
    <row r="51223" spans="1:3" x14ac:dyDescent="0.4">
      <c r="A51223" s="70"/>
      <c r="B51223" s="70"/>
      <c r="C51223" s="71"/>
    </row>
    <row r="51224" spans="1:3" x14ac:dyDescent="0.4">
      <c r="A51224" s="70"/>
      <c r="B51224" s="70"/>
      <c r="C51224" s="71"/>
    </row>
    <row r="51225" spans="1:3" x14ac:dyDescent="0.4">
      <c r="A51225" s="70"/>
      <c r="B51225" s="70"/>
      <c r="C51225" s="71"/>
    </row>
    <row r="51226" spans="1:3" x14ac:dyDescent="0.4">
      <c r="A51226" s="70"/>
      <c r="B51226" s="70"/>
      <c r="C51226" s="71"/>
    </row>
    <row r="51227" spans="1:3" x14ac:dyDescent="0.4">
      <c r="A51227" s="70"/>
      <c r="B51227" s="70"/>
      <c r="C51227" s="71"/>
    </row>
    <row r="51228" spans="1:3" x14ac:dyDescent="0.4">
      <c r="A51228" s="70"/>
      <c r="B51228" s="70"/>
      <c r="C51228" s="71"/>
    </row>
    <row r="51229" spans="1:3" x14ac:dyDescent="0.4">
      <c r="A51229" s="70"/>
      <c r="B51229" s="70"/>
      <c r="C51229" s="71"/>
    </row>
    <row r="51230" spans="1:3" x14ac:dyDescent="0.4">
      <c r="A51230" s="70"/>
      <c r="B51230" s="70"/>
      <c r="C51230" s="71"/>
    </row>
    <row r="51231" spans="1:3" x14ac:dyDescent="0.4">
      <c r="A51231" s="70"/>
      <c r="B51231" s="70"/>
      <c r="C51231" s="71"/>
    </row>
    <row r="51232" spans="1:3" x14ac:dyDescent="0.4">
      <c r="A51232" s="70"/>
      <c r="B51232" s="70"/>
      <c r="C51232" s="71"/>
    </row>
    <row r="51233" spans="1:3" x14ac:dyDescent="0.4">
      <c r="A51233" s="70"/>
      <c r="B51233" s="70"/>
      <c r="C51233" s="71"/>
    </row>
    <row r="51234" spans="1:3" x14ac:dyDescent="0.4">
      <c r="A51234" s="70"/>
      <c r="B51234" s="70"/>
      <c r="C51234" s="71"/>
    </row>
    <row r="51235" spans="1:3" x14ac:dyDescent="0.4">
      <c r="A51235" s="70"/>
      <c r="B51235" s="70"/>
      <c r="C51235" s="71"/>
    </row>
    <row r="51236" spans="1:3" x14ac:dyDescent="0.4">
      <c r="A51236" s="70"/>
      <c r="B51236" s="70"/>
      <c r="C51236" s="71"/>
    </row>
    <row r="51237" spans="1:3" x14ac:dyDescent="0.4">
      <c r="A51237" s="70"/>
      <c r="B51237" s="70"/>
      <c r="C51237" s="71"/>
    </row>
    <row r="51238" spans="1:3" x14ac:dyDescent="0.4">
      <c r="A51238" s="70"/>
      <c r="B51238" s="70"/>
      <c r="C51238" s="71"/>
    </row>
    <row r="51239" spans="1:3" x14ac:dyDescent="0.4">
      <c r="A51239" s="70"/>
      <c r="B51239" s="70"/>
      <c r="C51239" s="71"/>
    </row>
    <row r="51240" spans="1:3" x14ac:dyDescent="0.4">
      <c r="A51240" s="70"/>
      <c r="B51240" s="70"/>
      <c r="C51240" s="71"/>
    </row>
    <row r="51241" spans="1:3" x14ac:dyDescent="0.4">
      <c r="A51241" s="70"/>
      <c r="B51241" s="70"/>
      <c r="C51241" s="71"/>
    </row>
    <row r="51242" spans="1:3" x14ac:dyDescent="0.4">
      <c r="A51242" s="70"/>
      <c r="B51242" s="70"/>
      <c r="C51242" s="71"/>
    </row>
    <row r="51243" spans="1:3" x14ac:dyDescent="0.4">
      <c r="A51243" s="70"/>
      <c r="B51243" s="70"/>
      <c r="C51243" s="71"/>
    </row>
    <row r="51244" spans="1:3" x14ac:dyDescent="0.4">
      <c r="A51244" s="70"/>
      <c r="B51244" s="70"/>
      <c r="C51244" s="71"/>
    </row>
    <row r="51245" spans="1:3" x14ac:dyDescent="0.4">
      <c r="A51245" s="70"/>
      <c r="B51245" s="70"/>
      <c r="C51245" s="71"/>
    </row>
    <row r="51246" spans="1:3" x14ac:dyDescent="0.4">
      <c r="A51246" s="70"/>
      <c r="B51246" s="70"/>
      <c r="C51246" s="71"/>
    </row>
    <row r="51247" spans="1:3" x14ac:dyDescent="0.4">
      <c r="A51247" s="70"/>
      <c r="B51247" s="70"/>
      <c r="C51247" s="71"/>
    </row>
    <row r="51248" spans="1:3" x14ac:dyDescent="0.4">
      <c r="A51248" s="70"/>
      <c r="B51248" s="70"/>
      <c r="C51248" s="71"/>
    </row>
    <row r="51249" spans="1:3" x14ac:dyDescent="0.4">
      <c r="A51249" s="70"/>
      <c r="B51249" s="70"/>
      <c r="C51249" s="71"/>
    </row>
    <row r="51250" spans="1:3" x14ac:dyDescent="0.4">
      <c r="A51250" s="70"/>
      <c r="B51250" s="70"/>
      <c r="C51250" s="71"/>
    </row>
    <row r="51251" spans="1:3" x14ac:dyDescent="0.4">
      <c r="A51251" s="70"/>
      <c r="B51251" s="70"/>
      <c r="C51251" s="71"/>
    </row>
    <row r="51252" spans="1:3" x14ac:dyDescent="0.4">
      <c r="A51252" s="70"/>
      <c r="B51252" s="70"/>
      <c r="C51252" s="71"/>
    </row>
    <row r="51253" spans="1:3" x14ac:dyDescent="0.4">
      <c r="A51253" s="70"/>
      <c r="B51253" s="70"/>
      <c r="C51253" s="71"/>
    </row>
    <row r="51254" spans="1:3" x14ac:dyDescent="0.4">
      <c r="A51254" s="70"/>
      <c r="B51254" s="70"/>
      <c r="C51254" s="71"/>
    </row>
    <row r="51255" spans="1:3" x14ac:dyDescent="0.4">
      <c r="A51255" s="70"/>
      <c r="B51255" s="70"/>
      <c r="C51255" s="71"/>
    </row>
    <row r="51256" spans="1:3" x14ac:dyDescent="0.4">
      <c r="A51256" s="70"/>
      <c r="B51256" s="70"/>
      <c r="C51256" s="71"/>
    </row>
    <row r="51257" spans="1:3" x14ac:dyDescent="0.4">
      <c r="A51257" s="70"/>
      <c r="B51257" s="70"/>
      <c r="C51257" s="71"/>
    </row>
    <row r="51258" spans="1:3" x14ac:dyDescent="0.4">
      <c r="A51258" s="70"/>
      <c r="B51258" s="70"/>
      <c r="C51258" s="71"/>
    </row>
    <row r="51259" spans="1:3" x14ac:dyDescent="0.4">
      <c r="A51259" s="70"/>
      <c r="B51259" s="70"/>
      <c r="C51259" s="71"/>
    </row>
    <row r="51260" spans="1:3" x14ac:dyDescent="0.4">
      <c r="A51260" s="70"/>
      <c r="B51260" s="70"/>
      <c r="C51260" s="71"/>
    </row>
    <row r="51261" spans="1:3" x14ac:dyDescent="0.4">
      <c r="A51261" s="70"/>
      <c r="B51261" s="70"/>
      <c r="C51261" s="71"/>
    </row>
    <row r="51262" spans="1:3" x14ac:dyDescent="0.4">
      <c r="A51262" s="70"/>
      <c r="B51262" s="70"/>
      <c r="C51262" s="71"/>
    </row>
    <row r="51263" spans="1:3" x14ac:dyDescent="0.4">
      <c r="A51263" s="70"/>
      <c r="B51263" s="70"/>
      <c r="C51263" s="71"/>
    </row>
    <row r="51264" spans="1:3" x14ac:dyDescent="0.4">
      <c r="A51264" s="70"/>
      <c r="B51264" s="70"/>
      <c r="C51264" s="71"/>
    </row>
    <row r="51265" spans="1:3" x14ac:dyDescent="0.4">
      <c r="A51265" s="70"/>
      <c r="B51265" s="70"/>
      <c r="C51265" s="71"/>
    </row>
    <row r="51266" spans="1:3" x14ac:dyDescent="0.4">
      <c r="A51266" s="70"/>
      <c r="B51266" s="70"/>
      <c r="C51266" s="71"/>
    </row>
    <row r="51267" spans="1:3" x14ac:dyDescent="0.4">
      <c r="A51267" s="70"/>
      <c r="B51267" s="70"/>
      <c r="C51267" s="71"/>
    </row>
    <row r="51268" spans="1:3" x14ac:dyDescent="0.4">
      <c r="A51268" s="70"/>
      <c r="B51268" s="70"/>
      <c r="C51268" s="71"/>
    </row>
    <row r="51269" spans="1:3" x14ac:dyDescent="0.4">
      <c r="A51269" s="70"/>
      <c r="B51269" s="70"/>
      <c r="C51269" s="71"/>
    </row>
    <row r="51270" spans="1:3" x14ac:dyDescent="0.4">
      <c r="A51270" s="70"/>
      <c r="B51270" s="70"/>
      <c r="C51270" s="71"/>
    </row>
    <row r="51271" spans="1:3" x14ac:dyDescent="0.4">
      <c r="A51271" s="70"/>
      <c r="B51271" s="70"/>
      <c r="C51271" s="71"/>
    </row>
    <row r="51272" spans="1:3" x14ac:dyDescent="0.4">
      <c r="A51272" s="70"/>
      <c r="B51272" s="70"/>
      <c r="C51272" s="71"/>
    </row>
    <row r="51273" spans="1:3" x14ac:dyDescent="0.4">
      <c r="A51273" s="70"/>
      <c r="B51273" s="70"/>
      <c r="C51273" s="71"/>
    </row>
    <row r="51274" spans="1:3" x14ac:dyDescent="0.4">
      <c r="A51274" s="70"/>
      <c r="B51274" s="70"/>
      <c r="C51274" s="71"/>
    </row>
    <row r="51275" spans="1:3" x14ac:dyDescent="0.4">
      <c r="A51275" s="70"/>
      <c r="B51275" s="70"/>
      <c r="C51275" s="71"/>
    </row>
    <row r="51276" spans="1:3" x14ac:dyDescent="0.4">
      <c r="A51276" s="70"/>
      <c r="B51276" s="70"/>
      <c r="C51276" s="71"/>
    </row>
    <row r="51277" spans="1:3" x14ac:dyDescent="0.4">
      <c r="A51277" s="70"/>
      <c r="B51277" s="70"/>
      <c r="C51277" s="71"/>
    </row>
    <row r="51278" spans="1:3" x14ac:dyDescent="0.4">
      <c r="A51278" s="70"/>
      <c r="B51278" s="70"/>
      <c r="C51278" s="71"/>
    </row>
    <row r="51279" spans="1:3" x14ac:dyDescent="0.4">
      <c r="A51279" s="70"/>
      <c r="B51279" s="70"/>
      <c r="C51279" s="71"/>
    </row>
    <row r="51280" spans="1:3" x14ac:dyDescent="0.4">
      <c r="A51280" s="70"/>
      <c r="B51280" s="70"/>
      <c r="C51280" s="71"/>
    </row>
    <row r="51281" spans="1:3" x14ac:dyDescent="0.4">
      <c r="A51281" s="70"/>
      <c r="B51281" s="70"/>
      <c r="C51281" s="71"/>
    </row>
    <row r="51282" spans="1:3" x14ac:dyDescent="0.4">
      <c r="A51282" s="70"/>
      <c r="B51282" s="70"/>
      <c r="C51282" s="71"/>
    </row>
    <row r="51283" spans="1:3" x14ac:dyDescent="0.4">
      <c r="A51283" s="70"/>
      <c r="B51283" s="70"/>
      <c r="C51283" s="71"/>
    </row>
    <row r="51284" spans="1:3" x14ac:dyDescent="0.4">
      <c r="A51284" s="70"/>
      <c r="B51284" s="70"/>
      <c r="C51284" s="71"/>
    </row>
    <row r="51285" spans="1:3" x14ac:dyDescent="0.4">
      <c r="A51285" s="70"/>
      <c r="B51285" s="70"/>
      <c r="C51285" s="71"/>
    </row>
    <row r="51286" spans="1:3" x14ac:dyDescent="0.4">
      <c r="A51286" s="70"/>
      <c r="B51286" s="70"/>
      <c r="C51286" s="71"/>
    </row>
    <row r="51287" spans="1:3" x14ac:dyDescent="0.4">
      <c r="A51287" s="70"/>
      <c r="B51287" s="70"/>
      <c r="C51287" s="71"/>
    </row>
    <row r="51288" spans="1:3" x14ac:dyDescent="0.4">
      <c r="A51288" s="70"/>
      <c r="B51288" s="70"/>
      <c r="C51288" s="71"/>
    </row>
    <row r="51289" spans="1:3" x14ac:dyDescent="0.4">
      <c r="A51289" s="70"/>
      <c r="B51289" s="70"/>
      <c r="C51289" s="71"/>
    </row>
    <row r="51290" spans="1:3" x14ac:dyDescent="0.4">
      <c r="A51290" s="70"/>
      <c r="B51290" s="70"/>
      <c r="C51290" s="71"/>
    </row>
    <row r="51291" spans="1:3" x14ac:dyDescent="0.4">
      <c r="A51291" s="70"/>
      <c r="B51291" s="70"/>
      <c r="C51291" s="71"/>
    </row>
    <row r="51292" spans="1:3" x14ac:dyDescent="0.4">
      <c r="A51292" s="70"/>
      <c r="B51292" s="70"/>
      <c r="C51292" s="71"/>
    </row>
    <row r="51293" spans="1:3" x14ac:dyDescent="0.4">
      <c r="A51293" s="70"/>
      <c r="B51293" s="70"/>
      <c r="C51293" s="71"/>
    </row>
    <row r="51294" spans="1:3" x14ac:dyDescent="0.4">
      <c r="A51294" s="70"/>
      <c r="B51294" s="70"/>
      <c r="C51294" s="71"/>
    </row>
    <row r="51295" spans="1:3" x14ac:dyDescent="0.4">
      <c r="A51295" s="70"/>
      <c r="B51295" s="70"/>
      <c r="C51295" s="71"/>
    </row>
    <row r="51296" spans="1:3" x14ac:dyDescent="0.4">
      <c r="A51296" s="70"/>
      <c r="B51296" s="70"/>
      <c r="C51296" s="71"/>
    </row>
    <row r="51297" spans="1:3" x14ac:dyDescent="0.4">
      <c r="A51297" s="70"/>
      <c r="B51297" s="70"/>
      <c r="C51297" s="71"/>
    </row>
    <row r="51298" spans="1:3" x14ac:dyDescent="0.4">
      <c r="A51298" s="70"/>
      <c r="B51298" s="70"/>
      <c r="C51298" s="71"/>
    </row>
    <row r="51299" spans="1:3" x14ac:dyDescent="0.4">
      <c r="A51299" s="70"/>
      <c r="B51299" s="70"/>
      <c r="C51299" s="71"/>
    </row>
    <row r="51300" spans="1:3" x14ac:dyDescent="0.4">
      <c r="A51300" s="70"/>
      <c r="B51300" s="70"/>
      <c r="C51300" s="71"/>
    </row>
    <row r="51301" spans="1:3" x14ac:dyDescent="0.4">
      <c r="A51301" s="70"/>
      <c r="B51301" s="70"/>
      <c r="C51301" s="71"/>
    </row>
    <row r="51302" spans="1:3" x14ac:dyDescent="0.4">
      <c r="A51302" s="70"/>
      <c r="B51302" s="70"/>
      <c r="C51302" s="71"/>
    </row>
    <row r="51303" spans="1:3" x14ac:dyDescent="0.4">
      <c r="A51303" s="70"/>
      <c r="B51303" s="70"/>
      <c r="C51303" s="71"/>
    </row>
    <row r="51304" spans="1:3" x14ac:dyDescent="0.4">
      <c r="A51304" s="70"/>
      <c r="B51304" s="70"/>
      <c r="C51304" s="71"/>
    </row>
    <row r="51305" spans="1:3" x14ac:dyDescent="0.4">
      <c r="A51305" s="70"/>
      <c r="B51305" s="70"/>
      <c r="C51305" s="71"/>
    </row>
    <row r="51306" spans="1:3" x14ac:dyDescent="0.4">
      <c r="A51306" s="70"/>
      <c r="B51306" s="70"/>
      <c r="C51306" s="71"/>
    </row>
    <row r="51307" spans="1:3" x14ac:dyDescent="0.4">
      <c r="A51307" s="70"/>
      <c r="B51307" s="70"/>
      <c r="C51307" s="71"/>
    </row>
    <row r="51308" spans="1:3" x14ac:dyDescent="0.4">
      <c r="A51308" s="70"/>
      <c r="B51308" s="70"/>
      <c r="C51308" s="71"/>
    </row>
    <row r="51309" spans="1:3" x14ac:dyDescent="0.4">
      <c r="A51309" s="70"/>
      <c r="B51309" s="70"/>
      <c r="C51309" s="71"/>
    </row>
    <row r="51310" spans="1:3" x14ac:dyDescent="0.4">
      <c r="A51310" s="70"/>
      <c r="B51310" s="70"/>
      <c r="C51310" s="71"/>
    </row>
    <row r="51311" spans="1:3" x14ac:dyDescent="0.4">
      <c r="A51311" s="70"/>
      <c r="B51311" s="70"/>
      <c r="C51311" s="71"/>
    </row>
    <row r="51312" spans="1:3" x14ac:dyDescent="0.4">
      <c r="A51312" s="70"/>
      <c r="B51312" s="70"/>
      <c r="C51312" s="71"/>
    </row>
    <row r="51313" spans="1:3" x14ac:dyDescent="0.4">
      <c r="A51313" s="70"/>
      <c r="B51313" s="70"/>
      <c r="C51313" s="71"/>
    </row>
    <row r="51314" spans="1:3" x14ac:dyDescent="0.4">
      <c r="A51314" s="70"/>
      <c r="B51314" s="70"/>
      <c r="C51314" s="71"/>
    </row>
    <row r="51315" spans="1:3" x14ac:dyDescent="0.4">
      <c r="A51315" s="70"/>
      <c r="B51315" s="70"/>
      <c r="C51315" s="71"/>
    </row>
    <row r="51316" spans="1:3" x14ac:dyDescent="0.4">
      <c r="A51316" s="70"/>
      <c r="B51316" s="70"/>
      <c r="C51316" s="71"/>
    </row>
    <row r="51317" spans="1:3" x14ac:dyDescent="0.4">
      <c r="A51317" s="70"/>
      <c r="B51317" s="70"/>
      <c r="C51317" s="71"/>
    </row>
    <row r="51318" spans="1:3" x14ac:dyDescent="0.4">
      <c r="A51318" s="70"/>
      <c r="B51318" s="70"/>
      <c r="C51318" s="71"/>
    </row>
    <row r="51319" spans="1:3" x14ac:dyDescent="0.4">
      <c r="A51319" s="70"/>
      <c r="B51319" s="70"/>
      <c r="C51319" s="71"/>
    </row>
    <row r="51320" spans="1:3" x14ac:dyDescent="0.4">
      <c r="A51320" s="70"/>
      <c r="B51320" s="70"/>
      <c r="C51320" s="71"/>
    </row>
    <row r="51321" spans="1:3" x14ac:dyDescent="0.4">
      <c r="A51321" s="70"/>
      <c r="B51321" s="70"/>
      <c r="C51321" s="71"/>
    </row>
    <row r="51322" spans="1:3" x14ac:dyDescent="0.4">
      <c r="A51322" s="70"/>
      <c r="B51322" s="70"/>
      <c r="C51322" s="71"/>
    </row>
    <row r="51323" spans="1:3" x14ac:dyDescent="0.4">
      <c r="A51323" s="70"/>
      <c r="B51323" s="70"/>
      <c r="C51323" s="71"/>
    </row>
    <row r="51324" spans="1:3" x14ac:dyDescent="0.4">
      <c r="A51324" s="70"/>
      <c r="B51324" s="70"/>
      <c r="C51324" s="71"/>
    </row>
    <row r="51325" spans="1:3" x14ac:dyDescent="0.4">
      <c r="A51325" s="70"/>
      <c r="B51325" s="70"/>
      <c r="C51325" s="71"/>
    </row>
    <row r="51326" spans="1:3" x14ac:dyDescent="0.4">
      <c r="A51326" s="70"/>
      <c r="B51326" s="70"/>
      <c r="C51326" s="71"/>
    </row>
    <row r="51327" spans="1:3" x14ac:dyDescent="0.4">
      <c r="A51327" s="70"/>
      <c r="B51327" s="70"/>
      <c r="C51327" s="71"/>
    </row>
    <row r="51328" spans="1:3" x14ac:dyDescent="0.4">
      <c r="A51328" s="70"/>
      <c r="B51328" s="70"/>
      <c r="C51328" s="71"/>
    </row>
    <row r="51329" spans="1:3" x14ac:dyDescent="0.4">
      <c r="A51329" s="70"/>
      <c r="B51329" s="70"/>
      <c r="C51329" s="71"/>
    </row>
    <row r="51330" spans="1:3" x14ac:dyDescent="0.4">
      <c r="A51330" s="70"/>
      <c r="B51330" s="70"/>
      <c r="C51330" s="71"/>
    </row>
    <row r="51331" spans="1:3" x14ac:dyDescent="0.4">
      <c r="A51331" s="70"/>
      <c r="B51331" s="70"/>
      <c r="C51331" s="71"/>
    </row>
    <row r="51332" spans="1:3" x14ac:dyDescent="0.4">
      <c r="A51332" s="70"/>
      <c r="B51332" s="70"/>
      <c r="C51332" s="71"/>
    </row>
    <row r="51333" spans="1:3" x14ac:dyDescent="0.4">
      <c r="A51333" s="70"/>
      <c r="B51333" s="70"/>
      <c r="C51333" s="71"/>
    </row>
    <row r="51334" spans="1:3" x14ac:dyDescent="0.4">
      <c r="A51334" s="70"/>
      <c r="B51334" s="70"/>
      <c r="C51334" s="71"/>
    </row>
    <row r="51335" spans="1:3" x14ac:dyDescent="0.4">
      <c r="A51335" s="70"/>
      <c r="B51335" s="70"/>
      <c r="C51335" s="71"/>
    </row>
    <row r="51336" spans="1:3" x14ac:dyDescent="0.4">
      <c r="A51336" s="70"/>
      <c r="B51336" s="70"/>
      <c r="C51336" s="71"/>
    </row>
    <row r="51337" spans="1:3" x14ac:dyDescent="0.4">
      <c r="A51337" s="70"/>
      <c r="B51337" s="70"/>
      <c r="C51337" s="71"/>
    </row>
    <row r="51338" spans="1:3" x14ac:dyDescent="0.4">
      <c r="A51338" s="70"/>
      <c r="B51338" s="70"/>
      <c r="C51338" s="71"/>
    </row>
    <row r="51339" spans="1:3" x14ac:dyDescent="0.4">
      <c r="A51339" s="70"/>
      <c r="B51339" s="70"/>
      <c r="C51339" s="71"/>
    </row>
    <row r="51340" spans="1:3" x14ac:dyDescent="0.4">
      <c r="A51340" s="70"/>
      <c r="B51340" s="70"/>
      <c r="C51340" s="71"/>
    </row>
    <row r="51341" spans="1:3" x14ac:dyDescent="0.4">
      <c r="A51341" s="70"/>
      <c r="B51341" s="70"/>
      <c r="C51341" s="71"/>
    </row>
    <row r="51342" spans="1:3" x14ac:dyDescent="0.4">
      <c r="A51342" s="70"/>
      <c r="B51342" s="70"/>
      <c r="C51342" s="71"/>
    </row>
    <row r="51343" spans="1:3" x14ac:dyDescent="0.4">
      <c r="A51343" s="70"/>
      <c r="B51343" s="70"/>
      <c r="C51343" s="71"/>
    </row>
    <row r="51344" spans="1:3" x14ac:dyDescent="0.4">
      <c r="A51344" s="70"/>
      <c r="B51344" s="70"/>
      <c r="C51344" s="71"/>
    </row>
    <row r="51345" spans="1:3" x14ac:dyDescent="0.4">
      <c r="A51345" s="70"/>
      <c r="B51345" s="70"/>
      <c r="C51345" s="71"/>
    </row>
    <row r="51346" spans="1:3" x14ac:dyDescent="0.4">
      <c r="A51346" s="70"/>
      <c r="B51346" s="70"/>
      <c r="C51346" s="71"/>
    </row>
    <row r="51347" spans="1:3" x14ac:dyDescent="0.4">
      <c r="A51347" s="70"/>
      <c r="B51347" s="70"/>
      <c r="C51347" s="71"/>
    </row>
    <row r="51348" spans="1:3" x14ac:dyDescent="0.4">
      <c r="A51348" s="70"/>
      <c r="B51348" s="70"/>
      <c r="C51348" s="71"/>
    </row>
    <row r="51349" spans="1:3" x14ac:dyDescent="0.4">
      <c r="A51349" s="70"/>
      <c r="B51349" s="70"/>
      <c r="C51349" s="71"/>
    </row>
    <row r="51350" spans="1:3" x14ac:dyDescent="0.4">
      <c r="A51350" s="70"/>
      <c r="B51350" s="70"/>
      <c r="C51350" s="71"/>
    </row>
    <row r="51351" spans="1:3" x14ac:dyDescent="0.4">
      <c r="A51351" s="70"/>
      <c r="B51351" s="70"/>
      <c r="C51351" s="71"/>
    </row>
    <row r="51352" spans="1:3" x14ac:dyDescent="0.4">
      <c r="A51352" s="70"/>
      <c r="B51352" s="70"/>
      <c r="C51352" s="71"/>
    </row>
    <row r="51353" spans="1:3" x14ac:dyDescent="0.4">
      <c r="A51353" s="70"/>
      <c r="B51353" s="70"/>
      <c r="C51353" s="71"/>
    </row>
    <row r="51354" spans="1:3" x14ac:dyDescent="0.4">
      <c r="A51354" s="70"/>
      <c r="B51354" s="70"/>
      <c r="C51354" s="71"/>
    </row>
    <row r="51355" spans="1:3" x14ac:dyDescent="0.4">
      <c r="A51355" s="70"/>
      <c r="B51355" s="70"/>
      <c r="C51355" s="71"/>
    </row>
    <row r="51356" spans="1:3" x14ac:dyDescent="0.4">
      <c r="A51356" s="70"/>
      <c r="B51356" s="70"/>
      <c r="C51356" s="71"/>
    </row>
    <row r="51357" spans="1:3" x14ac:dyDescent="0.4">
      <c r="A51357" s="70"/>
      <c r="B51357" s="70"/>
      <c r="C51357" s="71"/>
    </row>
    <row r="51358" spans="1:3" x14ac:dyDescent="0.4">
      <c r="A51358" s="70"/>
      <c r="B51358" s="70"/>
      <c r="C51358" s="71"/>
    </row>
    <row r="51359" spans="1:3" x14ac:dyDescent="0.4">
      <c r="A51359" s="70"/>
      <c r="B51359" s="70"/>
      <c r="C51359" s="71"/>
    </row>
    <row r="51360" spans="1:3" x14ac:dyDescent="0.4">
      <c r="A51360" s="70"/>
      <c r="B51360" s="70"/>
      <c r="C51360" s="71"/>
    </row>
    <row r="51361" spans="1:3" x14ac:dyDescent="0.4">
      <c r="A51361" s="70"/>
      <c r="B51361" s="70"/>
      <c r="C51361" s="71"/>
    </row>
    <row r="51362" spans="1:3" x14ac:dyDescent="0.4">
      <c r="A51362" s="70"/>
      <c r="B51362" s="70"/>
      <c r="C51362" s="71"/>
    </row>
    <row r="51363" spans="1:3" x14ac:dyDescent="0.4">
      <c r="A51363" s="70"/>
      <c r="B51363" s="70"/>
      <c r="C51363" s="71"/>
    </row>
    <row r="51364" spans="1:3" x14ac:dyDescent="0.4">
      <c r="A51364" s="70"/>
      <c r="B51364" s="70"/>
      <c r="C51364" s="71"/>
    </row>
    <row r="51365" spans="1:3" x14ac:dyDescent="0.4">
      <c r="A51365" s="70"/>
      <c r="B51365" s="70"/>
      <c r="C51365" s="71"/>
    </row>
    <row r="51366" spans="1:3" x14ac:dyDescent="0.4">
      <c r="A51366" s="70"/>
      <c r="B51366" s="70"/>
      <c r="C51366" s="71"/>
    </row>
    <row r="51367" spans="1:3" x14ac:dyDescent="0.4">
      <c r="A51367" s="70"/>
      <c r="B51367" s="70"/>
      <c r="C51367" s="71"/>
    </row>
    <row r="51368" spans="1:3" x14ac:dyDescent="0.4">
      <c r="A51368" s="70"/>
      <c r="B51368" s="70"/>
      <c r="C51368" s="71"/>
    </row>
    <row r="51369" spans="1:3" x14ac:dyDescent="0.4">
      <c r="A51369" s="70"/>
      <c r="B51369" s="70"/>
      <c r="C51369" s="71"/>
    </row>
    <row r="51370" spans="1:3" x14ac:dyDescent="0.4">
      <c r="A51370" s="70"/>
      <c r="B51370" s="70"/>
      <c r="C51370" s="71"/>
    </row>
    <row r="51371" spans="1:3" x14ac:dyDescent="0.4">
      <c r="A51371" s="70"/>
      <c r="B51371" s="70"/>
      <c r="C51371" s="71"/>
    </row>
    <row r="51372" spans="1:3" x14ac:dyDescent="0.4">
      <c r="A51372" s="70"/>
      <c r="B51372" s="70"/>
      <c r="C51372" s="71"/>
    </row>
    <row r="51373" spans="1:3" x14ac:dyDescent="0.4">
      <c r="A51373" s="70"/>
      <c r="B51373" s="70"/>
      <c r="C51373" s="71"/>
    </row>
    <row r="51374" spans="1:3" x14ac:dyDescent="0.4">
      <c r="A51374" s="70"/>
      <c r="B51374" s="70"/>
      <c r="C51374" s="71"/>
    </row>
    <row r="51375" spans="1:3" x14ac:dyDescent="0.4">
      <c r="A51375" s="70"/>
      <c r="B51375" s="70"/>
      <c r="C51375" s="71"/>
    </row>
    <row r="51376" spans="1:3" x14ac:dyDescent="0.4">
      <c r="A51376" s="70"/>
      <c r="B51376" s="70"/>
      <c r="C51376" s="71"/>
    </row>
    <row r="51377" spans="1:3" x14ac:dyDescent="0.4">
      <c r="A51377" s="70"/>
      <c r="B51377" s="70"/>
      <c r="C51377" s="71"/>
    </row>
    <row r="51378" spans="1:3" x14ac:dyDescent="0.4">
      <c r="A51378" s="70"/>
      <c r="B51378" s="70"/>
      <c r="C51378" s="71"/>
    </row>
    <row r="51379" spans="1:3" x14ac:dyDescent="0.4">
      <c r="A51379" s="70"/>
      <c r="B51379" s="70"/>
      <c r="C51379" s="71"/>
    </row>
    <row r="51380" spans="1:3" x14ac:dyDescent="0.4">
      <c r="A51380" s="70"/>
      <c r="B51380" s="70"/>
      <c r="C51380" s="71"/>
    </row>
    <row r="51381" spans="1:3" x14ac:dyDescent="0.4">
      <c r="A51381" s="70"/>
      <c r="B51381" s="70"/>
      <c r="C51381" s="71"/>
    </row>
    <row r="51382" spans="1:3" x14ac:dyDescent="0.4">
      <c r="A51382" s="70"/>
      <c r="B51382" s="70"/>
      <c r="C51382" s="71"/>
    </row>
    <row r="51383" spans="1:3" x14ac:dyDescent="0.4">
      <c r="A51383" s="70"/>
      <c r="B51383" s="70"/>
      <c r="C51383" s="71"/>
    </row>
    <row r="51384" spans="1:3" x14ac:dyDescent="0.4">
      <c r="A51384" s="70"/>
      <c r="B51384" s="70"/>
      <c r="C51384" s="71"/>
    </row>
    <row r="51385" spans="1:3" x14ac:dyDescent="0.4">
      <c r="A51385" s="70"/>
      <c r="B51385" s="70"/>
      <c r="C51385" s="71"/>
    </row>
    <row r="51386" spans="1:3" x14ac:dyDescent="0.4">
      <c r="A51386" s="70"/>
      <c r="B51386" s="70"/>
      <c r="C51386" s="71"/>
    </row>
    <row r="51387" spans="1:3" x14ac:dyDescent="0.4">
      <c r="A51387" s="70"/>
      <c r="B51387" s="70"/>
      <c r="C51387" s="71"/>
    </row>
    <row r="51388" spans="1:3" x14ac:dyDescent="0.4">
      <c r="A51388" s="70"/>
      <c r="B51388" s="70"/>
      <c r="C51388" s="71"/>
    </row>
    <row r="51389" spans="1:3" x14ac:dyDescent="0.4">
      <c r="A51389" s="70"/>
      <c r="B51389" s="70"/>
      <c r="C51389" s="71"/>
    </row>
    <row r="51390" spans="1:3" x14ac:dyDescent="0.4">
      <c r="A51390" s="70"/>
      <c r="B51390" s="70"/>
      <c r="C51390" s="71"/>
    </row>
    <row r="51391" spans="1:3" x14ac:dyDescent="0.4">
      <c r="A51391" s="70"/>
      <c r="B51391" s="70"/>
      <c r="C51391" s="71"/>
    </row>
    <row r="51392" spans="1:3" x14ac:dyDescent="0.4">
      <c r="A51392" s="70"/>
      <c r="B51392" s="70"/>
      <c r="C51392" s="71"/>
    </row>
    <row r="51393" spans="1:3" x14ac:dyDescent="0.4">
      <c r="A51393" s="70"/>
      <c r="B51393" s="70"/>
      <c r="C51393" s="71"/>
    </row>
    <row r="51394" spans="1:3" x14ac:dyDescent="0.4">
      <c r="A51394" s="70"/>
      <c r="B51394" s="70"/>
      <c r="C51394" s="71"/>
    </row>
    <row r="51395" spans="1:3" x14ac:dyDescent="0.4">
      <c r="A51395" s="70"/>
      <c r="B51395" s="70"/>
      <c r="C51395" s="71"/>
    </row>
    <row r="51396" spans="1:3" x14ac:dyDescent="0.4">
      <c r="A51396" s="70"/>
      <c r="B51396" s="70"/>
      <c r="C51396" s="71"/>
    </row>
    <row r="51397" spans="1:3" x14ac:dyDescent="0.4">
      <c r="A51397" s="70"/>
      <c r="B51397" s="70"/>
      <c r="C51397" s="71"/>
    </row>
    <row r="51398" spans="1:3" x14ac:dyDescent="0.4">
      <c r="A51398" s="70"/>
      <c r="B51398" s="70"/>
      <c r="C51398" s="71"/>
    </row>
    <row r="51399" spans="1:3" x14ac:dyDescent="0.4">
      <c r="A51399" s="70"/>
      <c r="B51399" s="70"/>
      <c r="C51399" s="71"/>
    </row>
    <row r="51400" spans="1:3" x14ac:dyDescent="0.4">
      <c r="A51400" s="70"/>
      <c r="B51400" s="70"/>
      <c r="C51400" s="71"/>
    </row>
    <row r="51401" spans="1:3" x14ac:dyDescent="0.4">
      <c r="A51401" s="70"/>
      <c r="B51401" s="70"/>
      <c r="C51401" s="71"/>
    </row>
    <row r="51402" spans="1:3" x14ac:dyDescent="0.4">
      <c r="A51402" s="70"/>
      <c r="B51402" s="70"/>
      <c r="C51402" s="71"/>
    </row>
    <row r="51403" spans="1:3" x14ac:dyDescent="0.4">
      <c r="A51403" s="70"/>
      <c r="B51403" s="70"/>
      <c r="C51403" s="71"/>
    </row>
    <row r="51404" spans="1:3" x14ac:dyDescent="0.4">
      <c r="A51404" s="70"/>
      <c r="B51404" s="70"/>
      <c r="C51404" s="71"/>
    </row>
    <row r="51405" spans="1:3" x14ac:dyDescent="0.4">
      <c r="A51405" s="70"/>
      <c r="B51405" s="70"/>
      <c r="C51405" s="71"/>
    </row>
    <row r="51406" spans="1:3" x14ac:dyDescent="0.4">
      <c r="A51406" s="70"/>
      <c r="B51406" s="70"/>
      <c r="C51406" s="71"/>
    </row>
    <row r="51407" spans="1:3" x14ac:dyDescent="0.4">
      <c r="A51407" s="70"/>
      <c r="B51407" s="70"/>
      <c r="C51407" s="71"/>
    </row>
    <row r="51408" spans="1:3" x14ac:dyDescent="0.4">
      <c r="A51408" s="70"/>
      <c r="B51408" s="70"/>
      <c r="C51408" s="71"/>
    </row>
    <row r="51409" spans="1:3" x14ac:dyDescent="0.4">
      <c r="A51409" s="70"/>
      <c r="B51409" s="70"/>
      <c r="C51409" s="71"/>
    </row>
    <row r="51410" spans="1:3" x14ac:dyDescent="0.4">
      <c r="A51410" s="70"/>
      <c r="B51410" s="70"/>
      <c r="C51410" s="71"/>
    </row>
    <row r="51411" spans="1:3" x14ac:dyDescent="0.4">
      <c r="A51411" s="70"/>
      <c r="B51411" s="70"/>
      <c r="C51411" s="71"/>
    </row>
    <row r="51412" spans="1:3" x14ac:dyDescent="0.4">
      <c r="A51412" s="70"/>
      <c r="B51412" s="70"/>
      <c r="C51412" s="71"/>
    </row>
    <row r="51413" spans="1:3" x14ac:dyDescent="0.4">
      <c r="A51413" s="70"/>
      <c r="B51413" s="70"/>
      <c r="C51413" s="71"/>
    </row>
    <row r="51414" spans="1:3" x14ac:dyDescent="0.4">
      <c r="A51414" s="70"/>
      <c r="B51414" s="70"/>
      <c r="C51414" s="71"/>
    </row>
    <row r="51415" spans="1:3" x14ac:dyDescent="0.4">
      <c r="A51415" s="70"/>
      <c r="B51415" s="70"/>
      <c r="C51415" s="71"/>
    </row>
    <row r="51416" spans="1:3" x14ac:dyDescent="0.4">
      <c r="A51416" s="70"/>
      <c r="B51416" s="70"/>
      <c r="C51416" s="71"/>
    </row>
    <row r="51417" spans="1:3" x14ac:dyDescent="0.4">
      <c r="A51417" s="70"/>
      <c r="B51417" s="70"/>
      <c r="C51417" s="71"/>
    </row>
    <row r="51418" spans="1:3" x14ac:dyDescent="0.4">
      <c r="A51418" s="70"/>
      <c r="B51418" s="70"/>
      <c r="C51418" s="71"/>
    </row>
    <row r="51419" spans="1:3" x14ac:dyDescent="0.4">
      <c r="A51419" s="70"/>
      <c r="B51419" s="70"/>
      <c r="C51419" s="71"/>
    </row>
    <row r="51420" spans="1:3" x14ac:dyDescent="0.4">
      <c r="A51420" s="70"/>
      <c r="B51420" s="70"/>
      <c r="C51420" s="71"/>
    </row>
    <row r="51421" spans="1:3" x14ac:dyDescent="0.4">
      <c r="A51421" s="70"/>
      <c r="B51421" s="70"/>
      <c r="C51421" s="71"/>
    </row>
    <row r="51422" spans="1:3" x14ac:dyDescent="0.4">
      <c r="A51422" s="70"/>
      <c r="B51422" s="70"/>
      <c r="C51422" s="71"/>
    </row>
    <row r="51423" spans="1:3" x14ac:dyDescent="0.4">
      <c r="A51423" s="70"/>
      <c r="B51423" s="70"/>
      <c r="C51423" s="71"/>
    </row>
    <row r="51424" spans="1:3" x14ac:dyDescent="0.4">
      <c r="A51424" s="70"/>
      <c r="B51424" s="70"/>
      <c r="C51424" s="71"/>
    </row>
    <row r="51425" spans="1:3" x14ac:dyDescent="0.4">
      <c r="A51425" s="70"/>
      <c r="B51425" s="70"/>
      <c r="C51425" s="71"/>
    </row>
    <row r="51426" spans="1:3" x14ac:dyDescent="0.4">
      <c r="A51426" s="70"/>
      <c r="B51426" s="70"/>
      <c r="C51426" s="71"/>
    </row>
    <row r="51427" spans="1:3" x14ac:dyDescent="0.4">
      <c r="A51427" s="70"/>
      <c r="B51427" s="70"/>
      <c r="C51427" s="71"/>
    </row>
    <row r="51428" spans="1:3" x14ac:dyDescent="0.4">
      <c r="A51428" s="70"/>
      <c r="B51428" s="70"/>
      <c r="C51428" s="71"/>
    </row>
    <row r="51429" spans="1:3" x14ac:dyDescent="0.4">
      <c r="A51429" s="70"/>
      <c r="B51429" s="70"/>
      <c r="C51429" s="71"/>
    </row>
    <row r="51430" spans="1:3" x14ac:dyDescent="0.4">
      <c r="A51430" s="70"/>
      <c r="B51430" s="70"/>
      <c r="C51430" s="71"/>
    </row>
    <row r="51431" spans="1:3" x14ac:dyDescent="0.4">
      <c r="A51431" s="70"/>
      <c r="B51431" s="70"/>
      <c r="C51431" s="71"/>
    </row>
    <row r="51432" spans="1:3" x14ac:dyDescent="0.4">
      <c r="A51432" s="70"/>
      <c r="B51432" s="70"/>
      <c r="C51432" s="71"/>
    </row>
    <row r="51433" spans="1:3" x14ac:dyDescent="0.4">
      <c r="A51433" s="70"/>
      <c r="B51433" s="70"/>
      <c r="C51433" s="71"/>
    </row>
    <row r="51434" spans="1:3" x14ac:dyDescent="0.4">
      <c r="A51434" s="70"/>
      <c r="B51434" s="70"/>
      <c r="C51434" s="71"/>
    </row>
    <row r="51435" spans="1:3" x14ac:dyDescent="0.4">
      <c r="A51435" s="70"/>
      <c r="B51435" s="70"/>
      <c r="C51435" s="71"/>
    </row>
    <row r="51436" spans="1:3" x14ac:dyDescent="0.4">
      <c r="A51436" s="70"/>
      <c r="B51436" s="70"/>
      <c r="C51436" s="71"/>
    </row>
    <row r="51437" spans="1:3" x14ac:dyDescent="0.4">
      <c r="A51437" s="70"/>
      <c r="B51437" s="70"/>
      <c r="C51437" s="71"/>
    </row>
    <row r="51438" spans="1:3" x14ac:dyDescent="0.4">
      <c r="A51438" s="70"/>
      <c r="B51438" s="70"/>
      <c r="C51438" s="71"/>
    </row>
    <row r="51439" spans="1:3" x14ac:dyDescent="0.4">
      <c r="A51439" s="70"/>
      <c r="B51439" s="70"/>
      <c r="C51439" s="71"/>
    </row>
    <row r="51440" spans="1:3" x14ac:dyDescent="0.4">
      <c r="A51440" s="70"/>
      <c r="B51440" s="70"/>
      <c r="C51440" s="71"/>
    </row>
    <row r="51441" spans="1:3" x14ac:dyDescent="0.4">
      <c r="A51441" s="70"/>
      <c r="B51441" s="70"/>
      <c r="C51441" s="71"/>
    </row>
    <row r="51442" spans="1:3" x14ac:dyDescent="0.4">
      <c r="A51442" s="70"/>
      <c r="B51442" s="70"/>
      <c r="C51442" s="71"/>
    </row>
    <row r="51443" spans="1:3" x14ac:dyDescent="0.4">
      <c r="A51443" s="70"/>
      <c r="B51443" s="70"/>
      <c r="C51443" s="71"/>
    </row>
    <row r="51444" spans="1:3" x14ac:dyDescent="0.4">
      <c r="A51444" s="70"/>
      <c r="B51444" s="70"/>
      <c r="C51444" s="71"/>
    </row>
    <row r="51445" spans="1:3" x14ac:dyDescent="0.4">
      <c r="A51445" s="70"/>
      <c r="B51445" s="70"/>
      <c r="C51445" s="71"/>
    </row>
    <row r="51446" spans="1:3" x14ac:dyDescent="0.4">
      <c r="A51446" s="70"/>
      <c r="B51446" s="70"/>
      <c r="C51446" s="71"/>
    </row>
    <row r="51447" spans="1:3" x14ac:dyDescent="0.4">
      <c r="A51447" s="70"/>
      <c r="B51447" s="70"/>
      <c r="C51447" s="71"/>
    </row>
    <row r="51448" spans="1:3" x14ac:dyDescent="0.4">
      <c r="A51448" s="70"/>
      <c r="B51448" s="70"/>
      <c r="C51448" s="71"/>
    </row>
    <row r="51449" spans="1:3" x14ac:dyDescent="0.4">
      <c r="A51449" s="70"/>
      <c r="B51449" s="70"/>
      <c r="C51449" s="71"/>
    </row>
    <row r="51450" spans="1:3" x14ac:dyDescent="0.4">
      <c r="A51450" s="70"/>
      <c r="B51450" s="70"/>
      <c r="C51450" s="71"/>
    </row>
    <row r="51451" spans="1:3" x14ac:dyDescent="0.4">
      <c r="A51451" s="70"/>
      <c r="B51451" s="70"/>
      <c r="C51451" s="71"/>
    </row>
    <row r="51452" spans="1:3" x14ac:dyDescent="0.4">
      <c r="A51452" s="70"/>
      <c r="B51452" s="70"/>
      <c r="C51452" s="71"/>
    </row>
    <row r="51453" spans="1:3" x14ac:dyDescent="0.4">
      <c r="A51453" s="70"/>
      <c r="B51453" s="70"/>
      <c r="C51453" s="71"/>
    </row>
    <row r="51454" spans="1:3" x14ac:dyDescent="0.4">
      <c r="A51454" s="70"/>
      <c r="B51454" s="70"/>
      <c r="C51454" s="71"/>
    </row>
    <row r="51455" spans="1:3" x14ac:dyDescent="0.4">
      <c r="A51455" s="70"/>
      <c r="B51455" s="70"/>
      <c r="C51455" s="71"/>
    </row>
    <row r="51456" spans="1:3" x14ac:dyDescent="0.4">
      <c r="A51456" s="70"/>
      <c r="B51456" s="70"/>
      <c r="C51456" s="71"/>
    </row>
    <row r="51457" spans="1:3" x14ac:dyDescent="0.4">
      <c r="A51457" s="70"/>
      <c r="B51457" s="70"/>
      <c r="C51457" s="71"/>
    </row>
    <row r="51458" spans="1:3" x14ac:dyDescent="0.4">
      <c r="A51458" s="70"/>
      <c r="B51458" s="70"/>
      <c r="C51458" s="71"/>
    </row>
    <row r="51459" spans="1:3" x14ac:dyDescent="0.4">
      <c r="A51459" s="70"/>
      <c r="B51459" s="70"/>
      <c r="C51459" s="71"/>
    </row>
    <row r="51460" spans="1:3" x14ac:dyDescent="0.4">
      <c r="A51460" s="70"/>
      <c r="B51460" s="70"/>
      <c r="C51460" s="71"/>
    </row>
    <row r="51461" spans="1:3" x14ac:dyDescent="0.4">
      <c r="A51461" s="70"/>
      <c r="B51461" s="70"/>
      <c r="C51461" s="71"/>
    </row>
    <row r="51462" spans="1:3" x14ac:dyDescent="0.4">
      <c r="A51462" s="70"/>
      <c r="B51462" s="70"/>
      <c r="C51462" s="71"/>
    </row>
    <row r="51463" spans="1:3" x14ac:dyDescent="0.4">
      <c r="A51463" s="70"/>
      <c r="B51463" s="70"/>
      <c r="C51463" s="71"/>
    </row>
    <row r="51464" spans="1:3" x14ac:dyDescent="0.4">
      <c r="A51464" s="70"/>
      <c r="B51464" s="70"/>
      <c r="C51464" s="71"/>
    </row>
    <row r="51465" spans="1:3" x14ac:dyDescent="0.4">
      <c r="A51465" s="70"/>
      <c r="B51465" s="70"/>
      <c r="C51465" s="71"/>
    </row>
    <row r="51466" spans="1:3" x14ac:dyDescent="0.4">
      <c r="A51466" s="70"/>
      <c r="B51466" s="70"/>
      <c r="C51466" s="71"/>
    </row>
    <row r="51467" spans="1:3" x14ac:dyDescent="0.4">
      <c r="A51467" s="70"/>
      <c r="B51467" s="70"/>
      <c r="C51467" s="71"/>
    </row>
    <row r="51468" spans="1:3" x14ac:dyDescent="0.4">
      <c r="A51468" s="70"/>
      <c r="B51468" s="70"/>
      <c r="C51468" s="71"/>
    </row>
    <row r="51469" spans="1:3" x14ac:dyDescent="0.4">
      <c r="A51469" s="70"/>
      <c r="B51469" s="70"/>
      <c r="C51469" s="71"/>
    </row>
    <row r="51470" spans="1:3" x14ac:dyDescent="0.4">
      <c r="A51470" s="70"/>
      <c r="B51470" s="70"/>
      <c r="C51470" s="71"/>
    </row>
    <row r="51471" spans="1:3" x14ac:dyDescent="0.4">
      <c r="A51471" s="70"/>
      <c r="B51471" s="70"/>
      <c r="C51471" s="71"/>
    </row>
    <row r="51472" spans="1:3" x14ac:dyDescent="0.4">
      <c r="A51472" s="70"/>
      <c r="B51472" s="70"/>
      <c r="C51472" s="71"/>
    </row>
    <row r="51473" spans="1:3" x14ac:dyDescent="0.4">
      <c r="A51473" s="70"/>
      <c r="B51473" s="70"/>
      <c r="C51473" s="71"/>
    </row>
    <row r="51474" spans="1:3" x14ac:dyDescent="0.4">
      <c r="A51474" s="70"/>
      <c r="B51474" s="70"/>
      <c r="C51474" s="71"/>
    </row>
    <row r="51475" spans="1:3" x14ac:dyDescent="0.4">
      <c r="A51475" s="70"/>
      <c r="B51475" s="70"/>
      <c r="C51475" s="71"/>
    </row>
    <row r="51476" spans="1:3" x14ac:dyDescent="0.4">
      <c r="A51476" s="70"/>
      <c r="B51476" s="70"/>
      <c r="C51476" s="71"/>
    </row>
    <row r="51477" spans="1:3" x14ac:dyDescent="0.4">
      <c r="A51477" s="70"/>
      <c r="B51477" s="70"/>
      <c r="C51477" s="71"/>
    </row>
    <row r="51478" spans="1:3" x14ac:dyDescent="0.4">
      <c r="A51478" s="70"/>
      <c r="B51478" s="70"/>
      <c r="C51478" s="71"/>
    </row>
    <row r="51479" spans="1:3" x14ac:dyDescent="0.4">
      <c r="A51479" s="70"/>
      <c r="B51479" s="70"/>
      <c r="C51479" s="71"/>
    </row>
    <row r="51480" spans="1:3" x14ac:dyDescent="0.4">
      <c r="A51480" s="70"/>
      <c r="B51480" s="70"/>
      <c r="C51480" s="71"/>
    </row>
    <row r="51481" spans="1:3" x14ac:dyDescent="0.4">
      <c r="A51481" s="70"/>
      <c r="B51481" s="70"/>
      <c r="C51481" s="71"/>
    </row>
    <row r="51482" spans="1:3" x14ac:dyDescent="0.4">
      <c r="A51482" s="70"/>
      <c r="B51482" s="70"/>
      <c r="C51482" s="71"/>
    </row>
    <row r="51483" spans="1:3" x14ac:dyDescent="0.4">
      <c r="A51483" s="70"/>
      <c r="B51483" s="70"/>
      <c r="C51483" s="71"/>
    </row>
    <row r="51484" spans="1:3" x14ac:dyDescent="0.4">
      <c r="A51484" s="70"/>
      <c r="B51484" s="70"/>
      <c r="C51484" s="71"/>
    </row>
    <row r="51485" spans="1:3" x14ac:dyDescent="0.4">
      <c r="A51485" s="70"/>
      <c r="B51485" s="70"/>
      <c r="C51485" s="71"/>
    </row>
    <row r="51486" spans="1:3" x14ac:dyDescent="0.4">
      <c r="A51486" s="70"/>
      <c r="B51486" s="70"/>
      <c r="C51486" s="71"/>
    </row>
    <row r="51487" spans="1:3" x14ac:dyDescent="0.4">
      <c r="A51487" s="70"/>
      <c r="B51487" s="70"/>
      <c r="C51487" s="71"/>
    </row>
    <row r="51488" spans="1:3" x14ac:dyDescent="0.4">
      <c r="A51488" s="70"/>
      <c r="B51488" s="70"/>
      <c r="C51488" s="71"/>
    </row>
    <row r="51489" spans="1:3" x14ac:dyDescent="0.4">
      <c r="A51489" s="70"/>
      <c r="B51489" s="70"/>
      <c r="C51489" s="71"/>
    </row>
    <row r="51490" spans="1:3" x14ac:dyDescent="0.4">
      <c r="A51490" s="70"/>
      <c r="B51490" s="70"/>
      <c r="C51490" s="71"/>
    </row>
    <row r="51491" spans="1:3" x14ac:dyDescent="0.4">
      <c r="A51491" s="70"/>
      <c r="B51491" s="70"/>
      <c r="C51491" s="71"/>
    </row>
    <row r="51492" spans="1:3" x14ac:dyDescent="0.4">
      <c r="A51492" s="70"/>
      <c r="B51492" s="70"/>
      <c r="C51492" s="71"/>
    </row>
    <row r="51493" spans="1:3" x14ac:dyDescent="0.4">
      <c r="A51493" s="70"/>
      <c r="B51493" s="70"/>
      <c r="C51493" s="71"/>
    </row>
    <row r="51494" spans="1:3" x14ac:dyDescent="0.4">
      <c r="A51494" s="70"/>
      <c r="B51494" s="70"/>
      <c r="C51494" s="71"/>
    </row>
    <row r="51495" spans="1:3" x14ac:dyDescent="0.4">
      <c r="A51495" s="70"/>
      <c r="B51495" s="70"/>
      <c r="C51495" s="71"/>
    </row>
    <row r="51496" spans="1:3" x14ac:dyDescent="0.4">
      <c r="A51496" s="70"/>
      <c r="B51496" s="70"/>
      <c r="C51496" s="71"/>
    </row>
    <row r="51497" spans="1:3" x14ac:dyDescent="0.4">
      <c r="A51497" s="70"/>
      <c r="B51497" s="70"/>
      <c r="C51497" s="71"/>
    </row>
    <row r="51498" spans="1:3" x14ac:dyDescent="0.4">
      <c r="A51498" s="70"/>
      <c r="B51498" s="70"/>
      <c r="C51498" s="71"/>
    </row>
    <row r="51499" spans="1:3" x14ac:dyDescent="0.4">
      <c r="A51499" s="70"/>
      <c r="B51499" s="70"/>
      <c r="C51499" s="71"/>
    </row>
    <row r="51500" spans="1:3" x14ac:dyDescent="0.4">
      <c r="A51500" s="70"/>
      <c r="B51500" s="70"/>
      <c r="C51500" s="71"/>
    </row>
    <row r="51501" spans="1:3" x14ac:dyDescent="0.4">
      <c r="A51501" s="70"/>
      <c r="B51501" s="70"/>
      <c r="C51501" s="71"/>
    </row>
    <row r="51502" spans="1:3" x14ac:dyDescent="0.4">
      <c r="A51502" s="70"/>
      <c r="B51502" s="70"/>
      <c r="C51502" s="71"/>
    </row>
    <row r="51503" spans="1:3" x14ac:dyDescent="0.4">
      <c r="A51503" s="70"/>
      <c r="B51503" s="70"/>
      <c r="C51503" s="71"/>
    </row>
    <row r="51504" spans="1:3" x14ac:dyDescent="0.4">
      <c r="A51504" s="70"/>
      <c r="B51504" s="70"/>
      <c r="C51504" s="71"/>
    </row>
    <row r="51505" spans="1:3" x14ac:dyDescent="0.4">
      <c r="A51505" s="70"/>
      <c r="B51505" s="70"/>
      <c r="C51505" s="71"/>
    </row>
    <row r="51506" spans="1:3" x14ac:dyDescent="0.4">
      <c r="A51506" s="70"/>
      <c r="B51506" s="70"/>
      <c r="C51506" s="71"/>
    </row>
    <row r="51507" spans="1:3" x14ac:dyDescent="0.4">
      <c r="A51507" s="70"/>
      <c r="B51507" s="70"/>
      <c r="C51507" s="71"/>
    </row>
    <row r="51508" spans="1:3" x14ac:dyDescent="0.4">
      <c r="A51508" s="70"/>
      <c r="B51508" s="70"/>
      <c r="C51508" s="71"/>
    </row>
    <row r="51509" spans="1:3" x14ac:dyDescent="0.4">
      <c r="A51509" s="70"/>
      <c r="B51509" s="70"/>
      <c r="C51509" s="71"/>
    </row>
    <row r="51510" spans="1:3" x14ac:dyDescent="0.4">
      <c r="A51510" s="70"/>
      <c r="B51510" s="70"/>
      <c r="C51510" s="71"/>
    </row>
    <row r="51511" spans="1:3" x14ac:dyDescent="0.4">
      <c r="A51511" s="70"/>
      <c r="B51511" s="70"/>
      <c r="C51511" s="71"/>
    </row>
    <row r="51512" spans="1:3" x14ac:dyDescent="0.4">
      <c r="A51512" s="70"/>
      <c r="B51512" s="70"/>
      <c r="C51512" s="71"/>
    </row>
    <row r="51513" spans="1:3" x14ac:dyDescent="0.4">
      <c r="A51513" s="70"/>
      <c r="B51513" s="70"/>
      <c r="C51513" s="71"/>
    </row>
    <row r="51514" spans="1:3" x14ac:dyDescent="0.4">
      <c r="A51514" s="70"/>
      <c r="B51514" s="70"/>
      <c r="C51514" s="71"/>
    </row>
    <row r="51515" spans="1:3" x14ac:dyDescent="0.4">
      <c r="A51515" s="70"/>
      <c r="B51515" s="70"/>
      <c r="C51515" s="71"/>
    </row>
    <row r="51516" spans="1:3" x14ac:dyDescent="0.4">
      <c r="A51516" s="70"/>
      <c r="B51516" s="70"/>
      <c r="C51516" s="71"/>
    </row>
    <row r="51517" spans="1:3" x14ac:dyDescent="0.4">
      <c r="A51517" s="70"/>
      <c r="B51517" s="70"/>
      <c r="C51517" s="71"/>
    </row>
    <row r="51518" spans="1:3" x14ac:dyDescent="0.4">
      <c r="A51518" s="70"/>
      <c r="B51518" s="70"/>
      <c r="C51518" s="71"/>
    </row>
    <row r="51519" spans="1:3" x14ac:dyDescent="0.4">
      <c r="A51519" s="70"/>
      <c r="B51519" s="70"/>
      <c r="C51519" s="71"/>
    </row>
    <row r="51520" spans="1:3" x14ac:dyDescent="0.4">
      <c r="A51520" s="70"/>
      <c r="B51520" s="70"/>
      <c r="C51520" s="71"/>
    </row>
    <row r="51521" spans="1:3" x14ac:dyDescent="0.4">
      <c r="A51521" s="70"/>
      <c r="B51521" s="70"/>
      <c r="C51521" s="71"/>
    </row>
    <row r="51522" spans="1:3" x14ac:dyDescent="0.4">
      <c r="A51522" s="70"/>
      <c r="B51522" s="70"/>
      <c r="C51522" s="71"/>
    </row>
    <row r="51523" spans="1:3" x14ac:dyDescent="0.4">
      <c r="A51523" s="70"/>
      <c r="B51523" s="70"/>
      <c r="C51523" s="71"/>
    </row>
    <row r="51524" spans="1:3" x14ac:dyDescent="0.4">
      <c r="A51524" s="70"/>
      <c r="B51524" s="70"/>
      <c r="C51524" s="71"/>
    </row>
    <row r="51525" spans="1:3" x14ac:dyDescent="0.4">
      <c r="A51525" s="70"/>
      <c r="B51525" s="70"/>
      <c r="C51525" s="71"/>
    </row>
    <row r="51526" spans="1:3" x14ac:dyDescent="0.4">
      <c r="A51526" s="70"/>
      <c r="B51526" s="70"/>
      <c r="C51526" s="71"/>
    </row>
    <row r="51527" spans="1:3" x14ac:dyDescent="0.4">
      <c r="A51527" s="70"/>
      <c r="B51527" s="70"/>
      <c r="C51527" s="71"/>
    </row>
    <row r="51528" spans="1:3" x14ac:dyDescent="0.4">
      <c r="A51528" s="70"/>
      <c r="B51528" s="70"/>
      <c r="C51528" s="71"/>
    </row>
    <row r="51529" spans="1:3" x14ac:dyDescent="0.4">
      <c r="A51529" s="70"/>
      <c r="B51529" s="70"/>
      <c r="C51529" s="71"/>
    </row>
    <row r="51530" spans="1:3" x14ac:dyDescent="0.4">
      <c r="A51530" s="70"/>
      <c r="B51530" s="70"/>
      <c r="C51530" s="71"/>
    </row>
    <row r="51531" spans="1:3" x14ac:dyDescent="0.4">
      <c r="A51531" s="70"/>
      <c r="B51531" s="70"/>
      <c r="C51531" s="71"/>
    </row>
    <row r="51532" spans="1:3" x14ac:dyDescent="0.4">
      <c r="A51532" s="70"/>
      <c r="B51532" s="70"/>
      <c r="C51532" s="71"/>
    </row>
    <row r="51533" spans="1:3" x14ac:dyDescent="0.4">
      <c r="A51533" s="70"/>
      <c r="B51533" s="70"/>
      <c r="C51533" s="71"/>
    </row>
    <row r="51534" spans="1:3" x14ac:dyDescent="0.4">
      <c r="A51534" s="70"/>
      <c r="B51534" s="70"/>
      <c r="C51534" s="71"/>
    </row>
    <row r="51535" spans="1:3" x14ac:dyDescent="0.4">
      <c r="A51535" s="70"/>
      <c r="B51535" s="70"/>
      <c r="C51535" s="71"/>
    </row>
    <row r="51536" spans="1:3" x14ac:dyDescent="0.4">
      <c r="A51536" s="70"/>
      <c r="B51536" s="70"/>
      <c r="C51536" s="71"/>
    </row>
    <row r="51537" spans="1:3" x14ac:dyDescent="0.4">
      <c r="A51537" s="70"/>
      <c r="B51537" s="70"/>
      <c r="C51537" s="71"/>
    </row>
    <row r="51538" spans="1:3" x14ac:dyDescent="0.4">
      <c r="A51538" s="70"/>
      <c r="B51538" s="70"/>
      <c r="C51538" s="71"/>
    </row>
    <row r="51539" spans="1:3" x14ac:dyDescent="0.4">
      <c r="A51539" s="70"/>
      <c r="B51539" s="70"/>
      <c r="C51539" s="71"/>
    </row>
    <row r="51540" spans="1:3" x14ac:dyDescent="0.4">
      <c r="A51540" s="70"/>
      <c r="B51540" s="70"/>
      <c r="C51540" s="71"/>
    </row>
    <row r="51541" spans="1:3" x14ac:dyDescent="0.4">
      <c r="A51541" s="70"/>
      <c r="B51541" s="70"/>
      <c r="C51541" s="71"/>
    </row>
    <row r="51542" spans="1:3" x14ac:dyDescent="0.4">
      <c r="A51542" s="70"/>
      <c r="B51542" s="70"/>
      <c r="C51542" s="71"/>
    </row>
    <row r="51543" spans="1:3" x14ac:dyDescent="0.4">
      <c r="A51543" s="70"/>
      <c r="B51543" s="70"/>
      <c r="C51543" s="71"/>
    </row>
    <row r="51544" spans="1:3" x14ac:dyDescent="0.4">
      <c r="A51544" s="70"/>
      <c r="B51544" s="70"/>
      <c r="C51544" s="71"/>
    </row>
    <row r="51545" spans="1:3" x14ac:dyDescent="0.4">
      <c r="A51545" s="70"/>
      <c r="B51545" s="70"/>
      <c r="C51545" s="71"/>
    </row>
    <row r="51546" spans="1:3" x14ac:dyDescent="0.4">
      <c r="A51546" s="70"/>
      <c r="B51546" s="70"/>
      <c r="C51546" s="71"/>
    </row>
    <row r="51547" spans="1:3" x14ac:dyDescent="0.4">
      <c r="A51547" s="70"/>
      <c r="B51547" s="70"/>
      <c r="C51547" s="71"/>
    </row>
    <row r="51548" spans="1:3" x14ac:dyDescent="0.4">
      <c r="A51548" s="70"/>
      <c r="B51548" s="70"/>
      <c r="C51548" s="71"/>
    </row>
    <row r="51549" spans="1:3" x14ac:dyDescent="0.4">
      <c r="A51549" s="70"/>
      <c r="B51549" s="70"/>
      <c r="C51549" s="71"/>
    </row>
    <row r="51550" spans="1:3" x14ac:dyDescent="0.4">
      <c r="A51550" s="70"/>
      <c r="B51550" s="70"/>
      <c r="C51550" s="71"/>
    </row>
    <row r="51551" spans="1:3" x14ac:dyDescent="0.4">
      <c r="A51551" s="70"/>
      <c r="B51551" s="70"/>
      <c r="C51551" s="71"/>
    </row>
    <row r="51552" spans="1:3" x14ac:dyDescent="0.4">
      <c r="A51552" s="70"/>
      <c r="B51552" s="70"/>
      <c r="C51552" s="71"/>
    </row>
    <row r="51553" spans="1:3" x14ac:dyDescent="0.4">
      <c r="A51553" s="70"/>
      <c r="B51553" s="70"/>
      <c r="C51553" s="71"/>
    </row>
    <row r="51554" spans="1:3" x14ac:dyDescent="0.4">
      <c r="A51554" s="70"/>
      <c r="B51554" s="70"/>
      <c r="C51554" s="71"/>
    </row>
    <row r="51555" spans="1:3" x14ac:dyDescent="0.4">
      <c r="A51555" s="70"/>
      <c r="B51555" s="70"/>
      <c r="C51555" s="71"/>
    </row>
    <row r="51556" spans="1:3" x14ac:dyDescent="0.4">
      <c r="A51556" s="70"/>
      <c r="B51556" s="70"/>
      <c r="C51556" s="71"/>
    </row>
    <row r="51557" spans="1:3" x14ac:dyDescent="0.4">
      <c r="A51557" s="70"/>
      <c r="B51557" s="70"/>
      <c r="C51557" s="71"/>
    </row>
    <row r="51558" spans="1:3" x14ac:dyDescent="0.4">
      <c r="A51558" s="70"/>
      <c r="B51558" s="70"/>
      <c r="C51558" s="71"/>
    </row>
    <row r="51559" spans="1:3" x14ac:dyDescent="0.4">
      <c r="A51559" s="70"/>
      <c r="B51559" s="70"/>
      <c r="C51559" s="71"/>
    </row>
    <row r="51560" spans="1:3" x14ac:dyDescent="0.4">
      <c r="A51560" s="70"/>
      <c r="B51560" s="70"/>
      <c r="C51560" s="71"/>
    </row>
    <row r="51561" spans="1:3" x14ac:dyDescent="0.4">
      <c r="A51561" s="70"/>
      <c r="B51561" s="70"/>
      <c r="C51561" s="71"/>
    </row>
    <row r="51562" spans="1:3" x14ac:dyDescent="0.4">
      <c r="A51562" s="70"/>
      <c r="B51562" s="70"/>
      <c r="C51562" s="71"/>
    </row>
    <row r="51563" spans="1:3" x14ac:dyDescent="0.4">
      <c r="A51563" s="70"/>
      <c r="B51563" s="70"/>
      <c r="C51563" s="71"/>
    </row>
    <row r="51564" spans="1:3" x14ac:dyDescent="0.4">
      <c r="A51564" s="70"/>
      <c r="B51564" s="70"/>
      <c r="C51564" s="71"/>
    </row>
    <row r="51565" spans="1:3" x14ac:dyDescent="0.4">
      <c r="A51565" s="70"/>
      <c r="B51565" s="70"/>
      <c r="C51565" s="71"/>
    </row>
    <row r="51566" spans="1:3" x14ac:dyDescent="0.4">
      <c r="A51566" s="70"/>
      <c r="B51566" s="70"/>
      <c r="C51566" s="71"/>
    </row>
    <row r="51567" spans="1:3" x14ac:dyDescent="0.4">
      <c r="A51567" s="70"/>
      <c r="B51567" s="70"/>
      <c r="C51567" s="71"/>
    </row>
    <row r="51568" spans="1:3" x14ac:dyDescent="0.4">
      <c r="A51568" s="70"/>
      <c r="B51568" s="70"/>
      <c r="C51568" s="71"/>
    </row>
    <row r="51569" spans="1:3" x14ac:dyDescent="0.4">
      <c r="A51569" s="70"/>
      <c r="B51569" s="70"/>
      <c r="C51569" s="71"/>
    </row>
    <row r="51570" spans="1:3" x14ac:dyDescent="0.4">
      <c r="A51570" s="70"/>
      <c r="B51570" s="70"/>
      <c r="C51570" s="71"/>
    </row>
    <row r="51571" spans="1:3" x14ac:dyDescent="0.4">
      <c r="A51571" s="70"/>
      <c r="B51571" s="70"/>
      <c r="C51571" s="71"/>
    </row>
    <row r="51572" spans="1:3" x14ac:dyDescent="0.4">
      <c r="A51572" s="70"/>
      <c r="B51572" s="70"/>
      <c r="C51572" s="71"/>
    </row>
    <row r="51573" spans="1:3" x14ac:dyDescent="0.4">
      <c r="A51573" s="70"/>
      <c r="B51573" s="70"/>
      <c r="C51573" s="71"/>
    </row>
    <row r="51574" spans="1:3" x14ac:dyDescent="0.4">
      <c r="A51574" s="70"/>
      <c r="B51574" s="70"/>
      <c r="C51574" s="71"/>
    </row>
    <row r="51575" spans="1:3" x14ac:dyDescent="0.4">
      <c r="A51575" s="70"/>
      <c r="B51575" s="70"/>
      <c r="C51575" s="71"/>
    </row>
    <row r="51576" spans="1:3" x14ac:dyDescent="0.4">
      <c r="A51576" s="70"/>
      <c r="B51576" s="70"/>
      <c r="C51576" s="71"/>
    </row>
    <row r="51577" spans="1:3" x14ac:dyDescent="0.4">
      <c r="A51577" s="70"/>
      <c r="B51577" s="70"/>
      <c r="C51577" s="71"/>
    </row>
    <row r="51578" spans="1:3" x14ac:dyDescent="0.4">
      <c r="A51578" s="70"/>
      <c r="B51578" s="70"/>
      <c r="C51578" s="71"/>
    </row>
    <row r="51579" spans="1:3" x14ac:dyDescent="0.4">
      <c r="A51579" s="70"/>
      <c r="B51579" s="70"/>
      <c r="C51579" s="71"/>
    </row>
    <row r="51580" spans="1:3" x14ac:dyDescent="0.4">
      <c r="A51580" s="70"/>
      <c r="B51580" s="70"/>
      <c r="C51580" s="71"/>
    </row>
    <row r="51581" spans="1:3" x14ac:dyDescent="0.4">
      <c r="A51581" s="70"/>
      <c r="B51581" s="70"/>
      <c r="C51581" s="71"/>
    </row>
    <row r="51582" spans="1:3" x14ac:dyDescent="0.4">
      <c r="A51582" s="70"/>
      <c r="B51582" s="70"/>
      <c r="C51582" s="71"/>
    </row>
    <row r="51583" spans="1:3" x14ac:dyDescent="0.4">
      <c r="A51583" s="70"/>
      <c r="B51583" s="70"/>
      <c r="C51583" s="71"/>
    </row>
    <row r="51584" spans="1:3" x14ac:dyDescent="0.4">
      <c r="A51584" s="70"/>
      <c r="B51584" s="70"/>
      <c r="C51584" s="71"/>
    </row>
    <row r="51585" spans="1:3" x14ac:dyDescent="0.4">
      <c r="A51585" s="70"/>
      <c r="B51585" s="70"/>
      <c r="C51585" s="71"/>
    </row>
    <row r="51586" spans="1:3" x14ac:dyDescent="0.4">
      <c r="A51586" s="70"/>
      <c r="B51586" s="70"/>
      <c r="C51586" s="71"/>
    </row>
    <row r="51587" spans="1:3" x14ac:dyDescent="0.4">
      <c r="A51587" s="70"/>
      <c r="B51587" s="70"/>
      <c r="C51587" s="71"/>
    </row>
    <row r="51588" spans="1:3" x14ac:dyDescent="0.4">
      <c r="A51588" s="70"/>
      <c r="B51588" s="70"/>
      <c r="C51588" s="71"/>
    </row>
    <row r="51589" spans="1:3" x14ac:dyDescent="0.4">
      <c r="A51589" s="70"/>
      <c r="B51589" s="70"/>
      <c r="C51589" s="71"/>
    </row>
    <row r="51590" spans="1:3" x14ac:dyDescent="0.4">
      <c r="A51590" s="70"/>
      <c r="B51590" s="70"/>
      <c r="C51590" s="71"/>
    </row>
    <row r="51591" spans="1:3" x14ac:dyDescent="0.4">
      <c r="A51591" s="70"/>
      <c r="B51591" s="70"/>
      <c r="C51591" s="71"/>
    </row>
    <row r="51592" spans="1:3" x14ac:dyDescent="0.4">
      <c r="A51592" s="70"/>
      <c r="B51592" s="70"/>
      <c r="C51592" s="71"/>
    </row>
    <row r="51593" spans="1:3" x14ac:dyDescent="0.4">
      <c r="A51593" s="70"/>
      <c r="B51593" s="70"/>
      <c r="C51593" s="71"/>
    </row>
    <row r="51594" spans="1:3" x14ac:dyDescent="0.4">
      <c r="A51594" s="70"/>
      <c r="B51594" s="70"/>
      <c r="C51594" s="71"/>
    </row>
    <row r="51595" spans="1:3" x14ac:dyDescent="0.4">
      <c r="A51595" s="70"/>
      <c r="B51595" s="70"/>
      <c r="C51595" s="71"/>
    </row>
    <row r="51596" spans="1:3" x14ac:dyDescent="0.4">
      <c r="A51596" s="70"/>
      <c r="B51596" s="70"/>
      <c r="C51596" s="71"/>
    </row>
    <row r="51597" spans="1:3" x14ac:dyDescent="0.4">
      <c r="A51597" s="70"/>
      <c r="B51597" s="70"/>
      <c r="C51597" s="71"/>
    </row>
    <row r="51598" spans="1:3" x14ac:dyDescent="0.4">
      <c r="A51598" s="70"/>
      <c r="B51598" s="70"/>
      <c r="C51598" s="71"/>
    </row>
    <row r="51599" spans="1:3" x14ac:dyDescent="0.4">
      <c r="A51599" s="70"/>
      <c r="B51599" s="70"/>
      <c r="C51599" s="71"/>
    </row>
    <row r="51600" spans="1:3" x14ac:dyDescent="0.4">
      <c r="A51600" s="70"/>
      <c r="B51600" s="70"/>
      <c r="C51600" s="71"/>
    </row>
    <row r="51601" spans="1:3" x14ac:dyDescent="0.4">
      <c r="A51601" s="70"/>
      <c r="B51601" s="70"/>
      <c r="C51601" s="71"/>
    </row>
    <row r="51602" spans="1:3" x14ac:dyDescent="0.4">
      <c r="A51602" s="70"/>
      <c r="B51602" s="70"/>
      <c r="C51602" s="71"/>
    </row>
    <row r="51603" spans="1:3" x14ac:dyDescent="0.4">
      <c r="A51603" s="70"/>
      <c r="B51603" s="70"/>
      <c r="C51603" s="71"/>
    </row>
    <row r="51604" spans="1:3" x14ac:dyDescent="0.4">
      <c r="A51604" s="70"/>
      <c r="B51604" s="70"/>
      <c r="C51604" s="71"/>
    </row>
    <row r="51605" spans="1:3" x14ac:dyDescent="0.4">
      <c r="A51605" s="70"/>
      <c r="B51605" s="70"/>
      <c r="C51605" s="71"/>
    </row>
    <row r="51606" spans="1:3" x14ac:dyDescent="0.4">
      <c r="A51606" s="70"/>
      <c r="B51606" s="70"/>
      <c r="C51606" s="71"/>
    </row>
    <row r="51607" spans="1:3" x14ac:dyDescent="0.4">
      <c r="A51607" s="70"/>
      <c r="B51607" s="70"/>
      <c r="C51607" s="71"/>
    </row>
    <row r="51608" spans="1:3" x14ac:dyDescent="0.4">
      <c r="A51608" s="70"/>
      <c r="B51608" s="70"/>
      <c r="C51608" s="71"/>
    </row>
    <row r="51609" spans="1:3" x14ac:dyDescent="0.4">
      <c r="A51609" s="70"/>
      <c r="B51609" s="70"/>
      <c r="C51609" s="71"/>
    </row>
    <row r="51610" spans="1:3" x14ac:dyDescent="0.4">
      <c r="A51610" s="70"/>
      <c r="B51610" s="70"/>
      <c r="C51610" s="71"/>
    </row>
    <row r="51611" spans="1:3" x14ac:dyDescent="0.4">
      <c r="A51611" s="70"/>
      <c r="B51611" s="70"/>
      <c r="C51611" s="71"/>
    </row>
    <row r="51612" spans="1:3" x14ac:dyDescent="0.4">
      <c r="A51612" s="70"/>
      <c r="B51612" s="70"/>
      <c r="C51612" s="71"/>
    </row>
    <row r="51613" spans="1:3" x14ac:dyDescent="0.4">
      <c r="A51613" s="70"/>
      <c r="B51613" s="70"/>
      <c r="C51613" s="71"/>
    </row>
    <row r="51614" spans="1:3" x14ac:dyDescent="0.4">
      <c r="A51614" s="70"/>
      <c r="B51614" s="70"/>
      <c r="C51614" s="71"/>
    </row>
    <row r="51615" spans="1:3" x14ac:dyDescent="0.4">
      <c r="A51615" s="70"/>
      <c r="B51615" s="70"/>
      <c r="C51615" s="71"/>
    </row>
    <row r="51616" spans="1:3" x14ac:dyDescent="0.4">
      <c r="A51616" s="70"/>
      <c r="B51616" s="70"/>
      <c r="C51616" s="71"/>
    </row>
    <row r="51617" spans="1:3" x14ac:dyDescent="0.4">
      <c r="A51617" s="70"/>
      <c r="B51617" s="70"/>
      <c r="C51617" s="71"/>
    </row>
    <row r="51618" spans="1:3" x14ac:dyDescent="0.4">
      <c r="A51618" s="70"/>
      <c r="B51618" s="70"/>
      <c r="C51618" s="71"/>
    </row>
    <row r="51619" spans="1:3" x14ac:dyDescent="0.4">
      <c r="A51619" s="70"/>
      <c r="B51619" s="70"/>
      <c r="C51619" s="71"/>
    </row>
    <row r="51620" spans="1:3" x14ac:dyDescent="0.4">
      <c r="A51620" s="70"/>
      <c r="B51620" s="70"/>
      <c r="C51620" s="71"/>
    </row>
    <row r="51621" spans="1:3" x14ac:dyDescent="0.4">
      <c r="A51621" s="70"/>
      <c r="B51621" s="70"/>
      <c r="C51621" s="71"/>
    </row>
    <row r="51622" spans="1:3" x14ac:dyDescent="0.4">
      <c r="A51622" s="70"/>
      <c r="B51622" s="70"/>
      <c r="C51622" s="71"/>
    </row>
    <row r="51623" spans="1:3" x14ac:dyDescent="0.4">
      <c r="A51623" s="70"/>
      <c r="B51623" s="70"/>
      <c r="C51623" s="71"/>
    </row>
    <row r="51624" spans="1:3" x14ac:dyDescent="0.4">
      <c r="A51624" s="70"/>
      <c r="B51624" s="70"/>
      <c r="C51624" s="71"/>
    </row>
    <row r="51625" spans="1:3" x14ac:dyDescent="0.4">
      <c r="A51625" s="70"/>
      <c r="B51625" s="70"/>
      <c r="C51625" s="71"/>
    </row>
    <row r="51626" spans="1:3" x14ac:dyDescent="0.4">
      <c r="A51626" s="70"/>
      <c r="B51626" s="70"/>
      <c r="C51626" s="71"/>
    </row>
    <row r="51627" spans="1:3" x14ac:dyDescent="0.4">
      <c r="A51627" s="70"/>
      <c r="B51627" s="70"/>
      <c r="C51627" s="71"/>
    </row>
    <row r="51628" spans="1:3" x14ac:dyDescent="0.4">
      <c r="A51628" s="70"/>
      <c r="B51628" s="70"/>
      <c r="C51628" s="71"/>
    </row>
    <row r="51629" spans="1:3" x14ac:dyDescent="0.4">
      <c r="A51629" s="70"/>
      <c r="B51629" s="70"/>
      <c r="C51629" s="71"/>
    </row>
    <row r="51630" spans="1:3" x14ac:dyDescent="0.4">
      <c r="A51630" s="70"/>
      <c r="B51630" s="70"/>
      <c r="C51630" s="71"/>
    </row>
    <row r="51631" spans="1:3" x14ac:dyDescent="0.4">
      <c r="A51631" s="70"/>
      <c r="B51631" s="70"/>
      <c r="C51631" s="71"/>
    </row>
    <row r="51632" spans="1:3" x14ac:dyDescent="0.4">
      <c r="A51632" s="70"/>
      <c r="B51632" s="70"/>
      <c r="C51632" s="71"/>
    </row>
    <row r="51633" spans="1:3" x14ac:dyDescent="0.4">
      <c r="A51633" s="70"/>
      <c r="B51633" s="70"/>
      <c r="C51633" s="71"/>
    </row>
    <row r="51634" spans="1:3" x14ac:dyDescent="0.4">
      <c r="A51634" s="70"/>
      <c r="B51634" s="70"/>
      <c r="C51634" s="71"/>
    </row>
    <row r="51635" spans="1:3" x14ac:dyDescent="0.4">
      <c r="A51635" s="70"/>
      <c r="B51635" s="70"/>
      <c r="C51635" s="71"/>
    </row>
    <row r="51636" spans="1:3" x14ac:dyDescent="0.4">
      <c r="A51636" s="70"/>
      <c r="B51636" s="70"/>
      <c r="C51636" s="71"/>
    </row>
    <row r="51637" spans="1:3" x14ac:dyDescent="0.4">
      <c r="A51637" s="70"/>
      <c r="B51637" s="70"/>
      <c r="C51637" s="71"/>
    </row>
    <row r="51638" spans="1:3" x14ac:dyDescent="0.4">
      <c r="A51638" s="70"/>
      <c r="B51638" s="70"/>
      <c r="C51638" s="71"/>
    </row>
    <row r="51639" spans="1:3" x14ac:dyDescent="0.4">
      <c r="A51639" s="70"/>
      <c r="B51639" s="70"/>
      <c r="C51639" s="71"/>
    </row>
    <row r="51640" spans="1:3" x14ac:dyDescent="0.4">
      <c r="A51640" s="70"/>
      <c r="B51640" s="70"/>
      <c r="C51640" s="71"/>
    </row>
    <row r="51641" spans="1:3" x14ac:dyDescent="0.4">
      <c r="A51641" s="70"/>
      <c r="B51641" s="70"/>
      <c r="C51641" s="71"/>
    </row>
    <row r="51642" spans="1:3" x14ac:dyDescent="0.4">
      <c r="A51642" s="70"/>
      <c r="B51642" s="70"/>
      <c r="C51642" s="71"/>
    </row>
    <row r="51643" spans="1:3" x14ac:dyDescent="0.4">
      <c r="A51643" s="70"/>
      <c r="B51643" s="70"/>
      <c r="C51643" s="71"/>
    </row>
    <row r="51644" spans="1:3" x14ac:dyDescent="0.4">
      <c r="A51644" s="70"/>
      <c r="B51644" s="70"/>
      <c r="C51644" s="71"/>
    </row>
    <row r="51645" spans="1:3" x14ac:dyDescent="0.4">
      <c r="A51645" s="70"/>
      <c r="B51645" s="70"/>
      <c r="C51645" s="71"/>
    </row>
    <row r="51646" spans="1:3" x14ac:dyDescent="0.4">
      <c r="A51646" s="70"/>
      <c r="B51646" s="70"/>
      <c r="C51646" s="71"/>
    </row>
    <row r="51647" spans="1:3" x14ac:dyDescent="0.4">
      <c r="A51647" s="70"/>
      <c r="B51647" s="70"/>
      <c r="C51647" s="71"/>
    </row>
    <row r="51648" spans="1:3" x14ac:dyDescent="0.4">
      <c r="A51648" s="70"/>
      <c r="B51648" s="70"/>
      <c r="C51648" s="71"/>
    </row>
    <row r="51649" spans="1:3" x14ac:dyDescent="0.4">
      <c r="A51649" s="70"/>
      <c r="B51649" s="70"/>
      <c r="C51649" s="71"/>
    </row>
    <row r="51650" spans="1:3" x14ac:dyDescent="0.4">
      <c r="A51650" s="70"/>
      <c r="B51650" s="70"/>
      <c r="C51650" s="71"/>
    </row>
    <row r="51651" spans="1:3" x14ac:dyDescent="0.4">
      <c r="A51651" s="70"/>
      <c r="B51651" s="70"/>
      <c r="C51651" s="71"/>
    </row>
    <row r="51652" spans="1:3" x14ac:dyDescent="0.4">
      <c r="A51652" s="70"/>
      <c r="B51652" s="70"/>
      <c r="C51652" s="71"/>
    </row>
    <row r="51653" spans="1:3" x14ac:dyDescent="0.4">
      <c r="A51653" s="70"/>
      <c r="B51653" s="70"/>
      <c r="C51653" s="71"/>
    </row>
    <row r="51654" spans="1:3" x14ac:dyDescent="0.4">
      <c r="A51654" s="70"/>
      <c r="B51654" s="70"/>
      <c r="C51654" s="71"/>
    </row>
    <row r="51655" spans="1:3" x14ac:dyDescent="0.4">
      <c r="A51655" s="70"/>
      <c r="B51655" s="70"/>
      <c r="C51655" s="71"/>
    </row>
    <row r="51656" spans="1:3" x14ac:dyDescent="0.4">
      <c r="A51656" s="70"/>
      <c r="B51656" s="70"/>
      <c r="C51656" s="71"/>
    </row>
    <row r="51657" spans="1:3" x14ac:dyDescent="0.4">
      <c r="A51657" s="70"/>
      <c r="B51657" s="70"/>
      <c r="C51657" s="71"/>
    </row>
    <row r="51658" spans="1:3" x14ac:dyDescent="0.4">
      <c r="A51658" s="70"/>
      <c r="B51658" s="70"/>
      <c r="C51658" s="71"/>
    </row>
    <row r="51659" spans="1:3" x14ac:dyDescent="0.4">
      <c r="A51659" s="70"/>
      <c r="B51659" s="70"/>
      <c r="C51659" s="71"/>
    </row>
    <row r="51660" spans="1:3" x14ac:dyDescent="0.4">
      <c r="A51660" s="70"/>
      <c r="B51660" s="70"/>
      <c r="C51660" s="71"/>
    </row>
    <row r="51661" spans="1:3" x14ac:dyDescent="0.4">
      <c r="A51661" s="70"/>
      <c r="B51661" s="70"/>
      <c r="C51661" s="71"/>
    </row>
    <row r="51662" spans="1:3" x14ac:dyDescent="0.4">
      <c r="A51662" s="70"/>
      <c r="B51662" s="70"/>
      <c r="C51662" s="71"/>
    </row>
    <row r="51663" spans="1:3" x14ac:dyDescent="0.4">
      <c r="A51663" s="70"/>
      <c r="B51663" s="70"/>
      <c r="C51663" s="71"/>
    </row>
    <row r="51664" spans="1:3" x14ac:dyDescent="0.4">
      <c r="A51664" s="70"/>
      <c r="B51664" s="70"/>
      <c r="C51664" s="71"/>
    </row>
    <row r="51665" spans="1:3" x14ac:dyDescent="0.4">
      <c r="A51665" s="70"/>
      <c r="B51665" s="70"/>
      <c r="C51665" s="71"/>
    </row>
    <row r="51666" spans="1:3" x14ac:dyDescent="0.4">
      <c r="A51666" s="70"/>
      <c r="B51666" s="70"/>
      <c r="C51666" s="71"/>
    </row>
    <row r="51667" spans="1:3" x14ac:dyDescent="0.4">
      <c r="A51667" s="70"/>
      <c r="B51667" s="70"/>
      <c r="C51667" s="71"/>
    </row>
    <row r="51668" spans="1:3" x14ac:dyDescent="0.4">
      <c r="A51668" s="70"/>
      <c r="B51668" s="70"/>
      <c r="C51668" s="71"/>
    </row>
    <row r="51669" spans="1:3" x14ac:dyDescent="0.4">
      <c r="A51669" s="70"/>
      <c r="B51669" s="70"/>
      <c r="C51669" s="71"/>
    </row>
    <row r="51670" spans="1:3" x14ac:dyDescent="0.4">
      <c r="A51670" s="70"/>
      <c r="B51670" s="70"/>
      <c r="C51670" s="71"/>
    </row>
    <row r="51671" spans="1:3" x14ac:dyDescent="0.4">
      <c r="A51671" s="70"/>
      <c r="B51671" s="70"/>
      <c r="C51671" s="71"/>
    </row>
    <row r="51672" spans="1:3" x14ac:dyDescent="0.4">
      <c r="A51672" s="70"/>
      <c r="B51672" s="70"/>
      <c r="C51672" s="71"/>
    </row>
    <row r="51673" spans="1:3" x14ac:dyDescent="0.4">
      <c r="A51673" s="70"/>
      <c r="B51673" s="70"/>
      <c r="C51673" s="71"/>
    </row>
    <row r="51674" spans="1:3" x14ac:dyDescent="0.4">
      <c r="A51674" s="70"/>
      <c r="B51674" s="70"/>
      <c r="C51674" s="71"/>
    </row>
    <row r="51675" spans="1:3" x14ac:dyDescent="0.4">
      <c r="A51675" s="70"/>
      <c r="B51675" s="70"/>
      <c r="C51675" s="71"/>
    </row>
    <row r="51676" spans="1:3" x14ac:dyDescent="0.4">
      <c r="A51676" s="70"/>
      <c r="B51676" s="70"/>
      <c r="C51676" s="71"/>
    </row>
    <row r="51677" spans="1:3" x14ac:dyDescent="0.4">
      <c r="A51677" s="70"/>
      <c r="B51677" s="70"/>
      <c r="C51677" s="71"/>
    </row>
    <row r="51678" spans="1:3" x14ac:dyDescent="0.4">
      <c r="A51678" s="70"/>
      <c r="B51678" s="70"/>
      <c r="C51678" s="71"/>
    </row>
    <row r="51679" spans="1:3" x14ac:dyDescent="0.4">
      <c r="A51679" s="70"/>
      <c r="B51679" s="70"/>
      <c r="C51679" s="71"/>
    </row>
    <row r="51680" spans="1:3" x14ac:dyDescent="0.4">
      <c r="A51680" s="70"/>
      <c r="B51680" s="70"/>
      <c r="C51680" s="71"/>
    </row>
    <row r="51681" spans="1:3" x14ac:dyDescent="0.4">
      <c r="A51681" s="70"/>
      <c r="B51681" s="70"/>
      <c r="C51681" s="71"/>
    </row>
    <row r="51682" spans="1:3" x14ac:dyDescent="0.4">
      <c r="A51682" s="70"/>
      <c r="B51682" s="70"/>
      <c r="C51682" s="71"/>
    </row>
    <row r="51683" spans="1:3" x14ac:dyDescent="0.4">
      <c r="A51683" s="70"/>
      <c r="B51683" s="70"/>
      <c r="C51683" s="71"/>
    </row>
    <row r="51684" spans="1:3" x14ac:dyDescent="0.4">
      <c r="A51684" s="70"/>
      <c r="B51684" s="70"/>
      <c r="C51684" s="71"/>
    </row>
    <row r="51685" spans="1:3" x14ac:dyDescent="0.4">
      <c r="A51685" s="70"/>
      <c r="B51685" s="70"/>
      <c r="C51685" s="71"/>
    </row>
    <row r="51686" spans="1:3" x14ac:dyDescent="0.4">
      <c r="A51686" s="70"/>
      <c r="B51686" s="70"/>
      <c r="C51686" s="71"/>
    </row>
    <row r="51687" spans="1:3" x14ac:dyDescent="0.4">
      <c r="A51687" s="70"/>
      <c r="B51687" s="70"/>
      <c r="C51687" s="71"/>
    </row>
    <row r="51688" spans="1:3" x14ac:dyDescent="0.4">
      <c r="A51688" s="70"/>
      <c r="B51688" s="70"/>
      <c r="C51688" s="71"/>
    </row>
    <row r="51689" spans="1:3" x14ac:dyDescent="0.4">
      <c r="A51689" s="70"/>
      <c r="B51689" s="70"/>
      <c r="C51689" s="71"/>
    </row>
    <row r="51690" spans="1:3" x14ac:dyDescent="0.4">
      <c r="A51690" s="70"/>
      <c r="B51690" s="70"/>
      <c r="C51690" s="71"/>
    </row>
    <row r="51691" spans="1:3" x14ac:dyDescent="0.4">
      <c r="A51691" s="70"/>
      <c r="B51691" s="70"/>
      <c r="C51691" s="71"/>
    </row>
    <row r="51692" spans="1:3" x14ac:dyDescent="0.4">
      <c r="A51692" s="70"/>
      <c r="B51692" s="70"/>
      <c r="C51692" s="71"/>
    </row>
    <row r="51693" spans="1:3" x14ac:dyDescent="0.4">
      <c r="A51693" s="70"/>
      <c r="B51693" s="70"/>
      <c r="C51693" s="71"/>
    </row>
    <row r="51694" spans="1:3" x14ac:dyDescent="0.4">
      <c r="A51694" s="70"/>
      <c r="B51694" s="70"/>
      <c r="C51694" s="71"/>
    </row>
    <row r="51695" spans="1:3" x14ac:dyDescent="0.4">
      <c r="A51695" s="70"/>
      <c r="B51695" s="70"/>
      <c r="C51695" s="71"/>
    </row>
    <row r="51696" spans="1:3" x14ac:dyDescent="0.4">
      <c r="A51696" s="70"/>
      <c r="B51696" s="70"/>
      <c r="C51696" s="71"/>
    </row>
    <row r="51697" spans="1:3" x14ac:dyDescent="0.4">
      <c r="A51697" s="70"/>
      <c r="B51697" s="70"/>
      <c r="C51697" s="71"/>
    </row>
    <row r="51698" spans="1:3" x14ac:dyDescent="0.4">
      <c r="A51698" s="70"/>
      <c r="B51698" s="70"/>
      <c r="C51698" s="71"/>
    </row>
    <row r="51699" spans="1:3" x14ac:dyDescent="0.4">
      <c r="A51699" s="70"/>
      <c r="B51699" s="70"/>
      <c r="C51699" s="71"/>
    </row>
    <row r="51700" spans="1:3" x14ac:dyDescent="0.4">
      <c r="A51700" s="70"/>
      <c r="B51700" s="70"/>
      <c r="C51700" s="71"/>
    </row>
    <row r="51701" spans="1:3" x14ac:dyDescent="0.4">
      <c r="A51701" s="70"/>
      <c r="B51701" s="70"/>
      <c r="C51701" s="71"/>
    </row>
    <row r="51702" spans="1:3" x14ac:dyDescent="0.4">
      <c r="A51702" s="70"/>
      <c r="B51702" s="70"/>
      <c r="C51702" s="71"/>
    </row>
    <row r="51703" spans="1:3" x14ac:dyDescent="0.4">
      <c r="A51703" s="70"/>
      <c r="B51703" s="70"/>
      <c r="C51703" s="71"/>
    </row>
    <row r="51704" spans="1:3" x14ac:dyDescent="0.4">
      <c r="A51704" s="70"/>
      <c r="B51704" s="70"/>
      <c r="C51704" s="71"/>
    </row>
    <row r="51705" spans="1:3" x14ac:dyDescent="0.4">
      <c r="A51705" s="70"/>
      <c r="B51705" s="70"/>
      <c r="C51705" s="71"/>
    </row>
    <row r="51706" spans="1:3" x14ac:dyDescent="0.4">
      <c r="A51706" s="70"/>
      <c r="B51706" s="70"/>
      <c r="C51706" s="71"/>
    </row>
    <row r="51707" spans="1:3" x14ac:dyDescent="0.4">
      <c r="A51707" s="70"/>
      <c r="B51707" s="70"/>
      <c r="C51707" s="71"/>
    </row>
    <row r="51708" spans="1:3" x14ac:dyDescent="0.4">
      <c r="A51708" s="70"/>
      <c r="B51708" s="70"/>
      <c r="C51708" s="71"/>
    </row>
    <row r="51709" spans="1:3" x14ac:dyDescent="0.4">
      <c r="A51709" s="70"/>
      <c r="B51709" s="70"/>
      <c r="C51709" s="71"/>
    </row>
    <row r="51710" spans="1:3" x14ac:dyDescent="0.4">
      <c r="A51710" s="70"/>
      <c r="B51710" s="70"/>
      <c r="C51710" s="71"/>
    </row>
    <row r="51711" spans="1:3" x14ac:dyDescent="0.4">
      <c r="A51711" s="70"/>
      <c r="B51711" s="70"/>
      <c r="C51711" s="71"/>
    </row>
    <row r="51712" spans="1:3" x14ac:dyDescent="0.4">
      <c r="A51712" s="70"/>
      <c r="B51712" s="70"/>
      <c r="C51712" s="71"/>
    </row>
    <row r="51713" spans="1:3" x14ac:dyDescent="0.4">
      <c r="A51713" s="70"/>
      <c r="B51713" s="70"/>
      <c r="C51713" s="71"/>
    </row>
    <row r="51714" spans="1:3" x14ac:dyDescent="0.4">
      <c r="A51714" s="70"/>
      <c r="B51714" s="70"/>
      <c r="C51714" s="71"/>
    </row>
    <row r="51715" spans="1:3" x14ac:dyDescent="0.4">
      <c r="A51715" s="70"/>
      <c r="B51715" s="70"/>
      <c r="C51715" s="71"/>
    </row>
    <row r="51716" spans="1:3" x14ac:dyDescent="0.4">
      <c r="A51716" s="70"/>
      <c r="B51716" s="70"/>
      <c r="C51716" s="71"/>
    </row>
    <row r="51717" spans="1:3" x14ac:dyDescent="0.4">
      <c r="A51717" s="70"/>
      <c r="B51717" s="70"/>
      <c r="C51717" s="71"/>
    </row>
    <row r="51718" spans="1:3" x14ac:dyDescent="0.4">
      <c r="A51718" s="70"/>
      <c r="B51718" s="70"/>
      <c r="C51718" s="71"/>
    </row>
    <row r="51719" spans="1:3" x14ac:dyDescent="0.4">
      <c r="A51719" s="70"/>
      <c r="B51719" s="70"/>
      <c r="C51719" s="71"/>
    </row>
    <row r="51720" spans="1:3" x14ac:dyDescent="0.4">
      <c r="A51720" s="70"/>
      <c r="B51720" s="70"/>
      <c r="C51720" s="71"/>
    </row>
    <row r="51721" spans="1:3" x14ac:dyDescent="0.4">
      <c r="A51721" s="70"/>
      <c r="B51721" s="70"/>
      <c r="C51721" s="71"/>
    </row>
    <row r="51722" spans="1:3" x14ac:dyDescent="0.4">
      <c r="A51722" s="70"/>
      <c r="B51722" s="70"/>
      <c r="C51722" s="71"/>
    </row>
    <row r="51723" spans="1:3" x14ac:dyDescent="0.4">
      <c r="A51723" s="70"/>
      <c r="B51723" s="70"/>
      <c r="C51723" s="71"/>
    </row>
    <row r="51724" spans="1:3" x14ac:dyDescent="0.4">
      <c r="A51724" s="70"/>
      <c r="B51724" s="70"/>
      <c r="C51724" s="71"/>
    </row>
    <row r="51725" spans="1:3" x14ac:dyDescent="0.4">
      <c r="A51725" s="70"/>
      <c r="B51725" s="70"/>
      <c r="C51725" s="71"/>
    </row>
    <row r="51726" spans="1:3" x14ac:dyDescent="0.4">
      <c r="A51726" s="70"/>
      <c r="B51726" s="70"/>
      <c r="C51726" s="71"/>
    </row>
    <row r="51727" spans="1:3" x14ac:dyDescent="0.4">
      <c r="A51727" s="70"/>
      <c r="B51727" s="70"/>
      <c r="C51727" s="71"/>
    </row>
    <row r="51728" spans="1:3" x14ac:dyDescent="0.4">
      <c r="A51728" s="70"/>
      <c r="B51728" s="70"/>
      <c r="C51728" s="71"/>
    </row>
    <row r="51729" spans="1:3" x14ac:dyDescent="0.4">
      <c r="A51729" s="70"/>
      <c r="B51729" s="70"/>
      <c r="C51729" s="71"/>
    </row>
    <row r="51730" spans="1:3" x14ac:dyDescent="0.4">
      <c r="A51730" s="70"/>
      <c r="B51730" s="70"/>
      <c r="C51730" s="71"/>
    </row>
    <row r="51731" spans="1:3" x14ac:dyDescent="0.4">
      <c r="A51731" s="70"/>
      <c r="B51731" s="70"/>
      <c r="C51731" s="71"/>
    </row>
    <row r="51732" spans="1:3" x14ac:dyDescent="0.4">
      <c r="A51732" s="70"/>
      <c r="B51732" s="70"/>
      <c r="C51732" s="71"/>
    </row>
    <row r="51733" spans="1:3" x14ac:dyDescent="0.4">
      <c r="A51733" s="70"/>
      <c r="B51733" s="70"/>
      <c r="C51733" s="71"/>
    </row>
    <row r="51734" spans="1:3" x14ac:dyDescent="0.4">
      <c r="A51734" s="70"/>
      <c r="B51734" s="70"/>
      <c r="C51734" s="71"/>
    </row>
    <row r="51735" spans="1:3" x14ac:dyDescent="0.4">
      <c r="A51735" s="70"/>
      <c r="B51735" s="70"/>
      <c r="C51735" s="71"/>
    </row>
    <row r="51736" spans="1:3" x14ac:dyDescent="0.4">
      <c r="A51736" s="70"/>
      <c r="B51736" s="70"/>
      <c r="C51736" s="71"/>
    </row>
    <row r="51737" spans="1:3" x14ac:dyDescent="0.4">
      <c r="A51737" s="70"/>
      <c r="B51737" s="70"/>
      <c r="C51737" s="71"/>
    </row>
    <row r="51738" spans="1:3" x14ac:dyDescent="0.4">
      <c r="A51738" s="70"/>
      <c r="B51738" s="70"/>
      <c r="C51738" s="71"/>
    </row>
    <row r="51739" spans="1:3" x14ac:dyDescent="0.4">
      <c r="A51739" s="70"/>
      <c r="B51739" s="70"/>
      <c r="C51739" s="71"/>
    </row>
    <row r="51740" spans="1:3" x14ac:dyDescent="0.4">
      <c r="A51740" s="70"/>
      <c r="B51740" s="70"/>
      <c r="C51740" s="71"/>
    </row>
    <row r="51741" spans="1:3" x14ac:dyDescent="0.4">
      <c r="A51741" s="70"/>
      <c r="B51741" s="70"/>
      <c r="C51741" s="71"/>
    </row>
    <row r="51742" spans="1:3" x14ac:dyDescent="0.4">
      <c r="A51742" s="70"/>
      <c r="B51742" s="70"/>
      <c r="C51742" s="71"/>
    </row>
    <row r="51743" spans="1:3" x14ac:dyDescent="0.4">
      <c r="A51743" s="70"/>
      <c r="B51743" s="70"/>
      <c r="C51743" s="71"/>
    </row>
    <row r="51744" spans="1:3" x14ac:dyDescent="0.4">
      <c r="A51744" s="70"/>
      <c r="B51744" s="70"/>
      <c r="C51744" s="71"/>
    </row>
    <row r="51745" spans="1:3" x14ac:dyDescent="0.4">
      <c r="A51745" s="70"/>
      <c r="B51745" s="70"/>
      <c r="C51745" s="71"/>
    </row>
    <row r="51746" spans="1:3" x14ac:dyDescent="0.4">
      <c r="A51746" s="70"/>
      <c r="B51746" s="70"/>
      <c r="C51746" s="71"/>
    </row>
    <row r="51747" spans="1:3" x14ac:dyDescent="0.4">
      <c r="A51747" s="70"/>
      <c r="B51747" s="70"/>
      <c r="C51747" s="71"/>
    </row>
    <row r="51748" spans="1:3" x14ac:dyDescent="0.4">
      <c r="A51748" s="70"/>
      <c r="B51748" s="70"/>
      <c r="C51748" s="71"/>
    </row>
    <row r="51749" spans="1:3" x14ac:dyDescent="0.4">
      <c r="A51749" s="70"/>
      <c r="B51749" s="70"/>
      <c r="C51749" s="71"/>
    </row>
    <row r="51750" spans="1:3" x14ac:dyDescent="0.4">
      <c r="A51750" s="70"/>
      <c r="B51750" s="70"/>
      <c r="C51750" s="71"/>
    </row>
    <row r="51751" spans="1:3" x14ac:dyDescent="0.4">
      <c r="A51751" s="70"/>
      <c r="B51751" s="70"/>
      <c r="C51751" s="71"/>
    </row>
    <row r="51752" spans="1:3" x14ac:dyDescent="0.4">
      <c r="A51752" s="70"/>
      <c r="B51752" s="70"/>
      <c r="C51752" s="71"/>
    </row>
    <row r="51753" spans="1:3" x14ac:dyDescent="0.4">
      <c r="A51753" s="70"/>
      <c r="B51753" s="70"/>
      <c r="C51753" s="71"/>
    </row>
    <row r="51754" spans="1:3" x14ac:dyDescent="0.4">
      <c r="A51754" s="70"/>
      <c r="B51754" s="70"/>
      <c r="C51754" s="71"/>
    </row>
    <row r="51755" spans="1:3" x14ac:dyDescent="0.4">
      <c r="A51755" s="70"/>
      <c r="B51755" s="70"/>
      <c r="C51755" s="71"/>
    </row>
    <row r="51756" spans="1:3" x14ac:dyDescent="0.4">
      <c r="A51756" s="70"/>
      <c r="B51756" s="70"/>
      <c r="C51756" s="71"/>
    </row>
    <row r="51757" spans="1:3" x14ac:dyDescent="0.4">
      <c r="A51757" s="70"/>
      <c r="B51757" s="70"/>
      <c r="C51757" s="71"/>
    </row>
    <row r="51758" spans="1:3" x14ac:dyDescent="0.4">
      <c r="A51758" s="70"/>
      <c r="B51758" s="70"/>
      <c r="C51758" s="71"/>
    </row>
    <row r="51759" spans="1:3" x14ac:dyDescent="0.4">
      <c r="A51759" s="70"/>
      <c r="B51759" s="70"/>
      <c r="C51759" s="71"/>
    </row>
    <row r="51760" spans="1:3" x14ac:dyDescent="0.4">
      <c r="A51760" s="70"/>
      <c r="B51760" s="70"/>
      <c r="C51760" s="71"/>
    </row>
    <row r="51761" spans="1:3" x14ac:dyDescent="0.4">
      <c r="A51761" s="70"/>
      <c r="B51761" s="70"/>
      <c r="C51761" s="71"/>
    </row>
    <row r="51762" spans="1:3" x14ac:dyDescent="0.4">
      <c r="A51762" s="70"/>
      <c r="B51762" s="70"/>
      <c r="C51762" s="71"/>
    </row>
    <row r="51763" spans="1:3" x14ac:dyDescent="0.4">
      <c r="A51763" s="70"/>
      <c r="B51763" s="70"/>
      <c r="C51763" s="71"/>
    </row>
    <row r="51764" spans="1:3" x14ac:dyDescent="0.4">
      <c r="A51764" s="70"/>
      <c r="B51764" s="70"/>
      <c r="C51764" s="71"/>
    </row>
    <row r="51765" spans="1:3" x14ac:dyDescent="0.4">
      <c r="A51765" s="70"/>
      <c r="B51765" s="70"/>
      <c r="C51765" s="71"/>
    </row>
    <row r="51766" spans="1:3" x14ac:dyDescent="0.4">
      <c r="A51766" s="70"/>
      <c r="B51766" s="70"/>
      <c r="C51766" s="71"/>
    </row>
    <row r="51767" spans="1:3" x14ac:dyDescent="0.4">
      <c r="A51767" s="70"/>
      <c r="B51767" s="70"/>
      <c r="C51767" s="71"/>
    </row>
    <row r="51768" spans="1:3" x14ac:dyDescent="0.4">
      <c r="A51768" s="70"/>
      <c r="B51768" s="70"/>
      <c r="C51768" s="71"/>
    </row>
    <row r="51769" spans="1:3" x14ac:dyDescent="0.4">
      <c r="A51769" s="70"/>
      <c r="B51769" s="70"/>
      <c r="C51769" s="71"/>
    </row>
    <row r="51770" spans="1:3" x14ac:dyDescent="0.4">
      <c r="A51770" s="70"/>
      <c r="B51770" s="70"/>
      <c r="C51770" s="71"/>
    </row>
    <row r="51771" spans="1:3" x14ac:dyDescent="0.4">
      <c r="A51771" s="70"/>
      <c r="B51771" s="70"/>
      <c r="C51771" s="71"/>
    </row>
    <row r="51772" spans="1:3" x14ac:dyDescent="0.4">
      <c r="A51772" s="70"/>
      <c r="B51772" s="70"/>
      <c r="C51772" s="71"/>
    </row>
    <row r="51773" spans="1:3" x14ac:dyDescent="0.4">
      <c r="A51773" s="70"/>
      <c r="B51773" s="70"/>
      <c r="C51773" s="71"/>
    </row>
    <row r="51774" spans="1:3" x14ac:dyDescent="0.4">
      <c r="A51774" s="70"/>
      <c r="B51774" s="70"/>
      <c r="C51774" s="71"/>
    </row>
    <row r="51775" spans="1:3" x14ac:dyDescent="0.4">
      <c r="A51775" s="70"/>
      <c r="B51775" s="70"/>
      <c r="C51775" s="71"/>
    </row>
    <row r="51776" spans="1:3" x14ac:dyDescent="0.4">
      <c r="A51776" s="70"/>
      <c r="B51776" s="70"/>
      <c r="C51776" s="71"/>
    </row>
    <row r="51777" spans="1:3" x14ac:dyDescent="0.4">
      <c r="A51777" s="70"/>
      <c r="B51777" s="70"/>
      <c r="C51777" s="71"/>
    </row>
    <row r="51778" spans="1:3" x14ac:dyDescent="0.4">
      <c r="A51778" s="70"/>
      <c r="B51778" s="70"/>
      <c r="C51778" s="71"/>
    </row>
    <row r="51779" spans="1:3" x14ac:dyDescent="0.4">
      <c r="A51779" s="70"/>
      <c r="B51779" s="70"/>
      <c r="C51779" s="71"/>
    </row>
    <row r="51780" spans="1:3" x14ac:dyDescent="0.4">
      <c r="A51780" s="70"/>
      <c r="B51780" s="70"/>
      <c r="C51780" s="71"/>
    </row>
    <row r="51781" spans="1:3" x14ac:dyDescent="0.4">
      <c r="A51781" s="70"/>
      <c r="B51781" s="70"/>
      <c r="C51781" s="71"/>
    </row>
    <row r="51782" spans="1:3" x14ac:dyDescent="0.4">
      <c r="A51782" s="70"/>
      <c r="B51782" s="70"/>
      <c r="C51782" s="71"/>
    </row>
    <row r="51783" spans="1:3" x14ac:dyDescent="0.4">
      <c r="A51783" s="70"/>
      <c r="B51783" s="70"/>
      <c r="C51783" s="71"/>
    </row>
    <row r="51784" spans="1:3" x14ac:dyDescent="0.4">
      <c r="A51784" s="70"/>
      <c r="B51784" s="70"/>
      <c r="C51784" s="71"/>
    </row>
    <row r="51785" spans="1:3" x14ac:dyDescent="0.4">
      <c r="A51785" s="70"/>
      <c r="B51785" s="70"/>
      <c r="C51785" s="71"/>
    </row>
    <row r="51786" spans="1:3" x14ac:dyDescent="0.4">
      <c r="A51786" s="70"/>
      <c r="B51786" s="70"/>
      <c r="C51786" s="71"/>
    </row>
    <row r="51787" spans="1:3" x14ac:dyDescent="0.4">
      <c r="A51787" s="70"/>
      <c r="B51787" s="70"/>
      <c r="C51787" s="71"/>
    </row>
    <row r="51788" spans="1:3" x14ac:dyDescent="0.4">
      <c r="A51788" s="70"/>
      <c r="B51788" s="70"/>
      <c r="C51788" s="71"/>
    </row>
    <row r="51789" spans="1:3" x14ac:dyDescent="0.4">
      <c r="A51789" s="70"/>
      <c r="B51789" s="70"/>
      <c r="C51789" s="71"/>
    </row>
    <row r="51790" spans="1:3" x14ac:dyDescent="0.4">
      <c r="A51790" s="70"/>
      <c r="B51790" s="70"/>
      <c r="C51790" s="71"/>
    </row>
    <row r="51791" spans="1:3" x14ac:dyDescent="0.4">
      <c r="A51791" s="70"/>
      <c r="B51791" s="70"/>
      <c r="C51791" s="71"/>
    </row>
    <row r="51792" spans="1:3" x14ac:dyDescent="0.4">
      <c r="A51792" s="70"/>
      <c r="B51792" s="70"/>
      <c r="C51792" s="71"/>
    </row>
    <row r="51793" spans="1:3" x14ac:dyDescent="0.4">
      <c r="A51793" s="70"/>
      <c r="B51793" s="70"/>
      <c r="C51793" s="71"/>
    </row>
    <row r="51794" spans="1:3" x14ac:dyDescent="0.4">
      <c r="A51794" s="70"/>
      <c r="B51794" s="70"/>
      <c r="C51794" s="71"/>
    </row>
    <row r="51795" spans="1:3" x14ac:dyDescent="0.4">
      <c r="A51795" s="70"/>
      <c r="B51795" s="70"/>
      <c r="C51795" s="71"/>
    </row>
    <row r="51796" spans="1:3" x14ac:dyDescent="0.4">
      <c r="A51796" s="70"/>
      <c r="B51796" s="70"/>
      <c r="C51796" s="71"/>
    </row>
    <row r="51797" spans="1:3" x14ac:dyDescent="0.4">
      <c r="A51797" s="70"/>
      <c r="B51797" s="70"/>
      <c r="C51797" s="71"/>
    </row>
    <row r="51798" spans="1:3" x14ac:dyDescent="0.4">
      <c r="A51798" s="70"/>
      <c r="B51798" s="70"/>
      <c r="C51798" s="71"/>
    </row>
    <row r="51799" spans="1:3" x14ac:dyDescent="0.4">
      <c r="A51799" s="70"/>
      <c r="B51799" s="70"/>
      <c r="C51799" s="71"/>
    </row>
    <row r="51800" spans="1:3" x14ac:dyDescent="0.4">
      <c r="A51800" s="70"/>
      <c r="B51800" s="70"/>
      <c r="C51800" s="71"/>
    </row>
    <row r="51801" spans="1:3" x14ac:dyDescent="0.4">
      <c r="A51801" s="70"/>
      <c r="B51801" s="70"/>
      <c r="C51801" s="71"/>
    </row>
    <row r="51802" spans="1:3" x14ac:dyDescent="0.4">
      <c r="A51802" s="70"/>
      <c r="B51802" s="70"/>
      <c r="C51802" s="71"/>
    </row>
    <row r="51803" spans="1:3" x14ac:dyDescent="0.4">
      <c r="A51803" s="70"/>
      <c r="B51803" s="70"/>
      <c r="C51803" s="71"/>
    </row>
    <row r="51804" spans="1:3" x14ac:dyDescent="0.4">
      <c r="A51804" s="70"/>
      <c r="B51804" s="70"/>
      <c r="C51804" s="71"/>
    </row>
    <row r="51805" spans="1:3" x14ac:dyDescent="0.4">
      <c r="A51805" s="70"/>
      <c r="B51805" s="70"/>
      <c r="C51805" s="71"/>
    </row>
    <row r="51806" spans="1:3" x14ac:dyDescent="0.4">
      <c r="A51806" s="70"/>
      <c r="B51806" s="70"/>
      <c r="C51806" s="71"/>
    </row>
    <row r="51807" spans="1:3" x14ac:dyDescent="0.4">
      <c r="A51807" s="70"/>
      <c r="B51807" s="70"/>
      <c r="C51807" s="71"/>
    </row>
    <row r="51808" spans="1:3" x14ac:dyDescent="0.4">
      <c r="A51808" s="70"/>
      <c r="B51808" s="70"/>
      <c r="C51808" s="71"/>
    </row>
    <row r="51809" spans="1:3" x14ac:dyDescent="0.4">
      <c r="A51809" s="70"/>
      <c r="B51809" s="70"/>
      <c r="C51809" s="71"/>
    </row>
    <row r="51810" spans="1:3" x14ac:dyDescent="0.4">
      <c r="A51810" s="70"/>
      <c r="B51810" s="70"/>
      <c r="C51810" s="71"/>
    </row>
    <row r="51811" spans="1:3" x14ac:dyDescent="0.4">
      <c r="A51811" s="70"/>
      <c r="B51811" s="70"/>
      <c r="C51811" s="71"/>
    </row>
    <row r="51812" spans="1:3" x14ac:dyDescent="0.4">
      <c r="A51812" s="70"/>
      <c r="B51812" s="70"/>
      <c r="C51812" s="71"/>
    </row>
    <row r="51813" spans="1:3" x14ac:dyDescent="0.4">
      <c r="A51813" s="70"/>
      <c r="B51813" s="70"/>
      <c r="C51813" s="71"/>
    </row>
    <row r="51814" spans="1:3" x14ac:dyDescent="0.4">
      <c r="A51814" s="70"/>
      <c r="B51814" s="70"/>
      <c r="C51814" s="71"/>
    </row>
    <row r="51815" spans="1:3" x14ac:dyDescent="0.4">
      <c r="A51815" s="70"/>
      <c r="B51815" s="70"/>
      <c r="C51815" s="71"/>
    </row>
    <row r="51816" spans="1:3" x14ac:dyDescent="0.4">
      <c r="A51816" s="70"/>
      <c r="B51816" s="70"/>
      <c r="C51816" s="71"/>
    </row>
    <row r="51817" spans="1:3" x14ac:dyDescent="0.4">
      <c r="A51817" s="70"/>
      <c r="B51817" s="70"/>
      <c r="C51817" s="71"/>
    </row>
    <row r="51818" spans="1:3" x14ac:dyDescent="0.4">
      <c r="A51818" s="70"/>
      <c r="B51818" s="70"/>
      <c r="C51818" s="71"/>
    </row>
    <row r="51819" spans="1:3" x14ac:dyDescent="0.4">
      <c r="A51819" s="70"/>
      <c r="B51819" s="70"/>
      <c r="C51819" s="71"/>
    </row>
    <row r="51820" spans="1:3" x14ac:dyDescent="0.4">
      <c r="A51820" s="70"/>
      <c r="B51820" s="70"/>
      <c r="C51820" s="71"/>
    </row>
    <row r="51821" spans="1:3" x14ac:dyDescent="0.4">
      <c r="A51821" s="70"/>
      <c r="B51821" s="70"/>
      <c r="C51821" s="71"/>
    </row>
    <row r="51822" spans="1:3" x14ac:dyDescent="0.4">
      <c r="A51822" s="70"/>
      <c r="B51822" s="70"/>
      <c r="C51822" s="71"/>
    </row>
    <row r="51823" spans="1:3" x14ac:dyDescent="0.4">
      <c r="A51823" s="70"/>
      <c r="B51823" s="70"/>
      <c r="C51823" s="71"/>
    </row>
    <row r="51824" spans="1:3" x14ac:dyDescent="0.4">
      <c r="A51824" s="70"/>
      <c r="B51824" s="70"/>
      <c r="C51824" s="71"/>
    </row>
    <row r="51825" spans="1:3" x14ac:dyDescent="0.4">
      <c r="A51825" s="70"/>
      <c r="B51825" s="70"/>
      <c r="C51825" s="71"/>
    </row>
    <row r="51826" spans="1:3" x14ac:dyDescent="0.4">
      <c r="A51826" s="70"/>
      <c r="B51826" s="70"/>
      <c r="C51826" s="71"/>
    </row>
    <row r="51827" spans="1:3" x14ac:dyDescent="0.4">
      <c r="A51827" s="70"/>
      <c r="B51827" s="70"/>
      <c r="C51827" s="71"/>
    </row>
    <row r="51828" spans="1:3" x14ac:dyDescent="0.4">
      <c r="A51828" s="70"/>
      <c r="B51828" s="70"/>
      <c r="C51828" s="71"/>
    </row>
    <row r="51829" spans="1:3" x14ac:dyDescent="0.4">
      <c r="A51829" s="70"/>
      <c r="B51829" s="70"/>
      <c r="C51829" s="71"/>
    </row>
    <row r="51830" spans="1:3" x14ac:dyDescent="0.4">
      <c r="A51830" s="70"/>
      <c r="B51830" s="70"/>
      <c r="C51830" s="71"/>
    </row>
    <row r="51831" spans="1:3" x14ac:dyDescent="0.4">
      <c r="A51831" s="70"/>
      <c r="B51831" s="70"/>
      <c r="C51831" s="71"/>
    </row>
    <row r="51832" spans="1:3" x14ac:dyDescent="0.4">
      <c r="A51832" s="70"/>
      <c r="B51832" s="70"/>
      <c r="C51832" s="71"/>
    </row>
    <row r="51833" spans="1:3" x14ac:dyDescent="0.4">
      <c r="A51833" s="70"/>
      <c r="B51833" s="70"/>
      <c r="C51833" s="71"/>
    </row>
    <row r="51834" spans="1:3" x14ac:dyDescent="0.4">
      <c r="A51834" s="70"/>
      <c r="B51834" s="70"/>
      <c r="C51834" s="71"/>
    </row>
    <row r="51835" spans="1:3" x14ac:dyDescent="0.4">
      <c r="A51835" s="70"/>
      <c r="B51835" s="70"/>
      <c r="C51835" s="71"/>
    </row>
    <row r="51836" spans="1:3" x14ac:dyDescent="0.4">
      <c r="A51836" s="70"/>
      <c r="B51836" s="70"/>
      <c r="C51836" s="71"/>
    </row>
    <row r="51837" spans="1:3" x14ac:dyDescent="0.4">
      <c r="A51837" s="70"/>
      <c r="B51837" s="70"/>
      <c r="C51837" s="71"/>
    </row>
    <row r="51838" spans="1:3" x14ac:dyDescent="0.4">
      <c r="A51838" s="70"/>
      <c r="B51838" s="70"/>
      <c r="C51838" s="71"/>
    </row>
    <row r="51839" spans="1:3" x14ac:dyDescent="0.4">
      <c r="A51839" s="70"/>
      <c r="B51839" s="70"/>
      <c r="C51839" s="71"/>
    </row>
    <row r="51840" spans="1:3" x14ac:dyDescent="0.4">
      <c r="A51840" s="70"/>
      <c r="B51840" s="70"/>
      <c r="C51840" s="71"/>
    </row>
    <row r="51841" spans="1:3" x14ac:dyDescent="0.4">
      <c r="A51841" s="70"/>
      <c r="B51841" s="70"/>
      <c r="C51841" s="71"/>
    </row>
    <row r="51842" spans="1:3" x14ac:dyDescent="0.4">
      <c r="A51842" s="70"/>
      <c r="B51842" s="70"/>
      <c r="C51842" s="71"/>
    </row>
    <row r="51843" spans="1:3" x14ac:dyDescent="0.4">
      <c r="A51843" s="70"/>
      <c r="B51843" s="70"/>
      <c r="C51843" s="71"/>
    </row>
    <row r="51844" spans="1:3" x14ac:dyDescent="0.4">
      <c r="A51844" s="70"/>
      <c r="B51844" s="70"/>
      <c r="C51844" s="71"/>
    </row>
    <row r="51845" spans="1:3" x14ac:dyDescent="0.4">
      <c r="A51845" s="70"/>
      <c r="B51845" s="70"/>
      <c r="C51845" s="71"/>
    </row>
    <row r="51846" spans="1:3" x14ac:dyDescent="0.4">
      <c r="A51846" s="70"/>
      <c r="B51846" s="70"/>
      <c r="C51846" s="71"/>
    </row>
    <row r="51847" spans="1:3" x14ac:dyDescent="0.4">
      <c r="A51847" s="70"/>
      <c r="B51847" s="70"/>
      <c r="C51847" s="71"/>
    </row>
    <row r="51848" spans="1:3" x14ac:dyDescent="0.4">
      <c r="A51848" s="70"/>
      <c r="B51848" s="70"/>
      <c r="C51848" s="71"/>
    </row>
    <row r="51849" spans="1:3" x14ac:dyDescent="0.4">
      <c r="A51849" s="70"/>
      <c r="B51849" s="70"/>
      <c r="C51849" s="71"/>
    </row>
    <row r="51850" spans="1:3" x14ac:dyDescent="0.4">
      <c r="A51850" s="70"/>
      <c r="B51850" s="70"/>
      <c r="C51850" s="71"/>
    </row>
    <row r="51851" spans="1:3" x14ac:dyDescent="0.4">
      <c r="A51851" s="70"/>
      <c r="B51851" s="70"/>
      <c r="C51851" s="71"/>
    </row>
    <row r="51852" spans="1:3" x14ac:dyDescent="0.4">
      <c r="A51852" s="70"/>
      <c r="B51852" s="70"/>
      <c r="C51852" s="71"/>
    </row>
    <row r="51853" spans="1:3" x14ac:dyDescent="0.4">
      <c r="A51853" s="70"/>
      <c r="B51853" s="70"/>
      <c r="C51853" s="71"/>
    </row>
    <row r="51854" spans="1:3" x14ac:dyDescent="0.4">
      <c r="A51854" s="70"/>
      <c r="B51854" s="70"/>
      <c r="C51854" s="71"/>
    </row>
    <row r="51855" spans="1:3" x14ac:dyDescent="0.4">
      <c r="A51855" s="70"/>
      <c r="B51855" s="70"/>
      <c r="C51855" s="71"/>
    </row>
    <row r="51856" spans="1:3" x14ac:dyDescent="0.4">
      <c r="A51856" s="70"/>
      <c r="B51856" s="70"/>
      <c r="C51856" s="71"/>
    </row>
    <row r="51857" spans="1:3" x14ac:dyDescent="0.4">
      <c r="A51857" s="70"/>
      <c r="B51857" s="70"/>
      <c r="C51857" s="71"/>
    </row>
    <row r="51858" spans="1:3" x14ac:dyDescent="0.4">
      <c r="A51858" s="70"/>
      <c r="B51858" s="70"/>
      <c r="C51858" s="71"/>
    </row>
    <row r="51859" spans="1:3" x14ac:dyDescent="0.4">
      <c r="A51859" s="70"/>
      <c r="B51859" s="70"/>
      <c r="C51859" s="71"/>
    </row>
    <row r="51860" spans="1:3" x14ac:dyDescent="0.4">
      <c r="A51860" s="70"/>
      <c r="B51860" s="70"/>
      <c r="C51860" s="71"/>
    </row>
    <row r="51861" spans="1:3" x14ac:dyDescent="0.4">
      <c r="A51861" s="70"/>
      <c r="B51861" s="70"/>
      <c r="C51861" s="71"/>
    </row>
    <row r="51862" spans="1:3" x14ac:dyDescent="0.4">
      <c r="A51862" s="70"/>
      <c r="B51862" s="70"/>
      <c r="C51862" s="71"/>
    </row>
    <row r="51863" spans="1:3" x14ac:dyDescent="0.4">
      <c r="A51863" s="70"/>
      <c r="B51863" s="70"/>
      <c r="C51863" s="71"/>
    </row>
    <row r="51864" spans="1:3" x14ac:dyDescent="0.4">
      <c r="A51864" s="70"/>
      <c r="B51864" s="70"/>
      <c r="C51864" s="71"/>
    </row>
    <row r="51865" spans="1:3" x14ac:dyDescent="0.4">
      <c r="A51865" s="70"/>
      <c r="B51865" s="70"/>
      <c r="C51865" s="71"/>
    </row>
    <row r="51866" spans="1:3" x14ac:dyDescent="0.4">
      <c r="A51866" s="70"/>
      <c r="B51866" s="70"/>
      <c r="C51866" s="71"/>
    </row>
    <row r="51867" spans="1:3" x14ac:dyDescent="0.4">
      <c r="A51867" s="70"/>
      <c r="B51867" s="70"/>
      <c r="C51867" s="71"/>
    </row>
    <row r="51868" spans="1:3" x14ac:dyDescent="0.4">
      <c r="A51868" s="70"/>
      <c r="B51868" s="70"/>
      <c r="C51868" s="71"/>
    </row>
    <row r="51869" spans="1:3" x14ac:dyDescent="0.4">
      <c r="A51869" s="70"/>
      <c r="B51869" s="70"/>
      <c r="C51869" s="71"/>
    </row>
    <row r="51870" spans="1:3" x14ac:dyDescent="0.4">
      <c r="A51870" s="70"/>
      <c r="B51870" s="70"/>
      <c r="C51870" s="71"/>
    </row>
    <row r="51871" spans="1:3" x14ac:dyDescent="0.4">
      <c r="A51871" s="70"/>
      <c r="B51871" s="70"/>
      <c r="C51871" s="71"/>
    </row>
    <row r="51872" spans="1:3" x14ac:dyDescent="0.4">
      <c r="A51872" s="70"/>
      <c r="B51872" s="70"/>
      <c r="C51872" s="71"/>
    </row>
    <row r="51873" spans="1:3" x14ac:dyDescent="0.4">
      <c r="A51873" s="70"/>
      <c r="B51873" s="70"/>
      <c r="C51873" s="71"/>
    </row>
    <row r="51874" spans="1:3" x14ac:dyDescent="0.4">
      <c r="A51874" s="70"/>
      <c r="B51874" s="70"/>
      <c r="C51874" s="71"/>
    </row>
    <row r="51875" spans="1:3" x14ac:dyDescent="0.4">
      <c r="A51875" s="70"/>
      <c r="B51875" s="70"/>
      <c r="C51875" s="71"/>
    </row>
    <row r="51876" spans="1:3" x14ac:dyDescent="0.4">
      <c r="A51876" s="70"/>
      <c r="B51876" s="70"/>
      <c r="C51876" s="71"/>
    </row>
    <row r="51877" spans="1:3" x14ac:dyDescent="0.4">
      <c r="A51877" s="70"/>
      <c r="B51877" s="70"/>
      <c r="C51877" s="71"/>
    </row>
    <row r="51878" spans="1:3" x14ac:dyDescent="0.4">
      <c r="A51878" s="70"/>
      <c r="B51878" s="70"/>
      <c r="C51878" s="71"/>
    </row>
    <row r="51879" spans="1:3" x14ac:dyDescent="0.4">
      <c r="A51879" s="70"/>
      <c r="B51879" s="70"/>
      <c r="C51879" s="71"/>
    </row>
    <row r="51880" spans="1:3" x14ac:dyDescent="0.4">
      <c r="A51880" s="70"/>
      <c r="B51880" s="70"/>
      <c r="C51880" s="71"/>
    </row>
    <row r="51881" spans="1:3" x14ac:dyDescent="0.4">
      <c r="A51881" s="70"/>
      <c r="B51881" s="70"/>
      <c r="C51881" s="71"/>
    </row>
    <row r="51882" spans="1:3" x14ac:dyDescent="0.4">
      <c r="A51882" s="70"/>
      <c r="B51882" s="70"/>
      <c r="C51882" s="71"/>
    </row>
    <row r="51883" spans="1:3" x14ac:dyDescent="0.4">
      <c r="A51883" s="70"/>
      <c r="B51883" s="70"/>
      <c r="C51883" s="71"/>
    </row>
    <row r="51884" spans="1:3" x14ac:dyDescent="0.4">
      <c r="A51884" s="70"/>
      <c r="B51884" s="70"/>
      <c r="C51884" s="71"/>
    </row>
    <row r="51885" spans="1:3" x14ac:dyDescent="0.4">
      <c r="A51885" s="70"/>
      <c r="B51885" s="70"/>
      <c r="C51885" s="71"/>
    </row>
    <row r="51886" spans="1:3" x14ac:dyDescent="0.4">
      <c r="A51886" s="70"/>
      <c r="B51886" s="70"/>
      <c r="C51886" s="71"/>
    </row>
    <row r="51887" spans="1:3" x14ac:dyDescent="0.4">
      <c r="A51887" s="70"/>
      <c r="B51887" s="70"/>
      <c r="C51887" s="71"/>
    </row>
    <row r="51888" spans="1:3" x14ac:dyDescent="0.4">
      <c r="A51888" s="70"/>
      <c r="B51888" s="70"/>
      <c r="C51888" s="71"/>
    </row>
    <row r="51889" spans="1:3" x14ac:dyDescent="0.4">
      <c r="A51889" s="70"/>
      <c r="B51889" s="70"/>
      <c r="C51889" s="71"/>
    </row>
    <row r="51890" spans="1:3" x14ac:dyDescent="0.4">
      <c r="A51890" s="70"/>
      <c r="B51890" s="70"/>
      <c r="C51890" s="71"/>
    </row>
    <row r="51891" spans="1:3" x14ac:dyDescent="0.4">
      <c r="A51891" s="70"/>
      <c r="B51891" s="70"/>
      <c r="C51891" s="71"/>
    </row>
    <row r="51892" spans="1:3" x14ac:dyDescent="0.4">
      <c r="A51892" s="70"/>
      <c r="B51892" s="70"/>
      <c r="C51892" s="71"/>
    </row>
    <row r="51893" spans="1:3" x14ac:dyDescent="0.4">
      <c r="A51893" s="70"/>
      <c r="B51893" s="70"/>
      <c r="C51893" s="71"/>
    </row>
    <row r="51894" spans="1:3" x14ac:dyDescent="0.4">
      <c r="A51894" s="70"/>
      <c r="B51894" s="70"/>
      <c r="C51894" s="71"/>
    </row>
    <row r="51895" spans="1:3" x14ac:dyDescent="0.4">
      <c r="A51895" s="70"/>
      <c r="B51895" s="70"/>
      <c r="C51895" s="71"/>
    </row>
    <row r="51896" spans="1:3" x14ac:dyDescent="0.4">
      <c r="A51896" s="70"/>
      <c r="B51896" s="70"/>
      <c r="C51896" s="71"/>
    </row>
    <row r="51897" spans="1:3" x14ac:dyDescent="0.4">
      <c r="A51897" s="70"/>
      <c r="B51897" s="70"/>
      <c r="C51897" s="71"/>
    </row>
    <row r="51898" spans="1:3" x14ac:dyDescent="0.4">
      <c r="A51898" s="70"/>
      <c r="B51898" s="70"/>
      <c r="C51898" s="71"/>
    </row>
    <row r="51899" spans="1:3" x14ac:dyDescent="0.4">
      <c r="A51899" s="70"/>
      <c r="B51899" s="70"/>
      <c r="C51899" s="71"/>
    </row>
    <row r="51900" spans="1:3" x14ac:dyDescent="0.4">
      <c r="A51900" s="70"/>
      <c r="B51900" s="70"/>
      <c r="C51900" s="71"/>
    </row>
    <row r="51901" spans="1:3" x14ac:dyDescent="0.4">
      <c r="A51901" s="70"/>
      <c r="B51901" s="70"/>
      <c r="C51901" s="71"/>
    </row>
    <row r="51902" spans="1:3" x14ac:dyDescent="0.4">
      <c r="A51902" s="70"/>
      <c r="B51902" s="70"/>
      <c r="C51902" s="71"/>
    </row>
    <row r="51903" spans="1:3" x14ac:dyDescent="0.4">
      <c r="A51903" s="70"/>
      <c r="B51903" s="70"/>
      <c r="C51903" s="71"/>
    </row>
    <row r="51904" spans="1:3" x14ac:dyDescent="0.4">
      <c r="A51904" s="70"/>
      <c r="B51904" s="70"/>
      <c r="C51904" s="71"/>
    </row>
    <row r="51905" spans="1:3" x14ac:dyDescent="0.4">
      <c r="A51905" s="70"/>
      <c r="B51905" s="70"/>
      <c r="C51905" s="71"/>
    </row>
    <row r="51906" spans="1:3" x14ac:dyDescent="0.4">
      <c r="A51906" s="70"/>
      <c r="B51906" s="70"/>
      <c r="C51906" s="71"/>
    </row>
    <row r="51907" spans="1:3" x14ac:dyDescent="0.4">
      <c r="A51907" s="70"/>
      <c r="B51907" s="70"/>
      <c r="C51907" s="71"/>
    </row>
    <row r="51908" spans="1:3" x14ac:dyDescent="0.4">
      <c r="A51908" s="70"/>
      <c r="B51908" s="70"/>
      <c r="C51908" s="71"/>
    </row>
    <row r="51909" spans="1:3" x14ac:dyDescent="0.4">
      <c r="A51909" s="70"/>
      <c r="B51909" s="70"/>
      <c r="C51909" s="71"/>
    </row>
    <row r="51910" spans="1:3" x14ac:dyDescent="0.4">
      <c r="A51910" s="70"/>
      <c r="B51910" s="70"/>
      <c r="C51910" s="71"/>
    </row>
    <row r="51911" spans="1:3" x14ac:dyDescent="0.4">
      <c r="A51911" s="70"/>
      <c r="B51911" s="70"/>
      <c r="C51911" s="71"/>
    </row>
    <row r="51912" spans="1:3" x14ac:dyDescent="0.4">
      <c r="A51912" s="70"/>
      <c r="B51912" s="70"/>
      <c r="C51912" s="71"/>
    </row>
    <row r="51913" spans="1:3" x14ac:dyDescent="0.4">
      <c r="A51913" s="70"/>
      <c r="B51913" s="70"/>
      <c r="C51913" s="71"/>
    </row>
    <row r="51914" spans="1:3" x14ac:dyDescent="0.4">
      <c r="A51914" s="70"/>
      <c r="B51914" s="70"/>
      <c r="C51914" s="71"/>
    </row>
    <row r="51915" spans="1:3" x14ac:dyDescent="0.4">
      <c r="A51915" s="70"/>
      <c r="B51915" s="70"/>
      <c r="C51915" s="71"/>
    </row>
    <row r="51916" spans="1:3" x14ac:dyDescent="0.4">
      <c r="A51916" s="70"/>
      <c r="B51916" s="70"/>
      <c r="C51916" s="71"/>
    </row>
    <row r="51917" spans="1:3" x14ac:dyDescent="0.4">
      <c r="A51917" s="70"/>
      <c r="B51917" s="70"/>
      <c r="C51917" s="71"/>
    </row>
    <row r="51918" spans="1:3" x14ac:dyDescent="0.4">
      <c r="A51918" s="70"/>
      <c r="B51918" s="70"/>
      <c r="C51918" s="71"/>
    </row>
    <row r="51919" spans="1:3" x14ac:dyDescent="0.4">
      <c r="A51919" s="70"/>
      <c r="B51919" s="70"/>
      <c r="C51919" s="71"/>
    </row>
    <row r="51920" spans="1:3" x14ac:dyDescent="0.4">
      <c r="A51920" s="70"/>
      <c r="B51920" s="70"/>
      <c r="C51920" s="71"/>
    </row>
    <row r="51921" spans="1:3" x14ac:dyDescent="0.4">
      <c r="A51921" s="70"/>
      <c r="B51921" s="70"/>
      <c r="C51921" s="71"/>
    </row>
    <row r="51922" spans="1:3" x14ac:dyDescent="0.4">
      <c r="A51922" s="70"/>
      <c r="B51922" s="70"/>
      <c r="C51922" s="71"/>
    </row>
    <row r="51923" spans="1:3" x14ac:dyDescent="0.4">
      <c r="A51923" s="70"/>
      <c r="B51923" s="70"/>
      <c r="C51923" s="71"/>
    </row>
    <row r="51924" spans="1:3" x14ac:dyDescent="0.4">
      <c r="A51924" s="70"/>
      <c r="B51924" s="70"/>
      <c r="C51924" s="71"/>
    </row>
    <row r="51925" spans="1:3" x14ac:dyDescent="0.4">
      <c r="A51925" s="70"/>
      <c r="B51925" s="70"/>
      <c r="C51925" s="71"/>
    </row>
    <row r="51926" spans="1:3" x14ac:dyDescent="0.4">
      <c r="A51926" s="70"/>
      <c r="B51926" s="70"/>
      <c r="C51926" s="71"/>
    </row>
    <row r="51927" spans="1:3" x14ac:dyDescent="0.4">
      <c r="A51927" s="70"/>
      <c r="B51927" s="70"/>
      <c r="C51927" s="71"/>
    </row>
    <row r="51928" spans="1:3" x14ac:dyDescent="0.4">
      <c r="A51928" s="70"/>
      <c r="B51928" s="70"/>
      <c r="C51928" s="71"/>
    </row>
    <row r="51929" spans="1:3" x14ac:dyDescent="0.4">
      <c r="A51929" s="70"/>
      <c r="B51929" s="70"/>
      <c r="C51929" s="71"/>
    </row>
    <row r="51930" spans="1:3" x14ac:dyDescent="0.4">
      <c r="A51930" s="70"/>
      <c r="B51930" s="70"/>
      <c r="C51930" s="71"/>
    </row>
    <row r="51931" spans="1:3" x14ac:dyDescent="0.4">
      <c r="A51931" s="70"/>
      <c r="B51931" s="70"/>
      <c r="C51931" s="71"/>
    </row>
    <row r="51932" spans="1:3" x14ac:dyDescent="0.4">
      <c r="A51932" s="70"/>
      <c r="B51932" s="70"/>
      <c r="C51932" s="71"/>
    </row>
    <row r="51933" spans="1:3" x14ac:dyDescent="0.4">
      <c r="A51933" s="70"/>
      <c r="B51933" s="70"/>
      <c r="C51933" s="71"/>
    </row>
    <row r="51934" spans="1:3" x14ac:dyDescent="0.4">
      <c r="A51934" s="70"/>
      <c r="B51934" s="70"/>
      <c r="C51934" s="71"/>
    </row>
    <row r="51935" spans="1:3" x14ac:dyDescent="0.4">
      <c r="A51935" s="70"/>
      <c r="B51935" s="70"/>
      <c r="C51935" s="71"/>
    </row>
    <row r="51936" spans="1:3" x14ac:dyDescent="0.4">
      <c r="A51936" s="70"/>
      <c r="B51936" s="70"/>
      <c r="C51936" s="71"/>
    </row>
    <row r="51937" spans="1:3" x14ac:dyDescent="0.4">
      <c r="A51937" s="70"/>
      <c r="B51937" s="70"/>
      <c r="C51937" s="71"/>
    </row>
    <row r="51938" spans="1:3" x14ac:dyDescent="0.4">
      <c r="A51938" s="70"/>
      <c r="B51938" s="70"/>
      <c r="C51938" s="71"/>
    </row>
    <row r="51939" spans="1:3" x14ac:dyDescent="0.4">
      <c r="A51939" s="70"/>
      <c r="B51939" s="70"/>
      <c r="C51939" s="71"/>
    </row>
    <row r="51940" spans="1:3" x14ac:dyDescent="0.4">
      <c r="A51940" s="70"/>
      <c r="B51940" s="70"/>
      <c r="C51940" s="71"/>
    </row>
    <row r="51941" spans="1:3" x14ac:dyDescent="0.4">
      <c r="A51941" s="70"/>
      <c r="B51941" s="70"/>
      <c r="C51941" s="71"/>
    </row>
    <row r="51942" spans="1:3" x14ac:dyDescent="0.4">
      <c r="A51942" s="70"/>
      <c r="B51942" s="70"/>
      <c r="C51942" s="71"/>
    </row>
    <row r="51943" spans="1:3" x14ac:dyDescent="0.4">
      <c r="A51943" s="70"/>
      <c r="B51943" s="70"/>
      <c r="C51943" s="71"/>
    </row>
    <row r="51944" spans="1:3" x14ac:dyDescent="0.4">
      <c r="A51944" s="70"/>
      <c r="B51944" s="70"/>
      <c r="C51944" s="71"/>
    </row>
    <row r="51945" spans="1:3" x14ac:dyDescent="0.4">
      <c r="A51945" s="70"/>
      <c r="B51945" s="70"/>
      <c r="C51945" s="71"/>
    </row>
    <row r="51946" spans="1:3" x14ac:dyDescent="0.4">
      <c r="A51946" s="70"/>
      <c r="B51946" s="70"/>
      <c r="C51946" s="71"/>
    </row>
    <row r="51947" spans="1:3" x14ac:dyDescent="0.4">
      <c r="A51947" s="70"/>
      <c r="B51947" s="70"/>
      <c r="C51947" s="71"/>
    </row>
    <row r="51948" spans="1:3" x14ac:dyDescent="0.4">
      <c r="A51948" s="70"/>
      <c r="B51948" s="70"/>
      <c r="C51948" s="71"/>
    </row>
    <row r="51949" spans="1:3" x14ac:dyDescent="0.4">
      <c r="A51949" s="70"/>
      <c r="B51949" s="70"/>
      <c r="C51949" s="71"/>
    </row>
    <row r="51950" spans="1:3" x14ac:dyDescent="0.4">
      <c r="A51950" s="70"/>
      <c r="B51950" s="70"/>
      <c r="C51950" s="71"/>
    </row>
    <row r="51951" spans="1:3" x14ac:dyDescent="0.4">
      <c r="A51951" s="70"/>
      <c r="B51951" s="70"/>
      <c r="C51951" s="71"/>
    </row>
    <row r="51952" spans="1:3" x14ac:dyDescent="0.4">
      <c r="A51952" s="70"/>
      <c r="B51952" s="70"/>
      <c r="C51952" s="71"/>
    </row>
    <row r="51953" spans="1:3" x14ac:dyDescent="0.4">
      <c r="A51953" s="70"/>
      <c r="B51953" s="70"/>
      <c r="C51953" s="71"/>
    </row>
    <row r="51954" spans="1:3" x14ac:dyDescent="0.4">
      <c r="A51954" s="70"/>
      <c r="B51954" s="70"/>
      <c r="C51954" s="71"/>
    </row>
    <row r="51955" spans="1:3" x14ac:dyDescent="0.4">
      <c r="A51955" s="70"/>
      <c r="B51955" s="70"/>
      <c r="C51955" s="71"/>
    </row>
    <row r="51956" spans="1:3" x14ac:dyDescent="0.4">
      <c r="A51956" s="70"/>
      <c r="B51956" s="70"/>
      <c r="C51956" s="71"/>
    </row>
    <row r="51957" spans="1:3" x14ac:dyDescent="0.4">
      <c r="A51957" s="70"/>
      <c r="B51957" s="70"/>
      <c r="C51957" s="71"/>
    </row>
    <row r="51958" spans="1:3" x14ac:dyDescent="0.4">
      <c r="A51958" s="70"/>
      <c r="B51958" s="70"/>
      <c r="C51958" s="71"/>
    </row>
    <row r="51959" spans="1:3" x14ac:dyDescent="0.4">
      <c r="A51959" s="70"/>
      <c r="B51959" s="70"/>
      <c r="C51959" s="71"/>
    </row>
    <row r="51960" spans="1:3" x14ac:dyDescent="0.4">
      <c r="A51960" s="70"/>
      <c r="B51960" s="70"/>
      <c r="C51960" s="71"/>
    </row>
    <row r="51961" spans="1:3" x14ac:dyDescent="0.4">
      <c r="A51961" s="70"/>
      <c r="B51961" s="70"/>
      <c r="C51961" s="71"/>
    </row>
    <row r="51962" spans="1:3" x14ac:dyDescent="0.4">
      <c r="A51962" s="70"/>
      <c r="B51962" s="70"/>
      <c r="C51962" s="71"/>
    </row>
    <row r="51963" spans="1:3" x14ac:dyDescent="0.4">
      <c r="A51963" s="70"/>
      <c r="B51963" s="70"/>
      <c r="C51963" s="71"/>
    </row>
    <row r="51964" spans="1:3" x14ac:dyDescent="0.4">
      <c r="A51964" s="70"/>
      <c r="B51964" s="70"/>
      <c r="C51964" s="71"/>
    </row>
    <row r="51965" spans="1:3" x14ac:dyDescent="0.4">
      <c r="A51965" s="70"/>
      <c r="B51965" s="70"/>
      <c r="C51965" s="71"/>
    </row>
    <row r="51966" spans="1:3" x14ac:dyDescent="0.4">
      <c r="A51966" s="70"/>
      <c r="B51966" s="70"/>
      <c r="C51966" s="71"/>
    </row>
    <row r="51967" spans="1:3" x14ac:dyDescent="0.4">
      <c r="A51967" s="70"/>
      <c r="B51967" s="70"/>
      <c r="C51967" s="71"/>
    </row>
    <row r="51968" spans="1:3" x14ac:dyDescent="0.4">
      <c r="A51968" s="70"/>
      <c r="B51968" s="70"/>
      <c r="C51968" s="71"/>
    </row>
    <row r="51969" spans="1:3" x14ac:dyDescent="0.4">
      <c r="A51969" s="70"/>
      <c r="B51969" s="70"/>
      <c r="C51969" s="71"/>
    </row>
    <row r="51970" spans="1:3" x14ac:dyDescent="0.4">
      <c r="A51970" s="70"/>
      <c r="B51970" s="70"/>
      <c r="C51970" s="71"/>
    </row>
    <row r="51971" spans="1:3" x14ac:dyDescent="0.4">
      <c r="A51971" s="70"/>
      <c r="B51971" s="70"/>
      <c r="C51971" s="71"/>
    </row>
    <row r="51972" spans="1:3" x14ac:dyDescent="0.4">
      <c r="A51972" s="70"/>
      <c r="B51972" s="70"/>
      <c r="C51972" s="71"/>
    </row>
    <row r="51973" spans="1:3" x14ac:dyDescent="0.4">
      <c r="A51973" s="70"/>
      <c r="B51973" s="70"/>
      <c r="C51973" s="71"/>
    </row>
    <row r="51974" spans="1:3" x14ac:dyDescent="0.4">
      <c r="A51974" s="70"/>
      <c r="B51974" s="70"/>
      <c r="C51974" s="71"/>
    </row>
    <row r="51975" spans="1:3" x14ac:dyDescent="0.4">
      <c r="A51975" s="70"/>
      <c r="B51975" s="70"/>
      <c r="C51975" s="71"/>
    </row>
    <row r="51976" spans="1:3" x14ac:dyDescent="0.4">
      <c r="A51976" s="70"/>
      <c r="B51976" s="70"/>
      <c r="C51976" s="71"/>
    </row>
    <row r="51977" spans="1:3" x14ac:dyDescent="0.4">
      <c r="A51977" s="70"/>
      <c r="B51977" s="70"/>
      <c r="C51977" s="71"/>
    </row>
    <row r="51978" spans="1:3" x14ac:dyDescent="0.4">
      <c r="A51978" s="70"/>
      <c r="B51978" s="70"/>
      <c r="C51978" s="71"/>
    </row>
    <row r="51979" spans="1:3" x14ac:dyDescent="0.4">
      <c r="A51979" s="70"/>
      <c r="B51979" s="70"/>
      <c r="C51979" s="71"/>
    </row>
    <row r="51980" spans="1:3" x14ac:dyDescent="0.4">
      <c r="A51980" s="70"/>
      <c r="B51980" s="70"/>
      <c r="C51980" s="71"/>
    </row>
    <row r="51981" spans="1:3" x14ac:dyDescent="0.4">
      <c r="A51981" s="70"/>
      <c r="B51981" s="70"/>
      <c r="C51981" s="71"/>
    </row>
    <row r="51982" spans="1:3" x14ac:dyDescent="0.4">
      <c r="A51982" s="70"/>
      <c r="B51982" s="70"/>
      <c r="C51982" s="71"/>
    </row>
    <row r="51983" spans="1:3" x14ac:dyDescent="0.4">
      <c r="A51983" s="70"/>
      <c r="B51983" s="70"/>
      <c r="C51983" s="71"/>
    </row>
    <row r="51984" spans="1:3" x14ac:dyDescent="0.4">
      <c r="A51984" s="70"/>
      <c r="B51984" s="70"/>
      <c r="C51984" s="71"/>
    </row>
    <row r="51985" spans="1:3" x14ac:dyDescent="0.4">
      <c r="A51985" s="70"/>
      <c r="B51985" s="70"/>
      <c r="C51985" s="71"/>
    </row>
    <row r="51986" spans="1:3" x14ac:dyDescent="0.4">
      <c r="A51986" s="70"/>
      <c r="B51986" s="70"/>
      <c r="C51986" s="71"/>
    </row>
    <row r="51987" spans="1:3" x14ac:dyDescent="0.4">
      <c r="A51987" s="70"/>
      <c r="B51987" s="70"/>
      <c r="C51987" s="71"/>
    </row>
    <row r="51988" spans="1:3" x14ac:dyDescent="0.4">
      <c r="A51988" s="70"/>
      <c r="B51988" s="70"/>
      <c r="C51988" s="71"/>
    </row>
    <row r="51989" spans="1:3" x14ac:dyDescent="0.4">
      <c r="A51989" s="70"/>
      <c r="B51989" s="70"/>
      <c r="C51989" s="71"/>
    </row>
    <row r="51990" spans="1:3" x14ac:dyDescent="0.4">
      <c r="A51990" s="70"/>
      <c r="B51990" s="70"/>
      <c r="C51990" s="71"/>
    </row>
    <row r="51991" spans="1:3" x14ac:dyDescent="0.4">
      <c r="A51991" s="70"/>
      <c r="B51991" s="70"/>
      <c r="C51991" s="71"/>
    </row>
    <row r="51992" spans="1:3" x14ac:dyDescent="0.4">
      <c r="A51992" s="70"/>
      <c r="B51992" s="70"/>
      <c r="C51992" s="71"/>
    </row>
    <row r="51993" spans="1:3" x14ac:dyDescent="0.4">
      <c r="A51993" s="70"/>
      <c r="B51993" s="70"/>
      <c r="C51993" s="71"/>
    </row>
    <row r="51994" spans="1:3" x14ac:dyDescent="0.4">
      <c r="A51994" s="70"/>
      <c r="B51994" s="70"/>
      <c r="C51994" s="71"/>
    </row>
    <row r="51995" spans="1:3" x14ac:dyDescent="0.4">
      <c r="A51995" s="70"/>
      <c r="B51995" s="70"/>
      <c r="C51995" s="71"/>
    </row>
    <row r="51996" spans="1:3" x14ac:dyDescent="0.4">
      <c r="A51996" s="70"/>
      <c r="B51996" s="70"/>
      <c r="C51996" s="71"/>
    </row>
    <row r="51997" spans="1:3" x14ac:dyDescent="0.4">
      <c r="A51997" s="70"/>
      <c r="B51997" s="70"/>
      <c r="C51997" s="71"/>
    </row>
    <row r="51998" spans="1:3" x14ac:dyDescent="0.4">
      <c r="A51998" s="70"/>
      <c r="B51998" s="70"/>
      <c r="C51998" s="71"/>
    </row>
    <row r="51999" spans="1:3" x14ac:dyDescent="0.4">
      <c r="A51999" s="70"/>
      <c r="B51999" s="70"/>
      <c r="C51999" s="71"/>
    </row>
    <row r="52000" spans="1:3" x14ac:dyDescent="0.4">
      <c r="A52000" s="70"/>
      <c r="B52000" s="70"/>
      <c r="C52000" s="71"/>
    </row>
    <row r="52001" spans="1:3" x14ac:dyDescent="0.4">
      <c r="A52001" s="70"/>
      <c r="B52001" s="70"/>
      <c r="C52001" s="71"/>
    </row>
    <row r="52002" spans="1:3" x14ac:dyDescent="0.4">
      <c r="A52002" s="70"/>
      <c r="B52002" s="70"/>
      <c r="C52002" s="71"/>
    </row>
    <row r="52003" spans="1:3" x14ac:dyDescent="0.4">
      <c r="A52003" s="70"/>
      <c r="B52003" s="70"/>
      <c r="C52003" s="71"/>
    </row>
    <row r="52004" spans="1:3" x14ac:dyDescent="0.4">
      <c r="A52004" s="70"/>
      <c r="B52004" s="70"/>
      <c r="C52004" s="71"/>
    </row>
    <row r="52005" spans="1:3" x14ac:dyDescent="0.4">
      <c r="A52005" s="70"/>
      <c r="B52005" s="70"/>
      <c r="C52005" s="71"/>
    </row>
    <row r="52006" spans="1:3" x14ac:dyDescent="0.4">
      <c r="A52006" s="70"/>
      <c r="B52006" s="70"/>
      <c r="C52006" s="71"/>
    </row>
    <row r="52007" spans="1:3" x14ac:dyDescent="0.4">
      <c r="A52007" s="70"/>
      <c r="B52007" s="70"/>
      <c r="C52007" s="71"/>
    </row>
    <row r="52008" spans="1:3" x14ac:dyDescent="0.4">
      <c r="A52008" s="70"/>
      <c r="B52008" s="70"/>
      <c r="C52008" s="71"/>
    </row>
    <row r="52009" spans="1:3" x14ac:dyDescent="0.4">
      <c r="A52009" s="70"/>
      <c r="B52009" s="70"/>
      <c r="C52009" s="71"/>
    </row>
    <row r="52010" spans="1:3" x14ac:dyDescent="0.4">
      <c r="A52010" s="70"/>
      <c r="B52010" s="70"/>
      <c r="C52010" s="71"/>
    </row>
    <row r="52011" spans="1:3" x14ac:dyDescent="0.4">
      <c r="A52011" s="70"/>
      <c r="B52011" s="70"/>
      <c r="C52011" s="71"/>
    </row>
    <row r="52012" spans="1:3" x14ac:dyDescent="0.4">
      <c r="A52012" s="70"/>
      <c r="B52012" s="70"/>
      <c r="C52012" s="71"/>
    </row>
    <row r="52013" spans="1:3" x14ac:dyDescent="0.4">
      <c r="A52013" s="70"/>
      <c r="B52013" s="70"/>
      <c r="C52013" s="71"/>
    </row>
    <row r="52014" spans="1:3" x14ac:dyDescent="0.4">
      <c r="A52014" s="70"/>
      <c r="B52014" s="70"/>
      <c r="C52014" s="71"/>
    </row>
    <row r="52015" spans="1:3" x14ac:dyDescent="0.4">
      <c r="A52015" s="70"/>
      <c r="B52015" s="70"/>
      <c r="C52015" s="71"/>
    </row>
    <row r="52016" spans="1:3" x14ac:dyDescent="0.4">
      <c r="A52016" s="70"/>
      <c r="B52016" s="70"/>
      <c r="C52016" s="71"/>
    </row>
    <row r="52017" spans="1:3" x14ac:dyDescent="0.4">
      <c r="A52017" s="70"/>
      <c r="B52017" s="70"/>
      <c r="C52017" s="71"/>
    </row>
    <row r="52018" spans="1:3" x14ac:dyDescent="0.4">
      <c r="A52018" s="70"/>
      <c r="B52018" s="70"/>
      <c r="C52018" s="71"/>
    </row>
    <row r="52019" spans="1:3" x14ac:dyDescent="0.4">
      <c r="A52019" s="70"/>
      <c r="B52019" s="70"/>
      <c r="C52019" s="71"/>
    </row>
    <row r="52020" spans="1:3" x14ac:dyDescent="0.4">
      <c r="A52020" s="70"/>
      <c r="B52020" s="70"/>
      <c r="C52020" s="71"/>
    </row>
    <row r="52021" spans="1:3" x14ac:dyDescent="0.4">
      <c r="A52021" s="70"/>
      <c r="B52021" s="70"/>
      <c r="C52021" s="71"/>
    </row>
    <row r="52022" spans="1:3" x14ac:dyDescent="0.4">
      <c r="A52022" s="70"/>
      <c r="B52022" s="70"/>
      <c r="C52022" s="71"/>
    </row>
    <row r="52023" spans="1:3" x14ac:dyDescent="0.4">
      <c r="A52023" s="70"/>
      <c r="B52023" s="70"/>
      <c r="C52023" s="71"/>
    </row>
    <row r="52024" spans="1:3" x14ac:dyDescent="0.4">
      <c r="A52024" s="70"/>
      <c r="B52024" s="70"/>
      <c r="C52024" s="71"/>
    </row>
    <row r="52025" spans="1:3" x14ac:dyDescent="0.4">
      <c r="A52025" s="70"/>
      <c r="B52025" s="70"/>
      <c r="C52025" s="71"/>
    </row>
    <row r="52026" spans="1:3" x14ac:dyDescent="0.4">
      <c r="A52026" s="70"/>
      <c r="B52026" s="70"/>
      <c r="C52026" s="71"/>
    </row>
    <row r="52027" spans="1:3" x14ac:dyDescent="0.4">
      <c r="A52027" s="70"/>
      <c r="B52027" s="70"/>
      <c r="C52027" s="71"/>
    </row>
    <row r="52028" spans="1:3" x14ac:dyDescent="0.4">
      <c r="A52028" s="70"/>
      <c r="B52028" s="70"/>
      <c r="C52028" s="71"/>
    </row>
    <row r="52029" spans="1:3" x14ac:dyDescent="0.4">
      <c r="A52029" s="70"/>
      <c r="B52029" s="70"/>
      <c r="C52029" s="71"/>
    </row>
    <row r="52030" spans="1:3" x14ac:dyDescent="0.4">
      <c r="A52030" s="70"/>
      <c r="B52030" s="70"/>
      <c r="C52030" s="71"/>
    </row>
    <row r="52031" spans="1:3" x14ac:dyDescent="0.4">
      <c r="A52031" s="70"/>
      <c r="B52031" s="70"/>
      <c r="C52031" s="71"/>
    </row>
    <row r="52032" spans="1:3" x14ac:dyDescent="0.4">
      <c r="A52032" s="70"/>
      <c r="B52032" s="70"/>
      <c r="C52032" s="71"/>
    </row>
    <row r="52033" spans="1:3" x14ac:dyDescent="0.4">
      <c r="A52033" s="70"/>
      <c r="B52033" s="70"/>
      <c r="C52033" s="71"/>
    </row>
    <row r="52034" spans="1:3" x14ac:dyDescent="0.4">
      <c r="A52034" s="70"/>
      <c r="B52034" s="70"/>
      <c r="C52034" s="71"/>
    </row>
    <row r="52035" spans="1:3" x14ac:dyDescent="0.4">
      <c r="A52035" s="70"/>
      <c r="B52035" s="70"/>
      <c r="C52035" s="71"/>
    </row>
    <row r="52036" spans="1:3" x14ac:dyDescent="0.4">
      <c r="A52036" s="70"/>
      <c r="B52036" s="70"/>
      <c r="C52036" s="71"/>
    </row>
    <row r="52037" spans="1:3" x14ac:dyDescent="0.4">
      <c r="A52037" s="70"/>
      <c r="B52037" s="70"/>
      <c r="C52037" s="71"/>
    </row>
    <row r="52038" spans="1:3" x14ac:dyDescent="0.4">
      <c r="A52038" s="70"/>
      <c r="B52038" s="70"/>
      <c r="C52038" s="71"/>
    </row>
    <row r="52039" spans="1:3" x14ac:dyDescent="0.4">
      <c r="A52039" s="70"/>
      <c r="B52039" s="70"/>
      <c r="C52039" s="71"/>
    </row>
    <row r="52040" spans="1:3" x14ac:dyDescent="0.4">
      <c r="A52040" s="70"/>
      <c r="B52040" s="70"/>
      <c r="C52040" s="71"/>
    </row>
    <row r="52041" spans="1:3" x14ac:dyDescent="0.4">
      <c r="A52041" s="70"/>
      <c r="B52041" s="70"/>
      <c r="C52041" s="71"/>
    </row>
    <row r="52042" spans="1:3" x14ac:dyDescent="0.4">
      <c r="A52042" s="70"/>
      <c r="B52042" s="70"/>
      <c r="C52042" s="71"/>
    </row>
    <row r="52043" spans="1:3" x14ac:dyDescent="0.4">
      <c r="A52043" s="70"/>
      <c r="B52043" s="70"/>
      <c r="C52043" s="71"/>
    </row>
    <row r="52044" spans="1:3" x14ac:dyDescent="0.4">
      <c r="A52044" s="70"/>
      <c r="B52044" s="70"/>
      <c r="C52044" s="71"/>
    </row>
    <row r="52045" spans="1:3" x14ac:dyDescent="0.4">
      <c r="A52045" s="70"/>
      <c r="B52045" s="70"/>
      <c r="C52045" s="71"/>
    </row>
    <row r="52046" spans="1:3" x14ac:dyDescent="0.4">
      <c r="A52046" s="70"/>
      <c r="B52046" s="70"/>
      <c r="C52046" s="71"/>
    </row>
    <row r="52047" spans="1:3" x14ac:dyDescent="0.4">
      <c r="A52047" s="70"/>
      <c r="B52047" s="70"/>
      <c r="C52047" s="71"/>
    </row>
    <row r="52048" spans="1:3" x14ac:dyDescent="0.4">
      <c r="A52048" s="70"/>
      <c r="B52048" s="70"/>
      <c r="C52048" s="71"/>
    </row>
    <row r="52049" spans="1:3" x14ac:dyDescent="0.4">
      <c r="A52049" s="70"/>
      <c r="B52049" s="70"/>
      <c r="C52049" s="71"/>
    </row>
    <row r="52050" spans="1:3" x14ac:dyDescent="0.4">
      <c r="A52050" s="70"/>
      <c r="B52050" s="70"/>
      <c r="C52050" s="71"/>
    </row>
    <row r="52051" spans="1:3" x14ac:dyDescent="0.4">
      <c r="A52051" s="70"/>
      <c r="B52051" s="70"/>
      <c r="C52051" s="71"/>
    </row>
    <row r="52052" spans="1:3" x14ac:dyDescent="0.4">
      <c r="A52052" s="70"/>
      <c r="B52052" s="70"/>
      <c r="C52052" s="71"/>
    </row>
    <row r="52053" spans="1:3" x14ac:dyDescent="0.4">
      <c r="A52053" s="70"/>
      <c r="B52053" s="70"/>
      <c r="C52053" s="71"/>
    </row>
    <row r="52054" spans="1:3" x14ac:dyDescent="0.4">
      <c r="A52054" s="70"/>
      <c r="B52054" s="70"/>
      <c r="C52054" s="71"/>
    </row>
    <row r="52055" spans="1:3" x14ac:dyDescent="0.4">
      <c r="A52055" s="70"/>
      <c r="B52055" s="70"/>
      <c r="C52055" s="71"/>
    </row>
    <row r="52056" spans="1:3" x14ac:dyDescent="0.4">
      <c r="A52056" s="70"/>
      <c r="B52056" s="70"/>
      <c r="C52056" s="71"/>
    </row>
    <row r="52057" spans="1:3" x14ac:dyDescent="0.4">
      <c r="A52057" s="70"/>
      <c r="B52057" s="70"/>
      <c r="C52057" s="71"/>
    </row>
    <row r="52058" spans="1:3" x14ac:dyDescent="0.4">
      <c r="A52058" s="70"/>
      <c r="B52058" s="70"/>
      <c r="C52058" s="71"/>
    </row>
    <row r="52059" spans="1:3" x14ac:dyDescent="0.4">
      <c r="A52059" s="70"/>
      <c r="B52059" s="70"/>
      <c r="C52059" s="71"/>
    </row>
    <row r="52060" spans="1:3" x14ac:dyDescent="0.4">
      <c r="A52060" s="70"/>
      <c r="B52060" s="70"/>
      <c r="C52060" s="71"/>
    </row>
    <row r="52061" spans="1:3" x14ac:dyDescent="0.4">
      <c r="A52061" s="70"/>
      <c r="B52061" s="70"/>
      <c r="C52061" s="71"/>
    </row>
    <row r="52062" spans="1:3" x14ac:dyDescent="0.4">
      <c r="A52062" s="70"/>
      <c r="B52062" s="70"/>
      <c r="C52062" s="71"/>
    </row>
    <row r="52063" spans="1:3" x14ac:dyDescent="0.4">
      <c r="A52063" s="70"/>
      <c r="B52063" s="70"/>
      <c r="C52063" s="71"/>
    </row>
    <row r="52064" spans="1:3" x14ac:dyDescent="0.4">
      <c r="A52064" s="70"/>
      <c r="B52064" s="70"/>
      <c r="C52064" s="71"/>
    </row>
    <row r="52065" spans="1:3" x14ac:dyDescent="0.4">
      <c r="A52065" s="70"/>
      <c r="B52065" s="70"/>
      <c r="C52065" s="71"/>
    </row>
    <row r="52066" spans="1:3" x14ac:dyDescent="0.4">
      <c r="A52066" s="70"/>
      <c r="B52066" s="70"/>
      <c r="C52066" s="71"/>
    </row>
    <row r="52067" spans="1:3" x14ac:dyDescent="0.4">
      <c r="A52067" s="70"/>
      <c r="B52067" s="70"/>
      <c r="C52067" s="71"/>
    </row>
    <row r="52068" spans="1:3" x14ac:dyDescent="0.4">
      <c r="A52068" s="70"/>
      <c r="B52068" s="70"/>
      <c r="C52068" s="71"/>
    </row>
    <row r="52069" spans="1:3" x14ac:dyDescent="0.4">
      <c r="A52069" s="70"/>
      <c r="B52069" s="70"/>
      <c r="C52069" s="71"/>
    </row>
    <row r="52070" spans="1:3" x14ac:dyDescent="0.4">
      <c r="A52070" s="70"/>
      <c r="B52070" s="70"/>
      <c r="C52070" s="71"/>
    </row>
    <row r="52071" spans="1:3" x14ac:dyDescent="0.4">
      <c r="A52071" s="70"/>
      <c r="B52071" s="70"/>
      <c r="C52071" s="71"/>
    </row>
    <row r="52072" spans="1:3" x14ac:dyDescent="0.4">
      <c r="A52072" s="70"/>
      <c r="B52072" s="70"/>
      <c r="C52072" s="71"/>
    </row>
    <row r="52073" spans="1:3" x14ac:dyDescent="0.4">
      <c r="A52073" s="70"/>
      <c r="B52073" s="70"/>
      <c r="C52073" s="71"/>
    </row>
    <row r="52074" spans="1:3" x14ac:dyDescent="0.4">
      <c r="A52074" s="70"/>
      <c r="B52074" s="70"/>
      <c r="C52074" s="71"/>
    </row>
    <row r="52075" spans="1:3" x14ac:dyDescent="0.4">
      <c r="A52075" s="70"/>
      <c r="B52075" s="70"/>
      <c r="C52075" s="71"/>
    </row>
    <row r="52076" spans="1:3" x14ac:dyDescent="0.4">
      <c r="A52076" s="70"/>
      <c r="B52076" s="70"/>
      <c r="C52076" s="71"/>
    </row>
    <row r="52077" spans="1:3" x14ac:dyDescent="0.4">
      <c r="A52077" s="70"/>
      <c r="B52077" s="70"/>
      <c r="C52077" s="71"/>
    </row>
    <row r="52078" spans="1:3" x14ac:dyDescent="0.4">
      <c r="A52078" s="70"/>
      <c r="B52078" s="70"/>
      <c r="C52078" s="71"/>
    </row>
    <row r="52079" spans="1:3" x14ac:dyDescent="0.4">
      <c r="A52079" s="70"/>
      <c r="B52079" s="70"/>
      <c r="C52079" s="71"/>
    </row>
    <row r="52080" spans="1:3" x14ac:dyDescent="0.4">
      <c r="A52080" s="70"/>
      <c r="B52080" s="70"/>
      <c r="C52080" s="71"/>
    </row>
    <row r="52081" spans="1:3" x14ac:dyDescent="0.4">
      <c r="A52081" s="70"/>
      <c r="B52081" s="70"/>
      <c r="C52081" s="71"/>
    </row>
    <row r="52082" spans="1:3" x14ac:dyDescent="0.4">
      <c r="A52082" s="70"/>
      <c r="B52082" s="70"/>
      <c r="C52082" s="71"/>
    </row>
    <row r="52083" spans="1:3" x14ac:dyDescent="0.4">
      <c r="A52083" s="70"/>
      <c r="B52083" s="70"/>
      <c r="C52083" s="71"/>
    </row>
    <row r="52084" spans="1:3" x14ac:dyDescent="0.4">
      <c r="A52084" s="70"/>
      <c r="B52084" s="70"/>
      <c r="C52084" s="71"/>
    </row>
    <row r="52085" spans="1:3" x14ac:dyDescent="0.4">
      <c r="A52085" s="70"/>
      <c r="B52085" s="70"/>
      <c r="C52085" s="71"/>
    </row>
    <row r="52086" spans="1:3" x14ac:dyDescent="0.4">
      <c r="A52086" s="70"/>
      <c r="B52086" s="70"/>
      <c r="C52086" s="71"/>
    </row>
    <row r="52087" spans="1:3" x14ac:dyDescent="0.4">
      <c r="A52087" s="70"/>
      <c r="B52087" s="70"/>
      <c r="C52087" s="71"/>
    </row>
    <row r="52088" spans="1:3" x14ac:dyDescent="0.4">
      <c r="A52088" s="70"/>
      <c r="B52088" s="70"/>
      <c r="C52088" s="71"/>
    </row>
    <row r="52089" spans="1:3" x14ac:dyDescent="0.4">
      <c r="A52089" s="70"/>
      <c r="B52089" s="70"/>
      <c r="C52089" s="71"/>
    </row>
    <row r="52090" spans="1:3" x14ac:dyDescent="0.4">
      <c r="A52090" s="70"/>
      <c r="B52090" s="70"/>
      <c r="C52090" s="71"/>
    </row>
    <row r="52091" spans="1:3" x14ac:dyDescent="0.4">
      <c r="A52091" s="70"/>
      <c r="B52091" s="70"/>
      <c r="C52091" s="71"/>
    </row>
    <row r="52092" spans="1:3" x14ac:dyDescent="0.4">
      <c r="A52092" s="70"/>
      <c r="B52092" s="70"/>
      <c r="C52092" s="71"/>
    </row>
    <row r="52093" spans="1:3" x14ac:dyDescent="0.4">
      <c r="A52093" s="70"/>
      <c r="B52093" s="70"/>
      <c r="C52093" s="71"/>
    </row>
    <row r="52094" spans="1:3" x14ac:dyDescent="0.4">
      <c r="A52094" s="70"/>
      <c r="B52094" s="70"/>
      <c r="C52094" s="71"/>
    </row>
    <row r="52095" spans="1:3" x14ac:dyDescent="0.4">
      <c r="A52095" s="70"/>
      <c r="B52095" s="70"/>
      <c r="C52095" s="71"/>
    </row>
    <row r="52096" spans="1:3" x14ac:dyDescent="0.4">
      <c r="A52096" s="70"/>
      <c r="B52096" s="70"/>
      <c r="C52096" s="71"/>
    </row>
    <row r="52097" spans="1:3" x14ac:dyDescent="0.4">
      <c r="A52097" s="70"/>
      <c r="B52097" s="70"/>
      <c r="C52097" s="71"/>
    </row>
    <row r="52098" spans="1:3" x14ac:dyDescent="0.4">
      <c r="A52098" s="70"/>
      <c r="B52098" s="70"/>
      <c r="C52098" s="71"/>
    </row>
    <row r="52099" spans="1:3" x14ac:dyDescent="0.4">
      <c r="A52099" s="70"/>
      <c r="B52099" s="70"/>
      <c r="C52099" s="71"/>
    </row>
    <row r="52100" spans="1:3" x14ac:dyDescent="0.4">
      <c r="A52100" s="70"/>
      <c r="B52100" s="70"/>
      <c r="C52100" s="71"/>
    </row>
    <row r="52101" spans="1:3" x14ac:dyDescent="0.4">
      <c r="A52101" s="70"/>
      <c r="B52101" s="70"/>
      <c r="C52101" s="71"/>
    </row>
    <row r="52102" spans="1:3" x14ac:dyDescent="0.4">
      <c r="A52102" s="70"/>
      <c r="B52102" s="70"/>
      <c r="C52102" s="71"/>
    </row>
    <row r="52103" spans="1:3" x14ac:dyDescent="0.4">
      <c r="A52103" s="70"/>
      <c r="B52103" s="70"/>
      <c r="C52103" s="71"/>
    </row>
    <row r="52104" spans="1:3" x14ac:dyDescent="0.4">
      <c r="A52104" s="70"/>
      <c r="B52104" s="70"/>
      <c r="C52104" s="71"/>
    </row>
    <row r="52105" spans="1:3" x14ac:dyDescent="0.4">
      <c r="A52105" s="70"/>
      <c r="B52105" s="70"/>
      <c r="C52105" s="71"/>
    </row>
    <row r="52106" spans="1:3" x14ac:dyDescent="0.4">
      <c r="A52106" s="70"/>
      <c r="B52106" s="70"/>
      <c r="C52106" s="71"/>
    </row>
    <row r="52107" spans="1:3" x14ac:dyDescent="0.4">
      <c r="A52107" s="70"/>
      <c r="B52107" s="70"/>
      <c r="C52107" s="71"/>
    </row>
    <row r="52108" spans="1:3" x14ac:dyDescent="0.4">
      <c r="A52108" s="70"/>
      <c r="B52108" s="70"/>
      <c r="C52108" s="71"/>
    </row>
    <row r="52109" spans="1:3" x14ac:dyDescent="0.4">
      <c r="A52109" s="70"/>
      <c r="B52109" s="70"/>
      <c r="C52109" s="71"/>
    </row>
    <row r="52110" spans="1:3" x14ac:dyDescent="0.4">
      <c r="A52110" s="70"/>
      <c r="B52110" s="70"/>
      <c r="C52110" s="71"/>
    </row>
    <row r="52111" spans="1:3" x14ac:dyDescent="0.4">
      <c r="A52111" s="70"/>
      <c r="B52111" s="70"/>
      <c r="C52111" s="71"/>
    </row>
    <row r="52112" spans="1:3" x14ac:dyDescent="0.4">
      <c r="A52112" s="70"/>
      <c r="B52112" s="70"/>
      <c r="C52112" s="71"/>
    </row>
    <row r="52113" spans="1:3" x14ac:dyDescent="0.4">
      <c r="A52113" s="70"/>
      <c r="B52113" s="70"/>
      <c r="C52113" s="71"/>
    </row>
    <row r="52114" spans="1:3" x14ac:dyDescent="0.4">
      <c r="A52114" s="70"/>
      <c r="B52114" s="70"/>
      <c r="C52114" s="71"/>
    </row>
    <row r="52115" spans="1:3" x14ac:dyDescent="0.4">
      <c r="A52115" s="70"/>
      <c r="B52115" s="70"/>
      <c r="C52115" s="71"/>
    </row>
    <row r="52116" spans="1:3" x14ac:dyDescent="0.4">
      <c r="A52116" s="70"/>
      <c r="B52116" s="70"/>
      <c r="C52116" s="71"/>
    </row>
    <row r="52117" spans="1:3" x14ac:dyDescent="0.4">
      <c r="A52117" s="70"/>
      <c r="B52117" s="70"/>
      <c r="C52117" s="71"/>
    </row>
    <row r="52118" spans="1:3" x14ac:dyDescent="0.4">
      <c r="A52118" s="70"/>
      <c r="B52118" s="70"/>
      <c r="C52118" s="71"/>
    </row>
    <row r="52119" spans="1:3" x14ac:dyDescent="0.4">
      <c r="A52119" s="70"/>
      <c r="B52119" s="70"/>
      <c r="C52119" s="71"/>
    </row>
    <row r="52120" spans="1:3" x14ac:dyDescent="0.4">
      <c r="A52120" s="70"/>
      <c r="B52120" s="70"/>
      <c r="C52120" s="71"/>
    </row>
    <row r="52121" spans="1:3" x14ac:dyDescent="0.4">
      <c r="A52121" s="70"/>
      <c r="B52121" s="70"/>
      <c r="C52121" s="71"/>
    </row>
    <row r="52122" spans="1:3" x14ac:dyDescent="0.4">
      <c r="A52122" s="70"/>
      <c r="B52122" s="70"/>
      <c r="C52122" s="71"/>
    </row>
    <row r="52123" spans="1:3" x14ac:dyDescent="0.4">
      <c r="A52123" s="70"/>
      <c r="B52123" s="70"/>
      <c r="C52123" s="71"/>
    </row>
    <row r="52124" spans="1:3" x14ac:dyDescent="0.4">
      <c r="A52124" s="70"/>
      <c r="B52124" s="70"/>
      <c r="C52124" s="71"/>
    </row>
    <row r="52125" spans="1:3" x14ac:dyDescent="0.4">
      <c r="A52125" s="70"/>
      <c r="B52125" s="70"/>
      <c r="C52125" s="71"/>
    </row>
    <row r="52126" spans="1:3" x14ac:dyDescent="0.4">
      <c r="A52126" s="70"/>
      <c r="B52126" s="70"/>
      <c r="C52126" s="71"/>
    </row>
    <row r="52127" spans="1:3" x14ac:dyDescent="0.4">
      <c r="A52127" s="70"/>
      <c r="B52127" s="70"/>
      <c r="C52127" s="71"/>
    </row>
    <row r="52128" spans="1:3" x14ac:dyDescent="0.4">
      <c r="A52128" s="70"/>
      <c r="B52128" s="70"/>
      <c r="C52128" s="71"/>
    </row>
    <row r="52129" spans="1:3" x14ac:dyDescent="0.4">
      <c r="A52129" s="70"/>
      <c r="B52129" s="70"/>
      <c r="C52129" s="71"/>
    </row>
    <row r="52130" spans="1:3" x14ac:dyDescent="0.4">
      <c r="A52130" s="70"/>
      <c r="B52130" s="70"/>
      <c r="C52130" s="71"/>
    </row>
    <row r="52131" spans="1:3" x14ac:dyDescent="0.4">
      <c r="A52131" s="70"/>
      <c r="B52131" s="70"/>
      <c r="C52131" s="71"/>
    </row>
    <row r="52132" spans="1:3" x14ac:dyDescent="0.4">
      <c r="A52132" s="70"/>
      <c r="B52132" s="70"/>
      <c r="C52132" s="71"/>
    </row>
    <row r="52133" spans="1:3" x14ac:dyDescent="0.4">
      <c r="A52133" s="70"/>
      <c r="B52133" s="70"/>
      <c r="C52133" s="71"/>
    </row>
    <row r="52134" spans="1:3" x14ac:dyDescent="0.4">
      <c r="A52134" s="70"/>
      <c r="B52134" s="70"/>
      <c r="C52134" s="71"/>
    </row>
    <row r="52135" spans="1:3" x14ac:dyDescent="0.4">
      <c r="A52135" s="70"/>
      <c r="B52135" s="70"/>
      <c r="C52135" s="71"/>
    </row>
    <row r="52136" spans="1:3" x14ac:dyDescent="0.4">
      <c r="A52136" s="70"/>
      <c r="B52136" s="70"/>
      <c r="C52136" s="71"/>
    </row>
    <row r="52137" spans="1:3" x14ac:dyDescent="0.4">
      <c r="A52137" s="70"/>
      <c r="B52137" s="70"/>
      <c r="C52137" s="71"/>
    </row>
    <row r="52138" spans="1:3" x14ac:dyDescent="0.4">
      <c r="A52138" s="70"/>
      <c r="B52138" s="70"/>
      <c r="C52138" s="71"/>
    </row>
    <row r="52139" spans="1:3" x14ac:dyDescent="0.4">
      <c r="A52139" s="70"/>
      <c r="B52139" s="70"/>
      <c r="C52139" s="71"/>
    </row>
    <row r="52140" spans="1:3" x14ac:dyDescent="0.4">
      <c r="A52140" s="70"/>
      <c r="B52140" s="70"/>
      <c r="C52140" s="71"/>
    </row>
    <row r="52141" spans="1:3" x14ac:dyDescent="0.4">
      <c r="A52141" s="70"/>
      <c r="B52141" s="70"/>
      <c r="C52141" s="71"/>
    </row>
    <row r="52142" spans="1:3" x14ac:dyDescent="0.4">
      <c r="A52142" s="70"/>
      <c r="B52142" s="70"/>
      <c r="C52142" s="71"/>
    </row>
    <row r="52143" spans="1:3" x14ac:dyDescent="0.4">
      <c r="A52143" s="70"/>
      <c r="B52143" s="70"/>
      <c r="C52143" s="71"/>
    </row>
    <row r="52144" spans="1:3" x14ac:dyDescent="0.4">
      <c r="A52144" s="70"/>
      <c r="B52144" s="70"/>
      <c r="C52144" s="71"/>
    </row>
    <row r="52145" spans="1:3" x14ac:dyDescent="0.4">
      <c r="A52145" s="70"/>
      <c r="B52145" s="70"/>
      <c r="C52145" s="71"/>
    </row>
    <row r="52146" spans="1:3" x14ac:dyDescent="0.4">
      <c r="A52146" s="70"/>
      <c r="B52146" s="70"/>
      <c r="C52146" s="71"/>
    </row>
    <row r="52147" spans="1:3" x14ac:dyDescent="0.4">
      <c r="A52147" s="70"/>
      <c r="B52147" s="70"/>
      <c r="C52147" s="71"/>
    </row>
    <row r="52148" spans="1:3" x14ac:dyDescent="0.4">
      <c r="A52148" s="70"/>
      <c r="B52148" s="70"/>
      <c r="C52148" s="71"/>
    </row>
    <row r="52149" spans="1:3" x14ac:dyDescent="0.4">
      <c r="A52149" s="70"/>
      <c r="B52149" s="70"/>
      <c r="C52149" s="71"/>
    </row>
    <row r="52150" spans="1:3" x14ac:dyDescent="0.4">
      <c r="A52150" s="70"/>
      <c r="B52150" s="70"/>
      <c r="C52150" s="71"/>
    </row>
    <row r="52151" spans="1:3" x14ac:dyDescent="0.4">
      <c r="A52151" s="70"/>
      <c r="B52151" s="70"/>
      <c r="C52151" s="71"/>
    </row>
    <row r="52152" spans="1:3" x14ac:dyDescent="0.4">
      <c r="A52152" s="70"/>
      <c r="B52152" s="70"/>
      <c r="C52152" s="71"/>
    </row>
    <row r="52153" spans="1:3" x14ac:dyDescent="0.4">
      <c r="A52153" s="70"/>
      <c r="B52153" s="70"/>
      <c r="C52153" s="71"/>
    </row>
    <row r="52154" spans="1:3" x14ac:dyDescent="0.4">
      <c r="A52154" s="70"/>
      <c r="B52154" s="70"/>
      <c r="C52154" s="71"/>
    </row>
    <row r="52155" spans="1:3" x14ac:dyDescent="0.4">
      <c r="A52155" s="70"/>
      <c r="B52155" s="70"/>
      <c r="C52155" s="71"/>
    </row>
    <row r="52156" spans="1:3" x14ac:dyDescent="0.4">
      <c r="A52156" s="70"/>
      <c r="B52156" s="70"/>
      <c r="C52156" s="71"/>
    </row>
    <row r="52157" spans="1:3" x14ac:dyDescent="0.4">
      <c r="A52157" s="70"/>
      <c r="B52157" s="70"/>
      <c r="C52157" s="71"/>
    </row>
    <row r="52158" spans="1:3" x14ac:dyDescent="0.4">
      <c r="A52158" s="70"/>
      <c r="B52158" s="70"/>
      <c r="C52158" s="71"/>
    </row>
    <row r="52159" spans="1:3" x14ac:dyDescent="0.4">
      <c r="A52159" s="70"/>
      <c r="B52159" s="70"/>
      <c r="C52159" s="71"/>
    </row>
    <row r="52160" spans="1:3" x14ac:dyDescent="0.4">
      <c r="A52160" s="70"/>
      <c r="B52160" s="70"/>
      <c r="C52160" s="71"/>
    </row>
    <row r="52161" spans="1:3" x14ac:dyDescent="0.4">
      <c r="A52161" s="70"/>
      <c r="B52161" s="70"/>
      <c r="C52161" s="71"/>
    </row>
    <row r="52162" spans="1:3" x14ac:dyDescent="0.4">
      <c r="A52162" s="70"/>
      <c r="B52162" s="70"/>
      <c r="C52162" s="71"/>
    </row>
    <row r="52163" spans="1:3" x14ac:dyDescent="0.4">
      <c r="A52163" s="70"/>
      <c r="B52163" s="70"/>
      <c r="C52163" s="71"/>
    </row>
    <row r="52164" spans="1:3" x14ac:dyDescent="0.4">
      <c r="A52164" s="70"/>
      <c r="B52164" s="70"/>
      <c r="C52164" s="71"/>
    </row>
    <row r="52165" spans="1:3" x14ac:dyDescent="0.4">
      <c r="A52165" s="70"/>
      <c r="B52165" s="70"/>
      <c r="C52165" s="71"/>
    </row>
    <row r="52166" spans="1:3" x14ac:dyDescent="0.4">
      <c r="A52166" s="70"/>
      <c r="B52166" s="70"/>
      <c r="C52166" s="71"/>
    </row>
    <row r="52167" spans="1:3" x14ac:dyDescent="0.4">
      <c r="A52167" s="70"/>
      <c r="B52167" s="70"/>
      <c r="C52167" s="71"/>
    </row>
    <row r="52168" spans="1:3" x14ac:dyDescent="0.4">
      <c r="A52168" s="70"/>
      <c r="B52168" s="70"/>
      <c r="C52168" s="71"/>
    </row>
    <row r="52169" spans="1:3" x14ac:dyDescent="0.4">
      <c r="A52169" s="70"/>
      <c r="B52169" s="70"/>
      <c r="C52169" s="71"/>
    </row>
    <row r="52170" spans="1:3" x14ac:dyDescent="0.4">
      <c r="A52170" s="70"/>
      <c r="B52170" s="70"/>
      <c r="C52170" s="71"/>
    </row>
    <row r="52171" spans="1:3" x14ac:dyDescent="0.4">
      <c r="A52171" s="70"/>
      <c r="B52171" s="70"/>
      <c r="C52171" s="71"/>
    </row>
    <row r="52172" spans="1:3" x14ac:dyDescent="0.4">
      <c r="A52172" s="70"/>
      <c r="B52172" s="70"/>
      <c r="C52172" s="71"/>
    </row>
    <row r="52173" spans="1:3" x14ac:dyDescent="0.4">
      <c r="A52173" s="70"/>
      <c r="B52173" s="70"/>
      <c r="C52173" s="71"/>
    </row>
    <row r="52174" spans="1:3" x14ac:dyDescent="0.4">
      <c r="A52174" s="70"/>
      <c r="B52174" s="70"/>
      <c r="C52174" s="71"/>
    </row>
    <row r="52175" spans="1:3" x14ac:dyDescent="0.4">
      <c r="A52175" s="70"/>
      <c r="B52175" s="70"/>
      <c r="C52175" s="71"/>
    </row>
    <row r="52176" spans="1:3" x14ac:dyDescent="0.4">
      <c r="A52176" s="70"/>
      <c r="B52176" s="70"/>
      <c r="C52176" s="71"/>
    </row>
    <row r="52177" spans="1:3" x14ac:dyDescent="0.4">
      <c r="A52177" s="70"/>
      <c r="B52177" s="70"/>
      <c r="C52177" s="71"/>
    </row>
    <row r="52178" spans="1:3" x14ac:dyDescent="0.4">
      <c r="A52178" s="70"/>
      <c r="B52178" s="70"/>
      <c r="C52178" s="71"/>
    </row>
    <row r="52179" spans="1:3" x14ac:dyDescent="0.4">
      <c r="A52179" s="70"/>
      <c r="B52179" s="70"/>
      <c r="C52179" s="71"/>
    </row>
    <row r="52180" spans="1:3" x14ac:dyDescent="0.4">
      <c r="A52180" s="70"/>
      <c r="B52180" s="70"/>
      <c r="C52180" s="71"/>
    </row>
    <row r="52181" spans="1:3" x14ac:dyDescent="0.4">
      <c r="A52181" s="70"/>
      <c r="B52181" s="70"/>
      <c r="C52181" s="71"/>
    </row>
    <row r="52182" spans="1:3" x14ac:dyDescent="0.4">
      <c r="A52182" s="70"/>
      <c r="B52182" s="70"/>
      <c r="C52182" s="71"/>
    </row>
    <row r="52183" spans="1:3" x14ac:dyDescent="0.4">
      <c r="A52183" s="70"/>
      <c r="B52183" s="70"/>
      <c r="C52183" s="71"/>
    </row>
    <row r="52184" spans="1:3" x14ac:dyDescent="0.4">
      <c r="A52184" s="70"/>
      <c r="B52184" s="70"/>
      <c r="C52184" s="71"/>
    </row>
    <row r="52185" spans="1:3" x14ac:dyDescent="0.4">
      <c r="A52185" s="70"/>
      <c r="B52185" s="70"/>
      <c r="C52185" s="71"/>
    </row>
    <row r="52186" spans="1:3" x14ac:dyDescent="0.4">
      <c r="A52186" s="70"/>
      <c r="B52186" s="70"/>
      <c r="C52186" s="71"/>
    </row>
    <row r="52187" spans="1:3" x14ac:dyDescent="0.4">
      <c r="A52187" s="70"/>
      <c r="B52187" s="70"/>
      <c r="C52187" s="71"/>
    </row>
    <row r="52188" spans="1:3" x14ac:dyDescent="0.4">
      <c r="A52188" s="70"/>
      <c r="B52188" s="70"/>
      <c r="C52188" s="71"/>
    </row>
    <row r="52189" spans="1:3" x14ac:dyDescent="0.4">
      <c r="A52189" s="70"/>
      <c r="B52189" s="70"/>
      <c r="C52189" s="71"/>
    </row>
    <row r="52190" spans="1:3" x14ac:dyDescent="0.4">
      <c r="A52190" s="70"/>
      <c r="B52190" s="70"/>
      <c r="C52190" s="71"/>
    </row>
    <row r="52191" spans="1:3" x14ac:dyDescent="0.4">
      <c r="A52191" s="70"/>
      <c r="B52191" s="70"/>
      <c r="C52191" s="71"/>
    </row>
    <row r="52192" spans="1:3" x14ac:dyDescent="0.4">
      <c r="A52192" s="70"/>
      <c r="B52192" s="70"/>
      <c r="C52192" s="71"/>
    </row>
    <row r="52193" spans="1:3" x14ac:dyDescent="0.4">
      <c r="A52193" s="70"/>
      <c r="B52193" s="70"/>
      <c r="C52193" s="71"/>
    </row>
    <row r="52194" spans="1:3" x14ac:dyDescent="0.4">
      <c r="A52194" s="70"/>
      <c r="B52194" s="70"/>
      <c r="C52194" s="71"/>
    </row>
    <row r="52195" spans="1:3" x14ac:dyDescent="0.4">
      <c r="A52195" s="70"/>
      <c r="B52195" s="70"/>
      <c r="C52195" s="71"/>
    </row>
    <row r="52196" spans="1:3" x14ac:dyDescent="0.4">
      <c r="A52196" s="70"/>
      <c r="B52196" s="70"/>
      <c r="C52196" s="71"/>
    </row>
    <row r="52197" spans="1:3" x14ac:dyDescent="0.4">
      <c r="A52197" s="70"/>
      <c r="B52197" s="70"/>
      <c r="C52197" s="71"/>
    </row>
    <row r="52198" spans="1:3" x14ac:dyDescent="0.4">
      <c r="A52198" s="70"/>
      <c r="B52198" s="70"/>
      <c r="C52198" s="71"/>
    </row>
    <row r="52199" spans="1:3" x14ac:dyDescent="0.4">
      <c r="A52199" s="70"/>
      <c r="B52199" s="70"/>
      <c r="C52199" s="71"/>
    </row>
    <row r="52200" spans="1:3" x14ac:dyDescent="0.4">
      <c r="A52200" s="70"/>
      <c r="B52200" s="70"/>
      <c r="C52200" s="71"/>
    </row>
    <row r="52201" spans="1:3" x14ac:dyDescent="0.4">
      <c r="A52201" s="70"/>
      <c r="B52201" s="70"/>
      <c r="C52201" s="71"/>
    </row>
    <row r="52202" spans="1:3" x14ac:dyDescent="0.4">
      <c r="A52202" s="70"/>
      <c r="B52202" s="70"/>
      <c r="C52202" s="71"/>
    </row>
    <row r="52203" spans="1:3" x14ac:dyDescent="0.4">
      <c r="A52203" s="70"/>
      <c r="B52203" s="70"/>
      <c r="C52203" s="71"/>
    </row>
    <row r="52204" spans="1:3" x14ac:dyDescent="0.4">
      <c r="A52204" s="70"/>
      <c r="B52204" s="70"/>
      <c r="C52204" s="71"/>
    </row>
    <row r="52205" spans="1:3" x14ac:dyDescent="0.4">
      <c r="A52205" s="70"/>
      <c r="B52205" s="70"/>
      <c r="C52205" s="71"/>
    </row>
    <row r="52206" spans="1:3" x14ac:dyDescent="0.4">
      <c r="A52206" s="70"/>
      <c r="B52206" s="70"/>
      <c r="C52206" s="71"/>
    </row>
    <row r="52207" spans="1:3" x14ac:dyDescent="0.4">
      <c r="A52207" s="70"/>
      <c r="B52207" s="70"/>
      <c r="C52207" s="71"/>
    </row>
    <row r="52208" spans="1:3" x14ac:dyDescent="0.4">
      <c r="A52208" s="70"/>
      <c r="B52208" s="70"/>
      <c r="C52208" s="71"/>
    </row>
    <row r="52209" spans="1:3" x14ac:dyDescent="0.4">
      <c r="A52209" s="70"/>
      <c r="B52209" s="70"/>
      <c r="C52209" s="71"/>
    </row>
    <row r="52210" spans="1:3" x14ac:dyDescent="0.4">
      <c r="A52210" s="70"/>
      <c r="B52210" s="70"/>
      <c r="C52210" s="71"/>
    </row>
    <row r="52211" spans="1:3" x14ac:dyDescent="0.4">
      <c r="A52211" s="70"/>
      <c r="B52211" s="70"/>
      <c r="C52211" s="71"/>
    </row>
    <row r="52212" spans="1:3" x14ac:dyDescent="0.4">
      <c r="A52212" s="70"/>
      <c r="B52212" s="70"/>
      <c r="C52212" s="71"/>
    </row>
    <row r="52213" spans="1:3" x14ac:dyDescent="0.4">
      <c r="A52213" s="70"/>
      <c r="B52213" s="70"/>
      <c r="C52213" s="71"/>
    </row>
    <row r="52214" spans="1:3" x14ac:dyDescent="0.4">
      <c r="A52214" s="70"/>
      <c r="B52214" s="70"/>
      <c r="C52214" s="71"/>
    </row>
    <row r="52215" spans="1:3" x14ac:dyDescent="0.4">
      <c r="A52215" s="70"/>
      <c r="B52215" s="70"/>
      <c r="C52215" s="71"/>
    </row>
    <row r="52216" spans="1:3" x14ac:dyDescent="0.4">
      <c r="A52216" s="70"/>
      <c r="B52216" s="70"/>
      <c r="C52216" s="71"/>
    </row>
    <row r="52217" spans="1:3" x14ac:dyDescent="0.4">
      <c r="A52217" s="70"/>
      <c r="B52217" s="70"/>
      <c r="C52217" s="71"/>
    </row>
    <row r="52218" spans="1:3" x14ac:dyDescent="0.4">
      <c r="A52218" s="70"/>
      <c r="B52218" s="70"/>
      <c r="C52218" s="71"/>
    </row>
    <row r="52219" spans="1:3" x14ac:dyDescent="0.4">
      <c r="A52219" s="70"/>
      <c r="B52219" s="70"/>
      <c r="C52219" s="71"/>
    </row>
    <row r="52220" spans="1:3" x14ac:dyDescent="0.4">
      <c r="A52220" s="70"/>
      <c r="B52220" s="70"/>
      <c r="C52220" s="71"/>
    </row>
    <row r="52221" spans="1:3" x14ac:dyDescent="0.4">
      <c r="A52221" s="70"/>
      <c r="B52221" s="70"/>
      <c r="C52221" s="71"/>
    </row>
    <row r="52222" spans="1:3" x14ac:dyDescent="0.4">
      <c r="A52222" s="70"/>
      <c r="B52222" s="70"/>
      <c r="C52222" s="71"/>
    </row>
    <row r="52223" spans="1:3" x14ac:dyDescent="0.4">
      <c r="A52223" s="70"/>
      <c r="B52223" s="70"/>
      <c r="C52223" s="71"/>
    </row>
    <row r="52224" spans="1:3" x14ac:dyDescent="0.4">
      <c r="A52224" s="70"/>
      <c r="B52224" s="70"/>
      <c r="C52224" s="71"/>
    </row>
    <row r="52225" spans="1:3" x14ac:dyDescent="0.4">
      <c r="A52225" s="70"/>
      <c r="B52225" s="70"/>
      <c r="C52225" s="71"/>
    </row>
    <row r="52226" spans="1:3" x14ac:dyDescent="0.4">
      <c r="A52226" s="70"/>
      <c r="B52226" s="70"/>
      <c r="C52226" s="71"/>
    </row>
    <row r="52227" spans="1:3" x14ac:dyDescent="0.4">
      <c r="A52227" s="70"/>
      <c r="B52227" s="70"/>
      <c r="C52227" s="71"/>
    </row>
    <row r="52228" spans="1:3" x14ac:dyDescent="0.4">
      <c r="A52228" s="70"/>
      <c r="B52228" s="70"/>
      <c r="C52228" s="71"/>
    </row>
    <row r="52229" spans="1:3" x14ac:dyDescent="0.4">
      <c r="A52229" s="70"/>
      <c r="B52229" s="70"/>
      <c r="C52229" s="71"/>
    </row>
    <row r="52230" spans="1:3" x14ac:dyDescent="0.4">
      <c r="A52230" s="70"/>
      <c r="B52230" s="70"/>
      <c r="C52230" s="71"/>
    </row>
    <row r="52231" spans="1:3" x14ac:dyDescent="0.4">
      <c r="A52231" s="70"/>
      <c r="B52231" s="70"/>
      <c r="C52231" s="71"/>
    </row>
    <row r="52232" spans="1:3" x14ac:dyDescent="0.4">
      <c r="A52232" s="70"/>
      <c r="B52232" s="70"/>
      <c r="C52232" s="71"/>
    </row>
    <row r="52233" spans="1:3" x14ac:dyDescent="0.4">
      <c r="A52233" s="70"/>
      <c r="B52233" s="70"/>
      <c r="C52233" s="71"/>
    </row>
    <row r="52234" spans="1:3" x14ac:dyDescent="0.4">
      <c r="A52234" s="70"/>
      <c r="B52234" s="70"/>
      <c r="C52234" s="71"/>
    </row>
    <row r="52235" spans="1:3" x14ac:dyDescent="0.4">
      <c r="A52235" s="70"/>
      <c r="B52235" s="70"/>
      <c r="C52235" s="71"/>
    </row>
    <row r="52236" spans="1:3" x14ac:dyDescent="0.4">
      <c r="A52236" s="70"/>
      <c r="B52236" s="70"/>
      <c r="C52236" s="71"/>
    </row>
    <row r="52237" spans="1:3" x14ac:dyDescent="0.4">
      <c r="A52237" s="70"/>
      <c r="B52237" s="70"/>
      <c r="C52237" s="71"/>
    </row>
    <row r="52238" spans="1:3" x14ac:dyDescent="0.4">
      <c r="A52238" s="70"/>
      <c r="B52238" s="70"/>
      <c r="C52238" s="71"/>
    </row>
    <row r="52239" spans="1:3" x14ac:dyDescent="0.4">
      <c r="A52239" s="70"/>
      <c r="B52239" s="70"/>
      <c r="C52239" s="71"/>
    </row>
    <row r="52240" spans="1:3" x14ac:dyDescent="0.4">
      <c r="A52240" s="70"/>
      <c r="B52240" s="70"/>
      <c r="C52240" s="71"/>
    </row>
    <row r="52241" spans="1:3" x14ac:dyDescent="0.4">
      <c r="A52241" s="70"/>
      <c r="B52241" s="70"/>
      <c r="C52241" s="71"/>
    </row>
    <row r="52242" spans="1:3" x14ac:dyDescent="0.4">
      <c r="A52242" s="70"/>
      <c r="B52242" s="70"/>
      <c r="C52242" s="71"/>
    </row>
    <row r="52243" spans="1:3" x14ac:dyDescent="0.4">
      <c r="A52243" s="70"/>
      <c r="B52243" s="70"/>
      <c r="C52243" s="71"/>
    </row>
    <row r="52244" spans="1:3" x14ac:dyDescent="0.4">
      <c r="A52244" s="70"/>
      <c r="B52244" s="70"/>
      <c r="C52244" s="71"/>
    </row>
    <row r="52245" spans="1:3" x14ac:dyDescent="0.4">
      <c r="A52245" s="70"/>
      <c r="B52245" s="70"/>
      <c r="C52245" s="71"/>
    </row>
    <row r="52246" spans="1:3" x14ac:dyDescent="0.4">
      <c r="A52246" s="70"/>
      <c r="B52246" s="70"/>
      <c r="C52246" s="71"/>
    </row>
    <row r="52247" spans="1:3" x14ac:dyDescent="0.4">
      <c r="A52247" s="70"/>
      <c r="B52247" s="70"/>
      <c r="C52247" s="71"/>
    </row>
    <row r="52248" spans="1:3" x14ac:dyDescent="0.4">
      <c r="A52248" s="70"/>
      <c r="B52248" s="70"/>
      <c r="C52248" s="71"/>
    </row>
    <row r="52249" spans="1:3" x14ac:dyDescent="0.4">
      <c r="A52249" s="70"/>
      <c r="B52249" s="70"/>
      <c r="C52249" s="71"/>
    </row>
    <row r="52250" spans="1:3" x14ac:dyDescent="0.4">
      <c r="A52250" s="70"/>
      <c r="B52250" s="70"/>
      <c r="C52250" s="71"/>
    </row>
    <row r="52251" spans="1:3" x14ac:dyDescent="0.4">
      <c r="A52251" s="70"/>
      <c r="B52251" s="70"/>
      <c r="C52251" s="71"/>
    </row>
    <row r="52252" spans="1:3" x14ac:dyDescent="0.4">
      <c r="A52252" s="70"/>
      <c r="B52252" s="70"/>
      <c r="C52252" s="71"/>
    </row>
    <row r="52253" spans="1:3" x14ac:dyDescent="0.4">
      <c r="A52253" s="70"/>
      <c r="B52253" s="70"/>
      <c r="C52253" s="71"/>
    </row>
    <row r="52254" spans="1:3" x14ac:dyDescent="0.4">
      <c r="A52254" s="70"/>
      <c r="B52254" s="70"/>
      <c r="C52254" s="71"/>
    </row>
    <row r="52255" spans="1:3" x14ac:dyDescent="0.4">
      <c r="A52255" s="70"/>
      <c r="B52255" s="70"/>
      <c r="C52255" s="71"/>
    </row>
    <row r="52256" spans="1:3" x14ac:dyDescent="0.4">
      <c r="A52256" s="70"/>
      <c r="B52256" s="70"/>
      <c r="C52256" s="71"/>
    </row>
    <row r="52257" spans="1:3" x14ac:dyDescent="0.4">
      <c r="A52257" s="70"/>
      <c r="B52257" s="70"/>
      <c r="C52257" s="71"/>
    </row>
    <row r="52258" spans="1:3" x14ac:dyDescent="0.4">
      <c r="A52258" s="70"/>
      <c r="B52258" s="70"/>
      <c r="C52258" s="71"/>
    </row>
    <row r="52259" spans="1:3" x14ac:dyDescent="0.4">
      <c r="A52259" s="70"/>
      <c r="B52259" s="70"/>
      <c r="C52259" s="71"/>
    </row>
    <row r="52260" spans="1:3" x14ac:dyDescent="0.4">
      <c r="A52260" s="70"/>
      <c r="B52260" s="70"/>
      <c r="C52260" s="71"/>
    </row>
    <row r="52261" spans="1:3" x14ac:dyDescent="0.4">
      <c r="A52261" s="70"/>
      <c r="B52261" s="70"/>
      <c r="C52261" s="71"/>
    </row>
    <row r="52262" spans="1:3" x14ac:dyDescent="0.4">
      <c r="A52262" s="70"/>
      <c r="B52262" s="70"/>
      <c r="C52262" s="71"/>
    </row>
    <row r="52263" spans="1:3" x14ac:dyDescent="0.4">
      <c r="A52263" s="70"/>
      <c r="B52263" s="70"/>
      <c r="C52263" s="71"/>
    </row>
    <row r="52264" spans="1:3" x14ac:dyDescent="0.4">
      <c r="A52264" s="70"/>
      <c r="B52264" s="70"/>
      <c r="C52264" s="71"/>
    </row>
    <row r="52265" spans="1:3" x14ac:dyDescent="0.4">
      <c r="A52265" s="70"/>
      <c r="B52265" s="70"/>
      <c r="C52265" s="71"/>
    </row>
    <row r="52266" spans="1:3" x14ac:dyDescent="0.4">
      <c r="A52266" s="70"/>
      <c r="B52266" s="70"/>
      <c r="C52266" s="71"/>
    </row>
    <row r="52267" spans="1:3" x14ac:dyDescent="0.4">
      <c r="A52267" s="70"/>
      <c r="B52267" s="70"/>
      <c r="C52267" s="71"/>
    </row>
    <row r="52268" spans="1:3" x14ac:dyDescent="0.4">
      <c r="A52268" s="70"/>
      <c r="B52268" s="70"/>
      <c r="C52268" s="71"/>
    </row>
    <row r="52269" spans="1:3" x14ac:dyDescent="0.4">
      <c r="A52269" s="70"/>
      <c r="B52269" s="70"/>
      <c r="C52269" s="71"/>
    </row>
    <row r="52270" spans="1:3" x14ac:dyDescent="0.4">
      <c r="A52270" s="70"/>
      <c r="B52270" s="70"/>
      <c r="C52270" s="71"/>
    </row>
    <row r="52271" spans="1:3" x14ac:dyDescent="0.4">
      <c r="A52271" s="70"/>
      <c r="B52271" s="70"/>
      <c r="C52271" s="71"/>
    </row>
    <row r="52272" spans="1:3" x14ac:dyDescent="0.4">
      <c r="A52272" s="70"/>
      <c r="B52272" s="70"/>
      <c r="C52272" s="71"/>
    </row>
    <row r="52273" spans="1:3" x14ac:dyDescent="0.4">
      <c r="A52273" s="70"/>
      <c r="B52273" s="70"/>
      <c r="C52273" s="71"/>
    </row>
    <row r="52274" spans="1:3" x14ac:dyDescent="0.4">
      <c r="A52274" s="70"/>
      <c r="B52274" s="70"/>
      <c r="C52274" s="71"/>
    </row>
    <row r="52275" spans="1:3" x14ac:dyDescent="0.4">
      <c r="A52275" s="70"/>
      <c r="B52275" s="70"/>
      <c r="C52275" s="71"/>
    </row>
    <row r="52276" spans="1:3" x14ac:dyDescent="0.4">
      <c r="A52276" s="70"/>
      <c r="B52276" s="70"/>
      <c r="C52276" s="71"/>
    </row>
    <row r="52277" spans="1:3" x14ac:dyDescent="0.4">
      <c r="A52277" s="70"/>
      <c r="B52277" s="70"/>
      <c r="C52277" s="71"/>
    </row>
    <row r="52278" spans="1:3" x14ac:dyDescent="0.4">
      <c r="A52278" s="70"/>
      <c r="B52278" s="70"/>
      <c r="C52278" s="71"/>
    </row>
    <row r="52279" spans="1:3" x14ac:dyDescent="0.4">
      <c r="A52279" s="70"/>
      <c r="B52279" s="70"/>
      <c r="C52279" s="71"/>
    </row>
    <row r="52280" spans="1:3" x14ac:dyDescent="0.4">
      <c r="A52280" s="70"/>
      <c r="B52280" s="70"/>
      <c r="C52280" s="71"/>
    </row>
    <row r="52281" spans="1:3" x14ac:dyDescent="0.4">
      <c r="A52281" s="70"/>
      <c r="B52281" s="70"/>
      <c r="C52281" s="71"/>
    </row>
    <row r="52282" spans="1:3" x14ac:dyDescent="0.4">
      <c r="A52282" s="70"/>
      <c r="B52282" s="70"/>
      <c r="C52282" s="71"/>
    </row>
    <row r="52283" spans="1:3" x14ac:dyDescent="0.4">
      <c r="A52283" s="70"/>
      <c r="B52283" s="70"/>
      <c r="C52283" s="71"/>
    </row>
    <row r="52284" spans="1:3" x14ac:dyDescent="0.4">
      <c r="A52284" s="70"/>
      <c r="B52284" s="70"/>
      <c r="C52284" s="71"/>
    </row>
    <row r="52285" spans="1:3" x14ac:dyDescent="0.4">
      <c r="A52285" s="70"/>
      <c r="B52285" s="70"/>
      <c r="C52285" s="71"/>
    </row>
    <row r="52286" spans="1:3" x14ac:dyDescent="0.4">
      <c r="A52286" s="70"/>
      <c r="B52286" s="70"/>
      <c r="C52286" s="71"/>
    </row>
    <row r="52287" spans="1:3" x14ac:dyDescent="0.4">
      <c r="A52287" s="70"/>
      <c r="B52287" s="70"/>
      <c r="C52287" s="71"/>
    </row>
    <row r="52288" spans="1:3" x14ac:dyDescent="0.4">
      <c r="A52288" s="70"/>
      <c r="B52288" s="70"/>
      <c r="C52288" s="71"/>
    </row>
    <row r="52289" spans="1:3" x14ac:dyDescent="0.4">
      <c r="A52289" s="70"/>
      <c r="B52289" s="70"/>
      <c r="C52289" s="71"/>
    </row>
    <row r="52290" spans="1:3" x14ac:dyDescent="0.4">
      <c r="A52290" s="70"/>
      <c r="B52290" s="70"/>
      <c r="C52290" s="71"/>
    </row>
    <row r="52291" spans="1:3" x14ac:dyDescent="0.4">
      <c r="A52291" s="70"/>
      <c r="B52291" s="70"/>
      <c r="C52291" s="71"/>
    </row>
    <row r="52292" spans="1:3" x14ac:dyDescent="0.4">
      <c r="A52292" s="70"/>
      <c r="B52292" s="70"/>
      <c r="C52292" s="71"/>
    </row>
    <row r="52293" spans="1:3" x14ac:dyDescent="0.4">
      <c r="A52293" s="70"/>
      <c r="B52293" s="70"/>
      <c r="C52293" s="71"/>
    </row>
    <row r="52294" spans="1:3" x14ac:dyDescent="0.4">
      <c r="A52294" s="70"/>
      <c r="B52294" s="70"/>
      <c r="C52294" s="71"/>
    </row>
    <row r="52295" spans="1:3" x14ac:dyDescent="0.4">
      <c r="A52295" s="70"/>
      <c r="B52295" s="70"/>
      <c r="C52295" s="71"/>
    </row>
    <row r="52296" spans="1:3" x14ac:dyDescent="0.4">
      <c r="A52296" s="70"/>
      <c r="B52296" s="70"/>
      <c r="C52296" s="71"/>
    </row>
    <row r="52297" spans="1:3" x14ac:dyDescent="0.4">
      <c r="A52297" s="70"/>
      <c r="B52297" s="70"/>
      <c r="C52297" s="71"/>
    </row>
    <row r="52298" spans="1:3" x14ac:dyDescent="0.4">
      <c r="A52298" s="70"/>
      <c r="B52298" s="70"/>
      <c r="C52298" s="71"/>
    </row>
    <row r="52299" spans="1:3" x14ac:dyDescent="0.4">
      <c r="A52299" s="70"/>
      <c r="B52299" s="70"/>
      <c r="C52299" s="71"/>
    </row>
    <row r="52300" spans="1:3" x14ac:dyDescent="0.4">
      <c r="A52300" s="70"/>
      <c r="B52300" s="70"/>
      <c r="C52300" s="71"/>
    </row>
    <row r="52301" spans="1:3" x14ac:dyDescent="0.4">
      <c r="A52301" s="70"/>
      <c r="B52301" s="70"/>
      <c r="C52301" s="71"/>
    </row>
    <row r="52302" spans="1:3" x14ac:dyDescent="0.4">
      <c r="A52302" s="70"/>
      <c r="B52302" s="70"/>
      <c r="C52302" s="71"/>
    </row>
    <row r="52303" spans="1:3" x14ac:dyDescent="0.4">
      <c r="A52303" s="70"/>
      <c r="B52303" s="70"/>
      <c r="C52303" s="71"/>
    </row>
    <row r="52304" spans="1:3" x14ac:dyDescent="0.4">
      <c r="A52304" s="70"/>
      <c r="B52304" s="70"/>
      <c r="C52304" s="71"/>
    </row>
    <row r="52305" spans="1:3" x14ac:dyDescent="0.4">
      <c r="A52305" s="70"/>
      <c r="B52305" s="70"/>
      <c r="C52305" s="71"/>
    </row>
    <row r="52306" spans="1:3" x14ac:dyDescent="0.4">
      <c r="A52306" s="70"/>
      <c r="B52306" s="70"/>
      <c r="C52306" s="71"/>
    </row>
    <row r="52307" spans="1:3" x14ac:dyDescent="0.4">
      <c r="A52307" s="70"/>
      <c r="B52307" s="70"/>
      <c r="C52307" s="71"/>
    </row>
    <row r="52308" spans="1:3" x14ac:dyDescent="0.4">
      <c r="A52308" s="70"/>
      <c r="B52308" s="70"/>
      <c r="C52308" s="71"/>
    </row>
    <row r="52309" spans="1:3" x14ac:dyDescent="0.4">
      <c r="A52309" s="70"/>
      <c r="B52309" s="70"/>
      <c r="C52309" s="71"/>
    </row>
    <row r="52310" spans="1:3" x14ac:dyDescent="0.4">
      <c r="A52310" s="70"/>
      <c r="B52310" s="70"/>
      <c r="C52310" s="71"/>
    </row>
    <row r="52311" spans="1:3" x14ac:dyDescent="0.4">
      <c r="A52311" s="70"/>
      <c r="B52311" s="70"/>
      <c r="C52311" s="71"/>
    </row>
    <row r="52312" spans="1:3" x14ac:dyDescent="0.4">
      <c r="A52312" s="70"/>
      <c r="B52312" s="70"/>
      <c r="C52312" s="71"/>
    </row>
    <row r="52313" spans="1:3" x14ac:dyDescent="0.4">
      <c r="A52313" s="70"/>
      <c r="B52313" s="70"/>
      <c r="C52313" s="71"/>
    </row>
    <row r="52314" spans="1:3" x14ac:dyDescent="0.4">
      <c r="A52314" s="70"/>
      <c r="B52314" s="70"/>
      <c r="C52314" s="71"/>
    </row>
    <row r="52315" spans="1:3" x14ac:dyDescent="0.4">
      <c r="A52315" s="70"/>
      <c r="B52315" s="70"/>
      <c r="C52315" s="71"/>
    </row>
    <row r="52316" spans="1:3" x14ac:dyDescent="0.4">
      <c r="A52316" s="70"/>
      <c r="B52316" s="70"/>
      <c r="C52316" s="71"/>
    </row>
    <row r="52317" spans="1:3" x14ac:dyDescent="0.4">
      <c r="A52317" s="70"/>
      <c r="B52317" s="70"/>
      <c r="C52317" s="71"/>
    </row>
    <row r="52318" spans="1:3" x14ac:dyDescent="0.4">
      <c r="A52318" s="70"/>
      <c r="B52318" s="70"/>
      <c r="C52318" s="71"/>
    </row>
    <row r="52319" spans="1:3" x14ac:dyDescent="0.4">
      <c r="A52319" s="70"/>
      <c r="B52319" s="70"/>
      <c r="C52319" s="71"/>
    </row>
    <row r="52320" spans="1:3" x14ac:dyDescent="0.4">
      <c r="A52320" s="70"/>
      <c r="B52320" s="70"/>
      <c r="C52320" s="71"/>
    </row>
    <row r="52321" spans="1:3" x14ac:dyDescent="0.4">
      <c r="A52321" s="70"/>
      <c r="B52321" s="70"/>
      <c r="C52321" s="71"/>
    </row>
    <row r="52322" spans="1:3" x14ac:dyDescent="0.4">
      <c r="A52322" s="70"/>
      <c r="B52322" s="70"/>
      <c r="C52322" s="71"/>
    </row>
    <row r="52323" spans="1:3" x14ac:dyDescent="0.4">
      <c r="A52323" s="70"/>
      <c r="B52323" s="70"/>
      <c r="C52323" s="71"/>
    </row>
    <row r="52324" spans="1:3" x14ac:dyDescent="0.4">
      <c r="A52324" s="70"/>
      <c r="B52324" s="70"/>
      <c r="C52324" s="71"/>
    </row>
    <row r="52325" spans="1:3" x14ac:dyDescent="0.4">
      <c r="A52325" s="70"/>
      <c r="B52325" s="70"/>
      <c r="C52325" s="71"/>
    </row>
    <row r="52326" spans="1:3" x14ac:dyDescent="0.4">
      <c r="A52326" s="70"/>
      <c r="B52326" s="70"/>
      <c r="C52326" s="71"/>
    </row>
    <row r="52327" spans="1:3" x14ac:dyDescent="0.4">
      <c r="A52327" s="70"/>
      <c r="B52327" s="70"/>
      <c r="C52327" s="71"/>
    </row>
    <row r="52328" spans="1:3" x14ac:dyDescent="0.4">
      <c r="A52328" s="70"/>
      <c r="B52328" s="70"/>
      <c r="C52328" s="71"/>
    </row>
    <row r="52329" spans="1:3" x14ac:dyDescent="0.4">
      <c r="A52329" s="70"/>
      <c r="B52329" s="70"/>
      <c r="C52329" s="71"/>
    </row>
    <row r="52330" spans="1:3" x14ac:dyDescent="0.4">
      <c r="A52330" s="70"/>
      <c r="B52330" s="70"/>
      <c r="C52330" s="71"/>
    </row>
    <row r="52331" spans="1:3" x14ac:dyDescent="0.4">
      <c r="A52331" s="70"/>
      <c r="B52331" s="70"/>
      <c r="C52331" s="71"/>
    </row>
    <row r="52332" spans="1:3" x14ac:dyDescent="0.4">
      <c r="A52332" s="70"/>
      <c r="B52332" s="70"/>
      <c r="C52332" s="71"/>
    </row>
    <row r="52333" spans="1:3" x14ac:dyDescent="0.4">
      <c r="A52333" s="70"/>
      <c r="B52333" s="70"/>
      <c r="C52333" s="71"/>
    </row>
    <row r="52334" spans="1:3" x14ac:dyDescent="0.4">
      <c r="A52334" s="70"/>
      <c r="B52334" s="70"/>
      <c r="C52334" s="71"/>
    </row>
    <row r="52335" spans="1:3" x14ac:dyDescent="0.4">
      <c r="A52335" s="70"/>
      <c r="B52335" s="70"/>
      <c r="C52335" s="71"/>
    </row>
    <row r="52336" spans="1:3" x14ac:dyDescent="0.4">
      <c r="A52336" s="70"/>
      <c r="B52336" s="70"/>
      <c r="C52336" s="71"/>
    </row>
    <row r="52337" spans="1:3" x14ac:dyDescent="0.4">
      <c r="A52337" s="70"/>
      <c r="B52337" s="70"/>
      <c r="C52337" s="71"/>
    </row>
    <row r="52338" spans="1:3" x14ac:dyDescent="0.4">
      <c r="A52338" s="70"/>
      <c r="B52338" s="70"/>
      <c r="C52338" s="71"/>
    </row>
    <row r="52339" spans="1:3" x14ac:dyDescent="0.4">
      <c r="A52339" s="70"/>
      <c r="B52339" s="70"/>
      <c r="C52339" s="71"/>
    </row>
    <row r="52340" spans="1:3" x14ac:dyDescent="0.4">
      <c r="A52340" s="70"/>
      <c r="B52340" s="70"/>
      <c r="C52340" s="71"/>
    </row>
    <row r="52341" spans="1:3" x14ac:dyDescent="0.4">
      <c r="A52341" s="70"/>
      <c r="B52341" s="70"/>
      <c r="C52341" s="71"/>
    </row>
    <row r="52342" spans="1:3" x14ac:dyDescent="0.4">
      <c r="A52342" s="70"/>
      <c r="B52342" s="70"/>
      <c r="C52342" s="71"/>
    </row>
    <row r="52343" spans="1:3" x14ac:dyDescent="0.4">
      <c r="A52343" s="70"/>
      <c r="B52343" s="70"/>
      <c r="C52343" s="71"/>
    </row>
    <row r="52344" spans="1:3" x14ac:dyDescent="0.4">
      <c r="A52344" s="70"/>
      <c r="B52344" s="70"/>
      <c r="C52344" s="71"/>
    </row>
    <row r="52345" spans="1:3" x14ac:dyDescent="0.4">
      <c r="A52345" s="70"/>
      <c r="B52345" s="70"/>
      <c r="C52345" s="71"/>
    </row>
    <row r="52346" spans="1:3" x14ac:dyDescent="0.4">
      <c r="A52346" s="70"/>
      <c r="B52346" s="70"/>
      <c r="C52346" s="71"/>
    </row>
    <row r="52347" spans="1:3" x14ac:dyDescent="0.4">
      <c r="A52347" s="70"/>
      <c r="B52347" s="70"/>
      <c r="C52347" s="71"/>
    </row>
    <row r="52348" spans="1:3" x14ac:dyDescent="0.4">
      <c r="A52348" s="70"/>
      <c r="B52348" s="70"/>
      <c r="C52348" s="71"/>
    </row>
    <row r="52349" spans="1:3" x14ac:dyDescent="0.4">
      <c r="A52349" s="70"/>
      <c r="B52349" s="70"/>
      <c r="C52349" s="71"/>
    </row>
    <row r="52350" spans="1:3" x14ac:dyDescent="0.4">
      <c r="A52350" s="70"/>
      <c r="B52350" s="70"/>
      <c r="C52350" s="71"/>
    </row>
    <row r="52351" spans="1:3" x14ac:dyDescent="0.4">
      <c r="A52351" s="70"/>
      <c r="B52351" s="70"/>
      <c r="C52351" s="71"/>
    </row>
    <row r="52352" spans="1:3" x14ac:dyDescent="0.4">
      <c r="A52352" s="70"/>
      <c r="B52352" s="70"/>
      <c r="C52352" s="71"/>
    </row>
    <row r="52353" spans="1:3" x14ac:dyDescent="0.4">
      <c r="A52353" s="70"/>
      <c r="B52353" s="70"/>
      <c r="C52353" s="71"/>
    </row>
    <row r="52354" spans="1:3" x14ac:dyDescent="0.4">
      <c r="A52354" s="70"/>
      <c r="B52354" s="70"/>
      <c r="C52354" s="71"/>
    </row>
    <row r="52355" spans="1:3" x14ac:dyDescent="0.4">
      <c r="A52355" s="70"/>
      <c r="B52355" s="70"/>
      <c r="C52355" s="71"/>
    </row>
    <row r="52356" spans="1:3" x14ac:dyDescent="0.4">
      <c r="A52356" s="70"/>
      <c r="B52356" s="70"/>
      <c r="C52356" s="71"/>
    </row>
    <row r="52357" spans="1:3" x14ac:dyDescent="0.4">
      <c r="A52357" s="70"/>
      <c r="B52357" s="70"/>
      <c r="C52357" s="71"/>
    </row>
    <row r="52358" spans="1:3" x14ac:dyDescent="0.4">
      <c r="A52358" s="70"/>
      <c r="B52358" s="70"/>
      <c r="C52358" s="71"/>
    </row>
    <row r="52359" spans="1:3" x14ac:dyDescent="0.4">
      <c r="A52359" s="70"/>
      <c r="B52359" s="70"/>
      <c r="C52359" s="71"/>
    </row>
    <row r="52360" spans="1:3" x14ac:dyDescent="0.4">
      <c r="A52360" s="70"/>
      <c r="B52360" s="70"/>
      <c r="C52360" s="71"/>
    </row>
    <row r="52361" spans="1:3" x14ac:dyDescent="0.4">
      <c r="A52361" s="70"/>
      <c r="B52361" s="70"/>
      <c r="C52361" s="71"/>
    </row>
    <row r="52362" spans="1:3" x14ac:dyDescent="0.4">
      <c r="A52362" s="70"/>
      <c r="B52362" s="70"/>
      <c r="C52362" s="71"/>
    </row>
    <row r="52363" spans="1:3" x14ac:dyDescent="0.4">
      <c r="A52363" s="70"/>
      <c r="B52363" s="70"/>
      <c r="C52363" s="71"/>
    </row>
    <row r="52364" spans="1:3" x14ac:dyDescent="0.4">
      <c r="A52364" s="70"/>
      <c r="B52364" s="70"/>
      <c r="C52364" s="71"/>
    </row>
    <row r="52365" spans="1:3" x14ac:dyDescent="0.4">
      <c r="A52365" s="70"/>
      <c r="B52365" s="70"/>
      <c r="C52365" s="71"/>
    </row>
    <row r="52366" spans="1:3" x14ac:dyDescent="0.4">
      <c r="A52366" s="70"/>
      <c r="B52366" s="70"/>
      <c r="C52366" s="71"/>
    </row>
    <row r="52367" spans="1:3" x14ac:dyDescent="0.4">
      <c r="A52367" s="70"/>
      <c r="B52367" s="70"/>
      <c r="C52367" s="71"/>
    </row>
    <row r="52368" spans="1:3" x14ac:dyDescent="0.4">
      <c r="A52368" s="70"/>
      <c r="B52368" s="70"/>
      <c r="C52368" s="71"/>
    </row>
    <row r="52369" spans="1:3" x14ac:dyDescent="0.4">
      <c r="A52369" s="70"/>
      <c r="B52369" s="70"/>
      <c r="C52369" s="71"/>
    </row>
    <row r="52370" spans="1:3" x14ac:dyDescent="0.4">
      <c r="A52370" s="70"/>
      <c r="B52370" s="70"/>
      <c r="C52370" s="71"/>
    </row>
    <row r="52371" spans="1:3" x14ac:dyDescent="0.4">
      <c r="A52371" s="70"/>
      <c r="B52371" s="70"/>
      <c r="C52371" s="71"/>
    </row>
    <row r="52372" spans="1:3" x14ac:dyDescent="0.4">
      <c r="A52372" s="70"/>
      <c r="B52372" s="70"/>
      <c r="C52372" s="71"/>
    </row>
    <row r="52373" spans="1:3" x14ac:dyDescent="0.4">
      <c r="A52373" s="70"/>
      <c r="B52373" s="70"/>
      <c r="C52373" s="71"/>
    </row>
    <row r="52374" spans="1:3" x14ac:dyDescent="0.4">
      <c r="A52374" s="70"/>
      <c r="B52374" s="70"/>
      <c r="C52374" s="71"/>
    </row>
    <row r="52375" spans="1:3" x14ac:dyDescent="0.4">
      <c r="A52375" s="70"/>
      <c r="B52375" s="70"/>
      <c r="C52375" s="71"/>
    </row>
    <row r="52376" spans="1:3" x14ac:dyDescent="0.4">
      <c r="A52376" s="70"/>
      <c r="B52376" s="70"/>
      <c r="C52376" s="71"/>
    </row>
    <row r="52377" spans="1:3" x14ac:dyDescent="0.4">
      <c r="A52377" s="70"/>
      <c r="B52377" s="70"/>
      <c r="C52377" s="71"/>
    </row>
    <row r="52378" spans="1:3" x14ac:dyDescent="0.4">
      <c r="A52378" s="70"/>
      <c r="B52378" s="70"/>
      <c r="C52378" s="71"/>
    </row>
    <row r="52379" spans="1:3" x14ac:dyDescent="0.4">
      <c r="A52379" s="70"/>
      <c r="B52379" s="70"/>
      <c r="C52379" s="71"/>
    </row>
    <row r="52380" spans="1:3" x14ac:dyDescent="0.4">
      <c r="A52380" s="70"/>
      <c r="B52380" s="70"/>
      <c r="C52380" s="71"/>
    </row>
    <row r="52381" spans="1:3" x14ac:dyDescent="0.4">
      <c r="A52381" s="70"/>
      <c r="B52381" s="70"/>
      <c r="C52381" s="71"/>
    </row>
    <row r="52382" spans="1:3" x14ac:dyDescent="0.4">
      <c r="A52382" s="70"/>
      <c r="B52382" s="70"/>
      <c r="C52382" s="71"/>
    </row>
    <row r="52383" spans="1:3" x14ac:dyDescent="0.4">
      <c r="A52383" s="70"/>
      <c r="B52383" s="70"/>
      <c r="C52383" s="71"/>
    </row>
    <row r="52384" spans="1:3" x14ac:dyDescent="0.4">
      <c r="A52384" s="70"/>
      <c r="B52384" s="70"/>
      <c r="C52384" s="71"/>
    </row>
    <row r="52385" spans="1:3" x14ac:dyDescent="0.4">
      <c r="A52385" s="70"/>
      <c r="B52385" s="70"/>
      <c r="C52385" s="71"/>
    </row>
    <row r="52386" spans="1:3" x14ac:dyDescent="0.4">
      <c r="A52386" s="70"/>
      <c r="B52386" s="70"/>
      <c r="C52386" s="71"/>
    </row>
    <row r="52387" spans="1:3" x14ac:dyDescent="0.4">
      <c r="A52387" s="70"/>
      <c r="B52387" s="70"/>
      <c r="C52387" s="71"/>
    </row>
    <row r="52388" spans="1:3" x14ac:dyDescent="0.4">
      <c r="A52388" s="70"/>
      <c r="B52388" s="70"/>
      <c r="C52388" s="71"/>
    </row>
    <row r="52389" spans="1:3" x14ac:dyDescent="0.4">
      <c r="A52389" s="70"/>
      <c r="B52389" s="70"/>
      <c r="C52389" s="71"/>
    </row>
    <row r="52390" spans="1:3" x14ac:dyDescent="0.4">
      <c r="A52390" s="70"/>
      <c r="B52390" s="70"/>
      <c r="C52390" s="71"/>
    </row>
    <row r="52391" spans="1:3" x14ac:dyDescent="0.4">
      <c r="A52391" s="70"/>
      <c r="B52391" s="70"/>
      <c r="C52391" s="71"/>
    </row>
    <row r="52392" spans="1:3" x14ac:dyDescent="0.4">
      <c r="A52392" s="70"/>
      <c r="B52392" s="70"/>
      <c r="C52392" s="71"/>
    </row>
    <row r="52393" spans="1:3" x14ac:dyDescent="0.4">
      <c r="A52393" s="70"/>
      <c r="B52393" s="70"/>
      <c r="C52393" s="71"/>
    </row>
    <row r="52394" spans="1:3" x14ac:dyDescent="0.4">
      <c r="A52394" s="70"/>
      <c r="B52394" s="70"/>
      <c r="C52394" s="71"/>
    </row>
    <row r="52395" spans="1:3" x14ac:dyDescent="0.4">
      <c r="A52395" s="70"/>
      <c r="B52395" s="70"/>
      <c r="C52395" s="71"/>
    </row>
    <row r="52396" spans="1:3" x14ac:dyDescent="0.4">
      <c r="A52396" s="70"/>
      <c r="B52396" s="70"/>
      <c r="C52396" s="71"/>
    </row>
    <row r="52397" spans="1:3" x14ac:dyDescent="0.4">
      <c r="A52397" s="70"/>
      <c r="B52397" s="70"/>
      <c r="C52397" s="71"/>
    </row>
    <row r="52398" spans="1:3" x14ac:dyDescent="0.4">
      <c r="A52398" s="70"/>
      <c r="B52398" s="70"/>
      <c r="C52398" s="71"/>
    </row>
    <row r="52399" spans="1:3" x14ac:dyDescent="0.4">
      <c r="A52399" s="70"/>
      <c r="B52399" s="70"/>
      <c r="C52399" s="71"/>
    </row>
    <row r="52400" spans="1:3" x14ac:dyDescent="0.4">
      <c r="A52400" s="70"/>
      <c r="B52400" s="70"/>
      <c r="C52400" s="71"/>
    </row>
    <row r="52401" spans="1:3" x14ac:dyDescent="0.4">
      <c r="A52401" s="70"/>
      <c r="B52401" s="70"/>
      <c r="C52401" s="71"/>
    </row>
    <row r="52402" spans="1:3" x14ac:dyDescent="0.4">
      <c r="A52402" s="70"/>
      <c r="B52402" s="70"/>
      <c r="C52402" s="71"/>
    </row>
    <row r="52403" spans="1:3" x14ac:dyDescent="0.4">
      <c r="A52403" s="70"/>
      <c r="B52403" s="70"/>
      <c r="C52403" s="71"/>
    </row>
    <row r="52404" spans="1:3" x14ac:dyDescent="0.4">
      <c r="A52404" s="70"/>
      <c r="B52404" s="70"/>
      <c r="C52404" s="71"/>
    </row>
    <row r="52405" spans="1:3" x14ac:dyDescent="0.4">
      <c r="A52405" s="70"/>
      <c r="B52405" s="70"/>
      <c r="C52405" s="71"/>
    </row>
    <row r="52406" spans="1:3" x14ac:dyDescent="0.4">
      <c r="A52406" s="70"/>
      <c r="B52406" s="70"/>
      <c r="C52406" s="71"/>
    </row>
    <row r="52407" spans="1:3" x14ac:dyDescent="0.4">
      <c r="A52407" s="70"/>
      <c r="B52407" s="70"/>
      <c r="C52407" s="71"/>
    </row>
    <row r="52408" spans="1:3" x14ac:dyDescent="0.4">
      <c r="A52408" s="70"/>
      <c r="B52408" s="70"/>
      <c r="C52408" s="71"/>
    </row>
    <row r="52409" spans="1:3" x14ac:dyDescent="0.4">
      <c r="A52409" s="70"/>
      <c r="B52409" s="70"/>
      <c r="C52409" s="71"/>
    </row>
    <row r="52410" spans="1:3" x14ac:dyDescent="0.4">
      <c r="A52410" s="70"/>
      <c r="B52410" s="70"/>
      <c r="C52410" s="71"/>
    </row>
    <row r="52411" spans="1:3" x14ac:dyDescent="0.4">
      <c r="A52411" s="70"/>
      <c r="B52411" s="70"/>
      <c r="C52411" s="71"/>
    </row>
    <row r="52412" spans="1:3" x14ac:dyDescent="0.4">
      <c r="A52412" s="70"/>
      <c r="B52412" s="70"/>
      <c r="C52412" s="71"/>
    </row>
    <row r="52413" spans="1:3" x14ac:dyDescent="0.4">
      <c r="A52413" s="70"/>
      <c r="B52413" s="70"/>
      <c r="C52413" s="71"/>
    </row>
    <row r="52414" spans="1:3" x14ac:dyDescent="0.4">
      <c r="A52414" s="70"/>
      <c r="B52414" s="70"/>
      <c r="C52414" s="71"/>
    </row>
    <row r="52415" spans="1:3" x14ac:dyDescent="0.4">
      <c r="A52415" s="70"/>
      <c r="B52415" s="70"/>
      <c r="C52415" s="71"/>
    </row>
    <row r="52416" spans="1:3" x14ac:dyDescent="0.4">
      <c r="A52416" s="70"/>
      <c r="B52416" s="70"/>
      <c r="C52416" s="71"/>
    </row>
    <row r="52417" spans="1:3" x14ac:dyDescent="0.4">
      <c r="A52417" s="70"/>
      <c r="B52417" s="70"/>
      <c r="C52417" s="71"/>
    </row>
    <row r="52418" spans="1:3" x14ac:dyDescent="0.4">
      <c r="A52418" s="70"/>
      <c r="B52418" s="70"/>
      <c r="C52418" s="71"/>
    </row>
    <row r="52419" spans="1:3" x14ac:dyDescent="0.4">
      <c r="A52419" s="70"/>
      <c r="B52419" s="70"/>
      <c r="C52419" s="71"/>
    </row>
    <row r="52420" spans="1:3" x14ac:dyDescent="0.4">
      <c r="A52420" s="70"/>
      <c r="B52420" s="70"/>
      <c r="C52420" s="71"/>
    </row>
    <row r="52421" spans="1:3" x14ac:dyDescent="0.4">
      <c r="A52421" s="70"/>
      <c r="B52421" s="70"/>
      <c r="C52421" s="71"/>
    </row>
    <row r="52422" spans="1:3" x14ac:dyDescent="0.4">
      <c r="A52422" s="70"/>
      <c r="B52422" s="70"/>
      <c r="C52422" s="71"/>
    </row>
    <row r="52423" spans="1:3" x14ac:dyDescent="0.4">
      <c r="A52423" s="70"/>
      <c r="B52423" s="70"/>
      <c r="C52423" s="71"/>
    </row>
    <row r="52424" spans="1:3" x14ac:dyDescent="0.4">
      <c r="A52424" s="70"/>
      <c r="B52424" s="70"/>
      <c r="C52424" s="71"/>
    </row>
    <row r="52425" spans="1:3" x14ac:dyDescent="0.4">
      <c r="A52425" s="70"/>
      <c r="B52425" s="70"/>
      <c r="C52425" s="71"/>
    </row>
    <row r="52426" spans="1:3" x14ac:dyDescent="0.4">
      <c r="A52426" s="70"/>
      <c r="B52426" s="70"/>
      <c r="C52426" s="71"/>
    </row>
    <row r="52427" spans="1:3" x14ac:dyDescent="0.4">
      <c r="A52427" s="70"/>
      <c r="B52427" s="70"/>
      <c r="C52427" s="71"/>
    </row>
    <row r="52428" spans="1:3" x14ac:dyDescent="0.4">
      <c r="A52428" s="70"/>
      <c r="B52428" s="70"/>
      <c r="C52428" s="71"/>
    </row>
    <row r="52429" spans="1:3" x14ac:dyDescent="0.4">
      <c r="A52429" s="70"/>
      <c r="B52429" s="70"/>
      <c r="C52429" s="71"/>
    </row>
    <row r="52430" spans="1:3" x14ac:dyDescent="0.4">
      <c r="A52430" s="70"/>
      <c r="B52430" s="70"/>
      <c r="C52430" s="71"/>
    </row>
    <row r="52431" spans="1:3" x14ac:dyDescent="0.4">
      <c r="A52431" s="70"/>
      <c r="B52431" s="70"/>
      <c r="C52431" s="71"/>
    </row>
    <row r="52432" spans="1:3" x14ac:dyDescent="0.4">
      <c r="A52432" s="70"/>
      <c r="B52432" s="70"/>
      <c r="C52432" s="71"/>
    </row>
    <row r="52433" spans="1:3" x14ac:dyDescent="0.4">
      <c r="A52433" s="70"/>
      <c r="B52433" s="70"/>
      <c r="C52433" s="71"/>
    </row>
    <row r="52434" spans="1:3" x14ac:dyDescent="0.4">
      <c r="A52434" s="70"/>
      <c r="B52434" s="70"/>
      <c r="C52434" s="71"/>
    </row>
    <row r="52435" spans="1:3" x14ac:dyDescent="0.4">
      <c r="A52435" s="70"/>
      <c r="B52435" s="70"/>
      <c r="C52435" s="71"/>
    </row>
    <row r="52436" spans="1:3" x14ac:dyDescent="0.4">
      <c r="A52436" s="70"/>
      <c r="B52436" s="70"/>
      <c r="C52436" s="71"/>
    </row>
    <row r="52437" spans="1:3" x14ac:dyDescent="0.4">
      <c r="A52437" s="70"/>
      <c r="B52437" s="70"/>
      <c r="C52437" s="71"/>
    </row>
    <row r="52438" spans="1:3" x14ac:dyDescent="0.4">
      <c r="A52438" s="70"/>
      <c r="B52438" s="70"/>
      <c r="C52438" s="71"/>
    </row>
    <row r="52439" spans="1:3" x14ac:dyDescent="0.4">
      <c r="A52439" s="70"/>
      <c r="B52439" s="70"/>
      <c r="C52439" s="71"/>
    </row>
    <row r="52440" spans="1:3" x14ac:dyDescent="0.4">
      <c r="A52440" s="70"/>
      <c r="B52440" s="70"/>
      <c r="C52440" s="71"/>
    </row>
    <row r="52441" spans="1:3" x14ac:dyDescent="0.4">
      <c r="A52441" s="70"/>
      <c r="B52441" s="70"/>
      <c r="C52441" s="71"/>
    </row>
    <row r="52442" spans="1:3" x14ac:dyDescent="0.4">
      <c r="A52442" s="70"/>
      <c r="B52442" s="70"/>
      <c r="C52442" s="71"/>
    </row>
    <row r="52443" spans="1:3" x14ac:dyDescent="0.4">
      <c r="A52443" s="70"/>
      <c r="B52443" s="70"/>
      <c r="C52443" s="71"/>
    </row>
    <row r="52444" spans="1:3" x14ac:dyDescent="0.4">
      <c r="A52444" s="70"/>
      <c r="B52444" s="70"/>
      <c r="C52444" s="71"/>
    </row>
    <row r="52445" spans="1:3" x14ac:dyDescent="0.4">
      <c r="A52445" s="70"/>
      <c r="B52445" s="70"/>
      <c r="C52445" s="71"/>
    </row>
    <row r="52446" spans="1:3" x14ac:dyDescent="0.4">
      <c r="A52446" s="70"/>
      <c r="B52446" s="70"/>
      <c r="C52446" s="71"/>
    </row>
    <row r="52447" spans="1:3" x14ac:dyDescent="0.4">
      <c r="A52447" s="70"/>
      <c r="B52447" s="70"/>
      <c r="C52447" s="71"/>
    </row>
    <row r="52448" spans="1:3" x14ac:dyDescent="0.4">
      <c r="A52448" s="70"/>
      <c r="B52448" s="70"/>
      <c r="C52448" s="71"/>
    </row>
    <row r="52449" spans="1:3" x14ac:dyDescent="0.4">
      <c r="A52449" s="70"/>
      <c r="B52449" s="70"/>
      <c r="C52449" s="71"/>
    </row>
    <row r="52450" spans="1:3" x14ac:dyDescent="0.4">
      <c r="A52450" s="70"/>
      <c r="B52450" s="70"/>
      <c r="C52450" s="71"/>
    </row>
    <row r="52451" spans="1:3" x14ac:dyDescent="0.4">
      <c r="A52451" s="70"/>
      <c r="B52451" s="70"/>
      <c r="C52451" s="71"/>
    </row>
    <row r="52452" spans="1:3" x14ac:dyDescent="0.4">
      <c r="A52452" s="70"/>
      <c r="B52452" s="70"/>
      <c r="C52452" s="71"/>
    </row>
    <row r="52453" spans="1:3" x14ac:dyDescent="0.4">
      <c r="A52453" s="70"/>
      <c r="B52453" s="70"/>
      <c r="C52453" s="71"/>
    </row>
    <row r="52454" spans="1:3" x14ac:dyDescent="0.4">
      <c r="A52454" s="70"/>
      <c r="B52454" s="70"/>
      <c r="C52454" s="71"/>
    </row>
    <row r="52455" spans="1:3" x14ac:dyDescent="0.4">
      <c r="A52455" s="70"/>
      <c r="B52455" s="70"/>
      <c r="C52455" s="71"/>
    </row>
    <row r="52456" spans="1:3" x14ac:dyDescent="0.4">
      <c r="A52456" s="70"/>
      <c r="B52456" s="70"/>
      <c r="C52456" s="71"/>
    </row>
    <row r="52457" spans="1:3" x14ac:dyDescent="0.4">
      <c r="A52457" s="70"/>
      <c r="B52457" s="70"/>
      <c r="C52457" s="71"/>
    </row>
    <row r="52458" spans="1:3" x14ac:dyDescent="0.4">
      <c r="A52458" s="70"/>
      <c r="B52458" s="70"/>
      <c r="C52458" s="71"/>
    </row>
    <row r="52459" spans="1:3" x14ac:dyDescent="0.4">
      <c r="A52459" s="70"/>
      <c r="B52459" s="70"/>
      <c r="C52459" s="71"/>
    </row>
    <row r="52460" spans="1:3" x14ac:dyDescent="0.4">
      <c r="A52460" s="70"/>
      <c r="B52460" s="70"/>
      <c r="C52460" s="71"/>
    </row>
    <row r="52461" spans="1:3" x14ac:dyDescent="0.4">
      <c r="A52461" s="70"/>
      <c r="B52461" s="70"/>
      <c r="C52461" s="71"/>
    </row>
    <row r="52462" spans="1:3" x14ac:dyDescent="0.4">
      <c r="A52462" s="70"/>
      <c r="B52462" s="70"/>
      <c r="C52462" s="71"/>
    </row>
    <row r="52463" spans="1:3" x14ac:dyDescent="0.4">
      <c r="A52463" s="70"/>
      <c r="B52463" s="70"/>
      <c r="C52463" s="71"/>
    </row>
    <row r="52464" spans="1:3" x14ac:dyDescent="0.4">
      <c r="A52464" s="70"/>
      <c r="B52464" s="70"/>
      <c r="C52464" s="71"/>
    </row>
    <row r="52465" spans="1:3" x14ac:dyDescent="0.4">
      <c r="A52465" s="70"/>
      <c r="B52465" s="70"/>
      <c r="C52465" s="71"/>
    </row>
    <row r="52466" spans="1:3" x14ac:dyDescent="0.4">
      <c r="A52466" s="70"/>
      <c r="B52466" s="70"/>
      <c r="C52466" s="71"/>
    </row>
    <row r="52467" spans="1:3" x14ac:dyDescent="0.4">
      <c r="A52467" s="70"/>
      <c r="B52467" s="70"/>
      <c r="C52467" s="71"/>
    </row>
    <row r="52468" spans="1:3" x14ac:dyDescent="0.4">
      <c r="A52468" s="70"/>
      <c r="B52468" s="70"/>
      <c r="C52468" s="71"/>
    </row>
    <row r="52469" spans="1:3" x14ac:dyDescent="0.4">
      <c r="A52469" s="70"/>
      <c r="B52469" s="70"/>
      <c r="C52469" s="71"/>
    </row>
    <row r="52470" spans="1:3" x14ac:dyDescent="0.4">
      <c r="A52470" s="70"/>
      <c r="B52470" s="70"/>
      <c r="C52470" s="71"/>
    </row>
    <row r="52471" spans="1:3" x14ac:dyDescent="0.4">
      <c r="A52471" s="70"/>
      <c r="B52471" s="70"/>
      <c r="C52471" s="71"/>
    </row>
    <row r="52472" spans="1:3" x14ac:dyDescent="0.4">
      <c r="A52472" s="70"/>
      <c r="B52472" s="70"/>
      <c r="C52472" s="71"/>
    </row>
    <row r="52473" spans="1:3" x14ac:dyDescent="0.4">
      <c r="A52473" s="70"/>
      <c r="B52473" s="70"/>
      <c r="C52473" s="71"/>
    </row>
    <row r="52474" spans="1:3" x14ac:dyDescent="0.4">
      <c r="A52474" s="70"/>
      <c r="B52474" s="70"/>
      <c r="C52474" s="71"/>
    </row>
    <row r="52475" spans="1:3" x14ac:dyDescent="0.4">
      <c r="A52475" s="70"/>
      <c r="B52475" s="70"/>
      <c r="C52475" s="71"/>
    </row>
    <row r="52476" spans="1:3" x14ac:dyDescent="0.4">
      <c r="A52476" s="70"/>
      <c r="B52476" s="70"/>
      <c r="C52476" s="71"/>
    </row>
    <row r="52477" spans="1:3" x14ac:dyDescent="0.4">
      <c r="A52477" s="70"/>
      <c r="B52477" s="70"/>
      <c r="C52477" s="71"/>
    </row>
    <row r="52478" spans="1:3" x14ac:dyDescent="0.4">
      <c r="A52478" s="70"/>
      <c r="B52478" s="70"/>
      <c r="C52478" s="71"/>
    </row>
    <row r="52479" spans="1:3" x14ac:dyDescent="0.4">
      <c r="A52479" s="70"/>
      <c r="B52479" s="70"/>
      <c r="C52479" s="71"/>
    </row>
    <row r="52480" spans="1:3" x14ac:dyDescent="0.4">
      <c r="A52480" s="70"/>
      <c r="B52480" s="70"/>
      <c r="C52480" s="71"/>
    </row>
    <row r="52481" spans="1:3" x14ac:dyDescent="0.4">
      <c r="A52481" s="70"/>
      <c r="B52481" s="70"/>
      <c r="C52481" s="71"/>
    </row>
    <row r="52482" spans="1:3" x14ac:dyDescent="0.4">
      <c r="A52482" s="70"/>
      <c r="B52482" s="70"/>
      <c r="C52482" s="71"/>
    </row>
    <row r="52483" spans="1:3" x14ac:dyDescent="0.4">
      <c r="A52483" s="70"/>
      <c r="B52483" s="70"/>
      <c r="C52483" s="71"/>
    </row>
    <row r="52484" spans="1:3" x14ac:dyDescent="0.4">
      <c r="A52484" s="70"/>
      <c r="B52484" s="70"/>
      <c r="C52484" s="71"/>
    </row>
    <row r="52485" spans="1:3" x14ac:dyDescent="0.4">
      <c r="A52485" s="70"/>
      <c r="B52485" s="70"/>
      <c r="C52485" s="71"/>
    </row>
    <row r="52486" spans="1:3" x14ac:dyDescent="0.4">
      <c r="A52486" s="70"/>
      <c r="B52486" s="70"/>
      <c r="C52486" s="71"/>
    </row>
    <row r="52487" spans="1:3" x14ac:dyDescent="0.4">
      <c r="A52487" s="70"/>
      <c r="B52487" s="70"/>
      <c r="C52487" s="71"/>
    </row>
    <row r="52488" spans="1:3" x14ac:dyDescent="0.4">
      <c r="A52488" s="70"/>
      <c r="B52488" s="70"/>
      <c r="C52488" s="71"/>
    </row>
    <row r="52489" spans="1:3" x14ac:dyDescent="0.4">
      <c r="A52489" s="70"/>
      <c r="B52489" s="70"/>
      <c r="C52489" s="71"/>
    </row>
    <row r="52490" spans="1:3" x14ac:dyDescent="0.4">
      <c r="A52490" s="70"/>
      <c r="B52490" s="70"/>
      <c r="C52490" s="71"/>
    </row>
    <row r="52491" spans="1:3" x14ac:dyDescent="0.4">
      <c r="A52491" s="70"/>
      <c r="B52491" s="70"/>
      <c r="C52491" s="71"/>
    </row>
    <row r="52492" spans="1:3" x14ac:dyDescent="0.4">
      <c r="A52492" s="70"/>
      <c r="B52492" s="70"/>
      <c r="C52492" s="71"/>
    </row>
    <row r="52493" spans="1:3" x14ac:dyDescent="0.4">
      <c r="A52493" s="70"/>
      <c r="B52493" s="70"/>
      <c r="C52493" s="71"/>
    </row>
    <row r="52494" spans="1:3" x14ac:dyDescent="0.4">
      <c r="A52494" s="70"/>
      <c r="B52494" s="70"/>
      <c r="C52494" s="71"/>
    </row>
    <row r="52495" spans="1:3" x14ac:dyDescent="0.4">
      <c r="A52495" s="70"/>
      <c r="B52495" s="70"/>
      <c r="C52495" s="71"/>
    </row>
    <row r="52496" spans="1:3" x14ac:dyDescent="0.4">
      <c r="A52496" s="70"/>
      <c r="B52496" s="70"/>
      <c r="C52496" s="71"/>
    </row>
    <row r="52497" spans="1:3" x14ac:dyDescent="0.4">
      <c r="A52497" s="70"/>
      <c r="B52497" s="70"/>
      <c r="C52497" s="71"/>
    </row>
    <row r="52498" spans="1:3" x14ac:dyDescent="0.4">
      <c r="A52498" s="70"/>
      <c r="B52498" s="70"/>
      <c r="C52498" s="71"/>
    </row>
    <row r="52499" spans="1:3" x14ac:dyDescent="0.4">
      <c r="A52499" s="70"/>
      <c r="B52499" s="70"/>
      <c r="C52499" s="71"/>
    </row>
    <row r="52500" spans="1:3" x14ac:dyDescent="0.4">
      <c r="A52500" s="70"/>
      <c r="B52500" s="70"/>
      <c r="C52500" s="71"/>
    </row>
    <row r="52501" spans="1:3" x14ac:dyDescent="0.4">
      <c r="A52501" s="70"/>
      <c r="B52501" s="70"/>
      <c r="C52501" s="71"/>
    </row>
    <row r="52502" spans="1:3" x14ac:dyDescent="0.4">
      <c r="A52502" s="70"/>
      <c r="B52502" s="70"/>
      <c r="C52502" s="71"/>
    </row>
    <row r="52503" spans="1:3" x14ac:dyDescent="0.4">
      <c r="A52503" s="70"/>
      <c r="B52503" s="70"/>
      <c r="C52503" s="71"/>
    </row>
    <row r="52504" spans="1:3" x14ac:dyDescent="0.4">
      <c r="A52504" s="70"/>
      <c r="B52504" s="70"/>
      <c r="C52504" s="71"/>
    </row>
    <row r="52505" spans="1:3" x14ac:dyDescent="0.4">
      <c r="A52505" s="70"/>
      <c r="B52505" s="70"/>
      <c r="C52505" s="71"/>
    </row>
    <row r="52506" spans="1:3" x14ac:dyDescent="0.4">
      <c r="A52506" s="70"/>
      <c r="B52506" s="70"/>
      <c r="C52506" s="71"/>
    </row>
    <row r="52507" spans="1:3" x14ac:dyDescent="0.4">
      <c r="A52507" s="70"/>
      <c r="B52507" s="70"/>
      <c r="C52507" s="71"/>
    </row>
    <row r="52508" spans="1:3" x14ac:dyDescent="0.4">
      <c r="A52508" s="70"/>
      <c r="B52508" s="70"/>
      <c r="C52508" s="71"/>
    </row>
    <row r="52509" spans="1:3" x14ac:dyDescent="0.4">
      <c r="A52509" s="70"/>
      <c r="B52509" s="70"/>
      <c r="C52509" s="71"/>
    </row>
    <row r="52510" spans="1:3" x14ac:dyDescent="0.4">
      <c r="A52510" s="70"/>
      <c r="B52510" s="70"/>
      <c r="C52510" s="71"/>
    </row>
    <row r="52511" spans="1:3" x14ac:dyDescent="0.4">
      <c r="A52511" s="70"/>
      <c r="B52511" s="70"/>
      <c r="C52511" s="71"/>
    </row>
    <row r="52512" spans="1:3" x14ac:dyDescent="0.4">
      <c r="A52512" s="70"/>
      <c r="B52512" s="70"/>
      <c r="C52512" s="71"/>
    </row>
    <row r="52513" spans="1:3" x14ac:dyDescent="0.4">
      <c r="A52513" s="70"/>
      <c r="B52513" s="70"/>
      <c r="C52513" s="71"/>
    </row>
    <row r="52514" spans="1:3" x14ac:dyDescent="0.4">
      <c r="A52514" s="70"/>
      <c r="B52514" s="70"/>
      <c r="C52514" s="71"/>
    </row>
    <row r="52515" spans="1:3" x14ac:dyDescent="0.4">
      <c r="A52515" s="70"/>
      <c r="B52515" s="70"/>
      <c r="C52515" s="71"/>
    </row>
    <row r="52516" spans="1:3" x14ac:dyDescent="0.4">
      <c r="A52516" s="70"/>
      <c r="B52516" s="70"/>
      <c r="C52516" s="71"/>
    </row>
    <row r="52517" spans="1:3" x14ac:dyDescent="0.4">
      <c r="A52517" s="70"/>
      <c r="B52517" s="70"/>
      <c r="C52517" s="71"/>
    </row>
    <row r="52518" spans="1:3" x14ac:dyDescent="0.4">
      <c r="A52518" s="70"/>
      <c r="B52518" s="70"/>
      <c r="C52518" s="71"/>
    </row>
    <row r="52519" spans="1:3" x14ac:dyDescent="0.4">
      <c r="A52519" s="70"/>
      <c r="B52519" s="70"/>
      <c r="C52519" s="71"/>
    </row>
    <row r="52520" spans="1:3" x14ac:dyDescent="0.4">
      <c r="A52520" s="70"/>
      <c r="B52520" s="70"/>
      <c r="C52520" s="71"/>
    </row>
    <row r="52521" spans="1:3" x14ac:dyDescent="0.4">
      <c r="A52521" s="70"/>
      <c r="B52521" s="70"/>
      <c r="C52521" s="71"/>
    </row>
    <row r="52522" spans="1:3" x14ac:dyDescent="0.4">
      <c r="A52522" s="70"/>
      <c r="B52522" s="70"/>
      <c r="C52522" s="71"/>
    </row>
    <row r="52523" spans="1:3" x14ac:dyDescent="0.4">
      <c r="A52523" s="70"/>
      <c r="B52523" s="70"/>
      <c r="C52523" s="71"/>
    </row>
    <row r="52524" spans="1:3" x14ac:dyDescent="0.4">
      <c r="A52524" s="70"/>
      <c r="B52524" s="70"/>
      <c r="C52524" s="71"/>
    </row>
    <row r="52525" spans="1:3" x14ac:dyDescent="0.4">
      <c r="A52525" s="70"/>
      <c r="B52525" s="70"/>
      <c r="C52525" s="71"/>
    </row>
    <row r="52526" spans="1:3" x14ac:dyDescent="0.4">
      <c r="A52526" s="70"/>
      <c r="B52526" s="70"/>
      <c r="C52526" s="71"/>
    </row>
    <row r="52527" spans="1:3" x14ac:dyDescent="0.4">
      <c r="A52527" s="70"/>
      <c r="B52527" s="70"/>
      <c r="C52527" s="71"/>
    </row>
    <row r="52528" spans="1:3" x14ac:dyDescent="0.4">
      <c r="A52528" s="70"/>
      <c r="B52528" s="70"/>
      <c r="C52528" s="71"/>
    </row>
    <row r="52529" spans="1:3" x14ac:dyDescent="0.4">
      <c r="A52529" s="70"/>
      <c r="B52529" s="70"/>
      <c r="C52529" s="71"/>
    </row>
    <row r="52530" spans="1:3" x14ac:dyDescent="0.4">
      <c r="A52530" s="70"/>
      <c r="B52530" s="70"/>
      <c r="C52530" s="71"/>
    </row>
    <row r="52531" spans="1:3" x14ac:dyDescent="0.4">
      <c r="A52531" s="70"/>
      <c r="B52531" s="70"/>
      <c r="C52531" s="71"/>
    </row>
    <row r="52532" spans="1:3" x14ac:dyDescent="0.4">
      <c r="A52532" s="70"/>
      <c r="B52532" s="70"/>
      <c r="C52532" s="71"/>
    </row>
    <row r="52533" spans="1:3" x14ac:dyDescent="0.4">
      <c r="A52533" s="70"/>
      <c r="B52533" s="70"/>
      <c r="C52533" s="71"/>
    </row>
    <row r="52534" spans="1:3" x14ac:dyDescent="0.4">
      <c r="A52534" s="70"/>
      <c r="B52534" s="70"/>
      <c r="C52534" s="71"/>
    </row>
    <row r="52535" spans="1:3" x14ac:dyDescent="0.4">
      <c r="A52535" s="70"/>
      <c r="B52535" s="70"/>
      <c r="C52535" s="71"/>
    </row>
    <row r="52536" spans="1:3" x14ac:dyDescent="0.4">
      <c r="A52536" s="70"/>
      <c r="B52536" s="70"/>
      <c r="C52536" s="71"/>
    </row>
    <row r="52537" spans="1:3" x14ac:dyDescent="0.4">
      <c r="A52537" s="70"/>
      <c r="B52537" s="70"/>
      <c r="C52537" s="71"/>
    </row>
    <row r="52538" spans="1:3" x14ac:dyDescent="0.4">
      <c r="A52538" s="70"/>
      <c r="B52538" s="70"/>
      <c r="C52538" s="71"/>
    </row>
    <row r="52539" spans="1:3" x14ac:dyDescent="0.4">
      <c r="A52539" s="70"/>
      <c r="B52539" s="70"/>
      <c r="C52539" s="71"/>
    </row>
    <row r="52540" spans="1:3" x14ac:dyDescent="0.4">
      <c r="A52540" s="70"/>
      <c r="B52540" s="70"/>
      <c r="C52540" s="71"/>
    </row>
    <row r="52541" spans="1:3" x14ac:dyDescent="0.4">
      <c r="A52541" s="70"/>
      <c r="B52541" s="70"/>
      <c r="C52541" s="71"/>
    </row>
    <row r="52542" spans="1:3" x14ac:dyDescent="0.4">
      <c r="A52542" s="70"/>
      <c r="B52542" s="70"/>
      <c r="C52542" s="71"/>
    </row>
    <row r="52543" spans="1:3" x14ac:dyDescent="0.4">
      <c r="A52543" s="70"/>
      <c r="B52543" s="70"/>
      <c r="C52543" s="71"/>
    </row>
    <row r="52544" spans="1:3" x14ac:dyDescent="0.4">
      <c r="A52544" s="70"/>
      <c r="B52544" s="70"/>
      <c r="C52544" s="71"/>
    </row>
    <row r="52545" spans="1:3" x14ac:dyDescent="0.4">
      <c r="A52545" s="70"/>
      <c r="B52545" s="70"/>
      <c r="C52545" s="71"/>
    </row>
    <row r="52546" spans="1:3" x14ac:dyDescent="0.4">
      <c r="A52546" s="70"/>
      <c r="B52546" s="70"/>
      <c r="C52546" s="71"/>
    </row>
    <row r="52547" spans="1:3" x14ac:dyDescent="0.4">
      <c r="A52547" s="70"/>
      <c r="B52547" s="70"/>
      <c r="C52547" s="71"/>
    </row>
    <row r="52548" spans="1:3" x14ac:dyDescent="0.4">
      <c r="A52548" s="70"/>
      <c r="B52548" s="70"/>
      <c r="C52548" s="71"/>
    </row>
    <row r="52549" spans="1:3" x14ac:dyDescent="0.4">
      <c r="A52549" s="70"/>
      <c r="B52549" s="70"/>
      <c r="C52549" s="71"/>
    </row>
    <row r="52550" spans="1:3" x14ac:dyDescent="0.4">
      <c r="A52550" s="70"/>
      <c r="B52550" s="70"/>
      <c r="C52550" s="71"/>
    </row>
    <row r="52551" spans="1:3" x14ac:dyDescent="0.4">
      <c r="A52551" s="70"/>
      <c r="B52551" s="70"/>
      <c r="C52551" s="71"/>
    </row>
    <row r="52552" spans="1:3" x14ac:dyDescent="0.4">
      <c r="A52552" s="70"/>
      <c r="B52552" s="70"/>
      <c r="C52552" s="71"/>
    </row>
    <row r="52553" spans="1:3" x14ac:dyDescent="0.4">
      <c r="A52553" s="70"/>
      <c r="B52553" s="70"/>
      <c r="C52553" s="71"/>
    </row>
    <row r="52554" spans="1:3" x14ac:dyDescent="0.4">
      <c r="A52554" s="70"/>
      <c r="B52554" s="70"/>
      <c r="C52554" s="71"/>
    </row>
    <row r="52555" spans="1:3" x14ac:dyDescent="0.4">
      <c r="A52555" s="70"/>
      <c r="B52555" s="70"/>
      <c r="C52555" s="71"/>
    </row>
    <row r="52556" spans="1:3" x14ac:dyDescent="0.4">
      <c r="A52556" s="70"/>
      <c r="B52556" s="70"/>
      <c r="C52556" s="71"/>
    </row>
    <row r="52557" spans="1:3" x14ac:dyDescent="0.4">
      <c r="A52557" s="70"/>
      <c r="B52557" s="70"/>
      <c r="C52557" s="71"/>
    </row>
    <row r="52558" spans="1:3" x14ac:dyDescent="0.4">
      <c r="A52558" s="70"/>
      <c r="B52558" s="70"/>
      <c r="C52558" s="71"/>
    </row>
    <row r="52559" spans="1:3" x14ac:dyDescent="0.4">
      <c r="A52559" s="70"/>
      <c r="B52559" s="70"/>
      <c r="C52559" s="71"/>
    </row>
    <row r="52560" spans="1:3" x14ac:dyDescent="0.4">
      <c r="A52560" s="70"/>
      <c r="B52560" s="70"/>
      <c r="C52560" s="71"/>
    </row>
    <row r="52561" spans="1:3" x14ac:dyDescent="0.4">
      <c r="A52561" s="70"/>
      <c r="B52561" s="70"/>
      <c r="C52561" s="71"/>
    </row>
    <row r="52562" spans="1:3" x14ac:dyDescent="0.4">
      <c r="A52562" s="70"/>
      <c r="B52562" s="70"/>
      <c r="C52562" s="71"/>
    </row>
    <row r="52563" spans="1:3" x14ac:dyDescent="0.4">
      <c r="A52563" s="70"/>
      <c r="B52563" s="70"/>
      <c r="C52563" s="71"/>
    </row>
    <row r="52564" spans="1:3" x14ac:dyDescent="0.4">
      <c r="A52564" s="70"/>
      <c r="B52564" s="70"/>
      <c r="C52564" s="71"/>
    </row>
    <row r="52565" spans="1:3" x14ac:dyDescent="0.4">
      <c r="A52565" s="70"/>
      <c r="B52565" s="70"/>
      <c r="C52565" s="71"/>
    </row>
    <row r="52566" spans="1:3" x14ac:dyDescent="0.4">
      <c r="A52566" s="70"/>
      <c r="B52566" s="70"/>
      <c r="C52566" s="71"/>
    </row>
    <row r="52567" spans="1:3" x14ac:dyDescent="0.4">
      <c r="A52567" s="70"/>
      <c r="B52567" s="70"/>
      <c r="C52567" s="71"/>
    </row>
    <row r="52568" spans="1:3" x14ac:dyDescent="0.4">
      <c r="A52568" s="70"/>
      <c r="B52568" s="70"/>
      <c r="C52568" s="71"/>
    </row>
    <row r="52569" spans="1:3" x14ac:dyDescent="0.4">
      <c r="A52569" s="70"/>
      <c r="B52569" s="70"/>
      <c r="C52569" s="71"/>
    </row>
    <row r="52570" spans="1:3" x14ac:dyDescent="0.4">
      <c r="A52570" s="70"/>
      <c r="B52570" s="70"/>
      <c r="C52570" s="71"/>
    </row>
    <row r="52571" spans="1:3" x14ac:dyDescent="0.4">
      <c r="A52571" s="70"/>
      <c r="B52571" s="70"/>
      <c r="C52571" s="71"/>
    </row>
    <row r="52572" spans="1:3" x14ac:dyDescent="0.4">
      <c r="A52572" s="70"/>
      <c r="B52572" s="70"/>
      <c r="C52572" s="71"/>
    </row>
    <row r="52573" spans="1:3" x14ac:dyDescent="0.4">
      <c r="A52573" s="70"/>
      <c r="B52573" s="70"/>
      <c r="C52573" s="71"/>
    </row>
    <row r="52574" spans="1:3" x14ac:dyDescent="0.4">
      <c r="A52574" s="70"/>
      <c r="B52574" s="70"/>
      <c r="C52574" s="71"/>
    </row>
    <row r="52575" spans="1:3" x14ac:dyDescent="0.4">
      <c r="A52575" s="70"/>
      <c r="B52575" s="70"/>
      <c r="C52575" s="71"/>
    </row>
    <row r="52576" spans="1:3" x14ac:dyDescent="0.4">
      <c r="A52576" s="70"/>
      <c r="B52576" s="70"/>
      <c r="C52576" s="71"/>
    </row>
    <row r="52577" spans="1:3" x14ac:dyDescent="0.4">
      <c r="A52577" s="70"/>
      <c r="B52577" s="70"/>
      <c r="C52577" s="71"/>
    </row>
    <row r="52578" spans="1:3" x14ac:dyDescent="0.4">
      <c r="A52578" s="70"/>
      <c r="B52578" s="70"/>
      <c r="C52578" s="71"/>
    </row>
    <row r="52579" spans="1:3" x14ac:dyDescent="0.4">
      <c r="A52579" s="70"/>
      <c r="B52579" s="70"/>
      <c r="C52579" s="71"/>
    </row>
    <row r="52580" spans="1:3" x14ac:dyDescent="0.4">
      <c r="A52580" s="70"/>
      <c r="B52580" s="70"/>
      <c r="C52580" s="71"/>
    </row>
    <row r="52581" spans="1:3" x14ac:dyDescent="0.4">
      <c r="A52581" s="70"/>
      <c r="B52581" s="70"/>
      <c r="C52581" s="71"/>
    </row>
    <row r="52582" spans="1:3" x14ac:dyDescent="0.4">
      <c r="A52582" s="70"/>
      <c r="B52582" s="70"/>
      <c r="C52582" s="71"/>
    </row>
    <row r="52583" spans="1:3" x14ac:dyDescent="0.4">
      <c r="A52583" s="70"/>
      <c r="B52583" s="70"/>
      <c r="C52583" s="71"/>
    </row>
    <row r="52584" spans="1:3" x14ac:dyDescent="0.4">
      <c r="A52584" s="70"/>
      <c r="B52584" s="70"/>
      <c r="C52584" s="71"/>
    </row>
    <row r="52585" spans="1:3" x14ac:dyDescent="0.4">
      <c r="A52585" s="70"/>
      <c r="B52585" s="70"/>
      <c r="C52585" s="71"/>
    </row>
    <row r="52586" spans="1:3" x14ac:dyDescent="0.4">
      <c r="A52586" s="70"/>
      <c r="B52586" s="70"/>
      <c r="C52586" s="71"/>
    </row>
    <row r="52587" spans="1:3" x14ac:dyDescent="0.4">
      <c r="A52587" s="70"/>
      <c r="B52587" s="70"/>
      <c r="C52587" s="71"/>
    </row>
    <row r="52588" spans="1:3" x14ac:dyDescent="0.4">
      <c r="A52588" s="70"/>
      <c r="B52588" s="70"/>
      <c r="C52588" s="71"/>
    </row>
    <row r="52589" spans="1:3" x14ac:dyDescent="0.4">
      <c r="A52589" s="70"/>
      <c r="B52589" s="70"/>
      <c r="C52589" s="71"/>
    </row>
    <row r="52590" spans="1:3" x14ac:dyDescent="0.4">
      <c r="A52590" s="70"/>
      <c r="B52590" s="70"/>
      <c r="C52590" s="71"/>
    </row>
    <row r="52591" spans="1:3" x14ac:dyDescent="0.4">
      <c r="A52591" s="70"/>
      <c r="B52591" s="70"/>
      <c r="C52591" s="71"/>
    </row>
    <row r="52592" spans="1:3" x14ac:dyDescent="0.4">
      <c r="A52592" s="70"/>
      <c r="B52592" s="70"/>
      <c r="C52592" s="71"/>
    </row>
    <row r="52593" spans="1:3" x14ac:dyDescent="0.4">
      <c r="A52593" s="70"/>
      <c r="B52593" s="70"/>
      <c r="C52593" s="71"/>
    </row>
    <row r="52594" spans="1:3" x14ac:dyDescent="0.4">
      <c r="A52594" s="70"/>
      <c r="B52594" s="70"/>
      <c r="C52594" s="71"/>
    </row>
    <row r="52595" spans="1:3" x14ac:dyDescent="0.4">
      <c r="A52595" s="70"/>
      <c r="B52595" s="70"/>
      <c r="C52595" s="71"/>
    </row>
    <row r="52596" spans="1:3" x14ac:dyDescent="0.4">
      <c r="A52596" s="70"/>
      <c r="B52596" s="70"/>
      <c r="C52596" s="71"/>
    </row>
    <row r="52597" spans="1:3" x14ac:dyDescent="0.4">
      <c r="A52597" s="70"/>
      <c r="B52597" s="70"/>
      <c r="C52597" s="71"/>
    </row>
    <row r="52598" spans="1:3" x14ac:dyDescent="0.4">
      <c r="A52598" s="70"/>
      <c r="B52598" s="70"/>
      <c r="C52598" s="71"/>
    </row>
    <row r="52599" spans="1:3" x14ac:dyDescent="0.4">
      <c r="A52599" s="70"/>
      <c r="B52599" s="70"/>
      <c r="C52599" s="71"/>
    </row>
    <row r="52600" spans="1:3" x14ac:dyDescent="0.4">
      <c r="A52600" s="70"/>
      <c r="B52600" s="70"/>
      <c r="C52600" s="71"/>
    </row>
    <row r="52601" spans="1:3" x14ac:dyDescent="0.4">
      <c r="A52601" s="70"/>
      <c r="B52601" s="70"/>
      <c r="C52601" s="71"/>
    </row>
    <row r="52602" spans="1:3" x14ac:dyDescent="0.4">
      <c r="A52602" s="70"/>
      <c r="B52602" s="70"/>
      <c r="C52602" s="71"/>
    </row>
    <row r="52603" spans="1:3" x14ac:dyDescent="0.4">
      <c r="A52603" s="70"/>
      <c r="B52603" s="70"/>
      <c r="C52603" s="71"/>
    </row>
    <row r="52604" spans="1:3" x14ac:dyDescent="0.4">
      <c r="A52604" s="70"/>
      <c r="B52604" s="70"/>
      <c r="C52604" s="71"/>
    </row>
    <row r="52605" spans="1:3" x14ac:dyDescent="0.4">
      <c r="A52605" s="70"/>
      <c r="B52605" s="70"/>
      <c r="C52605" s="71"/>
    </row>
    <row r="52606" spans="1:3" x14ac:dyDescent="0.4">
      <c r="A52606" s="70"/>
      <c r="B52606" s="70"/>
      <c r="C52606" s="71"/>
    </row>
    <row r="52607" spans="1:3" x14ac:dyDescent="0.4">
      <c r="A52607" s="70"/>
      <c r="B52607" s="70"/>
      <c r="C52607" s="71"/>
    </row>
    <row r="52608" spans="1:3" x14ac:dyDescent="0.4">
      <c r="A52608" s="70"/>
      <c r="B52608" s="70"/>
      <c r="C52608" s="71"/>
    </row>
    <row r="52609" spans="1:3" x14ac:dyDescent="0.4">
      <c r="A52609" s="70"/>
      <c r="B52609" s="70"/>
      <c r="C52609" s="71"/>
    </row>
    <row r="52610" spans="1:3" x14ac:dyDescent="0.4">
      <c r="A52610" s="70"/>
      <c r="B52610" s="70"/>
      <c r="C52610" s="71"/>
    </row>
    <row r="52611" spans="1:3" x14ac:dyDescent="0.4">
      <c r="A52611" s="70"/>
      <c r="B52611" s="70"/>
      <c r="C52611" s="71"/>
    </row>
    <row r="52612" spans="1:3" x14ac:dyDescent="0.4">
      <c r="A52612" s="70"/>
      <c r="B52612" s="70"/>
      <c r="C52612" s="71"/>
    </row>
    <row r="52613" spans="1:3" x14ac:dyDescent="0.4">
      <c r="A52613" s="70"/>
      <c r="B52613" s="70"/>
      <c r="C52613" s="71"/>
    </row>
    <row r="52614" spans="1:3" x14ac:dyDescent="0.4">
      <c r="A52614" s="70"/>
      <c r="B52614" s="70"/>
      <c r="C52614" s="71"/>
    </row>
    <row r="52615" spans="1:3" x14ac:dyDescent="0.4">
      <c r="A52615" s="70"/>
      <c r="B52615" s="70"/>
      <c r="C52615" s="71"/>
    </row>
    <row r="52616" spans="1:3" x14ac:dyDescent="0.4">
      <c r="A52616" s="70"/>
      <c r="B52616" s="70"/>
      <c r="C52616" s="71"/>
    </row>
    <row r="52617" spans="1:3" x14ac:dyDescent="0.4">
      <c r="A52617" s="70"/>
      <c r="B52617" s="70"/>
      <c r="C52617" s="71"/>
    </row>
    <row r="52618" spans="1:3" x14ac:dyDescent="0.4">
      <c r="A52618" s="70"/>
      <c r="B52618" s="70"/>
      <c r="C52618" s="71"/>
    </row>
    <row r="52619" spans="1:3" x14ac:dyDescent="0.4">
      <c r="A52619" s="70"/>
      <c r="B52619" s="70"/>
      <c r="C52619" s="71"/>
    </row>
    <row r="52620" spans="1:3" x14ac:dyDescent="0.4">
      <c r="A52620" s="70"/>
      <c r="B52620" s="70"/>
      <c r="C52620" s="71"/>
    </row>
    <row r="52621" spans="1:3" x14ac:dyDescent="0.4">
      <c r="A52621" s="70"/>
      <c r="B52621" s="70"/>
      <c r="C52621" s="71"/>
    </row>
    <row r="52622" spans="1:3" x14ac:dyDescent="0.4">
      <c r="A52622" s="70"/>
      <c r="B52622" s="70"/>
      <c r="C52622" s="71"/>
    </row>
    <row r="52623" spans="1:3" x14ac:dyDescent="0.4">
      <c r="A52623" s="70"/>
      <c r="B52623" s="70"/>
      <c r="C52623" s="71"/>
    </row>
    <row r="52624" spans="1:3" x14ac:dyDescent="0.4">
      <c r="A52624" s="70"/>
      <c r="B52624" s="70"/>
      <c r="C52624" s="71"/>
    </row>
    <row r="52625" spans="1:3" x14ac:dyDescent="0.4">
      <c r="A52625" s="70"/>
      <c r="B52625" s="70"/>
      <c r="C52625" s="71"/>
    </row>
    <row r="52626" spans="1:3" x14ac:dyDescent="0.4">
      <c r="A52626" s="70"/>
      <c r="B52626" s="70"/>
      <c r="C52626" s="71"/>
    </row>
    <row r="52627" spans="1:3" x14ac:dyDescent="0.4">
      <c r="A52627" s="70"/>
      <c r="B52627" s="70"/>
      <c r="C52627" s="71"/>
    </row>
    <row r="52628" spans="1:3" x14ac:dyDescent="0.4">
      <c r="A52628" s="70"/>
      <c r="B52628" s="70"/>
      <c r="C52628" s="71"/>
    </row>
    <row r="52629" spans="1:3" x14ac:dyDescent="0.4">
      <c r="A52629" s="70"/>
      <c r="B52629" s="70"/>
      <c r="C52629" s="71"/>
    </row>
    <row r="52630" spans="1:3" x14ac:dyDescent="0.4">
      <c r="A52630" s="70"/>
      <c r="B52630" s="70"/>
      <c r="C52630" s="71"/>
    </row>
    <row r="52631" spans="1:3" x14ac:dyDescent="0.4">
      <c r="A52631" s="70"/>
      <c r="B52631" s="70"/>
      <c r="C52631" s="71"/>
    </row>
    <row r="52632" spans="1:3" x14ac:dyDescent="0.4">
      <c r="A52632" s="70"/>
      <c r="B52632" s="70"/>
      <c r="C52632" s="71"/>
    </row>
    <row r="52633" spans="1:3" x14ac:dyDescent="0.4">
      <c r="A52633" s="70"/>
      <c r="B52633" s="70"/>
      <c r="C52633" s="71"/>
    </row>
    <row r="52634" spans="1:3" x14ac:dyDescent="0.4">
      <c r="A52634" s="70"/>
      <c r="B52634" s="70"/>
      <c r="C52634" s="71"/>
    </row>
    <row r="52635" spans="1:3" x14ac:dyDescent="0.4">
      <c r="A52635" s="70"/>
      <c r="B52635" s="70"/>
      <c r="C52635" s="71"/>
    </row>
    <row r="52636" spans="1:3" x14ac:dyDescent="0.4">
      <c r="A52636" s="70"/>
      <c r="B52636" s="70"/>
      <c r="C52636" s="71"/>
    </row>
    <row r="52637" spans="1:3" x14ac:dyDescent="0.4">
      <c r="A52637" s="70"/>
      <c r="B52637" s="70"/>
      <c r="C52637" s="71"/>
    </row>
    <row r="52638" spans="1:3" x14ac:dyDescent="0.4">
      <c r="A52638" s="70"/>
      <c r="B52638" s="70"/>
      <c r="C52638" s="71"/>
    </row>
    <row r="52639" spans="1:3" x14ac:dyDescent="0.4">
      <c r="A52639" s="70"/>
      <c r="B52639" s="70"/>
      <c r="C52639" s="71"/>
    </row>
    <row r="52640" spans="1:3" x14ac:dyDescent="0.4">
      <c r="A52640" s="70"/>
      <c r="B52640" s="70"/>
      <c r="C52640" s="71"/>
    </row>
    <row r="52641" spans="1:3" x14ac:dyDescent="0.4">
      <c r="A52641" s="70"/>
      <c r="B52641" s="70"/>
      <c r="C52641" s="71"/>
    </row>
    <row r="52642" spans="1:3" x14ac:dyDescent="0.4">
      <c r="A52642" s="70"/>
      <c r="B52642" s="70"/>
      <c r="C52642" s="71"/>
    </row>
    <row r="52643" spans="1:3" x14ac:dyDescent="0.4">
      <c r="A52643" s="70"/>
      <c r="B52643" s="70"/>
      <c r="C52643" s="71"/>
    </row>
    <row r="52644" spans="1:3" x14ac:dyDescent="0.4">
      <c r="A52644" s="70"/>
      <c r="B52644" s="70"/>
      <c r="C52644" s="71"/>
    </row>
    <row r="52645" spans="1:3" x14ac:dyDescent="0.4">
      <c r="A52645" s="70"/>
      <c r="B52645" s="70"/>
      <c r="C52645" s="71"/>
    </row>
    <row r="52646" spans="1:3" x14ac:dyDescent="0.4">
      <c r="A52646" s="70"/>
      <c r="B52646" s="70"/>
      <c r="C52646" s="71"/>
    </row>
    <row r="52647" spans="1:3" x14ac:dyDescent="0.4">
      <c r="A52647" s="70"/>
      <c r="B52647" s="70"/>
      <c r="C52647" s="71"/>
    </row>
    <row r="52648" spans="1:3" x14ac:dyDescent="0.4">
      <c r="A52648" s="70"/>
      <c r="B52648" s="70"/>
      <c r="C52648" s="71"/>
    </row>
    <row r="52649" spans="1:3" x14ac:dyDescent="0.4">
      <c r="A52649" s="70"/>
      <c r="B52649" s="70"/>
      <c r="C52649" s="71"/>
    </row>
    <row r="52650" spans="1:3" x14ac:dyDescent="0.4">
      <c r="A52650" s="70"/>
      <c r="B52650" s="70"/>
      <c r="C52650" s="71"/>
    </row>
    <row r="52651" spans="1:3" x14ac:dyDescent="0.4">
      <c r="A52651" s="70"/>
      <c r="B52651" s="70"/>
      <c r="C52651" s="71"/>
    </row>
    <row r="52652" spans="1:3" x14ac:dyDescent="0.4">
      <c r="A52652" s="70"/>
      <c r="B52652" s="70"/>
      <c r="C52652" s="71"/>
    </row>
    <row r="52653" spans="1:3" x14ac:dyDescent="0.4">
      <c r="A52653" s="70"/>
      <c r="B52653" s="70"/>
      <c r="C52653" s="71"/>
    </row>
    <row r="52654" spans="1:3" x14ac:dyDescent="0.4">
      <c r="A52654" s="70"/>
      <c r="B52654" s="70"/>
      <c r="C52654" s="71"/>
    </row>
    <row r="52655" spans="1:3" x14ac:dyDescent="0.4">
      <c r="A52655" s="70"/>
      <c r="B52655" s="70"/>
      <c r="C52655" s="71"/>
    </row>
    <row r="52656" spans="1:3" x14ac:dyDescent="0.4">
      <c r="A52656" s="70"/>
      <c r="B52656" s="70"/>
      <c r="C52656" s="71"/>
    </row>
    <row r="52657" spans="1:3" x14ac:dyDescent="0.4">
      <c r="A52657" s="70"/>
      <c r="B52657" s="70"/>
      <c r="C52657" s="71"/>
    </row>
    <row r="52658" spans="1:3" x14ac:dyDescent="0.4">
      <c r="A52658" s="70"/>
      <c r="B52658" s="70"/>
      <c r="C52658" s="71"/>
    </row>
    <row r="52659" spans="1:3" x14ac:dyDescent="0.4">
      <c r="A52659" s="70"/>
      <c r="B52659" s="70"/>
      <c r="C52659" s="71"/>
    </row>
    <row r="52660" spans="1:3" x14ac:dyDescent="0.4">
      <c r="A52660" s="70"/>
      <c r="B52660" s="70"/>
      <c r="C52660" s="71"/>
    </row>
    <row r="52661" spans="1:3" x14ac:dyDescent="0.4">
      <c r="A52661" s="70"/>
      <c r="B52661" s="70"/>
      <c r="C52661" s="71"/>
    </row>
    <row r="52662" spans="1:3" x14ac:dyDescent="0.4">
      <c r="A52662" s="70"/>
      <c r="B52662" s="70"/>
      <c r="C52662" s="71"/>
    </row>
    <row r="52663" spans="1:3" x14ac:dyDescent="0.4">
      <c r="A52663" s="70"/>
      <c r="B52663" s="70"/>
      <c r="C52663" s="71"/>
    </row>
    <row r="52664" spans="1:3" x14ac:dyDescent="0.4">
      <c r="A52664" s="70"/>
      <c r="B52664" s="70"/>
      <c r="C52664" s="71"/>
    </row>
    <row r="52665" spans="1:3" x14ac:dyDescent="0.4">
      <c r="A52665" s="70"/>
      <c r="B52665" s="70"/>
      <c r="C52665" s="71"/>
    </row>
    <row r="52666" spans="1:3" x14ac:dyDescent="0.4">
      <c r="A52666" s="70"/>
      <c r="B52666" s="70"/>
      <c r="C52666" s="71"/>
    </row>
    <row r="52667" spans="1:3" x14ac:dyDescent="0.4">
      <c r="A52667" s="70"/>
      <c r="B52667" s="70"/>
      <c r="C52667" s="71"/>
    </row>
    <row r="52668" spans="1:3" x14ac:dyDescent="0.4">
      <c r="A52668" s="70"/>
      <c r="B52668" s="70"/>
      <c r="C52668" s="71"/>
    </row>
    <row r="52669" spans="1:3" x14ac:dyDescent="0.4">
      <c r="A52669" s="70"/>
      <c r="B52669" s="70"/>
      <c r="C52669" s="71"/>
    </row>
    <row r="52670" spans="1:3" x14ac:dyDescent="0.4">
      <c r="A52670" s="70"/>
      <c r="B52670" s="70"/>
      <c r="C52670" s="71"/>
    </row>
    <row r="52671" spans="1:3" x14ac:dyDescent="0.4">
      <c r="A52671" s="70"/>
      <c r="B52671" s="70"/>
      <c r="C52671" s="71"/>
    </row>
    <row r="52672" spans="1:3" x14ac:dyDescent="0.4">
      <c r="A52672" s="70"/>
      <c r="B52672" s="70"/>
      <c r="C52672" s="71"/>
    </row>
    <row r="52673" spans="1:3" x14ac:dyDescent="0.4">
      <c r="A52673" s="70"/>
      <c r="B52673" s="70"/>
      <c r="C52673" s="71"/>
    </row>
    <row r="52674" spans="1:3" x14ac:dyDescent="0.4">
      <c r="A52674" s="70"/>
      <c r="B52674" s="70"/>
      <c r="C52674" s="71"/>
    </row>
    <row r="52675" spans="1:3" x14ac:dyDescent="0.4">
      <c r="A52675" s="70"/>
      <c r="B52675" s="70"/>
      <c r="C52675" s="71"/>
    </row>
    <row r="52676" spans="1:3" x14ac:dyDescent="0.4">
      <c r="A52676" s="70"/>
      <c r="B52676" s="70"/>
      <c r="C52676" s="71"/>
    </row>
    <row r="52677" spans="1:3" x14ac:dyDescent="0.4">
      <c r="A52677" s="70"/>
      <c r="B52677" s="70"/>
      <c r="C52677" s="71"/>
    </row>
    <row r="52678" spans="1:3" x14ac:dyDescent="0.4">
      <c r="A52678" s="70"/>
      <c r="B52678" s="70"/>
      <c r="C52678" s="71"/>
    </row>
    <row r="52679" spans="1:3" x14ac:dyDescent="0.4">
      <c r="A52679" s="70"/>
      <c r="B52679" s="70"/>
      <c r="C52679" s="71"/>
    </row>
    <row r="52680" spans="1:3" x14ac:dyDescent="0.4">
      <c r="A52680" s="70"/>
      <c r="B52680" s="70"/>
      <c r="C52680" s="71"/>
    </row>
    <row r="52681" spans="1:3" x14ac:dyDescent="0.4">
      <c r="A52681" s="70"/>
      <c r="B52681" s="70"/>
      <c r="C52681" s="71"/>
    </row>
    <row r="52682" spans="1:3" x14ac:dyDescent="0.4">
      <c r="A52682" s="70"/>
      <c r="B52682" s="70"/>
      <c r="C52682" s="71"/>
    </row>
    <row r="52683" spans="1:3" x14ac:dyDescent="0.4">
      <c r="A52683" s="70"/>
      <c r="B52683" s="70"/>
      <c r="C52683" s="71"/>
    </row>
    <row r="52684" spans="1:3" x14ac:dyDescent="0.4">
      <c r="A52684" s="70"/>
      <c r="B52684" s="70"/>
      <c r="C52684" s="71"/>
    </row>
    <row r="52685" spans="1:3" x14ac:dyDescent="0.4">
      <c r="A52685" s="70"/>
      <c r="B52685" s="70"/>
      <c r="C52685" s="71"/>
    </row>
    <row r="52686" spans="1:3" x14ac:dyDescent="0.4">
      <c r="A52686" s="70"/>
      <c r="B52686" s="70"/>
      <c r="C52686" s="71"/>
    </row>
    <row r="52687" spans="1:3" x14ac:dyDescent="0.4">
      <c r="A52687" s="70"/>
      <c r="B52687" s="70"/>
      <c r="C52687" s="71"/>
    </row>
    <row r="52688" spans="1:3" x14ac:dyDescent="0.4">
      <c r="A52688" s="70"/>
      <c r="B52688" s="70"/>
      <c r="C52688" s="71"/>
    </row>
    <row r="52689" spans="1:3" x14ac:dyDescent="0.4">
      <c r="A52689" s="70"/>
      <c r="B52689" s="70"/>
      <c r="C52689" s="71"/>
    </row>
    <row r="52690" spans="1:3" x14ac:dyDescent="0.4">
      <c r="A52690" s="70"/>
      <c r="B52690" s="70"/>
      <c r="C52690" s="71"/>
    </row>
    <row r="52691" spans="1:3" x14ac:dyDescent="0.4">
      <c r="A52691" s="70"/>
      <c r="B52691" s="70"/>
      <c r="C52691" s="71"/>
    </row>
    <row r="52692" spans="1:3" x14ac:dyDescent="0.4">
      <c r="A52692" s="70"/>
      <c r="B52692" s="70"/>
      <c r="C52692" s="71"/>
    </row>
    <row r="52693" spans="1:3" x14ac:dyDescent="0.4">
      <c r="A52693" s="70"/>
      <c r="B52693" s="70"/>
      <c r="C52693" s="71"/>
    </row>
    <row r="52694" spans="1:3" x14ac:dyDescent="0.4">
      <c r="A52694" s="70"/>
      <c r="B52694" s="70"/>
      <c r="C52694" s="71"/>
    </row>
    <row r="52695" spans="1:3" x14ac:dyDescent="0.4">
      <c r="A52695" s="70"/>
      <c r="B52695" s="70"/>
      <c r="C52695" s="71"/>
    </row>
    <row r="52696" spans="1:3" x14ac:dyDescent="0.4">
      <c r="A52696" s="70"/>
      <c r="B52696" s="70"/>
      <c r="C52696" s="71"/>
    </row>
    <row r="52697" spans="1:3" x14ac:dyDescent="0.4">
      <c r="A52697" s="70"/>
      <c r="B52697" s="70"/>
      <c r="C52697" s="71"/>
    </row>
    <row r="52698" spans="1:3" x14ac:dyDescent="0.4">
      <c r="A52698" s="70"/>
      <c r="B52698" s="70"/>
      <c r="C52698" s="71"/>
    </row>
    <row r="52699" spans="1:3" x14ac:dyDescent="0.4">
      <c r="A52699" s="70"/>
      <c r="B52699" s="70"/>
      <c r="C52699" s="71"/>
    </row>
    <row r="52700" spans="1:3" x14ac:dyDescent="0.4">
      <c r="A52700" s="70"/>
      <c r="B52700" s="70"/>
      <c r="C52700" s="71"/>
    </row>
    <row r="52701" spans="1:3" x14ac:dyDescent="0.4">
      <c r="A52701" s="70"/>
      <c r="B52701" s="70"/>
      <c r="C52701" s="71"/>
    </row>
    <row r="52702" spans="1:3" x14ac:dyDescent="0.4">
      <c r="A52702" s="70"/>
      <c r="B52702" s="70"/>
      <c r="C52702" s="71"/>
    </row>
    <row r="52703" spans="1:3" x14ac:dyDescent="0.4">
      <c r="A52703" s="70"/>
      <c r="B52703" s="70"/>
      <c r="C52703" s="71"/>
    </row>
    <row r="52704" spans="1:3" x14ac:dyDescent="0.4">
      <c r="A52704" s="70"/>
      <c r="B52704" s="70"/>
      <c r="C52704" s="71"/>
    </row>
    <row r="52705" spans="1:3" x14ac:dyDescent="0.4">
      <c r="A52705" s="70"/>
      <c r="B52705" s="70"/>
      <c r="C52705" s="71"/>
    </row>
    <row r="52706" spans="1:3" x14ac:dyDescent="0.4">
      <c r="A52706" s="70"/>
      <c r="B52706" s="70"/>
      <c r="C52706" s="71"/>
    </row>
    <row r="52707" spans="1:3" x14ac:dyDescent="0.4">
      <c r="A52707" s="70"/>
      <c r="B52707" s="70"/>
      <c r="C52707" s="71"/>
    </row>
    <row r="52708" spans="1:3" x14ac:dyDescent="0.4">
      <c r="A52708" s="70"/>
      <c r="B52708" s="70"/>
      <c r="C52708" s="71"/>
    </row>
    <row r="52709" spans="1:3" x14ac:dyDescent="0.4">
      <c r="A52709" s="70"/>
      <c r="B52709" s="70"/>
      <c r="C52709" s="71"/>
    </row>
    <row r="52710" spans="1:3" x14ac:dyDescent="0.4">
      <c r="A52710" s="70"/>
      <c r="B52710" s="70"/>
      <c r="C52710" s="71"/>
    </row>
    <row r="52711" spans="1:3" x14ac:dyDescent="0.4">
      <c r="A52711" s="70"/>
      <c r="B52711" s="70"/>
      <c r="C52711" s="71"/>
    </row>
    <row r="52712" spans="1:3" x14ac:dyDescent="0.4">
      <c r="A52712" s="70"/>
      <c r="B52712" s="70"/>
      <c r="C52712" s="71"/>
    </row>
    <row r="52713" spans="1:3" x14ac:dyDescent="0.4">
      <c r="A52713" s="70"/>
      <c r="B52713" s="70"/>
      <c r="C52713" s="71"/>
    </row>
    <row r="52714" spans="1:3" x14ac:dyDescent="0.4">
      <c r="A52714" s="70"/>
      <c r="B52714" s="70"/>
      <c r="C52714" s="71"/>
    </row>
    <row r="52715" spans="1:3" x14ac:dyDescent="0.4">
      <c r="A52715" s="70"/>
      <c r="B52715" s="70"/>
      <c r="C52715" s="71"/>
    </row>
    <row r="52716" spans="1:3" x14ac:dyDescent="0.4">
      <c r="A52716" s="70"/>
      <c r="B52716" s="70"/>
      <c r="C52716" s="71"/>
    </row>
    <row r="52717" spans="1:3" x14ac:dyDescent="0.4">
      <c r="A52717" s="70"/>
      <c r="B52717" s="70"/>
      <c r="C52717" s="71"/>
    </row>
    <row r="52718" spans="1:3" x14ac:dyDescent="0.4">
      <c r="A52718" s="70"/>
      <c r="B52718" s="70"/>
      <c r="C52718" s="71"/>
    </row>
    <row r="52719" spans="1:3" x14ac:dyDescent="0.4">
      <c r="A52719" s="70"/>
      <c r="B52719" s="70"/>
      <c r="C52719" s="71"/>
    </row>
    <row r="52720" spans="1:3" x14ac:dyDescent="0.4">
      <c r="A52720" s="70"/>
      <c r="B52720" s="70"/>
      <c r="C52720" s="71"/>
    </row>
    <row r="52721" spans="1:3" x14ac:dyDescent="0.4">
      <c r="A52721" s="70"/>
      <c r="B52721" s="70"/>
      <c r="C52721" s="71"/>
    </row>
    <row r="52722" spans="1:3" x14ac:dyDescent="0.4">
      <c r="A52722" s="70"/>
      <c r="B52722" s="70"/>
      <c r="C52722" s="71"/>
    </row>
    <row r="52723" spans="1:3" x14ac:dyDescent="0.4">
      <c r="A52723" s="70"/>
      <c r="B52723" s="70"/>
      <c r="C52723" s="71"/>
    </row>
    <row r="52724" spans="1:3" x14ac:dyDescent="0.4">
      <c r="A52724" s="70"/>
      <c r="B52724" s="70"/>
      <c r="C52724" s="71"/>
    </row>
    <row r="52725" spans="1:3" x14ac:dyDescent="0.4">
      <c r="A52725" s="70"/>
      <c r="B52725" s="70"/>
      <c r="C52725" s="71"/>
    </row>
    <row r="52726" spans="1:3" x14ac:dyDescent="0.4">
      <c r="A52726" s="70"/>
      <c r="B52726" s="70"/>
      <c r="C52726" s="71"/>
    </row>
    <row r="52727" spans="1:3" x14ac:dyDescent="0.4">
      <c r="A52727" s="70"/>
      <c r="B52727" s="70"/>
      <c r="C52727" s="71"/>
    </row>
    <row r="52728" spans="1:3" x14ac:dyDescent="0.4">
      <c r="A52728" s="70"/>
      <c r="B52728" s="70"/>
      <c r="C52728" s="71"/>
    </row>
    <row r="52729" spans="1:3" x14ac:dyDescent="0.4">
      <c r="A52729" s="70"/>
      <c r="B52729" s="70"/>
      <c r="C52729" s="71"/>
    </row>
    <row r="52730" spans="1:3" x14ac:dyDescent="0.4">
      <c r="A52730" s="70"/>
      <c r="B52730" s="70"/>
      <c r="C52730" s="71"/>
    </row>
    <row r="52731" spans="1:3" x14ac:dyDescent="0.4">
      <c r="A52731" s="70"/>
      <c r="B52731" s="70"/>
      <c r="C52731" s="71"/>
    </row>
    <row r="52732" spans="1:3" x14ac:dyDescent="0.4">
      <c r="A52732" s="70"/>
      <c r="B52732" s="70"/>
      <c r="C52732" s="71"/>
    </row>
    <row r="52733" spans="1:3" x14ac:dyDescent="0.4">
      <c r="A52733" s="70"/>
      <c r="B52733" s="70"/>
      <c r="C52733" s="71"/>
    </row>
    <row r="52734" spans="1:3" x14ac:dyDescent="0.4">
      <c r="A52734" s="70"/>
      <c r="B52734" s="70"/>
      <c r="C52734" s="71"/>
    </row>
    <row r="52735" spans="1:3" x14ac:dyDescent="0.4">
      <c r="A52735" s="70"/>
      <c r="B52735" s="70"/>
      <c r="C52735" s="71"/>
    </row>
    <row r="52736" spans="1:3" x14ac:dyDescent="0.4">
      <c r="A52736" s="70"/>
      <c r="B52736" s="70"/>
      <c r="C52736" s="71"/>
    </row>
    <row r="52737" spans="1:3" x14ac:dyDescent="0.4">
      <c r="A52737" s="70"/>
      <c r="B52737" s="70"/>
      <c r="C52737" s="71"/>
    </row>
    <row r="52738" spans="1:3" x14ac:dyDescent="0.4">
      <c r="A52738" s="70"/>
      <c r="B52738" s="70"/>
      <c r="C52738" s="71"/>
    </row>
    <row r="52739" spans="1:3" x14ac:dyDescent="0.4">
      <c r="A52739" s="70"/>
      <c r="B52739" s="70"/>
      <c r="C52739" s="71"/>
    </row>
    <row r="52740" spans="1:3" x14ac:dyDescent="0.4">
      <c r="A52740" s="70"/>
      <c r="B52740" s="70"/>
      <c r="C52740" s="71"/>
    </row>
    <row r="52741" spans="1:3" x14ac:dyDescent="0.4">
      <c r="A52741" s="70"/>
      <c r="B52741" s="70"/>
      <c r="C52741" s="71"/>
    </row>
    <row r="52742" spans="1:3" x14ac:dyDescent="0.4">
      <c r="A52742" s="70"/>
      <c r="B52742" s="70"/>
      <c r="C52742" s="71"/>
    </row>
    <row r="52743" spans="1:3" x14ac:dyDescent="0.4">
      <c r="A52743" s="70"/>
      <c r="B52743" s="70"/>
      <c r="C52743" s="71"/>
    </row>
    <row r="52744" spans="1:3" x14ac:dyDescent="0.4">
      <c r="A52744" s="70"/>
      <c r="B52744" s="70"/>
      <c r="C52744" s="71"/>
    </row>
    <row r="52745" spans="1:3" x14ac:dyDescent="0.4">
      <c r="A52745" s="70"/>
      <c r="B52745" s="70"/>
      <c r="C52745" s="71"/>
    </row>
    <row r="52746" spans="1:3" x14ac:dyDescent="0.4">
      <c r="A52746" s="70"/>
      <c r="B52746" s="70"/>
      <c r="C52746" s="71"/>
    </row>
    <row r="52747" spans="1:3" x14ac:dyDescent="0.4">
      <c r="A52747" s="70"/>
      <c r="B52747" s="70"/>
      <c r="C52747" s="71"/>
    </row>
    <row r="52748" spans="1:3" x14ac:dyDescent="0.4">
      <c r="A52748" s="70"/>
      <c r="B52748" s="70"/>
      <c r="C52748" s="71"/>
    </row>
    <row r="52749" spans="1:3" x14ac:dyDescent="0.4">
      <c r="A52749" s="70"/>
      <c r="B52749" s="70"/>
      <c r="C52749" s="71"/>
    </row>
    <row r="52750" spans="1:3" x14ac:dyDescent="0.4">
      <c r="A52750" s="70"/>
      <c r="B52750" s="70"/>
      <c r="C52750" s="71"/>
    </row>
    <row r="52751" spans="1:3" x14ac:dyDescent="0.4">
      <c r="A52751" s="70"/>
      <c r="B52751" s="70"/>
      <c r="C52751" s="71"/>
    </row>
    <row r="52752" spans="1:3" x14ac:dyDescent="0.4">
      <c r="A52752" s="70"/>
      <c r="B52752" s="70"/>
      <c r="C52752" s="71"/>
    </row>
    <row r="52753" spans="1:3" x14ac:dyDescent="0.4">
      <c r="A52753" s="70"/>
      <c r="B52753" s="70"/>
      <c r="C52753" s="71"/>
    </row>
    <row r="52754" spans="1:3" x14ac:dyDescent="0.4">
      <c r="A52754" s="70"/>
      <c r="B52754" s="70"/>
      <c r="C52754" s="71"/>
    </row>
    <row r="52755" spans="1:3" x14ac:dyDescent="0.4">
      <c r="A52755" s="70"/>
      <c r="B52755" s="70"/>
      <c r="C52755" s="71"/>
    </row>
    <row r="52756" spans="1:3" x14ac:dyDescent="0.4">
      <c r="A52756" s="70"/>
      <c r="B52756" s="70"/>
      <c r="C52756" s="71"/>
    </row>
    <row r="52757" spans="1:3" x14ac:dyDescent="0.4">
      <c r="A52757" s="70"/>
      <c r="B52757" s="70"/>
      <c r="C52757" s="71"/>
    </row>
    <row r="52758" spans="1:3" x14ac:dyDescent="0.4">
      <c r="A52758" s="70"/>
      <c r="B52758" s="70"/>
      <c r="C52758" s="71"/>
    </row>
    <row r="52759" spans="1:3" x14ac:dyDescent="0.4">
      <c r="A52759" s="70"/>
      <c r="B52759" s="70"/>
      <c r="C52759" s="71"/>
    </row>
    <row r="52760" spans="1:3" x14ac:dyDescent="0.4">
      <c r="A52760" s="70"/>
      <c r="B52760" s="70"/>
      <c r="C52760" s="71"/>
    </row>
    <row r="52761" spans="1:3" x14ac:dyDescent="0.4">
      <c r="A52761" s="70"/>
      <c r="B52761" s="70"/>
      <c r="C52761" s="71"/>
    </row>
    <row r="52762" spans="1:3" x14ac:dyDescent="0.4">
      <c r="A52762" s="70"/>
      <c r="B52762" s="70"/>
      <c r="C52762" s="71"/>
    </row>
    <row r="52763" spans="1:3" x14ac:dyDescent="0.4">
      <c r="A52763" s="70"/>
      <c r="B52763" s="70"/>
      <c r="C52763" s="71"/>
    </row>
    <row r="52764" spans="1:3" x14ac:dyDescent="0.4">
      <c r="A52764" s="70"/>
      <c r="B52764" s="70"/>
      <c r="C52764" s="71"/>
    </row>
    <row r="52765" spans="1:3" x14ac:dyDescent="0.4">
      <c r="A52765" s="70"/>
      <c r="B52765" s="70"/>
      <c r="C52765" s="71"/>
    </row>
    <row r="52766" spans="1:3" x14ac:dyDescent="0.4">
      <c r="A52766" s="70"/>
      <c r="B52766" s="70"/>
      <c r="C52766" s="71"/>
    </row>
    <row r="52767" spans="1:3" x14ac:dyDescent="0.4">
      <c r="A52767" s="70"/>
      <c r="B52767" s="70"/>
      <c r="C52767" s="71"/>
    </row>
    <row r="52768" spans="1:3" x14ac:dyDescent="0.4">
      <c r="A52768" s="70"/>
      <c r="B52768" s="70"/>
      <c r="C52768" s="71"/>
    </row>
    <row r="52769" spans="1:3" x14ac:dyDescent="0.4">
      <c r="A52769" s="70"/>
      <c r="B52769" s="70"/>
      <c r="C52769" s="71"/>
    </row>
    <row r="52770" spans="1:3" x14ac:dyDescent="0.4">
      <c r="A52770" s="70"/>
      <c r="B52770" s="70"/>
      <c r="C52770" s="71"/>
    </row>
    <row r="52771" spans="1:3" x14ac:dyDescent="0.4">
      <c r="A52771" s="70"/>
      <c r="B52771" s="70"/>
      <c r="C52771" s="71"/>
    </row>
    <row r="52772" spans="1:3" x14ac:dyDescent="0.4">
      <c r="A52772" s="70"/>
      <c r="B52772" s="70"/>
      <c r="C52772" s="71"/>
    </row>
    <row r="52773" spans="1:3" x14ac:dyDescent="0.4">
      <c r="A52773" s="70"/>
      <c r="B52773" s="70"/>
      <c r="C52773" s="71"/>
    </row>
    <row r="52774" spans="1:3" x14ac:dyDescent="0.4">
      <c r="A52774" s="70"/>
      <c r="B52774" s="70"/>
      <c r="C52774" s="71"/>
    </row>
    <row r="52775" spans="1:3" x14ac:dyDescent="0.4">
      <c r="A52775" s="70"/>
      <c r="B52775" s="70"/>
      <c r="C52775" s="71"/>
    </row>
    <row r="52776" spans="1:3" x14ac:dyDescent="0.4">
      <c r="A52776" s="70"/>
      <c r="B52776" s="70"/>
      <c r="C52776" s="71"/>
    </row>
    <row r="52777" spans="1:3" x14ac:dyDescent="0.4">
      <c r="A52777" s="70"/>
      <c r="B52777" s="70"/>
      <c r="C52777" s="71"/>
    </row>
    <row r="52778" spans="1:3" x14ac:dyDescent="0.4">
      <c r="A52778" s="70"/>
      <c r="B52778" s="70"/>
      <c r="C52778" s="71"/>
    </row>
    <row r="52779" spans="1:3" x14ac:dyDescent="0.4">
      <c r="A52779" s="70"/>
      <c r="B52779" s="70"/>
      <c r="C52779" s="71"/>
    </row>
    <row r="52780" spans="1:3" x14ac:dyDescent="0.4">
      <c r="A52780" s="70"/>
      <c r="B52780" s="70"/>
      <c r="C52780" s="71"/>
    </row>
    <row r="52781" spans="1:3" x14ac:dyDescent="0.4">
      <c r="A52781" s="70"/>
      <c r="B52781" s="70"/>
      <c r="C52781" s="71"/>
    </row>
    <row r="52782" spans="1:3" x14ac:dyDescent="0.4">
      <c r="A52782" s="70"/>
      <c r="B52782" s="70"/>
      <c r="C52782" s="71"/>
    </row>
    <row r="52783" spans="1:3" x14ac:dyDescent="0.4">
      <c r="A52783" s="70"/>
      <c r="B52783" s="70"/>
      <c r="C52783" s="71"/>
    </row>
    <row r="52784" spans="1:3" x14ac:dyDescent="0.4">
      <c r="A52784" s="70"/>
      <c r="B52784" s="70"/>
      <c r="C52784" s="71"/>
    </row>
    <row r="52785" spans="1:3" x14ac:dyDescent="0.4">
      <c r="A52785" s="70"/>
      <c r="B52785" s="70"/>
      <c r="C52785" s="71"/>
    </row>
    <row r="52786" spans="1:3" x14ac:dyDescent="0.4">
      <c r="A52786" s="70"/>
      <c r="B52786" s="70"/>
      <c r="C52786" s="71"/>
    </row>
    <row r="52787" spans="1:3" x14ac:dyDescent="0.4">
      <c r="A52787" s="70"/>
      <c r="B52787" s="70"/>
      <c r="C52787" s="71"/>
    </row>
    <row r="52788" spans="1:3" x14ac:dyDescent="0.4">
      <c r="A52788" s="70"/>
      <c r="B52788" s="70"/>
      <c r="C52788" s="71"/>
    </row>
    <row r="52789" spans="1:3" x14ac:dyDescent="0.4">
      <c r="A52789" s="70"/>
      <c r="B52789" s="70"/>
      <c r="C52789" s="71"/>
    </row>
    <row r="52790" spans="1:3" x14ac:dyDescent="0.4">
      <c r="A52790" s="70"/>
      <c r="B52790" s="70"/>
      <c r="C52790" s="71"/>
    </row>
    <row r="52791" spans="1:3" x14ac:dyDescent="0.4">
      <c r="A52791" s="70"/>
      <c r="B52791" s="70"/>
      <c r="C52791" s="71"/>
    </row>
    <row r="52792" spans="1:3" x14ac:dyDescent="0.4">
      <c r="A52792" s="70"/>
      <c r="B52792" s="70"/>
      <c r="C52792" s="71"/>
    </row>
    <row r="52793" spans="1:3" x14ac:dyDescent="0.4">
      <c r="A52793" s="70"/>
      <c r="B52793" s="70"/>
      <c r="C52793" s="71"/>
    </row>
    <row r="52794" spans="1:3" x14ac:dyDescent="0.4">
      <c r="A52794" s="70"/>
      <c r="B52794" s="70"/>
      <c r="C52794" s="71"/>
    </row>
    <row r="52795" spans="1:3" x14ac:dyDescent="0.4">
      <c r="A52795" s="70"/>
      <c r="B52795" s="70"/>
      <c r="C52795" s="71"/>
    </row>
    <row r="52796" spans="1:3" x14ac:dyDescent="0.4">
      <c r="A52796" s="70"/>
      <c r="B52796" s="70"/>
      <c r="C52796" s="71"/>
    </row>
    <row r="52797" spans="1:3" x14ac:dyDescent="0.4">
      <c r="A52797" s="70"/>
      <c r="B52797" s="70"/>
      <c r="C52797" s="71"/>
    </row>
    <row r="52798" spans="1:3" x14ac:dyDescent="0.4">
      <c r="A52798" s="70"/>
      <c r="B52798" s="70"/>
      <c r="C52798" s="71"/>
    </row>
    <row r="52799" spans="1:3" x14ac:dyDescent="0.4">
      <c r="A52799" s="70"/>
      <c r="B52799" s="70"/>
      <c r="C52799" s="71"/>
    </row>
    <row r="52800" spans="1:3" x14ac:dyDescent="0.4">
      <c r="A52800" s="70"/>
      <c r="B52800" s="70"/>
      <c r="C52800" s="71"/>
    </row>
    <row r="52801" spans="1:3" x14ac:dyDescent="0.4">
      <c r="A52801" s="70"/>
      <c r="B52801" s="70"/>
      <c r="C52801" s="71"/>
    </row>
    <row r="52802" spans="1:3" x14ac:dyDescent="0.4">
      <c r="A52802" s="70"/>
      <c r="B52802" s="70"/>
      <c r="C52802" s="71"/>
    </row>
    <row r="52803" spans="1:3" x14ac:dyDescent="0.4">
      <c r="A52803" s="70"/>
      <c r="B52803" s="70"/>
      <c r="C52803" s="71"/>
    </row>
    <row r="52804" spans="1:3" x14ac:dyDescent="0.4">
      <c r="A52804" s="70"/>
      <c r="B52804" s="70"/>
      <c r="C52804" s="71"/>
    </row>
    <row r="52805" spans="1:3" x14ac:dyDescent="0.4">
      <c r="A52805" s="70"/>
      <c r="B52805" s="70"/>
      <c r="C52805" s="71"/>
    </row>
    <row r="52806" spans="1:3" x14ac:dyDescent="0.4">
      <c r="A52806" s="70"/>
      <c r="B52806" s="70"/>
      <c r="C52806" s="71"/>
    </row>
    <row r="52807" spans="1:3" x14ac:dyDescent="0.4">
      <c r="A52807" s="70"/>
      <c r="B52807" s="70"/>
      <c r="C52807" s="71"/>
    </row>
    <row r="52808" spans="1:3" x14ac:dyDescent="0.4">
      <c r="A52808" s="70"/>
      <c r="B52808" s="70"/>
      <c r="C52808" s="71"/>
    </row>
    <row r="52809" spans="1:3" x14ac:dyDescent="0.4">
      <c r="A52809" s="70"/>
      <c r="B52809" s="70"/>
      <c r="C52809" s="71"/>
    </row>
    <row r="52810" spans="1:3" x14ac:dyDescent="0.4">
      <c r="A52810" s="70"/>
      <c r="B52810" s="70"/>
      <c r="C52810" s="71"/>
    </row>
    <row r="52811" spans="1:3" x14ac:dyDescent="0.4">
      <c r="A52811" s="70"/>
      <c r="B52811" s="70"/>
      <c r="C52811" s="71"/>
    </row>
    <row r="52812" spans="1:3" x14ac:dyDescent="0.4">
      <c r="A52812" s="70"/>
      <c r="B52812" s="70"/>
      <c r="C52812" s="71"/>
    </row>
    <row r="52813" spans="1:3" x14ac:dyDescent="0.4">
      <c r="A52813" s="70"/>
      <c r="B52813" s="70"/>
      <c r="C52813" s="71"/>
    </row>
    <row r="52814" spans="1:3" x14ac:dyDescent="0.4">
      <c r="A52814" s="70"/>
      <c r="B52814" s="70"/>
      <c r="C52814" s="71"/>
    </row>
    <row r="52815" spans="1:3" x14ac:dyDescent="0.4">
      <c r="A52815" s="70"/>
      <c r="B52815" s="70"/>
      <c r="C52815" s="71"/>
    </row>
    <row r="52816" spans="1:3" x14ac:dyDescent="0.4">
      <c r="A52816" s="70"/>
      <c r="B52816" s="70"/>
      <c r="C52816" s="71"/>
    </row>
    <row r="52817" spans="1:3" x14ac:dyDescent="0.4">
      <c r="A52817" s="70"/>
      <c r="B52817" s="70"/>
      <c r="C52817" s="71"/>
    </row>
    <row r="52818" spans="1:3" x14ac:dyDescent="0.4">
      <c r="A52818" s="70"/>
      <c r="B52818" s="70"/>
      <c r="C52818" s="71"/>
    </row>
    <row r="52819" spans="1:3" x14ac:dyDescent="0.4">
      <c r="A52819" s="70"/>
      <c r="B52819" s="70"/>
      <c r="C52819" s="71"/>
    </row>
    <row r="52820" spans="1:3" x14ac:dyDescent="0.4">
      <c r="A52820" s="70"/>
      <c r="B52820" s="70"/>
      <c r="C52820" s="71"/>
    </row>
    <row r="52821" spans="1:3" x14ac:dyDescent="0.4">
      <c r="A52821" s="70"/>
      <c r="B52821" s="70"/>
      <c r="C52821" s="71"/>
    </row>
    <row r="52822" spans="1:3" x14ac:dyDescent="0.4">
      <c r="A52822" s="70"/>
      <c r="B52822" s="70"/>
      <c r="C52822" s="71"/>
    </row>
    <row r="52823" spans="1:3" x14ac:dyDescent="0.4">
      <c r="A52823" s="70"/>
      <c r="B52823" s="70"/>
      <c r="C52823" s="71"/>
    </row>
    <row r="52824" spans="1:3" x14ac:dyDescent="0.4">
      <c r="A52824" s="70"/>
      <c r="B52824" s="70"/>
      <c r="C52824" s="71"/>
    </row>
    <row r="52825" spans="1:3" x14ac:dyDescent="0.4">
      <c r="A52825" s="70"/>
      <c r="B52825" s="70"/>
      <c r="C52825" s="71"/>
    </row>
    <row r="52826" spans="1:3" x14ac:dyDescent="0.4">
      <c r="A52826" s="70"/>
      <c r="B52826" s="70"/>
      <c r="C52826" s="71"/>
    </row>
    <row r="52827" spans="1:3" x14ac:dyDescent="0.4">
      <c r="A52827" s="70"/>
      <c r="B52827" s="70"/>
      <c r="C52827" s="71"/>
    </row>
    <row r="52828" spans="1:3" x14ac:dyDescent="0.4">
      <c r="A52828" s="70"/>
      <c r="B52828" s="70"/>
      <c r="C52828" s="71"/>
    </row>
    <row r="52829" spans="1:3" x14ac:dyDescent="0.4">
      <c r="A52829" s="70"/>
      <c r="B52829" s="70"/>
      <c r="C52829" s="71"/>
    </row>
    <row r="52830" spans="1:3" x14ac:dyDescent="0.4">
      <c r="A52830" s="70"/>
      <c r="B52830" s="70"/>
      <c r="C52830" s="71"/>
    </row>
    <row r="52831" spans="1:3" x14ac:dyDescent="0.4">
      <c r="A52831" s="70"/>
      <c r="B52831" s="70"/>
      <c r="C52831" s="71"/>
    </row>
    <row r="52832" spans="1:3" x14ac:dyDescent="0.4">
      <c r="A52832" s="70"/>
      <c r="B52832" s="70"/>
      <c r="C52832" s="71"/>
    </row>
    <row r="52833" spans="1:3" x14ac:dyDescent="0.4">
      <c r="A52833" s="70"/>
      <c r="B52833" s="70"/>
      <c r="C52833" s="71"/>
    </row>
    <row r="52834" spans="1:3" x14ac:dyDescent="0.4">
      <c r="A52834" s="70"/>
      <c r="B52834" s="70"/>
      <c r="C52834" s="71"/>
    </row>
    <row r="52835" spans="1:3" x14ac:dyDescent="0.4">
      <c r="A52835" s="70"/>
      <c r="B52835" s="70"/>
      <c r="C52835" s="71"/>
    </row>
    <row r="52836" spans="1:3" x14ac:dyDescent="0.4">
      <c r="A52836" s="70"/>
      <c r="B52836" s="70"/>
      <c r="C52836" s="71"/>
    </row>
    <row r="52837" spans="1:3" x14ac:dyDescent="0.4">
      <c r="A52837" s="70"/>
      <c r="B52837" s="70"/>
      <c r="C52837" s="71"/>
    </row>
    <row r="52838" spans="1:3" x14ac:dyDescent="0.4">
      <c r="A52838" s="70"/>
      <c r="B52838" s="70"/>
      <c r="C52838" s="71"/>
    </row>
    <row r="52839" spans="1:3" x14ac:dyDescent="0.4">
      <c r="A52839" s="70"/>
      <c r="B52839" s="70"/>
      <c r="C52839" s="71"/>
    </row>
    <row r="52840" spans="1:3" x14ac:dyDescent="0.4">
      <c r="A52840" s="70"/>
      <c r="B52840" s="70"/>
      <c r="C52840" s="71"/>
    </row>
    <row r="52841" spans="1:3" x14ac:dyDescent="0.4">
      <c r="A52841" s="70"/>
      <c r="B52841" s="70"/>
      <c r="C52841" s="71"/>
    </row>
    <row r="52842" spans="1:3" x14ac:dyDescent="0.4">
      <c r="A52842" s="70"/>
      <c r="B52842" s="70"/>
      <c r="C52842" s="71"/>
    </row>
    <row r="52843" spans="1:3" x14ac:dyDescent="0.4">
      <c r="A52843" s="70"/>
      <c r="B52843" s="70"/>
      <c r="C52843" s="71"/>
    </row>
    <row r="52844" spans="1:3" x14ac:dyDescent="0.4">
      <c r="A52844" s="70"/>
      <c r="B52844" s="70"/>
      <c r="C52844" s="71"/>
    </row>
    <row r="52845" spans="1:3" x14ac:dyDescent="0.4">
      <c r="A52845" s="70"/>
      <c r="B52845" s="70"/>
      <c r="C52845" s="71"/>
    </row>
    <row r="52846" spans="1:3" x14ac:dyDescent="0.4">
      <c r="A52846" s="70"/>
      <c r="B52846" s="70"/>
      <c r="C52846" s="71"/>
    </row>
    <row r="52847" spans="1:3" x14ac:dyDescent="0.4">
      <c r="A52847" s="70"/>
      <c r="B52847" s="70"/>
      <c r="C52847" s="71"/>
    </row>
    <row r="52848" spans="1:3" x14ac:dyDescent="0.4">
      <c r="A52848" s="70"/>
      <c r="B52848" s="70"/>
      <c r="C52848" s="71"/>
    </row>
    <row r="52849" spans="1:3" x14ac:dyDescent="0.4">
      <c r="A52849" s="70"/>
      <c r="B52849" s="70"/>
      <c r="C52849" s="71"/>
    </row>
    <row r="52850" spans="1:3" x14ac:dyDescent="0.4">
      <c r="A52850" s="70"/>
      <c r="B52850" s="70"/>
      <c r="C52850" s="71"/>
    </row>
    <row r="52851" spans="1:3" x14ac:dyDescent="0.4">
      <c r="A52851" s="70"/>
      <c r="B52851" s="70"/>
      <c r="C52851" s="71"/>
    </row>
    <row r="52852" spans="1:3" x14ac:dyDescent="0.4">
      <c r="A52852" s="70"/>
      <c r="B52852" s="70"/>
      <c r="C52852" s="71"/>
    </row>
    <row r="52853" spans="1:3" x14ac:dyDescent="0.4">
      <c r="A52853" s="70"/>
      <c r="B52853" s="70"/>
      <c r="C52853" s="71"/>
    </row>
    <row r="52854" spans="1:3" x14ac:dyDescent="0.4">
      <c r="A52854" s="70"/>
      <c r="B52854" s="70"/>
      <c r="C52854" s="71"/>
    </row>
    <row r="52855" spans="1:3" x14ac:dyDescent="0.4">
      <c r="A52855" s="70"/>
      <c r="B52855" s="70"/>
      <c r="C52855" s="71"/>
    </row>
    <row r="52856" spans="1:3" x14ac:dyDescent="0.4">
      <c r="A52856" s="70"/>
      <c r="B52856" s="70"/>
      <c r="C52856" s="71"/>
    </row>
    <row r="52857" spans="1:3" x14ac:dyDescent="0.4">
      <c r="A52857" s="70"/>
      <c r="B52857" s="70"/>
      <c r="C52857" s="71"/>
    </row>
    <row r="52858" spans="1:3" x14ac:dyDescent="0.4">
      <c r="A52858" s="70"/>
      <c r="B52858" s="70"/>
      <c r="C52858" s="71"/>
    </row>
    <row r="52859" spans="1:3" x14ac:dyDescent="0.4">
      <c r="A52859" s="70"/>
      <c r="B52859" s="70"/>
      <c r="C52859" s="71"/>
    </row>
    <row r="52860" spans="1:3" x14ac:dyDescent="0.4">
      <c r="A52860" s="70"/>
      <c r="B52860" s="70"/>
      <c r="C52860" s="71"/>
    </row>
    <row r="52861" spans="1:3" x14ac:dyDescent="0.4">
      <c r="A52861" s="70"/>
      <c r="B52861" s="70"/>
      <c r="C52861" s="71"/>
    </row>
    <row r="52862" spans="1:3" x14ac:dyDescent="0.4">
      <c r="A52862" s="70"/>
      <c r="B52862" s="70"/>
      <c r="C52862" s="71"/>
    </row>
    <row r="52863" spans="1:3" x14ac:dyDescent="0.4">
      <c r="A52863" s="70"/>
      <c r="B52863" s="70"/>
      <c r="C52863" s="71"/>
    </row>
    <row r="52864" spans="1:3" x14ac:dyDescent="0.4">
      <c r="A52864" s="70"/>
      <c r="B52864" s="70"/>
      <c r="C52864" s="71"/>
    </row>
    <row r="52865" spans="1:3" x14ac:dyDescent="0.4">
      <c r="A52865" s="70"/>
      <c r="B52865" s="70"/>
      <c r="C52865" s="71"/>
    </row>
    <row r="52866" spans="1:3" x14ac:dyDescent="0.4">
      <c r="A52866" s="70"/>
      <c r="B52866" s="70"/>
      <c r="C52866" s="71"/>
    </row>
    <row r="52867" spans="1:3" x14ac:dyDescent="0.4">
      <c r="A52867" s="70"/>
      <c r="B52867" s="70"/>
      <c r="C52867" s="71"/>
    </row>
    <row r="52868" spans="1:3" x14ac:dyDescent="0.4">
      <c r="A52868" s="70"/>
      <c r="B52868" s="70"/>
      <c r="C52868" s="71"/>
    </row>
    <row r="52869" spans="1:3" x14ac:dyDescent="0.4">
      <c r="A52869" s="70"/>
      <c r="B52869" s="70"/>
      <c r="C52869" s="71"/>
    </row>
    <row r="52870" spans="1:3" x14ac:dyDescent="0.4">
      <c r="A52870" s="70"/>
      <c r="B52870" s="70"/>
      <c r="C52870" s="71"/>
    </row>
    <row r="52871" spans="1:3" x14ac:dyDescent="0.4">
      <c r="A52871" s="70"/>
      <c r="B52871" s="70"/>
      <c r="C52871" s="71"/>
    </row>
    <row r="52872" spans="1:3" x14ac:dyDescent="0.4">
      <c r="A52872" s="70"/>
      <c r="B52872" s="70"/>
      <c r="C52872" s="71"/>
    </row>
    <row r="52873" spans="1:3" x14ac:dyDescent="0.4">
      <c r="A52873" s="70"/>
      <c r="B52873" s="70"/>
      <c r="C52873" s="71"/>
    </row>
    <row r="52874" spans="1:3" x14ac:dyDescent="0.4">
      <c r="A52874" s="70"/>
      <c r="B52874" s="70"/>
      <c r="C52874" s="71"/>
    </row>
    <row r="52875" spans="1:3" x14ac:dyDescent="0.4">
      <c r="A52875" s="70"/>
      <c r="B52875" s="70"/>
      <c r="C52875" s="71"/>
    </row>
    <row r="52876" spans="1:3" x14ac:dyDescent="0.4">
      <c r="A52876" s="70"/>
      <c r="B52876" s="70"/>
      <c r="C52876" s="71"/>
    </row>
    <row r="52877" spans="1:3" x14ac:dyDescent="0.4">
      <c r="A52877" s="70"/>
      <c r="B52877" s="70"/>
      <c r="C52877" s="71"/>
    </row>
    <row r="52878" spans="1:3" x14ac:dyDescent="0.4">
      <c r="A52878" s="70"/>
      <c r="B52878" s="70"/>
      <c r="C52878" s="71"/>
    </row>
    <row r="52879" spans="1:3" x14ac:dyDescent="0.4">
      <c r="A52879" s="70"/>
      <c r="B52879" s="70"/>
      <c r="C52879" s="71"/>
    </row>
    <row r="52880" spans="1:3" x14ac:dyDescent="0.4">
      <c r="A52880" s="70"/>
      <c r="B52880" s="70"/>
      <c r="C52880" s="71"/>
    </row>
    <row r="52881" spans="1:3" x14ac:dyDescent="0.4">
      <c r="A52881" s="70"/>
      <c r="B52881" s="70"/>
      <c r="C52881" s="71"/>
    </row>
    <row r="52882" spans="1:3" x14ac:dyDescent="0.4">
      <c r="A52882" s="70"/>
      <c r="B52882" s="70"/>
      <c r="C52882" s="71"/>
    </row>
    <row r="52883" spans="1:3" x14ac:dyDescent="0.4">
      <c r="A52883" s="70"/>
      <c r="B52883" s="70"/>
      <c r="C52883" s="71"/>
    </row>
    <row r="52884" spans="1:3" x14ac:dyDescent="0.4">
      <c r="A52884" s="70"/>
      <c r="B52884" s="70"/>
      <c r="C52884" s="71"/>
    </row>
    <row r="52885" spans="1:3" x14ac:dyDescent="0.4">
      <c r="A52885" s="70"/>
      <c r="B52885" s="70"/>
      <c r="C52885" s="71"/>
    </row>
    <row r="52886" spans="1:3" x14ac:dyDescent="0.4">
      <c r="A52886" s="70"/>
      <c r="B52886" s="70"/>
      <c r="C52886" s="71"/>
    </row>
    <row r="52887" spans="1:3" x14ac:dyDescent="0.4">
      <c r="A52887" s="70"/>
      <c r="B52887" s="70"/>
      <c r="C52887" s="71"/>
    </row>
    <row r="52888" spans="1:3" x14ac:dyDescent="0.4">
      <c r="A52888" s="70"/>
      <c r="B52888" s="70"/>
      <c r="C52888" s="71"/>
    </row>
    <row r="52889" spans="1:3" x14ac:dyDescent="0.4">
      <c r="A52889" s="70"/>
      <c r="B52889" s="70"/>
      <c r="C52889" s="71"/>
    </row>
    <row r="52890" spans="1:3" x14ac:dyDescent="0.4">
      <c r="A52890" s="70"/>
      <c r="B52890" s="70"/>
      <c r="C52890" s="71"/>
    </row>
    <row r="52891" spans="1:3" x14ac:dyDescent="0.4">
      <c r="A52891" s="70"/>
      <c r="B52891" s="70"/>
      <c r="C52891" s="71"/>
    </row>
    <row r="52892" spans="1:3" x14ac:dyDescent="0.4">
      <c r="A52892" s="70"/>
      <c r="B52892" s="70"/>
      <c r="C52892" s="71"/>
    </row>
    <row r="52893" spans="1:3" x14ac:dyDescent="0.4">
      <c r="A52893" s="70"/>
      <c r="B52893" s="70"/>
      <c r="C52893" s="71"/>
    </row>
    <row r="52894" spans="1:3" x14ac:dyDescent="0.4">
      <c r="A52894" s="70"/>
      <c r="B52894" s="70"/>
      <c r="C52894" s="71"/>
    </row>
    <row r="52895" spans="1:3" x14ac:dyDescent="0.4">
      <c r="A52895" s="70"/>
      <c r="B52895" s="70"/>
      <c r="C52895" s="71"/>
    </row>
    <row r="52896" spans="1:3" x14ac:dyDescent="0.4">
      <c r="A52896" s="70"/>
      <c r="B52896" s="70"/>
      <c r="C52896" s="71"/>
    </row>
    <row r="52897" spans="1:3" x14ac:dyDescent="0.4">
      <c r="A52897" s="70"/>
      <c r="B52897" s="70"/>
      <c r="C52897" s="71"/>
    </row>
    <row r="52898" spans="1:3" x14ac:dyDescent="0.4">
      <c r="A52898" s="70"/>
      <c r="B52898" s="70"/>
      <c r="C52898" s="71"/>
    </row>
    <row r="52899" spans="1:3" x14ac:dyDescent="0.4">
      <c r="A52899" s="70"/>
      <c r="B52899" s="70"/>
      <c r="C52899" s="71"/>
    </row>
    <row r="52900" spans="1:3" x14ac:dyDescent="0.4">
      <c r="A52900" s="70"/>
      <c r="B52900" s="70"/>
      <c r="C52900" s="71"/>
    </row>
    <row r="52901" spans="1:3" x14ac:dyDescent="0.4">
      <c r="A52901" s="70"/>
      <c r="B52901" s="70"/>
      <c r="C52901" s="71"/>
    </row>
    <row r="52902" spans="1:3" x14ac:dyDescent="0.4">
      <c r="A52902" s="70"/>
      <c r="B52902" s="70"/>
      <c r="C52902" s="71"/>
    </row>
    <row r="52903" spans="1:3" x14ac:dyDescent="0.4">
      <c r="A52903" s="70"/>
      <c r="B52903" s="70"/>
      <c r="C52903" s="71"/>
    </row>
    <row r="52904" spans="1:3" x14ac:dyDescent="0.4">
      <c r="A52904" s="70"/>
      <c r="B52904" s="70"/>
      <c r="C52904" s="71"/>
    </row>
    <row r="52905" spans="1:3" x14ac:dyDescent="0.4">
      <c r="A52905" s="70"/>
      <c r="B52905" s="70"/>
      <c r="C52905" s="71"/>
    </row>
    <row r="52906" spans="1:3" x14ac:dyDescent="0.4">
      <c r="A52906" s="70"/>
      <c r="B52906" s="70"/>
      <c r="C52906" s="71"/>
    </row>
    <row r="52907" spans="1:3" x14ac:dyDescent="0.4">
      <c r="A52907" s="70"/>
      <c r="B52907" s="70"/>
      <c r="C52907" s="71"/>
    </row>
    <row r="52908" spans="1:3" x14ac:dyDescent="0.4">
      <c r="A52908" s="70"/>
      <c r="B52908" s="70"/>
      <c r="C52908" s="71"/>
    </row>
    <row r="52909" spans="1:3" x14ac:dyDescent="0.4">
      <c r="A52909" s="70"/>
      <c r="B52909" s="70"/>
      <c r="C52909" s="71"/>
    </row>
    <row r="52910" spans="1:3" x14ac:dyDescent="0.4">
      <c r="A52910" s="70"/>
      <c r="B52910" s="70"/>
      <c r="C52910" s="71"/>
    </row>
    <row r="52911" spans="1:3" x14ac:dyDescent="0.4">
      <c r="A52911" s="70"/>
      <c r="B52911" s="70"/>
      <c r="C52911" s="71"/>
    </row>
    <row r="52912" spans="1:3" x14ac:dyDescent="0.4">
      <c r="A52912" s="70"/>
      <c r="B52912" s="70"/>
      <c r="C52912" s="71"/>
    </row>
    <row r="52913" spans="1:3" x14ac:dyDescent="0.4">
      <c r="A52913" s="70"/>
      <c r="B52913" s="70"/>
      <c r="C52913" s="71"/>
    </row>
    <row r="52914" spans="1:3" x14ac:dyDescent="0.4">
      <c r="A52914" s="70"/>
      <c r="B52914" s="70"/>
      <c r="C52914" s="71"/>
    </row>
    <row r="52915" spans="1:3" x14ac:dyDescent="0.4">
      <c r="A52915" s="70"/>
      <c r="B52915" s="70"/>
      <c r="C52915" s="71"/>
    </row>
    <row r="52916" spans="1:3" x14ac:dyDescent="0.4">
      <c r="A52916" s="70"/>
      <c r="B52916" s="70"/>
      <c r="C52916" s="71"/>
    </row>
    <row r="52917" spans="1:3" x14ac:dyDescent="0.4">
      <c r="A52917" s="70"/>
      <c r="B52917" s="70"/>
      <c r="C52917" s="71"/>
    </row>
    <row r="52918" spans="1:3" x14ac:dyDescent="0.4">
      <c r="A52918" s="70"/>
      <c r="B52918" s="70"/>
      <c r="C52918" s="71"/>
    </row>
    <row r="52919" spans="1:3" x14ac:dyDescent="0.4">
      <c r="A52919" s="70"/>
      <c r="B52919" s="70"/>
      <c r="C52919" s="71"/>
    </row>
    <row r="52920" spans="1:3" x14ac:dyDescent="0.4">
      <c r="A52920" s="70"/>
      <c r="B52920" s="70"/>
      <c r="C52920" s="71"/>
    </row>
    <row r="52921" spans="1:3" x14ac:dyDescent="0.4">
      <c r="A52921" s="70"/>
      <c r="B52921" s="70"/>
      <c r="C52921" s="71"/>
    </row>
    <row r="52922" spans="1:3" x14ac:dyDescent="0.4">
      <c r="A52922" s="70"/>
      <c r="B52922" s="70"/>
      <c r="C52922" s="71"/>
    </row>
    <row r="52923" spans="1:3" x14ac:dyDescent="0.4">
      <c r="A52923" s="70"/>
      <c r="B52923" s="70"/>
      <c r="C52923" s="71"/>
    </row>
    <row r="52924" spans="1:3" x14ac:dyDescent="0.4">
      <c r="A52924" s="70"/>
      <c r="B52924" s="70"/>
      <c r="C52924" s="71"/>
    </row>
    <row r="52925" spans="1:3" x14ac:dyDescent="0.4">
      <c r="A52925" s="70"/>
      <c r="B52925" s="70"/>
      <c r="C52925" s="71"/>
    </row>
    <row r="52926" spans="1:3" x14ac:dyDescent="0.4">
      <c r="A52926" s="70"/>
      <c r="B52926" s="70"/>
      <c r="C52926" s="71"/>
    </row>
    <row r="52927" spans="1:3" x14ac:dyDescent="0.4">
      <c r="A52927" s="70"/>
      <c r="B52927" s="70"/>
      <c r="C52927" s="71"/>
    </row>
    <row r="52928" spans="1:3" x14ac:dyDescent="0.4">
      <c r="A52928" s="70"/>
      <c r="B52928" s="70"/>
      <c r="C52928" s="71"/>
    </row>
    <row r="52929" spans="1:3" x14ac:dyDescent="0.4">
      <c r="A52929" s="70"/>
      <c r="B52929" s="70"/>
      <c r="C52929" s="71"/>
    </row>
    <row r="52930" spans="1:3" x14ac:dyDescent="0.4">
      <c r="A52930" s="70"/>
      <c r="B52930" s="70"/>
      <c r="C52930" s="71"/>
    </row>
    <row r="52931" spans="1:3" x14ac:dyDescent="0.4">
      <c r="A52931" s="70"/>
      <c r="B52931" s="70"/>
      <c r="C52931" s="71"/>
    </row>
    <row r="52932" spans="1:3" x14ac:dyDescent="0.4">
      <c r="A52932" s="70"/>
      <c r="B52932" s="70"/>
      <c r="C52932" s="71"/>
    </row>
    <row r="52933" spans="1:3" x14ac:dyDescent="0.4">
      <c r="A52933" s="70"/>
      <c r="B52933" s="70"/>
      <c r="C52933" s="71"/>
    </row>
    <row r="52934" spans="1:3" x14ac:dyDescent="0.4">
      <c r="A52934" s="70"/>
      <c r="B52934" s="70"/>
      <c r="C52934" s="71"/>
    </row>
    <row r="52935" spans="1:3" x14ac:dyDescent="0.4">
      <c r="A52935" s="70"/>
      <c r="B52935" s="70"/>
      <c r="C52935" s="71"/>
    </row>
    <row r="52936" spans="1:3" x14ac:dyDescent="0.4">
      <c r="A52936" s="70"/>
      <c r="B52936" s="70"/>
      <c r="C52936" s="71"/>
    </row>
    <row r="52937" spans="1:3" x14ac:dyDescent="0.4">
      <c r="A52937" s="70"/>
      <c r="B52937" s="70"/>
      <c r="C52937" s="71"/>
    </row>
    <row r="52938" spans="1:3" x14ac:dyDescent="0.4">
      <c r="A52938" s="70"/>
      <c r="B52938" s="70"/>
      <c r="C52938" s="71"/>
    </row>
    <row r="52939" spans="1:3" x14ac:dyDescent="0.4">
      <c r="A52939" s="70"/>
      <c r="B52939" s="70"/>
      <c r="C52939" s="71"/>
    </row>
    <row r="52940" spans="1:3" x14ac:dyDescent="0.4">
      <c r="A52940" s="70"/>
      <c r="B52940" s="70"/>
      <c r="C52940" s="71"/>
    </row>
    <row r="52941" spans="1:3" x14ac:dyDescent="0.4">
      <c r="A52941" s="70"/>
      <c r="B52941" s="70"/>
      <c r="C52941" s="71"/>
    </row>
    <row r="52942" spans="1:3" x14ac:dyDescent="0.4">
      <c r="A52942" s="70"/>
      <c r="B52942" s="70"/>
      <c r="C52942" s="71"/>
    </row>
    <row r="52943" spans="1:3" x14ac:dyDescent="0.4">
      <c r="A52943" s="70"/>
      <c r="B52943" s="70"/>
      <c r="C52943" s="71"/>
    </row>
    <row r="52944" spans="1:3" x14ac:dyDescent="0.4">
      <c r="A52944" s="70"/>
      <c r="B52944" s="70"/>
      <c r="C52944" s="71"/>
    </row>
    <row r="52945" spans="1:3" x14ac:dyDescent="0.4">
      <c r="A52945" s="70"/>
      <c r="B52945" s="70"/>
      <c r="C52945" s="71"/>
    </row>
    <row r="52946" spans="1:3" x14ac:dyDescent="0.4">
      <c r="A52946" s="70"/>
      <c r="B52946" s="70"/>
      <c r="C52946" s="71"/>
    </row>
    <row r="52947" spans="1:3" x14ac:dyDescent="0.4">
      <c r="A52947" s="70"/>
      <c r="B52947" s="70"/>
      <c r="C52947" s="71"/>
    </row>
    <row r="52948" spans="1:3" x14ac:dyDescent="0.4">
      <c r="A52948" s="70"/>
      <c r="B52948" s="70"/>
      <c r="C52948" s="71"/>
    </row>
    <row r="52949" spans="1:3" x14ac:dyDescent="0.4">
      <c r="A52949" s="70"/>
      <c r="B52949" s="70"/>
      <c r="C52949" s="71"/>
    </row>
    <row r="52950" spans="1:3" x14ac:dyDescent="0.4">
      <c r="A52950" s="70"/>
      <c r="B52950" s="70"/>
      <c r="C52950" s="71"/>
    </row>
    <row r="52951" spans="1:3" x14ac:dyDescent="0.4">
      <c r="A52951" s="70"/>
      <c r="B52951" s="70"/>
      <c r="C52951" s="71"/>
    </row>
    <row r="52952" spans="1:3" x14ac:dyDescent="0.4">
      <c r="A52952" s="70"/>
      <c r="B52952" s="70"/>
      <c r="C52952" s="71"/>
    </row>
    <row r="52953" spans="1:3" x14ac:dyDescent="0.4">
      <c r="A52953" s="70"/>
      <c r="B52953" s="70"/>
      <c r="C52953" s="71"/>
    </row>
    <row r="52954" spans="1:3" x14ac:dyDescent="0.4">
      <c r="A52954" s="70"/>
      <c r="B52954" s="70"/>
      <c r="C52954" s="71"/>
    </row>
    <row r="52955" spans="1:3" x14ac:dyDescent="0.4">
      <c r="A52955" s="70"/>
      <c r="B52955" s="70"/>
      <c r="C52955" s="71"/>
    </row>
    <row r="52956" spans="1:3" x14ac:dyDescent="0.4">
      <c r="A52956" s="70"/>
      <c r="B52956" s="70"/>
      <c r="C52956" s="71"/>
    </row>
    <row r="52957" spans="1:3" x14ac:dyDescent="0.4">
      <c r="A52957" s="70"/>
      <c r="B52957" s="70"/>
      <c r="C52957" s="71"/>
    </row>
    <row r="52958" spans="1:3" x14ac:dyDescent="0.4">
      <c r="A52958" s="70"/>
      <c r="B52958" s="70"/>
      <c r="C52958" s="71"/>
    </row>
    <row r="52959" spans="1:3" x14ac:dyDescent="0.4">
      <c r="A52959" s="70"/>
      <c r="B52959" s="70"/>
      <c r="C52959" s="71"/>
    </row>
    <row r="52960" spans="1:3" x14ac:dyDescent="0.4">
      <c r="A52960" s="70"/>
      <c r="B52960" s="70"/>
      <c r="C52960" s="71"/>
    </row>
    <row r="52961" spans="1:3" x14ac:dyDescent="0.4">
      <c r="A52961" s="70"/>
      <c r="B52961" s="70"/>
      <c r="C52961" s="71"/>
    </row>
    <row r="52962" spans="1:3" x14ac:dyDescent="0.4">
      <c r="A52962" s="70"/>
      <c r="B52962" s="70"/>
      <c r="C52962" s="71"/>
    </row>
    <row r="52963" spans="1:3" x14ac:dyDescent="0.4">
      <c r="A52963" s="70"/>
      <c r="B52963" s="70"/>
      <c r="C52963" s="71"/>
    </row>
    <row r="52964" spans="1:3" x14ac:dyDescent="0.4">
      <c r="A52964" s="70"/>
      <c r="B52964" s="70"/>
      <c r="C52964" s="71"/>
    </row>
    <row r="52965" spans="1:3" x14ac:dyDescent="0.4">
      <c r="A52965" s="70"/>
      <c r="B52965" s="70"/>
      <c r="C52965" s="71"/>
    </row>
    <row r="52966" spans="1:3" x14ac:dyDescent="0.4">
      <c r="A52966" s="70"/>
      <c r="B52966" s="70"/>
      <c r="C52966" s="71"/>
    </row>
    <row r="52967" spans="1:3" x14ac:dyDescent="0.4">
      <c r="A52967" s="70"/>
      <c r="B52967" s="70"/>
      <c r="C52967" s="71"/>
    </row>
    <row r="52968" spans="1:3" x14ac:dyDescent="0.4">
      <c r="A52968" s="70"/>
      <c r="B52968" s="70"/>
      <c r="C52968" s="71"/>
    </row>
    <row r="52969" spans="1:3" x14ac:dyDescent="0.4">
      <c r="A52969" s="70"/>
      <c r="B52969" s="70"/>
      <c r="C52969" s="71"/>
    </row>
    <row r="52970" spans="1:3" x14ac:dyDescent="0.4">
      <c r="A52970" s="70"/>
      <c r="B52970" s="70"/>
      <c r="C52970" s="71"/>
    </row>
    <row r="52971" spans="1:3" x14ac:dyDescent="0.4">
      <c r="A52971" s="70"/>
      <c r="B52971" s="70"/>
      <c r="C52971" s="71"/>
    </row>
    <row r="52972" spans="1:3" x14ac:dyDescent="0.4">
      <c r="A52972" s="70"/>
      <c r="B52972" s="70"/>
      <c r="C52972" s="71"/>
    </row>
    <row r="52973" spans="1:3" x14ac:dyDescent="0.4">
      <c r="A52973" s="70"/>
      <c r="B52973" s="70"/>
      <c r="C52973" s="71"/>
    </row>
    <row r="52974" spans="1:3" x14ac:dyDescent="0.4">
      <c r="A52974" s="70"/>
      <c r="B52974" s="70"/>
      <c r="C52974" s="71"/>
    </row>
    <row r="52975" spans="1:3" x14ac:dyDescent="0.4">
      <c r="A52975" s="70"/>
      <c r="B52975" s="70"/>
      <c r="C52975" s="71"/>
    </row>
    <row r="52976" spans="1:3" x14ac:dyDescent="0.4">
      <c r="A52976" s="70"/>
      <c r="B52976" s="70"/>
      <c r="C52976" s="71"/>
    </row>
    <row r="52977" spans="1:3" x14ac:dyDescent="0.4">
      <c r="A52977" s="70"/>
      <c r="B52977" s="70"/>
      <c r="C52977" s="71"/>
    </row>
    <row r="52978" spans="1:3" x14ac:dyDescent="0.4">
      <c r="A52978" s="70"/>
      <c r="B52978" s="70"/>
      <c r="C52978" s="71"/>
    </row>
    <row r="52979" spans="1:3" x14ac:dyDescent="0.4">
      <c r="A52979" s="70"/>
      <c r="B52979" s="70"/>
      <c r="C52979" s="71"/>
    </row>
    <row r="52980" spans="1:3" x14ac:dyDescent="0.4">
      <c r="A52980" s="70"/>
      <c r="B52980" s="70"/>
      <c r="C52980" s="71"/>
    </row>
    <row r="52981" spans="1:3" x14ac:dyDescent="0.4">
      <c r="A52981" s="70"/>
      <c r="B52981" s="70"/>
      <c r="C52981" s="71"/>
    </row>
    <row r="52982" spans="1:3" x14ac:dyDescent="0.4">
      <c r="A52982" s="70"/>
      <c r="B52982" s="70"/>
      <c r="C52982" s="71"/>
    </row>
    <row r="52983" spans="1:3" x14ac:dyDescent="0.4">
      <c r="A52983" s="70"/>
      <c r="B52983" s="70"/>
      <c r="C52983" s="71"/>
    </row>
    <row r="52984" spans="1:3" x14ac:dyDescent="0.4">
      <c r="A52984" s="70"/>
      <c r="B52984" s="70"/>
      <c r="C52984" s="71"/>
    </row>
    <row r="52985" spans="1:3" x14ac:dyDescent="0.4">
      <c r="A52985" s="70"/>
      <c r="B52985" s="70"/>
      <c r="C52985" s="71"/>
    </row>
    <row r="52986" spans="1:3" x14ac:dyDescent="0.4">
      <c r="A52986" s="70"/>
      <c r="B52986" s="70"/>
      <c r="C52986" s="71"/>
    </row>
    <row r="52987" spans="1:3" x14ac:dyDescent="0.4">
      <c r="A52987" s="70"/>
      <c r="B52987" s="70"/>
      <c r="C52987" s="71"/>
    </row>
    <row r="52988" spans="1:3" x14ac:dyDescent="0.4">
      <c r="A52988" s="70"/>
      <c r="B52988" s="70"/>
      <c r="C52988" s="71"/>
    </row>
    <row r="52989" spans="1:3" x14ac:dyDescent="0.4">
      <c r="A52989" s="70"/>
      <c r="B52989" s="70"/>
      <c r="C52989" s="71"/>
    </row>
    <row r="52990" spans="1:3" x14ac:dyDescent="0.4">
      <c r="A52990" s="70"/>
      <c r="B52990" s="70"/>
      <c r="C52990" s="71"/>
    </row>
    <row r="52991" spans="1:3" x14ac:dyDescent="0.4">
      <c r="A52991" s="70"/>
      <c r="B52991" s="70"/>
      <c r="C52991" s="71"/>
    </row>
    <row r="52992" spans="1:3" x14ac:dyDescent="0.4">
      <c r="A52992" s="70"/>
      <c r="B52992" s="70"/>
      <c r="C52992" s="71"/>
    </row>
    <row r="52993" spans="1:3" x14ac:dyDescent="0.4">
      <c r="A52993" s="70"/>
      <c r="B52993" s="70"/>
      <c r="C52993" s="71"/>
    </row>
    <row r="52994" spans="1:3" x14ac:dyDescent="0.4">
      <c r="A52994" s="70"/>
      <c r="B52994" s="70"/>
      <c r="C52994" s="71"/>
    </row>
    <row r="52995" spans="1:3" x14ac:dyDescent="0.4">
      <c r="A52995" s="70"/>
      <c r="B52995" s="70"/>
      <c r="C52995" s="71"/>
    </row>
    <row r="52996" spans="1:3" x14ac:dyDescent="0.4">
      <c r="A52996" s="70"/>
      <c r="B52996" s="70"/>
      <c r="C52996" s="71"/>
    </row>
    <row r="52997" spans="1:3" x14ac:dyDescent="0.4">
      <c r="A52997" s="70"/>
      <c r="B52997" s="70"/>
      <c r="C52997" s="71"/>
    </row>
    <row r="52998" spans="1:3" x14ac:dyDescent="0.4">
      <c r="A52998" s="70"/>
      <c r="B52998" s="70"/>
      <c r="C52998" s="71"/>
    </row>
    <row r="52999" spans="1:3" x14ac:dyDescent="0.4">
      <c r="A52999" s="70"/>
      <c r="B52999" s="70"/>
      <c r="C52999" s="71"/>
    </row>
    <row r="53000" spans="1:3" x14ac:dyDescent="0.4">
      <c r="A53000" s="70"/>
      <c r="B53000" s="70"/>
      <c r="C53000" s="71"/>
    </row>
    <row r="53001" spans="1:3" x14ac:dyDescent="0.4">
      <c r="A53001" s="70"/>
      <c r="B53001" s="70"/>
      <c r="C53001" s="71"/>
    </row>
    <row r="53002" spans="1:3" x14ac:dyDescent="0.4">
      <c r="A53002" s="70"/>
      <c r="B53002" s="70"/>
      <c r="C53002" s="71"/>
    </row>
    <row r="53003" spans="1:3" x14ac:dyDescent="0.4">
      <c r="A53003" s="70"/>
      <c r="B53003" s="70"/>
      <c r="C53003" s="71"/>
    </row>
    <row r="53004" spans="1:3" x14ac:dyDescent="0.4">
      <c r="A53004" s="70"/>
      <c r="B53004" s="70"/>
      <c r="C53004" s="71"/>
    </row>
    <row r="53005" spans="1:3" x14ac:dyDescent="0.4">
      <c r="A53005" s="70"/>
      <c r="B53005" s="70"/>
      <c r="C53005" s="71"/>
    </row>
    <row r="53006" spans="1:3" x14ac:dyDescent="0.4">
      <c r="A53006" s="70"/>
      <c r="B53006" s="70"/>
      <c r="C53006" s="71"/>
    </row>
    <row r="53007" spans="1:3" x14ac:dyDescent="0.4">
      <c r="A53007" s="70"/>
      <c r="B53007" s="70"/>
      <c r="C53007" s="71"/>
    </row>
    <row r="53008" spans="1:3" x14ac:dyDescent="0.4">
      <c r="A53008" s="70"/>
      <c r="B53008" s="70"/>
      <c r="C53008" s="71"/>
    </row>
    <row r="53009" spans="1:3" x14ac:dyDescent="0.4">
      <c r="A53009" s="70"/>
      <c r="B53009" s="70"/>
      <c r="C53009" s="71"/>
    </row>
    <row r="53010" spans="1:3" x14ac:dyDescent="0.4">
      <c r="A53010" s="70"/>
      <c r="B53010" s="70"/>
      <c r="C53010" s="71"/>
    </row>
    <row r="53011" spans="1:3" x14ac:dyDescent="0.4">
      <c r="A53011" s="70"/>
      <c r="B53011" s="70"/>
      <c r="C53011" s="71"/>
    </row>
    <row r="53012" spans="1:3" x14ac:dyDescent="0.4">
      <c r="A53012" s="70"/>
      <c r="B53012" s="70"/>
      <c r="C53012" s="71"/>
    </row>
    <row r="53013" spans="1:3" x14ac:dyDescent="0.4">
      <c r="A53013" s="70"/>
      <c r="B53013" s="70"/>
      <c r="C53013" s="71"/>
    </row>
    <row r="53014" spans="1:3" x14ac:dyDescent="0.4">
      <c r="A53014" s="70"/>
      <c r="B53014" s="70"/>
      <c r="C53014" s="71"/>
    </row>
    <row r="53015" spans="1:3" x14ac:dyDescent="0.4">
      <c r="A53015" s="70"/>
      <c r="B53015" s="70"/>
      <c r="C53015" s="71"/>
    </row>
    <row r="53016" spans="1:3" x14ac:dyDescent="0.4">
      <c r="A53016" s="70"/>
      <c r="B53016" s="70"/>
      <c r="C53016" s="71"/>
    </row>
    <row r="53017" spans="1:3" x14ac:dyDescent="0.4">
      <c r="A53017" s="70"/>
      <c r="B53017" s="70"/>
      <c r="C53017" s="71"/>
    </row>
    <row r="53018" spans="1:3" x14ac:dyDescent="0.4">
      <c r="A53018" s="70"/>
      <c r="B53018" s="70"/>
      <c r="C53018" s="71"/>
    </row>
    <row r="53019" spans="1:3" x14ac:dyDescent="0.4">
      <c r="A53019" s="70"/>
      <c r="B53019" s="70"/>
      <c r="C53019" s="71"/>
    </row>
    <row r="53020" spans="1:3" x14ac:dyDescent="0.4">
      <c r="A53020" s="70"/>
      <c r="B53020" s="70"/>
      <c r="C53020" s="71"/>
    </row>
    <row r="53021" spans="1:3" x14ac:dyDescent="0.4">
      <c r="A53021" s="70"/>
      <c r="B53021" s="70"/>
      <c r="C53021" s="71"/>
    </row>
    <row r="53022" spans="1:3" x14ac:dyDescent="0.4">
      <c r="A53022" s="70"/>
      <c r="B53022" s="70"/>
      <c r="C53022" s="71"/>
    </row>
    <row r="53023" spans="1:3" x14ac:dyDescent="0.4">
      <c r="A53023" s="70"/>
      <c r="B53023" s="70"/>
      <c r="C53023" s="71"/>
    </row>
    <row r="53024" spans="1:3" x14ac:dyDescent="0.4">
      <c r="A53024" s="70"/>
      <c r="B53024" s="70"/>
      <c r="C53024" s="71"/>
    </row>
    <row r="53025" spans="1:3" x14ac:dyDescent="0.4">
      <c r="A53025" s="70"/>
      <c r="B53025" s="70"/>
      <c r="C53025" s="71"/>
    </row>
    <row r="53026" spans="1:3" x14ac:dyDescent="0.4">
      <c r="A53026" s="70"/>
      <c r="B53026" s="70"/>
      <c r="C53026" s="71"/>
    </row>
    <row r="53027" spans="1:3" x14ac:dyDescent="0.4">
      <c r="A53027" s="70"/>
      <c r="B53027" s="70"/>
      <c r="C53027" s="71"/>
    </row>
    <row r="53028" spans="1:3" x14ac:dyDescent="0.4">
      <c r="A53028" s="70"/>
      <c r="B53028" s="70"/>
      <c r="C53028" s="71"/>
    </row>
    <row r="53029" spans="1:3" x14ac:dyDescent="0.4">
      <c r="A53029" s="70"/>
      <c r="B53029" s="70"/>
      <c r="C53029" s="71"/>
    </row>
    <row r="53030" spans="1:3" x14ac:dyDescent="0.4">
      <c r="A53030" s="70"/>
      <c r="B53030" s="70"/>
      <c r="C53030" s="71"/>
    </row>
    <row r="53031" spans="1:3" x14ac:dyDescent="0.4">
      <c r="A53031" s="70"/>
      <c r="B53031" s="70"/>
      <c r="C53031" s="71"/>
    </row>
    <row r="53032" spans="1:3" x14ac:dyDescent="0.4">
      <c r="A53032" s="70"/>
      <c r="B53032" s="70"/>
      <c r="C53032" s="71"/>
    </row>
    <row r="53033" spans="1:3" x14ac:dyDescent="0.4">
      <c r="A53033" s="70"/>
      <c r="B53033" s="70"/>
      <c r="C53033" s="71"/>
    </row>
    <row r="53034" spans="1:3" x14ac:dyDescent="0.4">
      <c r="A53034" s="70"/>
      <c r="B53034" s="70"/>
      <c r="C53034" s="71"/>
    </row>
    <row r="53035" spans="1:3" x14ac:dyDescent="0.4">
      <c r="A53035" s="70"/>
      <c r="B53035" s="70"/>
      <c r="C53035" s="71"/>
    </row>
    <row r="53036" spans="1:3" x14ac:dyDescent="0.4">
      <c r="A53036" s="70"/>
      <c r="B53036" s="70"/>
      <c r="C53036" s="71"/>
    </row>
    <row r="53037" spans="1:3" x14ac:dyDescent="0.4">
      <c r="A53037" s="70"/>
      <c r="B53037" s="70"/>
      <c r="C53037" s="71"/>
    </row>
    <row r="53038" spans="1:3" x14ac:dyDescent="0.4">
      <c r="A53038" s="70"/>
      <c r="B53038" s="70"/>
      <c r="C53038" s="71"/>
    </row>
    <row r="53039" spans="1:3" x14ac:dyDescent="0.4">
      <c r="A53039" s="70"/>
      <c r="B53039" s="70"/>
      <c r="C53039" s="71"/>
    </row>
    <row r="53040" spans="1:3" x14ac:dyDescent="0.4">
      <c r="A53040" s="70"/>
      <c r="B53040" s="70"/>
      <c r="C53040" s="71"/>
    </row>
    <row r="53041" spans="1:3" x14ac:dyDescent="0.4">
      <c r="A53041" s="70"/>
      <c r="B53041" s="70"/>
      <c r="C53041" s="71"/>
    </row>
    <row r="53042" spans="1:3" x14ac:dyDescent="0.4">
      <c r="A53042" s="70"/>
      <c r="B53042" s="70"/>
      <c r="C53042" s="71"/>
    </row>
    <row r="53043" spans="1:3" x14ac:dyDescent="0.4">
      <c r="A53043" s="70"/>
      <c r="B53043" s="70"/>
      <c r="C53043" s="71"/>
    </row>
    <row r="53044" spans="1:3" x14ac:dyDescent="0.4">
      <c r="A53044" s="70"/>
      <c r="B53044" s="70"/>
      <c r="C53044" s="71"/>
    </row>
    <row r="53045" spans="1:3" x14ac:dyDescent="0.4">
      <c r="A53045" s="70"/>
      <c r="B53045" s="70"/>
      <c r="C53045" s="71"/>
    </row>
    <row r="53046" spans="1:3" x14ac:dyDescent="0.4">
      <c r="A53046" s="70"/>
      <c r="B53046" s="70"/>
      <c r="C53046" s="71"/>
    </row>
    <row r="53047" spans="1:3" x14ac:dyDescent="0.4">
      <c r="A53047" s="70"/>
      <c r="B53047" s="70"/>
      <c r="C53047" s="71"/>
    </row>
    <row r="53048" spans="1:3" x14ac:dyDescent="0.4">
      <c r="A53048" s="70"/>
      <c r="B53048" s="70"/>
      <c r="C53048" s="71"/>
    </row>
    <row r="53049" spans="1:3" x14ac:dyDescent="0.4">
      <c r="A53049" s="70"/>
      <c r="B53049" s="70"/>
      <c r="C53049" s="71"/>
    </row>
    <row r="53050" spans="1:3" x14ac:dyDescent="0.4">
      <c r="A53050" s="70"/>
      <c r="B53050" s="70"/>
      <c r="C53050" s="71"/>
    </row>
    <row r="53051" spans="1:3" x14ac:dyDescent="0.4">
      <c r="A53051" s="70"/>
      <c r="B53051" s="70"/>
      <c r="C53051" s="71"/>
    </row>
    <row r="53052" spans="1:3" x14ac:dyDescent="0.4">
      <c r="A53052" s="70"/>
      <c r="B53052" s="70"/>
      <c r="C53052" s="71"/>
    </row>
    <row r="53053" spans="1:3" x14ac:dyDescent="0.4">
      <c r="A53053" s="70"/>
      <c r="B53053" s="70"/>
      <c r="C53053" s="71"/>
    </row>
    <row r="53054" spans="1:3" x14ac:dyDescent="0.4">
      <c r="A53054" s="70"/>
      <c r="B53054" s="70"/>
      <c r="C53054" s="71"/>
    </row>
    <row r="53055" spans="1:3" x14ac:dyDescent="0.4">
      <c r="A53055" s="70"/>
      <c r="B53055" s="70"/>
      <c r="C53055" s="71"/>
    </row>
    <row r="53056" spans="1:3" x14ac:dyDescent="0.4">
      <c r="A53056" s="70"/>
      <c r="B53056" s="70"/>
      <c r="C53056" s="71"/>
    </row>
    <row r="53057" spans="1:3" x14ac:dyDescent="0.4">
      <c r="A53057" s="70"/>
      <c r="B53057" s="70"/>
      <c r="C53057" s="71"/>
    </row>
    <row r="53058" spans="1:3" x14ac:dyDescent="0.4">
      <c r="A53058" s="70"/>
      <c r="B53058" s="70"/>
      <c r="C53058" s="71"/>
    </row>
    <row r="53059" spans="1:3" x14ac:dyDescent="0.4">
      <c r="A53059" s="70"/>
      <c r="B53059" s="70"/>
      <c r="C53059" s="71"/>
    </row>
    <row r="53060" spans="1:3" x14ac:dyDescent="0.4">
      <c r="A53060" s="70"/>
      <c r="B53060" s="70"/>
      <c r="C53060" s="71"/>
    </row>
    <row r="53061" spans="1:3" x14ac:dyDescent="0.4">
      <c r="A53061" s="70"/>
      <c r="B53061" s="70"/>
      <c r="C53061" s="71"/>
    </row>
    <row r="53062" spans="1:3" x14ac:dyDescent="0.4">
      <c r="A53062" s="70"/>
      <c r="B53062" s="70"/>
      <c r="C53062" s="71"/>
    </row>
    <row r="53063" spans="1:3" x14ac:dyDescent="0.4">
      <c r="A53063" s="70"/>
      <c r="B53063" s="70"/>
      <c r="C53063" s="71"/>
    </row>
    <row r="53064" spans="1:3" x14ac:dyDescent="0.4">
      <c r="A53064" s="70"/>
      <c r="B53064" s="70"/>
      <c r="C53064" s="71"/>
    </row>
    <row r="53065" spans="1:3" x14ac:dyDescent="0.4">
      <c r="A53065" s="70"/>
      <c r="B53065" s="70"/>
      <c r="C53065" s="71"/>
    </row>
    <row r="53066" spans="1:3" x14ac:dyDescent="0.4">
      <c r="A53066" s="70"/>
      <c r="B53066" s="70"/>
      <c r="C53066" s="71"/>
    </row>
    <row r="53067" spans="1:3" x14ac:dyDescent="0.4">
      <c r="A53067" s="70"/>
      <c r="B53067" s="70"/>
      <c r="C53067" s="71"/>
    </row>
    <row r="53068" spans="1:3" x14ac:dyDescent="0.4">
      <c r="A53068" s="70"/>
      <c r="B53068" s="70"/>
      <c r="C53068" s="71"/>
    </row>
    <row r="53069" spans="1:3" x14ac:dyDescent="0.4">
      <c r="A53069" s="70"/>
      <c r="B53069" s="70"/>
      <c r="C53069" s="71"/>
    </row>
    <row r="53070" spans="1:3" x14ac:dyDescent="0.4">
      <c r="A53070" s="70"/>
      <c r="B53070" s="70"/>
      <c r="C53070" s="71"/>
    </row>
    <row r="53071" spans="1:3" x14ac:dyDescent="0.4">
      <c r="A53071" s="70"/>
      <c r="B53071" s="70"/>
      <c r="C53071" s="71"/>
    </row>
    <row r="53072" spans="1:3" x14ac:dyDescent="0.4">
      <c r="A53072" s="70"/>
      <c r="B53072" s="70"/>
      <c r="C53072" s="71"/>
    </row>
    <row r="53073" spans="1:3" x14ac:dyDescent="0.4">
      <c r="A53073" s="70"/>
      <c r="B53073" s="70"/>
      <c r="C53073" s="71"/>
    </row>
    <row r="53074" spans="1:3" x14ac:dyDescent="0.4">
      <c r="A53074" s="70"/>
      <c r="B53074" s="70"/>
      <c r="C53074" s="71"/>
    </row>
    <row r="53075" spans="1:3" x14ac:dyDescent="0.4">
      <c r="A53075" s="70"/>
      <c r="B53075" s="70"/>
      <c r="C53075" s="71"/>
    </row>
    <row r="53076" spans="1:3" x14ac:dyDescent="0.4">
      <c r="A53076" s="70"/>
      <c r="B53076" s="70"/>
      <c r="C53076" s="71"/>
    </row>
    <row r="53077" spans="1:3" x14ac:dyDescent="0.4">
      <c r="A53077" s="70"/>
      <c r="B53077" s="70"/>
      <c r="C53077" s="71"/>
    </row>
    <row r="53078" spans="1:3" x14ac:dyDescent="0.4">
      <c r="A53078" s="70"/>
      <c r="B53078" s="70"/>
      <c r="C53078" s="71"/>
    </row>
    <row r="53079" spans="1:3" x14ac:dyDescent="0.4">
      <c r="A53079" s="70"/>
      <c r="B53079" s="70"/>
      <c r="C53079" s="71"/>
    </row>
    <row r="53080" spans="1:3" x14ac:dyDescent="0.4">
      <c r="A53080" s="70"/>
      <c r="B53080" s="70"/>
      <c r="C53080" s="71"/>
    </row>
    <row r="53081" spans="1:3" x14ac:dyDescent="0.4">
      <c r="A53081" s="70"/>
      <c r="B53081" s="70"/>
      <c r="C53081" s="71"/>
    </row>
    <row r="53082" spans="1:3" x14ac:dyDescent="0.4">
      <c r="A53082" s="70"/>
      <c r="B53082" s="70"/>
      <c r="C53082" s="71"/>
    </row>
    <row r="53083" spans="1:3" x14ac:dyDescent="0.4">
      <c r="A53083" s="70"/>
      <c r="B53083" s="70"/>
      <c r="C53083" s="71"/>
    </row>
    <row r="53084" spans="1:3" x14ac:dyDescent="0.4">
      <c r="A53084" s="70"/>
      <c r="B53084" s="70"/>
      <c r="C53084" s="71"/>
    </row>
    <row r="53085" spans="1:3" x14ac:dyDescent="0.4">
      <c r="A53085" s="70"/>
      <c r="B53085" s="70"/>
      <c r="C53085" s="71"/>
    </row>
    <row r="53086" spans="1:3" x14ac:dyDescent="0.4">
      <c r="A53086" s="70"/>
      <c r="B53086" s="70"/>
      <c r="C53086" s="71"/>
    </row>
    <row r="53087" spans="1:3" x14ac:dyDescent="0.4">
      <c r="A53087" s="70"/>
      <c r="B53087" s="70"/>
      <c r="C53087" s="71"/>
    </row>
    <row r="53088" spans="1:3" x14ac:dyDescent="0.4">
      <c r="A53088" s="70"/>
      <c r="B53088" s="70"/>
      <c r="C53088" s="71"/>
    </row>
    <row r="53089" spans="1:3" x14ac:dyDescent="0.4">
      <c r="A53089" s="70"/>
      <c r="B53089" s="70"/>
      <c r="C53089" s="71"/>
    </row>
    <row r="53090" spans="1:3" x14ac:dyDescent="0.4">
      <c r="A53090" s="70"/>
      <c r="B53090" s="70"/>
      <c r="C53090" s="71"/>
    </row>
    <row r="53091" spans="1:3" x14ac:dyDescent="0.4">
      <c r="A53091" s="70"/>
      <c r="B53091" s="70"/>
      <c r="C53091" s="71"/>
    </row>
    <row r="53092" spans="1:3" x14ac:dyDescent="0.4">
      <c r="A53092" s="70"/>
      <c r="B53092" s="70"/>
      <c r="C53092" s="71"/>
    </row>
    <row r="53093" spans="1:3" x14ac:dyDescent="0.4">
      <c r="A53093" s="70"/>
      <c r="B53093" s="70"/>
      <c r="C53093" s="71"/>
    </row>
    <row r="53094" spans="1:3" x14ac:dyDescent="0.4">
      <c r="A53094" s="70"/>
      <c r="B53094" s="70"/>
      <c r="C53094" s="71"/>
    </row>
    <row r="53095" spans="1:3" x14ac:dyDescent="0.4">
      <c r="A53095" s="70"/>
      <c r="B53095" s="70"/>
      <c r="C53095" s="71"/>
    </row>
    <row r="53096" spans="1:3" x14ac:dyDescent="0.4">
      <c r="A53096" s="70"/>
      <c r="B53096" s="70"/>
      <c r="C53096" s="71"/>
    </row>
    <row r="53097" spans="1:3" x14ac:dyDescent="0.4">
      <c r="A53097" s="70"/>
      <c r="B53097" s="70"/>
      <c r="C53097" s="71"/>
    </row>
    <row r="53098" spans="1:3" x14ac:dyDescent="0.4">
      <c r="A53098" s="70"/>
      <c r="B53098" s="70"/>
      <c r="C53098" s="71"/>
    </row>
    <row r="53099" spans="1:3" x14ac:dyDescent="0.4">
      <c r="A53099" s="70"/>
      <c r="B53099" s="70"/>
      <c r="C53099" s="71"/>
    </row>
    <row r="53100" spans="1:3" x14ac:dyDescent="0.4">
      <c r="A53100" s="70"/>
      <c r="B53100" s="70"/>
      <c r="C53100" s="71"/>
    </row>
    <row r="53101" spans="1:3" x14ac:dyDescent="0.4">
      <c r="A53101" s="70"/>
      <c r="B53101" s="70"/>
      <c r="C53101" s="71"/>
    </row>
    <row r="53102" spans="1:3" x14ac:dyDescent="0.4">
      <c r="A53102" s="70"/>
      <c r="B53102" s="70"/>
      <c r="C53102" s="71"/>
    </row>
    <row r="53103" spans="1:3" x14ac:dyDescent="0.4">
      <c r="A53103" s="70"/>
      <c r="B53103" s="70"/>
      <c r="C53103" s="71"/>
    </row>
    <row r="53104" spans="1:3" x14ac:dyDescent="0.4">
      <c r="A53104" s="70"/>
      <c r="B53104" s="70"/>
      <c r="C53104" s="71"/>
    </row>
    <row r="53105" spans="1:3" x14ac:dyDescent="0.4">
      <c r="A53105" s="70"/>
      <c r="B53105" s="70"/>
      <c r="C53105" s="71"/>
    </row>
    <row r="53106" spans="1:3" x14ac:dyDescent="0.4">
      <c r="A53106" s="70"/>
      <c r="B53106" s="70"/>
      <c r="C53106" s="71"/>
    </row>
    <row r="53107" spans="1:3" x14ac:dyDescent="0.4">
      <c r="A53107" s="70"/>
      <c r="B53107" s="70"/>
      <c r="C53107" s="71"/>
    </row>
    <row r="53108" spans="1:3" x14ac:dyDescent="0.4">
      <c r="A53108" s="70"/>
      <c r="B53108" s="70"/>
      <c r="C53108" s="71"/>
    </row>
    <row r="53109" spans="1:3" x14ac:dyDescent="0.4">
      <c r="A53109" s="70"/>
      <c r="B53109" s="70"/>
      <c r="C53109" s="71"/>
    </row>
    <row r="53110" spans="1:3" x14ac:dyDescent="0.4">
      <c r="A53110" s="70"/>
      <c r="B53110" s="70"/>
      <c r="C53110" s="71"/>
    </row>
    <row r="53111" spans="1:3" x14ac:dyDescent="0.4">
      <c r="A53111" s="70"/>
      <c r="B53111" s="70"/>
      <c r="C53111" s="71"/>
    </row>
    <row r="53112" spans="1:3" x14ac:dyDescent="0.4">
      <c r="A53112" s="70"/>
      <c r="B53112" s="70"/>
      <c r="C53112" s="71"/>
    </row>
    <row r="53113" spans="1:3" x14ac:dyDescent="0.4">
      <c r="A53113" s="70"/>
      <c r="B53113" s="70"/>
      <c r="C53113" s="71"/>
    </row>
    <row r="53114" spans="1:3" x14ac:dyDescent="0.4">
      <c r="A53114" s="70"/>
      <c r="B53114" s="70"/>
      <c r="C53114" s="71"/>
    </row>
    <row r="53115" spans="1:3" x14ac:dyDescent="0.4">
      <c r="A53115" s="70"/>
      <c r="B53115" s="70"/>
      <c r="C53115" s="71"/>
    </row>
    <row r="53116" spans="1:3" x14ac:dyDescent="0.4">
      <c r="A53116" s="70"/>
      <c r="B53116" s="70"/>
      <c r="C53116" s="71"/>
    </row>
    <row r="53117" spans="1:3" x14ac:dyDescent="0.4">
      <c r="A53117" s="70"/>
      <c r="B53117" s="70"/>
      <c r="C53117" s="71"/>
    </row>
    <row r="53118" spans="1:3" x14ac:dyDescent="0.4">
      <c r="A53118" s="70"/>
      <c r="B53118" s="70"/>
      <c r="C53118" s="71"/>
    </row>
    <row r="53119" spans="1:3" x14ac:dyDescent="0.4">
      <c r="A53119" s="70"/>
      <c r="B53119" s="70"/>
      <c r="C53119" s="71"/>
    </row>
    <row r="53120" spans="1:3" x14ac:dyDescent="0.4">
      <c r="A53120" s="70"/>
      <c r="B53120" s="70"/>
      <c r="C53120" s="71"/>
    </row>
    <row r="53121" spans="1:3" x14ac:dyDescent="0.4">
      <c r="A53121" s="70"/>
      <c r="B53121" s="70"/>
      <c r="C53121" s="71"/>
    </row>
    <row r="53122" spans="1:3" x14ac:dyDescent="0.4">
      <c r="A53122" s="70"/>
      <c r="B53122" s="70"/>
      <c r="C53122" s="71"/>
    </row>
    <row r="53123" spans="1:3" x14ac:dyDescent="0.4">
      <c r="A53123" s="70"/>
      <c r="B53123" s="70"/>
      <c r="C53123" s="71"/>
    </row>
    <row r="53124" spans="1:3" x14ac:dyDescent="0.4">
      <c r="A53124" s="70"/>
      <c r="B53124" s="70"/>
      <c r="C53124" s="71"/>
    </row>
    <row r="53125" spans="1:3" x14ac:dyDescent="0.4">
      <c r="A53125" s="70"/>
      <c r="B53125" s="70"/>
      <c r="C53125" s="71"/>
    </row>
    <row r="53126" spans="1:3" x14ac:dyDescent="0.4">
      <c r="A53126" s="70"/>
      <c r="B53126" s="70"/>
      <c r="C53126" s="71"/>
    </row>
    <row r="53127" spans="1:3" x14ac:dyDescent="0.4">
      <c r="A53127" s="70"/>
      <c r="B53127" s="70"/>
      <c r="C53127" s="71"/>
    </row>
    <row r="53128" spans="1:3" x14ac:dyDescent="0.4">
      <c r="A53128" s="70"/>
      <c r="B53128" s="70"/>
      <c r="C53128" s="71"/>
    </row>
    <row r="53129" spans="1:3" x14ac:dyDescent="0.4">
      <c r="A53129" s="70"/>
      <c r="B53129" s="70"/>
      <c r="C53129" s="71"/>
    </row>
    <row r="53130" spans="1:3" x14ac:dyDescent="0.4">
      <c r="A53130" s="70"/>
      <c r="B53130" s="70"/>
      <c r="C53130" s="71"/>
    </row>
    <row r="53131" spans="1:3" x14ac:dyDescent="0.4">
      <c r="A53131" s="70"/>
      <c r="B53131" s="70"/>
      <c r="C53131" s="71"/>
    </row>
    <row r="53132" spans="1:3" x14ac:dyDescent="0.4">
      <c r="A53132" s="70"/>
      <c r="B53132" s="70"/>
      <c r="C53132" s="71"/>
    </row>
    <row r="53133" spans="1:3" x14ac:dyDescent="0.4">
      <c r="A53133" s="70"/>
      <c r="B53133" s="70"/>
      <c r="C53133" s="71"/>
    </row>
    <row r="53134" spans="1:3" x14ac:dyDescent="0.4">
      <c r="A53134" s="70"/>
      <c r="B53134" s="70"/>
      <c r="C53134" s="71"/>
    </row>
    <row r="53135" spans="1:3" x14ac:dyDescent="0.4">
      <c r="A53135" s="70"/>
      <c r="B53135" s="70"/>
      <c r="C53135" s="71"/>
    </row>
    <row r="53136" spans="1:3" x14ac:dyDescent="0.4">
      <c r="A53136" s="70"/>
      <c r="B53136" s="70"/>
      <c r="C53136" s="71"/>
    </row>
    <row r="53137" spans="1:3" x14ac:dyDescent="0.4">
      <c r="A53137" s="70"/>
      <c r="B53137" s="70"/>
      <c r="C53137" s="71"/>
    </row>
    <row r="53138" spans="1:3" x14ac:dyDescent="0.4">
      <c r="A53138" s="70"/>
      <c r="B53138" s="70"/>
      <c r="C53138" s="71"/>
    </row>
    <row r="53139" spans="1:3" x14ac:dyDescent="0.4">
      <c r="A53139" s="70"/>
      <c r="B53139" s="70"/>
      <c r="C53139" s="71"/>
    </row>
    <row r="53140" spans="1:3" x14ac:dyDescent="0.4">
      <c r="A53140" s="70"/>
      <c r="B53140" s="70"/>
      <c r="C53140" s="71"/>
    </row>
    <row r="53141" spans="1:3" x14ac:dyDescent="0.4">
      <c r="A53141" s="70"/>
      <c r="B53141" s="70"/>
      <c r="C53141" s="71"/>
    </row>
    <row r="53142" spans="1:3" x14ac:dyDescent="0.4">
      <c r="A53142" s="70"/>
      <c r="B53142" s="70"/>
      <c r="C53142" s="71"/>
    </row>
    <row r="53143" spans="1:3" x14ac:dyDescent="0.4">
      <c r="A53143" s="70"/>
      <c r="B53143" s="70"/>
      <c r="C53143" s="71"/>
    </row>
    <row r="53144" spans="1:3" x14ac:dyDescent="0.4">
      <c r="A53144" s="70"/>
      <c r="B53144" s="70"/>
      <c r="C53144" s="71"/>
    </row>
    <row r="53145" spans="1:3" x14ac:dyDescent="0.4">
      <c r="A53145" s="70"/>
      <c r="B53145" s="70"/>
      <c r="C53145" s="71"/>
    </row>
    <row r="53146" spans="1:3" x14ac:dyDescent="0.4">
      <c r="A53146" s="70"/>
      <c r="B53146" s="70"/>
      <c r="C53146" s="71"/>
    </row>
    <row r="53147" spans="1:3" x14ac:dyDescent="0.4">
      <c r="A53147" s="70"/>
      <c r="B53147" s="70"/>
      <c r="C53147" s="71"/>
    </row>
    <row r="53148" spans="1:3" x14ac:dyDescent="0.4">
      <c r="A53148" s="70"/>
      <c r="B53148" s="70"/>
      <c r="C53148" s="71"/>
    </row>
    <row r="53149" spans="1:3" x14ac:dyDescent="0.4">
      <c r="A53149" s="70"/>
      <c r="B53149" s="70"/>
      <c r="C53149" s="71"/>
    </row>
    <row r="53150" spans="1:3" x14ac:dyDescent="0.4">
      <c r="A53150" s="70"/>
      <c r="B53150" s="70"/>
      <c r="C53150" s="71"/>
    </row>
    <row r="53151" spans="1:3" x14ac:dyDescent="0.4">
      <c r="A53151" s="70"/>
      <c r="B53151" s="70"/>
      <c r="C53151" s="71"/>
    </row>
    <row r="53152" spans="1:3" x14ac:dyDescent="0.4">
      <c r="A53152" s="70"/>
      <c r="B53152" s="70"/>
      <c r="C53152" s="71"/>
    </row>
    <row r="53153" spans="1:3" x14ac:dyDescent="0.4">
      <c r="A53153" s="70"/>
      <c r="B53153" s="70"/>
      <c r="C53153" s="71"/>
    </row>
    <row r="53154" spans="1:3" x14ac:dyDescent="0.4">
      <c r="A53154" s="70"/>
      <c r="B53154" s="70"/>
      <c r="C53154" s="71"/>
    </row>
    <row r="53155" spans="1:3" x14ac:dyDescent="0.4">
      <c r="A53155" s="70"/>
      <c r="B53155" s="70"/>
      <c r="C53155" s="71"/>
    </row>
    <row r="53156" spans="1:3" x14ac:dyDescent="0.4">
      <c r="A53156" s="70"/>
      <c r="B53156" s="70"/>
      <c r="C53156" s="71"/>
    </row>
    <row r="53157" spans="1:3" x14ac:dyDescent="0.4">
      <c r="A53157" s="70"/>
      <c r="B53157" s="70"/>
      <c r="C53157" s="71"/>
    </row>
    <row r="53158" spans="1:3" x14ac:dyDescent="0.4">
      <c r="A53158" s="70"/>
      <c r="B53158" s="70"/>
      <c r="C53158" s="71"/>
    </row>
    <row r="53159" spans="1:3" x14ac:dyDescent="0.4">
      <c r="A53159" s="70"/>
      <c r="B53159" s="70"/>
      <c r="C53159" s="71"/>
    </row>
    <row r="53160" spans="1:3" x14ac:dyDescent="0.4">
      <c r="A53160" s="70"/>
      <c r="B53160" s="70"/>
      <c r="C53160" s="71"/>
    </row>
    <row r="53161" spans="1:3" x14ac:dyDescent="0.4">
      <c r="A53161" s="70"/>
      <c r="B53161" s="70"/>
      <c r="C53161" s="71"/>
    </row>
    <row r="53162" spans="1:3" x14ac:dyDescent="0.4">
      <c r="A53162" s="70"/>
      <c r="B53162" s="70"/>
      <c r="C53162" s="71"/>
    </row>
    <row r="53163" spans="1:3" x14ac:dyDescent="0.4">
      <c r="A53163" s="70"/>
      <c r="B53163" s="70"/>
      <c r="C53163" s="71"/>
    </row>
    <row r="53164" spans="1:3" x14ac:dyDescent="0.4">
      <c r="A53164" s="70"/>
      <c r="B53164" s="70"/>
      <c r="C53164" s="71"/>
    </row>
    <row r="53165" spans="1:3" x14ac:dyDescent="0.4">
      <c r="A53165" s="70"/>
      <c r="B53165" s="70"/>
      <c r="C53165" s="71"/>
    </row>
    <row r="53166" spans="1:3" x14ac:dyDescent="0.4">
      <c r="A53166" s="70"/>
      <c r="B53166" s="70"/>
      <c r="C53166" s="71"/>
    </row>
    <row r="53167" spans="1:3" x14ac:dyDescent="0.4">
      <c r="A53167" s="70"/>
      <c r="B53167" s="70"/>
      <c r="C53167" s="71"/>
    </row>
    <row r="53168" spans="1:3" x14ac:dyDescent="0.4">
      <c r="A53168" s="70"/>
      <c r="B53168" s="70"/>
      <c r="C53168" s="71"/>
    </row>
    <row r="53169" spans="1:3" x14ac:dyDescent="0.4">
      <c r="A53169" s="70"/>
      <c r="B53169" s="70"/>
      <c r="C53169" s="71"/>
    </row>
    <row r="53170" spans="1:3" x14ac:dyDescent="0.4">
      <c r="A53170" s="70"/>
      <c r="B53170" s="70"/>
      <c r="C53170" s="71"/>
    </row>
    <row r="53171" spans="1:3" x14ac:dyDescent="0.4">
      <c r="A53171" s="70"/>
      <c r="B53171" s="70"/>
      <c r="C53171" s="71"/>
    </row>
    <row r="53172" spans="1:3" x14ac:dyDescent="0.4">
      <c r="A53172" s="70"/>
      <c r="B53172" s="70"/>
      <c r="C53172" s="71"/>
    </row>
    <row r="53173" spans="1:3" x14ac:dyDescent="0.4">
      <c r="A53173" s="70"/>
      <c r="B53173" s="70"/>
      <c r="C53173" s="71"/>
    </row>
    <row r="53174" spans="1:3" x14ac:dyDescent="0.4">
      <c r="A53174" s="70"/>
      <c r="B53174" s="70"/>
      <c r="C53174" s="71"/>
    </row>
    <row r="53175" spans="1:3" x14ac:dyDescent="0.4">
      <c r="A53175" s="70"/>
      <c r="B53175" s="70"/>
      <c r="C53175" s="71"/>
    </row>
    <row r="53176" spans="1:3" x14ac:dyDescent="0.4">
      <c r="A53176" s="70"/>
      <c r="B53176" s="70"/>
      <c r="C53176" s="71"/>
    </row>
    <row r="53177" spans="1:3" x14ac:dyDescent="0.4">
      <c r="A53177" s="70"/>
      <c r="B53177" s="70"/>
      <c r="C53177" s="71"/>
    </row>
    <row r="53178" spans="1:3" x14ac:dyDescent="0.4">
      <c r="A53178" s="70"/>
      <c r="B53178" s="70"/>
      <c r="C53178" s="71"/>
    </row>
    <row r="53179" spans="1:3" x14ac:dyDescent="0.4">
      <c r="A53179" s="70"/>
      <c r="B53179" s="70"/>
      <c r="C53179" s="71"/>
    </row>
    <row r="53180" spans="1:3" x14ac:dyDescent="0.4">
      <c r="A53180" s="70"/>
      <c r="B53180" s="70"/>
      <c r="C53180" s="71"/>
    </row>
    <row r="53181" spans="1:3" x14ac:dyDescent="0.4">
      <c r="A53181" s="70"/>
      <c r="B53181" s="70"/>
      <c r="C53181" s="71"/>
    </row>
    <row r="53182" spans="1:3" x14ac:dyDescent="0.4">
      <c r="A53182" s="70"/>
      <c r="B53182" s="70"/>
      <c r="C53182" s="71"/>
    </row>
    <row r="53183" spans="1:3" x14ac:dyDescent="0.4">
      <c r="A53183" s="70"/>
      <c r="B53183" s="70"/>
      <c r="C53183" s="71"/>
    </row>
    <row r="53184" spans="1:3" x14ac:dyDescent="0.4">
      <c r="A53184" s="70"/>
      <c r="B53184" s="70"/>
      <c r="C53184" s="71"/>
    </row>
    <row r="53185" spans="1:3" x14ac:dyDescent="0.4">
      <c r="A53185" s="70"/>
      <c r="B53185" s="70"/>
      <c r="C53185" s="71"/>
    </row>
    <row r="53186" spans="1:3" x14ac:dyDescent="0.4">
      <c r="A53186" s="70"/>
      <c r="B53186" s="70"/>
      <c r="C53186" s="71"/>
    </row>
    <row r="53187" spans="1:3" x14ac:dyDescent="0.4">
      <c r="A53187" s="70"/>
      <c r="B53187" s="70"/>
      <c r="C53187" s="71"/>
    </row>
    <row r="53188" spans="1:3" x14ac:dyDescent="0.4">
      <c r="A53188" s="70"/>
      <c r="B53188" s="70"/>
      <c r="C53188" s="71"/>
    </row>
    <row r="53189" spans="1:3" x14ac:dyDescent="0.4">
      <c r="A53189" s="70"/>
      <c r="B53189" s="70"/>
      <c r="C53189" s="71"/>
    </row>
    <row r="53190" spans="1:3" x14ac:dyDescent="0.4">
      <c r="A53190" s="70"/>
      <c r="B53190" s="70"/>
      <c r="C53190" s="71"/>
    </row>
    <row r="53191" spans="1:3" x14ac:dyDescent="0.4">
      <c r="A53191" s="70"/>
      <c r="B53191" s="70"/>
      <c r="C53191" s="71"/>
    </row>
    <row r="53192" spans="1:3" x14ac:dyDescent="0.4">
      <c r="A53192" s="70"/>
      <c r="B53192" s="70"/>
      <c r="C53192" s="71"/>
    </row>
    <row r="53193" spans="1:3" x14ac:dyDescent="0.4">
      <c r="A53193" s="70"/>
      <c r="B53193" s="70"/>
      <c r="C53193" s="71"/>
    </row>
    <row r="53194" spans="1:3" x14ac:dyDescent="0.4">
      <c r="A53194" s="70"/>
      <c r="B53194" s="70"/>
      <c r="C53194" s="71"/>
    </row>
    <row r="53195" spans="1:3" x14ac:dyDescent="0.4">
      <c r="A53195" s="70"/>
      <c r="B53195" s="70"/>
      <c r="C53195" s="71"/>
    </row>
    <row r="53196" spans="1:3" x14ac:dyDescent="0.4">
      <c r="A53196" s="70"/>
      <c r="B53196" s="70"/>
      <c r="C53196" s="71"/>
    </row>
    <row r="53197" spans="1:3" x14ac:dyDescent="0.4">
      <c r="A53197" s="70"/>
      <c r="B53197" s="70"/>
      <c r="C53197" s="71"/>
    </row>
    <row r="53198" spans="1:3" x14ac:dyDescent="0.4">
      <c r="A53198" s="70"/>
      <c r="B53198" s="70"/>
      <c r="C53198" s="71"/>
    </row>
    <row r="53199" spans="1:3" x14ac:dyDescent="0.4">
      <c r="A53199" s="70"/>
      <c r="B53199" s="70"/>
      <c r="C53199" s="71"/>
    </row>
    <row r="53200" spans="1:3" x14ac:dyDescent="0.4">
      <c r="A53200" s="70"/>
      <c r="B53200" s="70"/>
      <c r="C53200" s="71"/>
    </row>
    <row r="53201" spans="1:3" x14ac:dyDescent="0.4">
      <c r="A53201" s="70"/>
      <c r="B53201" s="70"/>
      <c r="C53201" s="71"/>
    </row>
    <row r="53202" spans="1:3" x14ac:dyDescent="0.4">
      <c r="A53202" s="70"/>
      <c r="B53202" s="70"/>
      <c r="C53202" s="71"/>
    </row>
    <row r="53203" spans="1:3" x14ac:dyDescent="0.4">
      <c r="A53203" s="70"/>
      <c r="B53203" s="70"/>
      <c r="C53203" s="71"/>
    </row>
    <row r="53204" spans="1:3" x14ac:dyDescent="0.4">
      <c r="A53204" s="70"/>
      <c r="B53204" s="70"/>
      <c r="C53204" s="71"/>
    </row>
    <row r="53205" spans="1:3" x14ac:dyDescent="0.4">
      <c r="A53205" s="70"/>
      <c r="B53205" s="70"/>
      <c r="C53205" s="71"/>
    </row>
    <row r="53206" spans="1:3" x14ac:dyDescent="0.4">
      <c r="A53206" s="70"/>
      <c r="B53206" s="70"/>
      <c r="C53206" s="71"/>
    </row>
    <row r="53207" spans="1:3" x14ac:dyDescent="0.4">
      <c r="A53207" s="70"/>
      <c r="B53207" s="70"/>
      <c r="C53207" s="71"/>
    </row>
    <row r="53208" spans="1:3" x14ac:dyDescent="0.4">
      <c r="A53208" s="70"/>
      <c r="B53208" s="70"/>
      <c r="C53208" s="71"/>
    </row>
    <row r="53209" spans="1:3" x14ac:dyDescent="0.4">
      <c r="A53209" s="70"/>
      <c r="B53209" s="70"/>
      <c r="C53209" s="71"/>
    </row>
    <row r="53210" spans="1:3" x14ac:dyDescent="0.4">
      <c r="A53210" s="70"/>
      <c r="B53210" s="70"/>
      <c r="C53210" s="71"/>
    </row>
    <row r="53211" spans="1:3" x14ac:dyDescent="0.4">
      <c r="A53211" s="70"/>
      <c r="B53211" s="70"/>
      <c r="C53211" s="71"/>
    </row>
    <row r="53212" spans="1:3" x14ac:dyDescent="0.4">
      <c r="A53212" s="70"/>
      <c r="B53212" s="70"/>
      <c r="C53212" s="71"/>
    </row>
    <row r="53213" spans="1:3" x14ac:dyDescent="0.4">
      <c r="A53213" s="70"/>
      <c r="B53213" s="70"/>
      <c r="C53213" s="71"/>
    </row>
    <row r="53214" spans="1:3" x14ac:dyDescent="0.4">
      <c r="A53214" s="70"/>
      <c r="B53214" s="70"/>
      <c r="C53214" s="71"/>
    </row>
    <row r="53215" spans="1:3" x14ac:dyDescent="0.4">
      <c r="A53215" s="70"/>
      <c r="B53215" s="70"/>
      <c r="C53215" s="71"/>
    </row>
    <row r="53216" spans="1:3" x14ac:dyDescent="0.4">
      <c r="A53216" s="70"/>
      <c r="B53216" s="70"/>
      <c r="C53216" s="71"/>
    </row>
    <row r="53217" spans="1:3" x14ac:dyDescent="0.4">
      <c r="A53217" s="70"/>
      <c r="B53217" s="70"/>
      <c r="C53217" s="71"/>
    </row>
    <row r="53218" spans="1:3" x14ac:dyDescent="0.4">
      <c r="A53218" s="70"/>
      <c r="B53218" s="70"/>
      <c r="C53218" s="71"/>
    </row>
    <row r="53219" spans="1:3" x14ac:dyDescent="0.4">
      <c r="A53219" s="70"/>
      <c r="B53219" s="70"/>
      <c r="C53219" s="71"/>
    </row>
    <row r="53220" spans="1:3" x14ac:dyDescent="0.4">
      <c r="A53220" s="70"/>
      <c r="B53220" s="70"/>
      <c r="C53220" s="71"/>
    </row>
    <row r="53221" spans="1:3" x14ac:dyDescent="0.4">
      <c r="A53221" s="70"/>
      <c r="B53221" s="70"/>
      <c r="C53221" s="71"/>
    </row>
    <row r="53222" spans="1:3" x14ac:dyDescent="0.4">
      <c r="A53222" s="70"/>
      <c r="B53222" s="70"/>
      <c r="C53222" s="71"/>
    </row>
    <row r="53223" spans="1:3" x14ac:dyDescent="0.4">
      <c r="A53223" s="70"/>
      <c r="B53223" s="70"/>
      <c r="C53223" s="71"/>
    </row>
    <row r="53224" spans="1:3" x14ac:dyDescent="0.4">
      <c r="A53224" s="70"/>
      <c r="B53224" s="70"/>
      <c r="C53224" s="71"/>
    </row>
    <row r="53225" spans="1:3" x14ac:dyDescent="0.4">
      <c r="A53225" s="70"/>
      <c r="B53225" s="70"/>
      <c r="C53225" s="71"/>
    </row>
    <row r="53226" spans="1:3" x14ac:dyDescent="0.4">
      <c r="A53226" s="70"/>
      <c r="B53226" s="70"/>
      <c r="C53226" s="71"/>
    </row>
    <row r="53227" spans="1:3" x14ac:dyDescent="0.4">
      <c r="A53227" s="70"/>
      <c r="B53227" s="70"/>
      <c r="C53227" s="71"/>
    </row>
    <row r="53228" spans="1:3" x14ac:dyDescent="0.4">
      <c r="A53228" s="70"/>
      <c r="B53228" s="70"/>
      <c r="C53228" s="71"/>
    </row>
    <row r="53229" spans="1:3" x14ac:dyDescent="0.4">
      <c r="A53229" s="70"/>
      <c r="B53229" s="70"/>
      <c r="C53229" s="71"/>
    </row>
    <row r="53230" spans="1:3" x14ac:dyDescent="0.4">
      <c r="A53230" s="70"/>
      <c r="B53230" s="70"/>
      <c r="C53230" s="71"/>
    </row>
    <row r="53231" spans="1:3" x14ac:dyDescent="0.4">
      <c r="A53231" s="70"/>
      <c r="B53231" s="70"/>
      <c r="C53231" s="71"/>
    </row>
    <row r="53232" spans="1:3" x14ac:dyDescent="0.4">
      <c r="A53232" s="70"/>
      <c r="B53232" s="70"/>
      <c r="C53232" s="71"/>
    </row>
    <row r="53233" spans="1:3" x14ac:dyDescent="0.4">
      <c r="A53233" s="70"/>
      <c r="B53233" s="70"/>
      <c r="C53233" s="71"/>
    </row>
    <row r="53234" spans="1:3" x14ac:dyDescent="0.4">
      <c r="A53234" s="70"/>
      <c r="B53234" s="70"/>
      <c r="C53234" s="71"/>
    </row>
    <row r="53235" spans="1:3" x14ac:dyDescent="0.4">
      <c r="A53235" s="70"/>
      <c r="B53235" s="70"/>
      <c r="C53235" s="71"/>
    </row>
    <row r="53236" spans="1:3" x14ac:dyDescent="0.4">
      <c r="A53236" s="70"/>
      <c r="B53236" s="70"/>
      <c r="C53236" s="71"/>
    </row>
    <row r="53237" spans="1:3" x14ac:dyDescent="0.4">
      <c r="A53237" s="70"/>
      <c r="B53237" s="70"/>
      <c r="C53237" s="71"/>
    </row>
    <row r="53238" spans="1:3" x14ac:dyDescent="0.4">
      <c r="A53238" s="70"/>
      <c r="B53238" s="70"/>
      <c r="C53238" s="71"/>
    </row>
    <row r="53239" spans="1:3" x14ac:dyDescent="0.4">
      <c r="A53239" s="70"/>
      <c r="B53239" s="70"/>
      <c r="C53239" s="71"/>
    </row>
    <row r="53240" spans="1:3" x14ac:dyDescent="0.4">
      <c r="A53240" s="70"/>
      <c r="B53240" s="70"/>
      <c r="C53240" s="71"/>
    </row>
    <row r="53241" spans="1:3" x14ac:dyDescent="0.4">
      <c r="A53241" s="70"/>
      <c r="B53241" s="70"/>
      <c r="C53241" s="71"/>
    </row>
    <row r="53242" spans="1:3" x14ac:dyDescent="0.4">
      <c r="A53242" s="70"/>
      <c r="B53242" s="70"/>
      <c r="C53242" s="71"/>
    </row>
    <row r="53243" spans="1:3" x14ac:dyDescent="0.4">
      <c r="A53243" s="70"/>
      <c r="B53243" s="70"/>
      <c r="C53243" s="71"/>
    </row>
    <row r="53244" spans="1:3" x14ac:dyDescent="0.4">
      <c r="A53244" s="70"/>
      <c r="B53244" s="70"/>
      <c r="C53244" s="71"/>
    </row>
    <row r="53245" spans="1:3" x14ac:dyDescent="0.4">
      <c r="A53245" s="70"/>
      <c r="B53245" s="70"/>
      <c r="C53245" s="71"/>
    </row>
    <row r="53246" spans="1:3" x14ac:dyDescent="0.4">
      <c r="A53246" s="70"/>
      <c r="B53246" s="70"/>
      <c r="C53246" s="71"/>
    </row>
    <row r="53247" spans="1:3" x14ac:dyDescent="0.4">
      <c r="A53247" s="70"/>
      <c r="B53247" s="70"/>
      <c r="C53247" s="71"/>
    </row>
    <row r="53248" spans="1:3" x14ac:dyDescent="0.4">
      <c r="A53248" s="70"/>
      <c r="B53248" s="70"/>
      <c r="C53248" s="71"/>
    </row>
    <row r="53249" spans="1:3" x14ac:dyDescent="0.4">
      <c r="A53249" s="70"/>
      <c r="B53249" s="70"/>
      <c r="C53249" s="71"/>
    </row>
    <row r="53250" spans="1:3" x14ac:dyDescent="0.4">
      <c r="A53250" s="70"/>
      <c r="B53250" s="70"/>
      <c r="C53250" s="71"/>
    </row>
    <row r="53251" spans="1:3" x14ac:dyDescent="0.4">
      <c r="A53251" s="70"/>
      <c r="B53251" s="70"/>
      <c r="C53251" s="71"/>
    </row>
    <row r="53252" spans="1:3" x14ac:dyDescent="0.4">
      <c r="A53252" s="70"/>
      <c r="B53252" s="70"/>
      <c r="C53252" s="71"/>
    </row>
    <row r="53253" spans="1:3" x14ac:dyDescent="0.4">
      <c r="A53253" s="70"/>
      <c r="B53253" s="70"/>
      <c r="C53253" s="71"/>
    </row>
    <row r="53254" spans="1:3" x14ac:dyDescent="0.4">
      <c r="A53254" s="70"/>
      <c r="B53254" s="70"/>
      <c r="C53254" s="71"/>
    </row>
    <row r="53255" spans="1:3" x14ac:dyDescent="0.4">
      <c r="A53255" s="70"/>
      <c r="B53255" s="70"/>
      <c r="C53255" s="71"/>
    </row>
    <row r="53256" spans="1:3" x14ac:dyDescent="0.4">
      <c r="A53256" s="70"/>
      <c r="B53256" s="70"/>
      <c r="C53256" s="71"/>
    </row>
    <row r="53257" spans="1:3" x14ac:dyDescent="0.4">
      <c r="A53257" s="70"/>
      <c r="B53257" s="70"/>
      <c r="C53257" s="71"/>
    </row>
    <row r="53258" spans="1:3" x14ac:dyDescent="0.4">
      <c r="A53258" s="70"/>
      <c r="B53258" s="70"/>
      <c r="C53258" s="71"/>
    </row>
    <row r="53259" spans="1:3" x14ac:dyDescent="0.4">
      <c r="A53259" s="70"/>
      <c r="B53259" s="70"/>
      <c r="C53259" s="71"/>
    </row>
    <row r="53260" spans="1:3" x14ac:dyDescent="0.4">
      <c r="A53260" s="70"/>
      <c r="B53260" s="70"/>
      <c r="C53260" s="71"/>
    </row>
    <row r="53261" spans="1:3" x14ac:dyDescent="0.4">
      <c r="A53261" s="70"/>
      <c r="B53261" s="70"/>
      <c r="C53261" s="71"/>
    </row>
    <row r="53262" spans="1:3" x14ac:dyDescent="0.4">
      <c r="A53262" s="70"/>
      <c r="B53262" s="70"/>
      <c r="C53262" s="71"/>
    </row>
    <row r="53263" spans="1:3" x14ac:dyDescent="0.4">
      <c r="A53263" s="70"/>
      <c r="B53263" s="70"/>
      <c r="C53263" s="71"/>
    </row>
    <row r="53264" spans="1:3" x14ac:dyDescent="0.4">
      <c r="A53264" s="70"/>
      <c r="B53264" s="70"/>
      <c r="C53264" s="71"/>
    </row>
    <row r="53265" spans="1:3" x14ac:dyDescent="0.4">
      <c r="A53265" s="70"/>
      <c r="B53265" s="70"/>
      <c r="C53265" s="71"/>
    </row>
    <row r="53266" spans="1:3" x14ac:dyDescent="0.4">
      <c r="A53266" s="70"/>
      <c r="B53266" s="70"/>
      <c r="C53266" s="71"/>
    </row>
    <row r="53267" spans="1:3" x14ac:dyDescent="0.4">
      <c r="A53267" s="70"/>
      <c r="B53267" s="70"/>
      <c r="C53267" s="71"/>
    </row>
    <row r="53268" spans="1:3" x14ac:dyDescent="0.4">
      <c r="A53268" s="70"/>
      <c r="B53268" s="70"/>
      <c r="C53268" s="71"/>
    </row>
    <row r="53269" spans="1:3" x14ac:dyDescent="0.4">
      <c r="A53269" s="70"/>
      <c r="B53269" s="70"/>
      <c r="C53269" s="71"/>
    </row>
    <row r="53270" spans="1:3" x14ac:dyDescent="0.4">
      <c r="A53270" s="70"/>
      <c r="B53270" s="70"/>
      <c r="C53270" s="71"/>
    </row>
    <row r="53271" spans="1:3" x14ac:dyDescent="0.4">
      <c r="A53271" s="70"/>
      <c r="B53271" s="70"/>
      <c r="C53271" s="71"/>
    </row>
    <row r="53272" spans="1:3" x14ac:dyDescent="0.4">
      <c r="A53272" s="70"/>
      <c r="B53272" s="70"/>
      <c r="C53272" s="71"/>
    </row>
    <row r="53273" spans="1:3" x14ac:dyDescent="0.4">
      <c r="A53273" s="70"/>
      <c r="B53273" s="70"/>
      <c r="C53273" s="71"/>
    </row>
    <row r="53274" spans="1:3" x14ac:dyDescent="0.4">
      <c r="A53274" s="70"/>
      <c r="B53274" s="70"/>
      <c r="C53274" s="71"/>
    </row>
    <row r="53275" spans="1:3" x14ac:dyDescent="0.4">
      <c r="A53275" s="70"/>
      <c r="B53275" s="70"/>
      <c r="C53275" s="71"/>
    </row>
    <row r="53276" spans="1:3" x14ac:dyDescent="0.4">
      <c r="A53276" s="70"/>
      <c r="B53276" s="70"/>
      <c r="C53276" s="71"/>
    </row>
    <row r="53277" spans="1:3" x14ac:dyDescent="0.4">
      <c r="A53277" s="70"/>
      <c r="B53277" s="70"/>
      <c r="C53277" s="71"/>
    </row>
    <row r="53278" spans="1:3" x14ac:dyDescent="0.4">
      <c r="A53278" s="70"/>
      <c r="B53278" s="70"/>
      <c r="C53278" s="71"/>
    </row>
    <row r="53279" spans="1:3" x14ac:dyDescent="0.4">
      <c r="A53279" s="70"/>
      <c r="B53279" s="70"/>
      <c r="C53279" s="71"/>
    </row>
    <row r="53280" spans="1:3" x14ac:dyDescent="0.4">
      <c r="A53280" s="70"/>
      <c r="B53280" s="70"/>
      <c r="C53280" s="71"/>
    </row>
    <row r="53281" spans="1:3" x14ac:dyDescent="0.4">
      <c r="A53281" s="70"/>
      <c r="B53281" s="70"/>
      <c r="C53281" s="71"/>
    </row>
    <row r="53282" spans="1:3" x14ac:dyDescent="0.4">
      <c r="A53282" s="70"/>
      <c r="B53282" s="70"/>
      <c r="C53282" s="71"/>
    </row>
    <row r="53283" spans="1:3" x14ac:dyDescent="0.4">
      <c r="A53283" s="70"/>
      <c r="B53283" s="70"/>
      <c r="C53283" s="71"/>
    </row>
    <row r="53284" spans="1:3" x14ac:dyDescent="0.4">
      <c r="A53284" s="70"/>
      <c r="B53284" s="70"/>
      <c r="C53284" s="71"/>
    </row>
    <row r="53285" spans="1:3" x14ac:dyDescent="0.4">
      <c r="A53285" s="70"/>
      <c r="B53285" s="70"/>
      <c r="C53285" s="71"/>
    </row>
    <row r="53286" spans="1:3" x14ac:dyDescent="0.4">
      <c r="A53286" s="70"/>
      <c r="B53286" s="70"/>
      <c r="C53286" s="71"/>
    </row>
    <row r="53287" spans="1:3" x14ac:dyDescent="0.4">
      <c r="A53287" s="70"/>
      <c r="B53287" s="70"/>
      <c r="C53287" s="71"/>
    </row>
    <row r="53288" spans="1:3" x14ac:dyDescent="0.4">
      <c r="A53288" s="70"/>
      <c r="B53288" s="70"/>
      <c r="C53288" s="71"/>
    </row>
    <row r="53289" spans="1:3" x14ac:dyDescent="0.4">
      <c r="A53289" s="70"/>
      <c r="B53289" s="70"/>
      <c r="C53289" s="71"/>
    </row>
    <row r="53290" spans="1:3" x14ac:dyDescent="0.4">
      <c r="A53290" s="70"/>
      <c r="B53290" s="70"/>
      <c r="C53290" s="71"/>
    </row>
    <row r="53291" spans="1:3" x14ac:dyDescent="0.4">
      <c r="A53291" s="70"/>
      <c r="B53291" s="70"/>
      <c r="C53291" s="71"/>
    </row>
    <row r="53292" spans="1:3" x14ac:dyDescent="0.4">
      <c r="A53292" s="70"/>
      <c r="B53292" s="70"/>
      <c r="C53292" s="71"/>
    </row>
    <row r="53293" spans="1:3" x14ac:dyDescent="0.4">
      <c r="A53293" s="70"/>
      <c r="B53293" s="70"/>
      <c r="C53293" s="71"/>
    </row>
    <row r="53294" spans="1:3" x14ac:dyDescent="0.4">
      <c r="A53294" s="70"/>
      <c r="B53294" s="70"/>
      <c r="C53294" s="71"/>
    </row>
    <row r="53295" spans="1:3" x14ac:dyDescent="0.4">
      <c r="A53295" s="70"/>
      <c r="B53295" s="70"/>
      <c r="C53295" s="71"/>
    </row>
    <row r="53296" spans="1:3" x14ac:dyDescent="0.4">
      <c r="A53296" s="70"/>
      <c r="B53296" s="70"/>
      <c r="C53296" s="71"/>
    </row>
    <row r="53297" spans="1:3" x14ac:dyDescent="0.4">
      <c r="A53297" s="70"/>
      <c r="B53297" s="70"/>
      <c r="C53297" s="71"/>
    </row>
    <row r="53298" spans="1:3" x14ac:dyDescent="0.4">
      <c r="A53298" s="70"/>
      <c r="B53298" s="70"/>
      <c r="C53298" s="71"/>
    </row>
    <row r="53299" spans="1:3" x14ac:dyDescent="0.4">
      <c r="A53299" s="70"/>
      <c r="B53299" s="70"/>
      <c r="C53299" s="71"/>
    </row>
    <row r="53300" spans="1:3" x14ac:dyDescent="0.4">
      <c r="A53300" s="70"/>
      <c r="B53300" s="70"/>
      <c r="C53300" s="71"/>
    </row>
    <row r="53301" spans="1:3" x14ac:dyDescent="0.4">
      <c r="A53301" s="70"/>
      <c r="B53301" s="70"/>
      <c r="C53301" s="71"/>
    </row>
    <row r="53302" spans="1:3" x14ac:dyDescent="0.4">
      <c r="A53302" s="70"/>
      <c r="B53302" s="70"/>
      <c r="C53302" s="71"/>
    </row>
    <row r="53303" spans="1:3" x14ac:dyDescent="0.4">
      <c r="A53303" s="70"/>
      <c r="B53303" s="70"/>
      <c r="C53303" s="71"/>
    </row>
    <row r="53304" spans="1:3" x14ac:dyDescent="0.4">
      <c r="A53304" s="70"/>
      <c r="B53304" s="70"/>
      <c r="C53304" s="71"/>
    </row>
    <row r="53305" spans="1:3" x14ac:dyDescent="0.4">
      <c r="A53305" s="70"/>
      <c r="B53305" s="70"/>
      <c r="C53305" s="71"/>
    </row>
    <row r="53306" spans="1:3" x14ac:dyDescent="0.4">
      <c r="A53306" s="70"/>
      <c r="B53306" s="70"/>
      <c r="C53306" s="71"/>
    </row>
    <row r="53307" spans="1:3" x14ac:dyDescent="0.4">
      <c r="A53307" s="70"/>
      <c r="B53307" s="70"/>
      <c r="C53307" s="71"/>
    </row>
    <row r="53308" spans="1:3" x14ac:dyDescent="0.4">
      <c r="A53308" s="70"/>
      <c r="B53308" s="70"/>
      <c r="C53308" s="71"/>
    </row>
    <row r="53309" spans="1:3" x14ac:dyDescent="0.4">
      <c r="A53309" s="70"/>
      <c r="B53309" s="70"/>
      <c r="C53309" s="71"/>
    </row>
    <row r="53310" spans="1:3" x14ac:dyDescent="0.4">
      <c r="A53310" s="70"/>
      <c r="B53310" s="70"/>
      <c r="C53310" s="71"/>
    </row>
    <row r="53311" spans="1:3" x14ac:dyDescent="0.4">
      <c r="A53311" s="70"/>
      <c r="B53311" s="70"/>
      <c r="C53311" s="71"/>
    </row>
    <row r="53312" spans="1:3" x14ac:dyDescent="0.4">
      <c r="A53312" s="70"/>
      <c r="B53312" s="70"/>
      <c r="C53312" s="71"/>
    </row>
    <row r="53313" spans="1:3" x14ac:dyDescent="0.4">
      <c r="A53313" s="70"/>
      <c r="B53313" s="70"/>
      <c r="C53313" s="71"/>
    </row>
    <row r="53314" spans="1:3" x14ac:dyDescent="0.4">
      <c r="A53314" s="70"/>
      <c r="B53314" s="70"/>
      <c r="C53314" s="71"/>
    </row>
    <row r="53315" spans="1:3" x14ac:dyDescent="0.4">
      <c r="A53315" s="70"/>
      <c r="B53315" s="70"/>
      <c r="C53315" s="71"/>
    </row>
    <row r="53316" spans="1:3" x14ac:dyDescent="0.4">
      <c r="A53316" s="70"/>
      <c r="B53316" s="70"/>
      <c r="C53316" s="71"/>
    </row>
    <row r="53317" spans="1:3" x14ac:dyDescent="0.4">
      <c r="A53317" s="70"/>
      <c r="B53317" s="70"/>
      <c r="C53317" s="71"/>
    </row>
    <row r="53318" spans="1:3" x14ac:dyDescent="0.4">
      <c r="A53318" s="70"/>
      <c r="B53318" s="70"/>
      <c r="C53318" s="71"/>
    </row>
    <row r="53319" spans="1:3" x14ac:dyDescent="0.4">
      <c r="A53319" s="70"/>
      <c r="B53319" s="70"/>
      <c r="C53319" s="71"/>
    </row>
    <row r="53320" spans="1:3" x14ac:dyDescent="0.4">
      <c r="A53320" s="70"/>
      <c r="B53320" s="70"/>
      <c r="C53320" s="71"/>
    </row>
    <row r="53321" spans="1:3" x14ac:dyDescent="0.4">
      <c r="A53321" s="70"/>
      <c r="B53321" s="70"/>
      <c r="C53321" s="71"/>
    </row>
    <row r="53322" spans="1:3" x14ac:dyDescent="0.4">
      <c r="A53322" s="70"/>
      <c r="B53322" s="70"/>
      <c r="C53322" s="71"/>
    </row>
    <row r="53323" spans="1:3" x14ac:dyDescent="0.4">
      <c r="A53323" s="70"/>
      <c r="B53323" s="70"/>
      <c r="C53323" s="71"/>
    </row>
    <row r="53324" spans="1:3" x14ac:dyDescent="0.4">
      <c r="A53324" s="70"/>
      <c r="B53324" s="70"/>
      <c r="C53324" s="71"/>
    </row>
    <row r="53325" spans="1:3" x14ac:dyDescent="0.4">
      <c r="A53325" s="70"/>
      <c r="B53325" s="70"/>
      <c r="C53325" s="71"/>
    </row>
    <row r="53326" spans="1:3" x14ac:dyDescent="0.4">
      <c r="A53326" s="70"/>
      <c r="B53326" s="70"/>
      <c r="C53326" s="71"/>
    </row>
    <row r="53327" spans="1:3" x14ac:dyDescent="0.4">
      <c r="A53327" s="70"/>
      <c r="B53327" s="70"/>
      <c r="C53327" s="71"/>
    </row>
    <row r="53328" spans="1:3" x14ac:dyDescent="0.4">
      <c r="A53328" s="70"/>
      <c r="B53328" s="70"/>
      <c r="C53328" s="71"/>
    </row>
    <row r="53329" spans="1:3" x14ac:dyDescent="0.4">
      <c r="A53329" s="70"/>
      <c r="B53329" s="70"/>
      <c r="C53329" s="71"/>
    </row>
    <row r="53330" spans="1:3" x14ac:dyDescent="0.4">
      <c r="A53330" s="70"/>
      <c r="B53330" s="70"/>
      <c r="C53330" s="71"/>
    </row>
    <row r="53331" spans="1:3" x14ac:dyDescent="0.4">
      <c r="A53331" s="70"/>
      <c r="B53331" s="70"/>
      <c r="C53331" s="71"/>
    </row>
    <row r="53332" spans="1:3" x14ac:dyDescent="0.4">
      <c r="A53332" s="70"/>
      <c r="B53332" s="70"/>
      <c r="C53332" s="71"/>
    </row>
    <row r="53333" spans="1:3" x14ac:dyDescent="0.4">
      <c r="A53333" s="70"/>
      <c r="B53333" s="70"/>
      <c r="C53333" s="71"/>
    </row>
    <row r="53334" spans="1:3" x14ac:dyDescent="0.4">
      <c r="A53334" s="70"/>
      <c r="B53334" s="70"/>
      <c r="C53334" s="71"/>
    </row>
    <row r="53335" spans="1:3" x14ac:dyDescent="0.4">
      <c r="A53335" s="70"/>
      <c r="B53335" s="70"/>
      <c r="C53335" s="71"/>
    </row>
    <row r="53336" spans="1:3" x14ac:dyDescent="0.4">
      <c r="A53336" s="70"/>
      <c r="B53336" s="70"/>
      <c r="C53336" s="71"/>
    </row>
    <row r="53337" spans="1:3" x14ac:dyDescent="0.4">
      <c r="A53337" s="70"/>
      <c r="B53337" s="70"/>
      <c r="C53337" s="71"/>
    </row>
    <row r="53338" spans="1:3" x14ac:dyDescent="0.4">
      <c r="A53338" s="70"/>
      <c r="B53338" s="70"/>
      <c r="C53338" s="71"/>
    </row>
    <row r="53339" spans="1:3" x14ac:dyDescent="0.4">
      <c r="A53339" s="70"/>
      <c r="B53339" s="70"/>
      <c r="C53339" s="71"/>
    </row>
    <row r="53340" spans="1:3" x14ac:dyDescent="0.4">
      <c r="A53340" s="70"/>
      <c r="B53340" s="70"/>
      <c r="C53340" s="71"/>
    </row>
    <row r="53341" spans="1:3" x14ac:dyDescent="0.4">
      <c r="A53341" s="70"/>
      <c r="B53341" s="70"/>
      <c r="C53341" s="71"/>
    </row>
    <row r="53342" spans="1:3" x14ac:dyDescent="0.4">
      <c r="A53342" s="70"/>
      <c r="B53342" s="70"/>
      <c r="C53342" s="71"/>
    </row>
    <row r="53343" spans="1:3" x14ac:dyDescent="0.4">
      <c r="A53343" s="70"/>
      <c r="B53343" s="70"/>
      <c r="C53343" s="71"/>
    </row>
    <row r="53344" spans="1:3" x14ac:dyDescent="0.4">
      <c r="A53344" s="70"/>
      <c r="B53344" s="70"/>
      <c r="C53344" s="71"/>
    </row>
    <row r="53345" spans="1:3" x14ac:dyDescent="0.4">
      <c r="A53345" s="70"/>
      <c r="B53345" s="70"/>
      <c r="C53345" s="71"/>
    </row>
    <row r="53346" spans="1:3" x14ac:dyDescent="0.4">
      <c r="A53346" s="70"/>
      <c r="B53346" s="70"/>
      <c r="C53346" s="71"/>
    </row>
    <row r="53347" spans="1:3" x14ac:dyDescent="0.4">
      <c r="A53347" s="70"/>
      <c r="B53347" s="70"/>
      <c r="C53347" s="71"/>
    </row>
    <row r="53348" spans="1:3" x14ac:dyDescent="0.4">
      <c r="A53348" s="70"/>
      <c r="B53348" s="70"/>
      <c r="C53348" s="71"/>
    </row>
    <row r="53349" spans="1:3" x14ac:dyDescent="0.4">
      <c r="A53349" s="70"/>
      <c r="B53349" s="70"/>
      <c r="C53349" s="71"/>
    </row>
    <row r="53350" spans="1:3" x14ac:dyDescent="0.4">
      <c r="A53350" s="70"/>
      <c r="B53350" s="70"/>
      <c r="C53350" s="71"/>
    </row>
    <row r="53351" spans="1:3" x14ac:dyDescent="0.4">
      <c r="A53351" s="70"/>
      <c r="B53351" s="70"/>
      <c r="C53351" s="71"/>
    </row>
    <row r="53352" spans="1:3" x14ac:dyDescent="0.4">
      <c r="A53352" s="70"/>
      <c r="B53352" s="70"/>
      <c r="C53352" s="71"/>
    </row>
    <row r="53353" spans="1:3" x14ac:dyDescent="0.4">
      <c r="A53353" s="70"/>
      <c r="B53353" s="70"/>
      <c r="C53353" s="71"/>
    </row>
    <row r="53354" spans="1:3" x14ac:dyDescent="0.4">
      <c r="A53354" s="70"/>
      <c r="B53354" s="70"/>
      <c r="C53354" s="71"/>
    </row>
    <row r="53355" spans="1:3" x14ac:dyDescent="0.4">
      <c r="A53355" s="70"/>
      <c r="B53355" s="70"/>
      <c r="C53355" s="71"/>
    </row>
    <row r="53356" spans="1:3" x14ac:dyDescent="0.4">
      <c r="A53356" s="70"/>
      <c r="B53356" s="70"/>
      <c r="C53356" s="71"/>
    </row>
    <row r="53357" spans="1:3" x14ac:dyDescent="0.4">
      <c r="A53357" s="70"/>
      <c r="B53357" s="70"/>
      <c r="C53357" s="71"/>
    </row>
    <row r="53358" spans="1:3" x14ac:dyDescent="0.4">
      <c r="A53358" s="70"/>
      <c r="B53358" s="70"/>
      <c r="C53358" s="71"/>
    </row>
    <row r="53359" spans="1:3" x14ac:dyDescent="0.4">
      <c r="A53359" s="70"/>
      <c r="B53359" s="70"/>
      <c r="C53359" s="71"/>
    </row>
    <row r="53360" spans="1:3" x14ac:dyDescent="0.4">
      <c r="A53360" s="70"/>
      <c r="B53360" s="70"/>
      <c r="C53360" s="71"/>
    </row>
    <row r="53361" spans="1:3" x14ac:dyDescent="0.4">
      <c r="A53361" s="70"/>
      <c r="B53361" s="70"/>
      <c r="C53361" s="71"/>
    </row>
    <row r="53362" spans="1:3" x14ac:dyDescent="0.4">
      <c r="A53362" s="70"/>
      <c r="B53362" s="70"/>
      <c r="C53362" s="71"/>
    </row>
    <row r="53363" spans="1:3" x14ac:dyDescent="0.4">
      <c r="A53363" s="70"/>
      <c r="B53363" s="70"/>
      <c r="C53363" s="71"/>
    </row>
    <row r="53364" spans="1:3" x14ac:dyDescent="0.4">
      <c r="A53364" s="70"/>
      <c r="B53364" s="70"/>
      <c r="C53364" s="71"/>
    </row>
    <row r="53365" spans="1:3" x14ac:dyDescent="0.4">
      <c r="A53365" s="70"/>
      <c r="B53365" s="70"/>
      <c r="C53365" s="71"/>
    </row>
    <row r="53366" spans="1:3" x14ac:dyDescent="0.4">
      <c r="A53366" s="70"/>
      <c r="B53366" s="70"/>
      <c r="C53366" s="71"/>
    </row>
    <row r="53367" spans="1:3" x14ac:dyDescent="0.4">
      <c r="A53367" s="70"/>
      <c r="B53367" s="70"/>
      <c r="C53367" s="71"/>
    </row>
    <row r="53368" spans="1:3" x14ac:dyDescent="0.4">
      <c r="A53368" s="70"/>
      <c r="B53368" s="70"/>
      <c r="C53368" s="71"/>
    </row>
    <row r="53369" spans="1:3" x14ac:dyDescent="0.4">
      <c r="A53369" s="70"/>
      <c r="B53369" s="70"/>
      <c r="C53369" s="71"/>
    </row>
    <row r="53370" spans="1:3" x14ac:dyDescent="0.4">
      <c r="A53370" s="70"/>
      <c r="B53370" s="70"/>
      <c r="C53370" s="71"/>
    </row>
    <row r="53371" spans="1:3" x14ac:dyDescent="0.4">
      <c r="A53371" s="70"/>
      <c r="B53371" s="70"/>
      <c r="C53371" s="71"/>
    </row>
    <row r="53372" spans="1:3" x14ac:dyDescent="0.4">
      <c r="A53372" s="70"/>
      <c r="B53372" s="70"/>
      <c r="C53372" s="71"/>
    </row>
    <row r="53373" spans="1:3" x14ac:dyDescent="0.4">
      <c r="A53373" s="70"/>
      <c r="B53373" s="70"/>
      <c r="C53373" s="71"/>
    </row>
    <row r="53374" spans="1:3" x14ac:dyDescent="0.4">
      <c r="A53374" s="70"/>
      <c r="B53374" s="70"/>
      <c r="C53374" s="71"/>
    </row>
    <row r="53375" spans="1:3" x14ac:dyDescent="0.4">
      <c r="A53375" s="70"/>
      <c r="B53375" s="70"/>
      <c r="C53375" s="71"/>
    </row>
    <row r="53376" spans="1:3" x14ac:dyDescent="0.4">
      <c r="A53376" s="70"/>
      <c r="B53376" s="70"/>
      <c r="C53376" s="71"/>
    </row>
    <row r="53377" spans="1:3" x14ac:dyDescent="0.4">
      <c r="A53377" s="70"/>
      <c r="B53377" s="70"/>
      <c r="C53377" s="71"/>
    </row>
    <row r="53378" spans="1:3" x14ac:dyDescent="0.4">
      <c r="A53378" s="70"/>
      <c r="B53378" s="70"/>
      <c r="C53378" s="71"/>
    </row>
    <row r="53379" spans="1:3" x14ac:dyDescent="0.4">
      <c r="A53379" s="70"/>
      <c r="B53379" s="70"/>
      <c r="C53379" s="71"/>
    </row>
    <row r="53380" spans="1:3" x14ac:dyDescent="0.4">
      <c r="A53380" s="70"/>
      <c r="B53380" s="70"/>
      <c r="C53380" s="71"/>
    </row>
    <row r="53381" spans="1:3" x14ac:dyDescent="0.4">
      <c r="A53381" s="70"/>
      <c r="B53381" s="70"/>
      <c r="C53381" s="71"/>
    </row>
    <row r="53382" spans="1:3" x14ac:dyDescent="0.4">
      <c r="A53382" s="70"/>
      <c r="B53382" s="70"/>
      <c r="C53382" s="71"/>
    </row>
    <row r="53383" spans="1:3" x14ac:dyDescent="0.4">
      <c r="A53383" s="70"/>
      <c r="B53383" s="70"/>
      <c r="C53383" s="71"/>
    </row>
    <row r="53384" spans="1:3" x14ac:dyDescent="0.4">
      <c r="A53384" s="70"/>
      <c r="B53384" s="70"/>
      <c r="C53384" s="71"/>
    </row>
    <row r="53385" spans="1:3" x14ac:dyDescent="0.4">
      <c r="A53385" s="70"/>
      <c r="B53385" s="70"/>
      <c r="C53385" s="71"/>
    </row>
    <row r="53386" spans="1:3" x14ac:dyDescent="0.4">
      <c r="A53386" s="70"/>
      <c r="B53386" s="70"/>
      <c r="C53386" s="71"/>
    </row>
    <row r="53387" spans="1:3" x14ac:dyDescent="0.4">
      <c r="A53387" s="70"/>
      <c r="B53387" s="70"/>
      <c r="C53387" s="71"/>
    </row>
    <row r="53388" spans="1:3" x14ac:dyDescent="0.4">
      <c r="A53388" s="70"/>
      <c r="B53388" s="70"/>
      <c r="C53388" s="71"/>
    </row>
    <row r="53389" spans="1:3" x14ac:dyDescent="0.4">
      <c r="A53389" s="70"/>
      <c r="B53389" s="70"/>
      <c r="C53389" s="71"/>
    </row>
    <row r="53390" spans="1:3" x14ac:dyDescent="0.4">
      <c r="A53390" s="70"/>
      <c r="B53390" s="70"/>
      <c r="C53390" s="71"/>
    </row>
    <row r="53391" spans="1:3" x14ac:dyDescent="0.4">
      <c r="A53391" s="70"/>
      <c r="B53391" s="70"/>
      <c r="C53391" s="71"/>
    </row>
    <row r="53392" spans="1:3" x14ac:dyDescent="0.4">
      <c r="A53392" s="70"/>
      <c r="B53392" s="70"/>
      <c r="C53392" s="71"/>
    </row>
    <row r="53393" spans="1:3" x14ac:dyDescent="0.4">
      <c r="A53393" s="70"/>
      <c r="B53393" s="70"/>
      <c r="C53393" s="71"/>
    </row>
    <row r="53394" spans="1:3" x14ac:dyDescent="0.4">
      <c r="A53394" s="70"/>
      <c r="B53394" s="70"/>
      <c r="C53394" s="71"/>
    </row>
    <row r="53395" spans="1:3" x14ac:dyDescent="0.4">
      <c r="A53395" s="70"/>
      <c r="B53395" s="70"/>
      <c r="C53395" s="71"/>
    </row>
    <row r="53396" spans="1:3" x14ac:dyDescent="0.4">
      <c r="A53396" s="70"/>
      <c r="B53396" s="70"/>
      <c r="C53396" s="71"/>
    </row>
    <row r="53397" spans="1:3" x14ac:dyDescent="0.4">
      <c r="A53397" s="70"/>
      <c r="B53397" s="70"/>
      <c r="C53397" s="71"/>
    </row>
    <row r="53398" spans="1:3" x14ac:dyDescent="0.4">
      <c r="A53398" s="70"/>
      <c r="B53398" s="70"/>
      <c r="C53398" s="71"/>
    </row>
    <row r="53399" spans="1:3" x14ac:dyDescent="0.4">
      <c r="A53399" s="70"/>
      <c r="B53399" s="70"/>
      <c r="C53399" s="71"/>
    </row>
    <row r="53400" spans="1:3" x14ac:dyDescent="0.4">
      <c r="A53400" s="70"/>
      <c r="B53400" s="70"/>
      <c r="C53400" s="71"/>
    </row>
    <row r="53401" spans="1:3" x14ac:dyDescent="0.4">
      <c r="A53401" s="70"/>
      <c r="B53401" s="70"/>
      <c r="C53401" s="71"/>
    </row>
    <row r="53402" spans="1:3" x14ac:dyDescent="0.4">
      <c r="A53402" s="70"/>
      <c r="B53402" s="70"/>
      <c r="C53402" s="71"/>
    </row>
    <row r="53403" spans="1:3" x14ac:dyDescent="0.4">
      <c r="A53403" s="70"/>
      <c r="B53403" s="70"/>
      <c r="C53403" s="71"/>
    </row>
    <row r="53404" spans="1:3" x14ac:dyDescent="0.4">
      <c r="A53404" s="70"/>
      <c r="B53404" s="70"/>
      <c r="C53404" s="71"/>
    </row>
    <row r="53405" spans="1:3" x14ac:dyDescent="0.4">
      <c r="A53405" s="70"/>
      <c r="B53405" s="70"/>
      <c r="C53405" s="71"/>
    </row>
    <row r="53406" spans="1:3" x14ac:dyDescent="0.4">
      <c r="A53406" s="70"/>
      <c r="B53406" s="70"/>
      <c r="C53406" s="71"/>
    </row>
    <row r="53407" spans="1:3" x14ac:dyDescent="0.4">
      <c r="A53407" s="70"/>
      <c r="B53407" s="70"/>
      <c r="C53407" s="71"/>
    </row>
    <row r="53408" spans="1:3" x14ac:dyDescent="0.4">
      <c r="A53408" s="70"/>
      <c r="B53408" s="70"/>
      <c r="C53408" s="71"/>
    </row>
    <row r="53409" spans="1:3" x14ac:dyDescent="0.4">
      <c r="A53409" s="70"/>
      <c r="B53409" s="70"/>
      <c r="C53409" s="71"/>
    </row>
    <row r="53410" spans="1:3" x14ac:dyDescent="0.4">
      <c r="A53410" s="70"/>
      <c r="B53410" s="70"/>
      <c r="C53410" s="71"/>
    </row>
    <row r="53411" spans="1:3" x14ac:dyDescent="0.4">
      <c r="A53411" s="70"/>
      <c r="B53411" s="70"/>
      <c r="C53411" s="71"/>
    </row>
    <row r="53412" spans="1:3" x14ac:dyDescent="0.4">
      <c r="A53412" s="70"/>
      <c r="B53412" s="70"/>
      <c r="C53412" s="71"/>
    </row>
    <row r="53413" spans="1:3" x14ac:dyDescent="0.4">
      <c r="A53413" s="70"/>
      <c r="B53413" s="70"/>
      <c r="C53413" s="71"/>
    </row>
    <row r="53414" spans="1:3" x14ac:dyDescent="0.4">
      <c r="A53414" s="70"/>
      <c r="B53414" s="70"/>
      <c r="C53414" s="71"/>
    </row>
    <row r="53415" spans="1:3" x14ac:dyDescent="0.4">
      <c r="A53415" s="70"/>
      <c r="B53415" s="70"/>
      <c r="C53415" s="71"/>
    </row>
    <row r="53416" spans="1:3" x14ac:dyDescent="0.4">
      <c r="A53416" s="70"/>
      <c r="B53416" s="70"/>
      <c r="C53416" s="71"/>
    </row>
    <row r="53417" spans="1:3" x14ac:dyDescent="0.4">
      <c r="A53417" s="70"/>
      <c r="B53417" s="70"/>
      <c r="C53417" s="71"/>
    </row>
    <row r="53418" spans="1:3" x14ac:dyDescent="0.4">
      <c r="A53418" s="70"/>
      <c r="B53418" s="70"/>
      <c r="C53418" s="71"/>
    </row>
    <row r="53419" spans="1:3" x14ac:dyDescent="0.4">
      <c r="A53419" s="70"/>
      <c r="B53419" s="70"/>
      <c r="C53419" s="71"/>
    </row>
    <row r="53420" spans="1:3" x14ac:dyDescent="0.4">
      <c r="A53420" s="70"/>
      <c r="B53420" s="70"/>
      <c r="C53420" s="71"/>
    </row>
    <row r="53421" spans="1:3" x14ac:dyDescent="0.4">
      <c r="A53421" s="70"/>
      <c r="B53421" s="70"/>
      <c r="C53421" s="71"/>
    </row>
    <row r="53422" spans="1:3" x14ac:dyDescent="0.4">
      <c r="A53422" s="70"/>
      <c r="B53422" s="70"/>
      <c r="C53422" s="71"/>
    </row>
    <row r="53423" spans="1:3" x14ac:dyDescent="0.4">
      <c r="A53423" s="70"/>
      <c r="B53423" s="70"/>
      <c r="C53423" s="71"/>
    </row>
    <row r="53424" spans="1:3" x14ac:dyDescent="0.4">
      <c r="A53424" s="70"/>
      <c r="B53424" s="70"/>
      <c r="C53424" s="71"/>
    </row>
    <row r="53425" spans="1:3" x14ac:dyDescent="0.4">
      <c r="A53425" s="70"/>
      <c r="B53425" s="70"/>
      <c r="C53425" s="71"/>
    </row>
    <row r="53426" spans="1:3" x14ac:dyDescent="0.4">
      <c r="A53426" s="70"/>
      <c r="B53426" s="70"/>
      <c r="C53426" s="71"/>
    </row>
    <row r="53427" spans="1:3" x14ac:dyDescent="0.4">
      <c r="A53427" s="70"/>
      <c r="B53427" s="70"/>
      <c r="C53427" s="71"/>
    </row>
    <row r="53428" spans="1:3" x14ac:dyDescent="0.4">
      <c r="A53428" s="70"/>
      <c r="B53428" s="70"/>
      <c r="C53428" s="71"/>
    </row>
    <row r="53429" spans="1:3" x14ac:dyDescent="0.4">
      <c r="A53429" s="70"/>
      <c r="B53429" s="70"/>
      <c r="C53429" s="71"/>
    </row>
    <row r="53430" spans="1:3" x14ac:dyDescent="0.4">
      <c r="A53430" s="70"/>
      <c r="B53430" s="70"/>
      <c r="C53430" s="71"/>
    </row>
    <row r="53431" spans="1:3" x14ac:dyDescent="0.4">
      <c r="A53431" s="70"/>
      <c r="B53431" s="70"/>
      <c r="C53431" s="71"/>
    </row>
    <row r="53432" spans="1:3" x14ac:dyDescent="0.4">
      <c r="A53432" s="70"/>
      <c r="B53432" s="70"/>
      <c r="C53432" s="71"/>
    </row>
    <row r="53433" spans="1:3" x14ac:dyDescent="0.4">
      <c r="A53433" s="70"/>
      <c r="B53433" s="70"/>
      <c r="C53433" s="71"/>
    </row>
    <row r="53434" spans="1:3" x14ac:dyDescent="0.4">
      <c r="A53434" s="70"/>
      <c r="B53434" s="70"/>
      <c r="C53434" s="71"/>
    </row>
    <row r="53435" spans="1:3" x14ac:dyDescent="0.4">
      <c r="A53435" s="70"/>
      <c r="B53435" s="70"/>
      <c r="C53435" s="71"/>
    </row>
    <row r="53436" spans="1:3" x14ac:dyDescent="0.4">
      <c r="A53436" s="70"/>
      <c r="B53436" s="70"/>
      <c r="C53436" s="71"/>
    </row>
    <row r="53437" spans="1:3" x14ac:dyDescent="0.4">
      <c r="A53437" s="70"/>
      <c r="B53437" s="70"/>
      <c r="C53437" s="71"/>
    </row>
    <row r="53438" spans="1:3" x14ac:dyDescent="0.4">
      <c r="A53438" s="70"/>
      <c r="B53438" s="70"/>
      <c r="C53438" s="71"/>
    </row>
    <row r="53439" spans="1:3" x14ac:dyDescent="0.4">
      <c r="A53439" s="70"/>
      <c r="B53439" s="70"/>
      <c r="C53439" s="71"/>
    </row>
    <row r="53440" spans="1:3" x14ac:dyDescent="0.4">
      <c r="A53440" s="70"/>
      <c r="B53440" s="70"/>
      <c r="C53440" s="71"/>
    </row>
    <row r="53441" spans="1:3" x14ac:dyDescent="0.4">
      <c r="A53441" s="70"/>
      <c r="B53441" s="70"/>
      <c r="C53441" s="71"/>
    </row>
    <row r="53442" spans="1:3" x14ac:dyDescent="0.4">
      <c r="A53442" s="70"/>
      <c r="B53442" s="70"/>
      <c r="C53442" s="71"/>
    </row>
    <row r="53443" spans="1:3" x14ac:dyDescent="0.4">
      <c r="A53443" s="70"/>
      <c r="B53443" s="70"/>
      <c r="C53443" s="71"/>
    </row>
    <row r="53444" spans="1:3" x14ac:dyDescent="0.4">
      <c r="A53444" s="70"/>
      <c r="B53444" s="70"/>
      <c r="C53444" s="71"/>
    </row>
    <row r="53445" spans="1:3" x14ac:dyDescent="0.4">
      <c r="A53445" s="70"/>
      <c r="B53445" s="70"/>
      <c r="C53445" s="71"/>
    </row>
    <row r="53446" spans="1:3" x14ac:dyDescent="0.4">
      <c r="A53446" s="70"/>
      <c r="B53446" s="70"/>
      <c r="C53446" s="71"/>
    </row>
    <row r="53447" spans="1:3" x14ac:dyDescent="0.4">
      <c r="A53447" s="70"/>
      <c r="B53447" s="70"/>
      <c r="C53447" s="71"/>
    </row>
    <row r="53448" spans="1:3" x14ac:dyDescent="0.4">
      <c r="A53448" s="70"/>
      <c r="B53448" s="70"/>
      <c r="C53448" s="71"/>
    </row>
    <row r="53449" spans="1:3" x14ac:dyDescent="0.4">
      <c r="A53449" s="70"/>
      <c r="B53449" s="70"/>
      <c r="C53449" s="71"/>
    </row>
    <row r="53450" spans="1:3" x14ac:dyDescent="0.4">
      <c r="A53450" s="70"/>
      <c r="B53450" s="70"/>
      <c r="C53450" s="71"/>
    </row>
    <row r="53451" spans="1:3" x14ac:dyDescent="0.4">
      <c r="A53451" s="70"/>
      <c r="B53451" s="70"/>
      <c r="C53451" s="71"/>
    </row>
    <row r="53452" spans="1:3" x14ac:dyDescent="0.4">
      <c r="A53452" s="70"/>
      <c r="B53452" s="70"/>
      <c r="C53452" s="71"/>
    </row>
    <row r="53453" spans="1:3" x14ac:dyDescent="0.4">
      <c r="A53453" s="70"/>
      <c r="B53453" s="70"/>
      <c r="C53453" s="71"/>
    </row>
    <row r="53454" spans="1:3" x14ac:dyDescent="0.4">
      <c r="A53454" s="70"/>
      <c r="B53454" s="70"/>
      <c r="C53454" s="71"/>
    </row>
    <row r="53455" spans="1:3" x14ac:dyDescent="0.4">
      <c r="A53455" s="70"/>
      <c r="B53455" s="70"/>
      <c r="C53455" s="71"/>
    </row>
    <row r="53456" spans="1:3" x14ac:dyDescent="0.4">
      <c r="A53456" s="70"/>
      <c r="B53456" s="70"/>
      <c r="C53456" s="71"/>
    </row>
    <row r="53457" spans="1:3" x14ac:dyDescent="0.4">
      <c r="A53457" s="70"/>
      <c r="B53457" s="70"/>
      <c r="C53457" s="71"/>
    </row>
    <row r="53458" spans="1:3" x14ac:dyDescent="0.4">
      <c r="A53458" s="70"/>
      <c r="B53458" s="70"/>
      <c r="C53458" s="71"/>
    </row>
    <row r="53459" spans="1:3" x14ac:dyDescent="0.4">
      <c r="A53459" s="70"/>
      <c r="B53459" s="70"/>
      <c r="C53459" s="71"/>
    </row>
    <row r="53460" spans="1:3" x14ac:dyDescent="0.4">
      <c r="A53460" s="70"/>
      <c r="B53460" s="70"/>
      <c r="C53460" s="71"/>
    </row>
    <row r="53461" spans="1:3" x14ac:dyDescent="0.4">
      <c r="A53461" s="70"/>
      <c r="B53461" s="70"/>
      <c r="C53461" s="71"/>
    </row>
    <row r="53462" spans="1:3" x14ac:dyDescent="0.4">
      <c r="A53462" s="70"/>
      <c r="B53462" s="70"/>
      <c r="C53462" s="71"/>
    </row>
    <row r="53463" spans="1:3" x14ac:dyDescent="0.4">
      <c r="A53463" s="70"/>
      <c r="B53463" s="70"/>
      <c r="C53463" s="71"/>
    </row>
    <row r="53464" spans="1:3" x14ac:dyDescent="0.4">
      <c r="A53464" s="70"/>
      <c r="B53464" s="70"/>
      <c r="C53464" s="71"/>
    </row>
    <row r="53465" spans="1:3" x14ac:dyDescent="0.4">
      <c r="A53465" s="70"/>
      <c r="B53465" s="70"/>
      <c r="C53465" s="71"/>
    </row>
    <row r="53466" spans="1:3" x14ac:dyDescent="0.4">
      <c r="A53466" s="70"/>
      <c r="B53466" s="70"/>
      <c r="C53466" s="71"/>
    </row>
    <row r="53467" spans="1:3" x14ac:dyDescent="0.4">
      <c r="A53467" s="70"/>
      <c r="B53467" s="70"/>
      <c r="C53467" s="71"/>
    </row>
    <row r="53468" spans="1:3" x14ac:dyDescent="0.4">
      <c r="A53468" s="70"/>
      <c r="B53468" s="70"/>
      <c r="C53468" s="71"/>
    </row>
    <row r="53469" spans="1:3" x14ac:dyDescent="0.4">
      <c r="A53469" s="70"/>
      <c r="B53469" s="70"/>
      <c r="C53469" s="71"/>
    </row>
    <row r="53470" spans="1:3" x14ac:dyDescent="0.4">
      <c r="A53470" s="70"/>
      <c r="B53470" s="70"/>
      <c r="C53470" s="71"/>
    </row>
    <row r="53471" spans="1:3" x14ac:dyDescent="0.4">
      <c r="A53471" s="70"/>
      <c r="B53471" s="70"/>
      <c r="C53471" s="71"/>
    </row>
    <row r="53472" spans="1:3" x14ac:dyDescent="0.4">
      <c r="A53472" s="70"/>
      <c r="B53472" s="70"/>
      <c r="C53472" s="71"/>
    </row>
    <row r="53473" spans="1:3" x14ac:dyDescent="0.4">
      <c r="A53473" s="70"/>
      <c r="B53473" s="70"/>
      <c r="C53473" s="71"/>
    </row>
    <row r="53474" spans="1:3" x14ac:dyDescent="0.4">
      <c r="A53474" s="70"/>
      <c r="B53474" s="70"/>
      <c r="C53474" s="71"/>
    </row>
    <row r="53475" spans="1:3" x14ac:dyDescent="0.4">
      <c r="A53475" s="70"/>
      <c r="B53475" s="70"/>
      <c r="C53475" s="71"/>
    </row>
    <row r="53476" spans="1:3" x14ac:dyDescent="0.4">
      <c r="A53476" s="70"/>
      <c r="B53476" s="70"/>
      <c r="C53476" s="71"/>
    </row>
    <row r="53477" spans="1:3" x14ac:dyDescent="0.4">
      <c r="A53477" s="70"/>
      <c r="B53477" s="70"/>
      <c r="C53477" s="71"/>
    </row>
    <row r="53478" spans="1:3" x14ac:dyDescent="0.4">
      <c r="A53478" s="70"/>
      <c r="B53478" s="70"/>
      <c r="C53478" s="71"/>
    </row>
    <row r="53479" spans="1:3" x14ac:dyDescent="0.4">
      <c r="A53479" s="70"/>
      <c r="B53479" s="70"/>
      <c r="C53479" s="71"/>
    </row>
    <row r="53480" spans="1:3" x14ac:dyDescent="0.4">
      <c r="A53480" s="70"/>
      <c r="B53480" s="70"/>
      <c r="C53480" s="71"/>
    </row>
    <row r="53481" spans="1:3" x14ac:dyDescent="0.4">
      <c r="A53481" s="70"/>
      <c r="B53481" s="70"/>
      <c r="C53481" s="71"/>
    </row>
    <row r="53482" spans="1:3" x14ac:dyDescent="0.4">
      <c r="A53482" s="70"/>
      <c r="B53482" s="70"/>
      <c r="C53482" s="71"/>
    </row>
    <row r="53483" spans="1:3" x14ac:dyDescent="0.4">
      <c r="A53483" s="70"/>
      <c r="B53483" s="70"/>
      <c r="C53483" s="71"/>
    </row>
    <row r="53484" spans="1:3" x14ac:dyDescent="0.4">
      <c r="A53484" s="70"/>
      <c r="B53484" s="70"/>
      <c r="C53484" s="71"/>
    </row>
    <row r="53485" spans="1:3" x14ac:dyDescent="0.4">
      <c r="A53485" s="70"/>
      <c r="B53485" s="70"/>
      <c r="C53485" s="71"/>
    </row>
    <row r="53486" spans="1:3" x14ac:dyDescent="0.4">
      <c r="A53486" s="70"/>
      <c r="B53486" s="70"/>
      <c r="C53486" s="71"/>
    </row>
    <row r="53487" spans="1:3" x14ac:dyDescent="0.4">
      <c r="A53487" s="70"/>
      <c r="B53487" s="70"/>
      <c r="C53487" s="71"/>
    </row>
    <row r="53488" spans="1:3" x14ac:dyDescent="0.4">
      <c r="A53488" s="70"/>
      <c r="B53488" s="70"/>
      <c r="C53488" s="71"/>
    </row>
    <row r="53489" spans="1:3" x14ac:dyDescent="0.4">
      <c r="A53489" s="70"/>
      <c r="B53489" s="70"/>
      <c r="C53489" s="71"/>
    </row>
    <row r="53490" spans="1:3" x14ac:dyDescent="0.4">
      <c r="A53490" s="70"/>
      <c r="B53490" s="70"/>
      <c r="C53490" s="71"/>
    </row>
    <row r="53491" spans="1:3" x14ac:dyDescent="0.4">
      <c r="A53491" s="70"/>
      <c r="B53491" s="70"/>
      <c r="C53491" s="71"/>
    </row>
    <row r="53492" spans="1:3" x14ac:dyDescent="0.4">
      <c r="A53492" s="70"/>
      <c r="B53492" s="70"/>
      <c r="C53492" s="71"/>
    </row>
    <row r="53493" spans="1:3" x14ac:dyDescent="0.4">
      <c r="A53493" s="70"/>
      <c r="B53493" s="70"/>
      <c r="C53493" s="71"/>
    </row>
    <row r="53494" spans="1:3" x14ac:dyDescent="0.4">
      <c r="A53494" s="70"/>
      <c r="B53494" s="70"/>
      <c r="C53494" s="71"/>
    </row>
    <row r="53495" spans="1:3" x14ac:dyDescent="0.4">
      <c r="A53495" s="70"/>
      <c r="B53495" s="70"/>
      <c r="C53495" s="71"/>
    </row>
    <row r="53496" spans="1:3" x14ac:dyDescent="0.4">
      <c r="A53496" s="70"/>
      <c r="B53496" s="70"/>
      <c r="C53496" s="71"/>
    </row>
    <row r="53497" spans="1:3" x14ac:dyDescent="0.4">
      <c r="A53497" s="70"/>
      <c r="B53497" s="70"/>
      <c r="C53497" s="71"/>
    </row>
    <row r="53498" spans="1:3" x14ac:dyDescent="0.4">
      <c r="A53498" s="70"/>
      <c r="B53498" s="70"/>
      <c r="C53498" s="71"/>
    </row>
    <row r="53499" spans="1:3" x14ac:dyDescent="0.4">
      <c r="A53499" s="70"/>
      <c r="B53499" s="70"/>
      <c r="C53499" s="71"/>
    </row>
    <row r="53500" spans="1:3" x14ac:dyDescent="0.4">
      <c r="A53500" s="70"/>
      <c r="B53500" s="70"/>
      <c r="C53500" s="71"/>
    </row>
    <row r="53501" spans="1:3" x14ac:dyDescent="0.4">
      <c r="A53501" s="70"/>
      <c r="B53501" s="70"/>
      <c r="C53501" s="71"/>
    </row>
    <row r="53502" spans="1:3" x14ac:dyDescent="0.4">
      <c r="A53502" s="70"/>
      <c r="B53502" s="70"/>
      <c r="C53502" s="71"/>
    </row>
    <row r="53503" spans="1:3" x14ac:dyDescent="0.4">
      <c r="A53503" s="70"/>
      <c r="B53503" s="70"/>
      <c r="C53503" s="71"/>
    </row>
    <row r="53504" spans="1:3" x14ac:dyDescent="0.4">
      <c r="A53504" s="70"/>
      <c r="B53504" s="70"/>
      <c r="C53504" s="71"/>
    </row>
    <row r="53505" spans="1:3" x14ac:dyDescent="0.4">
      <c r="A53505" s="70"/>
      <c r="B53505" s="70"/>
      <c r="C53505" s="71"/>
    </row>
    <row r="53506" spans="1:3" x14ac:dyDescent="0.4">
      <c r="A53506" s="70"/>
      <c r="B53506" s="70"/>
      <c r="C53506" s="71"/>
    </row>
    <row r="53507" spans="1:3" x14ac:dyDescent="0.4">
      <c r="A53507" s="70"/>
      <c r="B53507" s="70"/>
      <c r="C53507" s="71"/>
    </row>
    <row r="53508" spans="1:3" x14ac:dyDescent="0.4">
      <c r="A53508" s="70"/>
      <c r="B53508" s="70"/>
      <c r="C53508" s="71"/>
    </row>
    <row r="53509" spans="1:3" x14ac:dyDescent="0.4">
      <c r="A53509" s="70"/>
      <c r="B53509" s="70"/>
      <c r="C53509" s="71"/>
    </row>
    <row r="53510" spans="1:3" x14ac:dyDescent="0.4">
      <c r="A53510" s="70"/>
      <c r="B53510" s="70"/>
      <c r="C53510" s="71"/>
    </row>
    <row r="53511" spans="1:3" x14ac:dyDescent="0.4">
      <c r="A53511" s="70"/>
      <c r="B53511" s="70"/>
      <c r="C53511" s="71"/>
    </row>
    <row r="53512" spans="1:3" x14ac:dyDescent="0.4">
      <c r="A53512" s="70"/>
      <c r="B53512" s="70"/>
      <c r="C53512" s="71"/>
    </row>
    <row r="53513" spans="1:3" x14ac:dyDescent="0.4">
      <c r="A53513" s="70"/>
      <c r="B53513" s="70"/>
      <c r="C53513" s="71"/>
    </row>
    <row r="53514" spans="1:3" x14ac:dyDescent="0.4">
      <c r="A53514" s="70"/>
      <c r="B53514" s="70"/>
      <c r="C53514" s="71"/>
    </row>
    <row r="53515" spans="1:3" x14ac:dyDescent="0.4">
      <c r="A53515" s="70"/>
      <c r="B53515" s="70"/>
      <c r="C53515" s="71"/>
    </row>
    <row r="53516" spans="1:3" x14ac:dyDescent="0.4">
      <c r="A53516" s="70"/>
      <c r="B53516" s="70"/>
      <c r="C53516" s="71"/>
    </row>
    <row r="53517" spans="1:3" x14ac:dyDescent="0.4">
      <c r="A53517" s="70"/>
      <c r="B53517" s="70"/>
      <c r="C53517" s="71"/>
    </row>
    <row r="53518" spans="1:3" x14ac:dyDescent="0.4">
      <c r="A53518" s="70"/>
      <c r="B53518" s="70"/>
      <c r="C53518" s="71"/>
    </row>
    <row r="53519" spans="1:3" x14ac:dyDescent="0.4">
      <c r="A53519" s="70"/>
      <c r="B53519" s="70"/>
      <c r="C53519" s="71"/>
    </row>
    <row r="53520" spans="1:3" x14ac:dyDescent="0.4">
      <c r="A53520" s="70"/>
      <c r="B53520" s="70"/>
      <c r="C53520" s="71"/>
    </row>
    <row r="53521" spans="1:3" x14ac:dyDescent="0.4">
      <c r="A53521" s="70"/>
      <c r="B53521" s="70"/>
      <c r="C53521" s="71"/>
    </row>
    <row r="53522" spans="1:3" x14ac:dyDescent="0.4">
      <c r="A53522" s="70"/>
      <c r="B53522" s="70"/>
      <c r="C53522" s="71"/>
    </row>
    <row r="53523" spans="1:3" x14ac:dyDescent="0.4">
      <c r="A53523" s="70"/>
      <c r="B53523" s="70"/>
      <c r="C53523" s="71"/>
    </row>
    <row r="53524" spans="1:3" x14ac:dyDescent="0.4">
      <c r="A53524" s="70"/>
      <c r="B53524" s="70"/>
      <c r="C53524" s="71"/>
    </row>
    <row r="53525" spans="1:3" x14ac:dyDescent="0.4">
      <c r="A53525" s="70"/>
      <c r="B53525" s="70"/>
      <c r="C53525" s="71"/>
    </row>
    <row r="53526" spans="1:3" x14ac:dyDescent="0.4">
      <c r="A53526" s="70"/>
      <c r="B53526" s="70"/>
      <c r="C53526" s="71"/>
    </row>
    <row r="53527" spans="1:3" x14ac:dyDescent="0.4">
      <c r="A53527" s="70"/>
      <c r="B53527" s="70"/>
      <c r="C53527" s="71"/>
    </row>
    <row r="53528" spans="1:3" x14ac:dyDescent="0.4">
      <c r="A53528" s="70"/>
      <c r="B53528" s="70"/>
      <c r="C53528" s="71"/>
    </row>
    <row r="53529" spans="1:3" x14ac:dyDescent="0.4">
      <c r="A53529" s="70"/>
      <c r="B53529" s="70"/>
      <c r="C53529" s="71"/>
    </row>
    <row r="53530" spans="1:3" x14ac:dyDescent="0.4">
      <c r="A53530" s="70"/>
      <c r="B53530" s="70"/>
      <c r="C53530" s="71"/>
    </row>
    <row r="53531" spans="1:3" x14ac:dyDescent="0.4">
      <c r="A53531" s="70"/>
      <c r="B53531" s="70"/>
      <c r="C53531" s="71"/>
    </row>
    <row r="53532" spans="1:3" x14ac:dyDescent="0.4">
      <c r="A53532" s="70"/>
      <c r="B53532" s="70"/>
      <c r="C53532" s="71"/>
    </row>
    <row r="53533" spans="1:3" x14ac:dyDescent="0.4">
      <c r="A53533" s="70"/>
      <c r="B53533" s="70"/>
      <c r="C53533" s="71"/>
    </row>
    <row r="53534" spans="1:3" x14ac:dyDescent="0.4">
      <c r="A53534" s="70"/>
      <c r="B53534" s="70"/>
      <c r="C53534" s="71"/>
    </row>
    <row r="53535" spans="1:3" x14ac:dyDescent="0.4">
      <c r="A53535" s="70"/>
      <c r="B53535" s="70"/>
      <c r="C53535" s="71"/>
    </row>
    <row r="53536" spans="1:3" x14ac:dyDescent="0.4">
      <c r="A53536" s="70"/>
      <c r="B53536" s="70"/>
      <c r="C53536" s="71"/>
    </row>
    <row r="53537" spans="1:3" x14ac:dyDescent="0.4">
      <c r="A53537" s="70"/>
      <c r="B53537" s="70"/>
      <c r="C53537" s="71"/>
    </row>
    <row r="53538" spans="1:3" x14ac:dyDescent="0.4">
      <c r="A53538" s="70"/>
      <c r="B53538" s="70"/>
      <c r="C53538" s="71"/>
    </row>
    <row r="53539" spans="1:3" x14ac:dyDescent="0.4">
      <c r="A53539" s="70"/>
      <c r="B53539" s="70"/>
      <c r="C53539" s="71"/>
    </row>
    <row r="53540" spans="1:3" x14ac:dyDescent="0.4">
      <c r="A53540" s="70"/>
      <c r="B53540" s="70"/>
      <c r="C53540" s="71"/>
    </row>
    <row r="53541" spans="1:3" x14ac:dyDescent="0.4">
      <c r="A53541" s="70"/>
      <c r="B53541" s="70"/>
      <c r="C53541" s="71"/>
    </row>
    <row r="53542" spans="1:3" x14ac:dyDescent="0.4">
      <c r="A53542" s="70"/>
      <c r="B53542" s="70"/>
      <c r="C53542" s="71"/>
    </row>
    <row r="53543" spans="1:3" x14ac:dyDescent="0.4">
      <c r="A53543" s="70"/>
      <c r="B53543" s="70"/>
      <c r="C53543" s="71"/>
    </row>
    <row r="53544" spans="1:3" x14ac:dyDescent="0.4">
      <c r="A53544" s="70"/>
      <c r="B53544" s="70"/>
      <c r="C53544" s="71"/>
    </row>
    <row r="53545" spans="1:3" x14ac:dyDescent="0.4">
      <c r="A53545" s="70"/>
      <c r="B53545" s="70"/>
      <c r="C53545" s="71"/>
    </row>
    <row r="53546" spans="1:3" x14ac:dyDescent="0.4">
      <c r="A53546" s="70"/>
      <c r="B53546" s="70"/>
      <c r="C53546" s="71"/>
    </row>
    <row r="53547" spans="1:3" x14ac:dyDescent="0.4">
      <c r="A53547" s="70"/>
      <c r="B53547" s="70"/>
      <c r="C53547" s="71"/>
    </row>
    <row r="53548" spans="1:3" x14ac:dyDescent="0.4">
      <c r="A53548" s="70"/>
      <c r="B53548" s="70"/>
      <c r="C53548" s="71"/>
    </row>
    <row r="53549" spans="1:3" x14ac:dyDescent="0.4">
      <c r="A53549" s="70"/>
      <c r="B53549" s="70"/>
      <c r="C53549" s="71"/>
    </row>
    <row r="53550" spans="1:3" x14ac:dyDescent="0.4">
      <c r="A53550" s="70"/>
      <c r="B53550" s="70"/>
      <c r="C53550" s="71"/>
    </row>
    <row r="53551" spans="1:3" x14ac:dyDescent="0.4">
      <c r="A53551" s="70"/>
      <c r="B53551" s="70"/>
      <c r="C53551" s="71"/>
    </row>
    <row r="53552" spans="1:3" x14ac:dyDescent="0.4">
      <c r="A53552" s="70"/>
      <c r="B53552" s="70"/>
      <c r="C53552" s="71"/>
    </row>
    <row r="53553" spans="1:3" x14ac:dyDescent="0.4">
      <c r="A53553" s="70"/>
      <c r="B53553" s="70"/>
      <c r="C53553" s="71"/>
    </row>
    <row r="53554" spans="1:3" x14ac:dyDescent="0.4">
      <c r="A53554" s="70"/>
      <c r="B53554" s="70"/>
      <c r="C53554" s="71"/>
    </row>
    <row r="53555" spans="1:3" x14ac:dyDescent="0.4">
      <c r="A53555" s="70"/>
      <c r="B53555" s="70"/>
      <c r="C53555" s="71"/>
    </row>
    <row r="53556" spans="1:3" x14ac:dyDescent="0.4">
      <c r="A53556" s="70"/>
      <c r="B53556" s="70"/>
      <c r="C53556" s="71"/>
    </row>
    <row r="53557" spans="1:3" x14ac:dyDescent="0.4">
      <c r="A53557" s="70"/>
      <c r="B53557" s="70"/>
      <c r="C53557" s="71"/>
    </row>
    <row r="53558" spans="1:3" x14ac:dyDescent="0.4">
      <c r="A53558" s="70"/>
      <c r="B53558" s="70"/>
      <c r="C53558" s="71"/>
    </row>
    <row r="53559" spans="1:3" x14ac:dyDescent="0.4">
      <c r="A53559" s="70"/>
      <c r="B53559" s="70"/>
      <c r="C53559" s="71"/>
    </row>
    <row r="53560" spans="1:3" x14ac:dyDescent="0.4">
      <c r="A53560" s="70"/>
      <c r="B53560" s="70"/>
      <c r="C53560" s="71"/>
    </row>
    <row r="53561" spans="1:3" x14ac:dyDescent="0.4">
      <c r="A53561" s="70"/>
      <c r="B53561" s="70"/>
      <c r="C53561" s="71"/>
    </row>
    <row r="53562" spans="1:3" x14ac:dyDescent="0.4">
      <c r="A53562" s="70"/>
      <c r="B53562" s="70"/>
      <c r="C53562" s="71"/>
    </row>
    <row r="53563" spans="1:3" x14ac:dyDescent="0.4">
      <c r="A53563" s="70"/>
      <c r="B53563" s="70"/>
      <c r="C53563" s="71"/>
    </row>
    <row r="53564" spans="1:3" x14ac:dyDescent="0.4">
      <c r="A53564" s="70"/>
      <c r="B53564" s="70"/>
      <c r="C53564" s="71"/>
    </row>
    <row r="53565" spans="1:3" x14ac:dyDescent="0.4">
      <c r="A53565" s="70"/>
      <c r="B53565" s="70"/>
      <c r="C53565" s="71"/>
    </row>
    <row r="53566" spans="1:3" x14ac:dyDescent="0.4">
      <c r="A53566" s="70"/>
      <c r="B53566" s="70"/>
      <c r="C53566" s="71"/>
    </row>
    <row r="53567" spans="1:3" x14ac:dyDescent="0.4">
      <c r="A53567" s="70"/>
      <c r="B53567" s="70"/>
      <c r="C53567" s="71"/>
    </row>
    <row r="53568" spans="1:3" x14ac:dyDescent="0.4">
      <c r="A53568" s="70"/>
      <c r="B53568" s="70"/>
      <c r="C53568" s="71"/>
    </row>
    <row r="53569" spans="1:3" x14ac:dyDescent="0.4">
      <c r="A53569" s="70"/>
      <c r="B53569" s="70"/>
      <c r="C53569" s="71"/>
    </row>
    <row r="53570" spans="1:3" x14ac:dyDescent="0.4">
      <c r="A53570" s="70"/>
      <c r="B53570" s="70"/>
      <c r="C53570" s="71"/>
    </row>
    <row r="53571" spans="1:3" x14ac:dyDescent="0.4">
      <c r="A53571" s="70"/>
      <c r="B53571" s="70"/>
      <c r="C53571" s="71"/>
    </row>
    <row r="53572" spans="1:3" x14ac:dyDescent="0.4">
      <c r="A53572" s="70"/>
      <c r="B53572" s="70"/>
      <c r="C53572" s="71"/>
    </row>
    <row r="53573" spans="1:3" x14ac:dyDescent="0.4">
      <c r="A53573" s="70"/>
      <c r="B53573" s="70"/>
      <c r="C53573" s="71"/>
    </row>
    <row r="53574" spans="1:3" x14ac:dyDescent="0.4">
      <c r="A53574" s="70"/>
      <c r="B53574" s="70"/>
      <c r="C53574" s="71"/>
    </row>
    <row r="53575" spans="1:3" x14ac:dyDescent="0.4">
      <c r="A53575" s="70"/>
      <c r="B53575" s="70"/>
      <c r="C53575" s="71"/>
    </row>
    <row r="53576" spans="1:3" x14ac:dyDescent="0.4">
      <c r="A53576" s="70"/>
      <c r="B53576" s="70"/>
      <c r="C53576" s="71"/>
    </row>
    <row r="53577" spans="1:3" x14ac:dyDescent="0.4">
      <c r="A53577" s="70"/>
      <c r="B53577" s="70"/>
      <c r="C53577" s="71"/>
    </row>
    <row r="53578" spans="1:3" x14ac:dyDescent="0.4">
      <c r="A53578" s="70"/>
      <c r="B53578" s="70"/>
      <c r="C53578" s="71"/>
    </row>
    <row r="53579" spans="1:3" x14ac:dyDescent="0.4">
      <c r="A53579" s="70"/>
      <c r="B53579" s="70"/>
      <c r="C53579" s="71"/>
    </row>
    <row r="53580" spans="1:3" x14ac:dyDescent="0.4">
      <c r="A53580" s="70"/>
      <c r="B53580" s="70"/>
      <c r="C53580" s="71"/>
    </row>
    <row r="53581" spans="1:3" x14ac:dyDescent="0.4">
      <c r="A53581" s="70"/>
      <c r="B53581" s="70"/>
      <c r="C53581" s="71"/>
    </row>
    <row r="53582" spans="1:3" x14ac:dyDescent="0.4">
      <c r="A53582" s="70"/>
      <c r="B53582" s="70"/>
      <c r="C53582" s="71"/>
    </row>
    <row r="53583" spans="1:3" x14ac:dyDescent="0.4">
      <c r="A53583" s="70"/>
      <c r="B53583" s="70"/>
      <c r="C53583" s="71"/>
    </row>
    <row r="53584" spans="1:3" x14ac:dyDescent="0.4">
      <c r="A53584" s="70"/>
      <c r="B53584" s="70"/>
      <c r="C53584" s="71"/>
    </row>
    <row r="53585" spans="1:3" x14ac:dyDescent="0.4">
      <c r="A53585" s="70"/>
      <c r="B53585" s="70"/>
      <c r="C53585" s="71"/>
    </row>
    <row r="53586" spans="1:3" x14ac:dyDescent="0.4">
      <c r="A53586" s="70"/>
      <c r="B53586" s="70"/>
      <c r="C53586" s="71"/>
    </row>
    <row r="53587" spans="1:3" x14ac:dyDescent="0.4">
      <c r="A53587" s="70"/>
      <c r="B53587" s="70"/>
      <c r="C53587" s="71"/>
    </row>
    <row r="53588" spans="1:3" x14ac:dyDescent="0.4">
      <c r="A53588" s="70"/>
      <c r="B53588" s="70"/>
      <c r="C53588" s="71"/>
    </row>
    <row r="53589" spans="1:3" x14ac:dyDescent="0.4">
      <c r="A53589" s="70"/>
      <c r="B53589" s="70"/>
      <c r="C53589" s="71"/>
    </row>
    <row r="53590" spans="1:3" x14ac:dyDescent="0.4">
      <c r="A53590" s="70"/>
      <c r="B53590" s="70"/>
      <c r="C53590" s="71"/>
    </row>
    <row r="53591" spans="1:3" x14ac:dyDescent="0.4">
      <c r="A53591" s="70"/>
      <c r="B53591" s="70"/>
      <c r="C53591" s="71"/>
    </row>
    <row r="53592" spans="1:3" x14ac:dyDescent="0.4">
      <c r="A53592" s="70"/>
      <c r="B53592" s="70"/>
      <c r="C53592" s="71"/>
    </row>
    <row r="53593" spans="1:3" x14ac:dyDescent="0.4">
      <c r="A53593" s="70"/>
      <c r="B53593" s="70"/>
      <c r="C53593" s="71"/>
    </row>
    <row r="53594" spans="1:3" x14ac:dyDescent="0.4">
      <c r="A53594" s="70"/>
      <c r="B53594" s="70"/>
      <c r="C53594" s="71"/>
    </row>
    <row r="53595" spans="1:3" x14ac:dyDescent="0.4">
      <c r="A53595" s="70"/>
      <c r="B53595" s="70"/>
      <c r="C53595" s="71"/>
    </row>
    <row r="53596" spans="1:3" x14ac:dyDescent="0.4">
      <c r="A53596" s="70"/>
      <c r="B53596" s="70"/>
      <c r="C53596" s="71"/>
    </row>
    <row r="53597" spans="1:3" x14ac:dyDescent="0.4">
      <c r="A53597" s="70"/>
      <c r="B53597" s="70"/>
      <c r="C53597" s="71"/>
    </row>
    <row r="53598" spans="1:3" x14ac:dyDescent="0.4">
      <c r="A53598" s="70"/>
      <c r="B53598" s="70"/>
      <c r="C53598" s="71"/>
    </row>
    <row r="53599" spans="1:3" x14ac:dyDescent="0.4">
      <c r="A53599" s="70"/>
      <c r="B53599" s="70"/>
      <c r="C53599" s="71"/>
    </row>
    <row r="53600" spans="1:3" x14ac:dyDescent="0.4">
      <c r="A53600" s="70"/>
      <c r="B53600" s="70"/>
      <c r="C53600" s="71"/>
    </row>
    <row r="53601" spans="1:3" x14ac:dyDescent="0.4">
      <c r="A53601" s="70"/>
      <c r="B53601" s="70"/>
      <c r="C53601" s="71"/>
    </row>
    <row r="53602" spans="1:3" x14ac:dyDescent="0.4">
      <c r="A53602" s="70"/>
      <c r="B53602" s="70"/>
      <c r="C53602" s="71"/>
    </row>
    <row r="53603" spans="1:3" x14ac:dyDescent="0.4">
      <c r="A53603" s="70"/>
      <c r="B53603" s="70"/>
      <c r="C53603" s="71"/>
    </row>
    <row r="53604" spans="1:3" x14ac:dyDescent="0.4">
      <c r="A53604" s="70"/>
      <c r="B53604" s="70"/>
      <c r="C53604" s="71"/>
    </row>
    <row r="53605" spans="1:3" x14ac:dyDescent="0.4">
      <c r="A53605" s="70"/>
      <c r="B53605" s="70"/>
      <c r="C53605" s="71"/>
    </row>
    <row r="53606" spans="1:3" x14ac:dyDescent="0.4">
      <c r="A53606" s="70"/>
      <c r="B53606" s="70"/>
      <c r="C53606" s="71"/>
    </row>
    <row r="53607" spans="1:3" x14ac:dyDescent="0.4">
      <c r="A53607" s="70"/>
      <c r="B53607" s="70"/>
      <c r="C53607" s="71"/>
    </row>
    <row r="53608" spans="1:3" x14ac:dyDescent="0.4">
      <c r="A53608" s="70"/>
      <c r="B53608" s="70"/>
      <c r="C53608" s="71"/>
    </row>
    <row r="53609" spans="1:3" x14ac:dyDescent="0.4">
      <c r="A53609" s="70"/>
      <c r="B53609" s="70"/>
      <c r="C53609" s="71"/>
    </row>
    <row r="53610" spans="1:3" x14ac:dyDescent="0.4">
      <c r="A53610" s="70"/>
      <c r="B53610" s="70"/>
      <c r="C53610" s="71"/>
    </row>
    <row r="53611" spans="1:3" x14ac:dyDescent="0.4">
      <c r="A53611" s="70"/>
      <c r="B53611" s="70"/>
      <c r="C53611" s="71"/>
    </row>
    <row r="53612" spans="1:3" x14ac:dyDescent="0.4">
      <c r="A53612" s="70"/>
      <c r="B53612" s="70"/>
      <c r="C53612" s="71"/>
    </row>
    <row r="53613" spans="1:3" x14ac:dyDescent="0.4">
      <c r="A53613" s="70"/>
      <c r="B53613" s="70"/>
      <c r="C53613" s="71"/>
    </row>
    <row r="53614" spans="1:3" x14ac:dyDescent="0.4">
      <c r="A53614" s="70"/>
      <c r="B53614" s="70"/>
      <c r="C53614" s="71"/>
    </row>
    <row r="53615" spans="1:3" x14ac:dyDescent="0.4">
      <c r="A53615" s="70"/>
      <c r="B53615" s="70"/>
      <c r="C53615" s="71"/>
    </row>
    <row r="53616" spans="1:3" x14ac:dyDescent="0.4">
      <c r="A53616" s="70"/>
      <c r="B53616" s="70"/>
      <c r="C53616" s="71"/>
    </row>
    <row r="53617" spans="1:3" x14ac:dyDescent="0.4">
      <c r="A53617" s="70"/>
      <c r="B53617" s="70"/>
      <c r="C53617" s="71"/>
    </row>
    <row r="53618" spans="1:3" x14ac:dyDescent="0.4">
      <c r="A53618" s="70"/>
      <c r="B53618" s="70"/>
      <c r="C53618" s="71"/>
    </row>
    <row r="53619" spans="1:3" x14ac:dyDescent="0.4">
      <c r="A53619" s="70"/>
      <c r="B53619" s="70"/>
      <c r="C53619" s="71"/>
    </row>
    <row r="53620" spans="1:3" x14ac:dyDescent="0.4">
      <c r="A53620" s="70"/>
      <c r="B53620" s="70"/>
      <c r="C53620" s="71"/>
    </row>
    <row r="53621" spans="1:3" x14ac:dyDescent="0.4">
      <c r="A53621" s="70"/>
      <c r="B53621" s="70"/>
      <c r="C53621" s="71"/>
    </row>
    <row r="53622" spans="1:3" x14ac:dyDescent="0.4">
      <c r="A53622" s="70"/>
      <c r="B53622" s="70"/>
      <c r="C53622" s="71"/>
    </row>
    <row r="53623" spans="1:3" x14ac:dyDescent="0.4">
      <c r="A53623" s="70"/>
      <c r="B53623" s="70"/>
      <c r="C53623" s="71"/>
    </row>
    <row r="53624" spans="1:3" x14ac:dyDescent="0.4">
      <c r="A53624" s="70"/>
      <c r="B53624" s="70"/>
      <c r="C53624" s="71"/>
    </row>
    <row r="53625" spans="1:3" x14ac:dyDescent="0.4">
      <c r="A53625" s="70"/>
      <c r="B53625" s="70"/>
      <c r="C53625" s="71"/>
    </row>
    <row r="53626" spans="1:3" x14ac:dyDescent="0.4">
      <c r="A53626" s="70"/>
      <c r="B53626" s="70"/>
      <c r="C53626" s="71"/>
    </row>
    <row r="53627" spans="1:3" x14ac:dyDescent="0.4">
      <c r="A53627" s="70"/>
      <c r="B53627" s="70"/>
      <c r="C53627" s="71"/>
    </row>
    <row r="53628" spans="1:3" x14ac:dyDescent="0.4">
      <c r="A53628" s="70"/>
      <c r="B53628" s="70"/>
      <c r="C53628" s="71"/>
    </row>
    <row r="53629" spans="1:3" x14ac:dyDescent="0.4">
      <c r="A53629" s="70"/>
      <c r="B53629" s="70"/>
      <c r="C53629" s="71"/>
    </row>
    <row r="53630" spans="1:3" x14ac:dyDescent="0.4">
      <c r="A53630" s="70"/>
      <c r="B53630" s="70"/>
      <c r="C53630" s="71"/>
    </row>
    <row r="53631" spans="1:3" x14ac:dyDescent="0.4">
      <c r="A53631" s="70"/>
      <c r="B53631" s="70"/>
      <c r="C53631" s="71"/>
    </row>
    <row r="53632" spans="1:3" x14ac:dyDescent="0.4">
      <c r="A53632" s="70"/>
      <c r="B53632" s="70"/>
      <c r="C53632" s="71"/>
    </row>
    <row r="53633" spans="1:3" x14ac:dyDescent="0.4">
      <c r="A53633" s="70"/>
      <c r="B53633" s="70"/>
      <c r="C53633" s="71"/>
    </row>
    <row r="53634" spans="1:3" x14ac:dyDescent="0.4">
      <c r="A53634" s="70"/>
      <c r="B53634" s="70"/>
      <c r="C53634" s="71"/>
    </row>
    <row r="53635" spans="1:3" x14ac:dyDescent="0.4">
      <c r="A53635" s="70"/>
      <c r="B53635" s="70"/>
      <c r="C53635" s="71"/>
    </row>
    <row r="53636" spans="1:3" x14ac:dyDescent="0.4">
      <c r="A53636" s="70"/>
      <c r="B53636" s="70"/>
      <c r="C53636" s="71"/>
    </row>
    <row r="53637" spans="1:3" x14ac:dyDescent="0.4">
      <c r="A53637" s="70"/>
      <c r="B53637" s="70"/>
      <c r="C53637" s="71"/>
    </row>
    <row r="53638" spans="1:3" x14ac:dyDescent="0.4">
      <c r="A53638" s="70"/>
      <c r="B53638" s="70"/>
      <c r="C53638" s="71"/>
    </row>
    <row r="53639" spans="1:3" x14ac:dyDescent="0.4">
      <c r="A53639" s="70"/>
      <c r="B53639" s="70"/>
      <c r="C53639" s="71"/>
    </row>
    <row r="53640" spans="1:3" x14ac:dyDescent="0.4">
      <c r="A53640" s="70"/>
      <c r="B53640" s="70"/>
      <c r="C53640" s="71"/>
    </row>
    <row r="53641" spans="1:3" x14ac:dyDescent="0.4">
      <c r="A53641" s="70"/>
      <c r="B53641" s="70"/>
      <c r="C53641" s="71"/>
    </row>
    <row r="53642" spans="1:3" x14ac:dyDescent="0.4">
      <c r="A53642" s="70"/>
      <c r="B53642" s="70"/>
      <c r="C53642" s="71"/>
    </row>
    <row r="53643" spans="1:3" x14ac:dyDescent="0.4">
      <c r="A53643" s="70"/>
      <c r="B53643" s="70"/>
      <c r="C53643" s="71"/>
    </row>
    <row r="53644" spans="1:3" x14ac:dyDescent="0.4">
      <c r="A53644" s="70"/>
      <c r="B53644" s="70"/>
      <c r="C53644" s="71"/>
    </row>
    <row r="53645" spans="1:3" x14ac:dyDescent="0.4">
      <c r="A53645" s="70"/>
      <c r="B53645" s="70"/>
      <c r="C53645" s="71"/>
    </row>
    <row r="53646" spans="1:3" x14ac:dyDescent="0.4">
      <c r="A53646" s="70"/>
      <c r="B53646" s="70"/>
      <c r="C53646" s="71"/>
    </row>
    <row r="53647" spans="1:3" x14ac:dyDescent="0.4">
      <c r="A53647" s="70"/>
      <c r="B53647" s="70"/>
      <c r="C53647" s="71"/>
    </row>
    <row r="53648" spans="1:3" x14ac:dyDescent="0.4">
      <c r="A53648" s="70"/>
      <c r="B53648" s="70"/>
      <c r="C53648" s="71"/>
    </row>
    <row r="53649" spans="1:3" x14ac:dyDescent="0.4">
      <c r="A53649" s="70"/>
      <c r="B53649" s="70"/>
      <c r="C53649" s="71"/>
    </row>
    <row r="53650" spans="1:3" x14ac:dyDescent="0.4">
      <c r="A53650" s="70"/>
      <c r="B53650" s="70"/>
      <c r="C53650" s="71"/>
    </row>
    <row r="53651" spans="1:3" x14ac:dyDescent="0.4">
      <c r="A53651" s="70"/>
      <c r="B53651" s="70"/>
      <c r="C53651" s="71"/>
    </row>
    <row r="53652" spans="1:3" x14ac:dyDescent="0.4">
      <c r="A53652" s="70"/>
      <c r="B53652" s="70"/>
      <c r="C53652" s="71"/>
    </row>
    <row r="53653" spans="1:3" x14ac:dyDescent="0.4">
      <c r="A53653" s="70"/>
      <c r="B53653" s="70"/>
      <c r="C53653" s="71"/>
    </row>
    <row r="53654" spans="1:3" x14ac:dyDescent="0.4">
      <c r="A53654" s="70"/>
      <c r="B53654" s="70"/>
      <c r="C53654" s="71"/>
    </row>
    <row r="53655" spans="1:3" x14ac:dyDescent="0.4">
      <c r="A53655" s="70"/>
      <c r="B53655" s="70"/>
      <c r="C53655" s="71"/>
    </row>
    <row r="53656" spans="1:3" x14ac:dyDescent="0.4">
      <c r="A53656" s="70"/>
      <c r="B53656" s="70"/>
      <c r="C53656" s="71"/>
    </row>
    <row r="53657" spans="1:3" x14ac:dyDescent="0.4">
      <c r="A53657" s="70"/>
      <c r="B53657" s="70"/>
      <c r="C53657" s="71"/>
    </row>
    <row r="53658" spans="1:3" x14ac:dyDescent="0.4">
      <c r="A53658" s="70"/>
      <c r="B53658" s="70"/>
      <c r="C53658" s="71"/>
    </row>
    <row r="53659" spans="1:3" x14ac:dyDescent="0.4">
      <c r="A53659" s="70"/>
      <c r="B53659" s="70"/>
      <c r="C53659" s="71"/>
    </row>
    <row r="53660" spans="1:3" x14ac:dyDescent="0.4">
      <c r="A53660" s="70"/>
      <c r="B53660" s="70"/>
      <c r="C53660" s="71"/>
    </row>
    <row r="53661" spans="1:3" x14ac:dyDescent="0.4">
      <c r="A53661" s="70"/>
      <c r="B53661" s="70"/>
      <c r="C53661" s="71"/>
    </row>
    <row r="53662" spans="1:3" x14ac:dyDescent="0.4">
      <c r="A53662" s="70"/>
      <c r="B53662" s="70"/>
      <c r="C53662" s="71"/>
    </row>
    <row r="53663" spans="1:3" x14ac:dyDescent="0.4">
      <c r="A53663" s="70"/>
      <c r="B53663" s="70"/>
      <c r="C53663" s="71"/>
    </row>
    <row r="53664" spans="1:3" x14ac:dyDescent="0.4">
      <c r="A53664" s="70"/>
      <c r="B53664" s="70"/>
      <c r="C53664" s="71"/>
    </row>
    <row r="53665" spans="1:3" x14ac:dyDescent="0.4">
      <c r="A53665" s="70"/>
      <c r="B53665" s="70"/>
      <c r="C53665" s="71"/>
    </row>
    <row r="53666" spans="1:3" x14ac:dyDescent="0.4">
      <c r="A53666" s="70"/>
      <c r="B53666" s="70"/>
      <c r="C53666" s="71"/>
    </row>
    <row r="53667" spans="1:3" x14ac:dyDescent="0.4">
      <c r="A53667" s="70"/>
      <c r="B53667" s="70"/>
      <c r="C53667" s="71"/>
    </row>
    <row r="53668" spans="1:3" x14ac:dyDescent="0.4">
      <c r="A53668" s="70"/>
      <c r="B53668" s="70"/>
      <c r="C53668" s="71"/>
    </row>
    <row r="53669" spans="1:3" x14ac:dyDescent="0.4">
      <c r="A53669" s="70"/>
      <c r="B53669" s="70"/>
      <c r="C53669" s="71"/>
    </row>
    <row r="53670" spans="1:3" x14ac:dyDescent="0.4">
      <c r="A53670" s="70"/>
      <c r="B53670" s="70"/>
      <c r="C53670" s="71"/>
    </row>
    <row r="53671" spans="1:3" x14ac:dyDescent="0.4">
      <c r="A53671" s="70"/>
      <c r="B53671" s="70"/>
      <c r="C53671" s="71"/>
    </row>
    <row r="53672" spans="1:3" x14ac:dyDescent="0.4">
      <c r="A53672" s="70"/>
      <c r="B53672" s="70"/>
      <c r="C53672" s="71"/>
    </row>
    <row r="53673" spans="1:3" x14ac:dyDescent="0.4">
      <c r="A53673" s="70"/>
      <c r="B53673" s="70"/>
      <c r="C53673" s="71"/>
    </row>
    <row r="53674" spans="1:3" x14ac:dyDescent="0.4">
      <c r="A53674" s="70"/>
      <c r="B53674" s="70"/>
      <c r="C53674" s="71"/>
    </row>
    <row r="53675" spans="1:3" x14ac:dyDescent="0.4">
      <c r="A53675" s="70"/>
      <c r="B53675" s="70"/>
      <c r="C53675" s="71"/>
    </row>
    <row r="53676" spans="1:3" x14ac:dyDescent="0.4">
      <c r="A53676" s="70"/>
      <c r="B53676" s="70"/>
      <c r="C53676" s="71"/>
    </row>
    <row r="53677" spans="1:3" x14ac:dyDescent="0.4">
      <c r="A53677" s="70"/>
      <c r="B53677" s="70"/>
      <c r="C53677" s="71"/>
    </row>
    <row r="53678" spans="1:3" x14ac:dyDescent="0.4">
      <c r="A53678" s="70"/>
      <c r="B53678" s="70"/>
      <c r="C53678" s="71"/>
    </row>
    <row r="53679" spans="1:3" x14ac:dyDescent="0.4">
      <c r="A53679" s="70"/>
      <c r="B53679" s="70"/>
      <c r="C53679" s="71"/>
    </row>
    <row r="53680" spans="1:3" x14ac:dyDescent="0.4">
      <c r="A53680" s="70"/>
      <c r="B53680" s="70"/>
      <c r="C53680" s="71"/>
    </row>
    <row r="53681" spans="1:3" x14ac:dyDescent="0.4">
      <c r="A53681" s="70"/>
      <c r="B53681" s="70"/>
      <c r="C53681" s="71"/>
    </row>
    <row r="53682" spans="1:3" x14ac:dyDescent="0.4">
      <c r="A53682" s="70"/>
      <c r="B53682" s="70"/>
      <c r="C53682" s="71"/>
    </row>
    <row r="53683" spans="1:3" x14ac:dyDescent="0.4">
      <c r="A53683" s="70"/>
      <c r="B53683" s="70"/>
      <c r="C53683" s="71"/>
    </row>
    <row r="53684" spans="1:3" x14ac:dyDescent="0.4">
      <c r="A53684" s="70"/>
      <c r="B53684" s="70"/>
      <c r="C53684" s="71"/>
    </row>
    <row r="53685" spans="1:3" x14ac:dyDescent="0.4">
      <c r="A53685" s="70"/>
      <c r="B53685" s="70"/>
      <c r="C53685" s="71"/>
    </row>
    <row r="53686" spans="1:3" x14ac:dyDescent="0.4">
      <c r="A53686" s="70"/>
      <c r="B53686" s="70"/>
      <c r="C53686" s="71"/>
    </row>
    <row r="53687" spans="1:3" x14ac:dyDescent="0.4">
      <c r="A53687" s="70"/>
      <c r="B53687" s="70"/>
      <c r="C53687" s="71"/>
    </row>
    <row r="53688" spans="1:3" x14ac:dyDescent="0.4">
      <c r="A53688" s="70"/>
      <c r="B53688" s="70"/>
      <c r="C53688" s="71"/>
    </row>
    <row r="53689" spans="1:3" x14ac:dyDescent="0.4">
      <c r="A53689" s="70"/>
      <c r="B53689" s="70"/>
      <c r="C53689" s="71"/>
    </row>
    <row r="53690" spans="1:3" x14ac:dyDescent="0.4">
      <c r="A53690" s="70"/>
      <c r="B53690" s="70"/>
      <c r="C53690" s="71"/>
    </row>
    <row r="53691" spans="1:3" x14ac:dyDescent="0.4">
      <c r="A53691" s="70"/>
      <c r="B53691" s="70"/>
      <c r="C53691" s="71"/>
    </row>
    <row r="53692" spans="1:3" x14ac:dyDescent="0.4">
      <c r="A53692" s="70"/>
      <c r="B53692" s="70"/>
      <c r="C53692" s="71"/>
    </row>
    <row r="53693" spans="1:3" x14ac:dyDescent="0.4">
      <c r="A53693" s="70"/>
      <c r="B53693" s="70"/>
      <c r="C53693" s="71"/>
    </row>
    <row r="53694" spans="1:3" x14ac:dyDescent="0.4">
      <c r="A53694" s="70"/>
      <c r="B53694" s="70"/>
      <c r="C53694" s="71"/>
    </row>
    <row r="53695" spans="1:3" x14ac:dyDescent="0.4">
      <c r="A53695" s="70"/>
      <c r="B53695" s="70"/>
      <c r="C53695" s="71"/>
    </row>
    <row r="53696" spans="1:3" x14ac:dyDescent="0.4">
      <c r="A53696" s="70"/>
      <c r="B53696" s="70"/>
      <c r="C53696" s="71"/>
    </row>
    <row r="53697" spans="1:3" x14ac:dyDescent="0.4">
      <c r="A53697" s="70"/>
      <c r="B53697" s="70"/>
      <c r="C53697" s="71"/>
    </row>
    <row r="53698" spans="1:3" x14ac:dyDescent="0.4">
      <c r="A53698" s="70"/>
      <c r="B53698" s="70"/>
      <c r="C53698" s="71"/>
    </row>
    <row r="53699" spans="1:3" x14ac:dyDescent="0.4">
      <c r="A53699" s="70"/>
      <c r="B53699" s="70"/>
      <c r="C53699" s="71"/>
    </row>
    <row r="53700" spans="1:3" x14ac:dyDescent="0.4">
      <c r="A53700" s="70"/>
      <c r="B53700" s="70"/>
      <c r="C53700" s="71"/>
    </row>
    <row r="53701" spans="1:3" x14ac:dyDescent="0.4">
      <c r="A53701" s="70"/>
      <c r="B53701" s="70"/>
      <c r="C53701" s="71"/>
    </row>
    <row r="53702" spans="1:3" x14ac:dyDescent="0.4">
      <c r="A53702" s="70"/>
      <c r="B53702" s="70"/>
      <c r="C53702" s="71"/>
    </row>
    <row r="53703" spans="1:3" x14ac:dyDescent="0.4">
      <c r="A53703" s="70"/>
      <c r="B53703" s="70"/>
      <c r="C53703" s="71"/>
    </row>
    <row r="53704" spans="1:3" x14ac:dyDescent="0.4">
      <c r="A53704" s="70"/>
      <c r="B53704" s="70"/>
      <c r="C53704" s="71"/>
    </row>
    <row r="53705" spans="1:3" x14ac:dyDescent="0.4">
      <c r="A53705" s="70"/>
      <c r="B53705" s="70"/>
      <c r="C53705" s="71"/>
    </row>
    <row r="53706" spans="1:3" x14ac:dyDescent="0.4">
      <c r="A53706" s="70"/>
      <c r="B53706" s="70"/>
      <c r="C53706" s="71"/>
    </row>
    <row r="53707" spans="1:3" x14ac:dyDescent="0.4">
      <c r="A53707" s="70"/>
      <c r="B53707" s="70"/>
      <c r="C53707" s="71"/>
    </row>
    <row r="53708" spans="1:3" x14ac:dyDescent="0.4">
      <c r="A53708" s="70"/>
      <c r="B53708" s="70"/>
      <c r="C53708" s="71"/>
    </row>
    <row r="53709" spans="1:3" x14ac:dyDescent="0.4">
      <c r="A53709" s="70"/>
      <c r="B53709" s="70"/>
      <c r="C53709" s="71"/>
    </row>
    <row r="53710" spans="1:3" x14ac:dyDescent="0.4">
      <c r="A53710" s="70"/>
      <c r="B53710" s="70"/>
      <c r="C53710" s="71"/>
    </row>
    <row r="53711" spans="1:3" x14ac:dyDescent="0.4">
      <c r="A53711" s="70"/>
      <c r="B53711" s="70"/>
      <c r="C53711" s="71"/>
    </row>
    <row r="53712" spans="1:3" x14ac:dyDescent="0.4">
      <c r="A53712" s="70"/>
      <c r="B53712" s="70"/>
      <c r="C53712" s="71"/>
    </row>
    <row r="53713" spans="1:3" x14ac:dyDescent="0.4">
      <c r="A53713" s="70"/>
      <c r="B53713" s="70"/>
      <c r="C53713" s="71"/>
    </row>
    <row r="53714" spans="1:3" x14ac:dyDescent="0.4">
      <c r="A53714" s="70"/>
      <c r="B53714" s="70"/>
      <c r="C53714" s="71"/>
    </row>
    <row r="53715" spans="1:3" x14ac:dyDescent="0.4">
      <c r="A53715" s="70"/>
      <c r="B53715" s="70"/>
      <c r="C53715" s="71"/>
    </row>
    <row r="53716" spans="1:3" x14ac:dyDescent="0.4">
      <c r="A53716" s="70"/>
      <c r="B53716" s="70"/>
      <c r="C53716" s="71"/>
    </row>
    <row r="53717" spans="1:3" x14ac:dyDescent="0.4">
      <c r="A53717" s="70"/>
      <c r="B53717" s="70"/>
      <c r="C53717" s="71"/>
    </row>
    <row r="53718" spans="1:3" x14ac:dyDescent="0.4">
      <c r="A53718" s="70"/>
      <c r="B53718" s="70"/>
      <c r="C53718" s="71"/>
    </row>
    <row r="53719" spans="1:3" x14ac:dyDescent="0.4">
      <c r="A53719" s="70"/>
      <c r="B53719" s="70"/>
      <c r="C53719" s="71"/>
    </row>
    <row r="53720" spans="1:3" x14ac:dyDescent="0.4">
      <c r="A53720" s="70"/>
      <c r="B53720" s="70"/>
      <c r="C53720" s="71"/>
    </row>
    <row r="53721" spans="1:3" x14ac:dyDescent="0.4">
      <c r="A53721" s="70"/>
      <c r="B53721" s="70"/>
      <c r="C53721" s="71"/>
    </row>
    <row r="53722" spans="1:3" x14ac:dyDescent="0.4">
      <c r="A53722" s="70"/>
      <c r="B53722" s="70"/>
      <c r="C53722" s="71"/>
    </row>
    <row r="53723" spans="1:3" x14ac:dyDescent="0.4">
      <c r="A53723" s="70"/>
      <c r="B53723" s="70"/>
      <c r="C53723" s="71"/>
    </row>
    <row r="53724" spans="1:3" x14ac:dyDescent="0.4">
      <c r="A53724" s="70"/>
      <c r="B53724" s="70"/>
      <c r="C53724" s="71"/>
    </row>
    <row r="53725" spans="1:3" x14ac:dyDescent="0.4">
      <c r="A53725" s="70"/>
      <c r="B53725" s="70"/>
      <c r="C53725" s="71"/>
    </row>
    <row r="53726" spans="1:3" x14ac:dyDescent="0.4">
      <c r="A53726" s="70"/>
      <c r="B53726" s="70"/>
      <c r="C53726" s="71"/>
    </row>
    <row r="53727" spans="1:3" x14ac:dyDescent="0.4">
      <c r="A53727" s="70"/>
      <c r="B53727" s="70"/>
      <c r="C53727" s="71"/>
    </row>
    <row r="53728" spans="1:3" x14ac:dyDescent="0.4">
      <c r="A53728" s="70"/>
      <c r="B53728" s="70"/>
      <c r="C53728" s="71"/>
    </row>
    <row r="53729" spans="1:3" x14ac:dyDescent="0.4">
      <c r="A53729" s="70"/>
      <c r="B53729" s="70"/>
      <c r="C53729" s="71"/>
    </row>
    <row r="53730" spans="1:3" x14ac:dyDescent="0.4">
      <c r="A53730" s="70"/>
      <c r="B53730" s="70"/>
      <c r="C53730" s="71"/>
    </row>
    <row r="53731" spans="1:3" x14ac:dyDescent="0.4">
      <c r="A53731" s="70"/>
      <c r="B53731" s="70"/>
      <c r="C53731" s="71"/>
    </row>
    <row r="53732" spans="1:3" x14ac:dyDescent="0.4">
      <c r="A53732" s="70"/>
      <c r="B53732" s="70"/>
      <c r="C53732" s="71"/>
    </row>
    <row r="53733" spans="1:3" x14ac:dyDescent="0.4">
      <c r="A53733" s="70"/>
      <c r="B53733" s="70"/>
      <c r="C53733" s="71"/>
    </row>
    <row r="53734" spans="1:3" x14ac:dyDescent="0.4">
      <c r="A53734" s="70"/>
      <c r="B53734" s="70"/>
      <c r="C53734" s="71"/>
    </row>
    <row r="53735" spans="1:3" x14ac:dyDescent="0.4">
      <c r="A53735" s="70"/>
      <c r="B53735" s="70"/>
      <c r="C53735" s="71"/>
    </row>
    <row r="53736" spans="1:3" x14ac:dyDescent="0.4">
      <c r="A53736" s="70"/>
      <c r="B53736" s="70"/>
      <c r="C53736" s="71"/>
    </row>
    <row r="53737" spans="1:3" x14ac:dyDescent="0.4">
      <c r="A53737" s="70"/>
      <c r="B53737" s="70"/>
      <c r="C53737" s="71"/>
    </row>
    <row r="53738" spans="1:3" x14ac:dyDescent="0.4">
      <c r="A53738" s="70"/>
      <c r="B53738" s="70"/>
      <c r="C53738" s="71"/>
    </row>
    <row r="53739" spans="1:3" x14ac:dyDescent="0.4">
      <c r="A53739" s="70"/>
      <c r="B53739" s="70"/>
      <c r="C53739" s="71"/>
    </row>
    <row r="53740" spans="1:3" x14ac:dyDescent="0.4">
      <c r="A53740" s="70"/>
      <c r="B53740" s="70"/>
      <c r="C53740" s="71"/>
    </row>
    <row r="53741" spans="1:3" x14ac:dyDescent="0.4">
      <c r="A53741" s="70"/>
      <c r="B53741" s="70"/>
      <c r="C53741" s="71"/>
    </row>
    <row r="53742" spans="1:3" x14ac:dyDescent="0.4">
      <c r="A53742" s="70"/>
      <c r="B53742" s="70"/>
      <c r="C53742" s="71"/>
    </row>
    <row r="53743" spans="1:3" x14ac:dyDescent="0.4">
      <c r="A53743" s="70"/>
      <c r="B53743" s="70"/>
      <c r="C53743" s="71"/>
    </row>
    <row r="53744" spans="1:3" x14ac:dyDescent="0.4">
      <c r="A53744" s="70"/>
      <c r="B53744" s="70"/>
      <c r="C53744" s="71"/>
    </row>
    <row r="53745" spans="1:3" x14ac:dyDescent="0.4">
      <c r="A53745" s="70"/>
      <c r="B53745" s="70"/>
      <c r="C53745" s="71"/>
    </row>
    <row r="53746" spans="1:3" x14ac:dyDescent="0.4">
      <c r="A53746" s="70"/>
      <c r="B53746" s="70"/>
      <c r="C53746" s="71"/>
    </row>
    <row r="53747" spans="1:3" x14ac:dyDescent="0.4">
      <c r="A53747" s="70"/>
      <c r="B53747" s="70"/>
      <c r="C53747" s="71"/>
    </row>
    <row r="53748" spans="1:3" x14ac:dyDescent="0.4">
      <c r="A53748" s="70"/>
      <c r="B53748" s="70"/>
      <c r="C53748" s="71"/>
    </row>
    <row r="53749" spans="1:3" x14ac:dyDescent="0.4">
      <c r="A53749" s="70"/>
      <c r="B53749" s="70"/>
      <c r="C53749" s="71"/>
    </row>
    <row r="53750" spans="1:3" x14ac:dyDescent="0.4">
      <c r="A53750" s="70"/>
      <c r="B53750" s="70"/>
      <c r="C53750" s="71"/>
    </row>
    <row r="53751" spans="1:3" x14ac:dyDescent="0.4">
      <c r="A53751" s="70"/>
      <c r="B53751" s="70"/>
      <c r="C53751" s="71"/>
    </row>
    <row r="53752" spans="1:3" x14ac:dyDescent="0.4">
      <c r="A53752" s="70"/>
      <c r="B53752" s="70"/>
      <c r="C53752" s="71"/>
    </row>
    <row r="53753" spans="1:3" x14ac:dyDescent="0.4">
      <c r="A53753" s="70"/>
      <c r="B53753" s="70"/>
      <c r="C53753" s="71"/>
    </row>
    <row r="53754" spans="1:3" x14ac:dyDescent="0.4">
      <c r="A53754" s="70"/>
      <c r="B53754" s="70"/>
      <c r="C53754" s="71"/>
    </row>
    <row r="53755" spans="1:3" x14ac:dyDescent="0.4">
      <c r="A53755" s="70"/>
      <c r="B53755" s="70"/>
      <c r="C53755" s="71"/>
    </row>
    <row r="53756" spans="1:3" x14ac:dyDescent="0.4">
      <c r="A53756" s="70"/>
      <c r="B53756" s="70"/>
      <c r="C53756" s="71"/>
    </row>
    <row r="53757" spans="1:3" x14ac:dyDescent="0.4">
      <c r="A53757" s="70"/>
      <c r="B53757" s="70"/>
      <c r="C53757" s="71"/>
    </row>
    <row r="53758" spans="1:3" x14ac:dyDescent="0.4">
      <c r="A53758" s="70"/>
      <c r="B53758" s="70"/>
      <c r="C53758" s="71"/>
    </row>
    <row r="53759" spans="1:3" x14ac:dyDescent="0.4">
      <c r="A53759" s="70"/>
      <c r="B53759" s="70"/>
      <c r="C53759" s="71"/>
    </row>
    <row r="53760" spans="1:3" x14ac:dyDescent="0.4">
      <c r="A53760" s="70"/>
      <c r="B53760" s="70"/>
      <c r="C53760" s="71"/>
    </row>
    <row r="53761" spans="1:3" x14ac:dyDescent="0.4">
      <c r="A53761" s="70"/>
      <c r="B53761" s="70"/>
      <c r="C53761" s="71"/>
    </row>
    <row r="53762" spans="1:3" x14ac:dyDescent="0.4">
      <c r="A53762" s="70"/>
      <c r="B53762" s="70"/>
      <c r="C53762" s="71"/>
    </row>
    <row r="53763" spans="1:3" x14ac:dyDescent="0.4">
      <c r="A53763" s="70"/>
      <c r="B53763" s="70"/>
      <c r="C53763" s="71"/>
    </row>
    <row r="53764" spans="1:3" x14ac:dyDescent="0.4">
      <c r="A53764" s="70"/>
      <c r="B53764" s="70"/>
      <c r="C53764" s="71"/>
    </row>
    <row r="53765" spans="1:3" x14ac:dyDescent="0.4">
      <c r="A53765" s="70"/>
      <c r="B53765" s="70"/>
      <c r="C53765" s="71"/>
    </row>
    <row r="53766" spans="1:3" x14ac:dyDescent="0.4">
      <c r="A53766" s="70"/>
      <c r="B53766" s="70"/>
      <c r="C53766" s="71"/>
    </row>
    <row r="53767" spans="1:3" x14ac:dyDescent="0.4">
      <c r="A53767" s="70"/>
      <c r="B53767" s="70"/>
      <c r="C53767" s="71"/>
    </row>
    <row r="53768" spans="1:3" x14ac:dyDescent="0.4">
      <c r="A53768" s="70"/>
      <c r="B53768" s="70"/>
      <c r="C53768" s="71"/>
    </row>
    <row r="53769" spans="1:3" x14ac:dyDescent="0.4">
      <c r="A53769" s="70"/>
      <c r="B53769" s="70"/>
      <c r="C53769" s="71"/>
    </row>
    <row r="53770" spans="1:3" x14ac:dyDescent="0.4">
      <c r="A53770" s="70"/>
      <c r="B53770" s="70"/>
      <c r="C53770" s="71"/>
    </row>
    <row r="53771" spans="1:3" x14ac:dyDescent="0.4">
      <c r="A53771" s="70"/>
      <c r="B53771" s="70"/>
      <c r="C53771" s="71"/>
    </row>
    <row r="53772" spans="1:3" x14ac:dyDescent="0.4">
      <c r="A53772" s="70"/>
      <c r="B53772" s="70"/>
      <c r="C53772" s="71"/>
    </row>
    <row r="53773" spans="1:3" x14ac:dyDescent="0.4">
      <c r="A53773" s="70"/>
      <c r="B53773" s="70"/>
      <c r="C53773" s="71"/>
    </row>
    <row r="53774" spans="1:3" x14ac:dyDescent="0.4">
      <c r="A53774" s="70"/>
      <c r="B53774" s="70"/>
      <c r="C53774" s="71"/>
    </row>
    <row r="53775" spans="1:3" x14ac:dyDescent="0.4">
      <c r="A53775" s="70"/>
      <c r="B53775" s="70"/>
      <c r="C53775" s="71"/>
    </row>
    <row r="53776" spans="1:3" x14ac:dyDescent="0.4">
      <c r="A53776" s="70"/>
      <c r="B53776" s="70"/>
      <c r="C53776" s="71"/>
    </row>
    <row r="53777" spans="1:3" x14ac:dyDescent="0.4">
      <c r="A53777" s="70"/>
      <c r="B53777" s="70"/>
      <c r="C53777" s="71"/>
    </row>
    <row r="53778" spans="1:3" x14ac:dyDescent="0.4">
      <c r="A53778" s="70"/>
      <c r="B53778" s="70"/>
      <c r="C53778" s="71"/>
    </row>
    <row r="53779" spans="1:3" x14ac:dyDescent="0.4">
      <c r="A53779" s="70"/>
      <c r="B53779" s="70"/>
      <c r="C53779" s="71"/>
    </row>
    <row r="53780" spans="1:3" x14ac:dyDescent="0.4">
      <c r="A53780" s="70"/>
      <c r="B53780" s="70"/>
      <c r="C53780" s="71"/>
    </row>
    <row r="53781" spans="1:3" x14ac:dyDescent="0.4">
      <c r="A53781" s="70"/>
      <c r="B53781" s="70"/>
      <c r="C53781" s="71"/>
    </row>
    <row r="53782" spans="1:3" x14ac:dyDescent="0.4">
      <c r="A53782" s="70"/>
      <c r="B53782" s="70"/>
      <c r="C53782" s="71"/>
    </row>
    <row r="53783" spans="1:3" x14ac:dyDescent="0.4">
      <c r="A53783" s="70"/>
      <c r="B53783" s="70"/>
      <c r="C53783" s="71"/>
    </row>
    <row r="53784" spans="1:3" x14ac:dyDescent="0.4">
      <c r="A53784" s="70"/>
      <c r="B53784" s="70"/>
      <c r="C53784" s="71"/>
    </row>
    <row r="53785" spans="1:3" x14ac:dyDescent="0.4">
      <c r="A53785" s="70"/>
      <c r="B53785" s="70"/>
      <c r="C53785" s="71"/>
    </row>
    <row r="53786" spans="1:3" x14ac:dyDescent="0.4">
      <c r="A53786" s="70"/>
      <c r="B53786" s="70"/>
      <c r="C53786" s="71"/>
    </row>
    <row r="53787" spans="1:3" x14ac:dyDescent="0.4">
      <c r="A53787" s="70"/>
      <c r="B53787" s="70"/>
      <c r="C53787" s="71"/>
    </row>
    <row r="53788" spans="1:3" x14ac:dyDescent="0.4">
      <c r="A53788" s="70"/>
      <c r="B53788" s="70"/>
      <c r="C53788" s="71"/>
    </row>
    <row r="53789" spans="1:3" x14ac:dyDescent="0.4">
      <c r="A53789" s="70"/>
      <c r="B53789" s="70"/>
      <c r="C53789" s="71"/>
    </row>
    <row r="53790" spans="1:3" x14ac:dyDescent="0.4">
      <c r="A53790" s="70"/>
      <c r="B53790" s="70"/>
      <c r="C53790" s="71"/>
    </row>
    <row r="53791" spans="1:3" x14ac:dyDescent="0.4">
      <c r="A53791" s="70"/>
      <c r="B53791" s="70"/>
      <c r="C53791" s="71"/>
    </row>
    <row r="53792" spans="1:3" x14ac:dyDescent="0.4">
      <c r="A53792" s="70"/>
      <c r="B53792" s="70"/>
      <c r="C53792" s="71"/>
    </row>
    <row r="53793" spans="1:3" x14ac:dyDescent="0.4">
      <c r="A53793" s="70"/>
      <c r="B53793" s="70"/>
      <c r="C53793" s="71"/>
    </row>
    <row r="53794" spans="1:3" x14ac:dyDescent="0.4">
      <c r="A53794" s="70"/>
      <c r="B53794" s="70"/>
      <c r="C53794" s="71"/>
    </row>
    <row r="53795" spans="1:3" x14ac:dyDescent="0.4">
      <c r="A53795" s="70"/>
      <c r="B53795" s="70"/>
      <c r="C53795" s="71"/>
    </row>
    <row r="53796" spans="1:3" x14ac:dyDescent="0.4">
      <c r="A53796" s="70"/>
      <c r="B53796" s="70"/>
      <c r="C53796" s="71"/>
    </row>
    <row r="53797" spans="1:3" x14ac:dyDescent="0.4">
      <c r="A53797" s="70"/>
      <c r="B53797" s="70"/>
      <c r="C53797" s="71"/>
    </row>
    <row r="53798" spans="1:3" x14ac:dyDescent="0.4">
      <c r="A53798" s="70"/>
      <c r="B53798" s="70"/>
      <c r="C53798" s="71"/>
    </row>
    <row r="53799" spans="1:3" x14ac:dyDescent="0.4">
      <c r="A53799" s="70"/>
      <c r="B53799" s="70"/>
      <c r="C53799" s="71"/>
    </row>
    <row r="53800" spans="1:3" x14ac:dyDescent="0.4">
      <c r="A53800" s="70"/>
      <c r="B53800" s="70"/>
      <c r="C53800" s="71"/>
    </row>
    <row r="53801" spans="1:3" x14ac:dyDescent="0.4">
      <c r="A53801" s="70"/>
      <c r="B53801" s="70"/>
      <c r="C53801" s="71"/>
    </row>
    <row r="53802" spans="1:3" x14ac:dyDescent="0.4">
      <c r="A53802" s="70"/>
      <c r="B53802" s="70"/>
      <c r="C53802" s="71"/>
    </row>
    <row r="53803" spans="1:3" x14ac:dyDescent="0.4">
      <c r="A53803" s="70"/>
      <c r="B53803" s="70"/>
      <c r="C53803" s="71"/>
    </row>
    <row r="53804" spans="1:3" x14ac:dyDescent="0.4">
      <c r="A53804" s="70"/>
      <c r="B53804" s="70"/>
      <c r="C53804" s="71"/>
    </row>
    <row r="53805" spans="1:3" x14ac:dyDescent="0.4">
      <c r="A53805" s="70"/>
      <c r="B53805" s="70"/>
      <c r="C53805" s="71"/>
    </row>
    <row r="53806" spans="1:3" x14ac:dyDescent="0.4">
      <c r="A53806" s="70"/>
      <c r="B53806" s="70"/>
      <c r="C53806" s="71"/>
    </row>
    <row r="53807" spans="1:3" x14ac:dyDescent="0.4">
      <c r="A53807" s="70"/>
      <c r="B53807" s="70"/>
      <c r="C53807" s="71"/>
    </row>
    <row r="53808" spans="1:3" x14ac:dyDescent="0.4">
      <c r="A53808" s="70"/>
      <c r="B53808" s="70"/>
      <c r="C53808" s="71"/>
    </row>
    <row r="53809" spans="1:3" x14ac:dyDescent="0.4">
      <c r="A53809" s="70"/>
      <c r="B53809" s="70"/>
      <c r="C53809" s="71"/>
    </row>
    <row r="53810" spans="1:3" x14ac:dyDescent="0.4">
      <c r="A53810" s="70"/>
      <c r="B53810" s="70"/>
      <c r="C53810" s="71"/>
    </row>
    <row r="53811" spans="1:3" x14ac:dyDescent="0.4">
      <c r="A53811" s="70"/>
      <c r="B53811" s="70"/>
      <c r="C53811" s="71"/>
    </row>
    <row r="53812" spans="1:3" x14ac:dyDescent="0.4">
      <c r="A53812" s="70"/>
      <c r="B53812" s="70"/>
      <c r="C53812" s="71"/>
    </row>
    <row r="53813" spans="1:3" x14ac:dyDescent="0.4">
      <c r="A53813" s="70"/>
      <c r="B53813" s="70"/>
      <c r="C53813" s="71"/>
    </row>
    <row r="53814" spans="1:3" x14ac:dyDescent="0.4">
      <c r="A53814" s="70"/>
      <c r="B53814" s="70"/>
      <c r="C53814" s="71"/>
    </row>
    <row r="53815" spans="1:3" x14ac:dyDescent="0.4">
      <c r="A53815" s="70"/>
      <c r="B53815" s="70"/>
      <c r="C53815" s="71"/>
    </row>
    <row r="53816" spans="1:3" x14ac:dyDescent="0.4">
      <c r="A53816" s="70"/>
      <c r="B53816" s="70"/>
      <c r="C53816" s="71"/>
    </row>
    <row r="53817" spans="1:3" x14ac:dyDescent="0.4">
      <c r="A53817" s="70"/>
      <c r="B53817" s="70"/>
      <c r="C53817" s="71"/>
    </row>
    <row r="53818" spans="1:3" x14ac:dyDescent="0.4">
      <c r="A53818" s="70"/>
      <c r="B53818" s="70"/>
      <c r="C53818" s="71"/>
    </row>
    <row r="53819" spans="1:3" x14ac:dyDescent="0.4">
      <c r="A53819" s="70"/>
      <c r="B53819" s="70"/>
      <c r="C53819" s="71"/>
    </row>
    <row r="53820" spans="1:3" x14ac:dyDescent="0.4">
      <c r="A53820" s="70"/>
      <c r="B53820" s="70"/>
      <c r="C53820" s="71"/>
    </row>
    <row r="53821" spans="1:3" x14ac:dyDescent="0.4">
      <c r="A53821" s="70"/>
      <c r="B53821" s="70"/>
      <c r="C53821" s="71"/>
    </row>
    <row r="53822" spans="1:3" x14ac:dyDescent="0.4">
      <c r="A53822" s="70"/>
      <c r="B53822" s="70"/>
      <c r="C53822" s="71"/>
    </row>
    <row r="53823" spans="1:3" x14ac:dyDescent="0.4">
      <c r="A53823" s="70"/>
      <c r="B53823" s="70"/>
      <c r="C53823" s="71"/>
    </row>
    <row r="53824" spans="1:3" x14ac:dyDescent="0.4">
      <c r="A53824" s="70"/>
      <c r="B53824" s="70"/>
      <c r="C53824" s="71"/>
    </row>
    <row r="53825" spans="1:3" x14ac:dyDescent="0.4">
      <c r="A53825" s="70"/>
      <c r="B53825" s="70"/>
      <c r="C53825" s="71"/>
    </row>
    <row r="53826" spans="1:3" x14ac:dyDescent="0.4">
      <c r="A53826" s="70"/>
      <c r="B53826" s="70"/>
      <c r="C53826" s="71"/>
    </row>
    <row r="53827" spans="1:3" x14ac:dyDescent="0.4">
      <c r="A53827" s="70"/>
      <c r="B53827" s="70"/>
      <c r="C53827" s="71"/>
    </row>
    <row r="53828" spans="1:3" x14ac:dyDescent="0.4">
      <c r="A53828" s="70"/>
      <c r="B53828" s="70"/>
      <c r="C53828" s="71"/>
    </row>
    <row r="53829" spans="1:3" x14ac:dyDescent="0.4">
      <c r="A53829" s="70"/>
      <c r="B53829" s="70"/>
      <c r="C53829" s="71"/>
    </row>
    <row r="53830" spans="1:3" x14ac:dyDescent="0.4">
      <c r="A53830" s="70"/>
      <c r="B53830" s="70"/>
      <c r="C53830" s="71"/>
    </row>
    <row r="53831" spans="1:3" x14ac:dyDescent="0.4">
      <c r="A53831" s="70"/>
      <c r="B53831" s="70"/>
      <c r="C53831" s="71"/>
    </row>
    <row r="53832" spans="1:3" x14ac:dyDescent="0.4">
      <c r="A53832" s="70"/>
      <c r="B53832" s="70"/>
      <c r="C53832" s="71"/>
    </row>
    <row r="53833" spans="1:3" x14ac:dyDescent="0.4">
      <c r="A53833" s="70"/>
      <c r="B53833" s="70"/>
      <c r="C53833" s="71"/>
    </row>
    <row r="53834" spans="1:3" x14ac:dyDescent="0.4">
      <c r="A53834" s="70"/>
      <c r="B53834" s="70"/>
      <c r="C53834" s="71"/>
    </row>
    <row r="53835" spans="1:3" x14ac:dyDescent="0.4">
      <c r="A53835" s="70"/>
      <c r="B53835" s="70"/>
      <c r="C53835" s="71"/>
    </row>
    <row r="53836" spans="1:3" x14ac:dyDescent="0.4">
      <c r="A53836" s="70"/>
      <c r="B53836" s="70"/>
      <c r="C53836" s="71"/>
    </row>
    <row r="53837" spans="1:3" x14ac:dyDescent="0.4">
      <c r="A53837" s="70"/>
      <c r="B53837" s="70"/>
      <c r="C53837" s="71"/>
    </row>
    <row r="53838" spans="1:3" x14ac:dyDescent="0.4">
      <c r="A53838" s="70"/>
      <c r="B53838" s="70"/>
      <c r="C53838" s="71"/>
    </row>
    <row r="53839" spans="1:3" x14ac:dyDescent="0.4">
      <c r="A53839" s="70"/>
      <c r="B53839" s="70"/>
      <c r="C53839" s="71"/>
    </row>
    <row r="53840" spans="1:3" x14ac:dyDescent="0.4">
      <c r="A53840" s="70"/>
      <c r="B53840" s="70"/>
      <c r="C53840" s="71"/>
    </row>
    <row r="53841" spans="1:3" x14ac:dyDescent="0.4">
      <c r="A53841" s="70"/>
      <c r="B53841" s="70"/>
      <c r="C53841" s="71"/>
    </row>
    <row r="53842" spans="1:3" x14ac:dyDescent="0.4">
      <c r="A53842" s="70"/>
      <c r="B53842" s="70"/>
      <c r="C53842" s="71"/>
    </row>
    <row r="53843" spans="1:3" x14ac:dyDescent="0.4">
      <c r="A53843" s="70"/>
      <c r="B53843" s="70"/>
      <c r="C53843" s="71"/>
    </row>
    <row r="53844" spans="1:3" x14ac:dyDescent="0.4">
      <c r="A53844" s="70"/>
      <c r="B53844" s="70"/>
      <c r="C53844" s="71"/>
    </row>
    <row r="53845" spans="1:3" x14ac:dyDescent="0.4">
      <c r="A53845" s="70"/>
      <c r="B53845" s="70"/>
      <c r="C53845" s="71"/>
    </row>
    <row r="53846" spans="1:3" x14ac:dyDescent="0.4">
      <c r="A53846" s="70"/>
      <c r="B53846" s="70"/>
      <c r="C53846" s="71"/>
    </row>
    <row r="53847" spans="1:3" x14ac:dyDescent="0.4">
      <c r="A53847" s="70"/>
      <c r="B53847" s="70"/>
      <c r="C53847" s="71"/>
    </row>
    <row r="53848" spans="1:3" x14ac:dyDescent="0.4">
      <c r="A53848" s="70"/>
      <c r="B53848" s="70"/>
      <c r="C53848" s="71"/>
    </row>
    <row r="53849" spans="1:3" x14ac:dyDescent="0.4">
      <c r="A53849" s="70"/>
      <c r="B53849" s="70"/>
      <c r="C53849" s="71"/>
    </row>
    <row r="53850" spans="1:3" x14ac:dyDescent="0.4">
      <c r="A53850" s="70"/>
      <c r="B53850" s="70"/>
      <c r="C53850" s="71"/>
    </row>
    <row r="53851" spans="1:3" x14ac:dyDescent="0.4">
      <c r="A53851" s="70"/>
      <c r="B53851" s="70"/>
      <c r="C53851" s="71"/>
    </row>
    <row r="53852" spans="1:3" x14ac:dyDescent="0.4">
      <c r="A53852" s="70"/>
      <c r="B53852" s="70"/>
      <c r="C53852" s="71"/>
    </row>
    <row r="53853" spans="1:3" x14ac:dyDescent="0.4">
      <c r="A53853" s="70"/>
      <c r="B53853" s="70"/>
      <c r="C53853" s="71"/>
    </row>
    <row r="53854" spans="1:3" x14ac:dyDescent="0.4">
      <c r="A53854" s="70"/>
      <c r="B53854" s="70"/>
      <c r="C53854" s="71"/>
    </row>
    <row r="53855" spans="1:3" x14ac:dyDescent="0.4">
      <c r="A53855" s="70"/>
      <c r="B53855" s="70"/>
      <c r="C53855" s="71"/>
    </row>
    <row r="53856" spans="1:3" x14ac:dyDescent="0.4">
      <c r="A53856" s="70"/>
      <c r="B53856" s="70"/>
      <c r="C53856" s="71"/>
    </row>
    <row r="53857" spans="1:3" x14ac:dyDescent="0.4">
      <c r="A53857" s="70"/>
      <c r="B53857" s="70"/>
      <c r="C53857" s="71"/>
    </row>
    <row r="53858" spans="1:3" x14ac:dyDescent="0.4">
      <c r="A53858" s="70"/>
      <c r="B53858" s="70"/>
      <c r="C53858" s="71"/>
    </row>
    <row r="53859" spans="1:3" x14ac:dyDescent="0.4">
      <c r="A53859" s="70"/>
      <c r="B53859" s="70"/>
      <c r="C53859" s="71"/>
    </row>
    <row r="53860" spans="1:3" x14ac:dyDescent="0.4">
      <c r="A53860" s="70"/>
      <c r="B53860" s="70"/>
      <c r="C53860" s="71"/>
    </row>
    <row r="53861" spans="1:3" x14ac:dyDescent="0.4">
      <c r="A53861" s="70"/>
      <c r="B53861" s="70"/>
      <c r="C53861" s="71"/>
    </row>
    <row r="53862" spans="1:3" x14ac:dyDescent="0.4">
      <c r="A53862" s="70"/>
      <c r="B53862" s="70"/>
      <c r="C53862" s="71"/>
    </row>
    <row r="53863" spans="1:3" x14ac:dyDescent="0.4">
      <c r="A53863" s="70"/>
      <c r="B53863" s="70"/>
      <c r="C53863" s="71"/>
    </row>
    <row r="53864" spans="1:3" x14ac:dyDescent="0.4">
      <c r="A53864" s="70"/>
      <c r="B53864" s="70"/>
      <c r="C53864" s="71"/>
    </row>
    <row r="53865" spans="1:3" x14ac:dyDescent="0.4">
      <c r="A53865" s="70"/>
      <c r="B53865" s="70"/>
      <c r="C53865" s="71"/>
    </row>
    <row r="53866" spans="1:3" x14ac:dyDescent="0.4">
      <c r="A53866" s="70"/>
      <c r="B53866" s="70"/>
      <c r="C53866" s="71"/>
    </row>
    <row r="53867" spans="1:3" x14ac:dyDescent="0.4">
      <c r="A53867" s="70"/>
      <c r="B53867" s="70"/>
      <c r="C53867" s="71"/>
    </row>
    <row r="53868" spans="1:3" x14ac:dyDescent="0.4">
      <c r="A53868" s="70"/>
      <c r="B53868" s="70"/>
      <c r="C53868" s="71"/>
    </row>
    <row r="53869" spans="1:3" x14ac:dyDescent="0.4">
      <c r="A53869" s="70"/>
      <c r="B53869" s="70"/>
      <c r="C53869" s="71"/>
    </row>
    <row r="53870" spans="1:3" x14ac:dyDescent="0.4">
      <c r="A53870" s="70"/>
      <c r="B53870" s="70"/>
      <c r="C53870" s="71"/>
    </row>
    <row r="53871" spans="1:3" x14ac:dyDescent="0.4">
      <c r="A53871" s="70"/>
      <c r="B53871" s="70"/>
      <c r="C53871" s="71"/>
    </row>
    <row r="53872" spans="1:3" x14ac:dyDescent="0.4">
      <c r="A53872" s="70"/>
      <c r="B53872" s="70"/>
      <c r="C53872" s="71"/>
    </row>
    <row r="53873" spans="1:3" x14ac:dyDescent="0.4">
      <c r="A53873" s="70"/>
      <c r="B53873" s="70"/>
      <c r="C53873" s="71"/>
    </row>
    <row r="53874" spans="1:3" x14ac:dyDescent="0.4">
      <c r="A53874" s="70"/>
      <c r="B53874" s="70"/>
      <c r="C53874" s="71"/>
    </row>
    <row r="53875" spans="1:3" x14ac:dyDescent="0.4">
      <c r="A53875" s="70"/>
      <c r="B53875" s="70"/>
      <c r="C53875" s="71"/>
    </row>
    <row r="53876" spans="1:3" x14ac:dyDescent="0.4">
      <c r="A53876" s="70"/>
      <c r="B53876" s="70"/>
      <c r="C53876" s="71"/>
    </row>
    <row r="53877" spans="1:3" x14ac:dyDescent="0.4">
      <c r="A53877" s="70"/>
      <c r="B53877" s="70"/>
      <c r="C53877" s="71"/>
    </row>
    <row r="53878" spans="1:3" x14ac:dyDescent="0.4">
      <c r="A53878" s="70"/>
      <c r="B53878" s="70"/>
      <c r="C53878" s="71"/>
    </row>
    <row r="53879" spans="1:3" x14ac:dyDescent="0.4">
      <c r="A53879" s="70"/>
      <c r="B53879" s="70"/>
      <c r="C53879" s="71"/>
    </row>
    <row r="53880" spans="1:3" x14ac:dyDescent="0.4">
      <c r="A53880" s="70"/>
      <c r="B53880" s="70"/>
      <c r="C53880" s="71"/>
    </row>
    <row r="53881" spans="1:3" x14ac:dyDescent="0.4">
      <c r="A53881" s="70"/>
      <c r="B53881" s="70"/>
      <c r="C53881" s="71"/>
    </row>
    <row r="53882" spans="1:3" x14ac:dyDescent="0.4">
      <c r="A53882" s="70"/>
      <c r="B53882" s="70"/>
      <c r="C53882" s="71"/>
    </row>
    <row r="53883" spans="1:3" x14ac:dyDescent="0.4">
      <c r="A53883" s="70"/>
      <c r="B53883" s="70"/>
      <c r="C53883" s="71"/>
    </row>
    <row r="53884" spans="1:3" x14ac:dyDescent="0.4">
      <c r="A53884" s="70"/>
      <c r="B53884" s="70"/>
      <c r="C53884" s="71"/>
    </row>
    <row r="53885" spans="1:3" x14ac:dyDescent="0.4">
      <c r="A53885" s="70"/>
      <c r="B53885" s="70"/>
      <c r="C53885" s="71"/>
    </row>
    <row r="53886" spans="1:3" x14ac:dyDescent="0.4">
      <c r="A53886" s="70"/>
      <c r="B53886" s="70"/>
      <c r="C53886" s="71"/>
    </row>
    <row r="53887" spans="1:3" x14ac:dyDescent="0.4">
      <c r="A53887" s="70"/>
      <c r="B53887" s="70"/>
      <c r="C53887" s="71"/>
    </row>
    <row r="53888" spans="1:3" x14ac:dyDescent="0.4">
      <c r="A53888" s="70"/>
      <c r="B53888" s="70"/>
      <c r="C53888" s="71"/>
    </row>
    <row r="53889" spans="1:3" x14ac:dyDescent="0.4">
      <c r="A53889" s="70"/>
      <c r="B53889" s="70"/>
      <c r="C53889" s="71"/>
    </row>
    <row r="53890" spans="1:3" x14ac:dyDescent="0.4">
      <c r="A53890" s="70"/>
      <c r="B53890" s="70"/>
      <c r="C53890" s="71"/>
    </row>
    <row r="53891" spans="1:3" x14ac:dyDescent="0.4">
      <c r="A53891" s="70"/>
      <c r="B53891" s="70"/>
      <c r="C53891" s="71"/>
    </row>
    <row r="53892" spans="1:3" x14ac:dyDescent="0.4">
      <c r="A53892" s="70"/>
      <c r="B53892" s="70"/>
      <c r="C53892" s="71"/>
    </row>
    <row r="53893" spans="1:3" x14ac:dyDescent="0.4">
      <c r="A53893" s="70"/>
      <c r="B53893" s="70"/>
      <c r="C53893" s="71"/>
    </row>
    <row r="53894" spans="1:3" x14ac:dyDescent="0.4">
      <c r="A53894" s="70"/>
      <c r="B53894" s="70"/>
      <c r="C53894" s="71"/>
    </row>
    <row r="53895" spans="1:3" x14ac:dyDescent="0.4">
      <c r="A53895" s="70"/>
      <c r="B53895" s="70"/>
      <c r="C53895" s="71"/>
    </row>
    <row r="53896" spans="1:3" x14ac:dyDescent="0.4">
      <c r="A53896" s="70"/>
      <c r="B53896" s="70"/>
      <c r="C53896" s="71"/>
    </row>
    <row r="53897" spans="1:3" x14ac:dyDescent="0.4">
      <c r="A53897" s="70"/>
      <c r="B53897" s="70"/>
      <c r="C53897" s="71"/>
    </row>
    <row r="53898" spans="1:3" x14ac:dyDescent="0.4">
      <c r="A53898" s="70"/>
      <c r="B53898" s="70"/>
      <c r="C53898" s="71"/>
    </row>
    <row r="53899" spans="1:3" x14ac:dyDescent="0.4">
      <c r="A53899" s="70"/>
      <c r="B53899" s="70"/>
      <c r="C53899" s="71"/>
    </row>
    <row r="53900" spans="1:3" x14ac:dyDescent="0.4">
      <c r="A53900" s="70"/>
      <c r="B53900" s="70"/>
      <c r="C53900" s="71"/>
    </row>
    <row r="53901" spans="1:3" x14ac:dyDescent="0.4">
      <c r="A53901" s="70"/>
      <c r="B53901" s="70"/>
      <c r="C53901" s="71"/>
    </row>
    <row r="53902" spans="1:3" x14ac:dyDescent="0.4">
      <c r="A53902" s="70"/>
      <c r="B53902" s="70"/>
      <c r="C53902" s="71"/>
    </row>
    <row r="53903" spans="1:3" x14ac:dyDescent="0.4">
      <c r="A53903" s="70"/>
      <c r="B53903" s="70"/>
      <c r="C53903" s="71"/>
    </row>
    <row r="53904" spans="1:3" x14ac:dyDescent="0.4">
      <c r="A53904" s="70"/>
      <c r="B53904" s="70"/>
      <c r="C53904" s="71"/>
    </row>
    <row r="53905" spans="1:3" x14ac:dyDescent="0.4">
      <c r="A53905" s="70"/>
      <c r="B53905" s="70"/>
      <c r="C53905" s="71"/>
    </row>
    <row r="53906" spans="1:3" x14ac:dyDescent="0.4">
      <c r="A53906" s="70"/>
      <c r="B53906" s="70"/>
      <c r="C53906" s="71"/>
    </row>
    <row r="53907" spans="1:3" x14ac:dyDescent="0.4">
      <c r="A53907" s="70"/>
      <c r="B53907" s="70"/>
      <c r="C53907" s="71"/>
    </row>
    <row r="53908" spans="1:3" x14ac:dyDescent="0.4">
      <c r="A53908" s="70"/>
      <c r="B53908" s="70"/>
      <c r="C53908" s="71"/>
    </row>
    <row r="53909" spans="1:3" x14ac:dyDescent="0.4">
      <c r="A53909" s="70"/>
      <c r="B53909" s="70"/>
      <c r="C53909" s="71"/>
    </row>
    <row r="53910" spans="1:3" x14ac:dyDescent="0.4">
      <c r="A53910" s="70"/>
      <c r="B53910" s="70"/>
      <c r="C53910" s="71"/>
    </row>
    <row r="53911" spans="1:3" x14ac:dyDescent="0.4">
      <c r="A53911" s="70"/>
      <c r="B53911" s="70"/>
      <c r="C53911" s="71"/>
    </row>
    <row r="53912" spans="1:3" x14ac:dyDescent="0.4">
      <c r="A53912" s="70"/>
      <c r="B53912" s="70"/>
      <c r="C53912" s="71"/>
    </row>
    <row r="53913" spans="1:3" x14ac:dyDescent="0.4">
      <c r="A53913" s="70"/>
      <c r="B53913" s="70"/>
      <c r="C53913" s="71"/>
    </row>
    <row r="53914" spans="1:3" x14ac:dyDescent="0.4">
      <c r="A53914" s="70"/>
      <c r="B53914" s="70"/>
      <c r="C53914" s="71"/>
    </row>
    <row r="53915" spans="1:3" x14ac:dyDescent="0.4">
      <c r="A53915" s="70"/>
      <c r="B53915" s="70"/>
      <c r="C53915" s="71"/>
    </row>
    <row r="53916" spans="1:3" x14ac:dyDescent="0.4">
      <c r="A53916" s="70"/>
      <c r="B53916" s="70"/>
      <c r="C53916" s="71"/>
    </row>
    <row r="53917" spans="1:3" x14ac:dyDescent="0.4">
      <c r="A53917" s="70"/>
      <c r="B53917" s="70"/>
      <c r="C53917" s="71"/>
    </row>
    <row r="53918" spans="1:3" x14ac:dyDescent="0.4">
      <c r="A53918" s="70"/>
      <c r="B53918" s="70"/>
      <c r="C53918" s="71"/>
    </row>
    <row r="53919" spans="1:3" x14ac:dyDescent="0.4">
      <c r="A53919" s="70"/>
      <c r="B53919" s="70"/>
      <c r="C53919" s="71"/>
    </row>
    <row r="53920" spans="1:3" x14ac:dyDescent="0.4">
      <c r="A53920" s="70"/>
      <c r="B53920" s="70"/>
      <c r="C53920" s="71"/>
    </row>
    <row r="53921" spans="1:3" x14ac:dyDescent="0.4">
      <c r="A53921" s="70"/>
      <c r="B53921" s="70"/>
      <c r="C53921" s="71"/>
    </row>
    <row r="53922" spans="1:3" x14ac:dyDescent="0.4">
      <c r="A53922" s="70"/>
      <c r="B53922" s="70"/>
      <c r="C53922" s="71"/>
    </row>
    <row r="53923" spans="1:3" x14ac:dyDescent="0.4">
      <c r="A53923" s="70"/>
      <c r="B53923" s="70"/>
      <c r="C53923" s="71"/>
    </row>
    <row r="53924" spans="1:3" x14ac:dyDescent="0.4">
      <c r="A53924" s="70"/>
      <c r="B53924" s="70"/>
      <c r="C53924" s="71"/>
    </row>
    <row r="53925" spans="1:3" x14ac:dyDescent="0.4">
      <c r="A53925" s="70"/>
      <c r="B53925" s="70"/>
      <c r="C53925" s="71"/>
    </row>
    <row r="53926" spans="1:3" x14ac:dyDescent="0.4">
      <c r="A53926" s="70"/>
      <c r="B53926" s="70"/>
      <c r="C53926" s="71"/>
    </row>
    <row r="53927" spans="1:3" x14ac:dyDescent="0.4">
      <c r="A53927" s="70"/>
      <c r="B53927" s="70"/>
      <c r="C53927" s="71"/>
    </row>
    <row r="53928" spans="1:3" x14ac:dyDescent="0.4">
      <c r="A53928" s="70"/>
      <c r="B53928" s="70"/>
      <c r="C53928" s="71"/>
    </row>
    <row r="53929" spans="1:3" x14ac:dyDescent="0.4">
      <c r="A53929" s="70"/>
      <c r="B53929" s="70"/>
      <c r="C53929" s="71"/>
    </row>
    <row r="53930" spans="1:3" x14ac:dyDescent="0.4">
      <c r="A53930" s="70"/>
      <c r="B53930" s="70"/>
      <c r="C53930" s="71"/>
    </row>
    <row r="53931" spans="1:3" x14ac:dyDescent="0.4">
      <c r="A53931" s="70"/>
      <c r="B53931" s="70"/>
      <c r="C53931" s="71"/>
    </row>
    <row r="53932" spans="1:3" x14ac:dyDescent="0.4">
      <c r="A53932" s="70"/>
      <c r="B53932" s="70"/>
      <c r="C53932" s="71"/>
    </row>
    <row r="53933" spans="1:3" x14ac:dyDescent="0.4">
      <c r="A53933" s="70"/>
      <c r="B53933" s="70"/>
      <c r="C53933" s="71"/>
    </row>
    <row r="53934" spans="1:3" x14ac:dyDescent="0.4">
      <c r="A53934" s="70"/>
      <c r="B53934" s="70"/>
      <c r="C53934" s="71"/>
    </row>
    <row r="53935" spans="1:3" x14ac:dyDescent="0.4">
      <c r="A53935" s="70"/>
      <c r="B53935" s="70"/>
      <c r="C53935" s="71"/>
    </row>
    <row r="53936" spans="1:3" x14ac:dyDescent="0.4">
      <c r="A53936" s="70"/>
      <c r="B53936" s="70"/>
      <c r="C53936" s="71"/>
    </row>
    <row r="53937" spans="1:3" x14ac:dyDescent="0.4">
      <c r="A53937" s="70"/>
      <c r="B53937" s="70"/>
      <c r="C53937" s="71"/>
    </row>
    <row r="53938" spans="1:3" x14ac:dyDescent="0.4">
      <c r="A53938" s="70"/>
      <c r="B53938" s="70"/>
      <c r="C53938" s="71"/>
    </row>
    <row r="53939" spans="1:3" x14ac:dyDescent="0.4">
      <c r="A53939" s="70"/>
      <c r="B53939" s="70"/>
      <c r="C53939" s="71"/>
    </row>
    <row r="53940" spans="1:3" x14ac:dyDescent="0.4">
      <c r="A53940" s="70"/>
      <c r="B53940" s="70"/>
      <c r="C53940" s="71"/>
    </row>
    <row r="53941" spans="1:3" x14ac:dyDescent="0.4">
      <c r="A53941" s="70"/>
      <c r="B53941" s="70"/>
      <c r="C53941" s="71"/>
    </row>
    <row r="53942" spans="1:3" x14ac:dyDescent="0.4">
      <c r="A53942" s="70"/>
      <c r="B53942" s="70"/>
      <c r="C53942" s="71"/>
    </row>
    <row r="53943" spans="1:3" x14ac:dyDescent="0.4">
      <c r="A53943" s="70"/>
      <c r="B53943" s="70"/>
      <c r="C53943" s="71"/>
    </row>
    <row r="53944" spans="1:3" x14ac:dyDescent="0.4">
      <c r="A53944" s="70"/>
      <c r="B53944" s="70"/>
      <c r="C53944" s="71"/>
    </row>
    <row r="53945" spans="1:3" x14ac:dyDescent="0.4">
      <c r="A53945" s="70"/>
      <c r="B53945" s="70"/>
      <c r="C53945" s="71"/>
    </row>
    <row r="53946" spans="1:3" x14ac:dyDescent="0.4">
      <c r="A53946" s="70"/>
      <c r="B53946" s="70"/>
      <c r="C53946" s="71"/>
    </row>
    <row r="53947" spans="1:3" x14ac:dyDescent="0.4">
      <c r="A53947" s="70"/>
      <c r="B53947" s="70"/>
      <c r="C53947" s="71"/>
    </row>
    <row r="53948" spans="1:3" x14ac:dyDescent="0.4">
      <c r="A53948" s="70"/>
      <c r="B53948" s="70"/>
      <c r="C53948" s="71"/>
    </row>
    <row r="53949" spans="1:3" x14ac:dyDescent="0.4">
      <c r="A53949" s="70"/>
      <c r="B53949" s="70"/>
      <c r="C53949" s="71"/>
    </row>
    <row r="53950" spans="1:3" x14ac:dyDescent="0.4">
      <c r="A53950" s="70"/>
      <c r="B53950" s="70"/>
      <c r="C53950" s="71"/>
    </row>
    <row r="53951" spans="1:3" x14ac:dyDescent="0.4">
      <c r="A53951" s="70"/>
      <c r="B53951" s="70"/>
      <c r="C53951" s="71"/>
    </row>
    <row r="53952" spans="1:3" x14ac:dyDescent="0.4">
      <c r="A53952" s="70"/>
      <c r="B53952" s="70"/>
      <c r="C53952" s="71"/>
    </row>
    <row r="53953" spans="1:3" x14ac:dyDescent="0.4">
      <c r="A53953" s="70"/>
      <c r="B53953" s="70"/>
      <c r="C53953" s="71"/>
    </row>
    <row r="53954" spans="1:3" x14ac:dyDescent="0.4">
      <c r="A53954" s="70"/>
      <c r="B53954" s="70"/>
      <c r="C53954" s="71"/>
    </row>
    <row r="53955" spans="1:3" x14ac:dyDescent="0.4">
      <c r="A53955" s="70"/>
      <c r="B53955" s="70"/>
      <c r="C53955" s="71"/>
    </row>
    <row r="53956" spans="1:3" x14ac:dyDescent="0.4">
      <c r="A53956" s="70"/>
      <c r="B53956" s="70"/>
      <c r="C53956" s="71"/>
    </row>
    <row r="53957" spans="1:3" x14ac:dyDescent="0.4">
      <c r="A53957" s="70"/>
      <c r="B53957" s="70"/>
      <c r="C53957" s="71"/>
    </row>
    <row r="53958" spans="1:3" x14ac:dyDescent="0.4">
      <c r="A53958" s="70"/>
      <c r="B53958" s="70"/>
      <c r="C53958" s="71"/>
    </row>
    <row r="53959" spans="1:3" x14ac:dyDescent="0.4">
      <c r="A53959" s="70"/>
      <c r="B53959" s="70"/>
      <c r="C53959" s="71"/>
    </row>
    <row r="53960" spans="1:3" x14ac:dyDescent="0.4">
      <c r="A53960" s="70"/>
      <c r="B53960" s="70"/>
      <c r="C53960" s="71"/>
    </row>
    <row r="53961" spans="1:3" x14ac:dyDescent="0.4">
      <c r="A53961" s="70"/>
      <c r="B53961" s="70"/>
      <c r="C53961" s="71"/>
    </row>
    <row r="53962" spans="1:3" x14ac:dyDescent="0.4">
      <c r="A53962" s="70"/>
      <c r="B53962" s="70"/>
      <c r="C53962" s="71"/>
    </row>
    <row r="53963" spans="1:3" x14ac:dyDescent="0.4">
      <c r="A53963" s="70"/>
      <c r="B53963" s="70"/>
      <c r="C53963" s="71"/>
    </row>
    <row r="53964" spans="1:3" x14ac:dyDescent="0.4">
      <c r="A53964" s="70"/>
      <c r="B53964" s="70"/>
      <c r="C53964" s="71"/>
    </row>
    <row r="53965" spans="1:3" x14ac:dyDescent="0.4">
      <c r="A53965" s="70"/>
      <c r="B53965" s="70"/>
      <c r="C53965" s="71"/>
    </row>
    <row r="53966" spans="1:3" x14ac:dyDescent="0.4">
      <c r="A53966" s="70"/>
      <c r="B53966" s="70"/>
      <c r="C53966" s="71"/>
    </row>
    <row r="53967" spans="1:3" x14ac:dyDescent="0.4">
      <c r="A53967" s="70"/>
      <c r="B53967" s="70"/>
      <c r="C53967" s="71"/>
    </row>
    <row r="53968" spans="1:3" x14ac:dyDescent="0.4">
      <c r="A53968" s="70"/>
      <c r="B53968" s="70"/>
      <c r="C53968" s="71"/>
    </row>
    <row r="53969" spans="1:3" x14ac:dyDescent="0.4">
      <c r="A53969" s="70"/>
      <c r="B53969" s="70"/>
      <c r="C53969" s="71"/>
    </row>
    <row r="53970" spans="1:3" x14ac:dyDescent="0.4">
      <c r="A53970" s="70"/>
      <c r="B53970" s="70"/>
      <c r="C53970" s="71"/>
    </row>
    <row r="53971" spans="1:3" x14ac:dyDescent="0.4">
      <c r="A53971" s="70"/>
      <c r="B53971" s="70"/>
      <c r="C53971" s="71"/>
    </row>
    <row r="53972" spans="1:3" x14ac:dyDescent="0.4">
      <c r="A53972" s="70"/>
      <c r="B53972" s="70"/>
      <c r="C53972" s="71"/>
    </row>
    <row r="53973" spans="1:3" x14ac:dyDescent="0.4">
      <c r="A53973" s="70"/>
      <c r="B53973" s="70"/>
      <c r="C53973" s="71"/>
    </row>
    <row r="53974" spans="1:3" x14ac:dyDescent="0.4">
      <c r="A53974" s="70"/>
      <c r="B53974" s="70"/>
      <c r="C53974" s="71"/>
    </row>
    <row r="53975" spans="1:3" x14ac:dyDescent="0.4">
      <c r="A53975" s="70"/>
      <c r="B53975" s="70"/>
      <c r="C53975" s="71"/>
    </row>
    <row r="53976" spans="1:3" x14ac:dyDescent="0.4">
      <c r="A53976" s="70"/>
      <c r="B53976" s="70"/>
      <c r="C53976" s="71"/>
    </row>
    <row r="53977" spans="1:3" x14ac:dyDescent="0.4">
      <c r="A53977" s="70"/>
      <c r="B53977" s="70"/>
      <c r="C53977" s="71"/>
    </row>
    <row r="53978" spans="1:3" x14ac:dyDescent="0.4">
      <c r="A53978" s="70"/>
      <c r="B53978" s="70"/>
      <c r="C53978" s="71"/>
    </row>
    <row r="53979" spans="1:3" x14ac:dyDescent="0.4">
      <c r="A53979" s="70"/>
      <c r="B53979" s="70"/>
      <c r="C53979" s="71"/>
    </row>
    <row r="53980" spans="1:3" x14ac:dyDescent="0.4">
      <c r="A53980" s="70"/>
      <c r="B53980" s="70"/>
      <c r="C53980" s="71"/>
    </row>
    <row r="53981" spans="1:3" x14ac:dyDescent="0.4">
      <c r="A53981" s="70"/>
      <c r="B53981" s="70"/>
      <c r="C53981" s="71"/>
    </row>
    <row r="53982" spans="1:3" x14ac:dyDescent="0.4">
      <c r="A53982" s="70"/>
      <c r="B53982" s="70"/>
      <c r="C53982" s="71"/>
    </row>
    <row r="53983" spans="1:3" x14ac:dyDescent="0.4">
      <c r="A53983" s="70"/>
      <c r="B53983" s="70"/>
      <c r="C53983" s="71"/>
    </row>
    <row r="53984" spans="1:3" x14ac:dyDescent="0.4">
      <c r="A53984" s="70"/>
      <c r="B53984" s="70"/>
      <c r="C53984" s="71"/>
    </row>
    <row r="53985" spans="1:3" x14ac:dyDescent="0.4">
      <c r="A53985" s="70"/>
      <c r="B53985" s="70"/>
      <c r="C53985" s="71"/>
    </row>
    <row r="53986" spans="1:3" x14ac:dyDescent="0.4">
      <c r="A53986" s="70"/>
      <c r="B53986" s="70"/>
      <c r="C53986" s="71"/>
    </row>
    <row r="53987" spans="1:3" x14ac:dyDescent="0.4">
      <c r="A53987" s="70"/>
      <c r="B53987" s="70"/>
      <c r="C53987" s="71"/>
    </row>
    <row r="53988" spans="1:3" x14ac:dyDescent="0.4">
      <c r="A53988" s="70"/>
      <c r="B53988" s="70"/>
      <c r="C53988" s="71"/>
    </row>
    <row r="53989" spans="1:3" x14ac:dyDescent="0.4">
      <c r="A53989" s="70"/>
      <c r="B53989" s="70"/>
      <c r="C53989" s="71"/>
    </row>
    <row r="53990" spans="1:3" x14ac:dyDescent="0.4">
      <c r="A53990" s="70"/>
      <c r="B53990" s="70"/>
      <c r="C53990" s="71"/>
    </row>
    <row r="53991" spans="1:3" x14ac:dyDescent="0.4">
      <c r="A53991" s="70"/>
      <c r="B53991" s="70"/>
      <c r="C53991" s="71"/>
    </row>
    <row r="53992" spans="1:3" x14ac:dyDescent="0.4">
      <c r="A53992" s="70"/>
      <c r="B53992" s="70"/>
      <c r="C53992" s="71"/>
    </row>
    <row r="53993" spans="1:3" x14ac:dyDescent="0.4">
      <c r="A53993" s="70"/>
      <c r="B53993" s="70"/>
      <c r="C53993" s="71"/>
    </row>
    <row r="53994" spans="1:3" x14ac:dyDescent="0.4">
      <c r="A53994" s="70"/>
      <c r="B53994" s="70"/>
      <c r="C53994" s="71"/>
    </row>
    <row r="53995" spans="1:3" x14ac:dyDescent="0.4">
      <c r="A53995" s="70"/>
      <c r="B53995" s="70"/>
      <c r="C53995" s="71"/>
    </row>
    <row r="53996" spans="1:3" x14ac:dyDescent="0.4">
      <c r="A53996" s="70"/>
      <c r="B53996" s="70"/>
      <c r="C53996" s="71"/>
    </row>
    <row r="53997" spans="1:3" x14ac:dyDescent="0.4">
      <c r="A53997" s="70"/>
      <c r="B53997" s="70"/>
      <c r="C53997" s="71"/>
    </row>
    <row r="53998" spans="1:3" x14ac:dyDescent="0.4">
      <c r="A53998" s="70"/>
      <c r="B53998" s="70"/>
      <c r="C53998" s="71"/>
    </row>
    <row r="53999" spans="1:3" x14ac:dyDescent="0.4">
      <c r="A53999" s="70"/>
      <c r="B53999" s="70"/>
      <c r="C53999" s="71"/>
    </row>
    <row r="54000" spans="1:3" x14ac:dyDescent="0.4">
      <c r="A54000" s="70"/>
      <c r="B54000" s="70"/>
      <c r="C54000" s="71"/>
    </row>
    <row r="54001" spans="1:3" x14ac:dyDescent="0.4">
      <c r="A54001" s="70"/>
      <c r="B54001" s="70"/>
      <c r="C54001" s="71"/>
    </row>
    <row r="54002" spans="1:3" x14ac:dyDescent="0.4">
      <c r="A54002" s="70"/>
      <c r="B54002" s="70"/>
      <c r="C54002" s="71"/>
    </row>
    <row r="54003" spans="1:3" x14ac:dyDescent="0.4">
      <c r="A54003" s="70"/>
      <c r="B54003" s="70"/>
      <c r="C54003" s="71"/>
    </row>
    <row r="54004" spans="1:3" x14ac:dyDescent="0.4">
      <c r="A54004" s="70"/>
      <c r="B54004" s="70"/>
      <c r="C54004" s="71"/>
    </row>
    <row r="54005" spans="1:3" x14ac:dyDescent="0.4">
      <c r="A54005" s="70"/>
      <c r="B54005" s="70"/>
      <c r="C54005" s="71"/>
    </row>
    <row r="54006" spans="1:3" x14ac:dyDescent="0.4">
      <c r="A54006" s="70"/>
      <c r="B54006" s="70"/>
      <c r="C54006" s="71"/>
    </row>
    <row r="54007" spans="1:3" x14ac:dyDescent="0.4">
      <c r="A54007" s="70"/>
      <c r="B54007" s="70"/>
      <c r="C54007" s="71"/>
    </row>
    <row r="54008" spans="1:3" x14ac:dyDescent="0.4">
      <c r="A54008" s="70"/>
      <c r="B54008" s="70"/>
      <c r="C54008" s="71"/>
    </row>
    <row r="54009" spans="1:3" x14ac:dyDescent="0.4">
      <c r="A54009" s="70"/>
      <c r="B54009" s="70"/>
      <c r="C54009" s="71"/>
    </row>
    <row r="54010" spans="1:3" x14ac:dyDescent="0.4">
      <c r="A54010" s="70"/>
      <c r="B54010" s="70"/>
      <c r="C54010" s="71"/>
    </row>
    <row r="54011" spans="1:3" x14ac:dyDescent="0.4">
      <c r="A54011" s="70"/>
      <c r="B54011" s="70"/>
      <c r="C54011" s="71"/>
    </row>
    <row r="54012" spans="1:3" x14ac:dyDescent="0.4">
      <c r="A54012" s="70"/>
      <c r="B54012" s="70"/>
      <c r="C54012" s="71"/>
    </row>
    <row r="54013" spans="1:3" x14ac:dyDescent="0.4">
      <c r="A54013" s="70"/>
      <c r="B54013" s="70"/>
      <c r="C54013" s="71"/>
    </row>
    <row r="54014" spans="1:3" x14ac:dyDescent="0.4">
      <c r="A54014" s="70"/>
      <c r="B54014" s="70"/>
      <c r="C54014" s="71"/>
    </row>
    <row r="54015" spans="1:3" x14ac:dyDescent="0.4">
      <c r="A54015" s="70"/>
      <c r="B54015" s="70"/>
      <c r="C54015" s="71"/>
    </row>
    <row r="54016" spans="1:3" x14ac:dyDescent="0.4">
      <c r="A54016" s="70"/>
      <c r="B54016" s="70"/>
      <c r="C54016" s="71"/>
    </row>
    <row r="54017" spans="1:3" x14ac:dyDescent="0.4">
      <c r="A54017" s="70"/>
      <c r="B54017" s="70"/>
      <c r="C54017" s="71"/>
    </row>
    <row r="54018" spans="1:3" x14ac:dyDescent="0.4">
      <c r="A54018" s="70"/>
      <c r="B54018" s="70"/>
      <c r="C54018" s="71"/>
    </row>
    <row r="54019" spans="1:3" x14ac:dyDescent="0.4">
      <c r="A54019" s="70"/>
      <c r="B54019" s="70"/>
      <c r="C54019" s="71"/>
    </row>
    <row r="54020" spans="1:3" x14ac:dyDescent="0.4">
      <c r="A54020" s="70"/>
      <c r="B54020" s="70"/>
      <c r="C54020" s="71"/>
    </row>
    <row r="54021" spans="1:3" x14ac:dyDescent="0.4">
      <c r="A54021" s="70"/>
      <c r="B54021" s="70"/>
      <c r="C54021" s="71"/>
    </row>
    <row r="54022" spans="1:3" x14ac:dyDescent="0.4">
      <c r="A54022" s="70"/>
      <c r="B54022" s="70"/>
      <c r="C54022" s="71"/>
    </row>
    <row r="54023" spans="1:3" x14ac:dyDescent="0.4">
      <c r="A54023" s="70"/>
      <c r="B54023" s="70"/>
      <c r="C54023" s="71"/>
    </row>
    <row r="54024" spans="1:3" x14ac:dyDescent="0.4">
      <c r="A54024" s="70"/>
      <c r="B54024" s="70"/>
      <c r="C54024" s="71"/>
    </row>
    <row r="54025" spans="1:3" x14ac:dyDescent="0.4">
      <c r="A54025" s="70"/>
      <c r="B54025" s="70"/>
      <c r="C54025" s="71"/>
    </row>
    <row r="54026" spans="1:3" x14ac:dyDescent="0.4">
      <c r="A54026" s="70"/>
      <c r="B54026" s="70"/>
      <c r="C54026" s="71"/>
    </row>
    <row r="54027" spans="1:3" x14ac:dyDescent="0.4">
      <c r="A54027" s="70"/>
      <c r="B54027" s="70"/>
      <c r="C54027" s="71"/>
    </row>
    <row r="54028" spans="1:3" x14ac:dyDescent="0.4">
      <c r="A54028" s="70"/>
      <c r="B54028" s="70"/>
      <c r="C54028" s="71"/>
    </row>
    <row r="54029" spans="1:3" x14ac:dyDescent="0.4">
      <c r="A54029" s="70"/>
      <c r="B54029" s="70"/>
      <c r="C54029" s="71"/>
    </row>
    <row r="54030" spans="1:3" x14ac:dyDescent="0.4">
      <c r="A54030" s="70"/>
      <c r="B54030" s="70"/>
      <c r="C54030" s="71"/>
    </row>
    <row r="54031" spans="1:3" x14ac:dyDescent="0.4">
      <c r="A54031" s="70"/>
      <c r="B54031" s="70"/>
      <c r="C54031" s="71"/>
    </row>
    <row r="54032" spans="1:3" x14ac:dyDescent="0.4">
      <c r="A54032" s="70"/>
      <c r="B54032" s="70"/>
      <c r="C54032" s="71"/>
    </row>
    <row r="54033" spans="1:3" x14ac:dyDescent="0.4">
      <c r="A54033" s="70"/>
      <c r="B54033" s="70"/>
      <c r="C54033" s="71"/>
    </row>
    <row r="54034" spans="1:3" x14ac:dyDescent="0.4">
      <c r="A54034" s="70"/>
      <c r="B54034" s="70"/>
      <c r="C54034" s="71"/>
    </row>
    <row r="54035" spans="1:3" x14ac:dyDescent="0.4">
      <c r="A54035" s="70"/>
      <c r="B54035" s="70"/>
      <c r="C54035" s="71"/>
    </row>
    <row r="54036" spans="1:3" x14ac:dyDescent="0.4">
      <c r="A54036" s="70"/>
      <c r="B54036" s="70"/>
      <c r="C54036" s="71"/>
    </row>
    <row r="54037" spans="1:3" x14ac:dyDescent="0.4">
      <c r="A54037" s="70"/>
      <c r="B54037" s="70"/>
      <c r="C54037" s="71"/>
    </row>
    <row r="54038" spans="1:3" x14ac:dyDescent="0.4">
      <c r="A54038" s="70"/>
      <c r="B54038" s="70"/>
      <c r="C54038" s="71"/>
    </row>
    <row r="54039" spans="1:3" x14ac:dyDescent="0.4">
      <c r="A54039" s="70"/>
      <c r="B54039" s="70"/>
      <c r="C54039" s="71"/>
    </row>
    <row r="54040" spans="1:3" x14ac:dyDescent="0.4">
      <c r="A54040" s="70"/>
      <c r="B54040" s="70"/>
      <c r="C54040" s="71"/>
    </row>
    <row r="54041" spans="1:3" x14ac:dyDescent="0.4">
      <c r="A54041" s="70"/>
      <c r="B54041" s="70"/>
      <c r="C54041" s="71"/>
    </row>
    <row r="54042" spans="1:3" x14ac:dyDescent="0.4">
      <c r="A54042" s="70"/>
      <c r="B54042" s="70"/>
      <c r="C54042" s="71"/>
    </row>
    <row r="54043" spans="1:3" x14ac:dyDescent="0.4">
      <c r="A54043" s="70"/>
      <c r="B54043" s="70"/>
      <c r="C54043" s="71"/>
    </row>
    <row r="54044" spans="1:3" x14ac:dyDescent="0.4">
      <c r="A54044" s="70"/>
      <c r="B54044" s="70"/>
      <c r="C54044" s="71"/>
    </row>
    <row r="54045" spans="1:3" x14ac:dyDescent="0.4">
      <c r="A54045" s="70"/>
      <c r="B54045" s="70"/>
      <c r="C54045" s="71"/>
    </row>
    <row r="54046" spans="1:3" x14ac:dyDescent="0.4">
      <c r="A54046" s="70"/>
      <c r="B54046" s="70"/>
      <c r="C54046" s="71"/>
    </row>
    <row r="54047" spans="1:3" x14ac:dyDescent="0.4">
      <c r="A54047" s="70"/>
      <c r="B54047" s="70"/>
      <c r="C54047" s="71"/>
    </row>
    <row r="54048" spans="1:3" x14ac:dyDescent="0.4">
      <c r="A54048" s="70"/>
      <c r="B54048" s="70"/>
      <c r="C54048" s="71"/>
    </row>
    <row r="54049" spans="1:3" x14ac:dyDescent="0.4">
      <c r="A54049" s="70"/>
      <c r="B54049" s="70"/>
      <c r="C54049" s="71"/>
    </row>
    <row r="54050" spans="1:3" x14ac:dyDescent="0.4">
      <c r="A54050" s="70"/>
      <c r="B54050" s="70"/>
      <c r="C54050" s="71"/>
    </row>
    <row r="54051" spans="1:3" x14ac:dyDescent="0.4">
      <c r="A54051" s="70"/>
      <c r="B54051" s="70"/>
      <c r="C54051" s="71"/>
    </row>
    <row r="54052" spans="1:3" x14ac:dyDescent="0.4">
      <c r="A54052" s="70"/>
      <c r="B54052" s="70"/>
      <c r="C54052" s="71"/>
    </row>
    <row r="54053" spans="1:3" x14ac:dyDescent="0.4">
      <c r="A54053" s="70"/>
      <c r="B54053" s="70"/>
      <c r="C54053" s="71"/>
    </row>
    <row r="54054" spans="1:3" x14ac:dyDescent="0.4">
      <c r="A54054" s="70"/>
      <c r="B54054" s="70"/>
      <c r="C54054" s="71"/>
    </row>
    <row r="54055" spans="1:3" x14ac:dyDescent="0.4">
      <c r="A54055" s="70"/>
      <c r="B54055" s="70"/>
      <c r="C54055" s="71"/>
    </row>
    <row r="54056" spans="1:3" x14ac:dyDescent="0.4">
      <c r="A54056" s="70"/>
      <c r="B54056" s="70"/>
      <c r="C54056" s="71"/>
    </row>
    <row r="54057" spans="1:3" x14ac:dyDescent="0.4">
      <c r="A54057" s="70"/>
      <c r="B54057" s="70"/>
      <c r="C54057" s="71"/>
    </row>
    <row r="54058" spans="1:3" x14ac:dyDescent="0.4">
      <c r="A54058" s="70"/>
      <c r="B54058" s="70"/>
      <c r="C54058" s="71"/>
    </row>
    <row r="54059" spans="1:3" x14ac:dyDescent="0.4">
      <c r="A54059" s="70"/>
      <c r="B54059" s="70"/>
      <c r="C54059" s="71"/>
    </row>
    <row r="54060" spans="1:3" x14ac:dyDescent="0.4">
      <c r="A54060" s="70"/>
      <c r="B54060" s="70"/>
      <c r="C54060" s="71"/>
    </row>
    <row r="54061" spans="1:3" x14ac:dyDescent="0.4">
      <c r="A54061" s="70"/>
      <c r="B54061" s="70"/>
      <c r="C54061" s="71"/>
    </row>
    <row r="54062" spans="1:3" x14ac:dyDescent="0.4">
      <c r="A54062" s="70"/>
      <c r="B54062" s="70"/>
      <c r="C54062" s="71"/>
    </row>
    <row r="54063" spans="1:3" x14ac:dyDescent="0.4">
      <c r="A54063" s="70"/>
      <c r="B54063" s="70"/>
      <c r="C54063" s="71"/>
    </row>
    <row r="54064" spans="1:3" x14ac:dyDescent="0.4">
      <c r="A54064" s="70"/>
      <c r="B54064" s="70"/>
      <c r="C54064" s="71"/>
    </row>
    <row r="54065" spans="1:3" x14ac:dyDescent="0.4">
      <c r="A54065" s="70"/>
      <c r="B54065" s="70"/>
      <c r="C54065" s="71"/>
    </row>
    <row r="54066" spans="1:3" x14ac:dyDescent="0.4">
      <c r="A54066" s="70"/>
      <c r="B54066" s="70"/>
      <c r="C54066" s="71"/>
    </row>
    <row r="54067" spans="1:3" x14ac:dyDescent="0.4">
      <c r="A54067" s="70"/>
      <c r="B54067" s="70"/>
      <c r="C54067" s="71"/>
    </row>
    <row r="54068" spans="1:3" x14ac:dyDescent="0.4">
      <c r="A54068" s="70"/>
      <c r="B54068" s="70"/>
      <c r="C54068" s="71"/>
    </row>
    <row r="54069" spans="1:3" x14ac:dyDescent="0.4">
      <c r="A54069" s="70"/>
      <c r="B54069" s="70"/>
      <c r="C54069" s="71"/>
    </row>
    <row r="54070" spans="1:3" x14ac:dyDescent="0.4">
      <c r="A54070" s="70"/>
      <c r="B54070" s="70"/>
      <c r="C54070" s="71"/>
    </row>
    <row r="54071" spans="1:3" x14ac:dyDescent="0.4">
      <c r="A54071" s="70"/>
      <c r="B54071" s="70"/>
      <c r="C54071" s="71"/>
    </row>
    <row r="54072" spans="1:3" x14ac:dyDescent="0.4">
      <c r="A54072" s="70"/>
      <c r="B54072" s="70"/>
      <c r="C54072" s="71"/>
    </row>
    <row r="54073" spans="1:3" x14ac:dyDescent="0.4">
      <c r="A54073" s="70"/>
      <c r="B54073" s="70"/>
      <c r="C54073" s="71"/>
    </row>
    <row r="54074" spans="1:3" x14ac:dyDescent="0.4">
      <c r="A54074" s="70"/>
      <c r="B54074" s="70"/>
      <c r="C54074" s="71"/>
    </row>
    <row r="54075" spans="1:3" x14ac:dyDescent="0.4">
      <c r="A54075" s="70"/>
      <c r="B54075" s="70"/>
      <c r="C54075" s="71"/>
    </row>
    <row r="54076" spans="1:3" x14ac:dyDescent="0.4">
      <c r="A54076" s="70"/>
      <c r="B54076" s="70"/>
      <c r="C54076" s="71"/>
    </row>
    <row r="54077" spans="1:3" x14ac:dyDescent="0.4">
      <c r="A54077" s="70"/>
      <c r="B54077" s="70"/>
      <c r="C54077" s="71"/>
    </row>
    <row r="54078" spans="1:3" x14ac:dyDescent="0.4">
      <c r="A54078" s="70"/>
      <c r="B54078" s="70"/>
      <c r="C54078" s="71"/>
    </row>
    <row r="54079" spans="1:3" x14ac:dyDescent="0.4">
      <c r="A54079" s="70"/>
      <c r="B54079" s="70"/>
      <c r="C54079" s="71"/>
    </row>
    <row r="54080" spans="1:3" x14ac:dyDescent="0.4">
      <c r="A54080" s="70"/>
      <c r="B54080" s="70"/>
      <c r="C54080" s="71"/>
    </row>
    <row r="54081" spans="1:3" x14ac:dyDescent="0.4">
      <c r="A54081" s="70"/>
      <c r="B54081" s="70"/>
      <c r="C54081" s="71"/>
    </row>
    <row r="54082" spans="1:3" x14ac:dyDescent="0.4">
      <c r="A54082" s="70"/>
      <c r="B54082" s="70"/>
      <c r="C54082" s="71"/>
    </row>
    <row r="54083" spans="1:3" x14ac:dyDescent="0.4">
      <c r="A54083" s="70"/>
      <c r="B54083" s="70"/>
      <c r="C54083" s="71"/>
    </row>
    <row r="54084" spans="1:3" x14ac:dyDescent="0.4">
      <c r="A54084" s="70"/>
      <c r="B54084" s="70"/>
      <c r="C54084" s="71"/>
    </row>
    <row r="54085" spans="1:3" x14ac:dyDescent="0.4">
      <c r="A54085" s="70"/>
      <c r="B54085" s="70"/>
      <c r="C54085" s="71"/>
    </row>
    <row r="54086" spans="1:3" x14ac:dyDescent="0.4">
      <c r="A54086" s="70"/>
      <c r="B54086" s="70"/>
      <c r="C54086" s="71"/>
    </row>
    <row r="54087" spans="1:3" x14ac:dyDescent="0.4">
      <c r="A54087" s="70"/>
      <c r="B54087" s="70"/>
      <c r="C54087" s="71"/>
    </row>
    <row r="54088" spans="1:3" x14ac:dyDescent="0.4">
      <c r="A54088" s="70"/>
      <c r="B54088" s="70"/>
      <c r="C54088" s="71"/>
    </row>
    <row r="54089" spans="1:3" x14ac:dyDescent="0.4">
      <c r="A54089" s="70"/>
      <c r="B54089" s="70"/>
      <c r="C54089" s="71"/>
    </row>
    <row r="54090" spans="1:3" x14ac:dyDescent="0.4">
      <c r="A54090" s="70"/>
      <c r="B54090" s="70"/>
      <c r="C54090" s="71"/>
    </row>
    <row r="54091" spans="1:3" x14ac:dyDescent="0.4">
      <c r="A54091" s="70"/>
      <c r="B54091" s="70"/>
      <c r="C54091" s="71"/>
    </row>
    <row r="54092" spans="1:3" x14ac:dyDescent="0.4">
      <c r="A54092" s="70"/>
      <c r="B54092" s="70"/>
      <c r="C54092" s="71"/>
    </row>
    <row r="54093" spans="1:3" x14ac:dyDescent="0.4">
      <c r="A54093" s="70"/>
      <c r="B54093" s="70"/>
      <c r="C54093" s="71"/>
    </row>
    <row r="54094" spans="1:3" x14ac:dyDescent="0.4">
      <c r="A54094" s="70"/>
      <c r="B54094" s="70"/>
      <c r="C54094" s="71"/>
    </row>
    <row r="54095" spans="1:3" x14ac:dyDescent="0.4">
      <c r="A54095" s="70"/>
      <c r="B54095" s="70"/>
      <c r="C54095" s="71"/>
    </row>
    <row r="54096" spans="1:3" x14ac:dyDescent="0.4">
      <c r="A54096" s="70"/>
      <c r="B54096" s="70"/>
      <c r="C54096" s="71"/>
    </row>
    <row r="54097" spans="1:3" x14ac:dyDescent="0.4">
      <c r="A54097" s="70"/>
      <c r="B54097" s="70"/>
      <c r="C54097" s="71"/>
    </row>
    <row r="54098" spans="1:3" x14ac:dyDescent="0.4">
      <c r="A54098" s="70"/>
      <c r="B54098" s="70"/>
      <c r="C54098" s="71"/>
    </row>
    <row r="54099" spans="1:3" x14ac:dyDescent="0.4">
      <c r="A54099" s="70"/>
      <c r="B54099" s="70"/>
      <c r="C54099" s="71"/>
    </row>
    <row r="54100" spans="1:3" x14ac:dyDescent="0.4">
      <c r="A54100" s="70"/>
      <c r="B54100" s="70"/>
      <c r="C54100" s="71"/>
    </row>
    <row r="54101" spans="1:3" x14ac:dyDescent="0.4">
      <c r="A54101" s="70"/>
      <c r="B54101" s="70"/>
      <c r="C54101" s="71"/>
    </row>
    <row r="54102" spans="1:3" x14ac:dyDescent="0.4">
      <c r="A54102" s="70"/>
      <c r="B54102" s="70"/>
      <c r="C54102" s="71"/>
    </row>
    <row r="54103" spans="1:3" x14ac:dyDescent="0.4">
      <c r="A54103" s="70"/>
      <c r="B54103" s="70"/>
      <c r="C54103" s="71"/>
    </row>
    <row r="54104" spans="1:3" x14ac:dyDescent="0.4">
      <c r="A54104" s="70"/>
      <c r="B54104" s="70"/>
      <c r="C54104" s="71"/>
    </row>
    <row r="54105" spans="1:3" x14ac:dyDescent="0.4">
      <c r="A54105" s="70"/>
      <c r="B54105" s="70"/>
      <c r="C54105" s="71"/>
    </row>
    <row r="54106" spans="1:3" x14ac:dyDescent="0.4">
      <c r="A54106" s="70"/>
      <c r="B54106" s="70"/>
      <c r="C54106" s="71"/>
    </row>
    <row r="54107" spans="1:3" x14ac:dyDescent="0.4">
      <c r="A54107" s="70"/>
      <c r="B54107" s="70"/>
      <c r="C54107" s="71"/>
    </row>
    <row r="54108" spans="1:3" x14ac:dyDescent="0.4">
      <c r="A54108" s="70"/>
      <c r="B54108" s="70"/>
      <c r="C54108" s="71"/>
    </row>
    <row r="54109" spans="1:3" x14ac:dyDescent="0.4">
      <c r="A54109" s="70"/>
      <c r="B54109" s="70"/>
      <c r="C54109" s="71"/>
    </row>
    <row r="54110" spans="1:3" x14ac:dyDescent="0.4">
      <c r="A54110" s="70"/>
      <c r="B54110" s="70"/>
      <c r="C54110" s="71"/>
    </row>
    <row r="54111" spans="1:3" x14ac:dyDescent="0.4">
      <c r="A54111" s="70"/>
      <c r="B54111" s="70"/>
      <c r="C54111" s="71"/>
    </row>
    <row r="54112" spans="1:3" x14ac:dyDescent="0.4">
      <c r="A54112" s="70"/>
      <c r="B54112" s="70"/>
      <c r="C54112" s="71"/>
    </row>
    <row r="54113" spans="1:3" x14ac:dyDescent="0.4">
      <c r="A54113" s="70"/>
      <c r="B54113" s="70"/>
      <c r="C54113" s="71"/>
    </row>
    <row r="54114" spans="1:3" x14ac:dyDescent="0.4">
      <c r="A54114" s="70"/>
      <c r="B54114" s="70"/>
      <c r="C54114" s="71"/>
    </row>
    <row r="54115" spans="1:3" x14ac:dyDescent="0.4">
      <c r="A54115" s="70"/>
      <c r="B54115" s="70"/>
      <c r="C54115" s="71"/>
    </row>
    <row r="54116" spans="1:3" x14ac:dyDescent="0.4">
      <c r="A54116" s="70"/>
      <c r="B54116" s="70"/>
      <c r="C54116" s="71"/>
    </row>
    <row r="54117" spans="1:3" x14ac:dyDescent="0.4">
      <c r="A54117" s="70"/>
      <c r="B54117" s="70"/>
      <c r="C54117" s="71"/>
    </row>
    <row r="54118" spans="1:3" x14ac:dyDescent="0.4">
      <c r="A54118" s="70"/>
      <c r="B54118" s="70"/>
      <c r="C54118" s="71"/>
    </row>
    <row r="54119" spans="1:3" x14ac:dyDescent="0.4">
      <c r="A54119" s="70"/>
      <c r="B54119" s="70"/>
      <c r="C54119" s="71"/>
    </row>
    <row r="54120" spans="1:3" x14ac:dyDescent="0.4">
      <c r="A54120" s="70"/>
      <c r="B54120" s="70"/>
      <c r="C54120" s="71"/>
    </row>
    <row r="54121" spans="1:3" x14ac:dyDescent="0.4">
      <c r="A54121" s="70"/>
      <c r="B54121" s="70"/>
      <c r="C54121" s="71"/>
    </row>
    <row r="54122" spans="1:3" x14ac:dyDescent="0.4">
      <c r="A54122" s="70"/>
      <c r="B54122" s="70"/>
      <c r="C54122" s="71"/>
    </row>
    <row r="54123" spans="1:3" x14ac:dyDescent="0.4">
      <c r="A54123" s="70"/>
      <c r="B54123" s="70"/>
      <c r="C54123" s="71"/>
    </row>
    <row r="54124" spans="1:3" x14ac:dyDescent="0.4">
      <c r="A54124" s="70"/>
      <c r="B54124" s="70"/>
      <c r="C54124" s="71"/>
    </row>
    <row r="54125" spans="1:3" x14ac:dyDescent="0.4">
      <c r="A54125" s="70"/>
      <c r="B54125" s="70"/>
      <c r="C54125" s="71"/>
    </row>
    <row r="54126" spans="1:3" x14ac:dyDescent="0.4">
      <c r="A54126" s="70"/>
      <c r="B54126" s="70"/>
      <c r="C54126" s="71"/>
    </row>
    <row r="54127" spans="1:3" x14ac:dyDescent="0.4">
      <c r="A54127" s="70"/>
      <c r="B54127" s="70"/>
      <c r="C54127" s="71"/>
    </row>
    <row r="54128" spans="1:3" x14ac:dyDescent="0.4">
      <c r="A54128" s="70"/>
      <c r="B54128" s="70"/>
      <c r="C54128" s="71"/>
    </row>
    <row r="54129" spans="1:3" x14ac:dyDescent="0.4">
      <c r="A54129" s="70"/>
      <c r="B54129" s="70"/>
      <c r="C54129" s="71"/>
    </row>
    <row r="54130" spans="1:3" x14ac:dyDescent="0.4">
      <c r="A54130" s="70"/>
      <c r="B54130" s="70"/>
      <c r="C54130" s="71"/>
    </row>
    <row r="54131" spans="1:3" x14ac:dyDescent="0.4">
      <c r="A54131" s="70"/>
      <c r="B54131" s="70"/>
      <c r="C54131" s="71"/>
    </row>
    <row r="54132" spans="1:3" x14ac:dyDescent="0.4">
      <c r="A54132" s="70"/>
      <c r="B54132" s="70"/>
      <c r="C54132" s="71"/>
    </row>
    <row r="54133" spans="1:3" x14ac:dyDescent="0.4">
      <c r="A54133" s="70"/>
      <c r="B54133" s="70"/>
      <c r="C54133" s="71"/>
    </row>
    <row r="54134" spans="1:3" x14ac:dyDescent="0.4">
      <c r="A54134" s="70"/>
      <c r="B54134" s="70"/>
      <c r="C54134" s="71"/>
    </row>
    <row r="54135" spans="1:3" x14ac:dyDescent="0.4">
      <c r="A54135" s="70"/>
      <c r="B54135" s="70"/>
      <c r="C54135" s="71"/>
    </row>
    <row r="54136" spans="1:3" x14ac:dyDescent="0.4">
      <c r="A54136" s="70"/>
      <c r="B54136" s="70"/>
      <c r="C54136" s="71"/>
    </row>
    <row r="54137" spans="1:3" x14ac:dyDescent="0.4">
      <c r="A54137" s="70"/>
      <c r="B54137" s="70"/>
      <c r="C54137" s="71"/>
    </row>
    <row r="54138" spans="1:3" x14ac:dyDescent="0.4">
      <c r="A54138" s="70"/>
      <c r="B54138" s="70"/>
      <c r="C54138" s="71"/>
    </row>
    <row r="54139" spans="1:3" x14ac:dyDescent="0.4">
      <c r="A54139" s="70"/>
      <c r="B54139" s="70"/>
      <c r="C54139" s="71"/>
    </row>
    <row r="54140" spans="1:3" x14ac:dyDescent="0.4">
      <c r="A54140" s="70"/>
      <c r="B54140" s="70"/>
      <c r="C54140" s="71"/>
    </row>
    <row r="54141" spans="1:3" x14ac:dyDescent="0.4">
      <c r="A54141" s="70"/>
      <c r="B54141" s="70"/>
      <c r="C54141" s="71"/>
    </row>
    <row r="54142" spans="1:3" x14ac:dyDescent="0.4">
      <c r="A54142" s="70"/>
      <c r="B54142" s="70"/>
      <c r="C54142" s="71"/>
    </row>
    <row r="54143" spans="1:3" x14ac:dyDescent="0.4">
      <c r="A54143" s="70"/>
      <c r="B54143" s="70"/>
      <c r="C54143" s="71"/>
    </row>
    <row r="54144" spans="1:3" x14ac:dyDescent="0.4">
      <c r="A54144" s="70"/>
      <c r="B54144" s="70"/>
      <c r="C54144" s="71"/>
    </row>
    <row r="54145" spans="1:3" x14ac:dyDescent="0.4">
      <c r="A54145" s="70"/>
      <c r="B54145" s="70"/>
      <c r="C54145" s="71"/>
    </row>
    <row r="54146" spans="1:3" x14ac:dyDescent="0.4">
      <c r="A54146" s="70"/>
      <c r="B54146" s="70"/>
      <c r="C54146" s="71"/>
    </row>
    <row r="54147" spans="1:3" x14ac:dyDescent="0.4">
      <c r="A54147" s="70"/>
      <c r="B54147" s="70"/>
      <c r="C54147" s="71"/>
    </row>
    <row r="54148" spans="1:3" x14ac:dyDescent="0.4">
      <c r="A54148" s="70"/>
      <c r="B54148" s="70"/>
      <c r="C54148" s="71"/>
    </row>
    <row r="54149" spans="1:3" x14ac:dyDescent="0.4">
      <c r="A54149" s="70"/>
      <c r="B54149" s="70"/>
      <c r="C54149" s="71"/>
    </row>
    <row r="54150" spans="1:3" x14ac:dyDescent="0.4">
      <c r="A54150" s="70"/>
      <c r="B54150" s="70"/>
      <c r="C54150" s="71"/>
    </row>
    <row r="54151" spans="1:3" x14ac:dyDescent="0.4">
      <c r="A54151" s="70"/>
      <c r="B54151" s="70"/>
      <c r="C54151" s="71"/>
    </row>
    <row r="54152" spans="1:3" x14ac:dyDescent="0.4">
      <c r="A54152" s="70"/>
      <c r="B54152" s="70"/>
      <c r="C54152" s="71"/>
    </row>
    <row r="54153" spans="1:3" x14ac:dyDescent="0.4">
      <c r="A54153" s="70"/>
      <c r="B54153" s="70"/>
      <c r="C54153" s="71"/>
    </row>
    <row r="54154" spans="1:3" x14ac:dyDescent="0.4">
      <c r="A54154" s="70"/>
      <c r="B54154" s="70"/>
      <c r="C54154" s="71"/>
    </row>
    <row r="54155" spans="1:3" x14ac:dyDescent="0.4">
      <c r="A54155" s="70"/>
      <c r="B54155" s="70"/>
      <c r="C54155" s="71"/>
    </row>
    <row r="54156" spans="1:3" x14ac:dyDescent="0.4">
      <c r="A54156" s="70"/>
      <c r="B54156" s="70"/>
      <c r="C54156" s="71"/>
    </row>
    <row r="54157" spans="1:3" x14ac:dyDescent="0.4">
      <c r="A54157" s="70"/>
      <c r="B54157" s="70"/>
      <c r="C54157" s="71"/>
    </row>
    <row r="54158" spans="1:3" x14ac:dyDescent="0.4">
      <c r="A54158" s="70"/>
      <c r="B54158" s="70"/>
      <c r="C54158" s="71"/>
    </row>
    <row r="54159" spans="1:3" x14ac:dyDescent="0.4">
      <c r="A54159" s="70"/>
      <c r="B54159" s="70"/>
      <c r="C54159" s="71"/>
    </row>
    <row r="54160" spans="1:3" x14ac:dyDescent="0.4">
      <c r="A54160" s="70"/>
      <c r="B54160" s="70"/>
      <c r="C54160" s="71"/>
    </row>
    <row r="54161" spans="1:3" x14ac:dyDescent="0.4">
      <c r="A54161" s="70"/>
      <c r="B54161" s="70"/>
      <c r="C54161" s="71"/>
    </row>
    <row r="54162" spans="1:3" x14ac:dyDescent="0.4">
      <c r="A54162" s="70"/>
      <c r="B54162" s="70"/>
      <c r="C54162" s="71"/>
    </row>
    <row r="54163" spans="1:3" x14ac:dyDescent="0.4">
      <c r="A54163" s="70"/>
      <c r="B54163" s="70"/>
      <c r="C54163" s="71"/>
    </row>
    <row r="54164" spans="1:3" x14ac:dyDescent="0.4">
      <c r="A54164" s="70"/>
      <c r="B54164" s="70"/>
      <c r="C54164" s="71"/>
    </row>
    <row r="54165" spans="1:3" x14ac:dyDescent="0.4">
      <c r="A54165" s="70"/>
      <c r="B54165" s="70"/>
      <c r="C54165" s="71"/>
    </row>
    <row r="54166" spans="1:3" x14ac:dyDescent="0.4">
      <c r="A54166" s="70"/>
      <c r="B54166" s="70"/>
      <c r="C54166" s="71"/>
    </row>
    <row r="54167" spans="1:3" x14ac:dyDescent="0.4">
      <c r="A54167" s="70"/>
      <c r="B54167" s="70"/>
      <c r="C54167" s="71"/>
    </row>
    <row r="54168" spans="1:3" x14ac:dyDescent="0.4">
      <c r="A54168" s="70"/>
      <c r="B54168" s="70"/>
      <c r="C54168" s="71"/>
    </row>
    <row r="54169" spans="1:3" x14ac:dyDescent="0.4">
      <c r="A54169" s="70"/>
      <c r="B54169" s="70"/>
      <c r="C54169" s="71"/>
    </row>
    <row r="54170" spans="1:3" x14ac:dyDescent="0.4">
      <c r="A54170" s="70"/>
      <c r="B54170" s="70"/>
      <c r="C54170" s="71"/>
    </row>
    <row r="54171" spans="1:3" x14ac:dyDescent="0.4">
      <c r="A54171" s="70"/>
      <c r="B54171" s="70"/>
      <c r="C54171" s="71"/>
    </row>
    <row r="54172" spans="1:3" x14ac:dyDescent="0.4">
      <c r="A54172" s="70"/>
      <c r="B54172" s="70"/>
      <c r="C54172" s="71"/>
    </row>
    <row r="54173" spans="1:3" x14ac:dyDescent="0.4">
      <c r="A54173" s="70"/>
      <c r="B54173" s="70"/>
      <c r="C54173" s="71"/>
    </row>
    <row r="54174" spans="1:3" x14ac:dyDescent="0.4">
      <c r="A54174" s="70"/>
      <c r="B54174" s="70"/>
      <c r="C54174" s="71"/>
    </row>
    <row r="54175" spans="1:3" x14ac:dyDescent="0.4">
      <c r="A54175" s="70"/>
      <c r="B54175" s="70"/>
      <c r="C54175" s="71"/>
    </row>
    <row r="54176" spans="1:3" x14ac:dyDescent="0.4">
      <c r="A54176" s="70"/>
      <c r="B54176" s="70"/>
      <c r="C54176" s="71"/>
    </row>
    <row r="54177" spans="1:3" x14ac:dyDescent="0.4">
      <c r="A54177" s="70"/>
      <c r="B54177" s="70"/>
      <c r="C54177" s="71"/>
    </row>
    <row r="54178" spans="1:3" x14ac:dyDescent="0.4">
      <c r="A54178" s="70"/>
      <c r="B54178" s="70"/>
      <c r="C54178" s="71"/>
    </row>
    <row r="54179" spans="1:3" x14ac:dyDescent="0.4">
      <c r="A54179" s="70"/>
      <c r="B54179" s="70"/>
      <c r="C54179" s="71"/>
    </row>
    <row r="54180" spans="1:3" x14ac:dyDescent="0.4">
      <c r="A54180" s="70"/>
      <c r="B54180" s="70"/>
      <c r="C54180" s="71"/>
    </row>
    <row r="54181" spans="1:3" x14ac:dyDescent="0.4">
      <c r="A54181" s="70"/>
      <c r="B54181" s="70"/>
      <c r="C54181" s="71"/>
    </row>
    <row r="54182" spans="1:3" x14ac:dyDescent="0.4">
      <c r="A54182" s="70"/>
      <c r="B54182" s="70"/>
      <c r="C54182" s="71"/>
    </row>
    <row r="54183" spans="1:3" x14ac:dyDescent="0.4">
      <c r="A54183" s="70"/>
      <c r="B54183" s="70"/>
      <c r="C54183" s="71"/>
    </row>
    <row r="54184" spans="1:3" x14ac:dyDescent="0.4">
      <c r="A54184" s="70"/>
      <c r="B54184" s="70"/>
      <c r="C54184" s="71"/>
    </row>
    <row r="54185" spans="1:3" x14ac:dyDescent="0.4">
      <c r="A54185" s="70"/>
      <c r="B54185" s="70"/>
      <c r="C54185" s="71"/>
    </row>
    <row r="54186" spans="1:3" x14ac:dyDescent="0.4">
      <c r="A54186" s="70"/>
      <c r="B54186" s="70"/>
      <c r="C54186" s="71"/>
    </row>
    <row r="54187" spans="1:3" x14ac:dyDescent="0.4">
      <c r="A54187" s="70"/>
      <c r="B54187" s="70"/>
      <c r="C54187" s="71"/>
    </row>
    <row r="54188" spans="1:3" x14ac:dyDescent="0.4">
      <c r="A54188" s="70"/>
      <c r="B54188" s="70"/>
      <c r="C54188" s="71"/>
    </row>
    <row r="54189" spans="1:3" x14ac:dyDescent="0.4">
      <c r="A54189" s="70"/>
      <c r="B54189" s="70"/>
      <c r="C54189" s="71"/>
    </row>
    <row r="54190" spans="1:3" x14ac:dyDescent="0.4">
      <c r="A54190" s="70"/>
      <c r="B54190" s="70"/>
      <c r="C54190" s="71"/>
    </row>
    <row r="54191" spans="1:3" x14ac:dyDescent="0.4">
      <c r="A54191" s="70"/>
      <c r="B54191" s="70"/>
      <c r="C54191" s="71"/>
    </row>
    <row r="54192" spans="1:3" x14ac:dyDescent="0.4">
      <c r="A54192" s="70"/>
      <c r="B54192" s="70"/>
      <c r="C54192" s="71"/>
    </row>
    <row r="54193" spans="1:3" x14ac:dyDescent="0.4">
      <c r="A54193" s="70"/>
      <c r="B54193" s="70"/>
      <c r="C54193" s="71"/>
    </row>
    <row r="54194" spans="1:3" x14ac:dyDescent="0.4">
      <c r="A54194" s="70"/>
      <c r="B54194" s="70"/>
      <c r="C54194" s="71"/>
    </row>
    <row r="54195" spans="1:3" x14ac:dyDescent="0.4">
      <c r="A54195" s="70"/>
      <c r="B54195" s="70"/>
      <c r="C54195" s="71"/>
    </row>
    <row r="54196" spans="1:3" x14ac:dyDescent="0.4">
      <c r="A54196" s="70"/>
      <c r="B54196" s="70"/>
      <c r="C54196" s="71"/>
    </row>
    <row r="54197" spans="1:3" x14ac:dyDescent="0.4">
      <c r="A54197" s="70"/>
      <c r="B54197" s="70"/>
      <c r="C54197" s="71"/>
    </row>
    <row r="54198" spans="1:3" x14ac:dyDescent="0.4">
      <c r="A54198" s="70"/>
      <c r="B54198" s="70"/>
      <c r="C54198" s="71"/>
    </row>
    <row r="54199" spans="1:3" x14ac:dyDescent="0.4">
      <c r="A54199" s="70"/>
      <c r="B54199" s="70"/>
      <c r="C54199" s="71"/>
    </row>
    <row r="54200" spans="1:3" x14ac:dyDescent="0.4">
      <c r="A54200" s="70"/>
      <c r="B54200" s="70"/>
      <c r="C54200" s="71"/>
    </row>
    <row r="54201" spans="1:3" x14ac:dyDescent="0.4">
      <c r="A54201" s="70"/>
      <c r="B54201" s="70"/>
      <c r="C54201" s="71"/>
    </row>
    <row r="54202" spans="1:3" x14ac:dyDescent="0.4">
      <c r="A54202" s="70"/>
      <c r="B54202" s="70"/>
      <c r="C54202" s="71"/>
    </row>
    <row r="54203" spans="1:3" x14ac:dyDescent="0.4">
      <c r="A54203" s="70"/>
      <c r="B54203" s="70"/>
      <c r="C54203" s="71"/>
    </row>
    <row r="54204" spans="1:3" x14ac:dyDescent="0.4">
      <c r="A54204" s="70"/>
      <c r="B54204" s="70"/>
      <c r="C54204" s="71"/>
    </row>
    <row r="54205" spans="1:3" x14ac:dyDescent="0.4">
      <c r="A54205" s="70"/>
      <c r="B54205" s="70"/>
      <c r="C54205" s="71"/>
    </row>
    <row r="54206" spans="1:3" x14ac:dyDescent="0.4">
      <c r="A54206" s="70"/>
      <c r="B54206" s="70"/>
      <c r="C54206" s="71"/>
    </row>
    <row r="54207" spans="1:3" x14ac:dyDescent="0.4">
      <c r="A54207" s="70"/>
      <c r="B54207" s="70"/>
      <c r="C54207" s="71"/>
    </row>
    <row r="54208" spans="1:3" x14ac:dyDescent="0.4">
      <c r="A54208" s="70"/>
      <c r="B54208" s="70"/>
      <c r="C54208" s="71"/>
    </row>
    <row r="54209" spans="1:3" x14ac:dyDescent="0.4">
      <c r="A54209" s="70"/>
      <c r="B54209" s="70"/>
      <c r="C54209" s="71"/>
    </row>
    <row r="54210" spans="1:3" x14ac:dyDescent="0.4">
      <c r="A54210" s="70"/>
      <c r="B54210" s="70"/>
      <c r="C54210" s="71"/>
    </row>
    <row r="54211" spans="1:3" x14ac:dyDescent="0.4">
      <c r="A54211" s="70"/>
      <c r="B54211" s="70"/>
      <c r="C54211" s="71"/>
    </row>
    <row r="54212" spans="1:3" x14ac:dyDescent="0.4">
      <c r="A54212" s="70"/>
      <c r="B54212" s="70"/>
      <c r="C54212" s="71"/>
    </row>
    <row r="54213" spans="1:3" x14ac:dyDescent="0.4">
      <c r="A54213" s="70"/>
      <c r="B54213" s="70"/>
      <c r="C54213" s="71"/>
    </row>
    <row r="54214" spans="1:3" x14ac:dyDescent="0.4">
      <c r="A54214" s="70"/>
      <c r="B54214" s="70"/>
      <c r="C54214" s="71"/>
    </row>
    <row r="54215" spans="1:3" x14ac:dyDescent="0.4">
      <c r="A54215" s="70"/>
      <c r="B54215" s="70"/>
      <c r="C54215" s="71"/>
    </row>
    <row r="54216" spans="1:3" x14ac:dyDescent="0.4">
      <c r="A54216" s="70"/>
      <c r="B54216" s="70"/>
      <c r="C54216" s="71"/>
    </row>
    <row r="54217" spans="1:3" x14ac:dyDescent="0.4">
      <c r="A54217" s="70"/>
      <c r="B54217" s="70"/>
      <c r="C54217" s="71"/>
    </row>
    <row r="54218" spans="1:3" x14ac:dyDescent="0.4">
      <c r="A54218" s="70"/>
      <c r="B54218" s="70"/>
      <c r="C54218" s="71"/>
    </row>
    <row r="54219" spans="1:3" x14ac:dyDescent="0.4">
      <c r="A54219" s="70"/>
      <c r="B54219" s="70"/>
      <c r="C54219" s="71"/>
    </row>
    <row r="54220" spans="1:3" x14ac:dyDescent="0.4">
      <c r="A54220" s="70"/>
      <c r="B54220" s="70"/>
      <c r="C54220" s="71"/>
    </row>
    <row r="54221" spans="1:3" x14ac:dyDescent="0.4">
      <c r="A54221" s="70"/>
      <c r="B54221" s="70"/>
      <c r="C54221" s="71"/>
    </row>
    <row r="54222" spans="1:3" x14ac:dyDescent="0.4">
      <c r="A54222" s="70"/>
      <c r="B54222" s="70"/>
      <c r="C54222" s="71"/>
    </row>
    <row r="54223" spans="1:3" x14ac:dyDescent="0.4">
      <c r="A54223" s="70"/>
      <c r="B54223" s="70"/>
      <c r="C54223" s="71"/>
    </row>
    <row r="54224" spans="1:3" x14ac:dyDescent="0.4">
      <c r="A54224" s="70"/>
      <c r="B54224" s="70"/>
      <c r="C54224" s="71"/>
    </row>
    <row r="54225" spans="1:3" x14ac:dyDescent="0.4">
      <c r="A54225" s="70"/>
      <c r="B54225" s="70"/>
      <c r="C54225" s="71"/>
    </row>
    <row r="54226" spans="1:3" x14ac:dyDescent="0.4">
      <c r="A54226" s="70"/>
      <c r="B54226" s="70"/>
      <c r="C54226" s="71"/>
    </row>
    <row r="54227" spans="1:3" x14ac:dyDescent="0.4">
      <c r="A54227" s="70"/>
      <c r="B54227" s="70"/>
      <c r="C54227" s="71"/>
    </row>
    <row r="54228" spans="1:3" x14ac:dyDescent="0.4">
      <c r="A54228" s="70"/>
      <c r="B54228" s="70"/>
      <c r="C54228" s="71"/>
    </row>
    <row r="54229" spans="1:3" x14ac:dyDescent="0.4">
      <c r="A54229" s="70"/>
      <c r="B54229" s="70"/>
      <c r="C54229" s="71"/>
    </row>
    <row r="54230" spans="1:3" x14ac:dyDescent="0.4">
      <c r="A54230" s="70"/>
      <c r="B54230" s="70"/>
      <c r="C54230" s="71"/>
    </row>
    <row r="54231" spans="1:3" x14ac:dyDescent="0.4">
      <c r="A54231" s="70"/>
      <c r="B54231" s="70"/>
      <c r="C54231" s="71"/>
    </row>
    <row r="54232" spans="1:3" x14ac:dyDescent="0.4">
      <c r="A54232" s="70"/>
      <c r="B54232" s="70"/>
      <c r="C54232" s="71"/>
    </row>
    <row r="54233" spans="1:3" x14ac:dyDescent="0.4">
      <c r="A54233" s="70"/>
      <c r="B54233" s="70"/>
      <c r="C54233" s="71"/>
    </row>
    <row r="54234" spans="1:3" x14ac:dyDescent="0.4">
      <c r="A54234" s="70"/>
      <c r="B54234" s="70"/>
      <c r="C54234" s="71"/>
    </row>
    <row r="54235" spans="1:3" x14ac:dyDescent="0.4">
      <c r="A54235" s="70"/>
      <c r="B54235" s="70"/>
      <c r="C54235" s="71"/>
    </row>
    <row r="54236" spans="1:3" x14ac:dyDescent="0.4">
      <c r="A54236" s="70"/>
      <c r="B54236" s="70"/>
      <c r="C54236" s="71"/>
    </row>
    <row r="54237" spans="1:3" x14ac:dyDescent="0.4">
      <c r="A54237" s="70"/>
      <c r="B54237" s="70"/>
      <c r="C54237" s="71"/>
    </row>
    <row r="54238" spans="1:3" x14ac:dyDescent="0.4">
      <c r="A54238" s="70"/>
      <c r="B54238" s="70"/>
      <c r="C54238" s="71"/>
    </row>
    <row r="54239" spans="1:3" x14ac:dyDescent="0.4">
      <c r="A54239" s="70"/>
      <c r="B54239" s="70"/>
      <c r="C54239" s="71"/>
    </row>
    <row r="54240" spans="1:3" x14ac:dyDescent="0.4">
      <c r="A54240" s="70"/>
      <c r="B54240" s="70"/>
      <c r="C54240" s="71"/>
    </row>
    <row r="54241" spans="1:3" x14ac:dyDescent="0.4">
      <c r="A54241" s="70"/>
      <c r="B54241" s="70"/>
      <c r="C54241" s="71"/>
    </row>
    <row r="54242" spans="1:3" x14ac:dyDescent="0.4">
      <c r="A54242" s="70"/>
      <c r="B54242" s="70"/>
      <c r="C54242" s="71"/>
    </row>
    <row r="54243" spans="1:3" x14ac:dyDescent="0.4">
      <c r="A54243" s="70"/>
      <c r="B54243" s="70"/>
      <c r="C54243" s="71"/>
    </row>
    <row r="54244" spans="1:3" x14ac:dyDescent="0.4">
      <c r="A54244" s="70"/>
      <c r="B54244" s="70"/>
      <c r="C54244" s="71"/>
    </row>
    <row r="54245" spans="1:3" x14ac:dyDescent="0.4">
      <c r="A54245" s="70"/>
      <c r="B54245" s="70"/>
      <c r="C54245" s="71"/>
    </row>
    <row r="54246" spans="1:3" x14ac:dyDescent="0.4">
      <c r="A54246" s="70"/>
      <c r="B54246" s="70"/>
      <c r="C54246" s="71"/>
    </row>
    <row r="54247" spans="1:3" x14ac:dyDescent="0.4">
      <c r="A54247" s="70"/>
      <c r="B54247" s="70"/>
      <c r="C54247" s="71"/>
    </row>
    <row r="54248" spans="1:3" x14ac:dyDescent="0.4">
      <c r="A54248" s="70"/>
      <c r="B54248" s="70"/>
      <c r="C54248" s="71"/>
    </row>
    <row r="54249" spans="1:3" x14ac:dyDescent="0.4">
      <c r="A54249" s="70"/>
      <c r="B54249" s="70"/>
      <c r="C54249" s="71"/>
    </row>
    <row r="54250" spans="1:3" x14ac:dyDescent="0.4">
      <c r="A54250" s="70"/>
      <c r="B54250" s="70"/>
      <c r="C54250" s="71"/>
    </row>
    <row r="54251" spans="1:3" x14ac:dyDescent="0.4">
      <c r="A54251" s="70"/>
      <c r="B54251" s="70"/>
      <c r="C54251" s="71"/>
    </row>
    <row r="54252" spans="1:3" x14ac:dyDescent="0.4">
      <c r="A54252" s="70"/>
      <c r="B54252" s="70"/>
      <c r="C54252" s="71"/>
    </row>
    <row r="54253" spans="1:3" x14ac:dyDescent="0.4">
      <c r="A54253" s="70"/>
      <c r="B54253" s="70"/>
      <c r="C54253" s="71"/>
    </row>
    <row r="54254" spans="1:3" x14ac:dyDescent="0.4">
      <c r="A54254" s="70"/>
      <c r="B54254" s="70"/>
      <c r="C54254" s="71"/>
    </row>
    <row r="54255" spans="1:3" x14ac:dyDescent="0.4">
      <c r="A54255" s="70"/>
      <c r="B54255" s="70"/>
      <c r="C54255" s="71"/>
    </row>
    <row r="54256" spans="1:3" x14ac:dyDescent="0.4">
      <c r="A54256" s="70"/>
      <c r="B54256" s="70"/>
      <c r="C54256" s="71"/>
    </row>
    <row r="54257" spans="1:3" x14ac:dyDescent="0.4">
      <c r="A54257" s="70"/>
      <c r="B54257" s="70"/>
      <c r="C54257" s="71"/>
    </row>
    <row r="54258" spans="1:3" x14ac:dyDescent="0.4">
      <c r="A54258" s="70"/>
      <c r="B54258" s="70"/>
      <c r="C54258" s="71"/>
    </row>
    <row r="54259" spans="1:3" x14ac:dyDescent="0.4">
      <c r="A54259" s="70"/>
      <c r="B54259" s="70"/>
      <c r="C54259" s="71"/>
    </row>
    <row r="54260" spans="1:3" x14ac:dyDescent="0.4">
      <c r="A54260" s="70"/>
      <c r="B54260" s="70"/>
      <c r="C54260" s="71"/>
    </row>
    <row r="54261" spans="1:3" x14ac:dyDescent="0.4">
      <c r="A54261" s="70"/>
      <c r="B54261" s="70"/>
      <c r="C54261" s="71"/>
    </row>
    <row r="54262" spans="1:3" x14ac:dyDescent="0.4">
      <c r="A54262" s="70"/>
      <c r="B54262" s="70"/>
      <c r="C54262" s="71"/>
    </row>
    <row r="54263" spans="1:3" x14ac:dyDescent="0.4">
      <c r="A54263" s="70"/>
      <c r="B54263" s="70"/>
      <c r="C54263" s="71"/>
    </row>
    <row r="54264" spans="1:3" x14ac:dyDescent="0.4">
      <c r="A54264" s="70"/>
      <c r="B54264" s="70"/>
      <c r="C54264" s="71"/>
    </row>
    <row r="54265" spans="1:3" x14ac:dyDescent="0.4">
      <c r="A54265" s="70"/>
      <c r="B54265" s="70"/>
      <c r="C54265" s="71"/>
    </row>
    <row r="54266" spans="1:3" x14ac:dyDescent="0.4">
      <c r="A54266" s="70"/>
      <c r="B54266" s="70"/>
      <c r="C54266" s="71"/>
    </row>
    <row r="54267" spans="1:3" x14ac:dyDescent="0.4">
      <c r="A54267" s="70"/>
      <c r="B54267" s="70"/>
      <c r="C54267" s="71"/>
    </row>
    <row r="54268" spans="1:3" x14ac:dyDescent="0.4">
      <c r="A54268" s="70"/>
      <c r="B54268" s="70"/>
      <c r="C54268" s="71"/>
    </row>
    <row r="54269" spans="1:3" x14ac:dyDescent="0.4">
      <c r="A54269" s="70"/>
      <c r="B54269" s="70"/>
      <c r="C54269" s="71"/>
    </row>
    <row r="54270" spans="1:3" x14ac:dyDescent="0.4">
      <c r="A54270" s="70"/>
      <c r="B54270" s="70"/>
      <c r="C54270" s="71"/>
    </row>
    <row r="54271" spans="1:3" x14ac:dyDescent="0.4">
      <c r="A54271" s="70"/>
      <c r="B54271" s="70"/>
      <c r="C54271" s="71"/>
    </row>
    <row r="54272" spans="1:3" x14ac:dyDescent="0.4">
      <c r="A54272" s="70"/>
      <c r="B54272" s="70"/>
      <c r="C54272" s="71"/>
    </row>
    <row r="54273" spans="1:3" x14ac:dyDescent="0.4">
      <c r="A54273" s="70"/>
      <c r="B54273" s="70"/>
      <c r="C54273" s="71"/>
    </row>
    <row r="54274" spans="1:3" x14ac:dyDescent="0.4">
      <c r="A54274" s="70"/>
      <c r="B54274" s="70"/>
      <c r="C54274" s="71"/>
    </row>
    <row r="54275" spans="1:3" x14ac:dyDescent="0.4">
      <c r="A54275" s="70"/>
      <c r="B54275" s="70"/>
      <c r="C54275" s="71"/>
    </row>
    <row r="54276" spans="1:3" x14ac:dyDescent="0.4">
      <c r="A54276" s="70"/>
      <c r="B54276" s="70"/>
      <c r="C54276" s="71"/>
    </row>
    <row r="54277" spans="1:3" x14ac:dyDescent="0.4">
      <c r="A54277" s="70"/>
      <c r="B54277" s="70"/>
      <c r="C54277" s="71"/>
    </row>
    <row r="54278" spans="1:3" x14ac:dyDescent="0.4">
      <c r="A54278" s="70"/>
      <c r="B54278" s="70"/>
      <c r="C54278" s="71"/>
    </row>
    <row r="54279" spans="1:3" x14ac:dyDescent="0.4">
      <c r="A54279" s="70"/>
      <c r="B54279" s="70"/>
      <c r="C54279" s="71"/>
    </row>
    <row r="54280" spans="1:3" x14ac:dyDescent="0.4">
      <c r="A54280" s="70"/>
      <c r="B54280" s="70"/>
      <c r="C54280" s="71"/>
    </row>
    <row r="54281" spans="1:3" x14ac:dyDescent="0.4">
      <c r="A54281" s="70"/>
      <c r="B54281" s="70"/>
      <c r="C54281" s="71"/>
    </row>
    <row r="54282" spans="1:3" x14ac:dyDescent="0.4">
      <c r="A54282" s="70"/>
      <c r="B54282" s="70"/>
      <c r="C54282" s="71"/>
    </row>
    <row r="54283" spans="1:3" x14ac:dyDescent="0.4">
      <c r="A54283" s="70"/>
      <c r="B54283" s="70"/>
      <c r="C54283" s="71"/>
    </row>
    <row r="54284" spans="1:3" x14ac:dyDescent="0.4">
      <c r="A54284" s="70"/>
      <c r="B54284" s="70"/>
      <c r="C54284" s="71"/>
    </row>
    <row r="54285" spans="1:3" x14ac:dyDescent="0.4">
      <c r="A54285" s="70"/>
      <c r="B54285" s="70"/>
      <c r="C54285" s="71"/>
    </row>
    <row r="54286" spans="1:3" x14ac:dyDescent="0.4">
      <c r="A54286" s="70"/>
      <c r="B54286" s="70"/>
      <c r="C54286" s="71"/>
    </row>
    <row r="54287" spans="1:3" x14ac:dyDescent="0.4">
      <c r="A54287" s="70"/>
      <c r="B54287" s="70"/>
      <c r="C54287" s="71"/>
    </row>
    <row r="54288" spans="1:3" x14ac:dyDescent="0.4">
      <c r="A54288" s="70"/>
      <c r="B54288" s="70"/>
      <c r="C54288" s="71"/>
    </row>
    <row r="54289" spans="1:3" x14ac:dyDescent="0.4">
      <c r="A54289" s="70"/>
      <c r="B54289" s="70"/>
      <c r="C54289" s="71"/>
    </row>
    <row r="54290" spans="1:3" x14ac:dyDescent="0.4">
      <c r="A54290" s="70"/>
      <c r="B54290" s="70"/>
      <c r="C54290" s="71"/>
    </row>
    <row r="54291" spans="1:3" x14ac:dyDescent="0.4">
      <c r="A54291" s="70"/>
      <c r="B54291" s="70"/>
      <c r="C54291" s="71"/>
    </row>
    <row r="54292" spans="1:3" x14ac:dyDescent="0.4">
      <c r="A54292" s="70"/>
      <c r="B54292" s="70"/>
      <c r="C54292" s="71"/>
    </row>
    <row r="54293" spans="1:3" x14ac:dyDescent="0.4">
      <c r="A54293" s="70"/>
      <c r="B54293" s="70"/>
      <c r="C54293" s="71"/>
    </row>
    <row r="54294" spans="1:3" x14ac:dyDescent="0.4">
      <c r="A54294" s="70"/>
      <c r="B54294" s="70"/>
      <c r="C54294" s="71"/>
    </row>
    <row r="54295" spans="1:3" x14ac:dyDescent="0.4">
      <c r="A54295" s="70"/>
      <c r="B54295" s="70"/>
      <c r="C54295" s="71"/>
    </row>
    <row r="54296" spans="1:3" x14ac:dyDescent="0.4">
      <c r="A54296" s="70"/>
      <c r="B54296" s="70"/>
      <c r="C54296" s="71"/>
    </row>
    <row r="54297" spans="1:3" x14ac:dyDescent="0.4">
      <c r="A54297" s="70"/>
      <c r="B54297" s="70"/>
      <c r="C54297" s="71"/>
    </row>
    <row r="54298" spans="1:3" x14ac:dyDescent="0.4">
      <c r="A54298" s="70"/>
      <c r="B54298" s="70"/>
      <c r="C54298" s="71"/>
    </row>
    <row r="54299" spans="1:3" x14ac:dyDescent="0.4">
      <c r="A54299" s="70"/>
      <c r="B54299" s="70"/>
      <c r="C54299" s="71"/>
    </row>
    <row r="54300" spans="1:3" x14ac:dyDescent="0.4">
      <c r="A54300" s="70"/>
      <c r="B54300" s="70"/>
      <c r="C54300" s="71"/>
    </row>
    <row r="54301" spans="1:3" x14ac:dyDescent="0.4">
      <c r="A54301" s="70"/>
      <c r="B54301" s="70"/>
      <c r="C54301" s="71"/>
    </row>
    <row r="54302" spans="1:3" x14ac:dyDescent="0.4">
      <c r="A54302" s="70"/>
      <c r="B54302" s="70"/>
      <c r="C54302" s="71"/>
    </row>
    <row r="54303" spans="1:3" x14ac:dyDescent="0.4">
      <c r="A54303" s="70"/>
      <c r="B54303" s="70"/>
      <c r="C54303" s="71"/>
    </row>
    <row r="54304" spans="1:3" x14ac:dyDescent="0.4">
      <c r="A54304" s="70"/>
      <c r="B54304" s="70"/>
      <c r="C54304" s="71"/>
    </row>
    <row r="54305" spans="1:3" x14ac:dyDescent="0.4">
      <c r="A54305" s="70"/>
      <c r="B54305" s="70"/>
      <c r="C54305" s="71"/>
    </row>
    <row r="54306" spans="1:3" x14ac:dyDescent="0.4">
      <c r="A54306" s="70"/>
      <c r="B54306" s="70"/>
      <c r="C54306" s="71"/>
    </row>
    <row r="54307" spans="1:3" x14ac:dyDescent="0.4">
      <c r="A54307" s="70"/>
      <c r="B54307" s="70"/>
      <c r="C54307" s="71"/>
    </row>
    <row r="54308" spans="1:3" x14ac:dyDescent="0.4">
      <c r="A54308" s="70"/>
      <c r="B54308" s="70"/>
      <c r="C54308" s="71"/>
    </row>
    <row r="54309" spans="1:3" x14ac:dyDescent="0.4">
      <c r="A54309" s="70"/>
      <c r="B54309" s="70"/>
      <c r="C54309" s="71"/>
    </row>
    <row r="54310" spans="1:3" x14ac:dyDescent="0.4">
      <c r="A54310" s="70"/>
      <c r="B54310" s="70"/>
      <c r="C54310" s="71"/>
    </row>
    <row r="54311" spans="1:3" x14ac:dyDescent="0.4">
      <c r="A54311" s="70"/>
      <c r="B54311" s="70"/>
      <c r="C54311" s="71"/>
    </row>
    <row r="54312" spans="1:3" x14ac:dyDescent="0.4">
      <c r="A54312" s="70"/>
      <c r="B54312" s="70"/>
      <c r="C54312" s="71"/>
    </row>
    <row r="54313" spans="1:3" x14ac:dyDescent="0.4">
      <c r="A54313" s="70"/>
      <c r="B54313" s="70"/>
      <c r="C54313" s="71"/>
    </row>
    <row r="54314" spans="1:3" x14ac:dyDescent="0.4">
      <c r="A54314" s="70"/>
      <c r="B54314" s="70"/>
      <c r="C54314" s="71"/>
    </row>
    <row r="54315" spans="1:3" x14ac:dyDescent="0.4">
      <c r="A54315" s="70"/>
      <c r="B54315" s="70"/>
      <c r="C54315" s="71"/>
    </row>
    <row r="54316" spans="1:3" x14ac:dyDescent="0.4">
      <c r="A54316" s="70"/>
      <c r="B54316" s="70"/>
      <c r="C54316" s="71"/>
    </row>
    <row r="54317" spans="1:3" x14ac:dyDescent="0.4">
      <c r="A54317" s="70"/>
      <c r="B54317" s="70"/>
      <c r="C54317" s="71"/>
    </row>
    <row r="54318" spans="1:3" x14ac:dyDescent="0.4">
      <c r="A54318" s="70"/>
      <c r="B54318" s="70"/>
      <c r="C54318" s="71"/>
    </row>
    <row r="54319" spans="1:3" x14ac:dyDescent="0.4">
      <c r="A54319" s="70"/>
      <c r="B54319" s="70"/>
      <c r="C54319" s="71"/>
    </row>
    <row r="54320" spans="1:3" x14ac:dyDescent="0.4">
      <c r="A54320" s="70"/>
      <c r="B54320" s="70"/>
      <c r="C54320" s="71"/>
    </row>
    <row r="54321" spans="1:3" x14ac:dyDescent="0.4">
      <c r="A54321" s="70"/>
      <c r="B54321" s="70"/>
      <c r="C54321" s="71"/>
    </row>
    <row r="54322" spans="1:3" x14ac:dyDescent="0.4">
      <c r="A54322" s="70"/>
      <c r="B54322" s="70"/>
      <c r="C54322" s="71"/>
    </row>
    <row r="54323" spans="1:3" x14ac:dyDescent="0.4">
      <c r="A54323" s="70"/>
      <c r="B54323" s="70"/>
      <c r="C54323" s="71"/>
    </row>
    <row r="54324" spans="1:3" x14ac:dyDescent="0.4">
      <c r="A54324" s="70"/>
      <c r="B54324" s="70"/>
      <c r="C54324" s="71"/>
    </row>
    <row r="54325" spans="1:3" x14ac:dyDescent="0.4">
      <c r="A54325" s="70"/>
      <c r="B54325" s="70"/>
      <c r="C54325" s="71"/>
    </row>
    <row r="54326" spans="1:3" x14ac:dyDescent="0.4">
      <c r="A54326" s="70"/>
      <c r="B54326" s="70"/>
      <c r="C54326" s="71"/>
    </row>
    <row r="54327" spans="1:3" x14ac:dyDescent="0.4">
      <c r="A54327" s="70"/>
      <c r="B54327" s="70"/>
      <c r="C54327" s="71"/>
    </row>
    <row r="54328" spans="1:3" x14ac:dyDescent="0.4">
      <c r="A54328" s="70"/>
      <c r="B54328" s="70"/>
      <c r="C54328" s="71"/>
    </row>
    <row r="54329" spans="1:3" x14ac:dyDescent="0.4">
      <c r="A54329" s="70"/>
      <c r="B54329" s="70"/>
      <c r="C54329" s="71"/>
    </row>
    <row r="54330" spans="1:3" x14ac:dyDescent="0.4">
      <c r="A54330" s="70"/>
      <c r="B54330" s="70"/>
      <c r="C54330" s="71"/>
    </row>
    <row r="54331" spans="1:3" x14ac:dyDescent="0.4">
      <c r="A54331" s="70"/>
      <c r="B54331" s="70"/>
      <c r="C54331" s="71"/>
    </row>
    <row r="54332" spans="1:3" x14ac:dyDescent="0.4">
      <c r="A54332" s="70"/>
      <c r="B54332" s="70"/>
      <c r="C54332" s="71"/>
    </row>
    <row r="54333" spans="1:3" x14ac:dyDescent="0.4">
      <c r="A54333" s="70"/>
      <c r="B54333" s="70"/>
      <c r="C54333" s="71"/>
    </row>
    <row r="54334" spans="1:3" x14ac:dyDescent="0.4">
      <c r="A54334" s="70"/>
      <c r="B54334" s="70"/>
      <c r="C54334" s="71"/>
    </row>
    <row r="54335" spans="1:3" x14ac:dyDescent="0.4">
      <c r="A54335" s="70"/>
      <c r="B54335" s="70"/>
      <c r="C54335" s="71"/>
    </row>
    <row r="54336" spans="1:3" x14ac:dyDescent="0.4">
      <c r="A54336" s="70"/>
      <c r="B54336" s="70"/>
      <c r="C54336" s="71"/>
    </row>
    <row r="54337" spans="1:3" x14ac:dyDescent="0.4">
      <c r="A54337" s="70"/>
      <c r="B54337" s="70"/>
      <c r="C54337" s="71"/>
    </row>
    <row r="54338" spans="1:3" x14ac:dyDescent="0.4">
      <c r="A54338" s="70"/>
      <c r="B54338" s="70"/>
      <c r="C54338" s="71"/>
    </row>
    <row r="54339" spans="1:3" x14ac:dyDescent="0.4">
      <c r="A54339" s="70"/>
      <c r="B54339" s="70"/>
      <c r="C54339" s="71"/>
    </row>
    <row r="54340" spans="1:3" x14ac:dyDescent="0.4">
      <c r="A54340" s="70"/>
      <c r="B54340" s="70"/>
      <c r="C54340" s="71"/>
    </row>
    <row r="54341" spans="1:3" x14ac:dyDescent="0.4">
      <c r="A54341" s="70"/>
      <c r="B54341" s="70"/>
      <c r="C54341" s="71"/>
    </row>
    <row r="54342" spans="1:3" x14ac:dyDescent="0.4">
      <c r="A54342" s="70"/>
      <c r="B54342" s="70"/>
      <c r="C54342" s="71"/>
    </row>
    <row r="54343" spans="1:3" x14ac:dyDescent="0.4">
      <c r="A54343" s="70"/>
      <c r="B54343" s="70"/>
      <c r="C54343" s="71"/>
    </row>
    <row r="54344" spans="1:3" x14ac:dyDescent="0.4">
      <c r="A54344" s="70"/>
      <c r="B54344" s="70"/>
      <c r="C54344" s="71"/>
    </row>
    <row r="54345" spans="1:3" x14ac:dyDescent="0.4">
      <c r="A54345" s="70"/>
      <c r="B54345" s="70"/>
      <c r="C54345" s="71"/>
    </row>
    <row r="54346" spans="1:3" x14ac:dyDescent="0.4">
      <c r="A54346" s="70"/>
      <c r="B54346" s="70"/>
      <c r="C54346" s="71"/>
    </row>
    <row r="54347" spans="1:3" x14ac:dyDescent="0.4">
      <c r="A54347" s="70"/>
      <c r="B54347" s="70"/>
      <c r="C54347" s="71"/>
    </row>
    <row r="54348" spans="1:3" x14ac:dyDescent="0.4">
      <c r="A54348" s="70"/>
      <c r="B54348" s="70"/>
      <c r="C54348" s="71"/>
    </row>
    <row r="54349" spans="1:3" x14ac:dyDescent="0.4">
      <c r="A54349" s="70"/>
      <c r="B54349" s="70"/>
      <c r="C54349" s="71"/>
    </row>
    <row r="54350" spans="1:3" x14ac:dyDescent="0.4">
      <c r="A54350" s="70"/>
      <c r="B54350" s="70"/>
      <c r="C54350" s="71"/>
    </row>
    <row r="54351" spans="1:3" x14ac:dyDescent="0.4">
      <c r="A54351" s="70"/>
      <c r="B54351" s="70"/>
      <c r="C54351" s="71"/>
    </row>
    <row r="54352" spans="1:3" x14ac:dyDescent="0.4">
      <c r="A54352" s="70"/>
      <c r="B54352" s="70"/>
      <c r="C54352" s="71"/>
    </row>
    <row r="54353" spans="1:3" x14ac:dyDescent="0.4">
      <c r="A54353" s="70"/>
      <c r="B54353" s="70"/>
      <c r="C54353" s="71"/>
    </row>
    <row r="54354" spans="1:3" x14ac:dyDescent="0.4">
      <c r="A54354" s="70"/>
      <c r="B54354" s="70"/>
      <c r="C54354" s="71"/>
    </row>
    <row r="54355" spans="1:3" x14ac:dyDescent="0.4">
      <c r="A54355" s="70"/>
      <c r="B54355" s="70"/>
      <c r="C54355" s="71"/>
    </row>
    <row r="54356" spans="1:3" x14ac:dyDescent="0.4">
      <c r="A54356" s="70"/>
      <c r="B54356" s="70"/>
      <c r="C54356" s="71"/>
    </row>
    <row r="54357" spans="1:3" x14ac:dyDescent="0.4">
      <c r="A54357" s="70"/>
      <c r="B54357" s="70"/>
      <c r="C54357" s="71"/>
    </row>
    <row r="54358" spans="1:3" x14ac:dyDescent="0.4">
      <c r="A54358" s="70"/>
      <c r="B54358" s="70"/>
      <c r="C54358" s="71"/>
    </row>
    <row r="54359" spans="1:3" x14ac:dyDescent="0.4">
      <c r="A54359" s="70"/>
      <c r="B54359" s="70"/>
      <c r="C54359" s="71"/>
    </row>
    <row r="54360" spans="1:3" x14ac:dyDescent="0.4">
      <c r="A54360" s="70"/>
      <c r="B54360" s="70"/>
      <c r="C54360" s="71"/>
    </row>
    <row r="54361" spans="1:3" x14ac:dyDescent="0.4">
      <c r="A54361" s="70"/>
      <c r="B54361" s="70"/>
      <c r="C54361" s="71"/>
    </row>
    <row r="54362" spans="1:3" x14ac:dyDescent="0.4">
      <c r="A54362" s="70"/>
      <c r="B54362" s="70"/>
      <c r="C54362" s="71"/>
    </row>
    <row r="54363" spans="1:3" x14ac:dyDescent="0.4">
      <c r="A54363" s="70"/>
      <c r="B54363" s="70"/>
      <c r="C54363" s="71"/>
    </row>
    <row r="54364" spans="1:3" x14ac:dyDescent="0.4">
      <c r="A54364" s="70"/>
      <c r="B54364" s="70"/>
      <c r="C54364" s="71"/>
    </row>
    <row r="54365" spans="1:3" x14ac:dyDescent="0.4">
      <c r="A54365" s="70"/>
      <c r="B54365" s="70"/>
      <c r="C54365" s="71"/>
    </row>
    <row r="54366" spans="1:3" x14ac:dyDescent="0.4">
      <c r="A54366" s="70"/>
      <c r="B54366" s="70"/>
      <c r="C54366" s="71"/>
    </row>
    <row r="54367" spans="1:3" x14ac:dyDescent="0.4">
      <c r="A54367" s="70"/>
      <c r="B54367" s="70"/>
      <c r="C54367" s="71"/>
    </row>
    <row r="54368" spans="1:3" x14ac:dyDescent="0.4">
      <c r="A54368" s="70"/>
      <c r="B54368" s="70"/>
      <c r="C54368" s="71"/>
    </row>
    <row r="54369" spans="1:3" x14ac:dyDescent="0.4">
      <c r="A54369" s="70"/>
      <c r="B54369" s="70"/>
      <c r="C54369" s="71"/>
    </row>
    <row r="54370" spans="1:3" x14ac:dyDescent="0.4">
      <c r="A54370" s="70"/>
      <c r="B54370" s="70"/>
      <c r="C54370" s="71"/>
    </row>
    <row r="54371" spans="1:3" x14ac:dyDescent="0.4">
      <c r="A54371" s="70"/>
      <c r="B54371" s="70"/>
      <c r="C54371" s="71"/>
    </row>
    <row r="54372" spans="1:3" x14ac:dyDescent="0.4">
      <c r="A54372" s="70"/>
      <c r="B54372" s="70"/>
      <c r="C54372" s="71"/>
    </row>
    <row r="54373" spans="1:3" x14ac:dyDescent="0.4">
      <c r="A54373" s="70"/>
      <c r="B54373" s="70"/>
      <c r="C54373" s="71"/>
    </row>
    <row r="54374" spans="1:3" x14ac:dyDescent="0.4">
      <c r="A54374" s="70"/>
      <c r="B54374" s="70"/>
      <c r="C54374" s="71"/>
    </row>
    <row r="54375" spans="1:3" x14ac:dyDescent="0.4">
      <c r="A54375" s="70"/>
      <c r="B54375" s="70"/>
      <c r="C54375" s="71"/>
    </row>
    <row r="54376" spans="1:3" x14ac:dyDescent="0.4">
      <c r="A54376" s="70"/>
      <c r="B54376" s="70"/>
      <c r="C54376" s="71"/>
    </row>
    <row r="54377" spans="1:3" x14ac:dyDescent="0.4">
      <c r="A54377" s="70"/>
      <c r="B54377" s="70"/>
      <c r="C54377" s="71"/>
    </row>
    <row r="54378" spans="1:3" x14ac:dyDescent="0.4">
      <c r="A54378" s="70"/>
      <c r="B54378" s="70"/>
      <c r="C54378" s="71"/>
    </row>
    <row r="54379" spans="1:3" x14ac:dyDescent="0.4">
      <c r="A54379" s="70"/>
      <c r="B54379" s="70"/>
      <c r="C54379" s="71"/>
    </row>
    <row r="54380" spans="1:3" x14ac:dyDescent="0.4">
      <c r="A54380" s="70"/>
      <c r="B54380" s="70"/>
      <c r="C54380" s="71"/>
    </row>
    <row r="54381" spans="1:3" x14ac:dyDescent="0.4">
      <c r="A54381" s="70"/>
      <c r="B54381" s="70"/>
      <c r="C54381" s="71"/>
    </row>
    <row r="54382" spans="1:3" x14ac:dyDescent="0.4">
      <c r="A54382" s="70"/>
      <c r="B54382" s="70"/>
      <c r="C54382" s="71"/>
    </row>
    <row r="54383" spans="1:3" x14ac:dyDescent="0.4">
      <c r="A54383" s="70"/>
      <c r="B54383" s="70"/>
      <c r="C54383" s="71"/>
    </row>
    <row r="54384" spans="1:3" x14ac:dyDescent="0.4">
      <c r="A54384" s="70"/>
      <c r="B54384" s="70"/>
      <c r="C54384" s="71"/>
    </row>
    <row r="54385" spans="1:3" x14ac:dyDescent="0.4">
      <c r="A54385" s="70"/>
      <c r="B54385" s="70"/>
      <c r="C54385" s="71"/>
    </row>
    <row r="54386" spans="1:3" x14ac:dyDescent="0.4">
      <c r="A54386" s="70"/>
      <c r="B54386" s="70"/>
      <c r="C54386" s="71"/>
    </row>
    <row r="54387" spans="1:3" x14ac:dyDescent="0.4">
      <c r="A54387" s="70"/>
      <c r="B54387" s="70"/>
      <c r="C54387" s="71"/>
    </row>
    <row r="54388" spans="1:3" x14ac:dyDescent="0.4">
      <c r="A54388" s="70"/>
      <c r="B54388" s="70"/>
      <c r="C54388" s="71"/>
    </row>
    <row r="54389" spans="1:3" x14ac:dyDescent="0.4">
      <c r="A54389" s="70"/>
      <c r="B54389" s="70"/>
      <c r="C54389" s="71"/>
    </row>
    <row r="54390" spans="1:3" x14ac:dyDescent="0.4">
      <c r="A54390" s="70"/>
      <c r="B54390" s="70"/>
      <c r="C54390" s="71"/>
    </row>
    <row r="54391" spans="1:3" x14ac:dyDescent="0.4">
      <c r="A54391" s="70"/>
      <c r="B54391" s="70"/>
      <c r="C54391" s="71"/>
    </row>
    <row r="54392" spans="1:3" x14ac:dyDescent="0.4">
      <c r="A54392" s="70"/>
      <c r="B54392" s="70"/>
      <c r="C54392" s="71"/>
    </row>
    <row r="54393" spans="1:3" x14ac:dyDescent="0.4">
      <c r="A54393" s="70"/>
      <c r="B54393" s="70"/>
      <c r="C54393" s="71"/>
    </row>
    <row r="54394" spans="1:3" x14ac:dyDescent="0.4">
      <c r="A54394" s="70"/>
      <c r="B54394" s="70"/>
      <c r="C54394" s="71"/>
    </row>
    <row r="54395" spans="1:3" x14ac:dyDescent="0.4">
      <c r="A54395" s="70"/>
      <c r="B54395" s="70"/>
      <c r="C54395" s="71"/>
    </row>
    <row r="54396" spans="1:3" x14ac:dyDescent="0.4">
      <c r="A54396" s="70"/>
      <c r="B54396" s="70"/>
      <c r="C54396" s="71"/>
    </row>
    <row r="54397" spans="1:3" x14ac:dyDescent="0.4">
      <c r="A54397" s="70"/>
      <c r="B54397" s="70"/>
      <c r="C54397" s="71"/>
    </row>
    <row r="54398" spans="1:3" x14ac:dyDescent="0.4">
      <c r="A54398" s="70"/>
      <c r="B54398" s="70"/>
      <c r="C54398" s="71"/>
    </row>
    <row r="54399" spans="1:3" x14ac:dyDescent="0.4">
      <c r="A54399" s="70"/>
      <c r="B54399" s="70"/>
      <c r="C54399" s="71"/>
    </row>
    <row r="54400" spans="1:3" x14ac:dyDescent="0.4">
      <c r="A54400" s="70"/>
      <c r="B54400" s="70"/>
      <c r="C54400" s="71"/>
    </row>
    <row r="54401" spans="1:3" x14ac:dyDescent="0.4">
      <c r="A54401" s="70"/>
      <c r="B54401" s="70"/>
      <c r="C54401" s="71"/>
    </row>
    <row r="54402" spans="1:3" x14ac:dyDescent="0.4">
      <c r="A54402" s="70"/>
      <c r="B54402" s="70"/>
      <c r="C54402" s="71"/>
    </row>
    <row r="54403" spans="1:3" x14ac:dyDescent="0.4">
      <c r="A54403" s="70"/>
      <c r="B54403" s="70"/>
      <c r="C54403" s="71"/>
    </row>
    <row r="54404" spans="1:3" x14ac:dyDescent="0.4">
      <c r="A54404" s="70"/>
      <c r="B54404" s="70"/>
      <c r="C54404" s="71"/>
    </row>
    <row r="54405" spans="1:3" x14ac:dyDescent="0.4">
      <c r="A54405" s="70"/>
      <c r="B54405" s="70"/>
      <c r="C54405" s="71"/>
    </row>
    <row r="54406" spans="1:3" x14ac:dyDescent="0.4">
      <c r="A54406" s="70"/>
      <c r="B54406" s="70"/>
      <c r="C54406" s="71"/>
    </row>
    <row r="54407" spans="1:3" x14ac:dyDescent="0.4">
      <c r="A54407" s="70"/>
      <c r="B54407" s="70"/>
      <c r="C54407" s="71"/>
    </row>
    <row r="54408" spans="1:3" x14ac:dyDescent="0.4">
      <c r="A54408" s="70"/>
      <c r="B54408" s="70"/>
      <c r="C54408" s="71"/>
    </row>
    <row r="54409" spans="1:3" x14ac:dyDescent="0.4">
      <c r="A54409" s="70"/>
      <c r="B54409" s="70"/>
      <c r="C54409" s="71"/>
    </row>
    <row r="54410" spans="1:3" x14ac:dyDescent="0.4">
      <c r="A54410" s="70"/>
      <c r="B54410" s="70"/>
      <c r="C54410" s="71"/>
    </row>
    <row r="54411" spans="1:3" x14ac:dyDescent="0.4">
      <c r="A54411" s="70"/>
      <c r="B54411" s="70"/>
      <c r="C54411" s="71"/>
    </row>
    <row r="54412" spans="1:3" x14ac:dyDescent="0.4">
      <c r="A54412" s="70"/>
      <c r="B54412" s="70"/>
      <c r="C54412" s="71"/>
    </row>
    <row r="54413" spans="1:3" x14ac:dyDescent="0.4">
      <c r="A54413" s="70"/>
      <c r="B54413" s="70"/>
      <c r="C54413" s="71"/>
    </row>
    <row r="54414" spans="1:3" x14ac:dyDescent="0.4">
      <c r="A54414" s="70"/>
      <c r="B54414" s="70"/>
      <c r="C54414" s="71"/>
    </row>
    <row r="54415" spans="1:3" x14ac:dyDescent="0.4">
      <c r="A54415" s="70"/>
      <c r="B54415" s="70"/>
      <c r="C54415" s="71"/>
    </row>
    <row r="54416" spans="1:3" x14ac:dyDescent="0.4">
      <c r="A54416" s="70"/>
      <c r="B54416" s="70"/>
      <c r="C54416" s="71"/>
    </row>
    <row r="54417" spans="1:3" x14ac:dyDescent="0.4">
      <c r="A54417" s="70"/>
      <c r="B54417" s="70"/>
      <c r="C54417" s="71"/>
    </row>
    <row r="54418" spans="1:3" x14ac:dyDescent="0.4">
      <c r="A54418" s="70"/>
      <c r="B54418" s="70"/>
      <c r="C54418" s="71"/>
    </row>
    <row r="54419" spans="1:3" x14ac:dyDescent="0.4">
      <c r="A54419" s="70"/>
      <c r="B54419" s="70"/>
      <c r="C54419" s="71"/>
    </row>
    <row r="54420" spans="1:3" x14ac:dyDescent="0.4">
      <c r="A54420" s="70"/>
      <c r="B54420" s="70"/>
      <c r="C54420" s="71"/>
    </row>
    <row r="54421" spans="1:3" x14ac:dyDescent="0.4">
      <c r="A54421" s="70"/>
      <c r="B54421" s="70"/>
      <c r="C54421" s="71"/>
    </row>
    <row r="54422" spans="1:3" x14ac:dyDescent="0.4">
      <c r="A54422" s="70"/>
      <c r="B54422" s="70"/>
      <c r="C54422" s="71"/>
    </row>
    <row r="54423" spans="1:3" x14ac:dyDescent="0.4">
      <c r="A54423" s="70"/>
      <c r="B54423" s="70"/>
      <c r="C54423" s="71"/>
    </row>
    <row r="54424" spans="1:3" x14ac:dyDescent="0.4">
      <c r="A54424" s="70"/>
      <c r="B54424" s="70"/>
      <c r="C54424" s="71"/>
    </row>
    <row r="54425" spans="1:3" x14ac:dyDescent="0.4">
      <c r="A54425" s="70"/>
      <c r="B54425" s="70"/>
      <c r="C54425" s="71"/>
    </row>
    <row r="54426" spans="1:3" x14ac:dyDescent="0.4">
      <c r="A54426" s="70"/>
      <c r="B54426" s="70"/>
      <c r="C54426" s="71"/>
    </row>
    <row r="54427" spans="1:3" x14ac:dyDescent="0.4">
      <c r="A54427" s="70"/>
      <c r="B54427" s="70"/>
      <c r="C54427" s="71"/>
    </row>
    <row r="54428" spans="1:3" x14ac:dyDescent="0.4">
      <c r="A54428" s="70"/>
      <c r="B54428" s="70"/>
      <c r="C54428" s="71"/>
    </row>
    <row r="54429" spans="1:3" x14ac:dyDescent="0.4">
      <c r="A54429" s="70"/>
      <c r="B54429" s="70"/>
      <c r="C54429" s="71"/>
    </row>
    <row r="54430" spans="1:3" x14ac:dyDescent="0.4">
      <c r="A54430" s="70"/>
      <c r="B54430" s="70"/>
      <c r="C54430" s="71"/>
    </row>
    <row r="54431" spans="1:3" x14ac:dyDescent="0.4">
      <c r="A54431" s="70"/>
      <c r="B54431" s="70"/>
      <c r="C54431" s="71"/>
    </row>
    <row r="54432" spans="1:3" x14ac:dyDescent="0.4">
      <c r="A54432" s="70"/>
      <c r="B54432" s="70"/>
      <c r="C54432" s="71"/>
    </row>
    <row r="54433" spans="1:3" x14ac:dyDescent="0.4">
      <c r="A54433" s="70"/>
      <c r="B54433" s="70"/>
      <c r="C54433" s="71"/>
    </row>
    <row r="54434" spans="1:3" x14ac:dyDescent="0.4">
      <c r="A54434" s="70"/>
      <c r="B54434" s="70"/>
      <c r="C54434" s="71"/>
    </row>
    <row r="54435" spans="1:3" x14ac:dyDescent="0.4">
      <c r="A54435" s="70"/>
      <c r="B54435" s="70"/>
      <c r="C54435" s="71"/>
    </row>
    <row r="54436" spans="1:3" x14ac:dyDescent="0.4">
      <c r="A54436" s="70"/>
      <c r="B54436" s="70"/>
      <c r="C54436" s="71"/>
    </row>
    <row r="54437" spans="1:3" x14ac:dyDescent="0.4">
      <c r="A54437" s="70"/>
      <c r="B54437" s="70"/>
      <c r="C54437" s="71"/>
    </row>
    <row r="54438" spans="1:3" x14ac:dyDescent="0.4">
      <c r="A54438" s="70"/>
      <c r="B54438" s="70"/>
      <c r="C54438" s="71"/>
    </row>
    <row r="54439" spans="1:3" x14ac:dyDescent="0.4">
      <c r="A54439" s="70"/>
      <c r="B54439" s="70"/>
      <c r="C54439" s="71"/>
    </row>
    <row r="54440" spans="1:3" x14ac:dyDescent="0.4">
      <c r="A54440" s="70"/>
      <c r="B54440" s="70"/>
      <c r="C54440" s="71"/>
    </row>
    <row r="54441" spans="1:3" x14ac:dyDescent="0.4">
      <c r="A54441" s="70"/>
      <c r="B54441" s="70"/>
      <c r="C54441" s="71"/>
    </row>
    <row r="54442" spans="1:3" x14ac:dyDescent="0.4">
      <c r="A54442" s="70"/>
      <c r="B54442" s="70"/>
      <c r="C54442" s="71"/>
    </row>
    <row r="54443" spans="1:3" x14ac:dyDescent="0.4">
      <c r="A54443" s="70"/>
      <c r="B54443" s="70"/>
      <c r="C54443" s="71"/>
    </row>
    <row r="54444" spans="1:3" x14ac:dyDescent="0.4">
      <c r="A54444" s="70"/>
      <c r="B54444" s="70"/>
      <c r="C54444" s="71"/>
    </row>
    <row r="54445" spans="1:3" x14ac:dyDescent="0.4">
      <c r="A54445" s="70"/>
      <c r="B54445" s="70"/>
      <c r="C54445" s="71"/>
    </row>
    <row r="54446" spans="1:3" x14ac:dyDescent="0.4">
      <c r="A54446" s="70"/>
      <c r="B54446" s="70"/>
      <c r="C54446" s="71"/>
    </row>
    <row r="54447" spans="1:3" x14ac:dyDescent="0.4">
      <c r="A54447" s="70"/>
      <c r="B54447" s="70"/>
      <c r="C54447" s="71"/>
    </row>
    <row r="54448" spans="1:3" x14ac:dyDescent="0.4">
      <c r="A54448" s="70"/>
      <c r="B54448" s="70"/>
      <c r="C54448" s="71"/>
    </row>
    <row r="54449" spans="1:3" x14ac:dyDescent="0.4">
      <c r="A54449" s="70"/>
      <c r="B54449" s="70"/>
      <c r="C54449" s="71"/>
    </row>
    <row r="54450" spans="1:3" x14ac:dyDescent="0.4">
      <c r="A54450" s="70"/>
      <c r="B54450" s="70"/>
      <c r="C54450" s="71"/>
    </row>
    <row r="54451" spans="1:3" x14ac:dyDescent="0.4">
      <c r="A54451" s="70"/>
      <c r="B54451" s="70"/>
      <c r="C54451" s="71"/>
    </row>
    <row r="54452" spans="1:3" x14ac:dyDescent="0.4">
      <c r="A54452" s="70"/>
      <c r="B54452" s="70"/>
      <c r="C54452" s="71"/>
    </row>
    <row r="54453" spans="1:3" x14ac:dyDescent="0.4">
      <c r="A54453" s="70"/>
      <c r="B54453" s="70"/>
      <c r="C54453" s="71"/>
    </row>
    <row r="54454" spans="1:3" x14ac:dyDescent="0.4">
      <c r="A54454" s="70"/>
      <c r="B54454" s="70"/>
      <c r="C54454" s="71"/>
    </row>
    <row r="54455" spans="1:3" x14ac:dyDescent="0.4">
      <c r="A54455" s="70"/>
      <c r="B54455" s="70"/>
      <c r="C54455" s="71"/>
    </row>
    <row r="54456" spans="1:3" x14ac:dyDescent="0.4">
      <c r="A54456" s="70"/>
      <c r="B54456" s="70"/>
      <c r="C54456" s="71"/>
    </row>
    <row r="54457" spans="1:3" x14ac:dyDescent="0.4">
      <c r="A54457" s="70"/>
      <c r="B54457" s="70"/>
      <c r="C54457" s="71"/>
    </row>
    <row r="54458" spans="1:3" x14ac:dyDescent="0.4">
      <c r="A54458" s="70"/>
      <c r="B54458" s="70"/>
      <c r="C54458" s="71"/>
    </row>
    <row r="54459" spans="1:3" x14ac:dyDescent="0.4">
      <c r="A54459" s="70"/>
      <c r="B54459" s="70"/>
      <c r="C54459" s="71"/>
    </row>
    <row r="54460" spans="1:3" x14ac:dyDescent="0.4">
      <c r="A54460" s="70"/>
      <c r="B54460" s="70"/>
      <c r="C54460" s="71"/>
    </row>
    <row r="54461" spans="1:3" x14ac:dyDescent="0.4">
      <c r="A54461" s="70"/>
      <c r="B54461" s="70"/>
      <c r="C54461" s="71"/>
    </row>
    <row r="54462" spans="1:3" x14ac:dyDescent="0.4">
      <c r="A54462" s="70"/>
      <c r="B54462" s="70"/>
      <c r="C54462" s="71"/>
    </row>
    <row r="54463" spans="1:3" x14ac:dyDescent="0.4">
      <c r="A54463" s="70"/>
      <c r="B54463" s="70"/>
      <c r="C54463" s="71"/>
    </row>
    <row r="54464" spans="1:3" x14ac:dyDescent="0.4">
      <c r="A54464" s="70"/>
      <c r="B54464" s="70"/>
      <c r="C54464" s="71"/>
    </row>
    <row r="54465" spans="1:3" x14ac:dyDescent="0.4">
      <c r="A54465" s="70"/>
      <c r="B54465" s="70"/>
      <c r="C54465" s="71"/>
    </row>
    <row r="54466" spans="1:3" x14ac:dyDescent="0.4">
      <c r="A54466" s="70"/>
      <c r="B54466" s="70"/>
      <c r="C54466" s="71"/>
    </row>
    <row r="54467" spans="1:3" x14ac:dyDescent="0.4">
      <c r="A54467" s="70"/>
      <c r="B54467" s="70"/>
      <c r="C54467" s="71"/>
    </row>
    <row r="54468" spans="1:3" x14ac:dyDescent="0.4">
      <c r="A54468" s="70"/>
      <c r="B54468" s="70"/>
      <c r="C54468" s="71"/>
    </row>
    <row r="54469" spans="1:3" x14ac:dyDescent="0.4">
      <c r="A54469" s="70"/>
      <c r="B54469" s="70"/>
      <c r="C54469" s="71"/>
    </row>
    <row r="54470" spans="1:3" x14ac:dyDescent="0.4">
      <c r="A54470" s="70"/>
      <c r="B54470" s="70"/>
      <c r="C54470" s="71"/>
    </row>
    <row r="54471" spans="1:3" x14ac:dyDescent="0.4">
      <c r="A54471" s="70"/>
      <c r="B54471" s="70"/>
      <c r="C54471" s="71"/>
    </row>
    <row r="54472" spans="1:3" x14ac:dyDescent="0.4">
      <c r="A54472" s="70"/>
      <c r="B54472" s="70"/>
      <c r="C54472" s="71"/>
    </row>
    <row r="54473" spans="1:3" x14ac:dyDescent="0.4">
      <c r="A54473" s="70"/>
      <c r="B54473" s="70"/>
      <c r="C54473" s="71"/>
    </row>
    <row r="54474" spans="1:3" x14ac:dyDescent="0.4">
      <c r="A54474" s="70"/>
      <c r="B54474" s="70"/>
      <c r="C54474" s="71"/>
    </row>
    <row r="54475" spans="1:3" x14ac:dyDescent="0.4">
      <c r="A54475" s="70"/>
      <c r="B54475" s="70"/>
      <c r="C54475" s="71"/>
    </row>
    <row r="54476" spans="1:3" x14ac:dyDescent="0.4">
      <c r="A54476" s="70"/>
      <c r="B54476" s="70"/>
      <c r="C54476" s="71"/>
    </row>
    <row r="54477" spans="1:3" x14ac:dyDescent="0.4">
      <c r="A54477" s="70"/>
      <c r="B54477" s="70"/>
      <c r="C54477" s="71"/>
    </row>
    <row r="54478" spans="1:3" x14ac:dyDescent="0.4">
      <c r="A54478" s="70"/>
      <c r="B54478" s="70"/>
      <c r="C54478" s="71"/>
    </row>
    <row r="54479" spans="1:3" x14ac:dyDescent="0.4">
      <c r="A54479" s="70"/>
      <c r="B54479" s="70"/>
      <c r="C54479" s="71"/>
    </row>
    <row r="54480" spans="1:3" x14ac:dyDescent="0.4">
      <c r="A54480" s="70"/>
      <c r="B54480" s="70"/>
      <c r="C54480" s="71"/>
    </row>
    <row r="54481" spans="1:3" x14ac:dyDescent="0.4">
      <c r="A54481" s="70"/>
      <c r="B54481" s="70"/>
      <c r="C54481" s="71"/>
    </row>
    <row r="54482" spans="1:3" x14ac:dyDescent="0.4">
      <c r="A54482" s="70"/>
      <c r="B54482" s="70"/>
      <c r="C54482" s="71"/>
    </row>
    <row r="54483" spans="1:3" x14ac:dyDescent="0.4">
      <c r="A54483" s="70"/>
      <c r="B54483" s="70"/>
      <c r="C54483" s="71"/>
    </row>
    <row r="54484" spans="1:3" x14ac:dyDescent="0.4">
      <c r="A54484" s="70"/>
      <c r="B54484" s="70"/>
      <c r="C54484" s="71"/>
    </row>
    <row r="54485" spans="1:3" x14ac:dyDescent="0.4">
      <c r="A54485" s="70"/>
      <c r="B54485" s="70"/>
      <c r="C54485" s="71"/>
    </row>
    <row r="54486" spans="1:3" x14ac:dyDescent="0.4">
      <c r="A54486" s="70"/>
      <c r="B54486" s="70"/>
      <c r="C54486" s="71"/>
    </row>
    <row r="54487" spans="1:3" x14ac:dyDescent="0.4">
      <c r="A54487" s="70"/>
      <c r="B54487" s="70"/>
      <c r="C54487" s="71"/>
    </row>
    <row r="54488" spans="1:3" x14ac:dyDescent="0.4">
      <c r="A54488" s="70"/>
      <c r="B54488" s="70"/>
      <c r="C54488" s="71"/>
    </row>
    <row r="54489" spans="1:3" x14ac:dyDescent="0.4">
      <c r="A54489" s="70"/>
      <c r="B54489" s="70"/>
      <c r="C54489" s="71"/>
    </row>
    <row r="54490" spans="1:3" x14ac:dyDescent="0.4">
      <c r="A54490" s="70"/>
      <c r="B54490" s="70"/>
      <c r="C54490" s="71"/>
    </row>
    <row r="54491" spans="1:3" x14ac:dyDescent="0.4">
      <c r="A54491" s="70"/>
      <c r="B54491" s="70"/>
      <c r="C54491" s="71"/>
    </row>
    <row r="54492" spans="1:3" x14ac:dyDescent="0.4">
      <c r="A54492" s="70"/>
      <c r="B54492" s="70"/>
      <c r="C54492" s="71"/>
    </row>
    <row r="54493" spans="1:3" x14ac:dyDescent="0.4">
      <c r="A54493" s="70"/>
      <c r="B54493" s="70"/>
      <c r="C54493" s="71"/>
    </row>
    <row r="54494" spans="1:3" x14ac:dyDescent="0.4">
      <c r="A54494" s="70"/>
      <c r="B54494" s="70"/>
      <c r="C54494" s="71"/>
    </row>
    <row r="54495" spans="1:3" x14ac:dyDescent="0.4">
      <c r="A54495" s="70"/>
      <c r="B54495" s="70"/>
      <c r="C54495" s="71"/>
    </row>
    <row r="54496" spans="1:3" x14ac:dyDescent="0.4">
      <c r="A54496" s="70"/>
      <c r="B54496" s="70"/>
      <c r="C54496" s="71"/>
    </row>
    <row r="54497" spans="1:3" x14ac:dyDescent="0.4">
      <c r="A54497" s="70"/>
      <c r="B54497" s="70"/>
      <c r="C54497" s="71"/>
    </row>
    <row r="54498" spans="1:3" x14ac:dyDescent="0.4">
      <c r="A54498" s="70"/>
      <c r="B54498" s="70"/>
      <c r="C54498" s="71"/>
    </row>
    <row r="54499" spans="1:3" x14ac:dyDescent="0.4">
      <c r="A54499" s="70"/>
      <c r="B54499" s="70"/>
      <c r="C54499" s="71"/>
    </row>
    <row r="54500" spans="1:3" x14ac:dyDescent="0.4">
      <c r="A54500" s="70"/>
      <c r="B54500" s="70"/>
      <c r="C54500" s="71"/>
    </row>
    <row r="54501" spans="1:3" x14ac:dyDescent="0.4">
      <c r="A54501" s="70"/>
      <c r="B54501" s="70"/>
      <c r="C54501" s="71"/>
    </row>
    <row r="54502" spans="1:3" x14ac:dyDescent="0.4">
      <c r="A54502" s="70"/>
      <c r="B54502" s="70"/>
      <c r="C54502" s="71"/>
    </row>
    <row r="54503" spans="1:3" x14ac:dyDescent="0.4">
      <c r="A54503" s="70"/>
      <c r="B54503" s="70"/>
      <c r="C54503" s="71"/>
    </row>
    <row r="54504" spans="1:3" x14ac:dyDescent="0.4">
      <c r="A54504" s="70"/>
      <c r="B54504" s="70"/>
      <c r="C54504" s="71"/>
    </row>
    <row r="54505" spans="1:3" x14ac:dyDescent="0.4">
      <c r="A54505" s="70"/>
      <c r="B54505" s="70"/>
      <c r="C54505" s="71"/>
    </row>
    <row r="54506" spans="1:3" x14ac:dyDescent="0.4">
      <c r="A54506" s="70"/>
      <c r="B54506" s="70"/>
      <c r="C54506" s="71"/>
    </row>
    <row r="54507" spans="1:3" x14ac:dyDescent="0.4">
      <c r="A54507" s="70"/>
      <c r="B54507" s="70"/>
      <c r="C54507" s="71"/>
    </row>
    <row r="54508" spans="1:3" x14ac:dyDescent="0.4">
      <c r="A54508" s="70"/>
      <c r="B54508" s="70"/>
      <c r="C54508" s="71"/>
    </row>
    <row r="54509" spans="1:3" x14ac:dyDescent="0.4">
      <c r="A54509" s="70"/>
      <c r="B54509" s="70"/>
      <c r="C54509" s="71"/>
    </row>
    <row r="54510" spans="1:3" x14ac:dyDescent="0.4">
      <c r="A54510" s="70"/>
      <c r="B54510" s="70"/>
      <c r="C54510" s="71"/>
    </row>
    <row r="54511" spans="1:3" x14ac:dyDescent="0.4">
      <c r="A54511" s="70"/>
      <c r="B54511" s="70"/>
      <c r="C54511" s="71"/>
    </row>
    <row r="54512" spans="1:3" x14ac:dyDescent="0.4">
      <c r="A54512" s="70"/>
      <c r="B54512" s="70"/>
      <c r="C54512" s="71"/>
    </row>
    <row r="54513" spans="1:3" x14ac:dyDescent="0.4">
      <c r="A54513" s="70"/>
      <c r="B54513" s="70"/>
      <c r="C54513" s="71"/>
    </row>
    <row r="54514" spans="1:3" x14ac:dyDescent="0.4">
      <c r="A54514" s="70"/>
      <c r="B54514" s="70"/>
      <c r="C54514" s="71"/>
    </row>
    <row r="54515" spans="1:3" x14ac:dyDescent="0.4">
      <c r="A54515" s="70"/>
      <c r="B54515" s="70"/>
      <c r="C54515" s="71"/>
    </row>
    <row r="54516" spans="1:3" x14ac:dyDescent="0.4">
      <c r="A54516" s="70"/>
      <c r="B54516" s="70"/>
      <c r="C54516" s="71"/>
    </row>
    <row r="54517" spans="1:3" x14ac:dyDescent="0.4">
      <c r="A54517" s="70"/>
      <c r="B54517" s="70"/>
      <c r="C54517" s="71"/>
    </row>
    <row r="54518" spans="1:3" x14ac:dyDescent="0.4">
      <c r="A54518" s="70"/>
      <c r="B54518" s="70"/>
      <c r="C54518" s="71"/>
    </row>
    <row r="54519" spans="1:3" x14ac:dyDescent="0.4">
      <c r="A54519" s="70"/>
      <c r="B54519" s="70"/>
      <c r="C54519" s="71"/>
    </row>
    <row r="54520" spans="1:3" x14ac:dyDescent="0.4">
      <c r="A54520" s="70"/>
      <c r="B54520" s="70"/>
      <c r="C54520" s="71"/>
    </row>
    <row r="54521" spans="1:3" x14ac:dyDescent="0.4">
      <c r="A54521" s="70"/>
      <c r="B54521" s="70"/>
      <c r="C54521" s="71"/>
    </row>
    <row r="54522" spans="1:3" x14ac:dyDescent="0.4">
      <c r="A54522" s="70"/>
      <c r="B54522" s="70"/>
      <c r="C54522" s="71"/>
    </row>
    <row r="54523" spans="1:3" x14ac:dyDescent="0.4">
      <c r="A54523" s="70"/>
      <c r="B54523" s="70"/>
      <c r="C54523" s="71"/>
    </row>
    <row r="54524" spans="1:3" x14ac:dyDescent="0.4">
      <c r="A54524" s="70"/>
      <c r="B54524" s="70"/>
      <c r="C54524" s="71"/>
    </row>
    <row r="54525" spans="1:3" x14ac:dyDescent="0.4">
      <c r="A54525" s="70"/>
      <c r="B54525" s="70"/>
      <c r="C54525" s="71"/>
    </row>
    <row r="54526" spans="1:3" x14ac:dyDescent="0.4">
      <c r="A54526" s="70"/>
      <c r="B54526" s="70"/>
      <c r="C54526" s="71"/>
    </row>
    <row r="54527" spans="1:3" x14ac:dyDescent="0.4">
      <c r="A54527" s="70"/>
      <c r="B54527" s="70"/>
      <c r="C54527" s="71"/>
    </row>
    <row r="54528" spans="1:3" x14ac:dyDescent="0.4">
      <c r="A54528" s="70"/>
      <c r="B54528" s="70"/>
      <c r="C54528" s="71"/>
    </row>
    <row r="54529" spans="1:3" x14ac:dyDescent="0.4">
      <c r="A54529" s="70"/>
      <c r="B54529" s="70"/>
      <c r="C54529" s="71"/>
    </row>
    <row r="54530" spans="1:3" x14ac:dyDescent="0.4">
      <c r="A54530" s="70"/>
      <c r="B54530" s="70"/>
      <c r="C54530" s="71"/>
    </row>
    <row r="54531" spans="1:3" x14ac:dyDescent="0.4">
      <c r="A54531" s="70"/>
      <c r="B54531" s="70"/>
      <c r="C54531" s="71"/>
    </row>
    <row r="54532" spans="1:3" x14ac:dyDescent="0.4">
      <c r="A54532" s="70"/>
      <c r="B54532" s="70"/>
      <c r="C54532" s="71"/>
    </row>
    <row r="54533" spans="1:3" x14ac:dyDescent="0.4">
      <c r="A54533" s="70"/>
      <c r="B54533" s="70"/>
      <c r="C54533" s="71"/>
    </row>
    <row r="54534" spans="1:3" x14ac:dyDescent="0.4">
      <c r="A54534" s="70"/>
      <c r="B54534" s="70"/>
      <c r="C54534" s="71"/>
    </row>
    <row r="54535" spans="1:3" x14ac:dyDescent="0.4">
      <c r="A54535" s="70"/>
      <c r="B54535" s="70"/>
      <c r="C54535" s="71"/>
    </row>
    <row r="54536" spans="1:3" x14ac:dyDescent="0.4">
      <c r="A54536" s="70"/>
      <c r="B54536" s="70"/>
      <c r="C54536" s="71"/>
    </row>
    <row r="54537" spans="1:3" x14ac:dyDescent="0.4">
      <c r="A54537" s="70"/>
      <c r="B54537" s="70"/>
      <c r="C54537" s="71"/>
    </row>
    <row r="54538" spans="1:3" x14ac:dyDescent="0.4">
      <c r="A54538" s="70"/>
      <c r="B54538" s="70"/>
      <c r="C54538" s="71"/>
    </row>
    <row r="54539" spans="1:3" x14ac:dyDescent="0.4">
      <c r="A54539" s="70"/>
      <c r="B54539" s="70"/>
      <c r="C54539" s="71"/>
    </row>
    <row r="54540" spans="1:3" x14ac:dyDescent="0.4">
      <c r="A54540" s="70"/>
      <c r="B54540" s="70"/>
      <c r="C54540" s="71"/>
    </row>
    <row r="54541" spans="1:3" x14ac:dyDescent="0.4">
      <c r="A54541" s="70"/>
      <c r="B54541" s="70"/>
      <c r="C54541" s="71"/>
    </row>
    <row r="54542" spans="1:3" x14ac:dyDescent="0.4">
      <c r="A54542" s="70"/>
      <c r="B54542" s="70"/>
      <c r="C54542" s="71"/>
    </row>
    <row r="54543" spans="1:3" x14ac:dyDescent="0.4">
      <c r="A54543" s="70"/>
      <c r="B54543" s="70"/>
      <c r="C54543" s="71"/>
    </row>
    <row r="54544" spans="1:3" x14ac:dyDescent="0.4">
      <c r="A54544" s="70"/>
      <c r="B54544" s="70"/>
      <c r="C54544" s="71"/>
    </row>
    <row r="54545" spans="1:3" x14ac:dyDescent="0.4">
      <c r="A54545" s="70"/>
      <c r="B54545" s="70"/>
      <c r="C54545" s="71"/>
    </row>
    <row r="54546" spans="1:3" x14ac:dyDescent="0.4">
      <c r="A54546" s="70"/>
      <c r="B54546" s="70"/>
      <c r="C54546" s="71"/>
    </row>
    <row r="54547" spans="1:3" x14ac:dyDescent="0.4">
      <c r="A54547" s="70"/>
      <c r="B54547" s="70"/>
      <c r="C54547" s="71"/>
    </row>
    <row r="54548" spans="1:3" x14ac:dyDescent="0.4">
      <c r="A54548" s="70"/>
      <c r="B54548" s="70"/>
      <c r="C54548" s="71"/>
    </row>
    <row r="54549" spans="1:3" x14ac:dyDescent="0.4">
      <c r="A54549" s="70"/>
      <c r="B54549" s="70"/>
      <c r="C54549" s="71"/>
    </row>
    <row r="54550" spans="1:3" x14ac:dyDescent="0.4">
      <c r="A54550" s="70"/>
      <c r="B54550" s="70"/>
      <c r="C54550" s="71"/>
    </row>
    <row r="54551" spans="1:3" x14ac:dyDescent="0.4">
      <c r="A54551" s="70"/>
      <c r="B54551" s="70"/>
      <c r="C54551" s="71"/>
    </row>
    <row r="54552" spans="1:3" x14ac:dyDescent="0.4">
      <c r="A54552" s="70"/>
      <c r="B54552" s="70"/>
      <c r="C54552" s="71"/>
    </row>
    <row r="54553" spans="1:3" x14ac:dyDescent="0.4">
      <c r="A54553" s="70"/>
      <c r="B54553" s="70"/>
      <c r="C54553" s="71"/>
    </row>
    <row r="54554" spans="1:3" x14ac:dyDescent="0.4">
      <c r="A54554" s="70"/>
      <c r="B54554" s="70"/>
      <c r="C54554" s="71"/>
    </row>
    <row r="54555" spans="1:3" x14ac:dyDescent="0.4">
      <c r="A54555" s="70"/>
      <c r="B54555" s="70"/>
      <c r="C54555" s="71"/>
    </row>
    <row r="54556" spans="1:3" x14ac:dyDescent="0.4">
      <c r="A54556" s="70"/>
      <c r="B54556" s="70"/>
      <c r="C54556" s="71"/>
    </row>
    <row r="54557" spans="1:3" x14ac:dyDescent="0.4">
      <c r="A54557" s="70"/>
      <c r="B54557" s="70"/>
      <c r="C54557" s="71"/>
    </row>
    <row r="54558" spans="1:3" x14ac:dyDescent="0.4">
      <c r="A54558" s="70"/>
      <c r="B54558" s="70"/>
      <c r="C54558" s="71"/>
    </row>
    <row r="54559" spans="1:3" x14ac:dyDescent="0.4">
      <c r="A54559" s="70"/>
      <c r="B54559" s="70"/>
      <c r="C54559" s="71"/>
    </row>
    <row r="54560" spans="1:3" x14ac:dyDescent="0.4">
      <c r="A54560" s="70"/>
      <c r="B54560" s="70"/>
      <c r="C54560" s="71"/>
    </row>
    <row r="54561" spans="1:3" x14ac:dyDescent="0.4">
      <c r="A54561" s="70"/>
      <c r="B54561" s="70"/>
      <c r="C54561" s="71"/>
    </row>
    <row r="54562" spans="1:3" x14ac:dyDescent="0.4">
      <c r="A54562" s="70"/>
      <c r="B54562" s="70"/>
      <c r="C54562" s="71"/>
    </row>
    <row r="54563" spans="1:3" x14ac:dyDescent="0.4">
      <c r="A54563" s="70"/>
      <c r="B54563" s="70"/>
      <c r="C54563" s="71"/>
    </row>
    <row r="54564" spans="1:3" x14ac:dyDescent="0.4">
      <c r="A54564" s="70"/>
      <c r="B54564" s="70"/>
      <c r="C54564" s="71"/>
    </row>
    <row r="54565" spans="1:3" x14ac:dyDescent="0.4">
      <c r="A54565" s="70"/>
      <c r="B54565" s="70"/>
      <c r="C54565" s="71"/>
    </row>
    <row r="54566" spans="1:3" x14ac:dyDescent="0.4">
      <c r="A54566" s="70"/>
      <c r="B54566" s="70"/>
      <c r="C54566" s="71"/>
    </row>
    <row r="54567" spans="1:3" x14ac:dyDescent="0.4">
      <c r="A54567" s="70"/>
      <c r="B54567" s="70"/>
      <c r="C54567" s="71"/>
    </row>
    <row r="54568" spans="1:3" x14ac:dyDescent="0.4">
      <c r="A54568" s="70"/>
      <c r="B54568" s="70"/>
      <c r="C54568" s="71"/>
    </row>
    <row r="54569" spans="1:3" x14ac:dyDescent="0.4">
      <c r="A54569" s="70"/>
      <c r="B54569" s="70"/>
      <c r="C54569" s="71"/>
    </row>
    <row r="54570" spans="1:3" x14ac:dyDescent="0.4">
      <c r="A54570" s="70"/>
      <c r="B54570" s="70"/>
      <c r="C54570" s="71"/>
    </row>
    <row r="54571" spans="1:3" x14ac:dyDescent="0.4">
      <c r="A54571" s="70"/>
      <c r="B54571" s="70"/>
      <c r="C54571" s="71"/>
    </row>
    <row r="54572" spans="1:3" x14ac:dyDescent="0.4">
      <c r="A54572" s="70"/>
      <c r="B54572" s="70"/>
      <c r="C54572" s="71"/>
    </row>
    <row r="54573" spans="1:3" x14ac:dyDescent="0.4">
      <c r="A54573" s="70"/>
      <c r="B54573" s="70"/>
      <c r="C54573" s="71"/>
    </row>
    <row r="54574" spans="1:3" x14ac:dyDescent="0.4">
      <c r="A54574" s="70"/>
      <c r="B54574" s="70"/>
      <c r="C54574" s="71"/>
    </row>
    <row r="54575" spans="1:3" x14ac:dyDescent="0.4">
      <c r="A54575" s="70"/>
      <c r="B54575" s="70"/>
      <c r="C54575" s="71"/>
    </row>
    <row r="54576" spans="1:3" x14ac:dyDescent="0.4">
      <c r="A54576" s="70"/>
      <c r="B54576" s="70"/>
      <c r="C54576" s="71"/>
    </row>
    <row r="54577" spans="1:3" x14ac:dyDescent="0.4">
      <c r="A54577" s="70"/>
      <c r="B54577" s="70"/>
      <c r="C54577" s="71"/>
    </row>
    <row r="54578" spans="1:3" x14ac:dyDescent="0.4">
      <c r="A54578" s="70"/>
      <c r="B54578" s="70"/>
      <c r="C54578" s="71"/>
    </row>
    <row r="54579" spans="1:3" x14ac:dyDescent="0.4">
      <c r="A54579" s="70"/>
      <c r="B54579" s="70"/>
      <c r="C54579" s="71"/>
    </row>
    <row r="54580" spans="1:3" x14ac:dyDescent="0.4">
      <c r="A54580" s="70"/>
      <c r="B54580" s="70"/>
      <c r="C54580" s="71"/>
    </row>
    <row r="54581" spans="1:3" x14ac:dyDescent="0.4">
      <c r="A54581" s="70"/>
      <c r="B54581" s="70"/>
      <c r="C54581" s="71"/>
    </row>
    <row r="54582" spans="1:3" x14ac:dyDescent="0.4">
      <c r="A54582" s="70"/>
      <c r="B54582" s="70"/>
      <c r="C54582" s="71"/>
    </row>
    <row r="54583" spans="1:3" x14ac:dyDescent="0.4">
      <c r="A54583" s="70"/>
      <c r="B54583" s="70"/>
      <c r="C54583" s="71"/>
    </row>
    <row r="54584" spans="1:3" x14ac:dyDescent="0.4">
      <c r="A54584" s="70"/>
      <c r="B54584" s="70"/>
      <c r="C54584" s="71"/>
    </row>
    <row r="54585" spans="1:3" x14ac:dyDescent="0.4">
      <c r="A54585" s="70"/>
      <c r="B54585" s="70"/>
      <c r="C54585" s="71"/>
    </row>
    <row r="54586" spans="1:3" x14ac:dyDescent="0.4">
      <c r="A54586" s="70"/>
      <c r="B54586" s="70"/>
      <c r="C54586" s="71"/>
    </row>
    <row r="54587" spans="1:3" x14ac:dyDescent="0.4">
      <c r="A54587" s="70"/>
      <c r="B54587" s="70"/>
      <c r="C54587" s="71"/>
    </row>
    <row r="54588" spans="1:3" x14ac:dyDescent="0.4">
      <c r="A54588" s="70"/>
      <c r="B54588" s="70"/>
      <c r="C54588" s="71"/>
    </row>
    <row r="54589" spans="1:3" x14ac:dyDescent="0.4">
      <c r="A54589" s="70"/>
      <c r="B54589" s="70"/>
      <c r="C54589" s="71"/>
    </row>
    <row r="54590" spans="1:3" x14ac:dyDescent="0.4">
      <c r="A54590" s="70"/>
      <c r="B54590" s="70"/>
      <c r="C54590" s="71"/>
    </row>
    <row r="54591" spans="1:3" x14ac:dyDescent="0.4">
      <c r="A54591" s="70"/>
      <c r="B54591" s="70"/>
      <c r="C54591" s="71"/>
    </row>
    <row r="54592" spans="1:3" x14ac:dyDescent="0.4">
      <c r="A54592" s="70"/>
      <c r="B54592" s="70"/>
      <c r="C54592" s="71"/>
    </row>
    <row r="54593" spans="1:3" x14ac:dyDescent="0.4">
      <c r="A54593" s="70"/>
      <c r="B54593" s="70"/>
      <c r="C54593" s="71"/>
    </row>
    <row r="54594" spans="1:3" x14ac:dyDescent="0.4">
      <c r="A54594" s="70"/>
      <c r="B54594" s="70"/>
      <c r="C54594" s="71"/>
    </row>
    <row r="54595" spans="1:3" x14ac:dyDescent="0.4">
      <c r="A54595" s="70"/>
      <c r="B54595" s="70"/>
      <c r="C54595" s="71"/>
    </row>
    <row r="54596" spans="1:3" x14ac:dyDescent="0.4">
      <c r="A54596" s="70"/>
      <c r="B54596" s="70"/>
      <c r="C54596" s="71"/>
    </row>
    <row r="54597" spans="1:3" x14ac:dyDescent="0.4">
      <c r="A54597" s="70"/>
      <c r="B54597" s="70"/>
      <c r="C54597" s="71"/>
    </row>
    <row r="54598" spans="1:3" x14ac:dyDescent="0.4">
      <c r="A54598" s="70"/>
      <c r="B54598" s="70"/>
      <c r="C54598" s="71"/>
    </row>
    <row r="54599" spans="1:3" x14ac:dyDescent="0.4">
      <c r="A54599" s="70"/>
      <c r="B54599" s="70"/>
      <c r="C54599" s="71"/>
    </row>
    <row r="54600" spans="1:3" x14ac:dyDescent="0.4">
      <c r="A54600" s="70"/>
      <c r="B54600" s="70"/>
      <c r="C54600" s="71"/>
    </row>
    <row r="54601" spans="1:3" x14ac:dyDescent="0.4">
      <c r="A54601" s="70"/>
      <c r="B54601" s="70"/>
      <c r="C54601" s="71"/>
    </row>
    <row r="54602" spans="1:3" x14ac:dyDescent="0.4">
      <c r="A54602" s="70"/>
      <c r="B54602" s="70"/>
      <c r="C54602" s="71"/>
    </row>
    <row r="54603" spans="1:3" x14ac:dyDescent="0.4">
      <c r="A54603" s="70"/>
      <c r="B54603" s="70"/>
      <c r="C54603" s="71"/>
    </row>
    <row r="54604" spans="1:3" x14ac:dyDescent="0.4">
      <c r="A54604" s="70"/>
      <c r="B54604" s="70"/>
      <c r="C54604" s="71"/>
    </row>
    <row r="54605" spans="1:3" x14ac:dyDescent="0.4">
      <c r="A54605" s="70"/>
      <c r="B54605" s="70"/>
      <c r="C54605" s="71"/>
    </row>
    <row r="54606" spans="1:3" x14ac:dyDescent="0.4">
      <c r="A54606" s="70"/>
      <c r="B54606" s="70"/>
      <c r="C54606" s="71"/>
    </row>
    <row r="54607" spans="1:3" x14ac:dyDescent="0.4">
      <c r="A54607" s="70"/>
      <c r="B54607" s="70"/>
      <c r="C54607" s="71"/>
    </row>
    <row r="54608" spans="1:3" x14ac:dyDescent="0.4">
      <c r="A54608" s="70"/>
      <c r="B54608" s="70"/>
      <c r="C54608" s="71"/>
    </row>
    <row r="54609" spans="1:3" x14ac:dyDescent="0.4">
      <c r="A54609" s="70"/>
      <c r="B54609" s="70"/>
      <c r="C54609" s="71"/>
    </row>
    <row r="54610" spans="1:3" x14ac:dyDescent="0.4">
      <c r="A54610" s="70"/>
      <c r="B54610" s="70"/>
      <c r="C54610" s="71"/>
    </row>
    <row r="54611" spans="1:3" x14ac:dyDescent="0.4">
      <c r="A54611" s="70"/>
      <c r="B54611" s="70"/>
      <c r="C54611" s="71"/>
    </row>
    <row r="54612" spans="1:3" x14ac:dyDescent="0.4">
      <c r="A54612" s="70"/>
      <c r="B54612" s="70"/>
      <c r="C54612" s="71"/>
    </row>
    <row r="54613" spans="1:3" x14ac:dyDescent="0.4">
      <c r="A54613" s="70"/>
      <c r="B54613" s="70"/>
      <c r="C54613" s="71"/>
    </row>
    <row r="54614" spans="1:3" x14ac:dyDescent="0.4">
      <c r="A54614" s="70"/>
      <c r="B54614" s="70"/>
      <c r="C54614" s="71"/>
    </row>
    <row r="54615" spans="1:3" x14ac:dyDescent="0.4">
      <c r="A54615" s="70"/>
      <c r="B54615" s="70"/>
      <c r="C54615" s="71"/>
    </row>
    <row r="54616" spans="1:3" x14ac:dyDescent="0.4">
      <c r="A54616" s="70"/>
      <c r="B54616" s="70"/>
      <c r="C54616" s="71"/>
    </row>
    <row r="54617" spans="1:3" x14ac:dyDescent="0.4">
      <c r="A54617" s="70"/>
      <c r="B54617" s="70"/>
      <c r="C54617" s="71"/>
    </row>
    <row r="54618" spans="1:3" x14ac:dyDescent="0.4">
      <c r="A54618" s="70"/>
      <c r="B54618" s="70"/>
      <c r="C54618" s="71"/>
    </row>
    <row r="54619" spans="1:3" x14ac:dyDescent="0.4">
      <c r="A54619" s="70"/>
      <c r="B54619" s="70"/>
      <c r="C54619" s="71"/>
    </row>
    <row r="54620" spans="1:3" x14ac:dyDescent="0.4">
      <c r="A54620" s="70"/>
      <c r="B54620" s="70"/>
      <c r="C54620" s="71"/>
    </row>
    <row r="54621" spans="1:3" x14ac:dyDescent="0.4">
      <c r="A54621" s="70"/>
      <c r="B54621" s="70"/>
      <c r="C54621" s="71"/>
    </row>
    <row r="54622" spans="1:3" x14ac:dyDescent="0.4">
      <c r="A54622" s="70"/>
      <c r="B54622" s="70"/>
      <c r="C54622" s="71"/>
    </row>
    <row r="54623" spans="1:3" x14ac:dyDescent="0.4">
      <c r="A54623" s="70"/>
      <c r="B54623" s="70"/>
      <c r="C54623" s="71"/>
    </row>
    <row r="54624" spans="1:3" x14ac:dyDescent="0.4">
      <c r="A54624" s="70"/>
      <c r="B54624" s="70"/>
      <c r="C54624" s="71"/>
    </row>
    <row r="54625" spans="1:3" x14ac:dyDescent="0.4">
      <c r="A54625" s="70"/>
      <c r="B54625" s="70"/>
      <c r="C54625" s="71"/>
    </row>
    <row r="54626" spans="1:3" x14ac:dyDescent="0.4">
      <c r="A54626" s="70"/>
      <c r="B54626" s="70"/>
      <c r="C54626" s="71"/>
    </row>
    <row r="54627" spans="1:3" x14ac:dyDescent="0.4">
      <c r="A54627" s="70"/>
      <c r="B54627" s="70"/>
      <c r="C54627" s="71"/>
    </row>
    <row r="54628" spans="1:3" x14ac:dyDescent="0.4">
      <c r="A54628" s="70"/>
      <c r="B54628" s="70"/>
      <c r="C54628" s="71"/>
    </row>
    <row r="54629" spans="1:3" x14ac:dyDescent="0.4">
      <c r="A54629" s="70"/>
      <c r="B54629" s="70"/>
      <c r="C54629" s="71"/>
    </row>
    <row r="54630" spans="1:3" x14ac:dyDescent="0.4">
      <c r="A54630" s="70"/>
      <c r="B54630" s="70"/>
      <c r="C54630" s="71"/>
    </row>
    <row r="54631" spans="1:3" x14ac:dyDescent="0.4">
      <c r="A54631" s="70"/>
      <c r="B54631" s="70"/>
      <c r="C54631" s="71"/>
    </row>
    <row r="54632" spans="1:3" x14ac:dyDescent="0.4">
      <c r="A54632" s="70"/>
      <c r="B54632" s="70"/>
      <c r="C54632" s="71"/>
    </row>
    <row r="54633" spans="1:3" x14ac:dyDescent="0.4">
      <c r="A54633" s="70"/>
      <c r="B54633" s="70"/>
      <c r="C54633" s="71"/>
    </row>
    <row r="54634" spans="1:3" x14ac:dyDescent="0.4">
      <c r="A54634" s="70"/>
      <c r="B54634" s="70"/>
      <c r="C54634" s="71"/>
    </row>
    <row r="54635" spans="1:3" x14ac:dyDescent="0.4">
      <c r="A54635" s="70"/>
      <c r="B54635" s="70"/>
      <c r="C54635" s="71"/>
    </row>
    <row r="54636" spans="1:3" x14ac:dyDescent="0.4">
      <c r="A54636" s="70"/>
      <c r="B54636" s="70"/>
      <c r="C54636" s="71"/>
    </row>
    <row r="54637" spans="1:3" x14ac:dyDescent="0.4">
      <c r="A54637" s="70"/>
      <c r="B54637" s="70"/>
      <c r="C54637" s="71"/>
    </row>
    <row r="54638" spans="1:3" x14ac:dyDescent="0.4">
      <c r="A54638" s="70"/>
      <c r="B54638" s="70"/>
      <c r="C54638" s="71"/>
    </row>
    <row r="54639" spans="1:3" x14ac:dyDescent="0.4">
      <c r="A54639" s="70"/>
      <c r="B54639" s="70"/>
      <c r="C54639" s="71"/>
    </row>
    <row r="54640" spans="1:3" x14ac:dyDescent="0.4">
      <c r="A54640" s="70"/>
      <c r="B54640" s="70"/>
      <c r="C54640" s="71"/>
    </row>
    <row r="54641" spans="1:3" x14ac:dyDescent="0.4">
      <c r="A54641" s="70"/>
      <c r="B54641" s="70"/>
      <c r="C54641" s="71"/>
    </row>
    <row r="54642" spans="1:3" x14ac:dyDescent="0.4">
      <c r="A54642" s="70"/>
      <c r="B54642" s="70"/>
      <c r="C54642" s="71"/>
    </row>
    <row r="54643" spans="1:3" x14ac:dyDescent="0.4">
      <c r="A54643" s="70"/>
      <c r="B54643" s="70"/>
      <c r="C54643" s="71"/>
    </row>
    <row r="54644" spans="1:3" x14ac:dyDescent="0.4">
      <c r="A54644" s="70"/>
      <c r="B54644" s="70"/>
      <c r="C54644" s="71"/>
    </row>
    <row r="54645" spans="1:3" x14ac:dyDescent="0.4">
      <c r="A54645" s="70"/>
      <c r="B54645" s="70"/>
      <c r="C54645" s="71"/>
    </row>
    <row r="54646" spans="1:3" x14ac:dyDescent="0.4">
      <c r="A54646" s="70"/>
      <c r="B54646" s="70"/>
      <c r="C54646" s="71"/>
    </row>
    <row r="54647" spans="1:3" x14ac:dyDescent="0.4">
      <c r="A54647" s="70"/>
      <c r="B54647" s="70"/>
      <c r="C54647" s="71"/>
    </row>
    <row r="54648" spans="1:3" x14ac:dyDescent="0.4">
      <c r="A54648" s="70"/>
      <c r="B54648" s="70"/>
      <c r="C54648" s="71"/>
    </row>
    <row r="54649" spans="1:3" x14ac:dyDescent="0.4">
      <c r="A54649" s="70"/>
      <c r="B54649" s="70"/>
      <c r="C54649" s="71"/>
    </row>
    <row r="54650" spans="1:3" x14ac:dyDescent="0.4">
      <c r="A54650" s="70"/>
      <c r="B54650" s="70"/>
      <c r="C54650" s="71"/>
    </row>
    <row r="54651" spans="1:3" x14ac:dyDescent="0.4">
      <c r="A54651" s="70"/>
      <c r="B54651" s="70"/>
      <c r="C54651" s="71"/>
    </row>
    <row r="54652" spans="1:3" x14ac:dyDescent="0.4">
      <c r="A54652" s="70"/>
      <c r="B54652" s="70"/>
      <c r="C54652" s="71"/>
    </row>
    <row r="54653" spans="1:3" x14ac:dyDescent="0.4">
      <c r="A54653" s="70"/>
      <c r="B54653" s="70"/>
      <c r="C54653" s="71"/>
    </row>
    <row r="54654" spans="1:3" x14ac:dyDescent="0.4">
      <c r="A54654" s="70"/>
      <c r="B54654" s="70"/>
      <c r="C54654" s="71"/>
    </row>
    <row r="54655" spans="1:3" x14ac:dyDescent="0.4">
      <c r="A54655" s="70"/>
      <c r="B54655" s="70"/>
      <c r="C54655" s="71"/>
    </row>
    <row r="54656" spans="1:3" x14ac:dyDescent="0.4">
      <c r="A54656" s="70"/>
      <c r="B54656" s="70"/>
      <c r="C54656" s="71"/>
    </row>
    <row r="54657" spans="1:3" x14ac:dyDescent="0.4">
      <c r="A54657" s="70"/>
      <c r="B54657" s="70"/>
      <c r="C54657" s="71"/>
    </row>
    <row r="54658" spans="1:3" x14ac:dyDescent="0.4">
      <c r="A54658" s="70"/>
      <c r="B54658" s="70"/>
      <c r="C54658" s="71"/>
    </row>
    <row r="54659" spans="1:3" x14ac:dyDescent="0.4">
      <c r="A54659" s="70"/>
      <c r="B54659" s="70"/>
      <c r="C54659" s="71"/>
    </row>
    <row r="54660" spans="1:3" x14ac:dyDescent="0.4">
      <c r="A54660" s="70"/>
      <c r="B54660" s="70"/>
      <c r="C54660" s="71"/>
    </row>
    <row r="54661" spans="1:3" x14ac:dyDescent="0.4">
      <c r="A54661" s="70"/>
      <c r="B54661" s="70"/>
      <c r="C54661" s="71"/>
    </row>
    <row r="54662" spans="1:3" x14ac:dyDescent="0.4">
      <c r="A54662" s="70"/>
      <c r="B54662" s="70"/>
      <c r="C54662" s="71"/>
    </row>
    <row r="54663" spans="1:3" x14ac:dyDescent="0.4">
      <c r="A54663" s="70"/>
      <c r="B54663" s="70"/>
      <c r="C54663" s="71"/>
    </row>
    <row r="54664" spans="1:3" x14ac:dyDescent="0.4">
      <c r="A54664" s="70"/>
      <c r="B54664" s="70"/>
      <c r="C54664" s="71"/>
    </row>
    <row r="54665" spans="1:3" x14ac:dyDescent="0.4">
      <c r="A54665" s="70"/>
      <c r="B54665" s="70"/>
      <c r="C54665" s="71"/>
    </row>
    <row r="54666" spans="1:3" x14ac:dyDescent="0.4">
      <c r="A54666" s="70"/>
      <c r="B54666" s="70"/>
      <c r="C54666" s="71"/>
    </row>
    <row r="54667" spans="1:3" x14ac:dyDescent="0.4">
      <c r="A54667" s="70"/>
      <c r="B54667" s="70"/>
      <c r="C54667" s="71"/>
    </row>
    <row r="54668" spans="1:3" x14ac:dyDescent="0.4">
      <c r="A54668" s="70"/>
      <c r="B54668" s="70"/>
      <c r="C54668" s="71"/>
    </row>
    <row r="54669" spans="1:3" x14ac:dyDescent="0.4">
      <c r="A54669" s="70"/>
      <c r="B54669" s="70"/>
      <c r="C54669" s="71"/>
    </row>
    <row r="54670" spans="1:3" x14ac:dyDescent="0.4">
      <c r="A54670" s="70"/>
      <c r="B54670" s="70"/>
      <c r="C54670" s="71"/>
    </row>
    <row r="54671" spans="1:3" x14ac:dyDescent="0.4">
      <c r="A54671" s="70"/>
      <c r="B54671" s="70"/>
      <c r="C54671" s="71"/>
    </row>
    <row r="54672" spans="1:3" x14ac:dyDescent="0.4">
      <c r="A54672" s="70"/>
      <c r="B54672" s="70"/>
      <c r="C54672" s="71"/>
    </row>
    <row r="54673" spans="1:3" x14ac:dyDescent="0.4">
      <c r="A54673" s="70"/>
      <c r="B54673" s="70"/>
      <c r="C54673" s="71"/>
    </row>
    <row r="54674" spans="1:3" x14ac:dyDescent="0.4">
      <c r="A54674" s="70"/>
      <c r="B54674" s="70"/>
      <c r="C54674" s="71"/>
    </row>
    <row r="54675" spans="1:3" x14ac:dyDescent="0.4">
      <c r="A54675" s="70"/>
      <c r="B54675" s="70"/>
      <c r="C54675" s="71"/>
    </row>
    <row r="54676" spans="1:3" x14ac:dyDescent="0.4">
      <c r="A54676" s="70"/>
      <c r="B54676" s="70"/>
      <c r="C54676" s="71"/>
    </row>
    <row r="54677" spans="1:3" x14ac:dyDescent="0.4">
      <c r="A54677" s="70"/>
      <c r="B54677" s="70"/>
      <c r="C54677" s="71"/>
    </row>
    <row r="54678" spans="1:3" x14ac:dyDescent="0.4">
      <c r="A54678" s="70"/>
      <c r="B54678" s="70"/>
      <c r="C54678" s="71"/>
    </row>
    <row r="54679" spans="1:3" x14ac:dyDescent="0.4">
      <c r="A54679" s="70"/>
      <c r="B54679" s="70"/>
      <c r="C54679" s="71"/>
    </row>
    <row r="54680" spans="1:3" x14ac:dyDescent="0.4">
      <c r="A54680" s="70"/>
      <c r="B54680" s="70"/>
      <c r="C54680" s="71"/>
    </row>
    <row r="54681" spans="1:3" x14ac:dyDescent="0.4">
      <c r="A54681" s="70"/>
      <c r="B54681" s="70"/>
      <c r="C54681" s="71"/>
    </row>
    <row r="54682" spans="1:3" x14ac:dyDescent="0.4">
      <c r="A54682" s="70"/>
      <c r="B54682" s="70"/>
      <c r="C54682" s="71"/>
    </row>
    <row r="54683" spans="1:3" x14ac:dyDescent="0.4">
      <c r="A54683" s="70"/>
      <c r="B54683" s="70"/>
      <c r="C54683" s="71"/>
    </row>
    <row r="54684" spans="1:3" x14ac:dyDescent="0.4">
      <c r="A54684" s="70"/>
      <c r="B54684" s="70"/>
      <c r="C54684" s="71"/>
    </row>
    <row r="54685" spans="1:3" x14ac:dyDescent="0.4">
      <c r="A54685" s="70"/>
      <c r="B54685" s="70"/>
      <c r="C54685" s="71"/>
    </row>
    <row r="54686" spans="1:3" x14ac:dyDescent="0.4">
      <c r="A54686" s="70"/>
      <c r="B54686" s="70"/>
      <c r="C54686" s="71"/>
    </row>
    <row r="54687" spans="1:3" x14ac:dyDescent="0.4">
      <c r="A54687" s="70"/>
      <c r="B54687" s="70"/>
      <c r="C54687" s="71"/>
    </row>
    <row r="54688" spans="1:3" x14ac:dyDescent="0.4">
      <c r="A54688" s="70"/>
      <c r="B54688" s="70"/>
      <c r="C54688" s="71"/>
    </row>
    <row r="54689" spans="1:3" x14ac:dyDescent="0.4">
      <c r="A54689" s="70"/>
      <c r="B54689" s="70"/>
      <c r="C54689" s="71"/>
    </row>
    <row r="54690" spans="1:3" x14ac:dyDescent="0.4">
      <c r="A54690" s="70"/>
      <c r="B54690" s="70"/>
      <c r="C54690" s="71"/>
    </row>
    <row r="54691" spans="1:3" x14ac:dyDescent="0.4">
      <c r="A54691" s="70"/>
      <c r="B54691" s="70"/>
      <c r="C54691" s="71"/>
    </row>
    <row r="54692" spans="1:3" x14ac:dyDescent="0.4">
      <c r="A54692" s="70"/>
      <c r="B54692" s="70"/>
      <c r="C54692" s="71"/>
    </row>
    <row r="54693" spans="1:3" x14ac:dyDescent="0.4">
      <c r="A54693" s="70"/>
      <c r="B54693" s="70"/>
      <c r="C54693" s="71"/>
    </row>
    <row r="54694" spans="1:3" x14ac:dyDescent="0.4">
      <c r="A54694" s="70"/>
      <c r="B54694" s="70"/>
      <c r="C54694" s="71"/>
    </row>
    <row r="54695" spans="1:3" x14ac:dyDescent="0.4">
      <c r="A54695" s="70"/>
      <c r="B54695" s="70"/>
      <c r="C54695" s="71"/>
    </row>
    <row r="54696" spans="1:3" x14ac:dyDescent="0.4">
      <c r="A54696" s="70"/>
      <c r="B54696" s="70"/>
      <c r="C54696" s="71"/>
    </row>
    <row r="54697" spans="1:3" x14ac:dyDescent="0.4">
      <c r="A54697" s="70"/>
      <c r="B54697" s="70"/>
      <c r="C54697" s="71"/>
    </row>
    <row r="54698" spans="1:3" x14ac:dyDescent="0.4">
      <c r="A54698" s="70"/>
      <c r="B54698" s="70"/>
      <c r="C54698" s="71"/>
    </row>
    <row r="54699" spans="1:3" x14ac:dyDescent="0.4">
      <c r="A54699" s="70"/>
      <c r="B54699" s="70"/>
      <c r="C54699" s="71"/>
    </row>
    <row r="54700" spans="1:3" x14ac:dyDescent="0.4">
      <c r="A54700" s="70"/>
      <c r="B54700" s="70"/>
      <c r="C54700" s="71"/>
    </row>
    <row r="54701" spans="1:3" x14ac:dyDescent="0.4">
      <c r="A54701" s="70"/>
      <c r="B54701" s="70"/>
      <c r="C54701" s="71"/>
    </row>
    <row r="54702" spans="1:3" x14ac:dyDescent="0.4">
      <c r="A54702" s="70"/>
      <c r="B54702" s="70"/>
      <c r="C54702" s="71"/>
    </row>
    <row r="54703" spans="1:3" x14ac:dyDescent="0.4">
      <c r="A54703" s="70"/>
      <c r="B54703" s="70"/>
      <c r="C54703" s="71"/>
    </row>
    <row r="54704" spans="1:3" x14ac:dyDescent="0.4">
      <c r="A54704" s="70"/>
      <c r="B54704" s="70"/>
      <c r="C54704" s="71"/>
    </row>
    <row r="54705" spans="1:3" x14ac:dyDescent="0.4">
      <c r="A54705" s="70"/>
      <c r="B54705" s="70"/>
      <c r="C54705" s="71"/>
    </row>
    <row r="54706" spans="1:3" x14ac:dyDescent="0.4">
      <c r="A54706" s="70"/>
      <c r="B54706" s="70"/>
      <c r="C54706" s="71"/>
    </row>
    <row r="54707" spans="1:3" x14ac:dyDescent="0.4">
      <c r="A54707" s="70"/>
      <c r="B54707" s="70"/>
      <c r="C54707" s="71"/>
    </row>
    <row r="54708" spans="1:3" x14ac:dyDescent="0.4">
      <c r="A54708" s="70"/>
      <c r="B54708" s="70"/>
      <c r="C54708" s="71"/>
    </row>
    <row r="54709" spans="1:3" x14ac:dyDescent="0.4">
      <c r="A54709" s="70"/>
      <c r="B54709" s="70"/>
      <c r="C54709" s="71"/>
    </row>
    <row r="54710" spans="1:3" x14ac:dyDescent="0.4">
      <c r="A54710" s="70"/>
      <c r="B54710" s="70"/>
      <c r="C54710" s="71"/>
    </row>
    <row r="54711" spans="1:3" x14ac:dyDescent="0.4">
      <c r="A54711" s="70"/>
      <c r="B54711" s="70"/>
      <c r="C54711" s="71"/>
    </row>
    <row r="54712" spans="1:3" x14ac:dyDescent="0.4">
      <c r="A54712" s="70"/>
      <c r="B54712" s="70"/>
      <c r="C54712" s="71"/>
    </row>
    <row r="54713" spans="1:3" x14ac:dyDescent="0.4">
      <c r="A54713" s="70"/>
      <c r="B54713" s="70"/>
      <c r="C54713" s="71"/>
    </row>
    <row r="54714" spans="1:3" x14ac:dyDescent="0.4">
      <c r="A54714" s="70"/>
      <c r="B54714" s="70"/>
      <c r="C54714" s="71"/>
    </row>
    <row r="54715" spans="1:3" x14ac:dyDescent="0.4">
      <c r="A54715" s="70"/>
      <c r="B54715" s="70"/>
      <c r="C54715" s="71"/>
    </row>
    <row r="54716" spans="1:3" x14ac:dyDescent="0.4">
      <c r="A54716" s="70"/>
      <c r="B54716" s="70"/>
      <c r="C54716" s="71"/>
    </row>
    <row r="54717" spans="1:3" x14ac:dyDescent="0.4">
      <c r="A54717" s="70"/>
      <c r="B54717" s="70"/>
      <c r="C54717" s="71"/>
    </row>
    <row r="54718" spans="1:3" x14ac:dyDescent="0.4">
      <c r="A54718" s="70"/>
      <c r="B54718" s="70"/>
      <c r="C54718" s="71"/>
    </row>
    <row r="54719" spans="1:3" x14ac:dyDescent="0.4">
      <c r="A54719" s="70"/>
      <c r="B54719" s="70"/>
      <c r="C54719" s="71"/>
    </row>
    <row r="54720" spans="1:3" x14ac:dyDescent="0.4">
      <c r="A54720" s="70"/>
      <c r="B54720" s="70"/>
      <c r="C54720" s="71"/>
    </row>
    <row r="54721" spans="1:3" x14ac:dyDescent="0.4">
      <c r="A54721" s="70"/>
      <c r="B54721" s="70"/>
      <c r="C54721" s="71"/>
    </row>
    <row r="54722" spans="1:3" x14ac:dyDescent="0.4">
      <c r="A54722" s="70"/>
      <c r="B54722" s="70"/>
      <c r="C54722" s="71"/>
    </row>
    <row r="54723" spans="1:3" x14ac:dyDescent="0.4">
      <c r="A54723" s="70"/>
      <c r="B54723" s="70"/>
      <c r="C54723" s="71"/>
    </row>
    <row r="54724" spans="1:3" x14ac:dyDescent="0.4">
      <c r="A54724" s="70"/>
      <c r="B54724" s="70"/>
      <c r="C54724" s="71"/>
    </row>
    <row r="54725" spans="1:3" x14ac:dyDescent="0.4">
      <c r="A54725" s="70"/>
      <c r="B54725" s="70"/>
      <c r="C54725" s="71"/>
    </row>
    <row r="54726" spans="1:3" x14ac:dyDescent="0.4">
      <c r="A54726" s="70"/>
      <c r="B54726" s="70"/>
      <c r="C54726" s="71"/>
    </row>
    <row r="54727" spans="1:3" x14ac:dyDescent="0.4">
      <c r="A54727" s="70"/>
      <c r="B54727" s="70"/>
      <c r="C54727" s="71"/>
    </row>
    <row r="54728" spans="1:3" x14ac:dyDescent="0.4">
      <c r="A54728" s="70"/>
      <c r="B54728" s="70"/>
      <c r="C54728" s="71"/>
    </row>
    <row r="54729" spans="1:3" x14ac:dyDescent="0.4">
      <c r="A54729" s="70"/>
      <c r="B54729" s="70"/>
      <c r="C54729" s="71"/>
    </row>
    <row r="54730" spans="1:3" x14ac:dyDescent="0.4">
      <c r="A54730" s="70"/>
      <c r="B54730" s="70"/>
      <c r="C54730" s="71"/>
    </row>
    <row r="54731" spans="1:3" x14ac:dyDescent="0.4">
      <c r="A54731" s="70"/>
      <c r="B54731" s="70"/>
      <c r="C54731" s="71"/>
    </row>
    <row r="54732" spans="1:3" x14ac:dyDescent="0.4">
      <c r="A54732" s="70"/>
      <c r="B54732" s="70"/>
      <c r="C54732" s="71"/>
    </row>
    <row r="54733" spans="1:3" x14ac:dyDescent="0.4">
      <c r="A54733" s="70"/>
      <c r="B54733" s="70"/>
      <c r="C54733" s="71"/>
    </row>
    <row r="54734" spans="1:3" x14ac:dyDescent="0.4">
      <c r="A54734" s="70"/>
      <c r="B54734" s="70"/>
      <c r="C54734" s="71"/>
    </row>
    <row r="54735" spans="1:3" x14ac:dyDescent="0.4">
      <c r="A54735" s="70"/>
      <c r="B54735" s="70"/>
      <c r="C54735" s="71"/>
    </row>
    <row r="54736" spans="1:3" x14ac:dyDescent="0.4">
      <c r="A54736" s="70"/>
      <c r="B54736" s="70"/>
      <c r="C54736" s="71"/>
    </row>
    <row r="54737" spans="1:3" x14ac:dyDescent="0.4">
      <c r="A54737" s="70"/>
      <c r="B54737" s="70"/>
      <c r="C54737" s="71"/>
    </row>
    <row r="54738" spans="1:3" x14ac:dyDescent="0.4">
      <c r="A54738" s="70"/>
      <c r="B54738" s="70"/>
      <c r="C54738" s="71"/>
    </row>
    <row r="54739" spans="1:3" x14ac:dyDescent="0.4">
      <c r="A54739" s="70"/>
      <c r="B54739" s="70"/>
      <c r="C54739" s="71"/>
    </row>
    <row r="54740" spans="1:3" x14ac:dyDescent="0.4">
      <c r="A54740" s="70"/>
      <c r="B54740" s="70"/>
      <c r="C54740" s="71"/>
    </row>
    <row r="54741" spans="1:3" x14ac:dyDescent="0.4">
      <c r="A54741" s="70"/>
      <c r="B54741" s="70"/>
      <c r="C54741" s="71"/>
    </row>
    <row r="54742" spans="1:3" x14ac:dyDescent="0.4">
      <c r="A54742" s="70"/>
      <c r="B54742" s="70"/>
      <c r="C54742" s="71"/>
    </row>
    <row r="54743" spans="1:3" x14ac:dyDescent="0.4">
      <c r="A54743" s="70"/>
      <c r="B54743" s="70"/>
      <c r="C54743" s="71"/>
    </row>
    <row r="54744" spans="1:3" x14ac:dyDescent="0.4">
      <c r="A54744" s="70"/>
      <c r="B54744" s="70"/>
      <c r="C54744" s="71"/>
    </row>
    <row r="54745" spans="1:3" x14ac:dyDescent="0.4">
      <c r="A54745" s="70"/>
      <c r="B54745" s="70"/>
      <c r="C54745" s="71"/>
    </row>
    <row r="54746" spans="1:3" x14ac:dyDescent="0.4">
      <c r="A54746" s="70"/>
      <c r="B54746" s="70"/>
      <c r="C54746" s="71"/>
    </row>
    <row r="54747" spans="1:3" x14ac:dyDescent="0.4">
      <c r="A54747" s="70"/>
      <c r="B54747" s="70"/>
      <c r="C54747" s="71"/>
    </row>
    <row r="54748" spans="1:3" x14ac:dyDescent="0.4">
      <c r="A54748" s="70"/>
      <c r="B54748" s="70"/>
      <c r="C54748" s="71"/>
    </row>
    <row r="54749" spans="1:3" x14ac:dyDescent="0.4">
      <c r="A54749" s="70"/>
      <c r="B54749" s="70"/>
      <c r="C54749" s="71"/>
    </row>
    <row r="54750" spans="1:3" x14ac:dyDescent="0.4">
      <c r="A54750" s="70"/>
      <c r="B54750" s="70"/>
      <c r="C54750" s="71"/>
    </row>
    <row r="54751" spans="1:3" x14ac:dyDescent="0.4">
      <c r="A54751" s="70"/>
      <c r="B54751" s="70"/>
      <c r="C54751" s="71"/>
    </row>
    <row r="54752" spans="1:3" x14ac:dyDescent="0.4">
      <c r="A54752" s="70"/>
      <c r="B54752" s="70"/>
      <c r="C54752" s="71"/>
    </row>
    <row r="54753" spans="1:3" x14ac:dyDescent="0.4">
      <c r="A54753" s="70"/>
      <c r="B54753" s="70"/>
      <c r="C54753" s="71"/>
    </row>
    <row r="54754" spans="1:3" x14ac:dyDescent="0.4">
      <c r="A54754" s="70"/>
      <c r="B54754" s="70"/>
      <c r="C54754" s="71"/>
    </row>
    <row r="54755" spans="1:3" x14ac:dyDescent="0.4">
      <c r="A54755" s="70"/>
      <c r="B54755" s="70"/>
      <c r="C54755" s="71"/>
    </row>
    <row r="54756" spans="1:3" x14ac:dyDescent="0.4">
      <c r="A54756" s="70"/>
      <c r="B54756" s="70"/>
      <c r="C54756" s="71"/>
    </row>
    <row r="54757" spans="1:3" x14ac:dyDescent="0.4">
      <c r="A54757" s="70"/>
      <c r="B54757" s="70"/>
      <c r="C54757" s="71"/>
    </row>
    <row r="54758" spans="1:3" x14ac:dyDescent="0.4">
      <c r="A54758" s="70"/>
      <c r="B54758" s="70"/>
      <c r="C54758" s="71"/>
    </row>
    <row r="54759" spans="1:3" x14ac:dyDescent="0.4">
      <c r="A54759" s="70"/>
      <c r="B54759" s="70"/>
      <c r="C54759" s="71"/>
    </row>
    <row r="54760" spans="1:3" x14ac:dyDescent="0.4">
      <c r="A54760" s="70"/>
      <c r="B54760" s="70"/>
      <c r="C54760" s="71"/>
    </row>
    <row r="54761" spans="1:3" x14ac:dyDescent="0.4">
      <c r="A54761" s="70"/>
      <c r="B54761" s="70"/>
      <c r="C54761" s="71"/>
    </row>
    <row r="54762" spans="1:3" x14ac:dyDescent="0.4">
      <c r="A54762" s="70"/>
      <c r="B54762" s="70"/>
      <c r="C54762" s="71"/>
    </row>
    <row r="54763" spans="1:3" x14ac:dyDescent="0.4">
      <c r="A54763" s="70"/>
      <c r="B54763" s="70"/>
      <c r="C54763" s="71"/>
    </row>
    <row r="54764" spans="1:3" x14ac:dyDescent="0.4">
      <c r="A54764" s="70"/>
      <c r="B54764" s="70"/>
      <c r="C54764" s="71"/>
    </row>
    <row r="54765" spans="1:3" x14ac:dyDescent="0.4">
      <c r="A54765" s="70"/>
      <c r="B54765" s="70"/>
      <c r="C54765" s="71"/>
    </row>
    <row r="54766" spans="1:3" x14ac:dyDescent="0.4">
      <c r="A54766" s="70"/>
      <c r="B54766" s="70"/>
      <c r="C54766" s="71"/>
    </row>
    <row r="54767" spans="1:3" x14ac:dyDescent="0.4">
      <c r="A54767" s="70"/>
      <c r="B54767" s="70"/>
      <c r="C54767" s="71"/>
    </row>
    <row r="54768" spans="1:3" x14ac:dyDescent="0.4">
      <c r="A54768" s="70"/>
      <c r="B54768" s="70"/>
      <c r="C54768" s="71"/>
    </row>
    <row r="54769" spans="1:3" x14ac:dyDescent="0.4">
      <c r="A54769" s="70"/>
      <c r="B54769" s="70"/>
      <c r="C54769" s="71"/>
    </row>
    <row r="54770" spans="1:3" x14ac:dyDescent="0.4">
      <c r="A54770" s="70"/>
      <c r="B54770" s="70"/>
      <c r="C54770" s="71"/>
    </row>
    <row r="54771" spans="1:3" x14ac:dyDescent="0.4">
      <c r="A54771" s="70"/>
      <c r="B54771" s="70"/>
      <c r="C54771" s="71"/>
    </row>
    <row r="54772" spans="1:3" x14ac:dyDescent="0.4">
      <c r="A54772" s="70"/>
      <c r="B54772" s="70"/>
      <c r="C54772" s="71"/>
    </row>
    <row r="54773" spans="1:3" x14ac:dyDescent="0.4">
      <c r="A54773" s="70"/>
      <c r="B54773" s="70"/>
      <c r="C54773" s="71"/>
    </row>
    <row r="54774" spans="1:3" x14ac:dyDescent="0.4">
      <c r="A54774" s="70"/>
      <c r="B54774" s="70"/>
      <c r="C54774" s="71"/>
    </row>
    <row r="54775" spans="1:3" x14ac:dyDescent="0.4">
      <c r="A54775" s="70"/>
      <c r="B54775" s="70"/>
      <c r="C54775" s="71"/>
    </row>
    <row r="54776" spans="1:3" x14ac:dyDescent="0.4">
      <c r="A54776" s="70"/>
      <c r="B54776" s="70"/>
      <c r="C54776" s="71"/>
    </row>
    <row r="54777" spans="1:3" x14ac:dyDescent="0.4">
      <c r="A54777" s="70"/>
      <c r="B54777" s="70"/>
      <c r="C54777" s="71"/>
    </row>
    <row r="54778" spans="1:3" x14ac:dyDescent="0.4">
      <c r="A54778" s="70"/>
      <c r="B54778" s="70"/>
      <c r="C54778" s="71"/>
    </row>
    <row r="54779" spans="1:3" x14ac:dyDescent="0.4">
      <c r="A54779" s="70"/>
      <c r="B54779" s="70"/>
      <c r="C54779" s="71"/>
    </row>
    <row r="54780" spans="1:3" x14ac:dyDescent="0.4">
      <c r="A54780" s="70"/>
      <c r="B54780" s="70"/>
      <c r="C54780" s="71"/>
    </row>
    <row r="54781" spans="1:3" x14ac:dyDescent="0.4">
      <c r="A54781" s="70"/>
      <c r="B54781" s="70"/>
      <c r="C54781" s="71"/>
    </row>
    <row r="54782" spans="1:3" x14ac:dyDescent="0.4">
      <c r="A54782" s="70"/>
      <c r="B54782" s="70"/>
      <c r="C54782" s="71"/>
    </row>
    <row r="54783" spans="1:3" x14ac:dyDescent="0.4">
      <c r="A54783" s="70"/>
      <c r="B54783" s="70"/>
      <c r="C54783" s="71"/>
    </row>
    <row r="54784" spans="1:3" x14ac:dyDescent="0.4">
      <c r="A54784" s="70"/>
      <c r="B54784" s="70"/>
      <c r="C54784" s="71"/>
    </row>
    <row r="54785" spans="1:3" x14ac:dyDescent="0.4">
      <c r="A54785" s="70"/>
      <c r="B54785" s="70"/>
      <c r="C54785" s="71"/>
    </row>
    <row r="54786" spans="1:3" x14ac:dyDescent="0.4">
      <c r="A54786" s="70"/>
      <c r="B54786" s="70"/>
      <c r="C54786" s="71"/>
    </row>
    <row r="54787" spans="1:3" x14ac:dyDescent="0.4">
      <c r="A54787" s="70"/>
      <c r="B54787" s="70"/>
      <c r="C54787" s="71"/>
    </row>
    <row r="54788" spans="1:3" x14ac:dyDescent="0.4">
      <c r="A54788" s="70"/>
      <c r="B54788" s="70"/>
      <c r="C54788" s="71"/>
    </row>
    <row r="54789" spans="1:3" x14ac:dyDescent="0.4">
      <c r="A54789" s="70"/>
      <c r="B54789" s="70"/>
      <c r="C54789" s="71"/>
    </row>
    <row r="54790" spans="1:3" x14ac:dyDescent="0.4">
      <c r="A54790" s="70"/>
      <c r="B54790" s="70"/>
      <c r="C54790" s="71"/>
    </row>
    <row r="54791" spans="1:3" x14ac:dyDescent="0.4">
      <c r="A54791" s="70"/>
      <c r="B54791" s="70"/>
      <c r="C54791" s="71"/>
    </row>
    <row r="54792" spans="1:3" x14ac:dyDescent="0.4">
      <c r="A54792" s="70"/>
      <c r="B54792" s="70"/>
      <c r="C54792" s="71"/>
    </row>
    <row r="54793" spans="1:3" x14ac:dyDescent="0.4">
      <c r="A54793" s="70"/>
      <c r="B54793" s="70"/>
      <c r="C54793" s="71"/>
    </row>
    <row r="54794" spans="1:3" x14ac:dyDescent="0.4">
      <c r="A54794" s="70"/>
      <c r="B54794" s="70"/>
      <c r="C54794" s="71"/>
    </row>
    <row r="54795" spans="1:3" x14ac:dyDescent="0.4">
      <c r="A54795" s="70"/>
      <c r="B54795" s="70"/>
      <c r="C54795" s="71"/>
    </row>
    <row r="54796" spans="1:3" x14ac:dyDescent="0.4">
      <c r="A54796" s="70"/>
      <c r="B54796" s="70"/>
      <c r="C54796" s="71"/>
    </row>
    <row r="54797" spans="1:3" x14ac:dyDescent="0.4">
      <c r="A54797" s="70"/>
      <c r="B54797" s="70"/>
      <c r="C54797" s="71"/>
    </row>
    <row r="54798" spans="1:3" x14ac:dyDescent="0.4">
      <c r="A54798" s="70"/>
      <c r="B54798" s="70"/>
      <c r="C54798" s="71"/>
    </row>
    <row r="54799" spans="1:3" x14ac:dyDescent="0.4">
      <c r="A54799" s="70"/>
      <c r="B54799" s="70"/>
      <c r="C54799" s="71"/>
    </row>
    <row r="54800" spans="1:3" x14ac:dyDescent="0.4">
      <c r="A54800" s="70"/>
      <c r="B54800" s="70"/>
      <c r="C54800" s="71"/>
    </row>
    <row r="54801" spans="1:3" x14ac:dyDescent="0.4">
      <c r="A54801" s="70"/>
      <c r="B54801" s="70"/>
      <c r="C54801" s="71"/>
    </row>
    <row r="54802" spans="1:3" x14ac:dyDescent="0.4">
      <c r="A54802" s="70"/>
      <c r="B54802" s="70"/>
      <c r="C54802" s="71"/>
    </row>
    <row r="54803" spans="1:3" x14ac:dyDescent="0.4">
      <c r="A54803" s="70"/>
      <c r="B54803" s="70"/>
      <c r="C54803" s="71"/>
    </row>
    <row r="54804" spans="1:3" x14ac:dyDescent="0.4">
      <c r="A54804" s="70"/>
      <c r="B54804" s="70"/>
      <c r="C54804" s="71"/>
    </row>
    <row r="54805" spans="1:3" x14ac:dyDescent="0.4">
      <c r="A54805" s="70"/>
      <c r="B54805" s="70"/>
      <c r="C54805" s="71"/>
    </row>
    <row r="54806" spans="1:3" x14ac:dyDescent="0.4">
      <c r="A54806" s="70"/>
      <c r="B54806" s="70"/>
      <c r="C54806" s="71"/>
    </row>
    <row r="54807" spans="1:3" x14ac:dyDescent="0.4">
      <c r="A54807" s="70"/>
      <c r="B54807" s="70"/>
      <c r="C54807" s="71"/>
    </row>
    <row r="54808" spans="1:3" x14ac:dyDescent="0.4">
      <c r="A54808" s="70"/>
      <c r="B54808" s="70"/>
      <c r="C54808" s="71"/>
    </row>
    <row r="54809" spans="1:3" x14ac:dyDescent="0.4">
      <c r="A54809" s="70"/>
      <c r="B54809" s="70"/>
      <c r="C54809" s="71"/>
    </row>
    <row r="54810" spans="1:3" x14ac:dyDescent="0.4">
      <c r="A54810" s="70"/>
      <c r="B54810" s="70"/>
      <c r="C54810" s="71"/>
    </row>
    <row r="54811" spans="1:3" x14ac:dyDescent="0.4">
      <c r="A54811" s="70"/>
      <c r="B54811" s="70"/>
      <c r="C54811" s="71"/>
    </row>
    <row r="54812" spans="1:3" x14ac:dyDescent="0.4">
      <c r="A54812" s="70"/>
      <c r="B54812" s="70"/>
      <c r="C54812" s="71"/>
    </row>
    <row r="54813" spans="1:3" x14ac:dyDescent="0.4">
      <c r="A54813" s="70"/>
      <c r="B54813" s="70"/>
      <c r="C54813" s="71"/>
    </row>
    <row r="54814" spans="1:3" x14ac:dyDescent="0.4">
      <c r="A54814" s="70"/>
      <c r="B54814" s="70"/>
      <c r="C54814" s="71"/>
    </row>
    <row r="54815" spans="1:3" x14ac:dyDescent="0.4">
      <c r="A54815" s="70"/>
      <c r="B54815" s="70"/>
      <c r="C54815" s="71"/>
    </row>
    <row r="54816" spans="1:3" x14ac:dyDescent="0.4">
      <c r="A54816" s="70"/>
      <c r="B54816" s="70"/>
      <c r="C54816" s="71"/>
    </row>
    <row r="54817" spans="1:3" x14ac:dyDescent="0.4">
      <c r="A54817" s="70"/>
      <c r="B54817" s="70"/>
      <c r="C54817" s="71"/>
    </row>
    <row r="54818" spans="1:3" x14ac:dyDescent="0.4">
      <c r="A54818" s="70"/>
      <c r="B54818" s="70"/>
      <c r="C54818" s="71"/>
    </row>
    <row r="54819" spans="1:3" x14ac:dyDescent="0.4">
      <c r="A54819" s="70"/>
      <c r="B54819" s="70"/>
      <c r="C54819" s="71"/>
    </row>
    <row r="54820" spans="1:3" x14ac:dyDescent="0.4">
      <c r="A54820" s="70"/>
      <c r="B54820" s="70"/>
      <c r="C54820" s="71"/>
    </row>
    <row r="54821" spans="1:3" x14ac:dyDescent="0.4">
      <c r="A54821" s="70"/>
      <c r="B54821" s="70"/>
      <c r="C54821" s="71"/>
    </row>
    <row r="54822" spans="1:3" x14ac:dyDescent="0.4">
      <c r="A54822" s="70"/>
      <c r="B54822" s="70"/>
      <c r="C54822" s="71"/>
    </row>
    <row r="54823" spans="1:3" x14ac:dyDescent="0.4">
      <c r="A54823" s="70"/>
      <c r="B54823" s="70"/>
      <c r="C54823" s="71"/>
    </row>
    <row r="54824" spans="1:3" x14ac:dyDescent="0.4">
      <c r="A54824" s="70"/>
      <c r="B54824" s="70"/>
      <c r="C54824" s="71"/>
    </row>
    <row r="54825" spans="1:3" x14ac:dyDescent="0.4">
      <c r="A54825" s="70"/>
      <c r="B54825" s="70"/>
      <c r="C54825" s="71"/>
    </row>
    <row r="54826" spans="1:3" x14ac:dyDescent="0.4">
      <c r="A54826" s="70"/>
      <c r="B54826" s="70"/>
      <c r="C54826" s="71"/>
    </row>
    <row r="54827" spans="1:3" x14ac:dyDescent="0.4">
      <c r="A54827" s="70"/>
      <c r="B54827" s="70"/>
      <c r="C54827" s="71"/>
    </row>
    <row r="54828" spans="1:3" x14ac:dyDescent="0.4">
      <c r="A54828" s="70"/>
      <c r="B54828" s="70"/>
      <c r="C54828" s="71"/>
    </row>
    <row r="54829" spans="1:3" x14ac:dyDescent="0.4">
      <c r="A54829" s="70"/>
      <c r="B54829" s="70"/>
      <c r="C54829" s="71"/>
    </row>
    <row r="54830" spans="1:3" x14ac:dyDescent="0.4">
      <c r="A54830" s="70"/>
      <c r="B54830" s="70"/>
      <c r="C54830" s="71"/>
    </row>
    <row r="54831" spans="1:3" x14ac:dyDescent="0.4">
      <c r="A54831" s="70"/>
      <c r="B54831" s="70"/>
      <c r="C54831" s="71"/>
    </row>
    <row r="54832" spans="1:3" x14ac:dyDescent="0.4">
      <c r="A54832" s="70"/>
      <c r="B54832" s="70"/>
      <c r="C54832" s="71"/>
    </row>
    <row r="54833" spans="1:3" x14ac:dyDescent="0.4">
      <c r="A54833" s="70"/>
      <c r="B54833" s="70"/>
      <c r="C54833" s="71"/>
    </row>
    <row r="54834" spans="1:3" x14ac:dyDescent="0.4">
      <c r="A54834" s="70"/>
      <c r="B54834" s="70"/>
      <c r="C54834" s="71"/>
    </row>
    <row r="54835" spans="1:3" x14ac:dyDescent="0.4">
      <c r="A54835" s="70"/>
      <c r="B54835" s="70"/>
      <c r="C54835" s="71"/>
    </row>
    <row r="54836" spans="1:3" x14ac:dyDescent="0.4">
      <c r="A54836" s="70"/>
      <c r="B54836" s="70"/>
      <c r="C54836" s="71"/>
    </row>
    <row r="54837" spans="1:3" x14ac:dyDescent="0.4">
      <c r="A54837" s="70"/>
      <c r="B54837" s="70"/>
      <c r="C54837" s="71"/>
    </row>
    <row r="54838" spans="1:3" x14ac:dyDescent="0.4">
      <c r="A54838" s="70"/>
      <c r="B54838" s="70"/>
      <c r="C54838" s="71"/>
    </row>
    <row r="54839" spans="1:3" x14ac:dyDescent="0.4">
      <c r="A54839" s="70"/>
      <c r="B54839" s="70"/>
      <c r="C54839" s="71"/>
    </row>
    <row r="54840" spans="1:3" x14ac:dyDescent="0.4">
      <c r="A54840" s="70"/>
      <c r="B54840" s="70"/>
      <c r="C54840" s="71"/>
    </row>
    <row r="54841" spans="1:3" x14ac:dyDescent="0.4">
      <c r="A54841" s="70"/>
      <c r="B54841" s="70"/>
      <c r="C54841" s="71"/>
    </row>
    <row r="54842" spans="1:3" x14ac:dyDescent="0.4">
      <c r="A54842" s="70"/>
      <c r="B54842" s="70"/>
      <c r="C54842" s="71"/>
    </row>
    <row r="54843" spans="1:3" x14ac:dyDescent="0.4">
      <c r="A54843" s="70"/>
      <c r="B54843" s="70"/>
      <c r="C54843" s="71"/>
    </row>
    <row r="54844" spans="1:3" x14ac:dyDescent="0.4">
      <c r="A54844" s="70"/>
      <c r="B54844" s="70"/>
      <c r="C54844" s="71"/>
    </row>
    <row r="54845" spans="1:3" x14ac:dyDescent="0.4">
      <c r="A54845" s="70"/>
      <c r="B54845" s="70"/>
      <c r="C54845" s="71"/>
    </row>
    <row r="54846" spans="1:3" x14ac:dyDescent="0.4">
      <c r="A54846" s="70"/>
      <c r="B54846" s="70"/>
      <c r="C54846" s="71"/>
    </row>
    <row r="54847" spans="1:3" x14ac:dyDescent="0.4">
      <c r="A54847" s="70"/>
      <c r="B54847" s="70"/>
      <c r="C54847" s="71"/>
    </row>
    <row r="54848" spans="1:3" x14ac:dyDescent="0.4">
      <c r="A54848" s="70"/>
      <c r="B54848" s="70"/>
      <c r="C54848" s="71"/>
    </row>
    <row r="54849" spans="1:3" x14ac:dyDescent="0.4">
      <c r="A54849" s="70"/>
      <c r="B54849" s="70"/>
      <c r="C54849" s="71"/>
    </row>
    <row r="54850" spans="1:3" x14ac:dyDescent="0.4">
      <c r="A54850" s="70"/>
      <c r="B54850" s="70"/>
      <c r="C54850" s="71"/>
    </row>
    <row r="54851" spans="1:3" x14ac:dyDescent="0.4">
      <c r="A54851" s="70"/>
      <c r="B54851" s="70"/>
      <c r="C54851" s="71"/>
    </row>
    <row r="54852" spans="1:3" x14ac:dyDescent="0.4">
      <c r="A54852" s="70"/>
      <c r="B54852" s="70"/>
      <c r="C54852" s="71"/>
    </row>
    <row r="54853" spans="1:3" x14ac:dyDescent="0.4">
      <c r="A54853" s="70"/>
      <c r="B54853" s="70"/>
      <c r="C54853" s="71"/>
    </row>
    <row r="54854" spans="1:3" x14ac:dyDescent="0.4">
      <c r="A54854" s="70"/>
      <c r="B54854" s="70"/>
      <c r="C54854" s="71"/>
    </row>
    <row r="54855" spans="1:3" x14ac:dyDescent="0.4">
      <c r="A54855" s="70"/>
      <c r="B54855" s="70"/>
      <c r="C54855" s="71"/>
    </row>
    <row r="54856" spans="1:3" x14ac:dyDescent="0.4">
      <c r="A54856" s="70"/>
      <c r="B54856" s="70"/>
      <c r="C54856" s="71"/>
    </row>
    <row r="54857" spans="1:3" x14ac:dyDescent="0.4">
      <c r="A54857" s="70"/>
      <c r="B54857" s="70"/>
      <c r="C54857" s="71"/>
    </row>
    <row r="54858" spans="1:3" x14ac:dyDescent="0.4">
      <c r="A54858" s="70"/>
      <c r="B54858" s="70"/>
      <c r="C54858" s="71"/>
    </row>
    <row r="54859" spans="1:3" x14ac:dyDescent="0.4">
      <c r="A54859" s="70"/>
      <c r="B54859" s="70"/>
      <c r="C54859" s="71"/>
    </row>
    <row r="54860" spans="1:3" x14ac:dyDescent="0.4">
      <c r="A54860" s="70"/>
      <c r="B54860" s="70"/>
      <c r="C54860" s="71"/>
    </row>
    <row r="54861" spans="1:3" x14ac:dyDescent="0.4">
      <c r="A54861" s="70"/>
      <c r="B54861" s="70"/>
      <c r="C54861" s="71"/>
    </row>
    <row r="54862" spans="1:3" x14ac:dyDescent="0.4">
      <c r="A54862" s="70"/>
      <c r="B54862" s="70"/>
      <c r="C54862" s="71"/>
    </row>
    <row r="54863" spans="1:3" x14ac:dyDescent="0.4">
      <c r="A54863" s="70"/>
      <c r="B54863" s="70"/>
      <c r="C54863" s="71"/>
    </row>
    <row r="54864" spans="1:3" x14ac:dyDescent="0.4">
      <c r="A54864" s="70"/>
      <c r="B54864" s="70"/>
      <c r="C54864" s="71"/>
    </row>
    <row r="54865" spans="1:3" x14ac:dyDescent="0.4">
      <c r="A54865" s="70"/>
      <c r="B54865" s="70"/>
      <c r="C54865" s="71"/>
    </row>
    <row r="54866" spans="1:3" x14ac:dyDescent="0.4">
      <c r="A54866" s="70"/>
      <c r="B54866" s="70"/>
      <c r="C54866" s="71"/>
    </row>
    <row r="54867" spans="1:3" x14ac:dyDescent="0.4">
      <c r="A54867" s="70"/>
      <c r="B54867" s="70"/>
      <c r="C54867" s="71"/>
    </row>
    <row r="54868" spans="1:3" x14ac:dyDescent="0.4">
      <c r="A54868" s="70"/>
      <c r="B54868" s="70"/>
      <c r="C54868" s="71"/>
    </row>
    <row r="54869" spans="1:3" x14ac:dyDescent="0.4">
      <c r="A54869" s="70"/>
      <c r="B54869" s="70"/>
      <c r="C54869" s="71"/>
    </row>
    <row r="54870" spans="1:3" x14ac:dyDescent="0.4">
      <c r="A54870" s="70"/>
      <c r="B54870" s="70"/>
      <c r="C54870" s="71"/>
    </row>
    <row r="54871" spans="1:3" x14ac:dyDescent="0.4">
      <c r="A54871" s="70"/>
      <c r="B54871" s="70"/>
      <c r="C54871" s="71"/>
    </row>
    <row r="54872" spans="1:3" x14ac:dyDescent="0.4">
      <c r="A54872" s="70"/>
      <c r="B54872" s="70"/>
      <c r="C54872" s="71"/>
    </row>
    <row r="54873" spans="1:3" x14ac:dyDescent="0.4">
      <c r="A54873" s="70"/>
      <c r="B54873" s="70"/>
      <c r="C54873" s="71"/>
    </row>
    <row r="54874" spans="1:3" x14ac:dyDescent="0.4">
      <c r="A54874" s="70"/>
      <c r="B54874" s="70"/>
      <c r="C54874" s="71"/>
    </row>
    <row r="54875" spans="1:3" x14ac:dyDescent="0.4">
      <c r="A54875" s="70"/>
      <c r="B54875" s="70"/>
      <c r="C54875" s="71"/>
    </row>
    <row r="54876" spans="1:3" x14ac:dyDescent="0.4">
      <c r="A54876" s="70"/>
      <c r="B54876" s="70"/>
      <c r="C54876" s="71"/>
    </row>
    <row r="54877" spans="1:3" x14ac:dyDescent="0.4">
      <c r="A54877" s="70"/>
      <c r="B54877" s="70"/>
      <c r="C54877" s="71"/>
    </row>
    <row r="54878" spans="1:3" x14ac:dyDescent="0.4">
      <c r="A54878" s="70"/>
      <c r="B54878" s="70"/>
      <c r="C54878" s="71"/>
    </row>
    <row r="54879" spans="1:3" x14ac:dyDescent="0.4">
      <c r="A54879" s="70"/>
      <c r="B54879" s="70"/>
      <c r="C54879" s="71"/>
    </row>
    <row r="54880" spans="1:3" x14ac:dyDescent="0.4">
      <c r="A54880" s="70"/>
      <c r="B54880" s="70"/>
      <c r="C54880" s="71"/>
    </row>
    <row r="54881" spans="1:3" x14ac:dyDescent="0.4">
      <c r="A54881" s="70"/>
      <c r="B54881" s="70"/>
      <c r="C54881" s="71"/>
    </row>
    <row r="54882" spans="1:3" x14ac:dyDescent="0.4">
      <c r="A54882" s="70"/>
      <c r="B54882" s="70"/>
      <c r="C54882" s="71"/>
    </row>
    <row r="54883" spans="1:3" x14ac:dyDescent="0.4">
      <c r="A54883" s="70"/>
      <c r="B54883" s="70"/>
      <c r="C54883" s="71"/>
    </row>
    <row r="54884" spans="1:3" x14ac:dyDescent="0.4">
      <c r="A54884" s="70"/>
      <c r="B54884" s="70"/>
      <c r="C54884" s="71"/>
    </row>
    <row r="54885" spans="1:3" x14ac:dyDescent="0.4">
      <c r="A54885" s="70"/>
      <c r="B54885" s="70"/>
      <c r="C54885" s="71"/>
    </row>
    <row r="54886" spans="1:3" x14ac:dyDescent="0.4">
      <c r="A54886" s="70"/>
      <c r="B54886" s="70"/>
      <c r="C54886" s="71"/>
    </row>
    <row r="54887" spans="1:3" x14ac:dyDescent="0.4">
      <c r="A54887" s="70"/>
      <c r="B54887" s="70"/>
      <c r="C54887" s="71"/>
    </row>
    <row r="54888" spans="1:3" x14ac:dyDescent="0.4">
      <c r="A54888" s="70"/>
      <c r="B54888" s="70"/>
      <c r="C54888" s="71"/>
    </row>
    <row r="54889" spans="1:3" x14ac:dyDescent="0.4">
      <c r="A54889" s="70"/>
      <c r="B54889" s="70"/>
      <c r="C54889" s="71"/>
    </row>
    <row r="54890" spans="1:3" x14ac:dyDescent="0.4">
      <c r="A54890" s="70"/>
      <c r="B54890" s="70"/>
      <c r="C54890" s="71"/>
    </row>
    <row r="54891" spans="1:3" x14ac:dyDescent="0.4">
      <c r="A54891" s="70"/>
      <c r="B54891" s="70"/>
      <c r="C54891" s="71"/>
    </row>
    <row r="54892" spans="1:3" x14ac:dyDescent="0.4">
      <c r="A54892" s="70"/>
      <c r="B54892" s="70"/>
      <c r="C54892" s="71"/>
    </row>
    <row r="54893" spans="1:3" x14ac:dyDescent="0.4">
      <c r="A54893" s="70"/>
      <c r="B54893" s="70"/>
      <c r="C54893" s="71"/>
    </row>
    <row r="54894" spans="1:3" x14ac:dyDescent="0.4">
      <c r="A54894" s="70"/>
      <c r="B54894" s="70"/>
      <c r="C54894" s="71"/>
    </row>
    <row r="54895" spans="1:3" x14ac:dyDescent="0.4">
      <c r="A54895" s="70"/>
      <c r="B54895" s="70"/>
      <c r="C54895" s="71"/>
    </row>
    <row r="54896" spans="1:3" x14ac:dyDescent="0.4">
      <c r="A54896" s="70"/>
      <c r="B54896" s="70"/>
      <c r="C54896" s="71"/>
    </row>
    <row r="54897" spans="1:3" x14ac:dyDescent="0.4">
      <c r="A54897" s="70"/>
      <c r="B54897" s="70"/>
      <c r="C54897" s="71"/>
    </row>
    <row r="54898" spans="1:3" x14ac:dyDescent="0.4">
      <c r="A54898" s="70"/>
      <c r="B54898" s="70"/>
      <c r="C54898" s="71"/>
    </row>
    <row r="54899" spans="1:3" x14ac:dyDescent="0.4">
      <c r="A54899" s="70"/>
      <c r="B54899" s="70"/>
      <c r="C54899" s="71"/>
    </row>
    <row r="54900" spans="1:3" x14ac:dyDescent="0.4">
      <c r="A54900" s="70"/>
      <c r="B54900" s="70"/>
      <c r="C54900" s="71"/>
    </row>
    <row r="54901" spans="1:3" x14ac:dyDescent="0.4">
      <c r="A54901" s="70"/>
      <c r="B54901" s="70"/>
      <c r="C54901" s="71"/>
    </row>
    <row r="54902" spans="1:3" x14ac:dyDescent="0.4">
      <c r="A54902" s="70"/>
      <c r="B54902" s="70"/>
      <c r="C54902" s="71"/>
    </row>
    <row r="54903" spans="1:3" x14ac:dyDescent="0.4">
      <c r="A54903" s="70"/>
      <c r="B54903" s="70"/>
      <c r="C54903" s="71"/>
    </row>
    <row r="54904" spans="1:3" x14ac:dyDescent="0.4">
      <c r="A54904" s="70"/>
      <c r="B54904" s="70"/>
      <c r="C54904" s="71"/>
    </row>
    <row r="54905" spans="1:3" x14ac:dyDescent="0.4">
      <c r="A54905" s="70"/>
      <c r="B54905" s="70"/>
      <c r="C54905" s="71"/>
    </row>
    <row r="54906" spans="1:3" x14ac:dyDescent="0.4">
      <c r="A54906" s="70"/>
      <c r="B54906" s="70"/>
      <c r="C54906" s="71"/>
    </row>
    <row r="54907" spans="1:3" x14ac:dyDescent="0.4">
      <c r="A54907" s="70"/>
      <c r="B54907" s="70"/>
      <c r="C54907" s="71"/>
    </row>
    <row r="54908" spans="1:3" x14ac:dyDescent="0.4">
      <c r="A54908" s="70"/>
      <c r="B54908" s="70"/>
      <c r="C54908" s="71"/>
    </row>
    <row r="54909" spans="1:3" x14ac:dyDescent="0.4">
      <c r="A54909" s="70"/>
      <c r="B54909" s="70"/>
      <c r="C54909" s="71"/>
    </row>
    <row r="54910" spans="1:3" x14ac:dyDescent="0.4">
      <c r="A54910" s="70"/>
      <c r="B54910" s="70"/>
      <c r="C54910" s="71"/>
    </row>
    <row r="54911" spans="1:3" x14ac:dyDescent="0.4">
      <c r="A54911" s="70"/>
      <c r="B54911" s="70"/>
      <c r="C54911" s="71"/>
    </row>
    <row r="54912" spans="1:3" x14ac:dyDescent="0.4">
      <c r="A54912" s="70"/>
      <c r="B54912" s="70"/>
      <c r="C54912" s="71"/>
    </row>
    <row r="54913" spans="1:3" x14ac:dyDescent="0.4">
      <c r="A54913" s="70"/>
      <c r="B54913" s="70"/>
      <c r="C54913" s="71"/>
    </row>
    <row r="54914" spans="1:3" x14ac:dyDescent="0.4">
      <c r="A54914" s="70"/>
      <c r="B54914" s="70"/>
      <c r="C54914" s="71"/>
    </row>
    <row r="54915" spans="1:3" x14ac:dyDescent="0.4">
      <c r="A54915" s="70"/>
      <c r="B54915" s="70"/>
      <c r="C54915" s="71"/>
    </row>
    <row r="54916" spans="1:3" x14ac:dyDescent="0.4">
      <c r="A54916" s="70"/>
      <c r="B54916" s="70"/>
      <c r="C54916" s="71"/>
    </row>
    <row r="54917" spans="1:3" x14ac:dyDescent="0.4">
      <c r="A54917" s="70"/>
      <c r="B54917" s="70"/>
      <c r="C54917" s="71"/>
    </row>
    <row r="54918" spans="1:3" x14ac:dyDescent="0.4">
      <c r="A54918" s="70"/>
      <c r="B54918" s="70"/>
      <c r="C54918" s="71"/>
    </row>
    <row r="54919" spans="1:3" x14ac:dyDescent="0.4">
      <c r="A54919" s="70"/>
      <c r="B54919" s="70"/>
      <c r="C54919" s="71"/>
    </row>
    <row r="54920" spans="1:3" x14ac:dyDescent="0.4">
      <c r="A54920" s="70"/>
      <c r="B54920" s="70"/>
      <c r="C54920" s="71"/>
    </row>
    <row r="54921" spans="1:3" x14ac:dyDescent="0.4">
      <c r="A54921" s="70"/>
      <c r="B54921" s="70"/>
      <c r="C54921" s="71"/>
    </row>
    <row r="54922" spans="1:3" x14ac:dyDescent="0.4">
      <c r="A54922" s="70"/>
      <c r="B54922" s="70"/>
      <c r="C54922" s="71"/>
    </row>
    <row r="54923" spans="1:3" x14ac:dyDescent="0.4">
      <c r="A54923" s="70"/>
      <c r="B54923" s="70"/>
      <c r="C54923" s="71"/>
    </row>
    <row r="54924" spans="1:3" x14ac:dyDescent="0.4">
      <c r="A54924" s="70"/>
      <c r="B54924" s="70"/>
      <c r="C54924" s="71"/>
    </row>
    <row r="54925" spans="1:3" x14ac:dyDescent="0.4">
      <c r="A54925" s="70"/>
      <c r="B54925" s="70"/>
      <c r="C54925" s="71"/>
    </row>
    <row r="54926" spans="1:3" x14ac:dyDescent="0.4">
      <c r="A54926" s="70"/>
      <c r="B54926" s="70"/>
      <c r="C54926" s="71"/>
    </row>
    <row r="54927" spans="1:3" x14ac:dyDescent="0.4">
      <c r="A54927" s="70"/>
      <c r="B54927" s="70"/>
      <c r="C54927" s="71"/>
    </row>
    <row r="54928" spans="1:3" x14ac:dyDescent="0.4">
      <c r="A54928" s="70"/>
      <c r="B54928" s="70"/>
      <c r="C54928" s="71"/>
    </row>
    <row r="54929" spans="1:3" x14ac:dyDescent="0.4">
      <c r="A54929" s="70"/>
      <c r="B54929" s="70"/>
      <c r="C54929" s="71"/>
    </row>
    <row r="54930" spans="1:3" x14ac:dyDescent="0.4">
      <c r="A54930" s="70"/>
      <c r="B54930" s="70"/>
      <c r="C54930" s="71"/>
    </row>
    <row r="54931" spans="1:3" x14ac:dyDescent="0.4">
      <c r="A54931" s="70"/>
      <c r="B54931" s="70"/>
      <c r="C54931" s="71"/>
    </row>
    <row r="54932" spans="1:3" x14ac:dyDescent="0.4">
      <c r="A54932" s="70"/>
      <c r="B54932" s="70"/>
      <c r="C54932" s="71"/>
    </row>
    <row r="54933" spans="1:3" x14ac:dyDescent="0.4">
      <c r="A54933" s="70"/>
      <c r="B54933" s="70"/>
      <c r="C54933" s="71"/>
    </row>
    <row r="54934" spans="1:3" x14ac:dyDescent="0.4">
      <c r="A54934" s="70"/>
      <c r="B54934" s="70"/>
      <c r="C54934" s="71"/>
    </row>
    <row r="54935" spans="1:3" x14ac:dyDescent="0.4">
      <c r="A54935" s="70"/>
      <c r="B54935" s="70"/>
      <c r="C54935" s="71"/>
    </row>
    <row r="54936" spans="1:3" x14ac:dyDescent="0.4">
      <c r="A54936" s="70"/>
      <c r="B54936" s="70"/>
      <c r="C54936" s="71"/>
    </row>
    <row r="54937" spans="1:3" x14ac:dyDescent="0.4">
      <c r="A54937" s="70"/>
      <c r="B54937" s="70"/>
      <c r="C54937" s="71"/>
    </row>
    <row r="54938" spans="1:3" x14ac:dyDescent="0.4">
      <c r="A54938" s="70"/>
      <c r="B54938" s="70"/>
      <c r="C54938" s="71"/>
    </row>
    <row r="54939" spans="1:3" x14ac:dyDescent="0.4">
      <c r="A54939" s="70"/>
      <c r="B54939" s="70"/>
      <c r="C54939" s="71"/>
    </row>
    <row r="54940" spans="1:3" x14ac:dyDescent="0.4">
      <c r="A54940" s="70"/>
      <c r="B54940" s="70"/>
      <c r="C54940" s="71"/>
    </row>
    <row r="54941" spans="1:3" x14ac:dyDescent="0.4">
      <c r="A54941" s="70"/>
      <c r="B54941" s="70"/>
      <c r="C54941" s="71"/>
    </row>
    <row r="54942" spans="1:3" x14ac:dyDescent="0.4">
      <c r="A54942" s="70"/>
      <c r="B54942" s="70"/>
      <c r="C54942" s="71"/>
    </row>
    <row r="54943" spans="1:3" x14ac:dyDescent="0.4">
      <c r="A54943" s="70"/>
      <c r="B54943" s="70"/>
      <c r="C54943" s="71"/>
    </row>
    <row r="54944" spans="1:3" x14ac:dyDescent="0.4">
      <c r="A54944" s="70"/>
      <c r="B54944" s="70"/>
      <c r="C54944" s="71"/>
    </row>
    <row r="54945" spans="1:3" x14ac:dyDescent="0.4">
      <c r="A54945" s="70"/>
      <c r="B54945" s="70"/>
      <c r="C54945" s="71"/>
    </row>
    <row r="54946" spans="1:3" x14ac:dyDescent="0.4">
      <c r="A54946" s="70"/>
      <c r="B54946" s="70"/>
      <c r="C54946" s="71"/>
    </row>
    <row r="54947" spans="1:3" x14ac:dyDescent="0.4">
      <c r="A54947" s="70"/>
      <c r="B54947" s="70"/>
      <c r="C54947" s="71"/>
    </row>
    <row r="54948" spans="1:3" x14ac:dyDescent="0.4">
      <c r="A54948" s="70"/>
      <c r="B54948" s="70"/>
      <c r="C54948" s="71"/>
    </row>
    <row r="54949" spans="1:3" x14ac:dyDescent="0.4">
      <c r="A54949" s="70"/>
      <c r="B54949" s="70"/>
      <c r="C54949" s="71"/>
    </row>
    <row r="54950" spans="1:3" x14ac:dyDescent="0.4">
      <c r="A54950" s="70"/>
      <c r="B54950" s="70"/>
      <c r="C54950" s="71"/>
    </row>
    <row r="54951" spans="1:3" x14ac:dyDescent="0.4">
      <c r="A54951" s="70"/>
      <c r="B54951" s="70"/>
      <c r="C54951" s="71"/>
    </row>
    <row r="54952" spans="1:3" x14ac:dyDescent="0.4">
      <c r="A54952" s="70"/>
      <c r="B54952" s="70"/>
      <c r="C54952" s="71"/>
    </row>
    <row r="54953" spans="1:3" x14ac:dyDescent="0.4">
      <c r="A54953" s="70"/>
      <c r="B54953" s="70"/>
      <c r="C54953" s="71"/>
    </row>
    <row r="54954" spans="1:3" x14ac:dyDescent="0.4">
      <c r="A54954" s="70"/>
      <c r="B54954" s="70"/>
      <c r="C54954" s="71"/>
    </row>
    <row r="54955" spans="1:3" x14ac:dyDescent="0.4">
      <c r="A54955" s="70"/>
      <c r="B54955" s="70"/>
      <c r="C54955" s="71"/>
    </row>
    <row r="54956" spans="1:3" x14ac:dyDescent="0.4">
      <c r="A54956" s="70"/>
      <c r="B54956" s="70"/>
      <c r="C54956" s="71"/>
    </row>
    <row r="54957" spans="1:3" x14ac:dyDescent="0.4">
      <c r="A54957" s="70"/>
      <c r="B54957" s="70"/>
      <c r="C54957" s="71"/>
    </row>
    <row r="54958" spans="1:3" x14ac:dyDescent="0.4">
      <c r="A54958" s="70"/>
      <c r="B54958" s="70"/>
      <c r="C54958" s="71"/>
    </row>
    <row r="54959" spans="1:3" x14ac:dyDescent="0.4">
      <c r="A54959" s="70"/>
      <c r="B54959" s="70"/>
      <c r="C54959" s="71"/>
    </row>
    <row r="54960" spans="1:3" x14ac:dyDescent="0.4">
      <c r="A54960" s="70"/>
      <c r="B54960" s="70"/>
      <c r="C54960" s="71"/>
    </row>
    <row r="54961" spans="1:3" x14ac:dyDescent="0.4">
      <c r="A54961" s="70"/>
      <c r="B54961" s="70"/>
      <c r="C54961" s="71"/>
    </row>
    <row r="54962" spans="1:3" x14ac:dyDescent="0.4">
      <c r="A54962" s="70"/>
      <c r="B54962" s="70"/>
      <c r="C54962" s="71"/>
    </row>
    <row r="54963" spans="1:3" x14ac:dyDescent="0.4">
      <c r="A54963" s="70"/>
      <c r="B54963" s="70"/>
      <c r="C54963" s="71"/>
    </row>
    <row r="54964" spans="1:3" x14ac:dyDescent="0.4">
      <c r="A54964" s="70"/>
      <c r="B54964" s="70"/>
      <c r="C54964" s="71"/>
    </row>
    <row r="54965" spans="1:3" x14ac:dyDescent="0.4">
      <c r="A54965" s="70"/>
      <c r="B54965" s="70"/>
      <c r="C54965" s="71"/>
    </row>
    <row r="54966" spans="1:3" x14ac:dyDescent="0.4">
      <c r="A54966" s="70"/>
      <c r="B54966" s="70"/>
      <c r="C54966" s="71"/>
    </row>
    <row r="54967" spans="1:3" x14ac:dyDescent="0.4">
      <c r="A54967" s="70"/>
      <c r="B54967" s="70"/>
      <c r="C54967" s="71"/>
    </row>
    <row r="54968" spans="1:3" x14ac:dyDescent="0.4">
      <c r="A54968" s="70"/>
      <c r="B54968" s="70"/>
      <c r="C54968" s="71"/>
    </row>
    <row r="54969" spans="1:3" x14ac:dyDescent="0.4">
      <c r="A54969" s="70"/>
      <c r="B54969" s="70"/>
      <c r="C54969" s="71"/>
    </row>
    <row r="54970" spans="1:3" x14ac:dyDescent="0.4">
      <c r="A54970" s="70"/>
      <c r="B54970" s="70"/>
      <c r="C54970" s="71"/>
    </row>
    <row r="54971" spans="1:3" x14ac:dyDescent="0.4">
      <c r="A54971" s="70"/>
      <c r="B54971" s="70"/>
      <c r="C54971" s="71"/>
    </row>
    <row r="54972" spans="1:3" x14ac:dyDescent="0.4">
      <c r="A54972" s="70"/>
      <c r="B54972" s="70"/>
      <c r="C54972" s="71"/>
    </row>
    <row r="54973" spans="1:3" x14ac:dyDescent="0.4">
      <c r="A54973" s="70"/>
      <c r="B54973" s="70"/>
      <c r="C54973" s="71"/>
    </row>
    <row r="54974" spans="1:3" x14ac:dyDescent="0.4">
      <c r="A54974" s="70"/>
      <c r="B54974" s="70"/>
      <c r="C54974" s="71"/>
    </row>
    <row r="54975" spans="1:3" x14ac:dyDescent="0.4">
      <c r="A54975" s="70"/>
      <c r="B54975" s="70"/>
      <c r="C54975" s="71"/>
    </row>
    <row r="54976" spans="1:3" x14ac:dyDescent="0.4">
      <c r="A54976" s="70"/>
      <c r="B54976" s="70"/>
      <c r="C54976" s="71"/>
    </row>
    <row r="54977" spans="1:3" x14ac:dyDescent="0.4">
      <c r="A54977" s="70"/>
      <c r="B54977" s="70"/>
      <c r="C54977" s="71"/>
    </row>
    <row r="54978" spans="1:3" x14ac:dyDescent="0.4">
      <c r="A54978" s="70"/>
      <c r="B54978" s="70"/>
      <c r="C54978" s="71"/>
    </row>
    <row r="54979" spans="1:3" x14ac:dyDescent="0.4">
      <c r="A54979" s="70"/>
      <c r="B54979" s="70"/>
      <c r="C54979" s="71"/>
    </row>
    <row r="54980" spans="1:3" x14ac:dyDescent="0.4">
      <c r="A54980" s="70"/>
      <c r="B54980" s="70"/>
      <c r="C54980" s="71"/>
    </row>
    <row r="54981" spans="1:3" x14ac:dyDescent="0.4">
      <c r="A54981" s="70"/>
      <c r="B54981" s="70"/>
      <c r="C54981" s="71"/>
    </row>
    <row r="54982" spans="1:3" x14ac:dyDescent="0.4">
      <c r="A54982" s="70"/>
      <c r="B54982" s="70"/>
      <c r="C54982" s="71"/>
    </row>
    <row r="54983" spans="1:3" x14ac:dyDescent="0.4">
      <c r="A54983" s="70"/>
      <c r="B54983" s="70"/>
      <c r="C54983" s="71"/>
    </row>
    <row r="54984" spans="1:3" x14ac:dyDescent="0.4">
      <c r="A54984" s="70"/>
      <c r="B54984" s="70"/>
      <c r="C54984" s="71"/>
    </row>
    <row r="54985" spans="1:3" x14ac:dyDescent="0.4">
      <c r="A54985" s="70"/>
      <c r="B54985" s="70"/>
      <c r="C54985" s="71"/>
    </row>
    <row r="54986" spans="1:3" x14ac:dyDescent="0.4">
      <c r="A54986" s="70"/>
      <c r="B54986" s="70"/>
      <c r="C54986" s="71"/>
    </row>
    <row r="54987" spans="1:3" x14ac:dyDescent="0.4">
      <c r="A54987" s="70"/>
      <c r="B54987" s="70"/>
      <c r="C54987" s="71"/>
    </row>
    <row r="54988" spans="1:3" x14ac:dyDescent="0.4">
      <c r="A54988" s="70"/>
      <c r="B54988" s="70"/>
      <c r="C54988" s="71"/>
    </row>
    <row r="54989" spans="1:3" x14ac:dyDescent="0.4">
      <c r="A54989" s="70"/>
      <c r="B54989" s="70"/>
      <c r="C54989" s="71"/>
    </row>
    <row r="54990" spans="1:3" x14ac:dyDescent="0.4">
      <c r="A54990" s="70"/>
      <c r="B54990" s="70"/>
      <c r="C54990" s="71"/>
    </row>
    <row r="54991" spans="1:3" x14ac:dyDescent="0.4">
      <c r="A54991" s="70"/>
      <c r="B54991" s="70"/>
      <c r="C54991" s="71"/>
    </row>
    <row r="54992" spans="1:3" x14ac:dyDescent="0.4">
      <c r="A54992" s="70"/>
      <c r="B54992" s="70"/>
      <c r="C54992" s="71"/>
    </row>
    <row r="54993" spans="1:3" x14ac:dyDescent="0.4">
      <c r="A54993" s="70"/>
      <c r="B54993" s="70"/>
      <c r="C54993" s="71"/>
    </row>
    <row r="54994" spans="1:3" x14ac:dyDescent="0.4">
      <c r="A54994" s="70"/>
      <c r="B54994" s="70"/>
      <c r="C54994" s="71"/>
    </row>
    <row r="54995" spans="1:3" x14ac:dyDescent="0.4">
      <c r="A54995" s="70"/>
      <c r="B54995" s="70"/>
      <c r="C54995" s="71"/>
    </row>
    <row r="54996" spans="1:3" x14ac:dyDescent="0.4">
      <c r="A54996" s="70"/>
      <c r="B54996" s="70"/>
      <c r="C54996" s="71"/>
    </row>
    <row r="54997" spans="1:3" x14ac:dyDescent="0.4">
      <c r="A54997" s="70"/>
      <c r="B54997" s="70"/>
      <c r="C54997" s="71"/>
    </row>
    <row r="54998" spans="1:3" x14ac:dyDescent="0.4">
      <c r="A54998" s="70"/>
      <c r="B54998" s="70"/>
      <c r="C54998" s="71"/>
    </row>
    <row r="54999" spans="1:3" x14ac:dyDescent="0.4">
      <c r="A54999" s="70"/>
      <c r="B54999" s="70"/>
      <c r="C54999" s="71"/>
    </row>
    <row r="55000" spans="1:3" x14ac:dyDescent="0.4">
      <c r="A55000" s="70"/>
      <c r="B55000" s="70"/>
      <c r="C55000" s="71"/>
    </row>
    <row r="55001" spans="1:3" x14ac:dyDescent="0.4">
      <c r="A55001" s="70"/>
      <c r="B55001" s="70"/>
      <c r="C55001" s="71"/>
    </row>
    <row r="55002" spans="1:3" x14ac:dyDescent="0.4">
      <c r="A55002" s="70"/>
      <c r="B55002" s="70"/>
      <c r="C55002" s="71"/>
    </row>
    <row r="55003" spans="1:3" x14ac:dyDescent="0.4">
      <c r="A55003" s="70"/>
      <c r="B55003" s="70"/>
      <c r="C55003" s="71"/>
    </row>
    <row r="55004" spans="1:3" x14ac:dyDescent="0.4">
      <c r="A55004" s="70"/>
      <c r="B55004" s="70"/>
      <c r="C55004" s="71"/>
    </row>
    <row r="55005" spans="1:3" x14ac:dyDescent="0.4">
      <c r="A55005" s="70"/>
      <c r="B55005" s="70"/>
      <c r="C55005" s="71"/>
    </row>
    <row r="55006" spans="1:3" x14ac:dyDescent="0.4">
      <c r="A55006" s="70"/>
      <c r="B55006" s="70"/>
      <c r="C55006" s="71"/>
    </row>
    <row r="55007" spans="1:3" x14ac:dyDescent="0.4">
      <c r="A55007" s="70"/>
      <c r="B55007" s="70"/>
      <c r="C55007" s="71"/>
    </row>
    <row r="55008" spans="1:3" x14ac:dyDescent="0.4">
      <c r="A55008" s="70"/>
      <c r="B55008" s="70"/>
      <c r="C55008" s="71"/>
    </row>
    <row r="55009" spans="1:3" x14ac:dyDescent="0.4">
      <c r="A55009" s="70"/>
      <c r="B55009" s="70"/>
      <c r="C55009" s="71"/>
    </row>
    <row r="55010" spans="1:3" x14ac:dyDescent="0.4">
      <c r="A55010" s="70"/>
      <c r="B55010" s="70"/>
      <c r="C55010" s="71"/>
    </row>
    <row r="55011" spans="1:3" x14ac:dyDescent="0.4">
      <c r="A55011" s="70"/>
      <c r="B55011" s="70"/>
      <c r="C55011" s="71"/>
    </row>
    <row r="55012" spans="1:3" x14ac:dyDescent="0.4">
      <c r="A55012" s="70"/>
      <c r="B55012" s="70"/>
      <c r="C55012" s="71"/>
    </row>
    <row r="55013" spans="1:3" x14ac:dyDescent="0.4">
      <c r="A55013" s="70"/>
      <c r="B55013" s="70"/>
      <c r="C55013" s="71"/>
    </row>
    <row r="55014" spans="1:3" x14ac:dyDescent="0.4">
      <c r="A55014" s="70"/>
      <c r="B55014" s="70"/>
      <c r="C55014" s="71"/>
    </row>
    <row r="55015" spans="1:3" x14ac:dyDescent="0.4">
      <c r="A55015" s="70"/>
      <c r="B55015" s="70"/>
      <c r="C55015" s="71"/>
    </row>
    <row r="55016" spans="1:3" x14ac:dyDescent="0.4">
      <c r="A55016" s="70"/>
      <c r="B55016" s="70"/>
      <c r="C55016" s="71"/>
    </row>
    <row r="55017" spans="1:3" x14ac:dyDescent="0.4">
      <c r="A55017" s="70"/>
      <c r="B55017" s="70"/>
      <c r="C55017" s="71"/>
    </row>
    <row r="55018" spans="1:3" x14ac:dyDescent="0.4">
      <c r="A55018" s="70"/>
      <c r="B55018" s="70"/>
      <c r="C55018" s="71"/>
    </row>
    <row r="55019" spans="1:3" x14ac:dyDescent="0.4">
      <c r="A55019" s="70"/>
      <c r="B55019" s="70"/>
      <c r="C55019" s="71"/>
    </row>
    <row r="55020" spans="1:3" x14ac:dyDescent="0.4">
      <c r="A55020" s="70"/>
      <c r="B55020" s="70"/>
      <c r="C55020" s="71"/>
    </row>
    <row r="55021" spans="1:3" x14ac:dyDescent="0.4">
      <c r="A55021" s="70"/>
      <c r="B55021" s="70"/>
      <c r="C55021" s="71"/>
    </row>
    <row r="55022" spans="1:3" x14ac:dyDescent="0.4">
      <c r="A55022" s="70"/>
      <c r="B55022" s="70"/>
      <c r="C55022" s="71"/>
    </row>
    <row r="55023" spans="1:3" x14ac:dyDescent="0.4">
      <c r="A55023" s="70"/>
      <c r="B55023" s="70"/>
      <c r="C55023" s="71"/>
    </row>
    <row r="55024" spans="1:3" x14ac:dyDescent="0.4">
      <c r="A55024" s="70"/>
      <c r="B55024" s="70"/>
      <c r="C55024" s="71"/>
    </row>
    <row r="55025" spans="1:3" x14ac:dyDescent="0.4">
      <c r="A55025" s="70"/>
      <c r="B55025" s="70"/>
      <c r="C55025" s="71"/>
    </row>
    <row r="55026" spans="1:3" x14ac:dyDescent="0.4">
      <c r="A55026" s="70"/>
      <c r="B55026" s="70"/>
      <c r="C55026" s="71"/>
    </row>
    <row r="55027" spans="1:3" x14ac:dyDescent="0.4">
      <c r="A55027" s="70"/>
      <c r="B55027" s="70"/>
      <c r="C55027" s="71"/>
    </row>
    <row r="55028" spans="1:3" x14ac:dyDescent="0.4">
      <c r="A55028" s="70"/>
      <c r="B55028" s="70"/>
      <c r="C55028" s="71"/>
    </row>
    <row r="55029" spans="1:3" x14ac:dyDescent="0.4">
      <c r="A55029" s="70"/>
      <c r="B55029" s="70"/>
      <c r="C55029" s="71"/>
    </row>
    <row r="55030" spans="1:3" x14ac:dyDescent="0.4">
      <c r="A55030" s="70"/>
      <c r="B55030" s="70"/>
      <c r="C55030" s="71"/>
    </row>
    <row r="55031" spans="1:3" x14ac:dyDescent="0.4">
      <c r="A55031" s="70"/>
      <c r="B55031" s="70"/>
      <c r="C55031" s="71"/>
    </row>
    <row r="55032" spans="1:3" x14ac:dyDescent="0.4">
      <c r="A55032" s="70"/>
      <c r="B55032" s="70"/>
      <c r="C55032" s="71"/>
    </row>
    <row r="55033" spans="1:3" x14ac:dyDescent="0.4">
      <c r="A55033" s="70"/>
      <c r="B55033" s="70"/>
      <c r="C55033" s="71"/>
    </row>
    <row r="55034" spans="1:3" x14ac:dyDescent="0.4">
      <c r="A55034" s="70"/>
      <c r="B55034" s="70"/>
      <c r="C55034" s="71"/>
    </row>
    <row r="55035" spans="1:3" x14ac:dyDescent="0.4">
      <c r="A55035" s="70"/>
      <c r="B55035" s="70"/>
      <c r="C55035" s="71"/>
    </row>
    <row r="55036" spans="1:3" x14ac:dyDescent="0.4">
      <c r="A55036" s="70"/>
      <c r="B55036" s="70"/>
      <c r="C55036" s="71"/>
    </row>
    <row r="55037" spans="1:3" x14ac:dyDescent="0.4">
      <c r="A55037" s="70"/>
      <c r="B55037" s="70"/>
      <c r="C55037" s="71"/>
    </row>
    <row r="55038" spans="1:3" x14ac:dyDescent="0.4">
      <c r="A55038" s="70"/>
      <c r="B55038" s="70"/>
      <c r="C55038" s="71"/>
    </row>
    <row r="55039" spans="1:3" x14ac:dyDescent="0.4">
      <c r="A55039" s="70"/>
      <c r="B55039" s="70"/>
      <c r="C55039" s="71"/>
    </row>
    <row r="55040" spans="1:3" x14ac:dyDescent="0.4">
      <c r="A55040" s="70"/>
      <c r="B55040" s="70"/>
      <c r="C55040" s="71"/>
    </row>
    <row r="55041" spans="1:3" x14ac:dyDescent="0.4">
      <c r="A55041" s="70"/>
      <c r="B55041" s="70"/>
      <c r="C55041" s="71"/>
    </row>
    <row r="55042" spans="1:3" x14ac:dyDescent="0.4">
      <c r="A55042" s="70"/>
      <c r="B55042" s="70"/>
      <c r="C55042" s="71"/>
    </row>
    <row r="55043" spans="1:3" x14ac:dyDescent="0.4">
      <c r="A55043" s="70"/>
      <c r="B55043" s="70"/>
      <c r="C55043" s="71"/>
    </row>
    <row r="55044" spans="1:3" x14ac:dyDescent="0.4">
      <c r="A55044" s="70"/>
      <c r="B55044" s="70"/>
      <c r="C55044" s="71"/>
    </row>
    <row r="55045" spans="1:3" x14ac:dyDescent="0.4">
      <c r="A55045" s="70"/>
      <c r="B55045" s="70"/>
      <c r="C55045" s="71"/>
    </row>
    <row r="55046" spans="1:3" x14ac:dyDescent="0.4">
      <c r="A55046" s="70"/>
      <c r="B55046" s="70"/>
      <c r="C55046" s="71"/>
    </row>
    <row r="55047" spans="1:3" x14ac:dyDescent="0.4">
      <c r="A55047" s="70"/>
      <c r="B55047" s="70"/>
      <c r="C55047" s="71"/>
    </row>
    <row r="55048" spans="1:3" x14ac:dyDescent="0.4">
      <c r="A55048" s="70"/>
      <c r="B55048" s="70"/>
      <c r="C55048" s="71"/>
    </row>
    <row r="55049" spans="1:3" x14ac:dyDescent="0.4">
      <c r="A55049" s="70"/>
      <c r="B55049" s="70"/>
      <c r="C55049" s="71"/>
    </row>
    <row r="55050" spans="1:3" x14ac:dyDescent="0.4">
      <c r="A55050" s="70"/>
      <c r="B55050" s="70"/>
      <c r="C55050" s="71"/>
    </row>
    <row r="55051" spans="1:3" x14ac:dyDescent="0.4">
      <c r="A55051" s="70"/>
      <c r="B55051" s="70"/>
      <c r="C55051" s="71"/>
    </row>
    <row r="55052" spans="1:3" x14ac:dyDescent="0.4">
      <c r="A55052" s="70"/>
      <c r="B55052" s="70"/>
      <c r="C55052" s="71"/>
    </row>
    <row r="55053" spans="1:3" x14ac:dyDescent="0.4">
      <c r="A55053" s="70"/>
      <c r="B55053" s="70"/>
      <c r="C55053" s="71"/>
    </row>
    <row r="55054" spans="1:3" x14ac:dyDescent="0.4">
      <c r="A55054" s="70"/>
      <c r="B55054" s="70"/>
      <c r="C55054" s="71"/>
    </row>
    <row r="55055" spans="1:3" x14ac:dyDescent="0.4">
      <c r="A55055" s="70"/>
      <c r="B55055" s="70"/>
      <c r="C55055" s="71"/>
    </row>
    <row r="55056" spans="1:3" x14ac:dyDescent="0.4">
      <c r="A55056" s="70"/>
      <c r="B55056" s="70"/>
      <c r="C55056" s="71"/>
    </row>
    <row r="55057" spans="1:3" x14ac:dyDescent="0.4">
      <c r="A55057" s="70"/>
      <c r="B55057" s="70"/>
      <c r="C55057" s="71"/>
    </row>
    <row r="55058" spans="1:3" x14ac:dyDescent="0.4">
      <c r="A55058" s="70"/>
      <c r="B55058" s="70"/>
      <c r="C55058" s="71"/>
    </row>
    <row r="55059" spans="1:3" x14ac:dyDescent="0.4">
      <c r="A55059" s="70"/>
      <c r="B55059" s="70"/>
      <c r="C55059" s="71"/>
    </row>
    <row r="55060" spans="1:3" x14ac:dyDescent="0.4">
      <c r="A55060" s="70"/>
      <c r="B55060" s="70"/>
      <c r="C55060" s="71"/>
    </row>
    <row r="55061" spans="1:3" x14ac:dyDescent="0.4">
      <c r="A55061" s="70"/>
      <c r="B55061" s="70"/>
      <c r="C55061" s="71"/>
    </row>
    <row r="55062" spans="1:3" x14ac:dyDescent="0.4">
      <c r="A55062" s="70"/>
      <c r="B55062" s="70"/>
      <c r="C55062" s="71"/>
    </row>
    <row r="55063" spans="1:3" x14ac:dyDescent="0.4">
      <c r="A55063" s="70"/>
      <c r="B55063" s="70"/>
      <c r="C55063" s="71"/>
    </row>
    <row r="55064" spans="1:3" x14ac:dyDescent="0.4">
      <c r="A55064" s="70"/>
      <c r="B55064" s="70"/>
      <c r="C55064" s="71"/>
    </row>
    <row r="55065" spans="1:3" x14ac:dyDescent="0.4">
      <c r="A55065" s="70"/>
      <c r="B55065" s="70"/>
      <c r="C55065" s="71"/>
    </row>
    <row r="55066" spans="1:3" x14ac:dyDescent="0.4">
      <c r="A55066" s="70"/>
      <c r="B55066" s="70"/>
      <c r="C55066" s="71"/>
    </row>
    <row r="55067" spans="1:3" x14ac:dyDescent="0.4">
      <c r="A55067" s="70"/>
      <c r="B55067" s="70"/>
      <c r="C55067" s="71"/>
    </row>
    <row r="55068" spans="1:3" x14ac:dyDescent="0.4">
      <c r="A55068" s="70"/>
      <c r="B55068" s="70"/>
      <c r="C55068" s="71"/>
    </row>
    <row r="55069" spans="1:3" x14ac:dyDescent="0.4">
      <c r="A55069" s="70"/>
      <c r="B55069" s="70"/>
      <c r="C55069" s="71"/>
    </row>
    <row r="55070" spans="1:3" x14ac:dyDescent="0.4">
      <c r="A55070" s="70"/>
      <c r="B55070" s="70"/>
      <c r="C55070" s="71"/>
    </row>
    <row r="55071" spans="1:3" x14ac:dyDescent="0.4">
      <c r="A55071" s="70"/>
      <c r="B55071" s="70"/>
      <c r="C55071" s="71"/>
    </row>
    <row r="55072" spans="1:3" x14ac:dyDescent="0.4">
      <c r="A55072" s="70"/>
      <c r="B55072" s="70"/>
      <c r="C55072" s="71"/>
    </row>
    <row r="55073" spans="1:3" x14ac:dyDescent="0.4">
      <c r="A55073" s="70"/>
      <c r="B55073" s="70"/>
      <c r="C55073" s="71"/>
    </row>
    <row r="55074" spans="1:3" x14ac:dyDescent="0.4">
      <c r="A55074" s="70"/>
      <c r="B55074" s="70"/>
      <c r="C55074" s="71"/>
    </row>
    <row r="55075" spans="1:3" x14ac:dyDescent="0.4">
      <c r="A55075" s="70"/>
      <c r="B55075" s="70"/>
      <c r="C55075" s="71"/>
    </row>
    <row r="55076" spans="1:3" x14ac:dyDescent="0.4">
      <c r="A55076" s="70"/>
      <c r="B55076" s="70"/>
      <c r="C55076" s="71"/>
    </row>
    <row r="55077" spans="1:3" x14ac:dyDescent="0.4">
      <c r="A55077" s="70"/>
      <c r="B55077" s="70"/>
      <c r="C55077" s="71"/>
    </row>
    <row r="55078" spans="1:3" x14ac:dyDescent="0.4">
      <c r="A55078" s="70"/>
      <c r="B55078" s="70"/>
      <c r="C55078" s="71"/>
    </row>
    <row r="55079" spans="1:3" x14ac:dyDescent="0.4">
      <c r="A55079" s="70"/>
      <c r="B55079" s="70"/>
      <c r="C55079" s="71"/>
    </row>
    <row r="55080" spans="1:3" x14ac:dyDescent="0.4">
      <c r="A55080" s="70"/>
      <c r="B55080" s="70"/>
      <c r="C55080" s="71"/>
    </row>
    <row r="55081" spans="1:3" x14ac:dyDescent="0.4">
      <c r="A55081" s="70"/>
      <c r="B55081" s="70"/>
      <c r="C55081" s="71"/>
    </row>
    <row r="55082" spans="1:3" x14ac:dyDescent="0.4">
      <c r="A55082" s="70"/>
      <c r="B55082" s="70"/>
      <c r="C55082" s="71"/>
    </row>
    <row r="55083" spans="1:3" x14ac:dyDescent="0.4">
      <c r="A55083" s="70"/>
      <c r="B55083" s="70"/>
      <c r="C55083" s="71"/>
    </row>
    <row r="55084" spans="1:3" x14ac:dyDescent="0.4">
      <c r="A55084" s="70"/>
      <c r="B55084" s="70"/>
      <c r="C55084" s="71"/>
    </row>
    <row r="55085" spans="1:3" x14ac:dyDescent="0.4">
      <c r="A55085" s="70"/>
      <c r="B55085" s="70"/>
      <c r="C55085" s="71"/>
    </row>
    <row r="55086" spans="1:3" x14ac:dyDescent="0.4">
      <c r="A55086" s="70"/>
      <c r="B55086" s="70"/>
      <c r="C55086" s="71"/>
    </row>
    <row r="55087" spans="1:3" x14ac:dyDescent="0.4">
      <c r="A55087" s="70"/>
      <c r="B55087" s="70"/>
      <c r="C55087" s="71"/>
    </row>
    <row r="55088" spans="1:3" x14ac:dyDescent="0.4">
      <c r="A55088" s="70"/>
      <c r="B55088" s="70"/>
      <c r="C55088" s="71"/>
    </row>
    <row r="55089" spans="1:3" x14ac:dyDescent="0.4">
      <c r="A55089" s="70"/>
      <c r="B55089" s="70"/>
      <c r="C55089" s="71"/>
    </row>
    <row r="55090" spans="1:3" x14ac:dyDescent="0.4">
      <c r="A55090" s="70"/>
      <c r="B55090" s="70"/>
      <c r="C55090" s="71"/>
    </row>
    <row r="55091" spans="1:3" x14ac:dyDescent="0.4">
      <c r="A55091" s="70"/>
      <c r="B55091" s="70"/>
      <c r="C55091" s="71"/>
    </row>
    <row r="55092" spans="1:3" x14ac:dyDescent="0.4">
      <c r="A55092" s="70"/>
      <c r="B55092" s="70"/>
      <c r="C55092" s="71"/>
    </row>
    <row r="55093" spans="1:3" x14ac:dyDescent="0.4">
      <c r="A55093" s="70"/>
      <c r="B55093" s="70"/>
      <c r="C55093" s="71"/>
    </row>
    <row r="55094" spans="1:3" x14ac:dyDescent="0.4">
      <c r="A55094" s="70"/>
      <c r="B55094" s="70"/>
      <c r="C55094" s="71"/>
    </row>
    <row r="55095" spans="1:3" x14ac:dyDescent="0.4">
      <c r="A55095" s="70"/>
      <c r="B55095" s="70"/>
      <c r="C55095" s="71"/>
    </row>
    <row r="55096" spans="1:3" x14ac:dyDescent="0.4">
      <c r="A55096" s="70"/>
      <c r="B55096" s="70"/>
      <c r="C55096" s="71"/>
    </row>
    <row r="55097" spans="1:3" x14ac:dyDescent="0.4">
      <c r="A55097" s="70"/>
      <c r="B55097" s="70"/>
      <c r="C55097" s="71"/>
    </row>
    <row r="55098" spans="1:3" x14ac:dyDescent="0.4">
      <c r="A55098" s="70"/>
      <c r="B55098" s="70"/>
      <c r="C55098" s="71"/>
    </row>
    <row r="55099" spans="1:3" x14ac:dyDescent="0.4">
      <c r="A55099" s="70"/>
      <c r="B55099" s="70"/>
      <c r="C55099" s="71"/>
    </row>
    <row r="55100" spans="1:3" x14ac:dyDescent="0.4">
      <c r="A55100" s="70"/>
      <c r="B55100" s="70"/>
      <c r="C55100" s="71"/>
    </row>
    <row r="55101" spans="1:3" x14ac:dyDescent="0.4">
      <c r="A55101" s="70"/>
      <c r="B55101" s="70"/>
      <c r="C55101" s="71"/>
    </row>
    <row r="55102" spans="1:3" x14ac:dyDescent="0.4">
      <c r="A55102" s="70"/>
      <c r="B55102" s="70"/>
      <c r="C55102" s="71"/>
    </row>
    <row r="55103" spans="1:3" x14ac:dyDescent="0.4">
      <c r="A55103" s="70"/>
      <c r="B55103" s="70"/>
      <c r="C55103" s="71"/>
    </row>
    <row r="55104" spans="1:3" x14ac:dyDescent="0.4">
      <c r="A55104" s="70"/>
      <c r="B55104" s="70"/>
      <c r="C55104" s="71"/>
    </row>
    <row r="55105" spans="1:3" x14ac:dyDescent="0.4">
      <c r="A55105" s="70"/>
      <c r="B55105" s="70"/>
      <c r="C55105" s="71"/>
    </row>
    <row r="55106" spans="1:3" x14ac:dyDescent="0.4">
      <c r="A55106" s="70"/>
      <c r="B55106" s="70"/>
      <c r="C55106" s="71"/>
    </row>
    <row r="55107" spans="1:3" x14ac:dyDescent="0.4">
      <c r="A55107" s="70"/>
      <c r="B55107" s="70"/>
      <c r="C55107" s="71"/>
    </row>
    <row r="55108" spans="1:3" x14ac:dyDescent="0.4">
      <c r="A55108" s="70"/>
      <c r="B55108" s="70"/>
      <c r="C55108" s="71"/>
    </row>
    <row r="55109" spans="1:3" x14ac:dyDescent="0.4">
      <c r="A55109" s="70"/>
      <c r="B55109" s="70"/>
      <c r="C55109" s="71"/>
    </row>
    <row r="55110" spans="1:3" x14ac:dyDescent="0.4">
      <c r="A55110" s="70"/>
      <c r="B55110" s="70"/>
      <c r="C55110" s="71"/>
    </row>
    <row r="55111" spans="1:3" x14ac:dyDescent="0.4">
      <c r="A55111" s="70"/>
      <c r="B55111" s="70"/>
      <c r="C55111" s="71"/>
    </row>
    <row r="55112" spans="1:3" x14ac:dyDescent="0.4">
      <c r="A55112" s="70"/>
      <c r="B55112" s="70"/>
      <c r="C55112" s="71"/>
    </row>
    <row r="55113" spans="1:3" x14ac:dyDescent="0.4">
      <c r="A55113" s="70"/>
      <c r="B55113" s="70"/>
      <c r="C55113" s="71"/>
    </row>
    <row r="55114" spans="1:3" x14ac:dyDescent="0.4">
      <c r="A55114" s="70"/>
      <c r="B55114" s="70"/>
      <c r="C55114" s="71"/>
    </row>
    <row r="55115" spans="1:3" x14ac:dyDescent="0.4">
      <c r="A55115" s="70"/>
      <c r="B55115" s="70"/>
      <c r="C55115" s="71"/>
    </row>
    <row r="55116" spans="1:3" x14ac:dyDescent="0.4">
      <c r="A55116" s="70"/>
      <c r="B55116" s="70"/>
      <c r="C55116" s="71"/>
    </row>
    <row r="55117" spans="1:3" x14ac:dyDescent="0.4">
      <c r="A55117" s="70"/>
      <c r="B55117" s="70"/>
      <c r="C55117" s="71"/>
    </row>
    <row r="55118" spans="1:3" x14ac:dyDescent="0.4">
      <c r="A55118" s="70"/>
      <c r="B55118" s="70"/>
      <c r="C55118" s="71"/>
    </row>
    <row r="55119" spans="1:3" x14ac:dyDescent="0.4">
      <c r="A55119" s="70"/>
      <c r="B55119" s="70"/>
      <c r="C55119" s="71"/>
    </row>
    <row r="55120" spans="1:3" x14ac:dyDescent="0.4">
      <c r="A55120" s="70"/>
      <c r="B55120" s="70"/>
      <c r="C55120" s="71"/>
    </row>
    <row r="55121" spans="1:3" x14ac:dyDescent="0.4">
      <c r="A55121" s="70"/>
      <c r="B55121" s="70"/>
      <c r="C55121" s="71"/>
    </row>
    <row r="55122" spans="1:3" x14ac:dyDescent="0.4">
      <c r="A55122" s="70"/>
      <c r="B55122" s="70"/>
      <c r="C55122" s="71"/>
    </row>
    <row r="55123" spans="1:3" x14ac:dyDescent="0.4">
      <c r="A55123" s="70"/>
      <c r="B55123" s="70"/>
      <c r="C55123" s="71"/>
    </row>
    <row r="55124" spans="1:3" x14ac:dyDescent="0.4">
      <c r="A55124" s="70"/>
      <c r="B55124" s="70"/>
      <c r="C55124" s="71"/>
    </row>
    <row r="55125" spans="1:3" x14ac:dyDescent="0.4">
      <c r="A55125" s="70"/>
      <c r="B55125" s="70"/>
      <c r="C55125" s="71"/>
    </row>
    <row r="55126" spans="1:3" x14ac:dyDescent="0.4">
      <c r="A55126" s="70"/>
      <c r="B55126" s="70"/>
      <c r="C55126" s="71"/>
    </row>
    <row r="55127" spans="1:3" x14ac:dyDescent="0.4">
      <c r="A55127" s="70"/>
      <c r="B55127" s="70"/>
      <c r="C55127" s="71"/>
    </row>
    <row r="55128" spans="1:3" x14ac:dyDescent="0.4">
      <c r="A55128" s="70"/>
      <c r="B55128" s="70"/>
      <c r="C55128" s="71"/>
    </row>
    <row r="55129" spans="1:3" x14ac:dyDescent="0.4">
      <c r="A55129" s="70"/>
      <c r="B55129" s="70"/>
      <c r="C55129" s="71"/>
    </row>
    <row r="55130" spans="1:3" x14ac:dyDescent="0.4">
      <c r="A55130" s="70"/>
      <c r="B55130" s="70"/>
      <c r="C55130" s="71"/>
    </row>
    <row r="55131" spans="1:3" x14ac:dyDescent="0.4">
      <c r="A55131" s="70"/>
      <c r="B55131" s="70"/>
      <c r="C55131" s="71"/>
    </row>
    <row r="55132" spans="1:3" x14ac:dyDescent="0.4">
      <c r="A55132" s="70"/>
      <c r="B55132" s="70"/>
      <c r="C55132" s="71"/>
    </row>
    <row r="55133" spans="1:3" x14ac:dyDescent="0.4">
      <c r="A55133" s="70"/>
      <c r="B55133" s="70"/>
      <c r="C55133" s="71"/>
    </row>
    <row r="55134" spans="1:3" x14ac:dyDescent="0.4">
      <c r="A55134" s="70"/>
      <c r="B55134" s="70"/>
      <c r="C55134" s="71"/>
    </row>
    <row r="55135" spans="1:3" x14ac:dyDescent="0.4">
      <c r="A55135" s="70"/>
      <c r="B55135" s="70"/>
      <c r="C55135" s="71"/>
    </row>
    <row r="55136" spans="1:3" x14ac:dyDescent="0.4">
      <c r="A55136" s="70"/>
      <c r="B55136" s="70"/>
      <c r="C55136" s="71"/>
    </row>
    <row r="55137" spans="1:3" x14ac:dyDescent="0.4">
      <c r="A55137" s="70"/>
      <c r="B55137" s="70"/>
      <c r="C55137" s="71"/>
    </row>
    <row r="55138" spans="1:3" x14ac:dyDescent="0.4">
      <c r="A55138" s="70"/>
      <c r="B55138" s="70"/>
      <c r="C55138" s="71"/>
    </row>
    <row r="55139" spans="1:3" x14ac:dyDescent="0.4">
      <c r="A55139" s="70"/>
      <c r="B55139" s="70"/>
      <c r="C55139" s="71"/>
    </row>
    <row r="55140" spans="1:3" x14ac:dyDescent="0.4">
      <c r="A55140" s="70"/>
      <c r="B55140" s="70"/>
      <c r="C55140" s="71"/>
    </row>
    <row r="55141" spans="1:3" x14ac:dyDescent="0.4">
      <c r="A55141" s="70"/>
      <c r="B55141" s="70"/>
      <c r="C55141" s="71"/>
    </row>
    <row r="55142" spans="1:3" x14ac:dyDescent="0.4">
      <c r="A55142" s="70"/>
      <c r="B55142" s="70"/>
      <c r="C55142" s="71"/>
    </row>
    <row r="55143" spans="1:3" x14ac:dyDescent="0.4">
      <c r="A55143" s="70"/>
      <c r="B55143" s="70"/>
      <c r="C55143" s="71"/>
    </row>
    <row r="55144" spans="1:3" x14ac:dyDescent="0.4">
      <c r="A55144" s="70"/>
      <c r="B55144" s="70"/>
      <c r="C55144" s="71"/>
    </row>
    <row r="55145" spans="1:3" x14ac:dyDescent="0.4">
      <c r="A55145" s="70"/>
      <c r="B55145" s="70"/>
      <c r="C55145" s="71"/>
    </row>
    <row r="55146" spans="1:3" x14ac:dyDescent="0.4">
      <c r="A55146" s="70"/>
      <c r="B55146" s="70"/>
      <c r="C55146" s="71"/>
    </row>
    <row r="55147" spans="1:3" x14ac:dyDescent="0.4">
      <c r="A55147" s="70"/>
      <c r="B55147" s="70"/>
      <c r="C55147" s="71"/>
    </row>
    <row r="55148" spans="1:3" x14ac:dyDescent="0.4">
      <c r="A55148" s="70"/>
      <c r="B55148" s="70"/>
      <c r="C55148" s="71"/>
    </row>
    <row r="55149" spans="1:3" x14ac:dyDescent="0.4">
      <c r="A55149" s="70"/>
      <c r="B55149" s="70"/>
      <c r="C55149" s="71"/>
    </row>
    <row r="55150" spans="1:3" x14ac:dyDescent="0.4">
      <c r="A55150" s="70"/>
      <c r="B55150" s="70"/>
      <c r="C55150" s="71"/>
    </row>
    <row r="55151" spans="1:3" x14ac:dyDescent="0.4">
      <c r="A55151" s="70"/>
      <c r="B55151" s="70"/>
      <c r="C55151" s="71"/>
    </row>
    <row r="55152" spans="1:3" x14ac:dyDescent="0.4">
      <c r="A55152" s="70"/>
      <c r="B55152" s="70"/>
      <c r="C55152" s="71"/>
    </row>
    <row r="55153" spans="1:3" x14ac:dyDescent="0.4">
      <c r="A55153" s="70"/>
      <c r="B55153" s="70"/>
      <c r="C55153" s="71"/>
    </row>
    <row r="55154" spans="1:3" x14ac:dyDescent="0.4">
      <c r="A55154" s="70"/>
      <c r="B55154" s="70"/>
      <c r="C55154" s="71"/>
    </row>
    <row r="55155" spans="1:3" x14ac:dyDescent="0.4">
      <c r="A55155" s="70"/>
      <c r="B55155" s="70"/>
      <c r="C55155" s="71"/>
    </row>
    <row r="55156" spans="1:3" x14ac:dyDescent="0.4">
      <c r="A55156" s="70"/>
      <c r="B55156" s="70"/>
      <c r="C55156" s="71"/>
    </row>
    <row r="55157" spans="1:3" x14ac:dyDescent="0.4">
      <c r="A55157" s="70"/>
      <c r="B55157" s="70"/>
      <c r="C55157" s="71"/>
    </row>
    <row r="55158" spans="1:3" x14ac:dyDescent="0.4">
      <c r="A55158" s="70"/>
      <c r="B55158" s="70"/>
      <c r="C55158" s="71"/>
    </row>
    <row r="55159" spans="1:3" x14ac:dyDescent="0.4">
      <c r="A55159" s="70"/>
      <c r="B55159" s="70"/>
      <c r="C55159" s="71"/>
    </row>
    <row r="55160" spans="1:3" x14ac:dyDescent="0.4">
      <c r="A55160" s="70"/>
      <c r="B55160" s="70"/>
      <c r="C55160" s="71"/>
    </row>
    <row r="55161" spans="1:3" x14ac:dyDescent="0.4">
      <c r="A55161" s="70"/>
      <c r="B55161" s="70"/>
      <c r="C55161" s="71"/>
    </row>
    <row r="55162" spans="1:3" x14ac:dyDescent="0.4">
      <c r="A55162" s="70"/>
      <c r="B55162" s="70"/>
      <c r="C55162" s="71"/>
    </row>
    <row r="55163" spans="1:3" x14ac:dyDescent="0.4">
      <c r="A55163" s="70"/>
      <c r="B55163" s="70"/>
      <c r="C55163" s="71"/>
    </row>
    <row r="55164" spans="1:3" x14ac:dyDescent="0.4">
      <c r="A55164" s="70"/>
      <c r="B55164" s="70"/>
      <c r="C55164" s="71"/>
    </row>
    <row r="55165" spans="1:3" x14ac:dyDescent="0.4">
      <c r="A55165" s="70"/>
      <c r="B55165" s="70"/>
      <c r="C55165" s="71"/>
    </row>
    <row r="55166" spans="1:3" x14ac:dyDescent="0.4">
      <c r="A55166" s="70"/>
      <c r="B55166" s="70"/>
      <c r="C55166" s="71"/>
    </row>
    <row r="55167" spans="1:3" x14ac:dyDescent="0.4">
      <c r="A55167" s="70"/>
      <c r="B55167" s="70"/>
      <c r="C55167" s="71"/>
    </row>
    <row r="55168" spans="1:3" x14ac:dyDescent="0.4">
      <c r="A55168" s="70"/>
      <c r="B55168" s="70"/>
      <c r="C55168" s="71"/>
    </row>
    <row r="55169" spans="1:3" x14ac:dyDescent="0.4">
      <c r="A55169" s="70"/>
      <c r="B55169" s="70"/>
      <c r="C55169" s="71"/>
    </row>
    <row r="55170" spans="1:3" x14ac:dyDescent="0.4">
      <c r="A55170" s="70"/>
      <c r="B55170" s="70"/>
      <c r="C55170" s="71"/>
    </row>
    <row r="55171" spans="1:3" x14ac:dyDescent="0.4">
      <c r="A55171" s="70"/>
      <c r="B55171" s="70"/>
      <c r="C55171" s="71"/>
    </row>
    <row r="55172" spans="1:3" x14ac:dyDescent="0.4">
      <c r="A55172" s="70"/>
      <c r="B55172" s="70"/>
      <c r="C55172" s="71"/>
    </row>
    <row r="55173" spans="1:3" x14ac:dyDescent="0.4">
      <c r="A55173" s="70"/>
      <c r="B55173" s="70"/>
      <c r="C55173" s="71"/>
    </row>
    <row r="55174" spans="1:3" x14ac:dyDescent="0.4">
      <c r="A55174" s="70"/>
      <c r="B55174" s="70"/>
      <c r="C55174" s="71"/>
    </row>
    <row r="55175" spans="1:3" x14ac:dyDescent="0.4">
      <c r="A55175" s="70"/>
      <c r="B55175" s="70"/>
      <c r="C55175" s="71"/>
    </row>
    <row r="55176" spans="1:3" x14ac:dyDescent="0.4">
      <c r="A55176" s="70"/>
      <c r="B55176" s="70"/>
      <c r="C55176" s="71"/>
    </row>
    <row r="55177" spans="1:3" x14ac:dyDescent="0.4">
      <c r="A55177" s="70"/>
      <c r="B55177" s="70"/>
      <c r="C55177" s="71"/>
    </row>
    <row r="55178" spans="1:3" x14ac:dyDescent="0.4">
      <c r="A55178" s="70"/>
      <c r="B55178" s="70"/>
      <c r="C55178" s="71"/>
    </row>
    <row r="55179" spans="1:3" x14ac:dyDescent="0.4">
      <c r="A55179" s="70"/>
      <c r="B55179" s="70"/>
      <c r="C55179" s="71"/>
    </row>
    <row r="55180" spans="1:3" x14ac:dyDescent="0.4">
      <c r="A55180" s="70"/>
      <c r="B55180" s="70"/>
      <c r="C55180" s="71"/>
    </row>
    <row r="55181" spans="1:3" x14ac:dyDescent="0.4">
      <c r="A55181" s="70"/>
      <c r="B55181" s="70"/>
      <c r="C55181" s="71"/>
    </row>
    <row r="55182" spans="1:3" x14ac:dyDescent="0.4">
      <c r="A55182" s="70"/>
      <c r="B55182" s="70"/>
      <c r="C55182" s="71"/>
    </row>
    <row r="55183" spans="1:3" x14ac:dyDescent="0.4">
      <c r="A55183" s="70"/>
      <c r="B55183" s="70"/>
      <c r="C55183" s="71"/>
    </row>
    <row r="55184" spans="1:3" x14ac:dyDescent="0.4">
      <c r="A55184" s="70"/>
      <c r="B55184" s="70"/>
      <c r="C55184" s="71"/>
    </row>
    <row r="55185" spans="1:3" x14ac:dyDescent="0.4">
      <c r="A55185" s="70"/>
      <c r="B55185" s="70"/>
      <c r="C55185" s="71"/>
    </row>
    <row r="55186" spans="1:3" x14ac:dyDescent="0.4">
      <c r="A55186" s="70"/>
      <c r="B55186" s="70"/>
      <c r="C55186" s="71"/>
    </row>
    <row r="55187" spans="1:3" x14ac:dyDescent="0.4">
      <c r="A55187" s="70"/>
      <c r="B55187" s="70"/>
      <c r="C55187" s="71"/>
    </row>
    <row r="55188" spans="1:3" x14ac:dyDescent="0.4">
      <c r="A55188" s="70"/>
      <c r="B55188" s="70"/>
      <c r="C55188" s="71"/>
    </row>
    <row r="55189" spans="1:3" x14ac:dyDescent="0.4">
      <c r="A55189" s="70"/>
      <c r="B55189" s="70"/>
      <c r="C55189" s="71"/>
    </row>
    <row r="55190" spans="1:3" x14ac:dyDescent="0.4">
      <c r="A55190" s="70"/>
      <c r="B55190" s="70"/>
      <c r="C55190" s="71"/>
    </row>
    <row r="55191" spans="1:3" x14ac:dyDescent="0.4">
      <c r="A55191" s="70"/>
      <c r="B55191" s="70"/>
      <c r="C55191" s="71"/>
    </row>
    <row r="55192" spans="1:3" x14ac:dyDescent="0.4">
      <c r="A55192" s="70"/>
      <c r="B55192" s="70"/>
      <c r="C55192" s="71"/>
    </row>
    <row r="55193" spans="1:3" x14ac:dyDescent="0.4">
      <c r="A55193" s="70"/>
      <c r="B55193" s="70"/>
      <c r="C55193" s="71"/>
    </row>
    <row r="55194" spans="1:3" x14ac:dyDescent="0.4">
      <c r="A55194" s="70"/>
      <c r="B55194" s="70"/>
      <c r="C55194" s="71"/>
    </row>
    <row r="55195" spans="1:3" x14ac:dyDescent="0.4">
      <c r="A55195" s="70"/>
      <c r="B55195" s="70"/>
      <c r="C55195" s="71"/>
    </row>
    <row r="55196" spans="1:3" x14ac:dyDescent="0.4">
      <c r="A55196" s="70"/>
      <c r="B55196" s="70"/>
      <c r="C55196" s="71"/>
    </row>
    <row r="55197" spans="1:3" x14ac:dyDescent="0.4">
      <c r="A55197" s="70"/>
      <c r="B55197" s="70"/>
      <c r="C55197" s="71"/>
    </row>
    <row r="55198" spans="1:3" x14ac:dyDescent="0.4">
      <c r="A55198" s="70"/>
      <c r="B55198" s="70"/>
      <c r="C55198" s="71"/>
    </row>
    <row r="55199" spans="1:3" x14ac:dyDescent="0.4">
      <c r="A55199" s="70"/>
      <c r="B55199" s="70"/>
      <c r="C55199" s="71"/>
    </row>
    <row r="55200" spans="1:3" x14ac:dyDescent="0.4">
      <c r="A55200" s="70"/>
      <c r="B55200" s="70"/>
      <c r="C55200" s="71"/>
    </row>
    <row r="55201" spans="1:3" x14ac:dyDescent="0.4">
      <c r="A55201" s="70"/>
      <c r="B55201" s="70"/>
      <c r="C55201" s="71"/>
    </row>
    <row r="55202" spans="1:3" x14ac:dyDescent="0.4">
      <c r="A55202" s="70"/>
      <c r="B55202" s="70"/>
      <c r="C55202" s="71"/>
    </row>
    <row r="55203" spans="1:3" x14ac:dyDescent="0.4">
      <c r="A55203" s="70"/>
      <c r="B55203" s="70"/>
      <c r="C55203" s="71"/>
    </row>
    <row r="55204" spans="1:3" x14ac:dyDescent="0.4">
      <c r="A55204" s="70"/>
      <c r="B55204" s="70"/>
      <c r="C55204" s="71"/>
    </row>
    <row r="55205" spans="1:3" x14ac:dyDescent="0.4">
      <c r="A55205" s="70"/>
      <c r="B55205" s="70"/>
      <c r="C55205" s="71"/>
    </row>
    <row r="55206" spans="1:3" x14ac:dyDescent="0.4">
      <c r="A55206" s="70"/>
      <c r="B55206" s="70"/>
      <c r="C55206" s="71"/>
    </row>
    <row r="55207" spans="1:3" x14ac:dyDescent="0.4">
      <c r="A55207" s="70"/>
      <c r="B55207" s="70"/>
      <c r="C55207" s="71"/>
    </row>
    <row r="55208" spans="1:3" x14ac:dyDescent="0.4">
      <c r="A55208" s="70"/>
      <c r="B55208" s="70"/>
      <c r="C55208" s="71"/>
    </row>
    <row r="55209" spans="1:3" x14ac:dyDescent="0.4">
      <c r="A55209" s="70"/>
      <c r="B55209" s="70"/>
      <c r="C55209" s="71"/>
    </row>
    <row r="55210" spans="1:3" x14ac:dyDescent="0.4">
      <c r="A55210" s="70"/>
      <c r="B55210" s="70"/>
      <c r="C55210" s="71"/>
    </row>
    <row r="55211" spans="1:3" x14ac:dyDescent="0.4">
      <c r="A55211" s="70"/>
      <c r="B55211" s="70"/>
      <c r="C55211" s="71"/>
    </row>
    <row r="55212" spans="1:3" x14ac:dyDescent="0.4">
      <c r="A55212" s="70"/>
      <c r="B55212" s="70"/>
      <c r="C55212" s="71"/>
    </row>
    <row r="55213" spans="1:3" x14ac:dyDescent="0.4">
      <c r="A55213" s="70"/>
      <c r="B55213" s="70"/>
      <c r="C55213" s="71"/>
    </row>
    <row r="55214" spans="1:3" x14ac:dyDescent="0.4">
      <c r="A55214" s="70"/>
      <c r="B55214" s="70"/>
      <c r="C55214" s="71"/>
    </row>
    <row r="55215" spans="1:3" x14ac:dyDescent="0.4">
      <c r="A55215" s="70"/>
      <c r="B55215" s="70"/>
      <c r="C55215" s="71"/>
    </row>
    <row r="55216" spans="1:3" x14ac:dyDescent="0.4">
      <c r="A55216" s="70"/>
      <c r="B55216" s="70"/>
      <c r="C55216" s="71"/>
    </row>
    <row r="55217" spans="1:3" x14ac:dyDescent="0.4">
      <c r="A55217" s="70"/>
      <c r="B55217" s="70"/>
      <c r="C55217" s="71"/>
    </row>
    <row r="55218" spans="1:3" x14ac:dyDescent="0.4">
      <c r="A55218" s="70"/>
      <c r="B55218" s="70"/>
      <c r="C55218" s="71"/>
    </row>
    <row r="55219" spans="1:3" x14ac:dyDescent="0.4">
      <c r="A55219" s="70"/>
      <c r="B55219" s="70"/>
      <c r="C55219" s="71"/>
    </row>
    <row r="55220" spans="1:3" x14ac:dyDescent="0.4">
      <c r="A55220" s="70"/>
      <c r="B55220" s="70"/>
      <c r="C55220" s="71"/>
    </row>
    <row r="55221" spans="1:3" x14ac:dyDescent="0.4">
      <c r="A55221" s="70"/>
      <c r="B55221" s="70"/>
      <c r="C55221" s="71"/>
    </row>
    <row r="55222" spans="1:3" x14ac:dyDescent="0.4">
      <c r="A55222" s="70"/>
      <c r="B55222" s="70"/>
      <c r="C55222" s="71"/>
    </row>
    <row r="55223" spans="1:3" x14ac:dyDescent="0.4">
      <c r="A55223" s="70"/>
      <c r="B55223" s="70"/>
      <c r="C55223" s="71"/>
    </row>
    <row r="55224" spans="1:3" x14ac:dyDescent="0.4">
      <c r="A55224" s="70"/>
      <c r="B55224" s="70"/>
      <c r="C55224" s="71"/>
    </row>
    <row r="55225" spans="1:3" x14ac:dyDescent="0.4">
      <c r="A55225" s="70"/>
      <c r="B55225" s="70"/>
      <c r="C55225" s="71"/>
    </row>
    <row r="55226" spans="1:3" x14ac:dyDescent="0.4">
      <c r="A55226" s="70"/>
      <c r="B55226" s="70"/>
      <c r="C55226" s="71"/>
    </row>
    <row r="55227" spans="1:3" x14ac:dyDescent="0.4">
      <c r="A55227" s="70"/>
      <c r="B55227" s="70"/>
      <c r="C55227" s="71"/>
    </row>
    <row r="55228" spans="1:3" x14ac:dyDescent="0.4">
      <c r="A55228" s="70"/>
      <c r="B55228" s="70"/>
      <c r="C55228" s="71"/>
    </row>
    <row r="55229" spans="1:3" x14ac:dyDescent="0.4">
      <c r="A55229" s="70"/>
      <c r="B55229" s="70"/>
      <c r="C55229" s="71"/>
    </row>
    <row r="55230" spans="1:3" x14ac:dyDescent="0.4">
      <c r="A55230" s="70"/>
      <c r="B55230" s="70"/>
      <c r="C55230" s="71"/>
    </row>
    <row r="55231" spans="1:3" x14ac:dyDescent="0.4">
      <c r="A55231" s="70"/>
      <c r="B55231" s="70"/>
      <c r="C55231" s="71"/>
    </row>
    <row r="55232" spans="1:3" x14ac:dyDescent="0.4">
      <c r="A55232" s="70"/>
      <c r="B55232" s="70"/>
      <c r="C55232" s="71"/>
    </row>
    <row r="55233" spans="1:3" x14ac:dyDescent="0.4">
      <c r="A55233" s="70"/>
      <c r="B55233" s="70"/>
      <c r="C55233" s="71"/>
    </row>
    <row r="55234" spans="1:3" x14ac:dyDescent="0.4">
      <c r="A55234" s="70"/>
      <c r="B55234" s="70"/>
      <c r="C55234" s="71"/>
    </row>
    <row r="55235" spans="1:3" x14ac:dyDescent="0.4">
      <c r="A55235" s="70"/>
      <c r="B55235" s="70"/>
      <c r="C55235" s="71"/>
    </row>
    <row r="55236" spans="1:3" x14ac:dyDescent="0.4">
      <c r="A55236" s="70"/>
      <c r="B55236" s="70"/>
      <c r="C55236" s="71"/>
    </row>
    <row r="55237" spans="1:3" x14ac:dyDescent="0.4">
      <c r="A55237" s="70"/>
      <c r="B55237" s="70"/>
      <c r="C55237" s="71"/>
    </row>
    <row r="55238" spans="1:3" x14ac:dyDescent="0.4">
      <c r="A55238" s="70"/>
      <c r="B55238" s="70"/>
      <c r="C55238" s="71"/>
    </row>
    <row r="55239" spans="1:3" x14ac:dyDescent="0.4">
      <c r="A55239" s="70"/>
      <c r="B55239" s="70"/>
      <c r="C55239" s="71"/>
    </row>
    <row r="55240" spans="1:3" x14ac:dyDescent="0.4">
      <c r="A55240" s="70"/>
      <c r="B55240" s="70"/>
      <c r="C55240" s="71"/>
    </row>
    <row r="55241" spans="1:3" x14ac:dyDescent="0.4">
      <c r="A55241" s="70"/>
      <c r="B55241" s="70"/>
      <c r="C55241" s="71"/>
    </row>
    <row r="55242" spans="1:3" x14ac:dyDescent="0.4">
      <c r="A55242" s="70"/>
      <c r="B55242" s="70"/>
      <c r="C55242" s="71"/>
    </row>
    <row r="55243" spans="1:3" x14ac:dyDescent="0.4">
      <c r="A55243" s="70"/>
      <c r="B55243" s="70"/>
      <c r="C55243" s="71"/>
    </row>
    <row r="55244" spans="1:3" x14ac:dyDescent="0.4">
      <c r="A55244" s="70"/>
      <c r="B55244" s="70"/>
      <c r="C55244" s="71"/>
    </row>
    <row r="55245" spans="1:3" x14ac:dyDescent="0.4">
      <c r="A55245" s="70"/>
      <c r="B55245" s="70"/>
      <c r="C55245" s="71"/>
    </row>
    <row r="55246" spans="1:3" x14ac:dyDescent="0.4">
      <c r="A55246" s="70"/>
      <c r="B55246" s="70"/>
      <c r="C55246" s="71"/>
    </row>
    <row r="55247" spans="1:3" x14ac:dyDescent="0.4">
      <c r="A55247" s="70"/>
      <c r="B55247" s="70"/>
      <c r="C55247" s="71"/>
    </row>
    <row r="55248" spans="1:3" x14ac:dyDescent="0.4">
      <c r="A55248" s="70"/>
      <c r="B55248" s="70"/>
      <c r="C55248" s="71"/>
    </row>
    <row r="55249" spans="1:3" x14ac:dyDescent="0.4">
      <c r="A55249" s="70"/>
      <c r="B55249" s="70"/>
      <c r="C55249" s="71"/>
    </row>
    <row r="55250" spans="1:3" x14ac:dyDescent="0.4">
      <c r="A55250" s="70"/>
      <c r="B55250" s="70"/>
      <c r="C55250" s="71"/>
    </row>
    <row r="55251" spans="1:3" x14ac:dyDescent="0.4">
      <c r="A55251" s="70"/>
      <c r="B55251" s="70"/>
      <c r="C55251" s="71"/>
    </row>
    <row r="55252" spans="1:3" x14ac:dyDescent="0.4">
      <c r="A55252" s="70"/>
      <c r="B55252" s="70"/>
      <c r="C55252" s="71"/>
    </row>
    <row r="55253" spans="1:3" x14ac:dyDescent="0.4">
      <c r="A55253" s="70"/>
      <c r="B55253" s="70"/>
      <c r="C55253" s="71"/>
    </row>
    <row r="55254" spans="1:3" x14ac:dyDescent="0.4">
      <c r="A55254" s="70"/>
      <c r="B55254" s="70"/>
      <c r="C55254" s="71"/>
    </row>
    <row r="55255" spans="1:3" x14ac:dyDescent="0.4">
      <c r="A55255" s="70"/>
      <c r="B55255" s="70"/>
      <c r="C55255" s="71"/>
    </row>
    <row r="55256" spans="1:3" x14ac:dyDescent="0.4">
      <c r="A55256" s="70"/>
      <c r="B55256" s="70"/>
      <c r="C55256" s="71"/>
    </row>
    <row r="55257" spans="1:3" x14ac:dyDescent="0.4">
      <c r="A55257" s="70"/>
      <c r="B55257" s="70"/>
      <c r="C55257" s="71"/>
    </row>
    <row r="55258" spans="1:3" x14ac:dyDescent="0.4">
      <c r="A55258" s="70"/>
      <c r="B55258" s="70"/>
      <c r="C55258" s="71"/>
    </row>
    <row r="55259" spans="1:3" x14ac:dyDescent="0.4">
      <c r="A55259" s="70"/>
      <c r="B55259" s="70"/>
      <c r="C55259" s="71"/>
    </row>
    <row r="55260" spans="1:3" x14ac:dyDescent="0.4">
      <c r="A55260" s="70"/>
      <c r="B55260" s="70"/>
      <c r="C55260" s="71"/>
    </row>
    <row r="55261" spans="1:3" x14ac:dyDescent="0.4">
      <c r="A55261" s="70"/>
      <c r="B55261" s="70"/>
      <c r="C55261" s="71"/>
    </row>
    <row r="55262" spans="1:3" x14ac:dyDescent="0.4">
      <c r="A55262" s="70"/>
      <c r="B55262" s="70"/>
      <c r="C55262" s="71"/>
    </row>
    <row r="55263" spans="1:3" x14ac:dyDescent="0.4">
      <c r="A55263" s="70"/>
      <c r="B55263" s="70"/>
      <c r="C55263" s="71"/>
    </row>
    <row r="55264" spans="1:3" x14ac:dyDescent="0.4">
      <c r="A55264" s="70"/>
      <c r="B55264" s="70"/>
      <c r="C55264" s="71"/>
    </row>
    <row r="55265" spans="1:3" x14ac:dyDescent="0.4">
      <c r="A55265" s="70"/>
      <c r="B55265" s="70"/>
      <c r="C55265" s="71"/>
    </row>
    <row r="55266" spans="1:3" x14ac:dyDescent="0.4">
      <c r="A55266" s="70"/>
      <c r="B55266" s="70"/>
      <c r="C55266" s="71"/>
    </row>
    <row r="55267" spans="1:3" x14ac:dyDescent="0.4">
      <c r="A55267" s="70"/>
      <c r="B55267" s="70"/>
      <c r="C55267" s="71"/>
    </row>
    <row r="55268" spans="1:3" x14ac:dyDescent="0.4">
      <c r="A55268" s="70"/>
      <c r="B55268" s="70"/>
      <c r="C55268" s="71"/>
    </row>
    <row r="55269" spans="1:3" x14ac:dyDescent="0.4">
      <c r="A55269" s="70"/>
      <c r="B55269" s="70"/>
      <c r="C55269" s="71"/>
    </row>
    <row r="55270" spans="1:3" x14ac:dyDescent="0.4">
      <c r="A55270" s="70"/>
      <c r="B55270" s="70"/>
      <c r="C55270" s="71"/>
    </row>
    <row r="55271" spans="1:3" x14ac:dyDescent="0.4">
      <c r="A55271" s="70"/>
      <c r="B55271" s="70"/>
      <c r="C55271" s="71"/>
    </row>
    <row r="55272" spans="1:3" x14ac:dyDescent="0.4">
      <c r="A55272" s="70"/>
      <c r="B55272" s="70"/>
      <c r="C55272" s="71"/>
    </row>
    <row r="55273" spans="1:3" x14ac:dyDescent="0.4">
      <c r="A55273" s="70"/>
      <c r="B55273" s="70"/>
      <c r="C55273" s="71"/>
    </row>
    <row r="55274" spans="1:3" x14ac:dyDescent="0.4">
      <c r="A55274" s="70"/>
      <c r="B55274" s="70"/>
      <c r="C55274" s="71"/>
    </row>
    <row r="55275" spans="1:3" x14ac:dyDescent="0.4">
      <c r="A55275" s="70"/>
      <c r="B55275" s="70"/>
      <c r="C55275" s="71"/>
    </row>
    <row r="55276" spans="1:3" x14ac:dyDescent="0.4">
      <c r="A55276" s="70"/>
      <c r="B55276" s="70"/>
      <c r="C55276" s="71"/>
    </row>
    <row r="55277" spans="1:3" x14ac:dyDescent="0.4">
      <c r="A55277" s="70"/>
      <c r="B55277" s="70"/>
      <c r="C55277" s="71"/>
    </row>
    <row r="55278" spans="1:3" x14ac:dyDescent="0.4">
      <c r="A55278" s="70"/>
      <c r="B55278" s="70"/>
      <c r="C55278" s="71"/>
    </row>
    <row r="55279" spans="1:3" x14ac:dyDescent="0.4">
      <c r="A55279" s="70"/>
      <c r="B55279" s="70"/>
      <c r="C55279" s="71"/>
    </row>
    <row r="55280" spans="1:3" x14ac:dyDescent="0.4">
      <c r="A55280" s="70"/>
      <c r="B55280" s="70"/>
      <c r="C55280" s="71"/>
    </row>
    <row r="55281" spans="1:3" x14ac:dyDescent="0.4">
      <c r="A55281" s="70"/>
      <c r="B55281" s="70"/>
      <c r="C55281" s="71"/>
    </row>
    <row r="55282" spans="1:3" x14ac:dyDescent="0.4">
      <c r="A55282" s="70"/>
      <c r="B55282" s="70"/>
      <c r="C55282" s="71"/>
    </row>
    <row r="55283" spans="1:3" x14ac:dyDescent="0.4">
      <c r="A55283" s="70"/>
      <c r="B55283" s="70"/>
      <c r="C55283" s="71"/>
    </row>
    <row r="55284" spans="1:3" x14ac:dyDescent="0.4">
      <c r="A55284" s="70"/>
      <c r="B55284" s="70"/>
      <c r="C55284" s="71"/>
    </row>
    <row r="55285" spans="1:3" x14ac:dyDescent="0.4">
      <c r="A55285" s="70"/>
      <c r="B55285" s="70"/>
      <c r="C55285" s="71"/>
    </row>
    <row r="55286" spans="1:3" x14ac:dyDescent="0.4">
      <c r="A55286" s="70"/>
      <c r="B55286" s="70"/>
      <c r="C55286" s="71"/>
    </row>
    <row r="55287" spans="1:3" x14ac:dyDescent="0.4">
      <c r="A55287" s="70"/>
      <c r="B55287" s="70"/>
      <c r="C55287" s="71"/>
    </row>
    <row r="55288" spans="1:3" x14ac:dyDescent="0.4">
      <c r="A55288" s="70"/>
      <c r="B55288" s="70"/>
      <c r="C55288" s="71"/>
    </row>
    <row r="55289" spans="1:3" x14ac:dyDescent="0.4">
      <c r="A55289" s="70"/>
      <c r="B55289" s="70"/>
      <c r="C55289" s="71"/>
    </row>
    <row r="55290" spans="1:3" x14ac:dyDescent="0.4">
      <c r="A55290" s="70"/>
      <c r="B55290" s="70"/>
      <c r="C55290" s="71"/>
    </row>
    <row r="55291" spans="1:3" x14ac:dyDescent="0.4">
      <c r="A55291" s="70"/>
      <c r="B55291" s="70"/>
      <c r="C55291" s="71"/>
    </row>
    <row r="55292" spans="1:3" x14ac:dyDescent="0.4">
      <c r="A55292" s="70"/>
      <c r="B55292" s="70"/>
      <c r="C55292" s="71"/>
    </row>
    <row r="55293" spans="1:3" x14ac:dyDescent="0.4">
      <c r="A55293" s="70"/>
      <c r="B55293" s="70"/>
      <c r="C55293" s="71"/>
    </row>
    <row r="55294" spans="1:3" x14ac:dyDescent="0.4">
      <c r="A55294" s="70"/>
      <c r="B55294" s="70"/>
      <c r="C55294" s="71"/>
    </row>
    <row r="55295" spans="1:3" x14ac:dyDescent="0.4">
      <c r="A55295" s="70"/>
      <c r="B55295" s="70"/>
      <c r="C55295" s="71"/>
    </row>
    <row r="55296" spans="1:3" x14ac:dyDescent="0.4">
      <c r="A55296" s="70"/>
      <c r="B55296" s="70"/>
      <c r="C55296" s="71"/>
    </row>
    <row r="55297" spans="1:3" x14ac:dyDescent="0.4">
      <c r="A55297" s="70"/>
      <c r="B55297" s="70"/>
      <c r="C55297" s="71"/>
    </row>
    <row r="55298" spans="1:3" x14ac:dyDescent="0.4">
      <c r="A55298" s="70"/>
      <c r="B55298" s="70"/>
      <c r="C55298" s="71"/>
    </row>
    <row r="55299" spans="1:3" x14ac:dyDescent="0.4">
      <c r="A55299" s="70"/>
      <c r="B55299" s="70"/>
      <c r="C55299" s="71"/>
    </row>
    <row r="55300" spans="1:3" x14ac:dyDescent="0.4">
      <c r="A55300" s="70"/>
      <c r="B55300" s="70"/>
      <c r="C55300" s="71"/>
    </row>
    <row r="55301" spans="1:3" x14ac:dyDescent="0.4">
      <c r="A55301" s="70"/>
      <c r="B55301" s="70"/>
      <c r="C55301" s="71"/>
    </row>
    <row r="55302" spans="1:3" x14ac:dyDescent="0.4">
      <c r="A55302" s="70"/>
      <c r="B55302" s="70"/>
      <c r="C55302" s="71"/>
    </row>
    <row r="55303" spans="1:3" x14ac:dyDescent="0.4">
      <c r="A55303" s="70"/>
      <c r="B55303" s="70"/>
      <c r="C55303" s="71"/>
    </row>
    <row r="55304" spans="1:3" x14ac:dyDescent="0.4">
      <c r="A55304" s="70"/>
      <c r="B55304" s="70"/>
      <c r="C55304" s="71"/>
    </row>
    <row r="55305" spans="1:3" x14ac:dyDescent="0.4">
      <c r="A55305" s="70"/>
      <c r="B55305" s="70"/>
      <c r="C55305" s="71"/>
    </row>
    <row r="55306" spans="1:3" x14ac:dyDescent="0.4">
      <c r="A55306" s="70"/>
      <c r="B55306" s="70"/>
      <c r="C55306" s="71"/>
    </row>
    <row r="55307" spans="1:3" x14ac:dyDescent="0.4">
      <c r="A55307" s="70"/>
      <c r="B55307" s="70"/>
      <c r="C55307" s="71"/>
    </row>
    <row r="55308" spans="1:3" x14ac:dyDescent="0.4">
      <c r="A55308" s="70"/>
      <c r="B55308" s="70"/>
      <c r="C55308" s="71"/>
    </row>
    <row r="55309" spans="1:3" x14ac:dyDescent="0.4">
      <c r="A55309" s="70"/>
      <c r="B55309" s="70"/>
      <c r="C55309" s="71"/>
    </row>
    <row r="55310" spans="1:3" x14ac:dyDescent="0.4">
      <c r="A55310" s="70"/>
      <c r="B55310" s="70"/>
      <c r="C55310" s="71"/>
    </row>
    <row r="55311" spans="1:3" x14ac:dyDescent="0.4">
      <c r="A55311" s="70"/>
      <c r="B55311" s="70"/>
      <c r="C55311" s="71"/>
    </row>
    <row r="55312" spans="1:3" x14ac:dyDescent="0.4">
      <c r="A55312" s="70"/>
      <c r="B55312" s="70"/>
      <c r="C55312" s="71"/>
    </row>
    <row r="55313" spans="1:3" x14ac:dyDescent="0.4">
      <c r="A55313" s="70"/>
      <c r="B55313" s="70"/>
      <c r="C55313" s="71"/>
    </row>
    <row r="55314" spans="1:3" x14ac:dyDescent="0.4">
      <c r="A55314" s="70"/>
      <c r="B55314" s="70"/>
      <c r="C55314" s="71"/>
    </row>
    <row r="55315" spans="1:3" x14ac:dyDescent="0.4">
      <c r="A55315" s="70"/>
      <c r="B55315" s="70"/>
      <c r="C55315" s="71"/>
    </row>
    <row r="55316" spans="1:3" x14ac:dyDescent="0.4">
      <c r="A55316" s="70"/>
      <c r="B55316" s="70"/>
      <c r="C55316" s="71"/>
    </row>
    <row r="55317" spans="1:3" x14ac:dyDescent="0.4">
      <c r="A55317" s="70"/>
      <c r="B55317" s="70"/>
      <c r="C55317" s="71"/>
    </row>
    <row r="55318" spans="1:3" x14ac:dyDescent="0.4">
      <c r="A55318" s="70"/>
      <c r="B55318" s="70"/>
      <c r="C55318" s="71"/>
    </row>
    <row r="55319" spans="1:3" x14ac:dyDescent="0.4">
      <c r="A55319" s="70"/>
      <c r="B55319" s="70"/>
      <c r="C55319" s="71"/>
    </row>
    <row r="55320" spans="1:3" x14ac:dyDescent="0.4">
      <c r="A55320" s="70"/>
      <c r="B55320" s="70"/>
      <c r="C55320" s="71"/>
    </row>
    <row r="55321" spans="1:3" x14ac:dyDescent="0.4">
      <c r="A55321" s="70"/>
      <c r="B55321" s="70"/>
      <c r="C55321" s="71"/>
    </row>
    <row r="55322" spans="1:3" x14ac:dyDescent="0.4">
      <c r="A55322" s="70"/>
      <c r="B55322" s="70"/>
      <c r="C55322" s="71"/>
    </row>
    <row r="55323" spans="1:3" x14ac:dyDescent="0.4">
      <c r="A55323" s="70"/>
      <c r="B55323" s="70"/>
      <c r="C55323" s="71"/>
    </row>
    <row r="55324" spans="1:3" x14ac:dyDescent="0.4">
      <c r="A55324" s="70"/>
      <c r="B55324" s="70"/>
      <c r="C55324" s="71"/>
    </row>
    <row r="55325" spans="1:3" x14ac:dyDescent="0.4">
      <c r="A55325" s="70"/>
      <c r="B55325" s="70"/>
      <c r="C55325" s="71"/>
    </row>
    <row r="55326" spans="1:3" x14ac:dyDescent="0.4">
      <c r="A55326" s="70"/>
      <c r="B55326" s="70"/>
      <c r="C55326" s="71"/>
    </row>
    <row r="55327" spans="1:3" x14ac:dyDescent="0.4">
      <c r="A55327" s="70"/>
      <c r="B55327" s="70"/>
      <c r="C55327" s="71"/>
    </row>
    <row r="55328" spans="1:3" x14ac:dyDescent="0.4">
      <c r="A55328" s="70"/>
      <c r="B55328" s="70"/>
      <c r="C55328" s="71"/>
    </row>
    <row r="55329" spans="1:3" x14ac:dyDescent="0.4">
      <c r="A55329" s="70"/>
      <c r="B55329" s="70"/>
      <c r="C55329" s="71"/>
    </row>
    <row r="55330" spans="1:3" x14ac:dyDescent="0.4">
      <c r="A55330" s="70"/>
      <c r="B55330" s="70"/>
      <c r="C55330" s="71"/>
    </row>
    <row r="55331" spans="1:3" x14ac:dyDescent="0.4">
      <c r="A55331" s="70"/>
      <c r="B55331" s="70"/>
      <c r="C55331" s="71"/>
    </row>
    <row r="55332" spans="1:3" x14ac:dyDescent="0.4">
      <c r="A55332" s="70"/>
      <c r="B55332" s="70"/>
      <c r="C55332" s="71"/>
    </row>
    <row r="55333" spans="1:3" x14ac:dyDescent="0.4">
      <c r="A55333" s="70"/>
      <c r="B55333" s="70"/>
      <c r="C55333" s="71"/>
    </row>
    <row r="55334" spans="1:3" x14ac:dyDescent="0.4">
      <c r="A55334" s="70"/>
      <c r="B55334" s="70"/>
      <c r="C55334" s="71"/>
    </row>
    <row r="55335" spans="1:3" x14ac:dyDescent="0.4">
      <c r="A55335" s="70"/>
      <c r="B55335" s="70"/>
      <c r="C55335" s="71"/>
    </row>
    <row r="55336" spans="1:3" x14ac:dyDescent="0.4">
      <c r="A55336" s="70"/>
      <c r="B55336" s="70"/>
      <c r="C55336" s="71"/>
    </row>
    <row r="55337" spans="1:3" x14ac:dyDescent="0.4">
      <c r="A55337" s="70"/>
      <c r="B55337" s="70"/>
      <c r="C55337" s="71"/>
    </row>
    <row r="55338" spans="1:3" x14ac:dyDescent="0.4">
      <c r="A55338" s="70"/>
      <c r="B55338" s="70"/>
      <c r="C55338" s="71"/>
    </row>
    <row r="55339" spans="1:3" x14ac:dyDescent="0.4">
      <c r="A55339" s="70"/>
      <c r="B55339" s="70"/>
      <c r="C55339" s="71"/>
    </row>
    <row r="55340" spans="1:3" x14ac:dyDescent="0.4">
      <c r="A55340" s="70"/>
      <c r="B55340" s="70"/>
      <c r="C55340" s="71"/>
    </row>
    <row r="55341" spans="1:3" x14ac:dyDescent="0.4">
      <c r="A55341" s="70"/>
      <c r="B55341" s="70"/>
      <c r="C55341" s="71"/>
    </row>
    <row r="55342" spans="1:3" x14ac:dyDescent="0.4">
      <c r="A55342" s="70"/>
      <c r="B55342" s="70"/>
      <c r="C55342" s="71"/>
    </row>
    <row r="55343" spans="1:3" x14ac:dyDescent="0.4">
      <c r="A55343" s="70"/>
      <c r="B55343" s="70"/>
      <c r="C55343" s="71"/>
    </row>
    <row r="55344" spans="1:3" x14ac:dyDescent="0.4">
      <c r="A55344" s="70"/>
      <c r="B55344" s="70"/>
      <c r="C55344" s="71"/>
    </row>
    <row r="55345" spans="1:3" x14ac:dyDescent="0.4">
      <c r="A55345" s="70"/>
      <c r="B55345" s="70"/>
      <c r="C55345" s="71"/>
    </row>
    <row r="55346" spans="1:3" x14ac:dyDescent="0.4">
      <c r="A55346" s="70"/>
      <c r="B55346" s="70"/>
      <c r="C55346" s="71"/>
    </row>
    <row r="55347" spans="1:3" x14ac:dyDescent="0.4">
      <c r="A55347" s="70"/>
      <c r="B55347" s="70"/>
      <c r="C55347" s="71"/>
    </row>
    <row r="55348" spans="1:3" x14ac:dyDescent="0.4">
      <c r="A55348" s="70"/>
      <c r="B55348" s="70"/>
      <c r="C55348" s="71"/>
    </row>
    <row r="55349" spans="1:3" x14ac:dyDescent="0.4">
      <c r="A55349" s="70"/>
      <c r="B55349" s="70"/>
      <c r="C55349" s="71"/>
    </row>
    <row r="55350" spans="1:3" x14ac:dyDescent="0.4">
      <c r="A55350" s="70"/>
      <c r="B55350" s="70"/>
      <c r="C55350" s="71"/>
    </row>
    <row r="55351" spans="1:3" x14ac:dyDescent="0.4">
      <c r="A55351" s="70"/>
      <c r="B55351" s="70"/>
      <c r="C55351" s="71"/>
    </row>
    <row r="55352" spans="1:3" x14ac:dyDescent="0.4">
      <c r="A55352" s="70"/>
      <c r="B55352" s="70"/>
      <c r="C55352" s="71"/>
    </row>
    <row r="55353" spans="1:3" x14ac:dyDescent="0.4">
      <c r="A55353" s="70"/>
      <c r="B55353" s="70"/>
      <c r="C55353" s="71"/>
    </row>
    <row r="55354" spans="1:3" x14ac:dyDescent="0.4">
      <c r="A55354" s="70"/>
      <c r="B55354" s="70"/>
      <c r="C55354" s="71"/>
    </row>
    <row r="55355" spans="1:3" x14ac:dyDescent="0.4">
      <c r="A55355" s="70"/>
      <c r="B55355" s="70"/>
      <c r="C55355" s="71"/>
    </row>
    <row r="55356" spans="1:3" x14ac:dyDescent="0.4">
      <c r="A55356" s="70"/>
      <c r="B55356" s="70"/>
      <c r="C55356" s="71"/>
    </row>
    <row r="55357" spans="1:3" x14ac:dyDescent="0.4">
      <c r="A55357" s="70"/>
      <c r="B55357" s="70"/>
      <c r="C55357" s="71"/>
    </row>
    <row r="55358" spans="1:3" x14ac:dyDescent="0.4">
      <c r="A55358" s="70"/>
      <c r="B55358" s="70"/>
      <c r="C55358" s="71"/>
    </row>
    <row r="55359" spans="1:3" x14ac:dyDescent="0.4">
      <c r="A55359" s="70"/>
      <c r="B55359" s="70"/>
      <c r="C55359" s="71"/>
    </row>
    <row r="55360" spans="1:3" x14ac:dyDescent="0.4">
      <c r="A55360" s="70"/>
      <c r="B55360" s="70"/>
      <c r="C55360" s="71"/>
    </row>
    <row r="55361" spans="1:3" x14ac:dyDescent="0.4">
      <c r="A55361" s="70"/>
      <c r="B55361" s="70"/>
      <c r="C55361" s="71"/>
    </row>
    <row r="55362" spans="1:3" x14ac:dyDescent="0.4">
      <c r="A55362" s="70"/>
      <c r="B55362" s="70"/>
      <c r="C55362" s="71"/>
    </row>
    <row r="55363" spans="1:3" x14ac:dyDescent="0.4">
      <c r="A55363" s="70"/>
      <c r="B55363" s="70"/>
      <c r="C55363" s="71"/>
    </row>
    <row r="55364" spans="1:3" x14ac:dyDescent="0.4">
      <c r="A55364" s="70"/>
      <c r="B55364" s="70"/>
      <c r="C55364" s="71"/>
    </row>
    <row r="55365" spans="1:3" x14ac:dyDescent="0.4">
      <c r="A55365" s="70"/>
      <c r="B55365" s="70"/>
      <c r="C55365" s="71"/>
    </row>
    <row r="55366" spans="1:3" x14ac:dyDescent="0.4">
      <c r="A55366" s="70"/>
      <c r="B55366" s="70"/>
      <c r="C55366" s="71"/>
    </row>
    <row r="55367" spans="1:3" x14ac:dyDescent="0.4">
      <c r="A55367" s="70"/>
      <c r="B55367" s="70"/>
      <c r="C55367" s="71"/>
    </row>
    <row r="55368" spans="1:3" x14ac:dyDescent="0.4">
      <c r="A55368" s="70"/>
      <c r="B55368" s="70"/>
      <c r="C55368" s="71"/>
    </row>
    <row r="55369" spans="1:3" x14ac:dyDescent="0.4">
      <c r="A55369" s="70"/>
      <c r="B55369" s="70"/>
      <c r="C55369" s="71"/>
    </row>
    <row r="55370" spans="1:3" x14ac:dyDescent="0.4">
      <c r="A55370" s="70"/>
      <c r="B55370" s="70"/>
      <c r="C55370" s="71"/>
    </row>
    <row r="55371" spans="1:3" x14ac:dyDescent="0.4">
      <c r="A55371" s="70"/>
      <c r="B55371" s="70"/>
      <c r="C55371" s="71"/>
    </row>
    <row r="55372" spans="1:3" x14ac:dyDescent="0.4">
      <c r="A55372" s="70"/>
      <c r="B55372" s="70"/>
      <c r="C55372" s="71"/>
    </row>
    <row r="55373" spans="1:3" x14ac:dyDescent="0.4">
      <c r="A55373" s="70"/>
      <c r="B55373" s="70"/>
      <c r="C55373" s="71"/>
    </row>
    <row r="55374" spans="1:3" x14ac:dyDescent="0.4">
      <c r="A55374" s="70"/>
      <c r="B55374" s="70"/>
      <c r="C55374" s="71"/>
    </row>
    <row r="55375" spans="1:3" x14ac:dyDescent="0.4">
      <c r="A55375" s="70"/>
      <c r="B55375" s="70"/>
      <c r="C55375" s="71"/>
    </row>
    <row r="55376" spans="1:3" x14ac:dyDescent="0.4">
      <c r="A55376" s="70"/>
      <c r="B55376" s="70"/>
      <c r="C55376" s="71"/>
    </row>
    <row r="55377" spans="1:3" x14ac:dyDescent="0.4">
      <c r="A55377" s="70"/>
      <c r="B55377" s="70"/>
      <c r="C55377" s="71"/>
    </row>
    <row r="55378" spans="1:3" x14ac:dyDescent="0.4">
      <c r="A55378" s="70"/>
      <c r="B55378" s="70"/>
      <c r="C55378" s="71"/>
    </row>
    <row r="55379" spans="1:3" x14ac:dyDescent="0.4">
      <c r="A55379" s="70"/>
      <c r="B55379" s="70"/>
      <c r="C55379" s="71"/>
    </row>
    <row r="55380" spans="1:3" x14ac:dyDescent="0.4">
      <c r="A55380" s="70"/>
      <c r="B55380" s="70"/>
      <c r="C55380" s="71"/>
    </row>
    <row r="55381" spans="1:3" x14ac:dyDescent="0.4">
      <c r="A55381" s="70"/>
      <c r="B55381" s="70"/>
      <c r="C55381" s="71"/>
    </row>
    <row r="55382" spans="1:3" x14ac:dyDescent="0.4">
      <c r="A55382" s="70"/>
      <c r="B55382" s="70"/>
      <c r="C55382" s="71"/>
    </row>
    <row r="55383" spans="1:3" x14ac:dyDescent="0.4">
      <c r="A55383" s="70"/>
      <c r="B55383" s="70"/>
      <c r="C55383" s="71"/>
    </row>
    <row r="55384" spans="1:3" x14ac:dyDescent="0.4">
      <c r="A55384" s="70"/>
      <c r="B55384" s="70"/>
      <c r="C55384" s="71"/>
    </row>
    <row r="55385" spans="1:3" x14ac:dyDescent="0.4">
      <c r="A55385" s="70"/>
      <c r="B55385" s="70"/>
      <c r="C55385" s="71"/>
    </row>
    <row r="55386" spans="1:3" x14ac:dyDescent="0.4">
      <c r="A55386" s="70"/>
      <c r="B55386" s="70"/>
      <c r="C55386" s="71"/>
    </row>
    <row r="55387" spans="1:3" x14ac:dyDescent="0.4">
      <c r="A55387" s="70"/>
      <c r="B55387" s="70"/>
      <c r="C55387" s="71"/>
    </row>
    <row r="55388" spans="1:3" x14ac:dyDescent="0.4">
      <c r="A55388" s="70"/>
      <c r="B55388" s="70"/>
      <c r="C55388" s="71"/>
    </row>
    <row r="55389" spans="1:3" x14ac:dyDescent="0.4">
      <c r="A55389" s="70"/>
      <c r="B55389" s="70"/>
      <c r="C55389" s="71"/>
    </row>
    <row r="55390" spans="1:3" x14ac:dyDescent="0.4">
      <c r="A55390" s="70"/>
      <c r="B55390" s="70"/>
      <c r="C55390" s="71"/>
    </row>
    <row r="55391" spans="1:3" x14ac:dyDescent="0.4">
      <c r="A55391" s="70"/>
      <c r="B55391" s="70"/>
      <c r="C55391" s="71"/>
    </row>
    <row r="55392" spans="1:3" x14ac:dyDescent="0.4">
      <c r="A55392" s="70"/>
      <c r="B55392" s="70"/>
      <c r="C55392" s="71"/>
    </row>
    <row r="55393" spans="1:3" x14ac:dyDescent="0.4">
      <c r="A55393" s="70"/>
      <c r="B55393" s="70"/>
      <c r="C55393" s="71"/>
    </row>
    <row r="55394" spans="1:3" x14ac:dyDescent="0.4">
      <c r="A55394" s="70"/>
      <c r="B55394" s="70"/>
      <c r="C55394" s="71"/>
    </row>
    <row r="55395" spans="1:3" x14ac:dyDescent="0.4">
      <c r="A55395" s="70"/>
      <c r="B55395" s="70"/>
      <c r="C55395" s="71"/>
    </row>
    <row r="55396" spans="1:3" x14ac:dyDescent="0.4">
      <c r="A55396" s="70"/>
      <c r="B55396" s="70"/>
      <c r="C55396" s="71"/>
    </row>
    <row r="55397" spans="1:3" x14ac:dyDescent="0.4">
      <c r="A55397" s="70"/>
      <c r="B55397" s="70"/>
      <c r="C55397" s="71"/>
    </row>
    <row r="55398" spans="1:3" x14ac:dyDescent="0.4">
      <c r="A55398" s="70"/>
      <c r="B55398" s="70"/>
      <c r="C55398" s="71"/>
    </row>
    <row r="55399" spans="1:3" x14ac:dyDescent="0.4">
      <c r="A55399" s="70"/>
      <c r="B55399" s="70"/>
      <c r="C55399" s="71"/>
    </row>
    <row r="55400" spans="1:3" x14ac:dyDescent="0.4">
      <c r="A55400" s="70"/>
      <c r="B55400" s="70"/>
      <c r="C55400" s="71"/>
    </row>
    <row r="55401" spans="1:3" x14ac:dyDescent="0.4">
      <c r="A55401" s="70"/>
      <c r="B55401" s="70"/>
      <c r="C55401" s="71"/>
    </row>
    <row r="55402" spans="1:3" x14ac:dyDescent="0.4">
      <c r="A55402" s="70"/>
      <c r="B55402" s="70"/>
      <c r="C55402" s="71"/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19D6A-E202-4ECC-9758-381011DF40F8}">
  <dimension ref="A1:K23"/>
  <sheetViews>
    <sheetView workbookViewId="0">
      <selection sqref="A1:XFD1"/>
    </sheetView>
  </sheetViews>
  <sheetFormatPr defaultRowHeight="18.75" x14ac:dyDescent="0.4"/>
  <cols>
    <col min="1" max="1" width="55.375" bestFit="1" customWidth="1"/>
  </cols>
  <sheetData>
    <row r="1" spans="1:11" x14ac:dyDescent="0.4">
      <c r="A1" s="70" t="s">
        <v>28826</v>
      </c>
      <c r="B1" s="70" t="s">
        <v>28934</v>
      </c>
      <c r="C1" s="70" t="s">
        <v>28935</v>
      </c>
      <c r="D1" t="s">
        <v>28936</v>
      </c>
      <c r="E1" t="s">
        <v>28937</v>
      </c>
      <c r="F1" t="s">
        <v>28827</v>
      </c>
      <c r="G1" t="s">
        <v>28828</v>
      </c>
      <c r="H1" t="s">
        <v>28829</v>
      </c>
      <c r="I1" t="s">
        <v>28938</v>
      </c>
      <c r="J1" t="s">
        <v>28939</v>
      </c>
      <c r="K1" t="s">
        <v>28940</v>
      </c>
    </row>
    <row r="2" spans="1:11" x14ac:dyDescent="0.4">
      <c r="A2" s="70" t="s">
        <v>28941</v>
      </c>
      <c r="B2" s="70" t="s">
        <v>28941</v>
      </c>
      <c r="C2" s="70" t="s">
        <v>28942</v>
      </c>
      <c r="D2">
        <v>173</v>
      </c>
      <c r="E2">
        <v>0.56022245000000004</v>
      </c>
      <c r="F2">
        <v>2.0535730999999999</v>
      </c>
      <c r="G2">
        <v>0</v>
      </c>
      <c r="H2">
        <v>0</v>
      </c>
      <c r="I2">
        <v>0</v>
      </c>
      <c r="J2">
        <v>1631</v>
      </c>
      <c r="K2" t="s">
        <v>28943</v>
      </c>
    </row>
    <row r="3" spans="1:11" x14ac:dyDescent="0.4">
      <c r="A3" s="70" t="s">
        <v>28944</v>
      </c>
      <c r="B3" s="70" t="s">
        <v>28944</v>
      </c>
      <c r="C3" s="70" t="s">
        <v>28942</v>
      </c>
      <c r="D3">
        <v>33</v>
      </c>
      <c r="E3">
        <v>0.70691574000000001</v>
      </c>
      <c r="F3">
        <v>2.0085362999999998</v>
      </c>
      <c r="G3">
        <v>0</v>
      </c>
      <c r="H3">
        <v>0</v>
      </c>
      <c r="I3">
        <v>0</v>
      </c>
      <c r="J3">
        <v>2707</v>
      </c>
      <c r="K3" t="s">
        <v>28945</v>
      </c>
    </row>
    <row r="4" spans="1:11" x14ac:dyDescent="0.4">
      <c r="A4" s="70" t="s">
        <v>28946</v>
      </c>
      <c r="B4" s="70" t="s">
        <v>28946</v>
      </c>
      <c r="C4" s="70" t="s">
        <v>28942</v>
      </c>
      <c r="D4">
        <v>186</v>
      </c>
      <c r="E4">
        <v>0.50882240000000001</v>
      </c>
      <c r="F4">
        <v>1.9079161</v>
      </c>
      <c r="G4">
        <v>0</v>
      </c>
      <c r="H4">
        <v>1.3739119999999999E-3</v>
      </c>
      <c r="I4">
        <v>5.0000000000000001E-3</v>
      </c>
      <c r="J4">
        <v>1031</v>
      </c>
      <c r="K4" t="s">
        <v>28947</v>
      </c>
    </row>
    <row r="5" spans="1:11" x14ac:dyDescent="0.4">
      <c r="A5" s="70" t="s">
        <v>28948</v>
      </c>
      <c r="B5" s="70" t="s">
        <v>28948</v>
      </c>
      <c r="C5" s="70" t="s">
        <v>28942</v>
      </c>
      <c r="D5">
        <v>84</v>
      </c>
      <c r="E5">
        <v>0.5291669</v>
      </c>
      <c r="F5">
        <v>1.7678208</v>
      </c>
      <c r="G5">
        <v>0</v>
      </c>
      <c r="H5">
        <v>8.7688149999999992E-3</v>
      </c>
      <c r="I5">
        <v>3.9E-2</v>
      </c>
      <c r="J5">
        <v>1323</v>
      </c>
      <c r="K5" t="s">
        <v>28949</v>
      </c>
    </row>
    <row r="6" spans="1:11" x14ac:dyDescent="0.4">
      <c r="A6" s="70" t="s">
        <v>28950</v>
      </c>
      <c r="B6" s="70" t="s">
        <v>28950</v>
      </c>
      <c r="C6" s="70" t="s">
        <v>28942</v>
      </c>
      <c r="D6">
        <v>170</v>
      </c>
      <c r="E6">
        <v>0.46891904000000001</v>
      </c>
      <c r="F6">
        <v>1.7203872</v>
      </c>
      <c r="G6">
        <v>0</v>
      </c>
      <c r="H6">
        <v>1.1184222000000001E-2</v>
      </c>
      <c r="I6">
        <v>6.3E-2</v>
      </c>
      <c r="J6">
        <v>1171</v>
      </c>
      <c r="K6" t="s">
        <v>28951</v>
      </c>
    </row>
    <row r="7" spans="1:11" x14ac:dyDescent="0.4">
      <c r="A7" s="70" t="s">
        <v>28952</v>
      </c>
      <c r="B7" s="70" t="s">
        <v>28952</v>
      </c>
      <c r="C7" s="70" t="s">
        <v>28942</v>
      </c>
      <c r="D7">
        <v>153</v>
      </c>
      <c r="E7">
        <v>0.46259339999999999</v>
      </c>
      <c r="F7">
        <v>1.6728845000000001</v>
      </c>
      <c r="G7">
        <v>0</v>
      </c>
      <c r="H7">
        <v>1.4141791500000001E-2</v>
      </c>
      <c r="I7">
        <v>9.5000000000000001E-2</v>
      </c>
      <c r="J7">
        <v>2016</v>
      </c>
      <c r="K7" t="s">
        <v>28953</v>
      </c>
    </row>
    <row r="8" spans="1:11" x14ac:dyDescent="0.4">
      <c r="A8" s="70" t="s">
        <v>28954</v>
      </c>
      <c r="B8" s="70" t="s">
        <v>28954</v>
      </c>
      <c r="C8" s="70" t="s">
        <v>28942</v>
      </c>
      <c r="D8">
        <v>27</v>
      </c>
      <c r="E8">
        <v>0.59327923999999999</v>
      </c>
      <c r="F8">
        <v>1.6068444</v>
      </c>
      <c r="G8">
        <v>2.3008850000000001E-2</v>
      </c>
      <c r="H8">
        <v>2.2908984E-2</v>
      </c>
      <c r="I8">
        <v>0.17</v>
      </c>
      <c r="J8">
        <v>1128</v>
      </c>
      <c r="K8" t="s">
        <v>28955</v>
      </c>
    </row>
    <row r="9" spans="1:11" x14ac:dyDescent="0.4">
      <c r="A9" s="70" t="s">
        <v>28956</v>
      </c>
      <c r="B9" s="70" t="s">
        <v>28956</v>
      </c>
      <c r="C9" s="70" t="s">
        <v>28942</v>
      </c>
      <c r="D9">
        <v>128</v>
      </c>
      <c r="E9">
        <v>0.43571686999999998</v>
      </c>
      <c r="F9">
        <v>1.549307</v>
      </c>
      <c r="G9">
        <v>5.0505050000000003E-3</v>
      </c>
      <c r="H9">
        <v>3.3543017000000001E-2</v>
      </c>
      <c r="I9">
        <v>0.27200000000000002</v>
      </c>
      <c r="J9">
        <v>1563</v>
      </c>
      <c r="K9" t="s">
        <v>28957</v>
      </c>
    </row>
    <row r="10" spans="1:11" x14ac:dyDescent="0.4">
      <c r="A10" s="70" t="s">
        <v>28958</v>
      </c>
      <c r="B10" s="70" t="s">
        <v>28958</v>
      </c>
      <c r="C10" s="70" t="s">
        <v>28942</v>
      </c>
      <c r="D10">
        <v>160</v>
      </c>
      <c r="E10">
        <v>0.39264125</v>
      </c>
      <c r="F10">
        <v>1.4355446999999999</v>
      </c>
      <c r="G10">
        <v>1.6949153000000002E-2</v>
      </c>
      <c r="H10">
        <v>6.8891056000000006E-2</v>
      </c>
      <c r="I10">
        <v>0.53700000000000003</v>
      </c>
      <c r="J10">
        <v>1984</v>
      </c>
      <c r="K10" t="s">
        <v>28959</v>
      </c>
    </row>
    <row r="11" spans="1:11" x14ac:dyDescent="0.4">
      <c r="A11" s="70" t="s">
        <v>28960</v>
      </c>
      <c r="B11" s="70" t="s">
        <v>28960</v>
      </c>
      <c r="C11" s="70" t="s">
        <v>28942</v>
      </c>
      <c r="D11">
        <v>29</v>
      </c>
      <c r="E11">
        <v>0.51510840000000002</v>
      </c>
      <c r="F11">
        <v>1.4260709</v>
      </c>
      <c r="G11">
        <v>7.6782450000000002E-2</v>
      </c>
      <c r="H11">
        <v>6.8561239999999996E-2</v>
      </c>
      <c r="I11">
        <v>0.56399999999999995</v>
      </c>
      <c r="J11">
        <v>765</v>
      </c>
      <c r="K11" t="s">
        <v>28961</v>
      </c>
    </row>
    <row r="12" spans="1:11" x14ac:dyDescent="0.4">
      <c r="A12" s="70" t="s">
        <v>28962</v>
      </c>
      <c r="B12" s="70" t="s">
        <v>28962</v>
      </c>
      <c r="C12" s="70" t="s">
        <v>28942</v>
      </c>
      <c r="D12">
        <v>137</v>
      </c>
      <c r="E12">
        <v>0.35467665999999998</v>
      </c>
      <c r="F12">
        <v>1.2796685000000001</v>
      </c>
      <c r="G12">
        <v>8.8586029999999996E-2</v>
      </c>
      <c r="H12">
        <v>0.1937845</v>
      </c>
      <c r="I12">
        <v>0.92600000000000005</v>
      </c>
      <c r="J12">
        <v>993</v>
      </c>
      <c r="K12" t="s">
        <v>28963</v>
      </c>
    </row>
    <row r="13" spans="1:11" x14ac:dyDescent="0.4">
      <c r="A13" s="70" t="s">
        <v>28964</v>
      </c>
      <c r="B13" s="70" t="s">
        <v>28964</v>
      </c>
      <c r="C13" s="70" t="s">
        <v>28942</v>
      </c>
      <c r="D13">
        <v>61</v>
      </c>
      <c r="E13">
        <v>0.3909666</v>
      </c>
      <c r="F13">
        <v>1.2484359</v>
      </c>
      <c r="G13">
        <v>0.15498155</v>
      </c>
      <c r="H13">
        <v>0.19243415999999999</v>
      </c>
      <c r="I13">
        <v>0.97</v>
      </c>
      <c r="J13">
        <v>2856</v>
      </c>
      <c r="K13" t="s">
        <v>28965</v>
      </c>
    </row>
    <row r="14" spans="1:11" x14ac:dyDescent="0.4">
      <c r="A14" s="70" t="s">
        <v>28984</v>
      </c>
      <c r="B14" t="s">
        <v>28984</v>
      </c>
      <c r="C14" t="s">
        <v>28942</v>
      </c>
      <c r="D14">
        <v>164</v>
      </c>
      <c r="E14">
        <v>-0.33102974000000002</v>
      </c>
      <c r="F14">
        <v>-1.2867998</v>
      </c>
      <c r="G14">
        <v>4.656863E-2</v>
      </c>
      <c r="H14">
        <v>0.1532203</v>
      </c>
      <c r="I14">
        <v>0.81799999999999995</v>
      </c>
      <c r="J14">
        <v>392</v>
      </c>
      <c r="K14" t="s">
        <v>28985</v>
      </c>
    </row>
    <row r="15" spans="1:11" x14ac:dyDescent="0.4">
      <c r="A15" s="70" t="s">
        <v>28982</v>
      </c>
      <c r="B15" t="s">
        <v>28982</v>
      </c>
      <c r="C15" t="s">
        <v>28942</v>
      </c>
      <c r="D15">
        <v>147</v>
      </c>
      <c r="E15">
        <v>-0.34561500000000001</v>
      </c>
      <c r="F15">
        <v>-1.2918521999999999</v>
      </c>
      <c r="G15">
        <v>5.1948052000000002E-2</v>
      </c>
      <c r="H15">
        <v>0.16237248000000001</v>
      </c>
      <c r="I15">
        <v>0.81299999999999994</v>
      </c>
      <c r="J15">
        <v>2932</v>
      </c>
      <c r="K15" t="s">
        <v>28983</v>
      </c>
    </row>
    <row r="16" spans="1:11" x14ac:dyDescent="0.4">
      <c r="A16" s="70" t="s">
        <v>28980</v>
      </c>
      <c r="B16" t="s">
        <v>28980</v>
      </c>
      <c r="C16" t="s">
        <v>28942</v>
      </c>
      <c r="D16">
        <v>47</v>
      </c>
      <c r="E16">
        <v>-0.42161575000000001</v>
      </c>
      <c r="F16">
        <v>-1.3371503</v>
      </c>
      <c r="G16">
        <v>9.1111109999999995E-2</v>
      </c>
      <c r="H16">
        <v>0.14470308000000001</v>
      </c>
      <c r="I16">
        <v>0.70499999999999996</v>
      </c>
      <c r="J16">
        <v>1677</v>
      </c>
      <c r="K16" t="s">
        <v>28981</v>
      </c>
    </row>
    <row r="17" spans="1:11" x14ac:dyDescent="0.4">
      <c r="A17" s="70" t="s">
        <v>28978</v>
      </c>
      <c r="B17" t="s">
        <v>28978</v>
      </c>
      <c r="C17" t="s">
        <v>28942</v>
      </c>
      <c r="D17">
        <v>197</v>
      </c>
      <c r="E17">
        <v>-0.37996802000000002</v>
      </c>
      <c r="F17">
        <v>-1.4987626000000001</v>
      </c>
      <c r="G17">
        <v>1.0256411E-2</v>
      </c>
      <c r="H17">
        <v>7.0951990000000006E-2</v>
      </c>
      <c r="I17">
        <v>0.34399999999999997</v>
      </c>
      <c r="J17">
        <v>2309</v>
      </c>
      <c r="K17" t="s">
        <v>28979</v>
      </c>
    </row>
    <row r="18" spans="1:11" x14ac:dyDescent="0.4">
      <c r="A18" s="70" t="s">
        <v>28976</v>
      </c>
      <c r="B18" t="s">
        <v>28976</v>
      </c>
      <c r="C18" t="s">
        <v>28942</v>
      </c>
      <c r="D18">
        <v>70</v>
      </c>
      <c r="E18">
        <v>-0.46189180000000002</v>
      </c>
      <c r="F18">
        <v>-1.5562627</v>
      </c>
      <c r="G18">
        <v>1.8779343E-2</v>
      </c>
      <c r="H18">
        <v>5.4908763999999999E-2</v>
      </c>
      <c r="I18">
        <v>0.24199999999999999</v>
      </c>
      <c r="J18">
        <v>908</v>
      </c>
      <c r="K18" t="s">
        <v>28977</v>
      </c>
    </row>
    <row r="19" spans="1:11" x14ac:dyDescent="0.4">
      <c r="A19" s="70" t="s">
        <v>28974</v>
      </c>
      <c r="B19" t="s">
        <v>28974</v>
      </c>
      <c r="C19" t="s">
        <v>28942</v>
      </c>
      <c r="D19">
        <v>200</v>
      </c>
      <c r="E19">
        <v>-0.40640422999999998</v>
      </c>
      <c r="F19">
        <v>-1.6109506</v>
      </c>
      <c r="G19">
        <v>2.6315790000000002E-3</v>
      </c>
      <c r="H19">
        <v>4.4805027999999997E-2</v>
      </c>
      <c r="I19">
        <v>0.17899999999999999</v>
      </c>
      <c r="J19">
        <v>3682</v>
      </c>
      <c r="K19" t="s">
        <v>28975</v>
      </c>
    </row>
    <row r="20" spans="1:11" x14ac:dyDescent="0.4">
      <c r="A20" s="70" t="s">
        <v>28972</v>
      </c>
      <c r="B20" t="s">
        <v>28972</v>
      </c>
      <c r="C20" t="s">
        <v>28942</v>
      </c>
      <c r="D20">
        <v>56</v>
      </c>
      <c r="E20">
        <v>-0.51548669999999996</v>
      </c>
      <c r="F20">
        <v>-1.7266452000000001</v>
      </c>
      <c r="G20">
        <v>8.7912089999999995E-3</v>
      </c>
      <c r="H20">
        <v>2.2449377999999999E-2</v>
      </c>
      <c r="I20">
        <v>7.4999999999999997E-2</v>
      </c>
      <c r="J20">
        <v>3325</v>
      </c>
      <c r="K20" t="s">
        <v>28973</v>
      </c>
    </row>
    <row r="21" spans="1:11" x14ac:dyDescent="0.4">
      <c r="A21" s="70" t="s">
        <v>28970</v>
      </c>
      <c r="B21" t="s">
        <v>28970</v>
      </c>
      <c r="C21" t="s">
        <v>28942</v>
      </c>
      <c r="D21">
        <v>130</v>
      </c>
      <c r="E21">
        <v>-0.51245660000000004</v>
      </c>
      <c r="F21">
        <v>-1.9474092999999999</v>
      </c>
      <c r="G21">
        <v>0</v>
      </c>
      <c r="H21">
        <v>6.7836516999999997E-3</v>
      </c>
      <c r="I21">
        <v>1.7000000000000001E-2</v>
      </c>
      <c r="J21">
        <v>1249</v>
      </c>
      <c r="K21" t="s">
        <v>28971</v>
      </c>
    </row>
    <row r="22" spans="1:11" x14ac:dyDescent="0.4">
      <c r="A22" s="70" t="s">
        <v>28968</v>
      </c>
      <c r="B22" t="s">
        <v>28968</v>
      </c>
      <c r="C22" t="s">
        <v>28942</v>
      </c>
      <c r="D22">
        <v>195</v>
      </c>
      <c r="E22">
        <v>-0.50781279999999995</v>
      </c>
      <c r="F22">
        <v>-1.9709622</v>
      </c>
      <c r="G22">
        <v>0</v>
      </c>
      <c r="H22">
        <v>8.7069460000000001E-3</v>
      </c>
      <c r="I22">
        <v>1.4999999999999999E-2</v>
      </c>
      <c r="J22">
        <v>2637</v>
      </c>
      <c r="K22" t="s">
        <v>28969</v>
      </c>
    </row>
    <row r="23" spans="1:11" x14ac:dyDescent="0.4">
      <c r="A23" s="70" t="s">
        <v>28966</v>
      </c>
      <c r="B23" t="s">
        <v>28966</v>
      </c>
      <c r="C23" t="s">
        <v>28942</v>
      </c>
      <c r="D23">
        <v>199</v>
      </c>
      <c r="E23">
        <v>-0.58993083000000002</v>
      </c>
      <c r="F23">
        <v>-2.3309540000000002</v>
      </c>
      <c r="G23">
        <v>0</v>
      </c>
      <c r="H23">
        <v>0</v>
      </c>
      <c r="I23">
        <v>0</v>
      </c>
      <c r="J23">
        <v>3228</v>
      </c>
      <c r="K23" t="s">
        <v>28967</v>
      </c>
    </row>
  </sheetData>
  <sortState xmlns:xlrd2="http://schemas.microsoft.com/office/spreadsheetml/2017/richdata2" ref="A2:M24">
    <sortCondition descending="1" ref="F2:F24"/>
  </sortState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21238-BD37-4B05-86BB-DA83D06E40C6}">
  <dimension ref="A1:I5"/>
  <sheetViews>
    <sheetView tabSelected="1" workbookViewId="0">
      <selection activeCell="I14" sqref="I14"/>
    </sheetView>
  </sheetViews>
  <sheetFormatPr defaultRowHeight="18.75" x14ac:dyDescent="0.4"/>
  <cols>
    <col min="1" max="1" width="42.75" bestFit="1" customWidth="1"/>
  </cols>
  <sheetData>
    <row r="1" spans="1:9" x14ac:dyDescent="0.4">
      <c r="A1" s="70" t="s">
        <v>28826</v>
      </c>
      <c r="B1" t="s">
        <v>28936</v>
      </c>
      <c r="C1" t="s">
        <v>28937</v>
      </c>
      <c r="D1" t="s">
        <v>28827</v>
      </c>
      <c r="E1" t="s">
        <v>28828</v>
      </c>
      <c r="F1" t="s">
        <v>28829</v>
      </c>
      <c r="G1" t="s">
        <v>28938</v>
      </c>
      <c r="H1" t="s">
        <v>28939</v>
      </c>
      <c r="I1" t="s">
        <v>28940</v>
      </c>
    </row>
    <row r="2" spans="1:9" x14ac:dyDescent="0.4">
      <c r="A2" s="70" t="s">
        <v>28984</v>
      </c>
      <c r="B2">
        <v>164</v>
      </c>
      <c r="C2">
        <v>-0.33102974000000002</v>
      </c>
      <c r="D2">
        <v>-1.2867998</v>
      </c>
      <c r="E2">
        <v>4.656863E-2</v>
      </c>
      <c r="F2">
        <v>0.1532203</v>
      </c>
      <c r="G2">
        <v>0.81799999999999995</v>
      </c>
      <c r="H2">
        <v>392</v>
      </c>
      <c r="I2" t="s">
        <v>28985</v>
      </c>
    </row>
    <row r="3" spans="1:9" x14ac:dyDescent="0.4">
      <c r="A3" s="70" t="s">
        <v>28974</v>
      </c>
      <c r="B3">
        <v>200</v>
      </c>
      <c r="C3">
        <v>-0.40640422999999998</v>
      </c>
      <c r="D3">
        <v>-1.6109506</v>
      </c>
      <c r="E3">
        <v>2.6315790000000002E-3</v>
      </c>
      <c r="F3">
        <v>4.4805027999999997E-2</v>
      </c>
      <c r="G3">
        <v>0.17899999999999999</v>
      </c>
      <c r="H3">
        <v>3682</v>
      </c>
      <c r="I3" t="s">
        <v>28975</v>
      </c>
    </row>
    <row r="4" spans="1:9" x14ac:dyDescent="0.4">
      <c r="A4" s="70" t="s">
        <v>28972</v>
      </c>
      <c r="B4">
        <v>56</v>
      </c>
      <c r="C4">
        <v>-0.51548669999999996</v>
      </c>
      <c r="D4">
        <v>-1.7266452000000001</v>
      </c>
      <c r="E4">
        <v>8.7912089999999995E-3</v>
      </c>
      <c r="F4">
        <v>2.2449377999999999E-2</v>
      </c>
      <c r="G4">
        <v>7.4999999999999997E-2</v>
      </c>
      <c r="H4">
        <v>3325</v>
      </c>
      <c r="I4" t="s">
        <v>28973</v>
      </c>
    </row>
    <row r="5" spans="1:9" x14ac:dyDescent="0.4">
      <c r="A5" s="70" t="s">
        <v>28966</v>
      </c>
      <c r="B5">
        <v>199</v>
      </c>
      <c r="C5">
        <v>-0.58993083000000002</v>
      </c>
      <c r="D5">
        <v>-2.3309540000000002</v>
      </c>
      <c r="E5">
        <v>0</v>
      </c>
      <c r="F5">
        <v>0</v>
      </c>
      <c r="G5">
        <v>0</v>
      </c>
      <c r="H5">
        <v>3228</v>
      </c>
      <c r="I5" t="s">
        <v>28967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89C1-5D4E-4E13-B842-7170F3D2B04C}">
  <dimension ref="A1:G196"/>
  <sheetViews>
    <sheetView workbookViewId="0"/>
  </sheetViews>
  <sheetFormatPr defaultRowHeight="18.75" x14ac:dyDescent="0.4"/>
  <cols>
    <col min="1" max="1" width="20" bestFit="1" customWidth="1"/>
    <col min="2" max="2" width="19.5" bestFit="1" customWidth="1"/>
    <col min="5" max="5" width="16.75" bestFit="1" customWidth="1"/>
    <col min="6" max="6" width="13.25" customWidth="1"/>
    <col min="7" max="7" width="14.375" bestFit="1" customWidth="1"/>
  </cols>
  <sheetData>
    <row r="1" spans="1:7" x14ac:dyDescent="0.4">
      <c r="A1" s="3" t="s">
        <v>26</v>
      </c>
      <c r="B1" s="3" t="s">
        <v>27</v>
      </c>
      <c r="C1" s="3" t="s">
        <v>227</v>
      </c>
      <c r="E1" s="3" t="s">
        <v>27</v>
      </c>
      <c r="F1" s="3" t="s">
        <v>30</v>
      </c>
      <c r="G1" s="3" t="s">
        <v>42</v>
      </c>
    </row>
    <row r="2" spans="1:7" x14ac:dyDescent="0.4">
      <c r="A2" s="3" t="s">
        <v>29</v>
      </c>
      <c r="B2" s="3" t="s">
        <v>30</v>
      </c>
      <c r="C2" s="3">
        <v>9.1229999999999993</v>
      </c>
      <c r="E2" s="4" t="s">
        <v>22</v>
      </c>
      <c r="F2" s="5">
        <f>AVERAGE(F3:F12)</f>
        <v>8.6912500000000001</v>
      </c>
      <c r="G2" s="6">
        <f>AVERAGE(G3:G195)</f>
        <v>8.0893426966292115</v>
      </c>
    </row>
    <row r="3" spans="1:7" x14ac:dyDescent="0.4">
      <c r="A3" s="3" t="s">
        <v>31</v>
      </c>
      <c r="B3" s="3" t="s">
        <v>30</v>
      </c>
      <c r="C3" s="3">
        <v>8.8770000000000007</v>
      </c>
      <c r="E3" s="3" t="s">
        <v>227</v>
      </c>
      <c r="F3" s="3">
        <v>9.1229999999999993</v>
      </c>
      <c r="G3" s="3">
        <v>10.47</v>
      </c>
    </row>
    <row r="4" spans="1:7" x14ac:dyDescent="0.4">
      <c r="A4" s="3" t="s">
        <v>32</v>
      </c>
      <c r="B4" s="3" t="s">
        <v>30</v>
      </c>
      <c r="C4" s="3">
        <v>8.7040000000000006</v>
      </c>
      <c r="E4" s="3" t="s">
        <v>227</v>
      </c>
      <c r="F4" s="3">
        <v>8.8770000000000007</v>
      </c>
      <c r="G4" s="3">
        <v>10.050000000000001</v>
      </c>
    </row>
    <row r="5" spans="1:7" x14ac:dyDescent="0.4">
      <c r="A5" s="3" t="s">
        <v>33</v>
      </c>
      <c r="B5" s="3" t="s">
        <v>30</v>
      </c>
      <c r="C5" s="3">
        <v>8.0609999999999999</v>
      </c>
      <c r="E5" s="3" t="s">
        <v>227</v>
      </c>
      <c r="F5" s="3">
        <v>8.7040000000000006</v>
      </c>
      <c r="G5" s="3">
        <v>10.02</v>
      </c>
    </row>
    <row r="6" spans="1:7" x14ac:dyDescent="0.4">
      <c r="A6" s="3" t="s">
        <v>34</v>
      </c>
      <c r="B6" s="3" t="s">
        <v>30</v>
      </c>
      <c r="C6" s="3" t="s">
        <v>35</v>
      </c>
      <c r="E6" s="3" t="s">
        <v>227</v>
      </c>
      <c r="F6" s="3">
        <v>8.0609999999999999</v>
      </c>
      <c r="G6" s="3">
        <v>10.01</v>
      </c>
    </row>
    <row r="7" spans="1:7" x14ac:dyDescent="0.4">
      <c r="A7" s="3" t="s">
        <v>36</v>
      </c>
      <c r="B7" s="3" t="s">
        <v>30</v>
      </c>
      <c r="C7" s="3" t="s">
        <v>35</v>
      </c>
      <c r="E7" s="3" t="s">
        <v>227</v>
      </c>
      <c r="F7" s="3" t="s">
        <v>35</v>
      </c>
      <c r="G7" s="3">
        <v>9.8979999999999997</v>
      </c>
    </row>
    <row r="8" spans="1:7" x14ac:dyDescent="0.4">
      <c r="A8" s="3" t="s">
        <v>37</v>
      </c>
      <c r="B8" s="3" t="s">
        <v>30</v>
      </c>
      <c r="C8" s="3" t="s">
        <v>35</v>
      </c>
      <c r="E8" s="3" t="s">
        <v>227</v>
      </c>
      <c r="F8" s="3" t="s">
        <v>35</v>
      </c>
      <c r="G8" s="3">
        <v>9.7810000000000006</v>
      </c>
    </row>
    <row r="9" spans="1:7" x14ac:dyDescent="0.4">
      <c r="A9" s="3" t="s">
        <v>38</v>
      </c>
      <c r="B9" s="3" t="s">
        <v>30</v>
      </c>
      <c r="C9" s="3" t="s">
        <v>35</v>
      </c>
      <c r="E9" s="3" t="s">
        <v>227</v>
      </c>
      <c r="F9" s="3" t="s">
        <v>35</v>
      </c>
      <c r="G9" s="3">
        <v>9.6519999999999992</v>
      </c>
    </row>
    <row r="10" spans="1:7" x14ac:dyDescent="0.4">
      <c r="A10" s="3" t="s">
        <v>39</v>
      </c>
      <c r="B10" s="3" t="s">
        <v>30</v>
      </c>
      <c r="C10" s="3" t="s">
        <v>35</v>
      </c>
      <c r="E10" s="3" t="s">
        <v>227</v>
      </c>
      <c r="F10" s="3" t="s">
        <v>35</v>
      </c>
      <c r="G10" s="3">
        <v>9.6080000000000005</v>
      </c>
    </row>
    <row r="11" spans="1:7" x14ac:dyDescent="0.4">
      <c r="A11" s="3" t="s">
        <v>40</v>
      </c>
      <c r="B11" s="3" t="s">
        <v>30</v>
      </c>
      <c r="C11" s="3" t="s">
        <v>35</v>
      </c>
      <c r="E11" s="3" t="s">
        <v>227</v>
      </c>
      <c r="F11" s="3" t="s">
        <v>35</v>
      </c>
      <c r="G11" s="3">
        <v>9.5739999999999998</v>
      </c>
    </row>
    <row r="12" spans="1:7" x14ac:dyDescent="0.4">
      <c r="A12" s="3" t="s">
        <v>41</v>
      </c>
      <c r="B12" s="3" t="s">
        <v>42</v>
      </c>
      <c r="C12" s="3">
        <v>10.47</v>
      </c>
      <c r="E12" s="3" t="s">
        <v>227</v>
      </c>
      <c r="F12" s="3" t="s">
        <v>35</v>
      </c>
      <c r="G12" s="3">
        <v>9.5299999999999994</v>
      </c>
    </row>
    <row r="13" spans="1:7" x14ac:dyDescent="0.4">
      <c r="A13" s="3" t="s">
        <v>43</v>
      </c>
      <c r="B13" s="3" t="s">
        <v>42</v>
      </c>
      <c r="C13" s="3">
        <v>10.050000000000001</v>
      </c>
      <c r="E13" s="3" t="s">
        <v>227</v>
      </c>
      <c r="G13" s="3">
        <v>9.4819999999999993</v>
      </c>
    </row>
    <row r="14" spans="1:7" x14ac:dyDescent="0.4">
      <c r="A14" s="3" t="s">
        <v>44</v>
      </c>
      <c r="B14" s="3" t="s">
        <v>42</v>
      </c>
      <c r="C14" s="3">
        <v>10.02</v>
      </c>
      <c r="E14" s="3" t="s">
        <v>227</v>
      </c>
      <c r="G14" s="3">
        <v>9.3960000000000008</v>
      </c>
    </row>
    <row r="15" spans="1:7" x14ac:dyDescent="0.4">
      <c r="A15" s="3" t="s">
        <v>45</v>
      </c>
      <c r="B15" s="3" t="s">
        <v>42</v>
      </c>
      <c r="C15" s="3">
        <v>10.01</v>
      </c>
      <c r="E15" s="3" t="s">
        <v>227</v>
      </c>
      <c r="G15" s="3">
        <v>9.3629999999999995</v>
      </c>
    </row>
    <row r="16" spans="1:7" x14ac:dyDescent="0.4">
      <c r="A16" s="3" t="s">
        <v>46</v>
      </c>
      <c r="B16" s="3" t="s">
        <v>42</v>
      </c>
      <c r="C16" s="3">
        <v>9.8979999999999997</v>
      </c>
      <c r="E16" s="3" t="s">
        <v>227</v>
      </c>
      <c r="G16" s="3">
        <v>9.3249999999999993</v>
      </c>
    </row>
    <row r="17" spans="1:7" x14ac:dyDescent="0.4">
      <c r="A17" s="3" t="s">
        <v>47</v>
      </c>
      <c r="B17" s="3" t="s">
        <v>42</v>
      </c>
      <c r="C17" s="3">
        <v>9.7810000000000006</v>
      </c>
      <c r="E17" s="3" t="s">
        <v>227</v>
      </c>
      <c r="G17" s="3">
        <v>9.3230000000000004</v>
      </c>
    </row>
    <row r="18" spans="1:7" x14ac:dyDescent="0.4">
      <c r="A18" s="3" t="s">
        <v>48</v>
      </c>
      <c r="B18" s="3" t="s">
        <v>42</v>
      </c>
      <c r="C18" s="3">
        <v>9.6519999999999992</v>
      </c>
      <c r="E18" s="3" t="s">
        <v>227</v>
      </c>
      <c r="G18" s="3">
        <v>9.2940000000000005</v>
      </c>
    </row>
    <row r="19" spans="1:7" x14ac:dyDescent="0.4">
      <c r="A19" s="3" t="s">
        <v>49</v>
      </c>
      <c r="B19" s="3" t="s">
        <v>42</v>
      </c>
      <c r="C19" s="3">
        <v>9.6080000000000005</v>
      </c>
      <c r="E19" s="3" t="s">
        <v>227</v>
      </c>
      <c r="G19" s="3">
        <v>9.2260000000000009</v>
      </c>
    </row>
    <row r="20" spans="1:7" x14ac:dyDescent="0.4">
      <c r="A20" s="3" t="s">
        <v>50</v>
      </c>
      <c r="B20" s="3" t="s">
        <v>42</v>
      </c>
      <c r="C20" s="3">
        <v>9.5739999999999998</v>
      </c>
      <c r="E20" s="3" t="s">
        <v>227</v>
      </c>
      <c r="G20" s="3">
        <v>9.1920000000000002</v>
      </c>
    </row>
    <row r="21" spans="1:7" x14ac:dyDescent="0.4">
      <c r="A21" s="3" t="s">
        <v>51</v>
      </c>
      <c r="B21" s="3" t="s">
        <v>42</v>
      </c>
      <c r="C21" s="3">
        <v>9.5299999999999994</v>
      </c>
      <c r="E21" s="3" t="s">
        <v>227</v>
      </c>
      <c r="G21" s="3">
        <v>9.1530000000000005</v>
      </c>
    </row>
    <row r="22" spans="1:7" x14ac:dyDescent="0.4">
      <c r="A22" s="3" t="s">
        <v>52</v>
      </c>
      <c r="B22" s="3" t="s">
        <v>42</v>
      </c>
      <c r="C22" s="3">
        <v>9.4819999999999993</v>
      </c>
      <c r="E22" s="3" t="s">
        <v>227</v>
      </c>
      <c r="G22" s="3">
        <v>9.1489999999999991</v>
      </c>
    </row>
    <row r="23" spans="1:7" x14ac:dyDescent="0.4">
      <c r="A23" s="3" t="s">
        <v>53</v>
      </c>
      <c r="B23" s="3" t="s">
        <v>42</v>
      </c>
      <c r="C23" s="3">
        <v>9.3960000000000008</v>
      </c>
      <c r="E23" s="3" t="s">
        <v>227</v>
      </c>
      <c r="G23" s="3">
        <v>9.1219999999999999</v>
      </c>
    </row>
    <row r="24" spans="1:7" x14ac:dyDescent="0.4">
      <c r="A24" s="3" t="s">
        <v>54</v>
      </c>
      <c r="B24" s="3" t="s">
        <v>42</v>
      </c>
      <c r="C24" s="3">
        <v>9.3629999999999995</v>
      </c>
      <c r="E24" s="3" t="s">
        <v>227</v>
      </c>
      <c r="G24" s="3">
        <v>9.1199999999999992</v>
      </c>
    </row>
    <row r="25" spans="1:7" x14ac:dyDescent="0.4">
      <c r="A25" s="3" t="s">
        <v>55</v>
      </c>
      <c r="B25" s="3" t="s">
        <v>42</v>
      </c>
      <c r="C25" s="3">
        <v>9.3249999999999993</v>
      </c>
      <c r="E25" s="3" t="s">
        <v>227</v>
      </c>
      <c r="G25" s="3">
        <v>9.0709999999999997</v>
      </c>
    </row>
    <row r="26" spans="1:7" x14ac:dyDescent="0.4">
      <c r="A26" s="3" t="s">
        <v>56</v>
      </c>
      <c r="B26" s="3" t="s">
        <v>42</v>
      </c>
      <c r="C26" s="3">
        <v>9.3230000000000004</v>
      </c>
      <c r="E26" s="3" t="s">
        <v>227</v>
      </c>
      <c r="G26" s="3">
        <v>9.0670000000000002</v>
      </c>
    </row>
    <row r="27" spans="1:7" x14ac:dyDescent="0.4">
      <c r="A27" s="3" t="s">
        <v>57</v>
      </c>
      <c r="B27" s="3" t="s">
        <v>42</v>
      </c>
      <c r="C27" s="3">
        <v>9.2940000000000005</v>
      </c>
      <c r="E27" s="3" t="s">
        <v>227</v>
      </c>
      <c r="G27" s="3">
        <v>9.0370000000000008</v>
      </c>
    </row>
    <row r="28" spans="1:7" x14ac:dyDescent="0.4">
      <c r="A28" s="3" t="s">
        <v>58</v>
      </c>
      <c r="B28" s="3" t="s">
        <v>42</v>
      </c>
      <c r="C28" s="3">
        <v>9.2260000000000009</v>
      </c>
      <c r="E28" s="3" t="s">
        <v>227</v>
      </c>
      <c r="G28" s="3">
        <v>9.0329999999999995</v>
      </c>
    </row>
    <row r="29" spans="1:7" x14ac:dyDescent="0.4">
      <c r="A29" s="3" t="s">
        <v>59</v>
      </c>
      <c r="B29" s="3" t="s">
        <v>42</v>
      </c>
      <c r="C29" s="3">
        <v>9.1920000000000002</v>
      </c>
      <c r="E29" s="3" t="s">
        <v>227</v>
      </c>
      <c r="G29" s="3">
        <v>9.0229999999999997</v>
      </c>
    </row>
    <row r="30" spans="1:7" x14ac:dyDescent="0.4">
      <c r="A30" s="3" t="s">
        <v>60</v>
      </c>
      <c r="B30" s="3" t="s">
        <v>42</v>
      </c>
      <c r="C30" s="3">
        <v>9.1530000000000005</v>
      </c>
      <c r="E30" s="3" t="s">
        <v>227</v>
      </c>
      <c r="G30" s="3">
        <v>9.0079999999999991</v>
      </c>
    </row>
    <row r="31" spans="1:7" x14ac:dyDescent="0.4">
      <c r="A31" s="3" t="s">
        <v>61</v>
      </c>
      <c r="B31" s="3" t="s">
        <v>42</v>
      </c>
      <c r="C31" s="3">
        <v>9.1489999999999991</v>
      </c>
      <c r="E31" s="3" t="s">
        <v>227</v>
      </c>
      <c r="G31" s="3">
        <v>9.0050000000000008</v>
      </c>
    </row>
    <row r="32" spans="1:7" x14ac:dyDescent="0.4">
      <c r="A32" s="3" t="s">
        <v>62</v>
      </c>
      <c r="B32" s="3" t="s">
        <v>42</v>
      </c>
      <c r="C32" s="3">
        <v>9.1219999999999999</v>
      </c>
      <c r="E32" s="3" t="s">
        <v>227</v>
      </c>
      <c r="G32" s="3">
        <v>9.0020000000000007</v>
      </c>
    </row>
    <row r="33" spans="1:7" x14ac:dyDescent="0.4">
      <c r="A33" s="3" t="s">
        <v>63</v>
      </c>
      <c r="B33" s="3" t="s">
        <v>42</v>
      </c>
      <c r="C33" s="3">
        <v>9.1199999999999992</v>
      </c>
      <c r="E33" s="3" t="s">
        <v>227</v>
      </c>
      <c r="G33" s="3">
        <v>8.984</v>
      </c>
    </row>
    <row r="34" spans="1:7" x14ac:dyDescent="0.4">
      <c r="A34" s="3" t="s">
        <v>64</v>
      </c>
      <c r="B34" s="3" t="s">
        <v>42</v>
      </c>
      <c r="C34" s="3">
        <v>9.0709999999999997</v>
      </c>
      <c r="E34" s="3" t="s">
        <v>227</v>
      </c>
      <c r="G34" s="3">
        <v>8.9629999999999992</v>
      </c>
    </row>
    <row r="35" spans="1:7" x14ac:dyDescent="0.4">
      <c r="A35" s="3" t="s">
        <v>65</v>
      </c>
      <c r="B35" s="3" t="s">
        <v>42</v>
      </c>
      <c r="C35" s="3">
        <v>9.0670000000000002</v>
      </c>
      <c r="E35" s="3" t="s">
        <v>227</v>
      </c>
      <c r="G35" s="3">
        <v>8.9570000000000007</v>
      </c>
    </row>
    <row r="36" spans="1:7" x14ac:dyDescent="0.4">
      <c r="A36" s="3" t="s">
        <v>66</v>
      </c>
      <c r="B36" s="3" t="s">
        <v>42</v>
      </c>
      <c r="C36" s="3">
        <v>9.0370000000000008</v>
      </c>
      <c r="E36" s="3" t="s">
        <v>227</v>
      </c>
      <c r="G36" s="3">
        <v>8.9390000000000001</v>
      </c>
    </row>
    <row r="37" spans="1:7" x14ac:dyDescent="0.4">
      <c r="A37" s="3" t="s">
        <v>67</v>
      </c>
      <c r="B37" s="3" t="s">
        <v>42</v>
      </c>
      <c r="C37" s="3">
        <v>9.0329999999999995</v>
      </c>
      <c r="E37" s="3" t="s">
        <v>227</v>
      </c>
      <c r="G37" s="3">
        <v>8.9380000000000006</v>
      </c>
    </row>
    <row r="38" spans="1:7" x14ac:dyDescent="0.4">
      <c r="A38" s="3" t="s">
        <v>68</v>
      </c>
      <c r="B38" s="3" t="s">
        <v>42</v>
      </c>
      <c r="C38" s="3">
        <v>9.0229999999999997</v>
      </c>
      <c r="E38" s="3" t="s">
        <v>227</v>
      </c>
      <c r="G38" s="3">
        <v>8.93</v>
      </c>
    </row>
    <row r="39" spans="1:7" x14ac:dyDescent="0.4">
      <c r="A39" s="3" t="s">
        <v>69</v>
      </c>
      <c r="B39" s="3" t="s">
        <v>42</v>
      </c>
      <c r="C39" s="3">
        <v>9.0079999999999991</v>
      </c>
      <c r="E39" s="3" t="s">
        <v>227</v>
      </c>
      <c r="G39" s="3">
        <v>8.93</v>
      </c>
    </row>
    <row r="40" spans="1:7" x14ac:dyDescent="0.4">
      <c r="A40" s="3" t="s">
        <v>70</v>
      </c>
      <c r="B40" s="3" t="s">
        <v>42</v>
      </c>
      <c r="C40" s="3">
        <v>9.0050000000000008</v>
      </c>
      <c r="E40" s="3" t="s">
        <v>227</v>
      </c>
      <c r="G40" s="3">
        <v>8.9079999999999995</v>
      </c>
    </row>
    <row r="41" spans="1:7" x14ac:dyDescent="0.4">
      <c r="A41" s="3" t="s">
        <v>71</v>
      </c>
      <c r="B41" s="3" t="s">
        <v>42</v>
      </c>
      <c r="C41" s="3">
        <v>9.0020000000000007</v>
      </c>
      <c r="E41" s="3" t="s">
        <v>227</v>
      </c>
      <c r="G41" s="3">
        <v>8.9060000000000006</v>
      </c>
    </row>
    <row r="42" spans="1:7" x14ac:dyDescent="0.4">
      <c r="A42" s="3" t="s">
        <v>72</v>
      </c>
      <c r="B42" s="3" t="s">
        <v>42</v>
      </c>
      <c r="C42" s="3">
        <v>8.984</v>
      </c>
      <c r="E42" s="3" t="s">
        <v>227</v>
      </c>
      <c r="G42" s="3">
        <v>8.8870000000000005</v>
      </c>
    </row>
    <row r="43" spans="1:7" x14ac:dyDescent="0.4">
      <c r="A43" s="3" t="s">
        <v>73</v>
      </c>
      <c r="B43" s="3" t="s">
        <v>42</v>
      </c>
      <c r="C43" s="3">
        <v>8.9629999999999992</v>
      </c>
      <c r="E43" s="3" t="s">
        <v>227</v>
      </c>
      <c r="G43" s="3">
        <v>8.8729999999999993</v>
      </c>
    </row>
    <row r="44" spans="1:7" x14ac:dyDescent="0.4">
      <c r="A44" s="3" t="s">
        <v>74</v>
      </c>
      <c r="B44" s="3" t="s">
        <v>42</v>
      </c>
      <c r="C44" s="3">
        <v>8.9570000000000007</v>
      </c>
      <c r="E44" s="3" t="s">
        <v>227</v>
      </c>
      <c r="G44" s="3">
        <v>8.8640000000000008</v>
      </c>
    </row>
    <row r="45" spans="1:7" x14ac:dyDescent="0.4">
      <c r="A45" s="3" t="s">
        <v>75</v>
      </c>
      <c r="B45" s="3" t="s">
        <v>42</v>
      </c>
      <c r="C45" s="3">
        <v>8.9390000000000001</v>
      </c>
      <c r="E45" s="3" t="s">
        <v>227</v>
      </c>
      <c r="G45" s="3">
        <v>8.8360000000000003</v>
      </c>
    </row>
    <row r="46" spans="1:7" x14ac:dyDescent="0.4">
      <c r="A46" s="3" t="s">
        <v>76</v>
      </c>
      <c r="B46" s="3" t="s">
        <v>42</v>
      </c>
      <c r="C46" s="3">
        <v>8.9380000000000006</v>
      </c>
      <c r="E46" s="3" t="s">
        <v>227</v>
      </c>
      <c r="G46" s="3">
        <v>8.8140000000000001</v>
      </c>
    </row>
    <row r="47" spans="1:7" x14ac:dyDescent="0.4">
      <c r="A47" s="3" t="s">
        <v>77</v>
      </c>
      <c r="B47" s="3" t="s">
        <v>42</v>
      </c>
      <c r="C47" s="3">
        <v>8.93</v>
      </c>
      <c r="E47" s="3" t="s">
        <v>227</v>
      </c>
      <c r="G47" s="3">
        <v>8.8140000000000001</v>
      </c>
    </row>
    <row r="48" spans="1:7" x14ac:dyDescent="0.4">
      <c r="A48" s="3" t="s">
        <v>78</v>
      </c>
      <c r="B48" s="3" t="s">
        <v>42</v>
      </c>
      <c r="C48" s="3">
        <v>8.93</v>
      </c>
      <c r="E48" s="3" t="s">
        <v>227</v>
      </c>
      <c r="G48" s="3">
        <v>8.8109999999999999</v>
      </c>
    </row>
    <row r="49" spans="1:7" x14ac:dyDescent="0.4">
      <c r="A49" s="3" t="s">
        <v>79</v>
      </c>
      <c r="B49" s="3" t="s">
        <v>42</v>
      </c>
      <c r="C49" s="3">
        <v>8.9079999999999995</v>
      </c>
      <c r="E49" s="3" t="s">
        <v>227</v>
      </c>
      <c r="G49" s="3">
        <v>8.8079999999999998</v>
      </c>
    </row>
    <row r="50" spans="1:7" x14ac:dyDescent="0.4">
      <c r="A50" s="3" t="s">
        <v>80</v>
      </c>
      <c r="B50" s="3" t="s">
        <v>42</v>
      </c>
      <c r="C50" s="3">
        <v>8.9060000000000006</v>
      </c>
      <c r="E50" s="3" t="s">
        <v>227</v>
      </c>
      <c r="G50" s="3">
        <v>8.7929999999999993</v>
      </c>
    </row>
    <row r="51" spans="1:7" x14ac:dyDescent="0.4">
      <c r="A51" s="3" t="s">
        <v>81</v>
      </c>
      <c r="B51" s="3" t="s">
        <v>42</v>
      </c>
      <c r="C51" s="3">
        <v>8.8870000000000005</v>
      </c>
      <c r="E51" s="3" t="s">
        <v>227</v>
      </c>
      <c r="G51" s="3">
        <v>8.7870000000000008</v>
      </c>
    </row>
    <row r="52" spans="1:7" x14ac:dyDescent="0.4">
      <c r="A52" s="3" t="s">
        <v>82</v>
      </c>
      <c r="B52" s="3" t="s">
        <v>42</v>
      </c>
      <c r="C52" s="3">
        <v>8.8729999999999993</v>
      </c>
      <c r="E52" s="3" t="s">
        <v>227</v>
      </c>
      <c r="G52" s="3">
        <v>8.7729999999999997</v>
      </c>
    </row>
    <row r="53" spans="1:7" x14ac:dyDescent="0.4">
      <c r="A53" s="3" t="s">
        <v>83</v>
      </c>
      <c r="B53" s="3" t="s">
        <v>42</v>
      </c>
      <c r="C53" s="3">
        <v>8.8640000000000008</v>
      </c>
      <c r="E53" s="3" t="s">
        <v>227</v>
      </c>
      <c r="G53" s="3">
        <v>8.7560000000000002</v>
      </c>
    </row>
    <row r="54" spans="1:7" x14ac:dyDescent="0.4">
      <c r="A54" s="3" t="s">
        <v>84</v>
      </c>
      <c r="B54" s="3" t="s">
        <v>42</v>
      </c>
      <c r="C54" s="3">
        <v>8.8360000000000003</v>
      </c>
      <c r="E54" s="3" t="s">
        <v>227</v>
      </c>
      <c r="G54" s="3">
        <v>8.7509999999999994</v>
      </c>
    </row>
    <row r="55" spans="1:7" x14ac:dyDescent="0.4">
      <c r="A55" s="3" t="s">
        <v>85</v>
      </c>
      <c r="B55" s="3" t="s">
        <v>42</v>
      </c>
      <c r="C55" s="3">
        <v>8.8140000000000001</v>
      </c>
      <c r="E55" s="3" t="s">
        <v>227</v>
      </c>
      <c r="G55" s="3">
        <v>8.7430000000000003</v>
      </c>
    </row>
    <row r="56" spans="1:7" x14ac:dyDescent="0.4">
      <c r="A56" s="3" t="s">
        <v>86</v>
      </c>
      <c r="B56" s="3" t="s">
        <v>42</v>
      </c>
      <c r="C56" s="3">
        <v>8.8140000000000001</v>
      </c>
      <c r="E56" s="3" t="s">
        <v>227</v>
      </c>
      <c r="G56" s="3">
        <v>8.718</v>
      </c>
    </row>
    <row r="57" spans="1:7" x14ac:dyDescent="0.4">
      <c r="A57" s="3" t="s">
        <v>87</v>
      </c>
      <c r="B57" s="3" t="s">
        <v>42</v>
      </c>
      <c r="C57" s="3">
        <v>8.8109999999999999</v>
      </c>
      <c r="E57" s="3" t="s">
        <v>227</v>
      </c>
      <c r="G57" s="3">
        <v>8.7080000000000002</v>
      </c>
    </row>
    <row r="58" spans="1:7" x14ac:dyDescent="0.4">
      <c r="A58" s="3" t="s">
        <v>88</v>
      </c>
      <c r="B58" s="3" t="s">
        <v>42</v>
      </c>
      <c r="C58" s="3">
        <v>8.8079999999999998</v>
      </c>
      <c r="E58" s="3" t="s">
        <v>227</v>
      </c>
      <c r="G58" s="3">
        <v>8.6950000000000003</v>
      </c>
    </row>
    <row r="59" spans="1:7" x14ac:dyDescent="0.4">
      <c r="A59" s="3" t="s">
        <v>89</v>
      </c>
      <c r="B59" s="3" t="s">
        <v>42</v>
      </c>
      <c r="C59" s="3">
        <v>8.7929999999999993</v>
      </c>
      <c r="E59" s="3" t="s">
        <v>227</v>
      </c>
      <c r="G59" s="3">
        <v>8.6809999999999992</v>
      </c>
    </row>
    <row r="60" spans="1:7" x14ac:dyDescent="0.4">
      <c r="A60" s="3" t="s">
        <v>90</v>
      </c>
      <c r="B60" s="3" t="s">
        <v>42</v>
      </c>
      <c r="C60" s="3">
        <v>8.7870000000000008</v>
      </c>
      <c r="E60" s="3" t="s">
        <v>227</v>
      </c>
      <c r="G60" s="3">
        <v>8.68</v>
      </c>
    </row>
    <row r="61" spans="1:7" x14ac:dyDescent="0.4">
      <c r="A61" s="3" t="s">
        <v>91</v>
      </c>
      <c r="B61" s="3" t="s">
        <v>42</v>
      </c>
      <c r="C61" s="3">
        <v>8.7729999999999997</v>
      </c>
      <c r="E61" s="3" t="s">
        <v>227</v>
      </c>
      <c r="G61" s="3">
        <v>8.6769999999999996</v>
      </c>
    </row>
    <row r="62" spans="1:7" x14ac:dyDescent="0.4">
      <c r="A62" s="3" t="s">
        <v>92</v>
      </c>
      <c r="B62" s="3" t="s">
        <v>42</v>
      </c>
      <c r="C62" s="3">
        <v>8.7560000000000002</v>
      </c>
      <c r="E62" s="3" t="s">
        <v>227</v>
      </c>
      <c r="G62" s="3">
        <v>8.6639999999999997</v>
      </c>
    </row>
    <row r="63" spans="1:7" x14ac:dyDescent="0.4">
      <c r="A63" s="3" t="s">
        <v>93</v>
      </c>
      <c r="B63" s="3" t="s">
        <v>42</v>
      </c>
      <c r="C63" s="3">
        <v>8.7509999999999994</v>
      </c>
      <c r="E63" s="3" t="s">
        <v>227</v>
      </c>
      <c r="G63" s="3">
        <v>8.6630000000000003</v>
      </c>
    </row>
    <row r="64" spans="1:7" x14ac:dyDescent="0.4">
      <c r="A64" s="3" t="s">
        <v>94</v>
      </c>
      <c r="B64" s="3" t="s">
        <v>42</v>
      </c>
      <c r="C64" s="3">
        <v>8.7430000000000003</v>
      </c>
      <c r="E64" s="3" t="s">
        <v>227</v>
      </c>
      <c r="G64" s="3">
        <v>8.6389999999999993</v>
      </c>
    </row>
    <row r="65" spans="1:7" x14ac:dyDescent="0.4">
      <c r="A65" s="3" t="s">
        <v>95</v>
      </c>
      <c r="B65" s="3" t="s">
        <v>42</v>
      </c>
      <c r="C65" s="3">
        <v>8.718</v>
      </c>
      <c r="E65" s="3" t="s">
        <v>227</v>
      </c>
      <c r="G65" s="3">
        <v>8.6229999999999993</v>
      </c>
    </row>
    <row r="66" spans="1:7" x14ac:dyDescent="0.4">
      <c r="A66" s="3" t="s">
        <v>96</v>
      </c>
      <c r="B66" s="3" t="s">
        <v>42</v>
      </c>
      <c r="C66" s="3">
        <v>8.7080000000000002</v>
      </c>
      <c r="E66" s="3" t="s">
        <v>227</v>
      </c>
      <c r="G66" s="3">
        <v>8.6170000000000009</v>
      </c>
    </row>
    <row r="67" spans="1:7" x14ac:dyDescent="0.4">
      <c r="A67" s="3" t="s">
        <v>97</v>
      </c>
      <c r="B67" s="3" t="s">
        <v>42</v>
      </c>
      <c r="C67" s="3">
        <v>8.6950000000000003</v>
      </c>
      <c r="E67" s="3" t="s">
        <v>227</v>
      </c>
      <c r="G67" s="3">
        <v>8.6110000000000007</v>
      </c>
    </row>
    <row r="68" spans="1:7" x14ac:dyDescent="0.4">
      <c r="A68" s="3" t="s">
        <v>98</v>
      </c>
      <c r="B68" s="3" t="s">
        <v>42</v>
      </c>
      <c r="C68" s="3">
        <v>8.6809999999999992</v>
      </c>
      <c r="E68" s="3" t="s">
        <v>227</v>
      </c>
      <c r="G68" s="3">
        <v>8.61</v>
      </c>
    </row>
    <row r="69" spans="1:7" x14ac:dyDescent="0.4">
      <c r="A69" s="3" t="s">
        <v>99</v>
      </c>
      <c r="B69" s="3" t="s">
        <v>42</v>
      </c>
      <c r="C69" s="3">
        <v>8.68</v>
      </c>
      <c r="E69" s="3" t="s">
        <v>227</v>
      </c>
      <c r="G69" s="3">
        <v>8.609</v>
      </c>
    </row>
    <row r="70" spans="1:7" x14ac:dyDescent="0.4">
      <c r="A70" s="3" t="s">
        <v>100</v>
      </c>
      <c r="B70" s="3" t="s">
        <v>42</v>
      </c>
      <c r="C70" s="3">
        <v>8.6769999999999996</v>
      </c>
      <c r="E70" s="3" t="s">
        <v>227</v>
      </c>
      <c r="G70" s="3">
        <v>8.6020000000000003</v>
      </c>
    </row>
    <row r="71" spans="1:7" x14ac:dyDescent="0.4">
      <c r="A71" s="3" t="s">
        <v>101</v>
      </c>
      <c r="B71" s="3" t="s">
        <v>42</v>
      </c>
      <c r="C71" s="3">
        <v>8.6639999999999997</v>
      </c>
      <c r="E71" s="3" t="s">
        <v>227</v>
      </c>
      <c r="G71" s="3">
        <v>8.5820000000000007</v>
      </c>
    </row>
    <row r="72" spans="1:7" x14ac:dyDescent="0.4">
      <c r="A72" s="3" t="s">
        <v>102</v>
      </c>
      <c r="B72" s="3" t="s">
        <v>42</v>
      </c>
      <c r="C72" s="3">
        <v>8.6630000000000003</v>
      </c>
      <c r="E72" s="3" t="s">
        <v>227</v>
      </c>
      <c r="G72" s="3">
        <v>8.5739999999999998</v>
      </c>
    </row>
    <row r="73" spans="1:7" x14ac:dyDescent="0.4">
      <c r="A73" s="3" t="s">
        <v>103</v>
      </c>
      <c r="B73" s="3" t="s">
        <v>42</v>
      </c>
      <c r="C73" s="3">
        <v>8.6389999999999993</v>
      </c>
      <c r="E73" s="3" t="s">
        <v>227</v>
      </c>
      <c r="G73" s="3">
        <v>8.5470000000000006</v>
      </c>
    </row>
    <row r="74" spans="1:7" x14ac:dyDescent="0.4">
      <c r="A74" s="3" t="s">
        <v>104</v>
      </c>
      <c r="B74" s="3" t="s">
        <v>42</v>
      </c>
      <c r="C74" s="3">
        <v>8.6229999999999993</v>
      </c>
      <c r="E74" s="3" t="s">
        <v>227</v>
      </c>
      <c r="G74" s="3">
        <v>8.5190000000000001</v>
      </c>
    </row>
    <row r="75" spans="1:7" x14ac:dyDescent="0.4">
      <c r="A75" s="3" t="s">
        <v>105</v>
      </c>
      <c r="B75" s="3" t="s">
        <v>42</v>
      </c>
      <c r="C75" s="3">
        <v>8.6170000000000009</v>
      </c>
      <c r="E75" s="3" t="s">
        <v>227</v>
      </c>
      <c r="G75" s="3">
        <v>8.5109999999999992</v>
      </c>
    </row>
    <row r="76" spans="1:7" x14ac:dyDescent="0.4">
      <c r="A76" s="3" t="s">
        <v>106</v>
      </c>
      <c r="B76" s="3" t="s">
        <v>42</v>
      </c>
      <c r="C76" s="3">
        <v>8.6110000000000007</v>
      </c>
      <c r="E76" s="3" t="s">
        <v>227</v>
      </c>
      <c r="G76" s="3">
        <v>8.5020000000000007</v>
      </c>
    </row>
    <row r="77" spans="1:7" x14ac:dyDescent="0.4">
      <c r="A77" s="3" t="s">
        <v>107</v>
      </c>
      <c r="B77" s="3" t="s">
        <v>42</v>
      </c>
      <c r="C77" s="3">
        <v>8.61</v>
      </c>
      <c r="E77" s="3" t="s">
        <v>227</v>
      </c>
      <c r="G77" s="3">
        <v>8.4640000000000004</v>
      </c>
    </row>
    <row r="78" spans="1:7" x14ac:dyDescent="0.4">
      <c r="A78" s="3" t="s">
        <v>108</v>
      </c>
      <c r="B78" s="3" t="s">
        <v>42</v>
      </c>
      <c r="C78" s="3">
        <v>8.609</v>
      </c>
      <c r="E78" s="3" t="s">
        <v>227</v>
      </c>
      <c r="G78" s="3">
        <v>8.4600000000000009</v>
      </c>
    </row>
    <row r="79" spans="1:7" x14ac:dyDescent="0.4">
      <c r="A79" s="3" t="s">
        <v>109</v>
      </c>
      <c r="B79" s="3" t="s">
        <v>42</v>
      </c>
      <c r="C79" s="3">
        <v>8.6020000000000003</v>
      </c>
      <c r="E79" s="3" t="s">
        <v>227</v>
      </c>
      <c r="G79" s="3">
        <v>8.4580000000000002</v>
      </c>
    </row>
    <row r="80" spans="1:7" x14ac:dyDescent="0.4">
      <c r="A80" s="3" t="s">
        <v>110</v>
      </c>
      <c r="B80" s="3" t="s">
        <v>42</v>
      </c>
      <c r="C80" s="3">
        <v>8.5820000000000007</v>
      </c>
      <c r="E80" s="3" t="s">
        <v>227</v>
      </c>
      <c r="G80" s="3">
        <v>8.4489999999999998</v>
      </c>
    </row>
    <row r="81" spans="1:7" x14ac:dyDescent="0.4">
      <c r="A81" s="3" t="s">
        <v>111</v>
      </c>
      <c r="B81" s="3" t="s">
        <v>42</v>
      </c>
      <c r="C81" s="3">
        <v>8.5739999999999998</v>
      </c>
      <c r="E81" s="3" t="s">
        <v>227</v>
      </c>
      <c r="G81" s="3">
        <v>8.4350000000000005</v>
      </c>
    </row>
    <row r="82" spans="1:7" x14ac:dyDescent="0.4">
      <c r="A82" s="3" t="s">
        <v>112</v>
      </c>
      <c r="B82" s="3" t="s">
        <v>42</v>
      </c>
      <c r="C82" s="3">
        <v>8.5470000000000006</v>
      </c>
      <c r="E82" s="3" t="s">
        <v>227</v>
      </c>
      <c r="G82" s="3">
        <v>8.4209999999999994</v>
      </c>
    </row>
    <row r="83" spans="1:7" x14ac:dyDescent="0.4">
      <c r="A83" s="3" t="s">
        <v>113</v>
      </c>
      <c r="B83" s="3" t="s">
        <v>42</v>
      </c>
      <c r="C83" s="3">
        <v>8.5190000000000001</v>
      </c>
      <c r="E83" s="3" t="s">
        <v>227</v>
      </c>
      <c r="G83" s="3">
        <v>8.3919999999999995</v>
      </c>
    </row>
    <row r="84" spans="1:7" x14ac:dyDescent="0.4">
      <c r="A84" s="3" t="s">
        <v>114</v>
      </c>
      <c r="B84" s="3" t="s">
        <v>42</v>
      </c>
      <c r="C84" s="3">
        <v>8.5109999999999992</v>
      </c>
      <c r="E84" s="3" t="s">
        <v>227</v>
      </c>
      <c r="G84" s="3">
        <v>8.375</v>
      </c>
    </row>
    <row r="85" spans="1:7" x14ac:dyDescent="0.4">
      <c r="A85" s="3" t="s">
        <v>115</v>
      </c>
      <c r="B85" s="3" t="s">
        <v>42</v>
      </c>
      <c r="C85" s="3">
        <v>8.5020000000000007</v>
      </c>
      <c r="E85" s="3" t="s">
        <v>227</v>
      </c>
      <c r="G85" s="3">
        <v>8.3439999999999994</v>
      </c>
    </row>
    <row r="86" spans="1:7" x14ac:dyDescent="0.4">
      <c r="A86" s="3" t="s">
        <v>116</v>
      </c>
      <c r="B86" s="3" t="s">
        <v>42</v>
      </c>
      <c r="C86" s="3">
        <v>8.4640000000000004</v>
      </c>
      <c r="E86" s="3" t="s">
        <v>227</v>
      </c>
      <c r="G86" s="3">
        <v>8.3089999999999993</v>
      </c>
    </row>
    <row r="87" spans="1:7" x14ac:dyDescent="0.4">
      <c r="A87" s="3" t="s">
        <v>117</v>
      </c>
      <c r="B87" s="3" t="s">
        <v>42</v>
      </c>
      <c r="C87" s="3">
        <v>8.4600000000000009</v>
      </c>
      <c r="E87" s="3" t="s">
        <v>227</v>
      </c>
      <c r="G87" s="3">
        <v>8.3059999999999992</v>
      </c>
    </row>
    <row r="88" spans="1:7" x14ac:dyDescent="0.4">
      <c r="A88" s="3" t="s">
        <v>118</v>
      </c>
      <c r="B88" s="3" t="s">
        <v>42</v>
      </c>
      <c r="C88" s="3">
        <v>8.4580000000000002</v>
      </c>
      <c r="E88" s="3" t="s">
        <v>227</v>
      </c>
      <c r="G88" s="3">
        <v>8.2379999999999995</v>
      </c>
    </row>
    <row r="89" spans="1:7" x14ac:dyDescent="0.4">
      <c r="A89" s="3" t="s">
        <v>119</v>
      </c>
      <c r="B89" s="3" t="s">
        <v>42</v>
      </c>
      <c r="C89" s="3">
        <v>8.4489999999999998</v>
      </c>
      <c r="E89" s="3" t="s">
        <v>227</v>
      </c>
      <c r="G89" s="3">
        <v>8.2260000000000009</v>
      </c>
    </row>
    <row r="90" spans="1:7" x14ac:dyDescent="0.4">
      <c r="A90" s="3" t="s">
        <v>120</v>
      </c>
      <c r="B90" s="3" t="s">
        <v>42</v>
      </c>
      <c r="C90" s="3">
        <v>8.4350000000000005</v>
      </c>
      <c r="E90" s="3" t="s">
        <v>227</v>
      </c>
      <c r="G90" s="3">
        <v>8.1809999999999992</v>
      </c>
    </row>
    <row r="91" spans="1:7" x14ac:dyDescent="0.4">
      <c r="A91" s="3" t="s">
        <v>121</v>
      </c>
      <c r="B91" s="3" t="s">
        <v>42</v>
      </c>
      <c r="C91" s="3">
        <v>8.4209999999999994</v>
      </c>
      <c r="E91" s="3" t="s">
        <v>227</v>
      </c>
      <c r="G91" s="3">
        <v>8.1780000000000008</v>
      </c>
    </row>
    <row r="92" spans="1:7" x14ac:dyDescent="0.4">
      <c r="A92" s="3" t="s">
        <v>122</v>
      </c>
      <c r="B92" s="3" t="s">
        <v>42</v>
      </c>
      <c r="C92" s="3">
        <v>8.3919999999999995</v>
      </c>
      <c r="E92" s="3" t="s">
        <v>227</v>
      </c>
      <c r="G92" s="3">
        <v>8.1720000000000006</v>
      </c>
    </row>
    <row r="93" spans="1:7" x14ac:dyDescent="0.4">
      <c r="A93" s="3" t="s">
        <v>123</v>
      </c>
      <c r="B93" s="3" t="s">
        <v>42</v>
      </c>
      <c r="C93" s="3">
        <v>8.375</v>
      </c>
      <c r="E93" s="3" t="s">
        <v>227</v>
      </c>
      <c r="G93" s="3">
        <v>8.16</v>
      </c>
    </row>
    <row r="94" spans="1:7" x14ac:dyDescent="0.4">
      <c r="A94" s="3" t="s">
        <v>124</v>
      </c>
      <c r="B94" s="3" t="s">
        <v>42</v>
      </c>
      <c r="C94" s="3">
        <v>8.3439999999999994</v>
      </c>
      <c r="E94" s="3" t="s">
        <v>227</v>
      </c>
      <c r="G94" s="3">
        <v>8.1379999999999999</v>
      </c>
    </row>
    <row r="95" spans="1:7" x14ac:dyDescent="0.4">
      <c r="A95" s="3" t="s">
        <v>125</v>
      </c>
      <c r="B95" s="3" t="s">
        <v>42</v>
      </c>
      <c r="C95" s="3">
        <v>8.3089999999999993</v>
      </c>
      <c r="E95" s="3" t="s">
        <v>227</v>
      </c>
      <c r="G95" s="3">
        <v>8.1379999999999999</v>
      </c>
    </row>
    <row r="96" spans="1:7" x14ac:dyDescent="0.4">
      <c r="A96" s="3" t="s">
        <v>126</v>
      </c>
      <c r="B96" s="3" t="s">
        <v>42</v>
      </c>
      <c r="C96" s="3">
        <v>8.3059999999999992</v>
      </c>
      <c r="E96" s="3" t="s">
        <v>227</v>
      </c>
      <c r="G96" s="3">
        <v>8.1310000000000002</v>
      </c>
    </row>
    <row r="97" spans="1:7" x14ac:dyDescent="0.4">
      <c r="A97" s="3" t="s">
        <v>127</v>
      </c>
      <c r="B97" s="3" t="s">
        <v>42</v>
      </c>
      <c r="C97" s="3">
        <v>8.2379999999999995</v>
      </c>
      <c r="E97" s="3" t="s">
        <v>227</v>
      </c>
      <c r="G97" s="3">
        <v>8.1259999999999994</v>
      </c>
    </row>
    <row r="98" spans="1:7" x14ac:dyDescent="0.4">
      <c r="A98" s="3" t="s">
        <v>128</v>
      </c>
      <c r="B98" s="3" t="s">
        <v>42</v>
      </c>
      <c r="C98" s="3">
        <v>8.2260000000000009</v>
      </c>
      <c r="E98" s="3" t="s">
        <v>227</v>
      </c>
      <c r="G98" s="3">
        <v>8.1159999999999997</v>
      </c>
    </row>
    <row r="99" spans="1:7" x14ac:dyDescent="0.4">
      <c r="A99" s="3" t="s">
        <v>129</v>
      </c>
      <c r="B99" s="3" t="s">
        <v>42</v>
      </c>
      <c r="C99" s="3">
        <v>8.1809999999999992</v>
      </c>
      <c r="E99" s="3" t="s">
        <v>227</v>
      </c>
      <c r="G99" s="3">
        <v>8.0830000000000002</v>
      </c>
    </row>
    <row r="100" spans="1:7" x14ac:dyDescent="0.4">
      <c r="A100" s="3" t="s">
        <v>130</v>
      </c>
      <c r="B100" s="3" t="s">
        <v>42</v>
      </c>
      <c r="C100" s="3">
        <v>8.1780000000000008</v>
      </c>
      <c r="E100" s="3" t="s">
        <v>227</v>
      </c>
      <c r="G100" s="3">
        <v>8.0730000000000004</v>
      </c>
    </row>
    <row r="101" spans="1:7" x14ac:dyDescent="0.4">
      <c r="A101" s="3" t="s">
        <v>131</v>
      </c>
      <c r="B101" s="3" t="s">
        <v>42</v>
      </c>
      <c r="C101" s="3">
        <v>8.1720000000000006</v>
      </c>
      <c r="E101" s="3" t="s">
        <v>227</v>
      </c>
      <c r="G101" s="3">
        <v>8.0570000000000004</v>
      </c>
    </row>
    <row r="102" spans="1:7" x14ac:dyDescent="0.4">
      <c r="A102" s="3" t="s">
        <v>132</v>
      </c>
      <c r="B102" s="3" t="s">
        <v>42</v>
      </c>
      <c r="C102" s="3">
        <v>8.16</v>
      </c>
      <c r="E102" s="3" t="s">
        <v>227</v>
      </c>
      <c r="G102" s="3">
        <v>8.0350000000000001</v>
      </c>
    </row>
    <row r="103" spans="1:7" x14ac:dyDescent="0.4">
      <c r="A103" s="3" t="s">
        <v>133</v>
      </c>
      <c r="B103" s="3" t="s">
        <v>42</v>
      </c>
      <c r="C103" s="3">
        <v>8.1379999999999999</v>
      </c>
      <c r="E103" s="3" t="s">
        <v>227</v>
      </c>
      <c r="G103" s="3">
        <v>8.0280000000000005</v>
      </c>
    </row>
    <row r="104" spans="1:7" x14ac:dyDescent="0.4">
      <c r="A104" s="3" t="s">
        <v>134</v>
      </c>
      <c r="B104" s="3" t="s">
        <v>42</v>
      </c>
      <c r="C104" s="3">
        <v>8.1379999999999999</v>
      </c>
      <c r="E104" s="3" t="s">
        <v>227</v>
      </c>
      <c r="G104" s="3">
        <v>8.0009999999999994</v>
      </c>
    </row>
    <row r="105" spans="1:7" x14ac:dyDescent="0.4">
      <c r="A105" s="3" t="s">
        <v>135</v>
      </c>
      <c r="B105" s="3" t="s">
        <v>42</v>
      </c>
      <c r="C105" s="3">
        <v>8.1310000000000002</v>
      </c>
      <c r="E105" s="3" t="s">
        <v>227</v>
      </c>
      <c r="G105" s="3">
        <v>8</v>
      </c>
    </row>
    <row r="106" spans="1:7" x14ac:dyDescent="0.4">
      <c r="A106" s="3" t="s">
        <v>136</v>
      </c>
      <c r="B106" s="3" t="s">
        <v>42</v>
      </c>
      <c r="C106" s="3">
        <v>8.1259999999999994</v>
      </c>
      <c r="E106" s="3" t="s">
        <v>227</v>
      </c>
      <c r="G106" s="3">
        <v>7.9989999999999997</v>
      </c>
    </row>
    <row r="107" spans="1:7" x14ac:dyDescent="0.4">
      <c r="A107" s="3" t="s">
        <v>137</v>
      </c>
      <c r="B107" s="3" t="s">
        <v>42</v>
      </c>
      <c r="C107" s="3">
        <v>8.1159999999999997</v>
      </c>
      <c r="E107" s="3" t="s">
        <v>227</v>
      </c>
      <c r="G107" s="3">
        <v>7.9980000000000002</v>
      </c>
    </row>
    <row r="108" spans="1:7" x14ac:dyDescent="0.4">
      <c r="A108" s="3" t="s">
        <v>138</v>
      </c>
      <c r="B108" s="3" t="s">
        <v>42</v>
      </c>
      <c r="C108" s="3">
        <v>8.0830000000000002</v>
      </c>
      <c r="E108" s="3" t="s">
        <v>227</v>
      </c>
      <c r="G108" s="3">
        <v>7.9829999999999997</v>
      </c>
    </row>
    <row r="109" spans="1:7" x14ac:dyDescent="0.4">
      <c r="A109" s="3" t="s">
        <v>139</v>
      </c>
      <c r="B109" s="3" t="s">
        <v>42</v>
      </c>
      <c r="C109" s="3">
        <v>8.0730000000000004</v>
      </c>
      <c r="E109" s="3" t="s">
        <v>227</v>
      </c>
      <c r="G109" s="3">
        <v>7.9779999999999998</v>
      </c>
    </row>
    <row r="110" spans="1:7" x14ac:dyDescent="0.4">
      <c r="A110" s="3" t="s">
        <v>140</v>
      </c>
      <c r="B110" s="3" t="s">
        <v>42</v>
      </c>
      <c r="C110" s="3">
        <v>8.0570000000000004</v>
      </c>
      <c r="E110" s="3" t="s">
        <v>227</v>
      </c>
      <c r="G110" s="3">
        <v>7.9729999999999999</v>
      </c>
    </row>
    <row r="111" spans="1:7" x14ac:dyDescent="0.4">
      <c r="A111" s="3" t="s">
        <v>141</v>
      </c>
      <c r="B111" s="3" t="s">
        <v>42</v>
      </c>
      <c r="C111" s="3">
        <v>8.0350000000000001</v>
      </c>
      <c r="E111" s="3" t="s">
        <v>227</v>
      </c>
      <c r="G111" s="3">
        <v>7.96</v>
      </c>
    </row>
    <row r="112" spans="1:7" x14ac:dyDescent="0.4">
      <c r="A112" s="3" t="s">
        <v>142</v>
      </c>
      <c r="B112" s="3" t="s">
        <v>42</v>
      </c>
      <c r="C112" s="3">
        <v>8.0280000000000005</v>
      </c>
      <c r="E112" s="3" t="s">
        <v>227</v>
      </c>
      <c r="G112" s="3">
        <v>7.9589999999999996</v>
      </c>
    </row>
    <row r="113" spans="1:7" x14ac:dyDescent="0.4">
      <c r="A113" s="3" t="s">
        <v>143</v>
      </c>
      <c r="B113" s="3" t="s">
        <v>42</v>
      </c>
      <c r="C113" s="3">
        <v>8.0009999999999994</v>
      </c>
      <c r="E113" s="3" t="s">
        <v>227</v>
      </c>
      <c r="G113" s="3">
        <v>7.9320000000000004</v>
      </c>
    </row>
    <row r="114" spans="1:7" x14ac:dyDescent="0.4">
      <c r="A114" s="3" t="s">
        <v>144</v>
      </c>
      <c r="B114" s="3" t="s">
        <v>42</v>
      </c>
      <c r="C114" s="3">
        <v>8</v>
      </c>
      <c r="E114" s="3" t="s">
        <v>227</v>
      </c>
      <c r="G114" s="3">
        <v>7.9240000000000004</v>
      </c>
    </row>
    <row r="115" spans="1:7" x14ac:dyDescent="0.4">
      <c r="A115" s="3" t="s">
        <v>145</v>
      </c>
      <c r="B115" s="3" t="s">
        <v>42</v>
      </c>
      <c r="C115" s="3">
        <v>7.9989999999999997</v>
      </c>
      <c r="E115" s="3" t="s">
        <v>227</v>
      </c>
      <c r="G115" s="3">
        <v>7.9240000000000004</v>
      </c>
    </row>
    <row r="116" spans="1:7" x14ac:dyDescent="0.4">
      <c r="A116" s="3" t="s">
        <v>146</v>
      </c>
      <c r="B116" s="3" t="s">
        <v>42</v>
      </c>
      <c r="C116" s="3">
        <v>7.9980000000000002</v>
      </c>
      <c r="E116" s="3" t="s">
        <v>227</v>
      </c>
      <c r="G116" s="3">
        <v>7.9059999999999997</v>
      </c>
    </row>
    <row r="117" spans="1:7" x14ac:dyDescent="0.4">
      <c r="A117" s="3" t="s">
        <v>147</v>
      </c>
      <c r="B117" s="3" t="s">
        <v>42</v>
      </c>
      <c r="C117" s="3">
        <v>7.9829999999999997</v>
      </c>
      <c r="E117" s="3" t="s">
        <v>227</v>
      </c>
      <c r="G117" s="3">
        <v>7.883</v>
      </c>
    </row>
    <row r="118" spans="1:7" x14ac:dyDescent="0.4">
      <c r="A118" s="3" t="s">
        <v>148</v>
      </c>
      <c r="B118" s="3" t="s">
        <v>42</v>
      </c>
      <c r="C118" s="3">
        <v>7.9779999999999998</v>
      </c>
      <c r="E118" s="3" t="s">
        <v>227</v>
      </c>
      <c r="G118" s="3">
        <v>7.8449999999999998</v>
      </c>
    </row>
    <row r="119" spans="1:7" x14ac:dyDescent="0.4">
      <c r="A119" s="3" t="s">
        <v>149</v>
      </c>
      <c r="B119" s="3" t="s">
        <v>42</v>
      </c>
      <c r="C119" s="3">
        <v>7.9729999999999999</v>
      </c>
      <c r="E119" s="3" t="s">
        <v>227</v>
      </c>
      <c r="G119" s="3">
        <v>7.8440000000000003</v>
      </c>
    </row>
    <row r="120" spans="1:7" x14ac:dyDescent="0.4">
      <c r="A120" s="3" t="s">
        <v>150</v>
      </c>
      <c r="B120" s="3" t="s">
        <v>42</v>
      </c>
      <c r="C120" s="3">
        <v>7.96</v>
      </c>
      <c r="E120" s="3" t="s">
        <v>227</v>
      </c>
      <c r="G120" s="3">
        <v>7.8369999999999997</v>
      </c>
    </row>
    <row r="121" spans="1:7" x14ac:dyDescent="0.4">
      <c r="A121" s="3" t="s">
        <v>151</v>
      </c>
      <c r="B121" s="3" t="s">
        <v>42</v>
      </c>
      <c r="C121" s="3">
        <v>7.9589999999999996</v>
      </c>
      <c r="E121" s="3" t="s">
        <v>227</v>
      </c>
      <c r="G121" s="3">
        <v>7.8209999999999997</v>
      </c>
    </row>
    <row r="122" spans="1:7" x14ac:dyDescent="0.4">
      <c r="A122" s="3" t="s">
        <v>152</v>
      </c>
      <c r="B122" s="3" t="s">
        <v>42</v>
      </c>
      <c r="C122" s="3">
        <v>7.9320000000000004</v>
      </c>
      <c r="E122" s="3" t="s">
        <v>227</v>
      </c>
      <c r="G122" s="3">
        <v>7.8049999999999997</v>
      </c>
    </row>
    <row r="123" spans="1:7" x14ac:dyDescent="0.4">
      <c r="A123" s="3" t="s">
        <v>153</v>
      </c>
      <c r="B123" s="3" t="s">
        <v>42</v>
      </c>
      <c r="C123" s="3">
        <v>7.9240000000000004</v>
      </c>
      <c r="E123" s="3" t="s">
        <v>227</v>
      </c>
      <c r="G123" s="3">
        <v>7.7990000000000004</v>
      </c>
    </row>
    <row r="124" spans="1:7" x14ac:dyDescent="0.4">
      <c r="A124" s="3" t="s">
        <v>154</v>
      </c>
      <c r="B124" s="3" t="s">
        <v>42</v>
      </c>
      <c r="C124" s="3">
        <v>7.9240000000000004</v>
      </c>
      <c r="E124" s="3" t="s">
        <v>227</v>
      </c>
      <c r="G124" s="3">
        <v>7.7629999999999999</v>
      </c>
    </row>
    <row r="125" spans="1:7" x14ac:dyDescent="0.4">
      <c r="A125" s="3" t="s">
        <v>155</v>
      </c>
      <c r="B125" s="3" t="s">
        <v>42</v>
      </c>
      <c r="C125" s="3">
        <v>7.9059999999999997</v>
      </c>
      <c r="E125" s="3" t="s">
        <v>227</v>
      </c>
      <c r="G125" s="3">
        <v>7.694</v>
      </c>
    </row>
    <row r="126" spans="1:7" x14ac:dyDescent="0.4">
      <c r="A126" s="3" t="s">
        <v>156</v>
      </c>
      <c r="B126" s="3" t="s">
        <v>42</v>
      </c>
      <c r="C126" s="3">
        <v>7.883</v>
      </c>
      <c r="E126" s="3" t="s">
        <v>227</v>
      </c>
      <c r="G126" s="3">
        <v>7.6890000000000001</v>
      </c>
    </row>
    <row r="127" spans="1:7" x14ac:dyDescent="0.4">
      <c r="A127" s="3" t="s">
        <v>157</v>
      </c>
      <c r="B127" s="3" t="s">
        <v>42</v>
      </c>
      <c r="C127" s="3">
        <v>7.8449999999999998</v>
      </c>
      <c r="E127" s="3" t="s">
        <v>227</v>
      </c>
      <c r="G127" s="3">
        <v>7.6820000000000004</v>
      </c>
    </row>
    <row r="128" spans="1:7" x14ac:dyDescent="0.4">
      <c r="A128" s="3" t="s">
        <v>158</v>
      </c>
      <c r="B128" s="3" t="s">
        <v>42</v>
      </c>
      <c r="C128" s="3">
        <v>7.8440000000000003</v>
      </c>
      <c r="E128" s="3" t="s">
        <v>227</v>
      </c>
      <c r="G128" s="3">
        <v>7.6790000000000003</v>
      </c>
    </row>
    <row r="129" spans="1:7" x14ac:dyDescent="0.4">
      <c r="A129" s="3" t="s">
        <v>159</v>
      </c>
      <c r="B129" s="3" t="s">
        <v>42</v>
      </c>
      <c r="C129" s="3">
        <v>7.8369999999999997</v>
      </c>
      <c r="E129" s="3" t="s">
        <v>227</v>
      </c>
      <c r="G129" s="3">
        <v>7.66</v>
      </c>
    </row>
    <row r="130" spans="1:7" x14ac:dyDescent="0.4">
      <c r="A130" s="3" t="s">
        <v>160</v>
      </c>
      <c r="B130" s="3" t="s">
        <v>42</v>
      </c>
      <c r="C130" s="3">
        <v>7.8209999999999997</v>
      </c>
      <c r="E130" s="3" t="s">
        <v>227</v>
      </c>
      <c r="G130" s="3">
        <v>7.6459999999999999</v>
      </c>
    </row>
    <row r="131" spans="1:7" x14ac:dyDescent="0.4">
      <c r="A131" s="3" t="s">
        <v>161</v>
      </c>
      <c r="B131" s="3" t="s">
        <v>42</v>
      </c>
      <c r="C131" s="3">
        <v>7.8049999999999997</v>
      </c>
      <c r="E131" s="3" t="s">
        <v>227</v>
      </c>
      <c r="G131" s="3">
        <v>7.6310000000000002</v>
      </c>
    </row>
    <row r="132" spans="1:7" x14ac:dyDescent="0.4">
      <c r="A132" s="3" t="s">
        <v>162</v>
      </c>
      <c r="B132" s="3" t="s">
        <v>42</v>
      </c>
      <c r="C132" s="3">
        <v>7.7990000000000004</v>
      </c>
      <c r="E132" s="3" t="s">
        <v>227</v>
      </c>
      <c r="G132" s="3">
        <v>7.569</v>
      </c>
    </row>
    <row r="133" spans="1:7" x14ac:dyDescent="0.4">
      <c r="A133" s="3" t="s">
        <v>163</v>
      </c>
      <c r="B133" s="3" t="s">
        <v>42</v>
      </c>
      <c r="C133" s="3">
        <v>7.7629999999999999</v>
      </c>
      <c r="E133" s="3" t="s">
        <v>227</v>
      </c>
      <c r="G133" s="3">
        <v>7.54</v>
      </c>
    </row>
    <row r="134" spans="1:7" x14ac:dyDescent="0.4">
      <c r="A134" s="3" t="s">
        <v>164</v>
      </c>
      <c r="B134" s="3" t="s">
        <v>42</v>
      </c>
      <c r="C134" s="3">
        <v>7.694</v>
      </c>
      <c r="E134" s="3" t="s">
        <v>227</v>
      </c>
      <c r="G134" s="3">
        <v>7.4269999999999996</v>
      </c>
    </row>
    <row r="135" spans="1:7" x14ac:dyDescent="0.4">
      <c r="A135" s="3" t="s">
        <v>165</v>
      </c>
      <c r="B135" s="3" t="s">
        <v>42</v>
      </c>
      <c r="C135" s="3">
        <v>7.6890000000000001</v>
      </c>
      <c r="E135" s="3" t="s">
        <v>227</v>
      </c>
      <c r="G135" s="3">
        <v>7.42</v>
      </c>
    </row>
    <row r="136" spans="1:7" x14ac:dyDescent="0.4">
      <c r="A136" s="3" t="s">
        <v>166</v>
      </c>
      <c r="B136" s="3" t="s">
        <v>42</v>
      </c>
      <c r="C136" s="3">
        <v>7.6820000000000004</v>
      </c>
      <c r="E136" s="3" t="s">
        <v>227</v>
      </c>
      <c r="G136" s="3">
        <v>7.36</v>
      </c>
    </row>
    <row r="137" spans="1:7" x14ac:dyDescent="0.4">
      <c r="A137" s="3" t="s">
        <v>167</v>
      </c>
      <c r="B137" s="3" t="s">
        <v>42</v>
      </c>
      <c r="C137" s="3">
        <v>7.6790000000000003</v>
      </c>
      <c r="E137" s="3" t="s">
        <v>227</v>
      </c>
      <c r="G137" s="3">
        <v>7.3319999999999999</v>
      </c>
    </row>
    <row r="138" spans="1:7" x14ac:dyDescent="0.4">
      <c r="A138" s="3" t="s">
        <v>168</v>
      </c>
      <c r="B138" s="3" t="s">
        <v>42</v>
      </c>
      <c r="C138" s="3">
        <v>7.66</v>
      </c>
      <c r="E138" s="3" t="s">
        <v>227</v>
      </c>
      <c r="G138" s="3">
        <v>7.2910000000000004</v>
      </c>
    </row>
    <row r="139" spans="1:7" x14ac:dyDescent="0.4">
      <c r="A139" s="3" t="s">
        <v>169</v>
      </c>
      <c r="B139" s="3" t="s">
        <v>42</v>
      </c>
      <c r="C139" s="3">
        <v>7.6459999999999999</v>
      </c>
      <c r="E139" s="3" t="s">
        <v>227</v>
      </c>
      <c r="G139" s="3">
        <v>7.282</v>
      </c>
    </row>
    <row r="140" spans="1:7" x14ac:dyDescent="0.4">
      <c r="A140" s="3" t="s">
        <v>170</v>
      </c>
      <c r="B140" s="3" t="s">
        <v>42</v>
      </c>
      <c r="C140" s="3">
        <v>7.6310000000000002</v>
      </c>
      <c r="E140" s="3" t="s">
        <v>227</v>
      </c>
      <c r="G140" s="3">
        <v>7.2729999999999997</v>
      </c>
    </row>
    <row r="141" spans="1:7" x14ac:dyDescent="0.4">
      <c r="A141" s="3" t="s">
        <v>171</v>
      </c>
      <c r="B141" s="3" t="s">
        <v>42</v>
      </c>
      <c r="C141" s="3">
        <v>7.569</v>
      </c>
      <c r="E141" s="3" t="s">
        <v>227</v>
      </c>
      <c r="G141" s="3">
        <v>7.2549999999999999</v>
      </c>
    </row>
    <row r="142" spans="1:7" x14ac:dyDescent="0.4">
      <c r="A142" s="3" t="s">
        <v>172</v>
      </c>
      <c r="B142" s="3" t="s">
        <v>42</v>
      </c>
      <c r="C142" s="3">
        <v>7.54</v>
      </c>
      <c r="E142" s="3" t="s">
        <v>227</v>
      </c>
      <c r="G142" s="3">
        <v>7.22</v>
      </c>
    </row>
    <row r="143" spans="1:7" x14ac:dyDescent="0.4">
      <c r="A143" s="3" t="s">
        <v>173</v>
      </c>
      <c r="B143" s="3" t="s">
        <v>42</v>
      </c>
      <c r="C143" s="3">
        <v>7.4269999999999996</v>
      </c>
      <c r="E143" s="3" t="s">
        <v>227</v>
      </c>
      <c r="G143" s="3">
        <v>7.22</v>
      </c>
    </row>
    <row r="144" spans="1:7" x14ac:dyDescent="0.4">
      <c r="A144" s="3" t="s">
        <v>174</v>
      </c>
      <c r="B144" s="3" t="s">
        <v>42</v>
      </c>
      <c r="C144" s="3">
        <v>7.42</v>
      </c>
      <c r="E144" s="3" t="s">
        <v>227</v>
      </c>
      <c r="G144" s="3">
        <v>7.1849999999999996</v>
      </c>
    </row>
    <row r="145" spans="1:7" x14ac:dyDescent="0.4">
      <c r="A145" s="3" t="s">
        <v>175</v>
      </c>
      <c r="B145" s="3" t="s">
        <v>42</v>
      </c>
      <c r="C145" s="3">
        <v>7.36</v>
      </c>
      <c r="E145" s="3" t="s">
        <v>227</v>
      </c>
      <c r="G145" s="3">
        <v>7.1740000000000004</v>
      </c>
    </row>
    <row r="146" spans="1:7" x14ac:dyDescent="0.4">
      <c r="A146" s="3" t="s">
        <v>176</v>
      </c>
      <c r="B146" s="3" t="s">
        <v>42</v>
      </c>
      <c r="C146" s="3">
        <v>7.3319999999999999</v>
      </c>
      <c r="E146" s="3" t="s">
        <v>227</v>
      </c>
      <c r="G146" s="3">
        <v>7.1740000000000004</v>
      </c>
    </row>
    <row r="147" spans="1:7" x14ac:dyDescent="0.4">
      <c r="A147" s="3" t="s">
        <v>177</v>
      </c>
      <c r="B147" s="3" t="s">
        <v>42</v>
      </c>
      <c r="C147" s="3">
        <v>7.2910000000000004</v>
      </c>
      <c r="E147" s="3" t="s">
        <v>227</v>
      </c>
      <c r="G147" s="3">
        <v>7.1260000000000003</v>
      </c>
    </row>
    <row r="148" spans="1:7" x14ac:dyDescent="0.4">
      <c r="A148" s="3" t="s">
        <v>178</v>
      </c>
      <c r="B148" s="3" t="s">
        <v>42</v>
      </c>
      <c r="C148" s="3">
        <v>7.282</v>
      </c>
      <c r="E148" s="3" t="s">
        <v>227</v>
      </c>
      <c r="G148" s="3">
        <v>7.0910000000000002</v>
      </c>
    </row>
    <row r="149" spans="1:7" x14ac:dyDescent="0.4">
      <c r="A149" s="3" t="s">
        <v>179</v>
      </c>
      <c r="B149" s="3" t="s">
        <v>42</v>
      </c>
      <c r="C149" s="3">
        <v>7.2729999999999997</v>
      </c>
      <c r="E149" s="3" t="s">
        <v>227</v>
      </c>
      <c r="G149" s="3">
        <v>7.077</v>
      </c>
    </row>
    <row r="150" spans="1:7" x14ac:dyDescent="0.4">
      <c r="A150" s="3" t="s">
        <v>180</v>
      </c>
      <c r="B150" s="3" t="s">
        <v>42</v>
      </c>
      <c r="C150" s="3">
        <v>7.2549999999999999</v>
      </c>
      <c r="E150" s="3" t="s">
        <v>227</v>
      </c>
      <c r="G150" s="3">
        <v>7.0510000000000002</v>
      </c>
    </row>
    <row r="151" spans="1:7" x14ac:dyDescent="0.4">
      <c r="A151" s="3" t="s">
        <v>181</v>
      </c>
      <c r="B151" s="3" t="s">
        <v>42</v>
      </c>
      <c r="C151" s="3">
        <v>7.22</v>
      </c>
      <c r="E151" s="3" t="s">
        <v>227</v>
      </c>
      <c r="G151" s="3">
        <v>6.9809999999999999</v>
      </c>
    </row>
    <row r="152" spans="1:7" x14ac:dyDescent="0.4">
      <c r="A152" s="3" t="s">
        <v>182</v>
      </c>
      <c r="B152" s="3" t="s">
        <v>42</v>
      </c>
      <c r="C152" s="3">
        <v>7.22</v>
      </c>
      <c r="E152" s="3" t="s">
        <v>227</v>
      </c>
      <c r="G152" s="3">
        <v>6.9790000000000001</v>
      </c>
    </row>
    <row r="153" spans="1:7" x14ac:dyDescent="0.4">
      <c r="A153" s="3" t="s">
        <v>183</v>
      </c>
      <c r="B153" s="3" t="s">
        <v>42</v>
      </c>
      <c r="C153" s="3">
        <v>7.1849999999999996</v>
      </c>
      <c r="E153" s="3" t="s">
        <v>227</v>
      </c>
      <c r="G153" s="3">
        <v>6.9779999999999998</v>
      </c>
    </row>
    <row r="154" spans="1:7" x14ac:dyDescent="0.4">
      <c r="A154" s="3" t="s">
        <v>184</v>
      </c>
      <c r="B154" s="3" t="s">
        <v>42</v>
      </c>
      <c r="C154" s="3">
        <v>7.1740000000000004</v>
      </c>
      <c r="E154" s="3" t="s">
        <v>227</v>
      </c>
      <c r="G154" s="3">
        <v>6.9539999999999997</v>
      </c>
    </row>
    <row r="155" spans="1:7" x14ac:dyDescent="0.4">
      <c r="A155" s="3" t="s">
        <v>185</v>
      </c>
      <c r="B155" s="3" t="s">
        <v>42</v>
      </c>
      <c r="C155" s="3">
        <v>7.1740000000000004</v>
      </c>
      <c r="E155" s="3" t="s">
        <v>227</v>
      </c>
      <c r="G155" s="3">
        <v>6.952</v>
      </c>
    </row>
    <row r="156" spans="1:7" x14ac:dyDescent="0.4">
      <c r="A156" s="3" t="s">
        <v>186</v>
      </c>
      <c r="B156" s="3" t="s">
        <v>42</v>
      </c>
      <c r="C156" s="3">
        <v>7.1260000000000003</v>
      </c>
      <c r="E156" s="3" t="s">
        <v>227</v>
      </c>
      <c r="G156" s="3">
        <v>6.9219999999999997</v>
      </c>
    </row>
    <row r="157" spans="1:7" x14ac:dyDescent="0.4">
      <c r="A157" s="3" t="s">
        <v>187</v>
      </c>
      <c r="B157" s="3" t="s">
        <v>42</v>
      </c>
      <c r="C157" s="3">
        <v>7.0910000000000002</v>
      </c>
      <c r="E157" s="3" t="s">
        <v>227</v>
      </c>
      <c r="G157" s="3">
        <v>6.9050000000000002</v>
      </c>
    </row>
    <row r="158" spans="1:7" x14ac:dyDescent="0.4">
      <c r="A158" s="3" t="s">
        <v>188</v>
      </c>
      <c r="B158" s="3" t="s">
        <v>42</v>
      </c>
      <c r="C158" s="3">
        <v>7.077</v>
      </c>
      <c r="E158" s="3" t="s">
        <v>227</v>
      </c>
      <c r="G158" s="3">
        <v>6.8849999999999998</v>
      </c>
    </row>
    <row r="159" spans="1:7" x14ac:dyDescent="0.4">
      <c r="A159" s="3" t="s">
        <v>189</v>
      </c>
      <c r="B159" s="3" t="s">
        <v>42</v>
      </c>
      <c r="C159" s="3">
        <v>7.0510000000000002</v>
      </c>
      <c r="E159" s="3" t="s">
        <v>227</v>
      </c>
      <c r="G159" s="3">
        <v>6.843</v>
      </c>
    </row>
    <row r="160" spans="1:7" x14ac:dyDescent="0.4">
      <c r="A160" s="3" t="s">
        <v>190</v>
      </c>
      <c r="B160" s="3" t="s">
        <v>42</v>
      </c>
      <c r="C160" s="3">
        <v>6.9809999999999999</v>
      </c>
      <c r="E160" s="3" t="s">
        <v>227</v>
      </c>
      <c r="G160" s="3">
        <v>6.7930000000000001</v>
      </c>
    </row>
    <row r="161" spans="1:7" x14ac:dyDescent="0.4">
      <c r="A161" s="3" t="s">
        <v>191</v>
      </c>
      <c r="B161" s="3" t="s">
        <v>42</v>
      </c>
      <c r="C161" s="3">
        <v>6.9790000000000001</v>
      </c>
      <c r="E161" s="3" t="s">
        <v>227</v>
      </c>
      <c r="G161" s="3">
        <v>6.7779999999999996</v>
      </c>
    </row>
    <row r="162" spans="1:7" x14ac:dyDescent="0.4">
      <c r="A162" s="3" t="s">
        <v>192</v>
      </c>
      <c r="B162" s="3" t="s">
        <v>42</v>
      </c>
      <c r="C162" s="3">
        <v>6.9779999999999998</v>
      </c>
      <c r="E162" s="3" t="s">
        <v>227</v>
      </c>
      <c r="G162" s="3">
        <v>6.7110000000000003</v>
      </c>
    </row>
    <row r="163" spans="1:7" x14ac:dyDescent="0.4">
      <c r="A163" s="3" t="s">
        <v>193</v>
      </c>
      <c r="B163" s="3" t="s">
        <v>42</v>
      </c>
      <c r="C163" s="3">
        <v>6.9539999999999997</v>
      </c>
      <c r="E163" s="3" t="s">
        <v>227</v>
      </c>
      <c r="G163" s="3">
        <v>6.7069999999999999</v>
      </c>
    </row>
    <row r="164" spans="1:7" x14ac:dyDescent="0.4">
      <c r="A164" s="3" t="s">
        <v>194</v>
      </c>
      <c r="B164" s="3" t="s">
        <v>42</v>
      </c>
      <c r="C164" s="3">
        <v>6.952</v>
      </c>
      <c r="E164" s="3" t="s">
        <v>227</v>
      </c>
      <c r="G164" s="3">
        <v>6.665</v>
      </c>
    </row>
    <row r="165" spans="1:7" x14ac:dyDescent="0.4">
      <c r="A165" s="3" t="s">
        <v>195</v>
      </c>
      <c r="B165" s="3" t="s">
        <v>42</v>
      </c>
      <c r="C165" s="3">
        <v>6.9219999999999997</v>
      </c>
      <c r="E165" s="3" t="s">
        <v>227</v>
      </c>
      <c r="G165" s="3">
        <v>6.6289999999999996</v>
      </c>
    </row>
    <row r="166" spans="1:7" x14ac:dyDescent="0.4">
      <c r="A166" s="3" t="s">
        <v>196</v>
      </c>
      <c r="B166" s="3" t="s">
        <v>42</v>
      </c>
      <c r="C166" s="3">
        <v>6.9050000000000002</v>
      </c>
      <c r="E166" s="3" t="s">
        <v>227</v>
      </c>
      <c r="G166" s="3">
        <v>6.61</v>
      </c>
    </row>
    <row r="167" spans="1:7" x14ac:dyDescent="0.4">
      <c r="A167" s="3" t="s">
        <v>197</v>
      </c>
      <c r="B167" s="3" t="s">
        <v>42</v>
      </c>
      <c r="C167" s="3">
        <v>6.8849999999999998</v>
      </c>
      <c r="E167" s="3" t="s">
        <v>227</v>
      </c>
      <c r="G167" s="3">
        <v>6.609</v>
      </c>
    </row>
    <row r="168" spans="1:7" x14ac:dyDescent="0.4">
      <c r="A168" s="3" t="s">
        <v>198</v>
      </c>
      <c r="B168" s="3" t="s">
        <v>42</v>
      </c>
      <c r="C168" s="3">
        <v>6.843</v>
      </c>
      <c r="E168" s="3" t="s">
        <v>227</v>
      </c>
      <c r="G168" s="3">
        <v>6.5979999999999999</v>
      </c>
    </row>
    <row r="169" spans="1:7" x14ac:dyDescent="0.4">
      <c r="A169" s="3" t="s">
        <v>199</v>
      </c>
      <c r="B169" s="3" t="s">
        <v>42</v>
      </c>
      <c r="C169" s="3">
        <v>6.7930000000000001</v>
      </c>
      <c r="E169" s="3" t="s">
        <v>227</v>
      </c>
      <c r="G169" s="3">
        <v>6.59</v>
      </c>
    </row>
    <row r="170" spans="1:7" x14ac:dyDescent="0.4">
      <c r="A170" s="3" t="s">
        <v>200</v>
      </c>
      <c r="B170" s="3" t="s">
        <v>42</v>
      </c>
      <c r="C170" s="3">
        <v>6.7779999999999996</v>
      </c>
      <c r="E170" s="3" t="s">
        <v>227</v>
      </c>
      <c r="G170" s="3">
        <v>6.5469999999999997</v>
      </c>
    </row>
    <row r="171" spans="1:7" x14ac:dyDescent="0.4">
      <c r="A171" s="3" t="s">
        <v>201</v>
      </c>
      <c r="B171" s="3" t="s">
        <v>42</v>
      </c>
      <c r="C171" s="3">
        <v>6.7110000000000003</v>
      </c>
      <c r="E171" s="3" t="s">
        <v>227</v>
      </c>
      <c r="G171" s="3">
        <v>6.49</v>
      </c>
    </row>
    <row r="172" spans="1:7" x14ac:dyDescent="0.4">
      <c r="A172" s="3" t="s">
        <v>202</v>
      </c>
      <c r="B172" s="3" t="s">
        <v>42</v>
      </c>
      <c r="C172" s="3">
        <v>6.7069999999999999</v>
      </c>
      <c r="E172" s="3" t="s">
        <v>227</v>
      </c>
      <c r="G172" s="3">
        <v>6.3949999999999996</v>
      </c>
    </row>
    <row r="173" spans="1:7" x14ac:dyDescent="0.4">
      <c r="A173" s="3" t="s">
        <v>203</v>
      </c>
      <c r="B173" s="3" t="s">
        <v>42</v>
      </c>
      <c r="C173" s="3">
        <v>6.665</v>
      </c>
      <c r="E173" s="3" t="s">
        <v>227</v>
      </c>
      <c r="G173" s="3">
        <v>6.3440000000000003</v>
      </c>
    </row>
    <row r="174" spans="1:7" x14ac:dyDescent="0.4">
      <c r="A174" s="3" t="s">
        <v>204</v>
      </c>
      <c r="B174" s="3" t="s">
        <v>42</v>
      </c>
      <c r="C174" s="3">
        <v>6.6289999999999996</v>
      </c>
      <c r="E174" s="3" t="s">
        <v>227</v>
      </c>
      <c r="G174" s="3">
        <v>6.2359999999999998</v>
      </c>
    </row>
    <row r="175" spans="1:7" x14ac:dyDescent="0.4">
      <c r="A175" s="3" t="s">
        <v>205</v>
      </c>
      <c r="B175" s="3" t="s">
        <v>42</v>
      </c>
      <c r="C175" s="3">
        <v>6.61</v>
      </c>
      <c r="E175" s="3" t="s">
        <v>227</v>
      </c>
      <c r="G175" s="3">
        <v>6.1150000000000002</v>
      </c>
    </row>
    <row r="176" spans="1:7" x14ac:dyDescent="0.4">
      <c r="A176" s="3" t="s">
        <v>206</v>
      </c>
      <c r="B176" s="3" t="s">
        <v>42</v>
      </c>
      <c r="C176" s="3">
        <v>6.609</v>
      </c>
      <c r="E176" s="3" t="s">
        <v>227</v>
      </c>
      <c r="G176" s="3">
        <v>5.6550000000000002</v>
      </c>
    </row>
    <row r="177" spans="1:7" x14ac:dyDescent="0.4">
      <c r="A177" s="3" t="s">
        <v>207</v>
      </c>
      <c r="B177" s="3" t="s">
        <v>42</v>
      </c>
      <c r="C177" s="3">
        <v>6.5979999999999999</v>
      </c>
      <c r="E177" s="3" t="s">
        <v>227</v>
      </c>
      <c r="G177" s="3">
        <v>5.6420000000000003</v>
      </c>
    </row>
    <row r="178" spans="1:7" x14ac:dyDescent="0.4">
      <c r="A178" s="3" t="s">
        <v>208</v>
      </c>
      <c r="B178" s="3" t="s">
        <v>42</v>
      </c>
      <c r="C178" s="3">
        <v>6.59</v>
      </c>
      <c r="E178" s="3" t="s">
        <v>227</v>
      </c>
      <c r="G178" s="3">
        <v>5.6289999999999996</v>
      </c>
    </row>
    <row r="179" spans="1:7" x14ac:dyDescent="0.4">
      <c r="A179" s="3" t="s">
        <v>209</v>
      </c>
      <c r="B179" s="3" t="s">
        <v>42</v>
      </c>
      <c r="C179" s="3">
        <v>6.5469999999999997</v>
      </c>
      <c r="E179" s="3" t="s">
        <v>227</v>
      </c>
      <c r="G179" s="3">
        <v>4.351</v>
      </c>
    </row>
    <row r="180" spans="1:7" x14ac:dyDescent="0.4">
      <c r="A180" s="3" t="s">
        <v>210</v>
      </c>
      <c r="B180" s="3" t="s">
        <v>42</v>
      </c>
      <c r="C180" s="3">
        <v>6.49</v>
      </c>
      <c r="E180" s="3" t="s">
        <v>227</v>
      </c>
      <c r="G180" s="3">
        <v>4.2539999999999996</v>
      </c>
    </row>
    <row r="181" spans="1:7" x14ac:dyDescent="0.4">
      <c r="A181" s="3" t="s">
        <v>211</v>
      </c>
      <c r="B181" s="3" t="s">
        <v>42</v>
      </c>
      <c r="C181" s="3">
        <v>6.3949999999999996</v>
      </c>
      <c r="E181" s="3" t="s">
        <v>227</v>
      </c>
      <c r="G181" s="3" t="s">
        <v>35</v>
      </c>
    </row>
    <row r="182" spans="1:7" x14ac:dyDescent="0.4">
      <c r="A182" s="3" t="s">
        <v>212</v>
      </c>
      <c r="B182" s="3" t="s">
        <v>42</v>
      </c>
      <c r="C182" s="3">
        <v>6.3440000000000003</v>
      </c>
      <c r="E182" s="3" t="s">
        <v>227</v>
      </c>
      <c r="G182" s="3" t="s">
        <v>35</v>
      </c>
    </row>
    <row r="183" spans="1:7" x14ac:dyDescent="0.4">
      <c r="A183" s="3" t="s">
        <v>213</v>
      </c>
      <c r="B183" s="3" t="s">
        <v>42</v>
      </c>
      <c r="C183" s="3">
        <v>6.2359999999999998</v>
      </c>
      <c r="E183" s="3" t="s">
        <v>227</v>
      </c>
      <c r="G183" s="3" t="s">
        <v>35</v>
      </c>
    </row>
    <row r="184" spans="1:7" x14ac:dyDescent="0.4">
      <c r="A184" s="3" t="s">
        <v>214</v>
      </c>
      <c r="B184" s="3" t="s">
        <v>42</v>
      </c>
      <c r="C184" s="3">
        <v>6.1150000000000002</v>
      </c>
      <c r="E184" s="3" t="s">
        <v>227</v>
      </c>
      <c r="G184" s="3" t="s">
        <v>35</v>
      </c>
    </row>
    <row r="185" spans="1:7" x14ac:dyDescent="0.4">
      <c r="A185" s="3" t="s">
        <v>215</v>
      </c>
      <c r="B185" s="3" t="s">
        <v>42</v>
      </c>
      <c r="C185" s="3">
        <v>5.6550000000000002</v>
      </c>
      <c r="E185" s="3" t="s">
        <v>227</v>
      </c>
      <c r="G185" s="3" t="s">
        <v>35</v>
      </c>
    </row>
    <row r="186" spans="1:7" x14ac:dyDescent="0.4">
      <c r="A186" s="3" t="s">
        <v>216</v>
      </c>
      <c r="B186" s="3" t="s">
        <v>42</v>
      </c>
      <c r="C186" s="3">
        <v>5.6420000000000003</v>
      </c>
      <c r="E186" s="3" t="s">
        <v>227</v>
      </c>
      <c r="G186" s="3" t="s">
        <v>35</v>
      </c>
    </row>
    <row r="187" spans="1:7" x14ac:dyDescent="0.4">
      <c r="A187" s="3" t="s">
        <v>217</v>
      </c>
      <c r="B187" s="3" t="s">
        <v>42</v>
      </c>
      <c r="C187" s="3">
        <v>5.6289999999999996</v>
      </c>
      <c r="E187" s="3" t="s">
        <v>227</v>
      </c>
      <c r="G187" s="3" t="s">
        <v>35</v>
      </c>
    </row>
    <row r="188" spans="1:7" x14ac:dyDescent="0.4">
      <c r="A188" s="3" t="s">
        <v>218</v>
      </c>
      <c r="B188" s="3" t="s">
        <v>42</v>
      </c>
      <c r="C188" s="3">
        <v>4.351</v>
      </c>
    </row>
    <row r="189" spans="1:7" x14ac:dyDescent="0.4">
      <c r="A189" s="3" t="s">
        <v>219</v>
      </c>
      <c r="B189" s="3" t="s">
        <v>42</v>
      </c>
      <c r="C189" s="3">
        <v>4.2539999999999996</v>
      </c>
    </row>
    <row r="190" spans="1:7" x14ac:dyDescent="0.4">
      <c r="A190" s="3" t="s">
        <v>220</v>
      </c>
      <c r="B190" s="3" t="s">
        <v>42</v>
      </c>
      <c r="C190" s="3" t="s">
        <v>35</v>
      </c>
    </row>
    <row r="191" spans="1:7" x14ac:dyDescent="0.4">
      <c r="A191" s="3" t="s">
        <v>221</v>
      </c>
      <c r="B191" s="3" t="s">
        <v>42</v>
      </c>
      <c r="C191" s="3" t="s">
        <v>35</v>
      </c>
    </row>
    <row r="192" spans="1:7" x14ac:dyDescent="0.4">
      <c r="A192" s="3" t="s">
        <v>222</v>
      </c>
      <c r="B192" s="3" t="s">
        <v>42</v>
      </c>
      <c r="C192" s="3" t="s">
        <v>35</v>
      </c>
    </row>
    <row r="193" spans="1:3" x14ac:dyDescent="0.4">
      <c r="A193" s="3" t="s">
        <v>223</v>
      </c>
      <c r="B193" s="3" t="s">
        <v>42</v>
      </c>
      <c r="C193" s="3" t="s">
        <v>35</v>
      </c>
    </row>
    <row r="194" spans="1:3" x14ac:dyDescent="0.4">
      <c r="A194" s="3" t="s">
        <v>224</v>
      </c>
      <c r="B194" s="3" t="s">
        <v>42</v>
      </c>
      <c r="C194" s="3" t="s">
        <v>35</v>
      </c>
    </row>
    <row r="195" spans="1:3" x14ac:dyDescent="0.4">
      <c r="A195" s="3" t="s">
        <v>225</v>
      </c>
      <c r="B195" s="3" t="s">
        <v>42</v>
      </c>
      <c r="C195" s="3" t="s">
        <v>35</v>
      </c>
    </row>
    <row r="196" spans="1:3" x14ac:dyDescent="0.4">
      <c r="A196" s="3" t="s">
        <v>226</v>
      </c>
      <c r="B196" s="3" t="s">
        <v>42</v>
      </c>
      <c r="C196" s="3" t="s">
        <v>35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089C9-A671-42B2-89EF-AD7DA8AEFD75}">
  <dimension ref="A1:M71"/>
  <sheetViews>
    <sheetView workbookViewId="0"/>
  </sheetViews>
  <sheetFormatPr defaultRowHeight="18.75" x14ac:dyDescent="0.4"/>
  <cols>
    <col min="4" max="4" width="47.875" bestFit="1" customWidth="1"/>
    <col min="6" max="7" width="9.375" bestFit="1" customWidth="1"/>
    <col min="9" max="9" width="14.875" bestFit="1" customWidth="1"/>
  </cols>
  <sheetData>
    <row r="1" spans="1:13" x14ac:dyDescent="0.4">
      <c r="A1" t="s">
        <v>394</v>
      </c>
      <c r="B1" t="s">
        <v>395</v>
      </c>
      <c r="C1" t="s">
        <v>396</v>
      </c>
      <c r="D1" t="s">
        <v>406</v>
      </c>
      <c r="E1" t="s">
        <v>397</v>
      </c>
      <c r="F1" t="s">
        <v>28</v>
      </c>
      <c r="G1" t="s">
        <v>638</v>
      </c>
      <c r="I1" s="8" t="s">
        <v>28928</v>
      </c>
      <c r="J1" s="38" t="s">
        <v>28929</v>
      </c>
      <c r="K1" s="38" t="s">
        <v>28930</v>
      </c>
      <c r="L1" s="38" t="s">
        <v>28931</v>
      </c>
      <c r="M1" s="9" t="s">
        <v>28932</v>
      </c>
    </row>
    <row r="2" spans="1:13" x14ac:dyDescent="0.4">
      <c r="A2">
        <v>70</v>
      </c>
      <c r="B2" t="s">
        <v>399</v>
      </c>
      <c r="C2">
        <v>5</v>
      </c>
      <c r="D2" t="s">
        <v>408</v>
      </c>
      <c r="E2" t="s">
        <v>401</v>
      </c>
      <c r="F2" t="s">
        <v>28824</v>
      </c>
      <c r="G2" t="s">
        <v>28824</v>
      </c>
      <c r="I2" s="8" t="s">
        <v>28933</v>
      </c>
      <c r="J2" s="38" t="s">
        <v>393</v>
      </c>
      <c r="K2" s="38">
        <v>34</v>
      </c>
      <c r="L2" s="38">
        <v>10</v>
      </c>
      <c r="M2" s="9">
        <v>1E-4</v>
      </c>
    </row>
    <row r="3" spans="1:13" x14ac:dyDescent="0.4">
      <c r="A3">
        <v>79</v>
      </c>
      <c r="B3" t="s">
        <v>402</v>
      </c>
      <c r="C3">
        <v>3</v>
      </c>
      <c r="D3" t="s">
        <v>408</v>
      </c>
      <c r="E3" t="s">
        <v>403</v>
      </c>
      <c r="F3" t="s">
        <v>28824</v>
      </c>
      <c r="G3" t="s">
        <v>28824</v>
      </c>
      <c r="I3" s="10" t="s">
        <v>28933</v>
      </c>
      <c r="J3" s="39" t="s">
        <v>392</v>
      </c>
      <c r="K3" s="39">
        <v>7</v>
      </c>
      <c r="L3" s="39">
        <v>19</v>
      </c>
      <c r="M3" s="40"/>
    </row>
    <row r="4" spans="1:13" x14ac:dyDescent="0.4">
      <c r="A4">
        <v>73</v>
      </c>
      <c r="B4" t="s">
        <v>399</v>
      </c>
      <c r="C4">
        <v>2.7</v>
      </c>
      <c r="D4" t="s">
        <v>408</v>
      </c>
      <c r="E4" t="s">
        <v>400</v>
      </c>
      <c r="F4" t="s">
        <v>28825</v>
      </c>
      <c r="G4" t="s">
        <v>28825</v>
      </c>
    </row>
    <row r="5" spans="1:13" x14ac:dyDescent="0.4">
      <c r="A5">
        <v>69</v>
      </c>
      <c r="B5" t="s">
        <v>402</v>
      </c>
      <c r="C5">
        <v>1.1000000000000001</v>
      </c>
      <c r="D5" t="s">
        <v>408</v>
      </c>
      <c r="E5" t="s">
        <v>403</v>
      </c>
      <c r="F5" t="s">
        <v>28825</v>
      </c>
      <c r="G5" t="s">
        <v>28825</v>
      </c>
    </row>
    <row r="6" spans="1:13" x14ac:dyDescent="0.4">
      <c r="A6">
        <v>74</v>
      </c>
      <c r="B6" t="s">
        <v>399</v>
      </c>
      <c r="C6">
        <v>0.5</v>
      </c>
      <c r="D6" t="s">
        <v>408</v>
      </c>
      <c r="E6" t="s">
        <v>405</v>
      </c>
      <c r="F6" t="s">
        <v>28825</v>
      </c>
      <c r="G6" t="s">
        <v>28825</v>
      </c>
    </row>
    <row r="7" spans="1:13" x14ac:dyDescent="0.4">
      <c r="A7">
        <v>57</v>
      </c>
      <c r="B7" t="s">
        <v>402</v>
      </c>
      <c r="C7">
        <v>2.8</v>
      </c>
      <c r="D7" t="s">
        <v>408</v>
      </c>
      <c r="E7" t="s">
        <v>403</v>
      </c>
      <c r="F7" t="s">
        <v>28824</v>
      </c>
      <c r="G7" t="s">
        <v>28825</v>
      </c>
    </row>
    <row r="8" spans="1:13" x14ac:dyDescent="0.4">
      <c r="A8">
        <v>84</v>
      </c>
      <c r="B8" t="s">
        <v>399</v>
      </c>
      <c r="C8">
        <v>2</v>
      </c>
      <c r="D8" t="s">
        <v>408</v>
      </c>
      <c r="E8" t="s">
        <v>400</v>
      </c>
      <c r="F8" t="s">
        <v>28824</v>
      </c>
      <c r="G8" t="s">
        <v>28824</v>
      </c>
    </row>
    <row r="9" spans="1:13" x14ac:dyDescent="0.4">
      <c r="A9">
        <v>69</v>
      </c>
      <c r="B9" t="s">
        <v>399</v>
      </c>
      <c r="C9">
        <v>2.5</v>
      </c>
      <c r="D9" t="s">
        <v>408</v>
      </c>
      <c r="E9" t="s">
        <v>400</v>
      </c>
      <c r="F9" t="s">
        <v>28825</v>
      </c>
      <c r="G9" t="s">
        <v>28824</v>
      </c>
    </row>
    <row r="10" spans="1:13" x14ac:dyDescent="0.4">
      <c r="A10">
        <v>76</v>
      </c>
      <c r="B10" t="s">
        <v>402</v>
      </c>
      <c r="C10">
        <v>2.5</v>
      </c>
      <c r="D10" t="s">
        <v>408</v>
      </c>
      <c r="E10" t="s">
        <v>400</v>
      </c>
      <c r="F10" t="s">
        <v>28824</v>
      </c>
      <c r="G10" t="s">
        <v>28825</v>
      </c>
    </row>
    <row r="11" spans="1:13" x14ac:dyDescent="0.4">
      <c r="A11">
        <v>70</v>
      </c>
      <c r="B11" t="s">
        <v>399</v>
      </c>
      <c r="C11">
        <v>1.7</v>
      </c>
      <c r="D11" t="s">
        <v>408</v>
      </c>
      <c r="E11" t="s">
        <v>400</v>
      </c>
      <c r="F11" t="s">
        <v>28824</v>
      </c>
      <c r="G11" t="s">
        <v>28824</v>
      </c>
    </row>
    <row r="12" spans="1:13" x14ac:dyDescent="0.4">
      <c r="A12">
        <v>67</v>
      </c>
      <c r="B12" t="s">
        <v>399</v>
      </c>
      <c r="C12">
        <v>1.2</v>
      </c>
      <c r="D12" t="s">
        <v>408</v>
      </c>
      <c r="E12" t="s">
        <v>400</v>
      </c>
      <c r="F12" t="s">
        <v>28825</v>
      </c>
      <c r="G12" t="s">
        <v>28825</v>
      </c>
    </row>
    <row r="13" spans="1:13" x14ac:dyDescent="0.4">
      <c r="A13">
        <v>62</v>
      </c>
      <c r="B13" t="s">
        <v>402</v>
      </c>
      <c r="C13">
        <v>1.5</v>
      </c>
      <c r="D13" t="s">
        <v>408</v>
      </c>
      <c r="E13" t="s">
        <v>405</v>
      </c>
      <c r="F13" t="s">
        <v>28825</v>
      </c>
      <c r="G13" t="s">
        <v>28825</v>
      </c>
    </row>
    <row r="14" spans="1:13" x14ac:dyDescent="0.4">
      <c r="A14">
        <v>58</v>
      </c>
      <c r="B14" t="s">
        <v>399</v>
      </c>
      <c r="C14">
        <v>12</v>
      </c>
      <c r="D14" t="s">
        <v>407</v>
      </c>
      <c r="E14" t="s">
        <v>400</v>
      </c>
      <c r="F14" t="s">
        <v>28825</v>
      </c>
      <c r="G14" t="s">
        <v>28825</v>
      </c>
    </row>
    <row r="15" spans="1:13" x14ac:dyDescent="0.4">
      <c r="A15">
        <v>58</v>
      </c>
      <c r="B15" t="s">
        <v>399</v>
      </c>
      <c r="C15">
        <v>5</v>
      </c>
      <c r="D15" t="s">
        <v>407</v>
      </c>
      <c r="E15" t="s">
        <v>400</v>
      </c>
      <c r="F15" t="s">
        <v>28824</v>
      </c>
      <c r="G15" t="s">
        <v>28825</v>
      </c>
    </row>
    <row r="16" spans="1:13" x14ac:dyDescent="0.4">
      <c r="A16">
        <v>60</v>
      </c>
      <c r="B16" t="s">
        <v>399</v>
      </c>
      <c r="C16">
        <v>2.5</v>
      </c>
      <c r="D16" t="s">
        <v>407</v>
      </c>
      <c r="E16" t="s">
        <v>403</v>
      </c>
      <c r="F16" t="s">
        <v>28825</v>
      </c>
      <c r="G16" t="s">
        <v>28825</v>
      </c>
    </row>
    <row r="17" spans="1:7" x14ac:dyDescent="0.4">
      <c r="A17">
        <v>75</v>
      </c>
      <c r="B17" t="s">
        <v>402</v>
      </c>
      <c r="C17">
        <v>5.2</v>
      </c>
      <c r="D17" t="s">
        <v>407</v>
      </c>
      <c r="E17" t="s">
        <v>403</v>
      </c>
      <c r="F17" t="s">
        <v>28825</v>
      </c>
      <c r="G17" t="s">
        <v>28825</v>
      </c>
    </row>
    <row r="18" spans="1:7" x14ac:dyDescent="0.4">
      <c r="A18">
        <v>63</v>
      </c>
      <c r="B18" t="s">
        <v>402</v>
      </c>
      <c r="C18">
        <v>3.2</v>
      </c>
      <c r="D18" t="s">
        <v>407</v>
      </c>
      <c r="E18" t="s">
        <v>403</v>
      </c>
      <c r="F18" t="s">
        <v>28824</v>
      </c>
      <c r="G18" t="s">
        <v>28824</v>
      </c>
    </row>
    <row r="19" spans="1:7" x14ac:dyDescent="0.4">
      <c r="A19">
        <v>45</v>
      </c>
      <c r="B19" t="s">
        <v>402</v>
      </c>
      <c r="C19">
        <v>3.8</v>
      </c>
      <c r="D19" t="s">
        <v>407</v>
      </c>
      <c r="E19" t="s">
        <v>401</v>
      </c>
      <c r="F19" t="s">
        <v>28824</v>
      </c>
      <c r="G19" t="s">
        <v>28825</v>
      </c>
    </row>
    <row r="20" spans="1:7" x14ac:dyDescent="0.4">
      <c r="A20">
        <v>63</v>
      </c>
      <c r="B20" t="s">
        <v>399</v>
      </c>
      <c r="C20">
        <v>3.5</v>
      </c>
      <c r="D20" t="s">
        <v>407</v>
      </c>
      <c r="E20" t="s">
        <v>404</v>
      </c>
      <c r="F20" t="s">
        <v>28825</v>
      </c>
      <c r="G20" t="s">
        <v>28825</v>
      </c>
    </row>
    <row r="21" spans="1:7" x14ac:dyDescent="0.4">
      <c r="A21">
        <v>65</v>
      </c>
      <c r="B21" t="s">
        <v>402</v>
      </c>
      <c r="C21">
        <v>3</v>
      </c>
      <c r="D21" t="s">
        <v>407</v>
      </c>
      <c r="E21" t="s">
        <v>400</v>
      </c>
      <c r="F21" t="s">
        <v>28824</v>
      </c>
      <c r="G21" t="s">
        <v>28825</v>
      </c>
    </row>
    <row r="22" spans="1:7" x14ac:dyDescent="0.4">
      <c r="A22">
        <v>68</v>
      </c>
      <c r="B22" t="s">
        <v>399</v>
      </c>
      <c r="C22">
        <v>3</v>
      </c>
      <c r="D22" t="s">
        <v>407</v>
      </c>
      <c r="E22" t="s">
        <v>403</v>
      </c>
      <c r="F22" t="s">
        <v>28824</v>
      </c>
      <c r="G22" t="s">
        <v>28824</v>
      </c>
    </row>
    <row r="23" spans="1:7" x14ac:dyDescent="0.4">
      <c r="A23">
        <v>70</v>
      </c>
      <c r="B23" t="s">
        <v>399</v>
      </c>
      <c r="C23">
        <v>2.5</v>
      </c>
      <c r="D23" t="s">
        <v>407</v>
      </c>
      <c r="E23" t="s">
        <v>404</v>
      </c>
      <c r="F23" t="s">
        <v>28825</v>
      </c>
      <c r="G23" t="s">
        <v>28825</v>
      </c>
    </row>
    <row r="24" spans="1:7" x14ac:dyDescent="0.4">
      <c r="A24">
        <v>59</v>
      </c>
      <c r="B24" t="s">
        <v>402</v>
      </c>
      <c r="C24">
        <v>1.5</v>
      </c>
      <c r="D24" t="s">
        <v>407</v>
      </c>
      <c r="E24" t="s">
        <v>400</v>
      </c>
      <c r="F24" t="s">
        <v>28825</v>
      </c>
      <c r="G24" t="s">
        <v>28825</v>
      </c>
    </row>
    <row r="25" spans="1:7" x14ac:dyDescent="0.4">
      <c r="A25">
        <v>49</v>
      </c>
      <c r="B25" t="s">
        <v>402</v>
      </c>
      <c r="C25">
        <v>4.3</v>
      </c>
      <c r="D25" t="s">
        <v>407</v>
      </c>
      <c r="E25" t="s">
        <v>404</v>
      </c>
      <c r="F25" t="s">
        <v>28825</v>
      </c>
      <c r="G25" t="s">
        <v>28825</v>
      </c>
    </row>
    <row r="26" spans="1:7" x14ac:dyDescent="0.4">
      <c r="A26">
        <v>70</v>
      </c>
      <c r="B26" t="s">
        <v>399</v>
      </c>
      <c r="C26">
        <v>2.5</v>
      </c>
      <c r="D26" t="s">
        <v>407</v>
      </c>
      <c r="E26" t="s">
        <v>403</v>
      </c>
      <c r="F26" t="s">
        <v>28824</v>
      </c>
      <c r="G26" t="s">
        <v>28824</v>
      </c>
    </row>
    <row r="27" spans="1:7" x14ac:dyDescent="0.4">
      <c r="A27">
        <v>68</v>
      </c>
      <c r="B27" t="s">
        <v>402</v>
      </c>
      <c r="C27">
        <v>1.5</v>
      </c>
      <c r="D27" t="s">
        <v>409</v>
      </c>
      <c r="E27" t="s">
        <v>400</v>
      </c>
      <c r="F27" t="s">
        <v>28825</v>
      </c>
      <c r="G27" t="s">
        <v>28825</v>
      </c>
    </row>
    <row r="28" spans="1:7" x14ac:dyDescent="0.4">
      <c r="A28">
        <v>67</v>
      </c>
      <c r="B28" t="s">
        <v>399</v>
      </c>
      <c r="C28">
        <v>2.5</v>
      </c>
      <c r="D28" t="s">
        <v>409</v>
      </c>
      <c r="E28" t="s">
        <v>403</v>
      </c>
      <c r="F28" t="s">
        <v>28825</v>
      </c>
      <c r="G28" t="s">
        <v>28825</v>
      </c>
    </row>
    <row r="29" spans="1:7" x14ac:dyDescent="0.4">
      <c r="A29">
        <v>79</v>
      </c>
      <c r="B29" t="s">
        <v>402</v>
      </c>
      <c r="C29">
        <v>2.2000000000000002</v>
      </c>
      <c r="D29" t="s">
        <v>409</v>
      </c>
      <c r="E29" t="s">
        <v>400</v>
      </c>
      <c r="F29" t="s">
        <v>28824</v>
      </c>
      <c r="G29" t="s">
        <v>28824</v>
      </c>
    </row>
    <row r="30" spans="1:7" x14ac:dyDescent="0.4">
      <c r="A30">
        <v>78</v>
      </c>
      <c r="B30" t="s">
        <v>399</v>
      </c>
      <c r="C30">
        <v>3.5</v>
      </c>
      <c r="D30" t="s">
        <v>409</v>
      </c>
      <c r="E30" t="s">
        <v>403</v>
      </c>
      <c r="F30" t="s">
        <v>28824</v>
      </c>
      <c r="G30" t="s">
        <v>28824</v>
      </c>
    </row>
    <row r="31" spans="1:7" x14ac:dyDescent="0.4">
      <c r="A31">
        <v>66</v>
      </c>
      <c r="B31" t="s">
        <v>402</v>
      </c>
      <c r="C31">
        <v>3.5</v>
      </c>
      <c r="D31" t="s">
        <v>409</v>
      </c>
      <c r="E31" t="s">
        <v>403</v>
      </c>
      <c r="F31" t="s">
        <v>28824</v>
      </c>
      <c r="G31" t="s">
        <v>28824</v>
      </c>
    </row>
    <row r="32" spans="1:7" x14ac:dyDescent="0.4">
      <c r="A32">
        <v>52</v>
      </c>
      <c r="B32" t="s">
        <v>399</v>
      </c>
      <c r="C32">
        <v>6.3</v>
      </c>
      <c r="D32" t="s">
        <v>409</v>
      </c>
      <c r="E32" t="s">
        <v>400</v>
      </c>
      <c r="F32" t="s">
        <v>28825</v>
      </c>
      <c r="G32" t="s">
        <v>28824</v>
      </c>
    </row>
    <row r="33" spans="1:7" x14ac:dyDescent="0.4">
      <c r="A33">
        <v>71</v>
      </c>
      <c r="B33" t="s">
        <v>402</v>
      </c>
      <c r="C33">
        <v>8</v>
      </c>
      <c r="D33" t="s">
        <v>409</v>
      </c>
      <c r="E33" t="s">
        <v>400</v>
      </c>
      <c r="F33" t="s">
        <v>28825</v>
      </c>
      <c r="G33" t="s">
        <v>28825</v>
      </c>
    </row>
    <row r="34" spans="1:7" x14ac:dyDescent="0.4">
      <c r="A34">
        <v>71</v>
      </c>
      <c r="B34" t="s">
        <v>402</v>
      </c>
      <c r="C34">
        <v>3</v>
      </c>
      <c r="D34" t="s">
        <v>409</v>
      </c>
      <c r="E34" t="s">
        <v>400</v>
      </c>
      <c r="F34" t="s">
        <v>28825</v>
      </c>
      <c r="G34" t="s">
        <v>28825</v>
      </c>
    </row>
    <row r="35" spans="1:7" x14ac:dyDescent="0.4">
      <c r="A35">
        <v>66</v>
      </c>
      <c r="B35" t="s">
        <v>399</v>
      </c>
      <c r="C35">
        <v>2.2000000000000002</v>
      </c>
      <c r="D35" t="s">
        <v>409</v>
      </c>
      <c r="E35" t="s">
        <v>403</v>
      </c>
      <c r="F35" t="s">
        <v>28825</v>
      </c>
      <c r="G35" t="s">
        <v>28825</v>
      </c>
    </row>
    <row r="36" spans="1:7" x14ac:dyDescent="0.4">
      <c r="A36">
        <v>60</v>
      </c>
      <c r="B36" t="s">
        <v>402</v>
      </c>
      <c r="C36">
        <v>2.9</v>
      </c>
      <c r="D36" t="s">
        <v>409</v>
      </c>
      <c r="E36" t="s">
        <v>400</v>
      </c>
      <c r="F36" t="s">
        <v>28825</v>
      </c>
      <c r="G36" t="s">
        <v>28824</v>
      </c>
    </row>
    <row r="37" spans="1:7" x14ac:dyDescent="0.4">
      <c r="A37">
        <v>81</v>
      </c>
      <c r="B37" t="s">
        <v>402</v>
      </c>
      <c r="C37">
        <v>1.2</v>
      </c>
      <c r="D37" t="s">
        <v>409</v>
      </c>
      <c r="E37" t="s">
        <v>403</v>
      </c>
      <c r="F37" t="s">
        <v>28824</v>
      </c>
      <c r="G37" t="s">
        <v>28824</v>
      </c>
    </row>
    <row r="38" spans="1:7" x14ac:dyDescent="0.4">
      <c r="A38">
        <v>40</v>
      </c>
      <c r="B38" t="s">
        <v>402</v>
      </c>
      <c r="C38">
        <v>1</v>
      </c>
      <c r="D38" t="s">
        <v>409</v>
      </c>
      <c r="E38" t="s">
        <v>400</v>
      </c>
      <c r="F38" t="s">
        <v>28824</v>
      </c>
      <c r="G38" t="s">
        <v>28824</v>
      </c>
    </row>
    <row r="39" spans="1:7" x14ac:dyDescent="0.4">
      <c r="A39">
        <v>86</v>
      </c>
      <c r="B39" t="s">
        <v>399</v>
      </c>
      <c r="C39">
        <v>1.8</v>
      </c>
      <c r="D39" t="s">
        <v>409</v>
      </c>
      <c r="E39" t="s">
        <v>403</v>
      </c>
      <c r="F39" t="s">
        <v>28825</v>
      </c>
      <c r="G39" t="s">
        <v>28825</v>
      </c>
    </row>
    <row r="40" spans="1:7" x14ac:dyDescent="0.4">
      <c r="A40">
        <v>56</v>
      </c>
      <c r="B40" t="s">
        <v>402</v>
      </c>
      <c r="C40">
        <v>3.2</v>
      </c>
      <c r="D40" t="s">
        <v>409</v>
      </c>
      <c r="E40" t="s">
        <v>403</v>
      </c>
      <c r="F40" t="s">
        <v>28824</v>
      </c>
      <c r="G40" t="s">
        <v>28825</v>
      </c>
    </row>
    <row r="41" spans="1:7" x14ac:dyDescent="0.4">
      <c r="A41">
        <v>77</v>
      </c>
      <c r="B41" t="s">
        <v>399</v>
      </c>
      <c r="C41">
        <v>4.5</v>
      </c>
      <c r="D41" t="s">
        <v>409</v>
      </c>
      <c r="E41" t="s">
        <v>401</v>
      </c>
      <c r="F41" t="s">
        <v>28825</v>
      </c>
      <c r="G41" t="s">
        <v>28825</v>
      </c>
    </row>
    <row r="42" spans="1:7" x14ac:dyDescent="0.4">
      <c r="A42">
        <v>48</v>
      </c>
      <c r="B42" t="s">
        <v>399</v>
      </c>
      <c r="C42">
        <v>3</v>
      </c>
      <c r="D42" t="s">
        <v>409</v>
      </c>
      <c r="E42" t="s">
        <v>400</v>
      </c>
      <c r="F42" t="s">
        <v>392</v>
      </c>
      <c r="G42" t="s">
        <v>28824</v>
      </c>
    </row>
    <row r="43" spans="1:7" x14ac:dyDescent="0.4">
      <c r="A43">
        <v>45</v>
      </c>
      <c r="B43" t="s">
        <v>402</v>
      </c>
      <c r="C43">
        <v>1.9</v>
      </c>
      <c r="D43" t="s">
        <v>409</v>
      </c>
      <c r="E43" t="s">
        <v>400</v>
      </c>
      <c r="F43" t="s">
        <v>393</v>
      </c>
      <c r="G43" t="s">
        <v>28825</v>
      </c>
    </row>
    <row r="44" spans="1:7" x14ac:dyDescent="0.4">
      <c r="A44">
        <v>80</v>
      </c>
      <c r="B44" t="s">
        <v>402</v>
      </c>
      <c r="C44">
        <v>2.4</v>
      </c>
      <c r="D44" t="s">
        <v>409</v>
      </c>
      <c r="E44" t="s">
        <v>403</v>
      </c>
      <c r="F44" t="s">
        <v>392</v>
      </c>
      <c r="G44" t="s">
        <v>28825</v>
      </c>
    </row>
    <row r="45" spans="1:7" x14ac:dyDescent="0.4">
      <c r="A45">
        <v>83</v>
      </c>
      <c r="B45" t="s">
        <v>399</v>
      </c>
      <c r="C45">
        <v>2.2000000000000002</v>
      </c>
      <c r="D45" t="s">
        <v>409</v>
      </c>
      <c r="E45" t="s">
        <v>400</v>
      </c>
      <c r="F45" t="s">
        <v>393</v>
      </c>
      <c r="G45" t="s">
        <v>28825</v>
      </c>
    </row>
    <row r="46" spans="1:7" x14ac:dyDescent="0.4">
      <c r="A46">
        <v>68</v>
      </c>
      <c r="B46" t="s">
        <v>402</v>
      </c>
      <c r="C46">
        <v>3</v>
      </c>
      <c r="D46" t="s">
        <v>409</v>
      </c>
      <c r="E46" t="s">
        <v>405</v>
      </c>
      <c r="F46" t="s">
        <v>392</v>
      </c>
      <c r="G46" t="s">
        <v>28825</v>
      </c>
    </row>
    <row r="47" spans="1:7" x14ac:dyDescent="0.4">
      <c r="A47">
        <v>63</v>
      </c>
      <c r="B47" t="s">
        <v>399</v>
      </c>
      <c r="C47">
        <v>4.5</v>
      </c>
      <c r="D47" t="s">
        <v>409</v>
      </c>
      <c r="E47" t="s">
        <v>403</v>
      </c>
      <c r="F47" t="s">
        <v>393</v>
      </c>
      <c r="G47" t="s">
        <v>28825</v>
      </c>
    </row>
    <row r="48" spans="1:7" x14ac:dyDescent="0.4">
      <c r="A48">
        <v>75</v>
      </c>
      <c r="B48" t="s">
        <v>402</v>
      </c>
      <c r="C48">
        <v>3.8</v>
      </c>
      <c r="D48" t="s">
        <v>409</v>
      </c>
      <c r="E48" t="s">
        <v>403</v>
      </c>
      <c r="F48" t="s">
        <v>393</v>
      </c>
      <c r="G48" t="s">
        <v>28825</v>
      </c>
    </row>
    <row r="49" spans="1:7" x14ac:dyDescent="0.4">
      <c r="A49">
        <v>77</v>
      </c>
      <c r="B49" t="s">
        <v>402</v>
      </c>
      <c r="C49">
        <v>3.3</v>
      </c>
      <c r="D49" t="s">
        <v>409</v>
      </c>
      <c r="E49" t="s">
        <v>400</v>
      </c>
      <c r="F49" t="s">
        <v>393</v>
      </c>
      <c r="G49" t="s">
        <v>28825</v>
      </c>
    </row>
    <row r="50" spans="1:7" x14ac:dyDescent="0.4">
      <c r="A50">
        <v>69</v>
      </c>
      <c r="B50" t="s">
        <v>402</v>
      </c>
      <c r="C50">
        <v>2.6</v>
      </c>
      <c r="D50" t="s">
        <v>409</v>
      </c>
      <c r="E50" t="s">
        <v>403</v>
      </c>
      <c r="F50" t="s">
        <v>392</v>
      </c>
      <c r="G50" t="s">
        <v>28825</v>
      </c>
    </row>
    <row r="51" spans="1:7" x14ac:dyDescent="0.4">
      <c r="A51">
        <v>75</v>
      </c>
      <c r="B51" t="s">
        <v>402</v>
      </c>
      <c r="C51">
        <v>3.1</v>
      </c>
      <c r="D51" t="s">
        <v>409</v>
      </c>
      <c r="E51" t="s">
        <v>403</v>
      </c>
      <c r="F51" t="s">
        <v>392</v>
      </c>
      <c r="G51" t="s">
        <v>28824</v>
      </c>
    </row>
    <row r="52" spans="1:7" x14ac:dyDescent="0.4">
      <c r="A52">
        <v>62</v>
      </c>
      <c r="B52" t="s">
        <v>399</v>
      </c>
      <c r="C52">
        <v>3</v>
      </c>
      <c r="D52" t="s">
        <v>409</v>
      </c>
      <c r="E52" t="s">
        <v>403</v>
      </c>
      <c r="F52" t="s">
        <v>393</v>
      </c>
      <c r="G52" t="s">
        <v>28825</v>
      </c>
    </row>
    <row r="53" spans="1:7" x14ac:dyDescent="0.4">
      <c r="A53">
        <v>71</v>
      </c>
      <c r="B53" t="s">
        <v>399</v>
      </c>
      <c r="C53">
        <v>2.7</v>
      </c>
      <c r="D53" t="s">
        <v>409</v>
      </c>
      <c r="E53" t="s">
        <v>403</v>
      </c>
      <c r="F53" t="s">
        <v>393</v>
      </c>
      <c r="G53" t="s">
        <v>28825</v>
      </c>
    </row>
    <row r="54" spans="1:7" x14ac:dyDescent="0.4">
      <c r="A54">
        <v>77</v>
      </c>
      <c r="B54" t="s">
        <v>399</v>
      </c>
      <c r="C54">
        <v>2.2000000000000002</v>
      </c>
      <c r="D54" t="s">
        <v>409</v>
      </c>
      <c r="E54" t="s">
        <v>400</v>
      </c>
      <c r="F54" t="s">
        <v>393</v>
      </c>
      <c r="G54" t="s">
        <v>28825</v>
      </c>
    </row>
    <row r="55" spans="1:7" x14ac:dyDescent="0.4">
      <c r="A55">
        <v>65</v>
      </c>
      <c r="B55" t="s">
        <v>399</v>
      </c>
      <c r="C55">
        <v>40</v>
      </c>
      <c r="D55" t="s">
        <v>409</v>
      </c>
      <c r="E55" t="s">
        <v>400</v>
      </c>
      <c r="F55" t="s">
        <v>393</v>
      </c>
      <c r="G55" t="s">
        <v>28825</v>
      </c>
    </row>
    <row r="56" spans="1:7" x14ac:dyDescent="0.4">
      <c r="A56">
        <v>62</v>
      </c>
      <c r="B56" t="s">
        <v>399</v>
      </c>
      <c r="C56">
        <v>5</v>
      </c>
      <c r="D56" t="s">
        <v>409</v>
      </c>
      <c r="E56" t="s">
        <v>403</v>
      </c>
      <c r="F56" t="s">
        <v>392</v>
      </c>
      <c r="G56" t="s">
        <v>28824</v>
      </c>
    </row>
    <row r="57" spans="1:7" x14ac:dyDescent="0.4">
      <c r="A57">
        <v>72</v>
      </c>
      <c r="B57" t="s">
        <v>399</v>
      </c>
      <c r="C57">
        <v>5</v>
      </c>
      <c r="D57" t="s">
        <v>409</v>
      </c>
      <c r="E57" t="s">
        <v>403</v>
      </c>
      <c r="F57" t="s">
        <v>392</v>
      </c>
      <c r="G57" t="s">
        <v>28825</v>
      </c>
    </row>
    <row r="58" spans="1:7" x14ac:dyDescent="0.4">
      <c r="A58">
        <v>75</v>
      </c>
      <c r="B58" t="s">
        <v>402</v>
      </c>
      <c r="C58">
        <v>2.8</v>
      </c>
      <c r="D58" t="s">
        <v>409</v>
      </c>
      <c r="E58" t="s">
        <v>400</v>
      </c>
      <c r="F58" t="s">
        <v>393</v>
      </c>
      <c r="G58" t="s">
        <v>28824</v>
      </c>
    </row>
    <row r="59" spans="1:7" x14ac:dyDescent="0.4">
      <c r="A59">
        <v>69</v>
      </c>
      <c r="B59" t="s">
        <v>402</v>
      </c>
      <c r="C59">
        <v>3.3</v>
      </c>
      <c r="D59" t="s">
        <v>409</v>
      </c>
      <c r="E59" t="s">
        <v>403</v>
      </c>
      <c r="F59" t="s">
        <v>393</v>
      </c>
      <c r="G59" t="s">
        <v>28825</v>
      </c>
    </row>
    <row r="60" spans="1:7" x14ac:dyDescent="0.4">
      <c r="A60">
        <v>75</v>
      </c>
      <c r="B60" t="s">
        <v>399</v>
      </c>
      <c r="C60">
        <v>2.2000000000000002</v>
      </c>
      <c r="D60" t="s">
        <v>409</v>
      </c>
      <c r="E60" t="s">
        <v>403</v>
      </c>
      <c r="F60" t="s">
        <v>393</v>
      </c>
      <c r="G60" t="s">
        <v>28824</v>
      </c>
    </row>
    <row r="61" spans="1:7" x14ac:dyDescent="0.4">
      <c r="A61">
        <v>51</v>
      </c>
      <c r="B61" t="s">
        <v>399</v>
      </c>
      <c r="C61">
        <v>1.4</v>
      </c>
      <c r="D61" t="s">
        <v>409</v>
      </c>
      <c r="E61" t="s">
        <v>403</v>
      </c>
      <c r="F61" t="s">
        <v>392</v>
      </c>
      <c r="G61" t="s">
        <v>28824</v>
      </c>
    </row>
    <row r="62" spans="1:7" x14ac:dyDescent="0.4">
      <c r="A62">
        <v>67</v>
      </c>
      <c r="B62" t="s">
        <v>402</v>
      </c>
      <c r="C62">
        <v>4</v>
      </c>
      <c r="D62" t="s">
        <v>409</v>
      </c>
      <c r="E62" t="s">
        <v>400</v>
      </c>
      <c r="F62" t="s">
        <v>393</v>
      </c>
      <c r="G62" t="s">
        <v>28824</v>
      </c>
    </row>
    <row r="63" spans="1:7" x14ac:dyDescent="0.4">
      <c r="A63">
        <v>86</v>
      </c>
      <c r="B63" t="s">
        <v>399</v>
      </c>
      <c r="C63">
        <v>1.1000000000000001</v>
      </c>
      <c r="D63" t="s">
        <v>409</v>
      </c>
      <c r="E63" t="s">
        <v>400</v>
      </c>
      <c r="F63" t="s">
        <v>393</v>
      </c>
      <c r="G63" t="s">
        <v>28825</v>
      </c>
    </row>
    <row r="64" spans="1:7" x14ac:dyDescent="0.4">
      <c r="A64">
        <v>66</v>
      </c>
      <c r="B64" t="s">
        <v>402</v>
      </c>
      <c r="C64">
        <v>2.5</v>
      </c>
      <c r="D64" t="s">
        <v>409</v>
      </c>
      <c r="E64" t="s">
        <v>401</v>
      </c>
      <c r="F64" t="s">
        <v>392</v>
      </c>
      <c r="G64" t="s">
        <v>28824</v>
      </c>
    </row>
    <row r="65" spans="1:7" x14ac:dyDescent="0.4">
      <c r="A65">
        <v>56</v>
      </c>
      <c r="B65" t="s">
        <v>399</v>
      </c>
      <c r="C65">
        <v>2.8</v>
      </c>
      <c r="D65" t="s">
        <v>409</v>
      </c>
      <c r="E65" t="s">
        <v>400</v>
      </c>
      <c r="F65" t="s">
        <v>392</v>
      </c>
      <c r="G65" t="s">
        <v>28824</v>
      </c>
    </row>
    <row r="66" spans="1:7" x14ac:dyDescent="0.4">
      <c r="A66">
        <v>82</v>
      </c>
      <c r="B66" t="s">
        <v>399</v>
      </c>
      <c r="C66">
        <v>2.8</v>
      </c>
      <c r="D66" t="s">
        <v>409</v>
      </c>
      <c r="E66" t="s">
        <v>400</v>
      </c>
      <c r="F66" t="s">
        <v>393</v>
      </c>
      <c r="G66" t="s">
        <v>28824</v>
      </c>
    </row>
    <row r="67" spans="1:7" x14ac:dyDescent="0.4">
      <c r="A67">
        <v>88</v>
      </c>
      <c r="B67" t="s">
        <v>399</v>
      </c>
      <c r="C67">
        <v>1.5</v>
      </c>
      <c r="D67" t="s">
        <v>409</v>
      </c>
      <c r="E67" t="s">
        <v>405</v>
      </c>
      <c r="F67" t="s">
        <v>393</v>
      </c>
      <c r="G67" t="s">
        <v>28825</v>
      </c>
    </row>
    <row r="68" spans="1:7" x14ac:dyDescent="0.4">
      <c r="A68">
        <v>73</v>
      </c>
      <c r="B68" t="s">
        <v>399</v>
      </c>
      <c r="C68">
        <v>1.5</v>
      </c>
      <c r="D68" t="s">
        <v>409</v>
      </c>
      <c r="E68" t="s">
        <v>400</v>
      </c>
      <c r="F68" t="s">
        <v>392</v>
      </c>
      <c r="G68" t="s">
        <v>28824</v>
      </c>
    </row>
    <row r="69" spans="1:7" x14ac:dyDescent="0.4">
      <c r="A69">
        <v>77</v>
      </c>
      <c r="B69" t="s">
        <v>402</v>
      </c>
      <c r="C69">
        <v>3.5</v>
      </c>
      <c r="D69" t="s">
        <v>409</v>
      </c>
      <c r="E69" t="s">
        <v>400</v>
      </c>
      <c r="F69" t="s">
        <v>393</v>
      </c>
      <c r="G69" t="s">
        <v>28825</v>
      </c>
    </row>
    <row r="70" spans="1:7" x14ac:dyDescent="0.4">
      <c r="A70">
        <v>53</v>
      </c>
      <c r="B70" t="s">
        <v>399</v>
      </c>
      <c r="C70">
        <v>2</v>
      </c>
      <c r="D70" t="s">
        <v>409</v>
      </c>
      <c r="E70" t="s">
        <v>400</v>
      </c>
      <c r="F70" t="s">
        <v>393</v>
      </c>
      <c r="G70" t="s">
        <v>28825</v>
      </c>
    </row>
    <row r="71" spans="1:7" x14ac:dyDescent="0.4">
      <c r="A71">
        <v>62</v>
      </c>
      <c r="B71" t="s">
        <v>402</v>
      </c>
      <c r="C71">
        <v>1.5</v>
      </c>
      <c r="D71" t="s">
        <v>409</v>
      </c>
      <c r="E71" t="s">
        <v>405</v>
      </c>
      <c r="F71" t="s">
        <v>393</v>
      </c>
      <c r="G71" t="s">
        <v>28825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AF160-BAB3-41EC-A864-E9ACBFF38597}">
  <dimension ref="A1:K27"/>
  <sheetViews>
    <sheetView workbookViewId="0"/>
  </sheetViews>
  <sheetFormatPr defaultRowHeight="18.75" x14ac:dyDescent="0.4"/>
  <cols>
    <col min="1" max="1" width="13.375" bestFit="1" customWidth="1"/>
  </cols>
  <sheetData>
    <row r="1" spans="1:11" x14ac:dyDescent="0.4">
      <c r="A1" t="s">
        <v>25</v>
      </c>
      <c r="B1" t="s">
        <v>28830</v>
      </c>
      <c r="C1" t="s">
        <v>28831</v>
      </c>
      <c r="D1" t="s">
        <v>28832</v>
      </c>
    </row>
    <row r="2" spans="1:11" x14ac:dyDescent="0.4">
      <c r="A2" t="s">
        <v>619</v>
      </c>
      <c r="B2">
        <v>8724.9449999999997</v>
      </c>
      <c r="C2">
        <v>12596.752</v>
      </c>
      <c r="D2">
        <v>6842.8109999999997</v>
      </c>
    </row>
    <row r="3" spans="1:11" x14ac:dyDescent="0.4">
      <c r="A3" t="s">
        <v>619</v>
      </c>
      <c r="B3">
        <v>4626.3680000000004</v>
      </c>
      <c r="C3">
        <v>12427.522000000001</v>
      </c>
      <c r="D3">
        <v>6243.9530000000004</v>
      </c>
    </row>
    <row r="4" spans="1:11" x14ac:dyDescent="0.4">
      <c r="A4" t="s">
        <v>619</v>
      </c>
      <c r="B4">
        <v>9837.7309999999998</v>
      </c>
      <c r="C4">
        <v>21082.601999999999</v>
      </c>
      <c r="D4">
        <v>3001.2759999999998</v>
      </c>
    </row>
    <row r="5" spans="1:11" x14ac:dyDescent="0.4">
      <c r="A5" t="s">
        <v>620</v>
      </c>
      <c r="B5">
        <v>2449.569</v>
      </c>
      <c r="C5">
        <v>5312.0240000000003</v>
      </c>
      <c r="D5">
        <v>2650.6190000000001</v>
      </c>
      <c r="I5" s="72"/>
      <c r="J5" s="72"/>
      <c r="K5" s="72"/>
    </row>
    <row r="6" spans="1:11" x14ac:dyDescent="0.4">
      <c r="A6" t="s">
        <v>620</v>
      </c>
      <c r="B6">
        <v>2686.8110000000001</v>
      </c>
      <c r="C6">
        <v>6526.6310000000003</v>
      </c>
      <c r="D6">
        <v>4268.2250000000004</v>
      </c>
    </row>
    <row r="7" spans="1:11" x14ac:dyDescent="0.4">
      <c r="A7" t="s">
        <v>620</v>
      </c>
      <c r="B7">
        <v>1097.598</v>
      </c>
      <c r="C7">
        <v>6326.0240000000003</v>
      </c>
      <c r="D7">
        <v>1970.569</v>
      </c>
    </row>
    <row r="9" spans="1:11" x14ac:dyDescent="0.4">
      <c r="B9" t="s">
        <v>28833</v>
      </c>
      <c r="C9" t="s">
        <v>28834</v>
      </c>
      <c r="D9" t="s">
        <v>28912</v>
      </c>
    </row>
    <row r="10" spans="1:11" x14ac:dyDescent="0.4">
      <c r="A10" t="s">
        <v>619</v>
      </c>
      <c r="B10" s="58">
        <f>B2/AVERAGE($B$2:$B$4)</f>
        <v>1.1287586931138687</v>
      </c>
      <c r="C10" s="58">
        <f>C2/AVERAGE($C$2:$C$4)</f>
        <v>0.81962299939818084</v>
      </c>
      <c r="D10" s="58">
        <f>D2/AVERAGE($D$2:$D$4)</f>
        <v>1.2760058403634005</v>
      </c>
    </row>
    <row r="11" spans="1:11" x14ac:dyDescent="0.4">
      <c r="A11" t="s">
        <v>619</v>
      </c>
      <c r="B11" s="58">
        <f t="shared" ref="B11:B15" si="0">B3/AVERAGE($B$2:$B$4)</f>
        <v>0.59851988723640359</v>
      </c>
      <c r="C11" s="58">
        <f t="shared" ref="C11:C15" si="1">C3/AVERAGE($C$2:$C$4)</f>
        <v>0.80861184349163018</v>
      </c>
      <c r="D11" s="58">
        <f t="shared" ref="D11:D15" si="2">D3/AVERAGE($D$2:$D$4)</f>
        <v>1.1643344372589826</v>
      </c>
    </row>
    <row r="12" spans="1:11" x14ac:dyDescent="0.4">
      <c r="A12" t="s">
        <v>619</v>
      </c>
      <c r="B12" s="58">
        <f t="shared" si="0"/>
        <v>1.2727214196497276</v>
      </c>
      <c r="C12" s="58">
        <f t="shared" si="1"/>
        <v>1.3717651571101888</v>
      </c>
      <c r="D12" s="58">
        <f t="shared" si="2"/>
        <v>0.55965972237761719</v>
      </c>
    </row>
    <row r="13" spans="1:11" x14ac:dyDescent="0.4">
      <c r="A13" t="s">
        <v>620</v>
      </c>
      <c r="B13" s="58">
        <f t="shared" si="0"/>
        <v>0.3169042673773011</v>
      </c>
      <c r="C13" s="58">
        <f t="shared" si="1"/>
        <v>0.3456333064074868</v>
      </c>
      <c r="D13" s="58">
        <f t="shared" si="2"/>
        <v>0.49427133448201283</v>
      </c>
    </row>
    <row r="14" spans="1:11" x14ac:dyDescent="0.4">
      <c r="A14" t="s">
        <v>620</v>
      </c>
      <c r="B14" s="58">
        <f t="shared" si="0"/>
        <v>0.34759660639740042</v>
      </c>
      <c r="C14" s="58">
        <f t="shared" si="1"/>
        <v>0.42466318906533596</v>
      </c>
      <c r="D14" s="58">
        <f t="shared" si="2"/>
        <v>0.79591267798936371</v>
      </c>
    </row>
    <row r="15" spans="1:11" x14ac:dyDescent="0.4">
      <c r="A15" t="s">
        <v>620</v>
      </c>
      <c r="B15" s="58">
        <f t="shared" si="0"/>
        <v>0.14199783311463809</v>
      </c>
      <c r="C15" s="58">
        <f t="shared" si="1"/>
        <v>0.41161045046730121</v>
      </c>
      <c r="D15" s="58">
        <f t="shared" si="2"/>
        <v>0.36745974027911421</v>
      </c>
    </row>
    <row r="16" spans="1:11" x14ac:dyDescent="0.4">
      <c r="B16" s="58"/>
      <c r="C16" s="58"/>
      <c r="D16" s="58"/>
    </row>
    <row r="17" spans="1:4" x14ac:dyDescent="0.4">
      <c r="A17" t="s">
        <v>22</v>
      </c>
      <c r="B17" s="65" t="s">
        <v>28830</v>
      </c>
      <c r="C17" s="66" t="s">
        <v>28831</v>
      </c>
      <c r="D17" s="67" t="s">
        <v>28832</v>
      </c>
    </row>
    <row r="18" spans="1:4" x14ac:dyDescent="0.4">
      <c r="A18" s="35" t="s">
        <v>554</v>
      </c>
      <c r="B18" s="65">
        <f>AVERAGE(B10:B12)</f>
        <v>1</v>
      </c>
      <c r="C18" s="66">
        <f t="shared" ref="C18:D18" si="3">AVERAGE(C10:C12)</f>
        <v>1</v>
      </c>
      <c r="D18" s="67">
        <f t="shared" si="3"/>
        <v>1</v>
      </c>
    </row>
    <row r="19" spans="1:4" x14ac:dyDescent="0.4">
      <c r="A19" s="33" t="s">
        <v>233</v>
      </c>
      <c r="B19" s="62">
        <f>AVERAGE(B13:B15)</f>
        <v>0.26883290229644657</v>
      </c>
      <c r="C19" s="63">
        <f>AVERAGE(C13:C15)</f>
        <v>0.39396898198004132</v>
      </c>
      <c r="D19" s="64">
        <f>AVERAGE(D13:D15)</f>
        <v>0.55254791758349697</v>
      </c>
    </row>
    <row r="20" spans="1:4" x14ac:dyDescent="0.4">
      <c r="B20" s="58"/>
      <c r="C20" s="58"/>
      <c r="D20" s="58"/>
    </row>
    <row r="21" spans="1:4" x14ac:dyDescent="0.4">
      <c r="A21" t="s">
        <v>23</v>
      </c>
      <c r="B21" s="65" t="s">
        <v>28830</v>
      </c>
      <c r="C21" s="66" t="s">
        <v>28831</v>
      </c>
      <c r="D21" s="67" t="s">
        <v>28832</v>
      </c>
    </row>
    <row r="22" spans="1:4" x14ac:dyDescent="0.4">
      <c r="A22" s="35" t="s">
        <v>554</v>
      </c>
      <c r="B22" s="65">
        <f>_xlfn.STDEV.P(B10:B12)</f>
        <v>0.28990921264700797</v>
      </c>
      <c r="C22" s="66">
        <f t="shared" ref="C22:D22" si="4">_xlfn.STDEV.P(C10:C12)</f>
        <v>0.26291609614662448</v>
      </c>
      <c r="D22" s="67">
        <f t="shared" si="4"/>
        <v>0.3146874593839053</v>
      </c>
    </row>
    <row r="23" spans="1:4" x14ac:dyDescent="0.4">
      <c r="A23" s="33" t="s">
        <v>233</v>
      </c>
      <c r="B23" s="62">
        <f>_xlfn.STDEV.P(B13:B15)</f>
        <v>9.0557002303877629E-2</v>
      </c>
      <c r="C23" s="63">
        <f t="shared" ref="C23:D23" si="5">_xlfn.STDEV.P(C13:C15)</f>
        <v>3.459139243625587E-2</v>
      </c>
      <c r="D23" s="64">
        <f t="shared" si="5"/>
        <v>0.1797036450411694</v>
      </c>
    </row>
    <row r="24" spans="1:4" x14ac:dyDescent="0.4">
      <c r="B24" s="58"/>
      <c r="C24" s="58"/>
      <c r="D24" s="58"/>
    </row>
    <row r="25" spans="1:4" x14ac:dyDescent="0.4">
      <c r="A25" t="s">
        <v>24</v>
      </c>
      <c r="B25" s="65" t="s">
        <v>28830</v>
      </c>
      <c r="C25" s="66" t="s">
        <v>28831</v>
      </c>
      <c r="D25" s="67" t="s">
        <v>28832</v>
      </c>
    </row>
    <row r="26" spans="1:4" x14ac:dyDescent="0.4">
      <c r="A26" s="35" t="s">
        <v>554</v>
      </c>
      <c r="B26" s="65">
        <f>B22/SQRT(COUNT(B10:B12))</f>
        <v>0.16737916196230251</v>
      </c>
      <c r="C26" s="66">
        <f>C22/SQRT(COUNT(C10:C12))</f>
        <v>0.15179467888453918</v>
      </c>
      <c r="D26" s="67">
        <f>D22/SQRT(COUNT(D10:D12))</f>
        <v>0.18168488938589716</v>
      </c>
    </row>
    <row r="27" spans="1:4" x14ac:dyDescent="0.4">
      <c r="A27" s="33" t="s">
        <v>233</v>
      </c>
      <c r="B27" s="62">
        <f>B23/SQRT(COUNT(B13:B15))</f>
        <v>5.2283109657149315E-2</v>
      </c>
      <c r="C27" s="63">
        <f>C23/SQRT(COUNT(C13:C15))</f>
        <v>1.9971349734716311E-2</v>
      </c>
      <c r="D27" s="64">
        <f>D23/SQRT(COUNT(D13:D15))</f>
        <v>0.10375194783887612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4F2C-5130-45AA-B5E6-56C3B19EF995}">
  <dimension ref="A1:D11"/>
  <sheetViews>
    <sheetView workbookViewId="0"/>
  </sheetViews>
  <sheetFormatPr defaultRowHeight="18.75" x14ac:dyDescent="0.4"/>
  <sheetData>
    <row r="1" spans="1:4" x14ac:dyDescent="0.4">
      <c r="B1" s="3" t="s">
        <v>28835</v>
      </c>
      <c r="C1" s="3" t="s">
        <v>28823</v>
      </c>
      <c r="D1" s="3" t="s">
        <v>28836</v>
      </c>
    </row>
    <row r="2" spans="1:4" x14ac:dyDescent="0.4">
      <c r="A2" t="s">
        <v>28837</v>
      </c>
      <c r="B2">
        <v>26198.948</v>
      </c>
      <c r="C2">
        <v>24283.098999999998</v>
      </c>
      <c r="D2" s="3">
        <f>C2/B2</f>
        <v>0.9268730561242382</v>
      </c>
    </row>
    <row r="3" spans="1:4" x14ac:dyDescent="0.4">
      <c r="A3" t="s">
        <v>28837</v>
      </c>
      <c r="B3">
        <v>31936.675999999999</v>
      </c>
      <c r="C3">
        <v>31135.827000000001</v>
      </c>
      <c r="D3" s="3">
        <f t="shared" ref="D3:D4" si="0">C3/B3</f>
        <v>0.97492384617610184</v>
      </c>
    </row>
    <row r="4" spans="1:4" x14ac:dyDescent="0.4">
      <c r="A4" t="s">
        <v>28837</v>
      </c>
      <c r="B4">
        <v>33284.747000000003</v>
      </c>
      <c r="C4">
        <v>26136.22</v>
      </c>
      <c r="D4" s="3">
        <f t="shared" si="0"/>
        <v>0.7852311450647349</v>
      </c>
    </row>
    <row r="5" spans="1:4" x14ac:dyDescent="0.4">
      <c r="A5" t="s">
        <v>28838</v>
      </c>
      <c r="B5">
        <v>26811.977999999999</v>
      </c>
      <c r="C5">
        <v>36212.847999999998</v>
      </c>
      <c r="D5" s="3">
        <f>C5/B5</f>
        <v>1.3506220242311104</v>
      </c>
    </row>
    <row r="6" spans="1:4" x14ac:dyDescent="0.4">
      <c r="A6" t="s">
        <v>28838</v>
      </c>
      <c r="B6">
        <v>30399.484</v>
      </c>
      <c r="C6">
        <v>40711.425000000003</v>
      </c>
      <c r="D6" s="3">
        <f>C6/B6</f>
        <v>1.3392143432434578</v>
      </c>
    </row>
    <row r="7" spans="1:4" x14ac:dyDescent="0.4">
      <c r="A7" t="s">
        <v>28838</v>
      </c>
      <c r="B7">
        <v>34557.675999999999</v>
      </c>
      <c r="C7">
        <v>37520.303999999996</v>
      </c>
      <c r="D7" s="3">
        <f>C7/B7</f>
        <v>1.0857299547573742</v>
      </c>
    </row>
    <row r="9" spans="1:4" x14ac:dyDescent="0.4">
      <c r="A9" s="8" t="s">
        <v>25</v>
      </c>
      <c r="B9" s="8" t="s">
        <v>22</v>
      </c>
      <c r="C9" s="18" t="s">
        <v>23</v>
      </c>
      <c r="D9" s="9" t="s">
        <v>24</v>
      </c>
    </row>
    <row r="10" spans="1:4" x14ac:dyDescent="0.4">
      <c r="A10" s="8" t="s">
        <v>28837</v>
      </c>
      <c r="B10" s="50">
        <f>AVERAGE(D2:D4)</f>
        <v>0.89567601578835843</v>
      </c>
      <c r="C10" s="51">
        <f>_xlfn.STDEV.P(D2:D4)</f>
        <v>8.0522343516237715E-2</v>
      </c>
      <c r="D10" s="52">
        <f>C10/SQRT(COUNT(D2:D4))</f>
        <v>4.6489596704879364E-2</v>
      </c>
    </row>
    <row r="11" spans="1:4" x14ac:dyDescent="0.4">
      <c r="A11" s="10" t="s">
        <v>28838</v>
      </c>
      <c r="B11" s="53">
        <f>AVERAGE(D5:D7)</f>
        <v>1.2585221074106474</v>
      </c>
      <c r="C11" s="54">
        <f>_xlfn.STDEV.P(D5:D7)</f>
        <v>0.12227122804184987</v>
      </c>
      <c r="D11" s="55">
        <f>C11/SQRT(COUNT(D5:D7))</f>
        <v>7.0593326424108149E-2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198FC-9546-4573-AB63-F44154A0FA4A}">
  <dimension ref="A1:F25"/>
  <sheetViews>
    <sheetView workbookViewId="0"/>
  </sheetViews>
  <sheetFormatPr defaultRowHeight="18.75" x14ac:dyDescent="0.4"/>
  <cols>
    <col min="1" max="1" width="19.375" customWidth="1"/>
  </cols>
  <sheetData>
    <row r="1" spans="1:6" x14ac:dyDescent="0.4">
      <c r="A1" s="3" t="s">
        <v>28918</v>
      </c>
      <c r="B1" s="13" t="s">
        <v>28913</v>
      </c>
      <c r="C1" s="13" t="s">
        <v>28914</v>
      </c>
      <c r="D1" s="13" t="s">
        <v>28915</v>
      </c>
      <c r="E1" s="13" t="s">
        <v>28916</v>
      </c>
      <c r="F1" s="13" t="s">
        <v>28917</v>
      </c>
    </row>
    <row r="2" spans="1:6" x14ac:dyDescent="0.4">
      <c r="A2" s="3" t="s">
        <v>28919</v>
      </c>
      <c r="B2" s="56">
        <v>1</v>
      </c>
      <c r="C2" s="56">
        <v>1</v>
      </c>
      <c r="D2" s="56">
        <v>1</v>
      </c>
      <c r="E2" s="56">
        <v>1</v>
      </c>
      <c r="F2" s="56">
        <v>1</v>
      </c>
    </row>
    <row r="3" spans="1:6" x14ac:dyDescent="0.4">
      <c r="A3" s="3" t="s">
        <v>28920</v>
      </c>
      <c r="B3" s="56">
        <v>0.99309249543703648</v>
      </c>
      <c r="C3" s="56">
        <v>0.85263489176795682</v>
      </c>
      <c r="D3" s="56">
        <v>0.81225239635623792</v>
      </c>
      <c r="E3" s="56">
        <v>0.82931954581444467</v>
      </c>
      <c r="F3" s="56">
        <v>0.67830216372383667</v>
      </c>
    </row>
    <row r="4" spans="1:6" x14ac:dyDescent="0.4">
      <c r="A4" s="3" t="s">
        <v>28921</v>
      </c>
      <c r="B4" s="58">
        <v>1</v>
      </c>
      <c r="C4" s="58">
        <v>1</v>
      </c>
      <c r="D4" s="58">
        <v>1</v>
      </c>
      <c r="E4" s="58">
        <v>1</v>
      </c>
      <c r="F4" s="58">
        <v>1</v>
      </c>
    </row>
    <row r="5" spans="1:6" x14ac:dyDescent="0.4">
      <c r="A5" s="3" t="s">
        <v>28922</v>
      </c>
      <c r="B5" s="56">
        <v>1.1019051158766109</v>
      </c>
      <c r="C5" s="56">
        <v>1.1095694720678446</v>
      </c>
      <c r="D5" s="56">
        <v>0.61985384996949289</v>
      </c>
      <c r="E5" s="56">
        <v>0.37892914162759977</v>
      </c>
      <c r="F5" s="56">
        <v>0.66896377739305679</v>
      </c>
    </row>
    <row r="6" spans="1:6" x14ac:dyDescent="0.4">
      <c r="A6" s="3" t="s">
        <v>28923</v>
      </c>
      <c r="B6" s="58">
        <v>1</v>
      </c>
      <c r="C6" s="58">
        <v>1</v>
      </c>
      <c r="D6" s="58">
        <v>1</v>
      </c>
      <c r="E6" s="58">
        <v>1</v>
      </c>
      <c r="F6" s="58">
        <v>1</v>
      </c>
    </row>
    <row r="7" spans="1:6" x14ac:dyDescent="0.4">
      <c r="A7" s="3" t="s">
        <v>28924</v>
      </c>
      <c r="B7" s="56">
        <v>0.81225239635623514</v>
      </c>
      <c r="C7" s="56">
        <v>0.65067092772096646</v>
      </c>
      <c r="D7" s="56">
        <v>0.76843759064400463</v>
      </c>
      <c r="E7" s="56">
        <v>0.52123288042056004</v>
      </c>
      <c r="F7" s="56">
        <v>0.73204284797281116</v>
      </c>
    </row>
    <row r="9" spans="1:6" x14ac:dyDescent="0.4">
      <c r="A9" s="3" t="s">
        <v>22</v>
      </c>
      <c r="B9" s="59" t="s">
        <v>631</v>
      </c>
      <c r="C9" s="60" t="s">
        <v>632</v>
      </c>
      <c r="D9" s="60" t="s">
        <v>633</v>
      </c>
      <c r="E9" s="60" t="s">
        <v>634</v>
      </c>
      <c r="F9" s="61" t="s">
        <v>635</v>
      </c>
    </row>
    <row r="10" spans="1:6" x14ac:dyDescent="0.4">
      <c r="A10" s="35" t="s">
        <v>554</v>
      </c>
      <c r="B10" s="65">
        <f>AVERAGE(B2,B4,B6)</f>
        <v>1</v>
      </c>
      <c r="C10" s="66">
        <f t="shared" ref="C10:F11" si="0">AVERAGE(C2,C4,C6)</f>
        <v>1</v>
      </c>
      <c r="D10" s="66">
        <f t="shared" si="0"/>
        <v>1</v>
      </c>
      <c r="E10" s="66">
        <f t="shared" si="0"/>
        <v>1</v>
      </c>
      <c r="F10" s="67">
        <f t="shared" si="0"/>
        <v>1</v>
      </c>
    </row>
    <row r="11" spans="1:6" x14ac:dyDescent="0.4">
      <c r="A11" s="33" t="s">
        <v>233</v>
      </c>
      <c r="B11" s="62">
        <f>AVERAGE(B3,B5,B7)</f>
        <v>0.96908333588996098</v>
      </c>
      <c r="C11" s="63">
        <f t="shared" si="0"/>
        <v>0.87095843051892263</v>
      </c>
      <c r="D11" s="63">
        <f t="shared" si="0"/>
        <v>0.73351461232324511</v>
      </c>
      <c r="E11" s="63">
        <f t="shared" si="0"/>
        <v>0.57649385595420144</v>
      </c>
      <c r="F11" s="64">
        <f t="shared" si="0"/>
        <v>0.69310292969656828</v>
      </c>
    </row>
    <row r="13" spans="1:6" x14ac:dyDescent="0.4">
      <c r="A13" s="3" t="s">
        <v>23</v>
      </c>
      <c r="B13" s="59" t="s">
        <v>631</v>
      </c>
      <c r="C13" s="60" t="s">
        <v>632</v>
      </c>
      <c r="D13" s="60" t="s">
        <v>633</v>
      </c>
      <c r="E13" s="60" t="s">
        <v>634</v>
      </c>
      <c r="F13" s="61" t="s">
        <v>635</v>
      </c>
    </row>
    <row r="14" spans="1:6" x14ac:dyDescent="0.4">
      <c r="A14" s="35" t="s">
        <v>554</v>
      </c>
      <c r="B14" s="65">
        <f>_xlfn.STDEV.P(B2,B4,B6)</f>
        <v>0</v>
      </c>
      <c r="C14" s="66">
        <f t="shared" ref="C14:F15" si="1">_xlfn.STDEV.P(C2,C4,C6)</f>
        <v>0</v>
      </c>
      <c r="D14" s="66">
        <f t="shared" si="1"/>
        <v>0</v>
      </c>
      <c r="E14" s="66">
        <f t="shared" si="1"/>
        <v>0</v>
      </c>
      <c r="F14" s="67">
        <f t="shared" si="1"/>
        <v>0</v>
      </c>
    </row>
    <row r="15" spans="1:6" x14ac:dyDescent="0.4">
      <c r="A15" s="33" t="s">
        <v>233</v>
      </c>
      <c r="B15" s="62">
        <f>_xlfn.STDEV.P(B3,B5,B7)</f>
        <v>0.11946269791028179</v>
      </c>
      <c r="C15" s="63">
        <f t="shared" si="1"/>
        <v>0.18779205264545423</v>
      </c>
      <c r="D15" s="63">
        <f t="shared" si="1"/>
        <v>8.2336751510802011E-2</v>
      </c>
      <c r="E15" s="63">
        <f t="shared" si="1"/>
        <v>0.18797732240635634</v>
      </c>
      <c r="F15" s="64">
        <f t="shared" si="1"/>
        <v>2.7797353487170728E-2</v>
      </c>
    </row>
    <row r="17" spans="1:6" x14ac:dyDescent="0.4">
      <c r="A17" s="3" t="s">
        <v>24</v>
      </c>
      <c r="B17" s="59" t="s">
        <v>631</v>
      </c>
      <c r="C17" s="60" t="s">
        <v>632</v>
      </c>
      <c r="D17" s="60" t="s">
        <v>633</v>
      </c>
      <c r="E17" s="60" t="s">
        <v>634</v>
      </c>
      <c r="F17" s="61" t="s">
        <v>635</v>
      </c>
    </row>
    <row r="18" spans="1:6" x14ac:dyDescent="0.4">
      <c r="A18" s="35" t="s">
        <v>554</v>
      </c>
      <c r="B18" s="65">
        <f>B14/SQRT(3)</f>
        <v>0</v>
      </c>
      <c r="C18" s="66">
        <f t="shared" ref="C18:F19" si="2">C14/SQRT(3)</f>
        <v>0</v>
      </c>
      <c r="D18" s="66">
        <f t="shared" si="2"/>
        <v>0</v>
      </c>
      <c r="E18" s="66">
        <f t="shared" si="2"/>
        <v>0</v>
      </c>
      <c r="F18" s="67">
        <f t="shared" si="2"/>
        <v>0</v>
      </c>
    </row>
    <row r="19" spans="1:6" x14ac:dyDescent="0.4">
      <c r="A19" s="33" t="s">
        <v>233</v>
      </c>
      <c r="B19" s="62">
        <f>B15/SQRT(3)</f>
        <v>6.8971820796620134E-2</v>
      </c>
      <c r="C19" s="63">
        <f t="shared" si="2"/>
        <v>0.10842179214652538</v>
      </c>
      <c r="D19" s="63">
        <f t="shared" si="2"/>
        <v>4.7537145648960867E-2</v>
      </c>
      <c r="E19" s="63">
        <f t="shared" si="2"/>
        <v>0.10852875769285492</v>
      </c>
      <c r="F19" s="64">
        <f t="shared" si="2"/>
        <v>1.6048809518577203E-2</v>
      </c>
    </row>
    <row r="23" spans="1:6" x14ac:dyDescent="0.4">
      <c r="B23" s="56"/>
      <c r="C23" s="56"/>
      <c r="D23" s="56"/>
      <c r="E23" s="56"/>
      <c r="F23" s="56"/>
    </row>
    <row r="24" spans="1:6" x14ac:dyDescent="0.4">
      <c r="B24" s="58"/>
      <c r="C24" s="58"/>
      <c r="D24" s="58"/>
      <c r="E24" s="58"/>
      <c r="F24" s="58"/>
    </row>
    <row r="25" spans="1:6" x14ac:dyDescent="0.4">
      <c r="B25" s="58"/>
      <c r="C25" s="58"/>
      <c r="D25" s="58"/>
      <c r="E25" s="58"/>
      <c r="F25" s="58"/>
    </row>
  </sheetData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2896-BEFC-476B-834B-529F25237044}">
  <dimension ref="A1:D17"/>
  <sheetViews>
    <sheetView workbookViewId="0">
      <selection activeCell="B17" sqref="B17"/>
    </sheetView>
  </sheetViews>
  <sheetFormatPr defaultRowHeight="18.75" x14ac:dyDescent="0.4"/>
  <sheetData>
    <row r="1" spans="1:4" x14ac:dyDescent="0.4">
      <c r="B1" t="s">
        <v>28839</v>
      </c>
    </row>
    <row r="2" spans="1:4" x14ac:dyDescent="0.4">
      <c r="A2" t="s">
        <v>28837</v>
      </c>
      <c r="B2" s="73">
        <v>1.3440000000000001</v>
      </c>
    </row>
    <row r="3" spans="1:4" x14ac:dyDescent="0.4">
      <c r="A3" t="s">
        <v>28837</v>
      </c>
      <c r="B3" s="73">
        <v>1.31</v>
      </c>
    </row>
    <row r="4" spans="1:4" x14ac:dyDescent="0.4">
      <c r="A4" t="s">
        <v>28837</v>
      </c>
      <c r="B4" s="73">
        <v>1.204</v>
      </c>
    </row>
    <row r="5" spans="1:4" x14ac:dyDescent="0.4">
      <c r="A5" t="s">
        <v>28837</v>
      </c>
      <c r="B5" s="73">
        <v>1.714</v>
      </c>
    </row>
    <row r="6" spans="1:4" x14ac:dyDescent="0.4">
      <c r="A6" t="s">
        <v>28837</v>
      </c>
      <c r="B6" s="73">
        <v>1.4570000000000001</v>
      </c>
    </row>
    <row r="7" spans="1:4" x14ac:dyDescent="0.4">
      <c r="A7" t="s">
        <v>28837</v>
      </c>
      <c r="B7" s="73">
        <v>1.4870000000000001</v>
      </c>
    </row>
    <row r="8" spans="1:4" x14ac:dyDescent="0.4">
      <c r="A8" t="s">
        <v>28838</v>
      </c>
      <c r="B8" s="73">
        <v>0.70499999999999996</v>
      </c>
    </row>
    <row r="9" spans="1:4" x14ac:dyDescent="0.4">
      <c r="A9" t="s">
        <v>28838</v>
      </c>
      <c r="B9" s="73">
        <v>0.59899999999999998</v>
      </c>
    </row>
    <row r="10" spans="1:4" x14ac:dyDescent="0.4">
      <c r="A10" t="s">
        <v>28838</v>
      </c>
      <c r="B10" s="73">
        <v>0.624</v>
      </c>
    </row>
    <row r="11" spans="1:4" x14ac:dyDescent="0.4">
      <c r="A11" t="s">
        <v>28838</v>
      </c>
      <c r="B11" s="73">
        <v>0.61099999999999999</v>
      </c>
    </row>
    <row r="12" spans="1:4" x14ac:dyDescent="0.4">
      <c r="A12" t="s">
        <v>28838</v>
      </c>
      <c r="B12" s="73">
        <v>0.70199999999999996</v>
      </c>
    </row>
    <row r="13" spans="1:4" x14ac:dyDescent="0.4">
      <c r="A13" t="s">
        <v>28838</v>
      </c>
      <c r="B13" s="73">
        <v>0.69799999999999995</v>
      </c>
    </row>
    <row r="15" spans="1:4" x14ac:dyDescent="0.4">
      <c r="A15" s="8" t="s">
        <v>25</v>
      </c>
      <c r="B15" s="8" t="s">
        <v>22</v>
      </c>
      <c r="C15" s="18" t="s">
        <v>23</v>
      </c>
      <c r="D15" s="9" t="s">
        <v>24</v>
      </c>
    </row>
    <row r="16" spans="1:4" x14ac:dyDescent="0.4">
      <c r="A16" s="8" t="s">
        <v>28837</v>
      </c>
      <c r="B16" s="50">
        <f>AVERAGE(B2:B7)</f>
        <v>1.4193333333333331</v>
      </c>
      <c r="C16" s="51">
        <f>_xlfn.STDEV.P(B2:B7)</f>
        <v>0.161670103056265</v>
      </c>
      <c r="D16" s="52">
        <f>C16/SQRT(COUNT(B2:B7))</f>
        <v>6.6001543191836751E-2</v>
      </c>
    </row>
    <row r="17" spans="1:4" x14ac:dyDescent="0.4">
      <c r="A17" s="10" t="s">
        <v>28838</v>
      </c>
      <c r="B17" s="53">
        <f>AVERAGE(B8:B13)</f>
        <v>0.65649999999999997</v>
      </c>
      <c r="C17" s="54">
        <f>_xlfn.STDEV.P(B8:B13)</f>
        <v>4.5784822812805541E-2</v>
      </c>
      <c r="D17" s="55">
        <f>C17/SQRT(COUNT(B8:B13))</f>
        <v>1.8691575642518742E-2</v>
      </c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84EE7-4027-41D7-A40F-C95BF48B97AF}">
  <dimension ref="A1:E36"/>
  <sheetViews>
    <sheetView topLeftCell="A8" workbookViewId="0"/>
  </sheetViews>
  <sheetFormatPr defaultRowHeight="18.75" x14ac:dyDescent="0.4"/>
  <cols>
    <col min="2" max="2" width="6.5" bestFit="1" customWidth="1"/>
  </cols>
  <sheetData>
    <row r="1" spans="1:5" x14ac:dyDescent="0.4">
      <c r="A1" t="s">
        <v>28865</v>
      </c>
      <c r="B1" t="s">
        <v>501</v>
      </c>
      <c r="C1" t="s">
        <v>460</v>
      </c>
      <c r="D1" t="s">
        <v>472</v>
      </c>
      <c r="E1" t="s">
        <v>28883</v>
      </c>
    </row>
    <row r="2" spans="1:5" x14ac:dyDescent="0.4">
      <c r="A2" t="s">
        <v>28840</v>
      </c>
      <c r="B2" t="s">
        <v>432</v>
      </c>
      <c r="C2" t="s">
        <v>28884</v>
      </c>
      <c r="D2" s="14">
        <v>6</v>
      </c>
      <c r="E2">
        <v>2.4390243902439024</v>
      </c>
    </row>
    <row r="3" spans="1:5" x14ac:dyDescent="0.4">
      <c r="A3" t="s">
        <v>28850</v>
      </c>
      <c r="B3" t="s">
        <v>432</v>
      </c>
      <c r="C3" t="s">
        <v>28884</v>
      </c>
      <c r="D3" s="14">
        <v>7.7</v>
      </c>
      <c r="E3">
        <v>2.4390243902439024</v>
      </c>
    </row>
    <row r="4" spans="1:5" x14ac:dyDescent="0.4">
      <c r="A4" t="s">
        <v>28841</v>
      </c>
      <c r="B4" t="s">
        <v>432</v>
      </c>
      <c r="C4" t="s">
        <v>28884</v>
      </c>
      <c r="D4" s="14">
        <v>7.7</v>
      </c>
      <c r="E4">
        <v>1.9230769230769231</v>
      </c>
    </row>
    <row r="5" spans="1:5" x14ac:dyDescent="0.4">
      <c r="A5" t="s">
        <v>28842</v>
      </c>
      <c r="B5" t="s">
        <v>432</v>
      </c>
      <c r="C5" t="s">
        <v>28884</v>
      </c>
      <c r="D5" s="14">
        <v>7.7</v>
      </c>
      <c r="E5">
        <v>4.8951048951048941</v>
      </c>
    </row>
    <row r="6" spans="1:5" x14ac:dyDescent="0.4">
      <c r="A6" t="s">
        <v>28843</v>
      </c>
      <c r="B6" t="s">
        <v>432</v>
      </c>
      <c r="C6" t="s">
        <v>28884</v>
      </c>
      <c r="D6" s="14">
        <v>8.1</v>
      </c>
      <c r="E6">
        <v>3.4482758620689653</v>
      </c>
    </row>
    <row r="7" spans="1:5" x14ac:dyDescent="0.4">
      <c r="A7" t="s">
        <v>28844</v>
      </c>
      <c r="B7" t="s">
        <v>432</v>
      </c>
      <c r="C7" t="s">
        <v>28884</v>
      </c>
      <c r="D7" s="14">
        <v>8.1</v>
      </c>
      <c r="E7">
        <v>3.2085561497326207</v>
      </c>
    </row>
    <row r="8" spans="1:5" x14ac:dyDescent="0.4">
      <c r="A8" t="s">
        <v>28845</v>
      </c>
      <c r="B8" t="s">
        <v>432</v>
      </c>
      <c r="C8" t="s">
        <v>28884</v>
      </c>
      <c r="D8" s="14">
        <v>8.1</v>
      </c>
      <c r="E8">
        <v>3.2467532467532463</v>
      </c>
    </row>
    <row r="9" spans="1:5" x14ac:dyDescent="0.4">
      <c r="A9" t="s">
        <v>28846</v>
      </c>
      <c r="B9" t="s">
        <v>432</v>
      </c>
      <c r="C9" t="s">
        <v>28881</v>
      </c>
      <c r="D9" s="14">
        <v>5.9</v>
      </c>
      <c r="E9">
        <v>4.4117647058823533</v>
      </c>
    </row>
    <row r="10" spans="1:5" x14ac:dyDescent="0.4">
      <c r="A10" t="s">
        <v>28847</v>
      </c>
      <c r="B10" t="s">
        <v>432</v>
      </c>
      <c r="C10" t="s">
        <v>28881</v>
      </c>
      <c r="D10" s="14">
        <v>6.9</v>
      </c>
      <c r="E10">
        <v>3.2921810699588478</v>
      </c>
    </row>
    <row r="11" spans="1:5" x14ac:dyDescent="0.4">
      <c r="A11" t="s">
        <v>28848</v>
      </c>
      <c r="B11" t="s">
        <v>432</v>
      </c>
      <c r="C11" t="s">
        <v>28881</v>
      </c>
      <c r="D11" s="14">
        <v>7.6</v>
      </c>
      <c r="E11">
        <v>3.4782608695652173</v>
      </c>
    </row>
    <row r="12" spans="1:5" x14ac:dyDescent="0.4">
      <c r="A12" t="s">
        <v>28849</v>
      </c>
      <c r="B12" t="s">
        <v>432</v>
      </c>
      <c r="C12" t="s">
        <v>28881</v>
      </c>
      <c r="D12" s="14">
        <v>8.1</v>
      </c>
      <c r="E12">
        <v>1.7391304347826086</v>
      </c>
    </row>
    <row r="13" spans="1:5" x14ac:dyDescent="0.4">
      <c r="A13" t="s">
        <v>28849</v>
      </c>
      <c r="B13" t="s">
        <v>432</v>
      </c>
      <c r="C13" t="s">
        <v>28881</v>
      </c>
      <c r="D13" s="14">
        <v>8.1</v>
      </c>
      <c r="E13">
        <v>1.8181818181818183</v>
      </c>
    </row>
    <row r="14" spans="1:5" x14ac:dyDescent="0.4">
      <c r="A14" t="s">
        <v>28866</v>
      </c>
      <c r="B14" t="s">
        <v>433</v>
      </c>
      <c r="C14" t="s">
        <v>28884</v>
      </c>
      <c r="D14" s="14">
        <v>32.1</v>
      </c>
      <c r="E14">
        <v>2.4390243902439024</v>
      </c>
    </row>
    <row r="15" spans="1:5" x14ac:dyDescent="0.4">
      <c r="A15" t="s">
        <v>28851</v>
      </c>
      <c r="B15" t="s">
        <v>433</v>
      </c>
      <c r="C15" t="s">
        <v>28884</v>
      </c>
      <c r="D15" s="14">
        <v>32.1</v>
      </c>
      <c r="E15">
        <v>2.4390243902439024</v>
      </c>
    </row>
    <row r="16" spans="1:5" x14ac:dyDescent="0.4">
      <c r="A16" t="s">
        <v>28852</v>
      </c>
      <c r="B16" t="s">
        <v>433</v>
      </c>
      <c r="C16" t="s">
        <v>28884</v>
      </c>
      <c r="D16" s="14">
        <v>32.1</v>
      </c>
      <c r="E16">
        <v>1.9230769230769231</v>
      </c>
    </row>
    <row r="17" spans="1:5" x14ac:dyDescent="0.4">
      <c r="A17" t="s">
        <v>28853</v>
      </c>
      <c r="B17" t="s">
        <v>433</v>
      </c>
      <c r="C17" t="s">
        <v>28884</v>
      </c>
      <c r="D17" s="14">
        <v>36</v>
      </c>
      <c r="E17">
        <v>4.8951048951048941</v>
      </c>
    </row>
    <row r="18" spans="1:5" x14ac:dyDescent="0.4">
      <c r="A18" t="s">
        <v>28854</v>
      </c>
      <c r="B18" t="s">
        <v>433</v>
      </c>
      <c r="C18" t="s">
        <v>28884</v>
      </c>
      <c r="D18" s="14">
        <v>36</v>
      </c>
      <c r="E18">
        <v>3.4482758620689653</v>
      </c>
    </row>
    <row r="19" spans="1:5" x14ac:dyDescent="0.4">
      <c r="A19" t="s">
        <v>28855</v>
      </c>
      <c r="B19" t="s">
        <v>433</v>
      </c>
      <c r="C19" t="s">
        <v>28884</v>
      </c>
      <c r="D19" s="14">
        <v>36</v>
      </c>
      <c r="E19">
        <v>3.2085561497326207</v>
      </c>
    </row>
    <row r="20" spans="1:5" x14ac:dyDescent="0.4">
      <c r="A20" t="s">
        <v>28856</v>
      </c>
      <c r="B20" t="s">
        <v>433</v>
      </c>
      <c r="C20" t="s">
        <v>28881</v>
      </c>
      <c r="D20" s="14">
        <v>31.1</v>
      </c>
      <c r="E20">
        <v>3.2467532467532463</v>
      </c>
    </row>
    <row r="21" spans="1:5" x14ac:dyDescent="0.4">
      <c r="A21" t="s">
        <v>28857</v>
      </c>
      <c r="B21" t="s">
        <v>433</v>
      </c>
      <c r="C21" t="s">
        <v>28881</v>
      </c>
      <c r="D21" s="14">
        <v>31.1</v>
      </c>
      <c r="E21">
        <v>4.4117647058823533</v>
      </c>
    </row>
    <row r="22" spans="1:5" x14ac:dyDescent="0.4">
      <c r="A22" t="s">
        <v>28858</v>
      </c>
      <c r="B22" t="s">
        <v>433</v>
      </c>
      <c r="C22" t="s">
        <v>28881</v>
      </c>
      <c r="D22" s="14">
        <v>32.1</v>
      </c>
      <c r="E22">
        <v>3.2921810699588478</v>
      </c>
    </row>
    <row r="23" spans="1:5" x14ac:dyDescent="0.4">
      <c r="A23" t="s">
        <v>28859</v>
      </c>
      <c r="B23" t="s">
        <v>433</v>
      </c>
      <c r="C23" t="s">
        <v>28881</v>
      </c>
      <c r="D23" s="14">
        <v>32.1</v>
      </c>
      <c r="E23">
        <v>3.4782608695652173</v>
      </c>
    </row>
    <row r="24" spans="1:5" x14ac:dyDescent="0.4">
      <c r="A24" t="s">
        <v>28860</v>
      </c>
      <c r="B24" t="s">
        <v>432</v>
      </c>
      <c r="C24" t="s">
        <v>28881</v>
      </c>
      <c r="D24" s="14">
        <v>34.299999999999997</v>
      </c>
      <c r="E24">
        <v>1.7391304347826086</v>
      </c>
    </row>
    <row r="25" spans="1:5" x14ac:dyDescent="0.4">
      <c r="A25" t="s">
        <v>28861</v>
      </c>
      <c r="B25" t="s">
        <v>432</v>
      </c>
      <c r="C25" t="s">
        <v>28881</v>
      </c>
      <c r="D25" s="14">
        <v>34.9</v>
      </c>
      <c r="E25">
        <v>1.8181818181818183</v>
      </c>
    </row>
    <row r="26" spans="1:5" x14ac:dyDescent="0.4">
      <c r="A26" t="s">
        <v>28862</v>
      </c>
      <c r="B26" t="s">
        <v>432</v>
      </c>
      <c r="C26" t="s">
        <v>28881</v>
      </c>
      <c r="D26" s="14">
        <v>34.9</v>
      </c>
      <c r="E26">
        <v>3.1128404669260705</v>
      </c>
    </row>
    <row r="27" spans="1:5" x14ac:dyDescent="0.4">
      <c r="A27" t="s">
        <v>28863</v>
      </c>
      <c r="B27" t="s">
        <v>433</v>
      </c>
      <c r="C27" t="s">
        <v>28881</v>
      </c>
      <c r="D27" s="14">
        <v>35</v>
      </c>
      <c r="E27">
        <v>2.4691358024691357</v>
      </c>
    </row>
    <row r="28" spans="1:5" x14ac:dyDescent="0.4">
      <c r="A28" t="s">
        <v>28864</v>
      </c>
      <c r="B28" t="s">
        <v>433</v>
      </c>
      <c r="C28" t="s">
        <v>28881</v>
      </c>
      <c r="D28" s="14">
        <v>35.299999999999997</v>
      </c>
      <c r="E28">
        <v>3.5433070866141732</v>
      </c>
    </row>
    <row r="30" spans="1:5" x14ac:dyDescent="0.4">
      <c r="A30" s="8" t="s">
        <v>28868</v>
      </c>
      <c r="B30" s="8" t="s">
        <v>22</v>
      </c>
      <c r="C30" s="18" t="s">
        <v>23</v>
      </c>
      <c r="D30" s="9" t="s">
        <v>24</v>
      </c>
    </row>
    <row r="31" spans="1:5" x14ac:dyDescent="0.4">
      <c r="A31" s="35" t="s">
        <v>28884</v>
      </c>
      <c r="B31" s="50">
        <f>AVERAGE(E2:E8)</f>
        <v>3.0856879796034931</v>
      </c>
      <c r="C31" s="51">
        <f>_xlfn.STDEV.P(D23:D25)</f>
        <v>1.2036980056845177</v>
      </c>
      <c r="D31" s="52">
        <f>C31/SQRT(COUNT(E2:E8))</f>
        <v>0.45495508238080651</v>
      </c>
    </row>
    <row r="32" spans="1:5" x14ac:dyDescent="0.4">
      <c r="A32" s="33" t="s">
        <v>28882</v>
      </c>
      <c r="B32" s="53">
        <f>AVERAGE(E9:E13)</f>
        <v>2.9479037796741694</v>
      </c>
      <c r="C32" s="54">
        <f>_xlfn.STDEV.P(E9:E13)</f>
        <v>1.0276282417568132</v>
      </c>
      <c r="D32" s="55">
        <f>C32/SQRT(COUNT(E9:E13))</f>
        <v>0.45956932083336444</v>
      </c>
    </row>
    <row r="34" spans="1:4" x14ac:dyDescent="0.4">
      <c r="A34" s="8" t="s">
        <v>28867</v>
      </c>
      <c r="B34" s="8" t="s">
        <v>22</v>
      </c>
      <c r="C34" s="18" t="s">
        <v>23</v>
      </c>
      <c r="D34" s="9" t="s">
        <v>24</v>
      </c>
    </row>
    <row r="35" spans="1:4" x14ac:dyDescent="0.4">
      <c r="A35" s="35" t="s">
        <v>28884</v>
      </c>
      <c r="B35" s="50">
        <f>AVERAGE(E14:E19)</f>
        <v>3.0588437684118674</v>
      </c>
      <c r="C35" s="51">
        <f>_xlfn.STDEV.P(E14:E19)</f>
        <v>0.96645783906679683</v>
      </c>
      <c r="D35" s="52">
        <f>C35/SQRT(COUNT(E14:E19))</f>
        <v>0.39455476060441907</v>
      </c>
    </row>
    <row r="36" spans="1:4" x14ac:dyDescent="0.4">
      <c r="A36" s="33" t="s">
        <v>28882</v>
      </c>
      <c r="B36" s="53">
        <f>AVERAGE(E20:E28)</f>
        <v>3.0123950556814965</v>
      </c>
      <c r="C36" s="54">
        <f>_xlfn.STDEV.P(E20:E28)</f>
        <v>0.81260253252802983</v>
      </c>
      <c r="D36" s="55">
        <f>C36/SQRT(COUNT(E20:E28))</f>
        <v>0.27086751084267663</v>
      </c>
    </row>
  </sheetData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9F050-5770-4FA6-AF52-FE4348722E64}">
  <dimension ref="A1:E13"/>
  <sheetViews>
    <sheetView workbookViewId="0"/>
  </sheetViews>
  <sheetFormatPr defaultRowHeight="18.75" x14ac:dyDescent="0.4"/>
  <cols>
    <col min="1" max="1" width="10.375" customWidth="1"/>
    <col min="2" max="2" width="10.125" customWidth="1"/>
    <col min="3" max="3" width="10.25" customWidth="1"/>
  </cols>
  <sheetData>
    <row r="1" spans="1:5" x14ac:dyDescent="0.4">
      <c r="A1" t="s">
        <v>470</v>
      </c>
      <c r="B1" t="s">
        <v>557</v>
      </c>
      <c r="C1" s="3" t="s">
        <v>28869</v>
      </c>
      <c r="D1" s="3" t="s">
        <v>28870</v>
      </c>
      <c r="E1" t="s">
        <v>28871</v>
      </c>
    </row>
    <row r="2" spans="1:5" x14ac:dyDescent="0.4">
      <c r="A2" s="3" t="s">
        <v>28873</v>
      </c>
      <c r="B2" s="3" t="s">
        <v>477</v>
      </c>
      <c r="C2" s="3">
        <v>10428</v>
      </c>
      <c r="D2" s="3">
        <v>2107252</v>
      </c>
      <c r="E2" s="74">
        <f>C2/D2</f>
        <v>4.948625033930446E-3</v>
      </c>
    </row>
    <row r="3" spans="1:5" x14ac:dyDescent="0.4">
      <c r="A3" s="3" t="s">
        <v>28874</v>
      </c>
      <c r="B3" s="3" t="s">
        <v>477</v>
      </c>
      <c r="C3" s="3">
        <v>19316</v>
      </c>
      <c r="D3" s="3">
        <v>1713965</v>
      </c>
      <c r="E3" s="74">
        <f t="shared" ref="E3:E9" si="0">C3/D3</f>
        <v>1.1269775053749639E-2</v>
      </c>
    </row>
    <row r="4" spans="1:5" x14ac:dyDescent="0.4">
      <c r="A4" s="3" t="s">
        <v>28875</v>
      </c>
      <c r="B4" s="3" t="s">
        <v>477</v>
      </c>
      <c r="C4" s="3">
        <v>26400</v>
      </c>
      <c r="D4" s="3">
        <v>2228108</v>
      </c>
      <c r="E4" s="74">
        <f t="shared" si="0"/>
        <v>1.1848617751024635E-2</v>
      </c>
    </row>
    <row r="5" spans="1:5" x14ac:dyDescent="0.4">
      <c r="A5" s="3" t="s">
        <v>28876</v>
      </c>
      <c r="B5" s="3" t="s">
        <v>477</v>
      </c>
      <c r="C5" s="3">
        <v>32703</v>
      </c>
      <c r="D5" s="3">
        <v>2286073</v>
      </c>
      <c r="E5" s="74">
        <f t="shared" si="0"/>
        <v>1.430531745924124E-2</v>
      </c>
    </row>
    <row r="6" spans="1:5" x14ac:dyDescent="0.4">
      <c r="A6" s="3" t="s">
        <v>28877</v>
      </c>
      <c r="B6" s="3" t="s">
        <v>28872</v>
      </c>
      <c r="C6" s="3">
        <v>22459</v>
      </c>
      <c r="D6" s="3">
        <v>1897891</v>
      </c>
      <c r="E6" s="74">
        <f t="shared" si="0"/>
        <v>1.1833661680254556E-2</v>
      </c>
    </row>
    <row r="7" spans="1:5" x14ac:dyDescent="0.4">
      <c r="A7" s="3" t="s">
        <v>28878</v>
      </c>
      <c r="B7" s="3" t="s">
        <v>28872</v>
      </c>
      <c r="C7" s="3">
        <v>55348</v>
      </c>
      <c r="D7" s="3">
        <v>2705850</v>
      </c>
      <c r="E7" s="74">
        <f t="shared" si="0"/>
        <v>2.0454940222111351E-2</v>
      </c>
    </row>
    <row r="8" spans="1:5" x14ac:dyDescent="0.4">
      <c r="A8" s="3" t="s">
        <v>28879</v>
      </c>
      <c r="B8" s="3" t="s">
        <v>28872</v>
      </c>
      <c r="C8" s="3">
        <v>26955</v>
      </c>
      <c r="D8" s="3">
        <v>1712225</v>
      </c>
      <c r="E8" s="74">
        <f t="shared" si="0"/>
        <v>1.5742674006044767E-2</v>
      </c>
    </row>
    <row r="9" spans="1:5" x14ac:dyDescent="0.4">
      <c r="A9" s="3" t="s">
        <v>28880</v>
      </c>
      <c r="B9" s="3" t="s">
        <v>28872</v>
      </c>
      <c r="C9" s="3">
        <v>31070</v>
      </c>
      <c r="D9" s="3">
        <v>1778424</v>
      </c>
      <c r="E9" s="74">
        <f t="shared" si="0"/>
        <v>1.7470524464357207E-2</v>
      </c>
    </row>
    <row r="11" spans="1:5" x14ac:dyDescent="0.4">
      <c r="A11" s="18" t="s">
        <v>557</v>
      </c>
      <c r="B11" s="8" t="s">
        <v>22</v>
      </c>
      <c r="C11" s="18" t="s">
        <v>23</v>
      </c>
      <c r="D11" s="9" t="s">
        <v>24</v>
      </c>
    </row>
    <row r="12" spans="1:5" x14ac:dyDescent="0.4">
      <c r="A12" s="77" t="s">
        <v>477</v>
      </c>
      <c r="B12" s="50">
        <f>AVERAGE(E2:E5)</f>
        <v>1.0593083824486491E-2</v>
      </c>
      <c r="C12" s="51">
        <f>_xlfn.STDEV.P(E2:E5)</f>
        <v>3.4523495643452671E-3</v>
      </c>
      <c r="D12" s="52">
        <f>C12/SQRT(COUNT(E2:E5))</f>
        <v>1.7261747821726335E-3</v>
      </c>
    </row>
    <row r="13" spans="1:5" x14ac:dyDescent="0.4">
      <c r="A13" s="76" t="s">
        <v>28872</v>
      </c>
      <c r="B13" s="53">
        <f>AVERAGE(E6:E9)</f>
        <v>1.6375450093191968E-2</v>
      </c>
      <c r="C13" s="54">
        <f>_xlfn.STDEV.P(E6:E9)</f>
        <v>3.1172774641781359E-3</v>
      </c>
      <c r="D13" s="55">
        <f>C13/SQRT(COUNT(E6:E9))</f>
        <v>1.558638732089068E-3</v>
      </c>
    </row>
  </sheetData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33DCC-1C43-4FD1-AD17-26F6AD3C7AFD}">
  <dimension ref="A1:E38"/>
  <sheetViews>
    <sheetView workbookViewId="0"/>
  </sheetViews>
  <sheetFormatPr defaultRowHeight="18.75" x14ac:dyDescent="0.4"/>
  <sheetData>
    <row r="1" spans="1:5" x14ac:dyDescent="0.4">
      <c r="A1" t="s">
        <v>470</v>
      </c>
      <c r="B1" t="s">
        <v>557</v>
      </c>
      <c r="C1" t="s">
        <v>28888</v>
      </c>
      <c r="D1" t="s">
        <v>28886</v>
      </c>
      <c r="E1" t="s">
        <v>28889</v>
      </c>
    </row>
    <row r="2" spans="1:5" x14ac:dyDescent="0.4">
      <c r="A2" s="75">
        <v>9272</v>
      </c>
      <c r="B2" t="s">
        <v>28872</v>
      </c>
      <c r="C2">
        <v>156</v>
      </c>
      <c r="D2">
        <v>5274</v>
      </c>
      <c r="E2">
        <f t="shared" ref="E2:E13" si="0">C2/D2</f>
        <v>2.9579067121729238E-2</v>
      </c>
    </row>
    <row r="3" spans="1:5" x14ac:dyDescent="0.4">
      <c r="A3" s="75">
        <v>9273</v>
      </c>
      <c r="B3" t="s">
        <v>28872</v>
      </c>
      <c r="C3">
        <v>199</v>
      </c>
      <c r="D3">
        <v>5160</v>
      </c>
      <c r="E3">
        <f t="shared" si="0"/>
        <v>3.8565891472868215E-2</v>
      </c>
    </row>
    <row r="4" spans="1:5" x14ac:dyDescent="0.4">
      <c r="A4" s="75">
        <v>9271</v>
      </c>
      <c r="B4" t="s">
        <v>28872</v>
      </c>
      <c r="C4">
        <v>303</v>
      </c>
      <c r="D4">
        <v>5413</v>
      </c>
      <c r="E4">
        <f t="shared" si="0"/>
        <v>5.5976353223720673E-2</v>
      </c>
    </row>
    <row r="5" spans="1:5" x14ac:dyDescent="0.4">
      <c r="A5" s="75">
        <v>171</v>
      </c>
      <c r="B5" t="s">
        <v>28872</v>
      </c>
      <c r="C5">
        <v>119</v>
      </c>
      <c r="D5">
        <v>5286</v>
      </c>
      <c r="E5">
        <f t="shared" si="0"/>
        <v>2.2512296632614455E-2</v>
      </c>
    </row>
    <row r="6" spans="1:5" x14ac:dyDescent="0.4">
      <c r="A6" s="75">
        <v>166</v>
      </c>
      <c r="B6" t="s">
        <v>28872</v>
      </c>
      <c r="C6">
        <v>132</v>
      </c>
      <c r="D6">
        <v>5022</v>
      </c>
      <c r="E6">
        <f t="shared" si="0"/>
        <v>2.6284348864994027E-2</v>
      </c>
    </row>
    <row r="7" spans="1:5" x14ac:dyDescent="0.4">
      <c r="A7">
        <v>282</v>
      </c>
      <c r="B7" t="s">
        <v>476</v>
      </c>
      <c r="C7">
        <v>518</v>
      </c>
      <c r="D7">
        <v>5314</v>
      </c>
      <c r="E7">
        <f t="shared" si="0"/>
        <v>9.7478359051561908E-2</v>
      </c>
    </row>
    <row r="8" spans="1:5" x14ac:dyDescent="0.4">
      <c r="A8">
        <v>345</v>
      </c>
      <c r="B8" t="s">
        <v>476</v>
      </c>
      <c r="C8">
        <v>434</v>
      </c>
      <c r="D8">
        <v>5012</v>
      </c>
      <c r="E8">
        <f t="shared" si="0"/>
        <v>8.6592178770949726E-2</v>
      </c>
    </row>
    <row r="9" spans="1:5" x14ac:dyDescent="0.4">
      <c r="A9">
        <v>1177</v>
      </c>
      <c r="B9" t="s">
        <v>476</v>
      </c>
      <c r="C9">
        <v>620</v>
      </c>
      <c r="D9">
        <v>5298</v>
      </c>
      <c r="E9">
        <f t="shared" si="0"/>
        <v>0.11702529256323141</v>
      </c>
    </row>
    <row r="10" spans="1:5" x14ac:dyDescent="0.4">
      <c r="A10">
        <v>245</v>
      </c>
      <c r="B10" t="s">
        <v>476</v>
      </c>
      <c r="C10">
        <v>545</v>
      </c>
      <c r="D10">
        <v>5189</v>
      </c>
      <c r="E10">
        <f t="shared" si="0"/>
        <v>0.1050298708807092</v>
      </c>
    </row>
    <row r="11" spans="1:5" x14ac:dyDescent="0.4">
      <c r="A11">
        <v>310</v>
      </c>
      <c r="B11" t="s">
        <v>476</v>
      </c>
      <c r="C11">
        <v>608</v>
      </c>
      <c r="D11">
        <v>5344</v>
      </c>
      <c r="E11">
        <f t="shared" si="0"/>
        <v>0.11377245508982035</v>
      </c>
    </row>
    <row r="12" spans="1:5" x14ac:dyDescent="0.4">
      <c r="A12">
        <v>342</v>
      </c>
      <c r="B12" t="s">
        <v>476</v>
      </c>
      <c r="C12">
        <v>806</v>
      </c>
      <c r="D12">
        <v>5386</v>
      </c>
      <c r="E12">
        <f t="shared" si="0"/>
        <v>0.14964723356851095</v>
      </c>
    </row>
    <row r="13" spans="1:5" x14ac:dyDescent="0.4">
      <c r="A13">
        <v>1050</v>
      </c>
      <c r="B13" t="s">
        <v>476</v>
      </c>
      <c r="C13">
        <v>522</v>
      </c>
      <c r="D13">
        <v>5212</v>
      </c>
      <c r="E13">
        <f t="shared" si="0"/>
        <v>0.10015349194167306</v>
      </c>
    </row>
    <row r="15" spans="1:5" x14ac:dyDescent="0.4">
      <c r="A15" s="18" t="s">
        <v>557</v>
      </c>
      <c r="B15" s="8" t="s">
        <v>22</v>
      </c>
      <c r="C15" s="18" t="s">
        <v>23</v>
      </c>
      <c r="D15" s="9" t="s">
        <v>24</v>
      </c>
    </row>
    <row r="16" spans="1:5" x14ac:dyDescent="0.4">
      <c r="A16" s="8" t="s">
        <v>28872</v>
      </c>
      <c r="B16" s="50">
        <f>AVERAGE(E2:E6)</f>
        <v>3.4583591463185327E-2</v>
      </c>
      <c r="C16" s="68">
        <f>_xlfn.STDEV.P(E2:E6)</f>
        <v>1.1942761988623646E-2</v>
      </c>
      <c r="D16" s="52">
        <f>C16/SQRT(COUNT(E2:E6))</f>
        <v>5.340965529132608E-3</v>
      </c>
    </row>
    <row r="17" spans="1:5" x14ac:dyDescent="0.4">
      <c r="A17" s="10" t="s">
        <v>476</v>
      </c>
      <c r="B17" s="53">
        <f>AVERAGE(E7:E13)</f>
        <v>0.10995698312377951</v>
      </c>
      <c r="C17" s="69">
        <f>_xlfn.STDEV.P(E7:E13)</f>
        <v>1.8753475185058346E-2</v>
      </c>
      <c r="D17" s="55">
        <f>C17/SQRT(COUNT(E7:E13))</f>
        <v>7.0881473654121974E-3</v>
      </c>
    </row>
    <row r="22" spans="1:5" x14ac:dyDescent="0.4">
      <c r="A22" t="s">
        <v>470</v>
      </c>
      <c r="B22" t="s">
        <v>557</v>
      </c>
      <c r="C22" t="s">
        <v>28885</v>
      </c>
      <c r="D22" t="s">
        <v>28886</v>
      </c>
      <c r="E22" t="s">
        <v>28887</v>
      </c>
    </row>
    <row r="23" spans="1:5" x14ac:dyDescent="0.4">
      <c r="A23" s="75">
        <v>9273</v>
      </c>
      <c r="B23" t="s">
        <v>28872</v>
      </c>
      <c r="C23">
        <v>184</v>
      </c>
      <c r="D23">
        <v>5264</v>
      </c>
      <c r="E23">
        <f t="shared" ref="E23:E34" si="1">C23/D23</f>
        <v>3.4954407294832825E-2</v>
      </c>
    </row>
    <row r="24" spans="1:5" x14ac:dyDescent="0.4">
      <c r="A24" s="75">
        <v>285</v>
      </c>
      <c r="B24" t="s">
        <v>28872</v>
      </c>
      <c r="C24">
        <v>314</v>
      </c>
      <c r="D24">
        <v>5285</v>
      </c>
      <c r="E24">
        <f t="shared" si="1"/>
        <v>5.9413434247871336E-2</v>
      </c>
    </row>
    <row r="25" spans="1:5" x14ac:dyDescent="0.4">
      <c r="A25" s="75">
        <v>9271</v>
      </c>
      <c r="B25" t="s">
        <v>28872</v>
      </c>
      <c r="C25">
        <v>157</v>
      </c>
      <c r="D25">
        <v>5346</v>
      </c>
      <c r="E25">
        <f t="shared" si="1"/>
        <v>2.9367751589973814E-2</v>
      </c>
    </row>
    <row r="26" spans="1:5" x14ac:dyDescent="0.4">
      <c r="A26" s="75">
        <v>9272</v>
      </c>
      <c r="B26" t="s">
        <v>28872</v>
      </c>
      <c r="C26">
        <v>146</v>
      </c>
      <c r="D26">
        <v>5096</v>
      </c>
      <c r="E26">
        <f t="shared" si="1"/>
        <v>2.8649921507064365E-2</v>
      </c>
    </row>
    <row r="27" spans="1:5" x14ac:dyDescent="0.4">
      <c r="A27" s="75">
        <v>166</v>
      </c>
      <c r="B27" t="s">
        <v>28872</v>
      </c>
      <c r="C27">
        <v>307</v>
      </c>
      <c r="D27">
        <v>5046</v>
      </c>
      <c r="E27">
        <f t="shared" si="1"/>
        <v>6.0840269520412209E-2</v>
      </c>
    </row>
    <row r="28" spans="1:5" x14ac:dyDescent="0.4">
      <c r="A28" s="75">
        <v>171</v>
      </c>
      <c r="B28" t="s">
        <v>28872</v>
      </c>
      <c r="C28">
        <v>213</v>
      </c>
      <c r="D28">
        <v>5133</v>
      </c>
      <c r="E28">
        <f t="shared" si="1"/>
        <v>4.1496201052016367E-2</v>
      </c>
    </row>
    <row r="29" spans="1:5" x14ac:dyDescent="0.4">
      <c r="A29">
        <v>310</v>
      </c>
      <c r="B29" t="s">
        <v>476</v>
      </c>
      <c r="C29">
        <v>694</v>
      </c>
      <c r="D29">
        <v>5076</v>
      </c>
      <c r="E29">
        <f t="shared" si="1"/>
        <v>0.13672182821118992</v>
      </c>
    </row>
    <row r="30" spans="1:5" x14ac:dyDescent="0.4">
      <c r="A30">
        <v>282</v>
      </c>
      <c r="B30" t="s">
        <v>476</v>
      </c>
      <c r="C30">
        <v>506</v>
      </c>
      <c r="D30">
        <v>5150</v>
      </c>
      <c r="E30">
        <f t="shared" si="1"/>
        <v>9.8252427184466015E-2</v>
      </c>
    </row>
    <row r="31" spans="1:5" x14ac:dyDescent="0.4">
      <c r="A31">
        <v>342</v>
      </c>
      <c r="B31" t="s">
        <v>476</v>
      </c>
      <c r="C31">
        <v>733</v>
      </c>
      <c r="D31">
        <v>5031</v>
      </c>
      <c r="E31">
        <f t="shared" si="1"/>
        <v>0.1456966805804015</v>
      </c>
    </row>
    <row r="32" spans="1:5" x14ac:dyDescent="0.4">
      <c r="A32">
        <v>356</v>
      </c>
      <c r="B32" t="s">
        <v>476</v>
      </c>
      <c r="C32">
        <v>536</v>
      </c>
      <c r="D32">
        <v>5023</v>
      </c>
      <c r="E32">
        <f t="shared" si="1"/>
        <v>0.10670913796535934</v>
      </c>
    </row>
    <row r="33" spans="1:5" x14ac:dyDescent="0.4">
      <c r="A33">
        <v>236</v>
      </c>
      <c r="B33" t="s">
        <v>476</v>
      </c>
      <c r="C33">
        <v>794</v>
      </c>
      <c r="D33">
        <v>5104</v>
      </c>
      <c r="E33">
        <f t="shared" si="1"/>
        <v>0.15556426332288401</v>
      </c>
    </row>
    <row r="34" spans="1:5" x14ac:dyDescent="0.4">
      <c r="A34">
        <v>237</v>
      </c>
      <c r="B34" t="s">
        <v>476</v>
      </c>
      <c r="C34">
        <v>627</v>
      </c>
      <c r="D34">
        <v>5358</v>
      </c>
      <c r="E34">
        <f t="shared" si="1"/>
        <v>0.11702127659574468</v>
      </c>
    </row>
    <row r="36" spans="1:5" x14ac:dyDescent="0.4">
      <c r="A36" s="18" t="s">
        <v>557</v>
      </c>
      <c r="B36" s="8" t="s">
        <v>22</v>
      </c>
      <c r="C36" s="18" t="s">
        <v>23</v>
      </c>
      <c r="D36" s="9" t="s">
        <v>24</v>
      </c>
    </row>
    <row r="37" spans="1:5" x14ac:dyDescent="0.4">
      <c r="A37" s="8" t="s">
        <v>28872</v>
      </c>
      <c r="B37" s="50">
        <f>AVERAGE(E23:E28)</f>
        <v>4.2453664202028486E-2</v>
      </c>
      <c r="C37" s="68">
        <f>_xlfn.STDEV.P(E23:E28)</f>
        <v>1.319495526242727E-2</v>
      </c>
      <c r="D37" s="52">
        <f>C37/SQRT(COUNT(E23:E28))</f>
        <v>5.3868179286330866E-3</v>
      </c>
    </row>
    <row r="38" spans="1:5" x14ac:dyDescent="0.4">
      <c r="A38" s="10" t="s">
        <v>476</v>
      </c>
      <c r="B38" s="53">
        <f>AVERAGE(E29:E34)</f>
        <v>0.12666093564334091</v>
      </c>
      <c r="C38" s="69">
        <f>_xlfn.STDEV.P(E29:E34)</f>
        <v>2.0804743471608642E-2</v>
      </c>
      <c r="D38" s="55">
        <f>C38/SQRT(COUNT(E29:E34))</f>
        <v>8.493500955823444E-3</v>
      </c>
    </row>
  </sheetData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B21E-E46A-4945-88A9-0CD3D3986984}">
  <dimension ref="A1:E25"/>
  <sheetViews>
    <sheetView workbookViewId="0"/>
  </sheetViews>
  <sheetFormatPr defaultRowHeight="18.75" x14ac:dyDescent="0.4"/>
  <sheetData>
    <row r="1" spans="1:5" x14ac:dyDescent="0.4">
      <c r="A1" s="3" t="s">
        <v>470</v>
      </c>
      <c r="B1" s="3" t="s">
        <v>501</v>
      </c>
      <c r="C1" s="3" t="s">
        <v>28891</v>
      </c>
      <c r="D1" s="3" t="s">
        <v>28890</v>
      </c>
      <c r="E1" s="3" t="s">
        <v>28892</v>
      </c>
    </row>
    <row r="2" spans="1:5" x14ac:dyDescent="0.4">
      <c r="A2" s="3">
        <v>815</v>
      </c>
      <c r="B2" s="3" t="s">
        <v>28893</v>
      </c>
      <c r="C2" s="13" t="s">
        <v>518</v>
      </c>
      <c r="D2" s="3">
        <v>144</v>
      </c>
      <c r="E2" s="3">
        <v>1</v>
      </c>
    </row>
    <row r="3" spans="1:5" x14ac:dyDescent="0.4">
      <c r="A3" s="3">
        <v>977</v>
      </c>
      <c r="B3" s="3" t="s">
        <v>28893</v>
      </c>
      <c r="C3" s="13" t="s">
        <v>518</v>
      </c>
      <c r="D3" s="3">
        <v>127</v>
      </c>
      <c r="E3" s="3">
        <v>1</v>
      </c>
    </row>
    <row r="4" spans="1:5" x14ac:dyDescent="0.4">
      <c r="A4" s="3">
        <v>813</v>
      </c>
      <c r="B4" s="3" t="s">
        <v>28893</v>
      </c>
      <c r="C4" s="13" t="s">
        <v>518</v>
      </c>
      <c r="D4" s="3">
        <v>157</v>
      </c>
      <c r="E4" s="3">
        <v>1</v>
      </c>
    </row>
    <row r="5" spans="1:5" x14ac:dyDescent="0.4">
      <c r="A5" s="3">
        <v>1558</v>
      </c>
      <c r="B5" s="3" t="s">
        <v>28894</v>
      </c>
      <c r="C5" s="13" t="s">
        <v>518</v>
      </c>
      <c r="D5" s="3">
        <v>124</v>
      </c>
      <c r="E5" s="3">
        <v>1</v>
      </c>
    </row>
    <row r="6" spans="1:5" x14ac:dyDescent="0.4">
      <c r="A6" s="3">
        <v>1669</v>
      </c>
      <c r="B6" s="3" t="s">
        <v>28894</v>
      </c>
      <c r="C6" s="13" t="s">
        <v>518</v>
      </c>
      <c r="D6" s="3">
        <v>117</v>
      </c>
      <c r="E6" s="3">
        <v>1</v>
      </c>
    </row>
    <row r="7" spans="1:5" x14ac:dyDescent="0.4">
      <c r="A7" s="3">
        <v>1668</v>
      </c>
      <c r="B7" s="3" t="s">
        <v>28894</v>
      </c>
      <c r="C7" s="13" t="s">
        <v>518</v>
      </c>
      <c r="D7" s="3">
        <v>124</v>
      </c>
      <c r="E7" s="3">
        <v>1</v>
      </c>
    </row>
    <row r="8" spans="1:5" x14ac:dyDescent="0.4">
      <c r="A8" s="3">
        <v>1555</v>
      </c>
      <c r="B8" s="3" t="s">
        <v>28893</v>
      </c>
      <c r="C8" s="13" t="s">
        <v>518</v>
      </c>
      <c r="D8" s="3">
        <v>163</v>
      </c>
      <c r="E8" s="3">
        <v>1</v>
      </c>
    </row>
    <row r="9" spans="1:5" x14ac:dyDescent="0.4">
      <c r="A9" s="3">
        <v>1557</v>
      </c>
      <c r="B9" s="3" t="s">
        <v>28894</v>
      </c>
      <c r="C9" s="13" t="s">
        <v>518</v>
      </c>
      <c r="D9" s="3">
        <v>163</v>
      </c>
      <c r="E9" s="3">
        <v>1</v>
      </c>
    </row>
    <row r="10" spans="1:5" x14ac:dyDescent="0.4">
      <c r="A10" s="3">
        <v>1828</v>
      </c>
      <c r="B10" s="3" t="s">
        <v>28894</v>
      </c>
      <c r="C10" s="13" t="s">
        <v>518</v>
      </c>
      <c r="D10" s="3">
        <v>131</v>
      </c>
      <c r="E10" s="3">
        <v>1</v>
      </c>
    </row>
    <row r="11" spans="1:5" x14ac:dyDescent="0.4">
      <c r="A11" s="3">
        <v>1830</v>
      </c>
      <c r="B11" s="3" t="s">
        <v>28894</v>
      </c>
      <c r="C11" s="13" t="s">
        <v>518</v>
      </c>
      <c r="D11" s="3">
        <v>131</v>
      </c>
      <c r="E11" s="3">
        <v>1</v>
      </c>
    </row>
    <row r="12" spans="1:5" x14ac:dyDescent="0.4">
      <c r="A12" s="3">
        <v>1844</v>
      </c>
      <c r="B12" s="3" t="s">
        <v>28893</v>
      </c>
      <c r="C12" s="13" t="s">
        <v>518</v>
      </c>
      <c r="D12" s="3">
        <v>125</v>
      </c>
      <c r="E12" s="3">
        <v>1</v>
      </c>
    </row>
    <row r="13" spans="1:5" x14ac:dyDescent="0.4">
      <c r="A13" s="3">
        <v>1998</v>
      </c>
      <c r="B13" s="3" t="s">
        <v>28893</v>
      </c>
      <c r="C13" s="13" t="s">
        <v>518</v>
      </c>
      <c r="D13" s="3">
        <v>133</v>
      </c>
      <c r="E13" s="3">
        <v>1</v>
      </c>
    </row>
    <row r="14" spans="1:5" x14ac:dyDescent="0.4">
      <c r="A14" s="3">
        <v>2567</v>
      </c>
      <c r="B14" s="3" t="s">
        <v>28894</v>
      </c>
      <c r="C14" s="13" t="s">
        <v>518</v>
      </c>
      <c r="D14" s="3">
        <v>134</v>
      </c>
      <c r="E14" s="3">
        <v>1</v>
      </c>
    </row>
    <row r="15" spans="1:5" x14ac:dyDescent="0.4">
      <c r="A15" s="3" t="s">
        <v>28895</v>
      </c>
      <c r="B15" s="3" t="s">
        <v>433</v>
      </c>
      <c r="C15" s="13" t="s">
        <v>28896</v>
      </c>
      <c r="D15" s="3">
        <v>164</v>
      </c>
      <c r="E15" s="3">
        <v>1</v>
      </c>
    </row>
    <row r="16" spans="1:5" x14ac:dyDescent="0.4">
      <c r="A16" s="3" t="s">
        <v>28897</v>
      </c>
      <c r="B16" s="3" t="s">
        <v>433</v>
      </c>
      <c r="C16" s="13" t="s">
        <v>28896</v>
      </c>
      <c r="D16" s="3">
        <v>165</v>
      </c>
      <c r="E16" s="3">
        <v>1</v>
      </c>
    </row>
    <row r="17" spans="1:5" x14ac:dyDescent="0.4">
      <c r="A17" s="3" t="s">
        <v>28898</v>
      </c>
      <c r="B17" s="3" t="s">
        <v>433</v>
      </c>
      <c r="C17" s="13" t="s">
        <v>28896</v>
      </c>
      <c r="D17" s="3">
        <v>144</v>
      </c>
      <c r="E17" s="3">
        <v>1</v>
      </c>
    </row>
    <row r="18" spans="1:5" x14ac:dyDescent="0.4">
      <c r="A18" s="3" t="s">
        <v>28899</v>
      </c>
      <c r="B18" s="3" t="s">
        <v>433</v>
      </c>
      <c r="C18" s="13" t="s">
        <v>28896</v>
      </c>
      <c r="D18" s="3">
        <v>157</v>
      </c>
      <c r="E18" s="3">
        <v>1</v>
      </c>
    </row>
    <row r="19" spans="1:5" x14ac:dyDescent="0.4">
      <c r="A19" s="3" t="s">
        <v>507</v>
      </c>
      <c r="B19" s="3" t="s">
        <v>432</v>
      </c>
      <c r="C19" s="13" t="s">
        <v>28896</v>
      </c>
      <c r="D19" s="3">
        <v>106</v>
      </c>
      <c r="E19" s="3">
        <v>1</v>
      </c>
    </row>
    <row r="20" spans="1:5" x14ac:dyDescent="0.4">
      <c r="A20" s="3" t="s">
        <v>28900</v>
      </c>
      <c r="B20" s="3" t="s">
        <v>433</v>
      </c>
      <c r="C20" s="13" t="s">
        <v>28896</v>
      </c>
      <c r="D20" s="3">
        <v>127</v>
      </c>
      <c r="E20" s="3">
        <v>1</v>
      </c>
    </row>
    <row r="21" spans="1:5" x14ac:dyDescent="0.4">
      <c r="A21" s="3" t="s">
        <v>28901</v>
      </c>
      <c r="B21" s="3" t="s">
        <v>433</v>
      </c>
      <c r="C21" s="13" t="s">
        <v>28896</v>
      </c>
      <c r="D21" s="3">
        <v>167</v>
      </c>
      <c r="E21" s="3">
        <v>1</v>
      </c>
    </row>
    <row r="22" spans="1:5" x14ac:dyDescent="0.4">
      <c r="A22" s="3" t="s">
        <v>28902</v>
      </c>
      <c r="B22" s="3" t="s">
        <v>433</v>
      </c>
      <c r="C22" s="13" t="s">
        <v>28896</v>
      </c>
      <c r="D22" s="3">
        <v>156</v>
      </c>
      <c r="E22" s="3">
        <v>1</v>
      </c>
    </row>
    <row r="23" spans="1:5" x14ac:dyDescent="0.4">
      <c r="A23" s="3" t="s">
        <v>28903</v>
      </c>
      <c r="B23" s="3" t="s">
        <v>433</v>
      </c>
      <c r="C23" s="13" t="s">
        <v>28896</v>
      </c>
      <c r="D23" s="3">
        <v>193</v>
      </c>
      <c r="E23" s="3">
        <v>1</v>
      </c>
    </row>
    <row r="24" spans="1:5" x14ac:dyDescent="0.4">
      <c r="A24" s="3" t="s">
        <v>28904</v>
      </c>
      <c r="B24" s="3" t="s">
        <v>433</v>
      </c>
      <c r="C24" s="13" t="s">
        <v>28896</v>
      </c>
      <c r="D24" s="3">
        <v>186</v>
      </c>
      <c r="E24" s="3">
        <v>1</v>
      </c>
    </row>
    <row r="25" spans="1:5" x14ac:dyDescent="0.4">
      <c r="A25" s="3" t="s">
        <v>28905</v>
      </c>
      <c r="B25" s="3" t="s">
        <v>432</v>
      </c>
      <c r="C25" s="13" t="s">
        <v>28896</v>
      </c>
      <c r="D25" s="3">
        <v>94</v>
      </c>
      <c r="E25" s="3">
        <v>1</v>
      </c>
    </row>
  </sheetData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6A0E-E088-4676-9924-69807ABE4D92}">
  <dimension ref="A1:K24"/>
  <sheetViews>
    <sheetView workbookViewId="0"/>
  </sheetViews>
  <sheetFormatPr defaultRowHeight="18.75" x14ac:dyDescent="0.4"/>
  <cols>
    <col min="1" max="1" width="25.5" bestFit="1" customWidth="1"/>
  </cols>
  <sheetData>
    <row r="1" spans="1:11" x14ac:dyDescent="0.4">
      <c r="A1" s="3" t="s">
        <v>530</v>
      </c>
      <c r="B1" t="s">
        <v>28906</v>
      </c>
      <c r="C1" t="s">
        <v>28907</v>
      </c>
      <c r="D1" t="s">
        <v>28908</v>
      </c>
      <c r="E1" t="s">
        <v>28909</v>
      </c>
      <c r="F1" t="s">
        <v>28910</v>
      </c>
      <c r="G1" t="s">
        <v>28911</v>
      </c>
      <c r="H1" t="s">
        <v>521</v>
      </c>
      <c r="I1" t="s">
        <v>506</v>
      </c>
      <c r="J1" t="s">
        <v>522</v>
      </c>
    </row>
    <row r="2" spans="1:11" x14ac:dyDescent="0.4">
      <c r="A2" s="3" t="s">
        <v>527</v>
      </c>
      <c r="B2" s="78">
        <v>23.657718852319647</v>
      </c>
      <c r="C2" s="78">
        <v>30.025018007966679</v>
      </c>
      <c r="D2" s="78">
        <v>28.834859667314376</v>
      </c>
      <c r="E2" s="78">
        <v>39.687539000896308</v>
      </c>
      <c r="F2" s="78">
        <v>34.629421236858306</v>
      </c>
      <c r="G2" s="78">
        <v>28.620197496390421</v>
      </c>
      <c r="H2" s="78">
        <v>10.108716724537</v>
      </c>
      <c r="I2" s="78">
        <v>15.166095196759301</v>
      </c>
      <c r="J2" s="78">
        <v>15.536581307870399</v>
      </c>
      <c r="K2" s="78"/>
    </row>
    <row r="3" spans="1:11" x14ac:dyDescent="0.4"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 x14ac:dyDescent="0.4">
      <c r="A4" s="3" t="s">
        <v>530</v>
      </c>
      <c r="B4" s="78" t="s">
        <v>28906</v>
      </c>
      <c r="C4" s="78" t="s">
        <v>28907</v>
      </c>
      <c r="D4" s="78" t="s">
        <v>28908</v>
      </c>
      <c r="E4" s="78" t="s">
        <v>28909</v>
      </c>
      <c r="F4" s="78" t="s">
        <v>28910</v>
      </c>
      <c r="G4" s="78" t="s">
        <v>28911</v>
      </c>
      <c r="H4" s="78" t="s">
        <v>520</v>
      </c>
      <c r="I4" s="78" t="s">
        <v>521</v>
      </c>
      <c r="J4" s="78" t="s">
        <v>506</v>
      </c>
      <c r="K4" s="78" t="s">
        <v>522</v>
      </c>
    </row>
    <row r="5" spans="1:11" x14ac:dyDescent="0.4">
      <c r="A5" t="s">
        <v>528</v>
      </c>
      <c r="B5" s="78">
        <v>14.662102723559178</v>
      </c>
      <c r="C5" s="78">
        <v>19.893395867082134</v>
      </c>
      <c r="D5" s="78">
        <v>16.705457773258516</v>
      </c>
      <c r="E5" s="78">
        <v>9.3823134150272747</v>
      </c>
      <c r="F5" s="78">
        <v>14.223667663299217</v>
      </c>
      <c r="G5" s="78">
        <v>20.140574046165501</v>
      </c>
      <c r="H5" s="78">
        <v>41.9</v>
      </c>
      <c r="I5" s="78">
        <v>33</v>
      </c>
      <c r="J5" s="78">
        <v>62.4</v>
      </c>
      <c r="K5" s="78">
        <v>78.5</v>
      </c>
    </row>
    <row r="6" spans="1:11" x14ac:dyDescent="0.4"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 x14ac:dyDescent="0.4">
      <c r="A7" s="3" t="s">
        <v>530</v>
      </c>
      <c r="B7" s="78" t="s">
        <v>28906</v>
      </c>
      <c r="C7" s="78" t="s">
        <v>28907</v>
      </c>
      <c r="D7" s="78" t="s">
        <v>28908</v>
      </c>
      <c r="E7" s="78" t="s">
        <v>28909</v>
      </c>
      <c r="F7" s="78" t="s">
        <v>28910</v>
      </c>
      <c r="G7" s="78" t="s">
        <v>28911</v>
      </c>
      <c r="H7" s="57" t="s">
        <v>523</v>
      </c>
      <c r="I7" s="57" t="s">
        <v>524</v>
      </c>
      <c r="J7" s="57" t="s">
        <v>525</v>
      </c>
      <c r="K7" s="78"/>
    </row>
    <row r="8" spans="1:11" x14ac:dyDescent="0.4">
      <c r="A8" t="s">
        <v>529</v>
      </c>
      <c r="B8" s="78">
        <v>19.151540624742719</v>
      </c>
      <c r="C8" s="78">
        <v>20.356796612453753</v>
      </c>
      <c r="D8" s="78">
        <v>20.820442409680187</v>
      </c>
      <c r="E8" s="78">
        <v>14.759368872140671</v>
      </c>
      <c r="F8" s="78">
        <v>25.308670811389394</v>
      </c>
      <c r="G8" s="78">
        <v>14.987390623620344</v>
      </c>
      <c r="H8" s="78">
        <v>49.3303333333333</v>
      </c>
      <c r="I8" s="78">
        <v>58.774999999999999</v>
      </c>
      <c r="J8" s="78">
        <v>29.7265333333333</v>
      </c>
      <c r="K8" s="78"/>
    </row>
    <row r="11" spans="1:11" x14ac:dyDescent="0.4">
      <c r="A11" s="8" t="s">
        <v>541</v>
      </c>
      <c r="B11" s="23" t="s">
        <v>477</v>
      </c>
      <c r="C11" s="24" t="s">
        <v>540</v>
      </c>
    </row>
    <row r="12" spans="1:11" x14ac:dyDescent="0.4">
      <c r="A12" s="8" t="s">
        <v>22</v>
      </c>
      <c r="B12" s="79">
        <f>AVERAGE(B2:G2)</f>
        <v>30.909125710290962</v>
      </c>
      <c r="C12" s="80">
        <f>AVERAGE(H2:J2)</f>
        <v>13.603797743055566</v>
      </c>
    </row>
    <row r="13" spans="1:11" x14ac:dyDescent="0.4">
      <c r="A13" s="11" t="s">
        <v>23</v>
      </c>
      <c r="B13" s="78">
        <f>_xlfn.STDEV.P(B2:G2)</f>
        <v>5.0630599861521501</v>
      </c>
      <c r="C13" s="81">
        <f>_xlfn.STDEV.P(H2:J2)</f>
        <v>2.476019451207685</v>
      </c>
    </row>
    <row r="14" spans="1:11" x14ac:dyDescent="0.4">
      <c r="A14" s="10" t="s">
        <v>24</v>
      </c>
      <c r="B14" s="82">
        <f>B13/SQRT(COUNT(B2:G2))</f>
        <v>2.0669855838626052</v>
      </c>
      <c r="C14" s="83">
        <f>C13/SQRT(COUNT(H2:J2))</f>
        <v>1.4295304966735065</v>
      </c>
    </row>
    <row r="16" spans="1:11" x14ac:dyDescent="0.4">
      <c r="A16" s="8" t="s">
        <v>542</v>
      </c>
      <c r="B16" s="23" t="s">
        <v>519</v>
      </c>
      <c r="C16" s="24" t="s">
        <v>540</v>
      </c>
    </row>
    <row r="17" spans="1:3" x14ac:dyDescent="0.4">
      <c r="A17" s="8" t="s">
        <v>22</v>
      </c>
      <c r="B17" s="79">
        <f>AVERAGE(B5:G5)</f>
        <v>15.834585248065302</v>
      </c>
      <c r="C17" s="80">
        <f>AVERAGE(H5:K5)</f>
        <v>53.95</v>
      </c>
    </row>
    <row r="18" spans="1:3" x14ac:dyDescent="0.4">
      <c r="A18" s="11" t="s">
        <v>23</v>
      </c>
      <c r="B18" s="78">
        <f>_xlfn.STDEV.P(B5:G5)</f>
        <v>3.6827409327868224</v>
      </c>
      <c r="C18" s="81">
        <f>_xlfn.STDEV.P(H5:K5)</f>
        <v>17.735627984370876</v>
      </c>
    </row>
    <row r="19" spans="1:3" x14ac:dyDescent="0.4">
      <c r="A19" s="10" t="s">
        <v>24</v>
      </c>
      <c r="B19" s="82">
        <f>B18/SQRT(COUNT(B5:G5))</f>
        <v>1.5034726900315125</v>
      </c>
      <c r="C19" s="83">
        <f>C18/SQRT(COUNT(H5:K5))</f>
        <v>8.8678139921854378</v>
      </c>
    </row>
    <row r="20" spans="1:3" x14ac:dyDescent="0.4">
      <c r="B20" s="78"/>
      <c r="C20" s="78"/>
    </row>
    <row r="21" spans="1:3" x14ac:dyDescent="0.4">
      <c r="A21" s="8" t="s">
        <v>543</v>
      </c>
      <c r="B21" s="84" t="s">
        <v>477</v>
      </c>
      <c r="C21" s="85" t="s">
        <v>540</v>
      </c>
    </row>
    <row r="22" spans="1:3" x14ac:dyDescent="0.4">
      <c r="A22" s="8" t="s">
        <v>22</v>
      </c>
      <c r="B22" s="79">
        <f>AVERAGE(B8:G8)</f>
        <v>19.230701659004509</v>
      </c>
      <c r="C22" s="80">
        <f>AVERAGE(H8:J8)</f>
        <v>45.943955555555533</v>
      </c>
    </row>
    <row r="23" spans="1:3" x14ac:dyDescent="0.4">
      <c r="A23" s="11" t="s">
        <v>23</v>
      </c>
      <c r="B23" s="78">
        <f>_xlfn.STDEV.P(B8:G8)</f>
        <v>3.6226566315143063</v>
      </c>
      <c r="C23" s="81">
        <f>_xlfn.STDEV.P(H8:J8)</f>
        <v>12.098319986992193</v>
      </c>
    </row>
    <row r="24" spans="1:3" x14ac:dyDescent="0.4">
      <c r="A24" s="10" t="s">
        <v>24</v>
      </c>
      <c r="B24" s="82">
        <f>B23/SQRT(COUNT(B8:G8))</f>
        <v>1.4789433767532922</v>
      </c>
      <c r="C24" s="83">
        <f>C23/SQRT(COUNT(H8:J8))</f>
        <v>6.9849683012321728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E4B41-C9AE-4519-9C39-99528DD6AC2D}">
  <dimension ref="A1:K152"/>
  <sheetViews>
    <sheetView workbookViewId="0"/>
  </sheetViews>
  <sheetFormatPr defaultRowHeight="18.75" x14ac:dyDescent="0.4"/>
  <cols>
    <col min="1" max="1" width="35.125" bestFit="1" customWidth="1"/>
    <col min="5" max="5" width="16.75" bestFit="1" customWidth="1"/>
  </cols>
  <sheetData>
    <row r="1" spans="1:11" x14ac:dyDescent="0.4">
      <c r="A1" s="3" t="s">
        <v>228</v>
      </c>
      <c r="B1" s="7" t="s">
        <v>229</v>
      </c>
      <c r="C1" s="7" t="s">
        <v>230</v>
      </c>
      <c r="D1" s="3" t="s">
        <v>28</v>
      </c>
      <c r="E1" s="3" t="s">
        <v>231</v>
      </c>
      <c r="F1" s="3" t="s">
        <v>232</v>
      </c>
      <c r="G1" s="3"/>
      <c r="H1" s="30"/>
      <c r="I1" s="31" t="s">
        <v>234</v>
      </c>
      <c r="J1" s="3"/>
      <c r="K1" s="3"/>
    </row>
    <row r="2" spans="1:11" x14ac:dyDescent="0.4">
      <c r="A2" s="3" t="s">
        <v>235</v>
      </c>
      <c r="B2" s="7">
        <v>1</v>
      </c>
      <c r="C2" s="7">
        <v>66</v>
      </c>
      <c r="D2" s="3">
        <v>260</v>
      </c>
      <c r="E2" s="3" t="str">
        <f t="shared" ref="E2:E33" si="0">IF(D2&lt;$I$2,"RECK.low","RECK.high")</f>
        <v>RECK.low</v>
      </c>
      <c r="F2" s="3" t="str">
        <f>IF(D2&lt;$I$3,"RECK.low","RECK.high")</f>
        <v>RECK.low</v>
      </c>
      <c r="G2" s="3"/>
      <c r="H2" s="35" t="s">
        <v>236</v>
      </c>
      <c r="I2" s="31">
        <f>AVERAGE(D2:D152)</f>
        <v>326.96432715231794</v>
      </c>
      <c r="J2" s="3"/>
      <c r="K2" s="3"/>
    </row>
    <row r="3" spans="1:11" x14ac:dyDescent="0.4">
      <c r="A3" s="3" t="s">
        <v>237</v>
      </c>
      <c r="B3" s="7">
        <v>0</v>
      </c>
      <c r="C3" s="7">
        <v>729</v>
      </c>
      <c r="D3" s="3">
        <v>228.9562</v>
      </c>
      <c r="E3" s="3" t="str">
        <f t="shared" si="0"/>
        <v>RECK.low</v>
      </c>
      <c r="F3" s="3" t="str">
        <f t="shared" ref="F3:F66" si="1">IF(D3&lt;$I$3,"RECK.low","RECK.high")</f>
        <v>RECK.low</v>
      </c>
      <c r="G3" s="3"/>
      <c r="H3" s="33" t="s">
        <v>241</v>
      </c>
      <c r="I3" s="34">
        <f>MEDIAN(D2:D152)</f>
        <v>280.61219999999997</v>
      </c>
      <c r="J3" s="3"/>
      <c r="K3" s="3"/>
    </row>
    <row r="4" spans="1:11" x14ac:dyDescent="0.4">
      <c r="A4" s="3" t="s">
        <v>238</v>
      </c>
      <c r="B4" s="7">
        <v>1</v>
      </c>
      <c r="C4" s="7">
        <v>293</v>
      </c>
      <c r="D4" s="3">
        <v>225.14619999999999</v>
      </c>
      <c r="E4" s="3" t="str">
        <f t="shared" si="0"/>
        <v>RECK.low</v>
      </c>
      <c r="F4" s="3" t="str">
        <f t="shared" si="1"/>
        <v>RECK.low</v>
      </c>
      <c r="G4" s="3"/>
      <c r="H4" s="3"/>
    </row>
    <row r="5" spans="1:11" x14ac:dyDescent="0.4">
      <c r="A5" s="3" t="s">
        <v>239</v>
      </c>
      <c r="B5" s="7">
        <v>0</v>
      </c>
      <c r="C5" s="7">
        <v>80</v>
      </c>
      <c r="D5" s="3">
        <v>420.2115</v>
      </c>
      <c r="E5" s="3" t="str">
        <f t="shared" si="0"/>
        <v>RECK.high</v>
      </c>
      <c r="F5" s="3" t="str">
        <f t="shared" si="1"/>
        <v>RECK.high</v>
      </c>
      <c r="G5" s="3"/>
      <c r="H5" s="3"/>
    </row>
    <row r="6" spans="1:11" x14ac:dyDescent="0.4">
      <c r="A6" s="3" t="s">
        <v>240</v>
      </c>
      <c r="B6" s="7">
        <v>1</v>
      </c>
      <c r="C6" s="7">
        <v>627</v>
      </c>
      <c r="D6" s="3">
        <v>270.09649999999999</v>
      </c>
      <c r="E6" s="3" t="str">
        <f t="shared" si="0"/>
        <v>RECK.low</v>
      </c>
      <c r="F6" s="3" t="str">
        <f t="shared" si="1"/>
        <v>RECK.low</v>
      </c>
      <c r="G6" s="3"/>
      <c r="H6" s="3"/>
    </row>
    <row r="7" spans="1:11" x14ac:dyDescent="0.4">
      <c r="A7" s="3" t="s">
        <v>242</v>
      </c>
      <c r="B7" s="7">
        <v>1</v>
      </c>
      <c r="C7" s="7">
        <v>607</v>
      </c>
      <c r="D7" s="3">
        <v>389.54129999999998</v>
      </c>
      <c r="E7" s="3" t="str">
        <f t="shared" si="0"/>
        <v>RECK.high</v>
      </c>
      <c r="F7" s="3" t="str">
        <f t="shared" si="1"/>
        <v>RECK.high</v>
      </c>
      <c r="G7" s="3"/>
      <c r="H7" s="3"/>
    </row>
    <row r="8" spans="1:11" x14ac:dyDescent="0.4">
      <c r="A8" s="3" t="s">
        <v>243</v>
      </c>
      <c r="B8" s="7">
        <v>0</v>
      </c>
      <c r="C8" s="7">
        <v>676</v>
      </c>
      <c r="D8" s="3">
        <v>289.19380000000001</v>
      </c>
      <c r="E8" s="3" t="str">
        <f t="shared" si="0"/>
        <v>RECK.low</v>
      </c>
      <c r="F8" s="3" t="str">
        <f t="shared" si="1"/>
        <v>RECK.high</v>
      </c>
      <c r="G8" s="3"/>
      <c r="H8" s="3"/>
      <c r="I8" s="3"/>
    </row>
    <row r="9" spans="1:11" x14ac:dyDescent="0.4">
      <c r="A9" s="3" t="s">
        <v>244</v>
      </c>
      <c r="B9" s="7">
        <v>1</v>
      </c>
      <c r="C9" s="7">
        <v>691</v>
      </c>
      <c r="D9" s="3">
        <v>279.2593</v>
      </c>
      <c r="E9" s="3" t="str">
        <f t="shared" si="0"/>
        <v>RECK.low</v>
      </c>
      <c r="F9" s="3" t="str">
        <f t="shared" si="1"/>
        <v>RECK.low</v>
      </c>
      <c r="G9" s="3"/>
      <c r="H9" s="3"/>
      <c r="I9" s="3"/>
      <c r="J9" s="3"/>
      <c r="K9" s="3"/>
    </row>
    <row r="10" spans="1:11" x14ac:dyDescent="0.4">
      <c r="A10" s="3" t="s">
        <v>245</v>
      </c>
      <c r="B10" s="7">
        <v>0</v>
      </c>
      <c r="C10" s="7">
        <v>1287</v>
      </c>
      <c r="D10" s="3">
        <v>148.08359999999999</v>
      </c>
      <c r="E10" s="3" t="str">
        <f t="shared" si="0"/>
        <v>RECK.low</v>
      </c>
      <c r="F10" s="3" t="str">
        <f t="shared" si="1"/>
        <v>RECK.low</v>
      </c>
      <c r="G10" s="3"/>
      <c r="H10" s="3"/>
      <c r="I10" s="3"/>
      <c r="J10" s="3"/>
      <c r="K10" s="3"/>
    </row>
    <row r="11" spans="1:11" x14ac:dyDescent="0.4">
      <c r="A11" s="3" t="s">
        <v>246</v>
      </c>
      <c r="B11" s="7">
        <v>0</v>
      </c>
      <c r="C11" s="7">
        <v>969</v>
      </c>
      <c r="D11" s="3">
        <v>97.968100000000007</v>
      </c>
      <c r="E11" s="3" t="str">
        <f t="shared" si="0"/>
        <v>RECK.low</v>
      </c>
      <c r="F11" s="3" t="str">
        <f t="shared" si="1"/>
        <v>RECK.low</v>
      </c>
      <c r="G11" s="3"/>
      <c r="H11" s="3"/>
      <c r="I11" s="3"/>
      <c r="J11" s="3"/>
      <c r="K11" s="3"/>
    </row>
    <row r="12" spans="1:11" x14ac:dyDescent="0.4">
      <c r="A12" s="3" t="s">
        <v>247</v>
      </c>
      <c r="B12" s="7">
        <v>0</v>
      </c>
      <c r="C12" s="7">
        <v>484</v>
      </c>
      <c r="D12" s="3">
        <v>108.7704</v>
      </c>
      <c r="E12" s="3" t="str">
        <f t="shared" si="0"/>
        <v>RECK.low</v>
      </c>
      <c r="F12" s="3" t="str">
        <f t="shared" si="1"/>
        <v>RECK.low</v>
      </c>
      <c r="G12" s="3"/>
      <c r="H12" s="3"/>
      <c r="I12" s="3"/>
      <c r="J12" s="3"/>
      <c r="K12" s="3"/>
    </row>
    <row r="13" spans="1:11" x14ac:dyDescent="0.4">
      <c r="A13" s="3" t="s">
        <v>248</v>
      </c>
      <c r="B13" s="7">
        <v>0</v>
      </c>
      <c r="C13" s="7">
        <v>440</v>
      </c>
      <c r="D13" s="3">
        <v>204.32689999999999</v>
      </c>
      <c r="E13" s="3" t="str">
        <f t="shared" si="0"/>
        <v>RECK.low</v>
      </c>
      <c r="F13" s="3" t="str">
        <f t="shared" si="1"/>
        <v>RECK.low</v>
      </c>
      <c r="G13" s="3"/>
      <c r="H13" s="3"/>
      <c r="I13" s="3"/>
      <c r="J13" s="3"/>
      <c r="K13" s="3"/>
    </row>
    <row r="14" spans="1:11" x14ac:dyDescent="0.4">
      <c r="A14" s="3" t="s">
        <v>249</v>
      </c>
      <c r="B14" s="7">
        <v>0</v>
      </c>
      <c r="C14" s="7">
        <v>463</v>
      </c>
      <c r="D14" s="3">
        <v>431.3519</v>
      </c>
      <c r="E14" s="3" t="str">
        <f t="shared" si="0"/>
        <v>RECK.high</v>
      </c>
      <c r="F14" s="3" t="str">
        <f t="shared" si="1"/>
        <v>RECK.high</v>
      </c>
      <c r="G14" s="3"/>
      <c r="H14" s="3"/>
      <c r="I14" s="3"/>
      <c r="J14" s="3"/>
      <c r="K14" s="3"/>
    </row>
    <row r="15" spans="1:11" x14ac:dyDescent="0.4">
      <c r="A15" s="3" t="s">
        <v>250</v>
      </c>
      <c r="B15" s="7">
        <v>0</v>
      </c>
      <c r="C15" s="7">
        <v>438</v>
      </c>
      <c r="D15" s="3">
        <v>345.08350000000002</v>
      </c>
      <c r="E15" s="3" t="str">
        <f t="shared" si="0"/>
        <v>RECK.high</v>
      </c>
      <c r="F15" s="3" t="str">
        <f t="shared" si="1"/>
        <v>RECK.high</v>
      </c>
      <c r="G15" s="3"/>
      <c r="H15" s="3"/>
      <c r="I15" s="3"/>
      <c r="J15" s="3"/>
      <c r="K15" s="3"/>
    </row>
    <row r="16" spans="1:11" x14ac:dyDescent="0.4">
      <c r="A16" s="3" t="s">
        <v>251</v>
      </c>
      <c r="B16" s="7">
        <v>0</v>
      </c>
      <c r="C16" s="7">
        <v>319</v>
      </c>
      <c r="D16" s="3">
        <v>351.06380000000001</v>
      </c>
      <c r="E16" s="3" t="str">
        <f t="shared" si="0"/>
        <v>RECK.high</v>
      </c>
      <c r="F16" s="3" t="str">
        <f t="shared" si="1"/>
        <v>RECK.high</v>
      </c>
      <c r="G16" s="3"/>
      <c r="H16" s="3"/>
      <c r="I16" s="3"/>
      <c r="J16" s="3"/>
      <c r="K16" s="3"/>
    </row>
    <row r="17" spans="1:11" x14ac:dyDescent="0.4">
      <c r="A17" s="3" t="s">
        <v>252</v>
      </c>
      <c r="B17" s="7">
        <v>1</v>
      </c>
      <c r="C17" s="7">
        <v>277</v>
      </c>
      <c r="D17" s="3">
        <v>216.15719999999999</v>
      </c>
      <c r="E17" s="3" t="str">
        <f t="shared" si="0"/>
        <v>RECK.low</v>
      </c>
      <c r="F17" s="3" t="str">
        <f t="shared" si="1"/>
        <v>RECK.low</v>
      </c>
      <c r="G17" s="3"/>
      <c r="H17" s="3"/>
      <c r="I17" s="3"/>
      <c r="J17" s="3"/>
      <c r="K17" s="3"/>
    </row>
    <row r="18" spans="1:11" x14ac:dyDescent="0.4">
      <c r="A18" s="3" t="s">
        <v>253</v>
      </c>
      <c r="B18" s="7">
        <v>1</v>
      </c>
      <c r="C18" s="7">
        <v>143</v>
      </c>
      <c r="D18" s="3">
        <v>160.0643</v>
      </c>
      <c r="E18" s="3" t="str">
        <f t="shared" si="0"/>
        <v>RECK.low</v>
      </c>
      <c r="F18" s="3" t="str">
        <f t="shared" si="1"/>
        <v>RECK.low</v>
      </c>
      <c r="G18" s="3"/>
      <c r="H18" s="3"/>
      <c r="I18" s="3"/>
      <c r="J18" s="3"/>
      <c r="K18" s="3"/>
    </row>
    <row r="19" spans="1:11" x14ac:dyDescent="0.4">
      <c r="A19" s="3" t="s">
        <v>254</v>
      </c>
      <c r="B19" s="7">
        <v>1</v>
      </c>
      <c r="C19" s="7">
        <v>684</v>
      </c>
      <c r="D19" s="3">
        <v>135.31049999999999</v>
      </c>
      <c r="E19" s="3" t="str">
        <f t="shared" si="0"/>
        <v>RECK.low</v>
      </c>
      <c r="F19" s="3" t="str">
        <f t="shared" si="1"/>
        <v>RECK.low</v>
      </c>
      <c r="G19" s="3"/>
      <c r="H19" s="3"/>
      <c r="I19" s="3"/>
      <c r="J19" s="3"/>
      <c r="K19" s="3"/>
    </row>
    <row r="20" spans="1:11" x14ac:dyDescent="0.4">
      <c r="A20" s="3" t="s">
        <v>255</v>
      </c>
      <c r="B20" s="7">
        <v>1</v>
      </c>
      <c r="C20" s="7">
        <v>103</v>
      </c>
      <c r="D20" s="3">
        <v>185.1096</v>
      </c>
      <c r="E20" s="3" t="str">
        <f t="shared" si="0"/>
        <v>RECK.low</v>
      </c>
      <c r="F20" s="3" t="str">
        <f t="shared" si="1"/>
        <v>RECK.low</v>
      </c>
      <c r="G20" s="3"/>
      <c r="H20" s="3"/>
      <c r="I20" s="3"/>
      <c r="J20" s="3"/>
      <c r="K20" s="3"/>
    </row>
    <row r="21" spans="1:11" x14ac:dyDescent="0.4">
      <c r="A21" s="3" t="s">
        <v>256</v>
      </c>
      <c r="B21" s="7">
        <v>1</v>
      </c>
      <c r="C21" s="7">
        <v>394</v>
      </c>
      <c r="D21" s="3">
        <v>144.55449999999999</v>
      </c>
      <c r="E21" s="3" t="str">
        <f t="shared" si="0"/>
        <v>RECK.low</v>
      </c>
      <c r="F21" s="3" t="str">
        <f t="shared" si="1"/>
        <v>RECK.low</v>
      </c>
      <c r="G21" s="3"/>
      <c r="H21" s="3"/>
      <c r="I21" s="3"/>
      <c r="J21" s="3"/>
      <c r="K21" s="3"/>
    </row>
    <row r="22" spans="1:11" x14ac:dyDescent="0.4">
      <c r="A22" s="3" t="s">
        <v>257</v>
      </c>
      <c r="B22" s="7">
        <v>1</v>
      </c>
      <c r="C22" s="7">
        <v>292</v>
      </c>
      <c r="D22" s="3">
        <v>188.8785</v>
      </c>
      <c r="E22" s="3" t="str">
        <f t="shared" si="0"/>
        <v>RECK.low</v>
      </c>
      <c r="F22" s="3" t="str">
        <f t="shared" si="1"/>
        <v>RECK.low</v>
      </c>
      <c r="G22" s="3"/>
      <c r="H22" s="3"/>
      <c r="I22" s="3"/>
      <c r="J22" s="3"/>
      <c r="K22" s="3"/>
    </row>
    <row r="23" spans="1:11" x14ac:dyDescent="0.4">
      <c r="A23" s="3" t="s">
        <v>258</v>
      </c>
      <c r="B23" s="7">
        <v>0</v>
      </c>
      <c r="C23" s="7">
        <v>1794</v>
      </c>
      <c r="D23" s="3">
        <v>118.8475</v>
      </c>
      <c r="E23" s="3" t="str">
        <f t="shared" si="0"/>
        <v>RECK.low</v>
      </c>
      <c r="F23" s="3" t="str">
        <f t="shared" si="1"/>
        <v>RECK.low</v>
      </c>
      <c r="G23" s="3"/>
      <c r="H23" s="3"/>
      <c r="I23" s="3"/>
      <c r="J23" s="3"/>
      <c r="K23" s="3"/>
    </row>
    <row r="24" spans="1:11" x14ac:dyDescent="0.4">
      <c r="A24" s="3" t="s">
        <v>259</v>
      </c>
      <c r="B24" s="7">
        <v>0</v>
      </c>
      <c r="C24" s="7">
        <v>1323</v>
      </c>
      <c r="D24" s="3">
        <v>238.7997</v>
      </c>
      <c r="E24" s="3" t="str">
        <f t="shared" si="0"/>
        <v>RECK.low</v>
      </c>
      <c r="F24" s="3" t="str">
        <f t="shared" si="1"/>
        <v>RECK.low</v>
      </c>
      <c r="G24" s="3"/>
      <c r="H24" s="3"/>
      <c r="I24" s="3"/>
      <c r="J24" s="3"/>
      <c r="K24" s="3"/>
    </row>
    <row r="25" spans="1:11" x14ac:dyDescent="0.4">
      <c r="A25" s="3" t="s">
        <v>260</v>
      </c>
      <c r="B25" s="7">
        <v>1</v>
      </c>
      <c r="C25" s="7">
        <v>634</v>
      </c>
      <c r="D25" s="3">
        <v>203.96600000000001</v>
      </c>
      <c r="E25" s="3" t="str">
        <f t="shared" si="0"/>
        <v>RECK.low</v>
      </c>
      <c r="F25" s="3" t="str">
        <f t="shared" si="1"/>
        <v>RECK.low</v>
      </c>
      <c r="G25" s="3"/>
      <c r="H25" s="3"/>
      <c r="I25" s="3"/>
      <c r="J25" s="3"/>
      <c r="K25" s="3"/>
    </row>
    <row r="26" spans="1:11" x14ac:dyDescent="0.4">
      <c r="A26" s="3" t="s">
        <v>261</v>
      </c>
      <c r="B26" s="7">
        <v>1</v>
      </c>
      <c r="C26" s="7">
        <v>224</v>
      </c>
      <c r="D26" s="3">
        <v>261.21129999999999</v>
      </c>
      <c r="E26" s="3" t="str">
        <f t="shared" si="0"/>
        <v>RECK.low</v>
      </c>
      <c r="F26" s="3" t="str">
        <f t="shared" si="1"/>
        <v>RECK.low</v>
      </c>
      <c r="G26" s="3"/>
      <c r="H26" s="3"/>
      <c r="I26" s="3"/>
      <c r="J26" s="3"/>
      <c r="K26" s="3"/>
    </row>
    <row r="27" spans="1:11" x14ac:dyDescent="0.4">
      <c r="A27" s="3" t="s">
        <v>262</v>
      </c>
      <c r="B27" s="7">
        <v>1</v>
      </c>
      <c r="C27" s="7">
        <v>738</v>
      </c>
      <c r="D27" s="3">
        <v>361.48149999999998</v>
      </c>
      <c r="E27" s="3" t="str">
        <f t="shared" si="0"/>
        <v>RECK.high</v>
      </c>
      <c r="F27" s="3" t="str">
        <f t="shared" si="1"/>
        <v>RECK.high</v>
      </c>
      <c r="G27" s="3"/>
      <c r="H27" s="3"/>
      <c r="I27" s="3"/>
      <c r="J27" s="3"/>
      <c r="K27" s="3"/>
    </row>
    <row r="28" spans="1:11" x14ac:dyDescent="0.4">
      <c r="A28" s="3" t="s">
        <v>263</v>
      </c>
      <c r="B28" s="7">
        <v>0</v>
      </c>
      <c r="C28" s="7">
        <v>1021</v>
      </c>
      <c r="D28" s="3">
        <v>155.648</v>
      </c>
      <c r="E28" s="3" t="str">
        <f t="shared" si="0"/>
        <v>RECK.low</v>
      </c>
      <c r="F28" s="3" t="str">
        <f t="shared" si="1"/>
        <v>RECK.low</v>
      </c>
      <c r="G28" s="3"/>
      <c r="H28" s="3"/>
      <c r="I28" s="3"/>
      <c r="J28" s="3"/>
      <c r="K28" s="3"/>
    </row>
    <row r="29" spans="1:11" x14ac:dyDescent="0.4">
      <c r="A29" s="3" t="s">
        <v>264</v>
      </c>
      <c r="B29" s="7">
        <v>1</v>
      </c>
      <c r="C29" s="7">
        <v>458</v>
      </c>
      <c r="D29" s="3">
        <v>235.0615</v>
      </c>
      <c r="E29" s="3" t="str">
        <f t="shared" si="0"/>
        <v>RECK.low</v>
      </c>
      <c r="F29" s="3" t="str">
        <f t="shared" si="1"/>
        <v>RECK.low</v>
      </c>
      <c r="G29" s="3"/>
      <c r="H29" s="3"/>
      <c r="I29" s="3"/>
      <c r="J29" s="3"/>
      <c r="K29" s="3"/>
    </row>
    <row r="30" spans="1:11" x14ac:dyDescent="0.4">
      <c r="A30" s="3" t="s">
        <v>265</v>
      </c>
      <c r="B30" s="7">
        <v>0</v>
      </c>
      <c r="C30" s="7">
        <v>1037</v>
      </c>
      <c r="D30" s="3">
        <v>489.63760000000002</v>
      </c>
      <c r="E30" s="3" t="str">
        <f t="shared" si="0"/>
        <v>RECK.high</v>
      </c>
      <c r="F30" s="3" t="str">
        <f t="shared" si="1"/>
        <v>RECK.high</v>
      </c>
      <c r="G30" s="3"/>
      <c r="H30" s="3"/>
      <c r="I30" s="3"/>
      <c r="J30" s="3"/>
      <c r="K30" s="3"/>
    </row>
    <row r="31" spans="1:11" x14ac:dyDescent="0.4">
      <c r="A31" s="3" t="s">
        <v>266</v>
      </c>
      <c r="B31" s="7">
        <v>1</v>
      </c>
      <c r="C31" s="7">
        <v>308</v>
      </c>
      <c r="D31" s="3">
        <v>154.64680000000001</v>
      </c>
      <c r="E31" s="3" t="str">
        <f t="shared" si="0"/>
        <v>RECK.low</v>
      </c>
      <c r="F31" s="3" t="str">
        <f t="shared" si="1"/>
        <v>RECK.low</v>
      </c>
      <c r="G31" s="3"/>
      <c r="H31" s="3"/>
      <c r="I31" s="3"/>
      <c r="J31" s="3"/>
      <c r="K31" s="3"/>
    </row>
    <row r="32" spans="1:11" x14ac:dyDescent="0.4">
      <c r="A32" s="3" t="s">
        <v>267</v>
      </c>
      <c r="B32" s="7">
        <v>0</v>
      </c>
      <c r="C32" s="7">
        <v>743</v>
      </c>
      <c r="D32" s="3">
        <v>227.6208</v>
      </c>
      <c r="E32" s="3" t="str">
        <f t="shared" si="0"/>
        <v>RECK.low</v>
      </c>
      <c r="F32" s="3" t="str">
        <f t="shared" si="1"/>
        <v>RECK.low</v>
      </c>
      <c r="G32" s="3"/>
      <c r="H32" s="3"/>
      <c r="I32" s="3"/>
      <c r="J32" s="3"/>
      <c r="K32" s="3"/>
    </row>
    <row r="33" spans="1:11" x14ac:dyDescent="0.4">
      <c r="A33" s="3" t="s">
        <v>268</v>
      </c>
      <c r="B33" s="7">
        <v>0</v>
      </c>
      <c r="C33" s="7">
        <v>2285</v>
      </c>
      <c r="D33" s="3">
        <v>352.02339999999998</v>
      </c>
      <c r="E33" s="3" t="str">
        <f t="shared" si="0"/>
        <v>RECK.high</v>
      </c>
      <c r="F33" s="3" t="str">
        <f t="shared" si="1"/>
        <v>RECK.high</v>
      </c>
      <c r="G33" s="3"/>
      <c r="H33" s="3"/>
      <c r="I33" s="3"/>
      <c r="J33" s="3"/>
      <c r="K33" s="3"/>
    </row>
    <row r="34" spans="1:11" x14ac:dyDescent="0.4">
      <c r="A34" s="3" t="s">
        <v>269</v>
      </c>
      <c r="B34" s="7">
        <v>1</v>
      </c>
      <c r="C34" s="7">
        <v>2182</v>
      </c>
      <c r="D34" s="3">
        <v>276.36500000000001</v>
      </c>
      <c r="E34" s="3" t="str">
        <f t="shared" ref="E34:E65" si="2">IF(D34&lt;$I$2,"RECK.low","RECK.high")</f>
        <v>RECK.low</v>
      </c>
      <c r="F34" s="3" t="str">
        <f t="shared" si="1"/>
        <v>RECK.low</v>
      </c>
      <c r="G34" s="3"/>
      <c r="H34" s="3"/>
      <c r="I34" s="3"/>
      <c r="J34" s="3"/>
      <c r="K34" s="3"/>
    </row>
    <row r="35" spans="1:11" x14ac:dyDescent="0.4">
      <c r="A35" s="3" t="s">
        <v>270</v>
      </c>
      <c r="B35" s="7">
        <v>1</v>
      </c>
      <c r="C35" s="7">
        <v>334</v>
      </c>
      <c r="D35" s="3">
        <v>334.8057</v>
      </c>
      <c r="E35" s="3" t="str">
        <f t="shared" si="2"/>
        <v>RECK.high</v>
      </c>
      <c r="F35" s="3" t="str">
        <f t="shared" si="1"/>
        <v>RECK.high</v>
      </c>
      <c r="G35" s="3"/>
      <c r="H35" s="3"/>
      <c r="I35" s="3"/>
      <c r="J35" s="3"/>
      <c r="K35" s="3"/>
    </row>
    <row r="36" spans="1:11" x14ac:dyDescent="0.4">
      <c r="A36" s="3" t="s">
        <v>271</v>
      </c>
      <c r="B36" s="7">
        <v>1</v>
      </c>
      <c r="C36" s="7">
        <v>233</v>
      </c>
      <c r="D36" s="3">
        <v>268.21190000000001</v>
      </c>
      <c r="E36" s="3" t="str">
        <f t="shared" si="2"/>
        <v>RECK.low</v>
      </c>
      <c r="F36" s="3" t="str">
        <f t="shared" si="1"/>
        <v>RECK.low</v>
      </c>
      <c r="G36" s="3"/>
      <c r="H36" s="3"/>
      <c r="I36" s="3"/>
      <c r="J36" s="3"/>
      <c r="K36" s="3"/>
    </row>
    <row r="37" spans="1:11" x14ac:dyDescent="0.4">
      <c r="A37" s="3" t="s">
        <v>272</v>
      </c>
      <c r="B37" s="7">
        <v>0</v>
      </c>
      <c r="C37" s="7">
        <v>586</v>
      </c>
      <c r="D37" s="3">
        <v>440.71589999999998</v>
      </c>
      <c r="E37" s="3" t="str">
        <f t="shared" si="2"/>
        <v>RECK.high</v>
      </c>
      <c r="F37" s="3" t="str">
        <f t="shared" si="1"/>
        <v>RECK.high</v>
      </c>
      <c r="G37" s="3"/>
      <c r="H37" s="3"/>
      <c r="I37" s="3"/>
      <c r="J37" s="3"/>
      <c r="K37" s="3"/>
    </row>
    <row r="38" spans="1:11" x14ac:dyDescent="0.4">
      <c r="A38" s="3" t="s">
        <v>273</v>
      </c>
      <c r="B38" s="7">
        <v>1</v>
      </c>
      <c r="C38" s="7">
        <v>95</v>
      </c>
      <c r="D38" s="3">
        <v>205.36500000000001</v>
      </c>
      <c r="E38" s="3" t="str">
        <f t="shared" si="2"/>
        <v>RECK.low</v>
      </c>
      <c r="F38" s="3" t="str">
        <f t="shared" si="1"/>
        <v>RECK.low</v>
      </c>
      <c r="G38" s="3"/>
      <c r="H38" s="3"/>
      <c r="I38" s="3"/>
      <c r="J38" s="3"/>
      <c r="K38" s="3"/>
    </row>
    <row r="39" spans="1:11" x14ac:dyDescent="0.4">
      <c r="A39" s="3" t="s">
        <v>274</v>
      </c>
      <c r="B39" s="7">
        <v>0</v>
      </c>
      <c r="C39" s="7">
        <v>517</v>
      </c>
      <c r="D39" s="3">
        <v>206.0061</v>
      </c>
      <c r="E39" s="3" t="str">
        <f t="shared" si="2"/>
        <v>RECK.low</v>
      </c>
      <c r="F39" s="3" t="str">
        <f t="shared" si="1"/>
        <v>RECK.low</v>
      </c>
      <c r="G39" s="3"/>
      <c r="H39" s="3"/>
      <c r="I39" s="3"/>
      <c r="J39" s="3"/>
      <c r="K39" s="3"/>
    </row>
    <row r="40" spans="1:11" x14ac:dyDescent="0.4">
      <c r="A40" s="3" t="s">
        <v>275</v>
      </c>
      <c r="B40" s="7">
        <v>1</v>
      </c>
      <c r="C40" s="7">
        <v>179</v>
      </c>
      <c r="D40" s="3">
        <v>467.76830000000001</v>
      </c>
      <c r="E40" s="3" t="str">
        <f t="shared" si="2"/>
        <v>RECK.high</v>
      </c>
      <c r="F40" s="3" t="str">
        <f t="shared" si="1"/>
        <v>RECK.high</v>
      </c>
      <c r="G40" s="3"/>
      <c r="H40" s="3"/>
      <c r="I40" s="3"/>
      <c r="J40" s="3"/>
      <c r="K40" s="3"/>
    </row>
    <row r="41" spans="1:11" x14ac:dyDescent="0.4">
      <c r="A41" s="3" t="s">
        <v>276</v>
      </c>
      <c r="B41" s="7">
        <v>0</v>
      </c>
      <c r="C41" s="7">
        <v>767</v>
      </c>
      <c r="D41" s="3">
        <v>413.48770000000002</v>
      </c>
      <c r="E41" s="3" t="str">
        <f t="shared" si="2"/>
        <v>RECK.high</v>
      </c>
      <c r="F41" s="3" t="str">
        <f t="shared" si="1"/>
        <v>RECK.high</v>
      </c>
      <c r="G41" s="3"/>
      <c r="H41" s="3"/>
      <c r="I41" s="3"/>
      <c r="J41" s="3"/>
      <c r="K41" s="3"/>
    </row>
    <row r="42" spans="1:11" x14ac:dyDescent="0.4">
      <c r="A42" s="3" t="s">
        <v>277</v>
      </c>
      <c r="B42" s="7">
        <v>1</v>
      </c>
      <c r="C42" s="7">
        <v>732</v>
      </c>
      <c r="D42" s="3">
        <v>171.08250000000001</v>
      </c>
      <c r="E42" s="3" t="str">
        <f t="shared" si="2"/>
        <v>RECK.low</v>
      </c>
      <c r="F42" s="3" t="str">
        <f t="shared" si="1"/>
        <v>RECK.low</v>
      </c>
      <c r="G42" s="3"/>
      <c r="H42" s="3"/>
      <c r="I42" s="3"/>
      <c r="J42" s="3"/>
      <c r="K42" s="3"/>
    </row>
    <row r="43" spans="1:11" x14ac:dyDescent="0.4">
      <c r="A43" s="3" t="s">
        <v>278</v>
      </c>
      <c r="B43" s="7">
        <v>1</v>
      </c>
      <c r="C43" s="7">
        <v>498</v>
      </c>
      <c r="D43" s="3">
        <v>125.1956</v>
      </c>
      <c r="E43" s="3" t="str">
        <f t="shared" si="2"/>
        <v>RECK.low</v>
      </c>
      <c r="F43" s="3" t="str">
        <f t="shared" si="1"/>
        <v>RECK.low</v>
      </c>
      <c r="G43" s="3"/>
      <c r="H43" s="3"/>
      <c r="I43" s="3"/>
      <c r="J43" s="3"/>
      <c r="K43" s="3"/>
    </row>
    <row r="44" spans="1:11" x14ac:dyDescent="0.4">
      <c r="A44" s="3" t="s">
        <v>279</v>
      </c>
      <c r="B44" s="7">
        <v>1</v>
      </c>
      <c r="C44" s="7">
        <v>375</v>
      </c>
      <c r="D44" s="3">
        <v>109.8627</v>
      </c>
      <c r="E44" s="3" t="str">
        <f t="shared" si="2"/>
        <v>RECK.low</v>
      </c>
      <c r="F44" s="3" t="str">
        <f t="shared" si="1"/>
        <v>RECK.low</v>
      </c>
      <c r="G44" s="3"/>
      <c r="H44" s="3"/>
      <c r="I44" s="3"/>
      <c r="J44" s="3"/>
      <c r="K44" s="3"/>
    </row>
    <row r="45" spans="1:11" x14ac:dyDescent="0.4">
      <c r="A45" s="3" t="s">
        <v>280</v>
      </c>
      <c r="B45" s="7">
        <v>1</v>
      </c>
      <c r="C45" s="7">
        <v>1130</v>
      </c>
      <c r="D45" s="3">
        <v>120.25700000000001</v>
      </c>
      <c r="E45" s="3" t="str">
        <f t="shared" si="2"/>
        <v>RECK.low</v>
      </c>
      <c r="F45" s="3" t="str">
        <f t="shared" si="1"/>
        <v>RECK.low</v>
      </c>
      <c r="G45" s="3"/>
      <c r="H45" s="3"/>
      <c r="I45" s="3"/>
      <c r="J45" s="3"/>
      <c r="K45" s="3"/>
    </row>
    <row r="46" spans="1:11" x14ac:dyDescent="0.4">
      <c r="A46" s="3" t="s">
        <v>281</v>
      </c>
      <c r="B46" s="7">
        <v>0</v>
      </c>
      <c r="C46" s="7">
        <v>228</v>
      </c>
      <c r="D46" s="3">
        <v>779.31029999999998</v>
      </c>
      <c r="E46" s="3" t="str">
        <f t="shared" si="2"/>
        <v>RECK.high</v>
      </c>
      <c r="F46" s="3" t="str">
        <f t="shared" si="1"/>
        <v>RECK.high</v>
      </c>
      <c r="G46" s="3"/>
      <c r="H46" s="3"/>
      <c r="I46" s="3"/>
      <c r="J46" s="3"/>
      <c r="K46" s="3"/>
    </row>
    <row r="47" spans="1:11" x14ac:dyDescent="0.4">
      <c r="A47" s="3" t="s">
        <v>282</v>
      </c>
      <c r="B47" s="7">
        <v>1</v>
      </c>
      <c r="C47" s="7">
        <v>381</v>
      </c>
      <c r="D47" s="3">
        <v>68.333600000000004</v>
      </c>
      <c r="E47" s="3" t="str">
        <f t="shared" si="2"/>
        <v>RECK.low</v>
      </c>
      <c r="F47" s="3" t="str">
        <f t="shared" si="1"/>
        <v>RECK.low</v>
      </c>
      <c r="G47" s="3"/>
      <c r="H47" s="3"/>
      <c r="I47" s="3"/>
      <c r="J47" s="3"/>
      <c r="K47" s="3"/>
    </row>
    <row r="48" spans="1:11" x14ac:dyDescent="0.4">
      <c r="A48" s="3" t="s">
        <v>283</v>
      </c>
      <c r="B48" s="7">
        <v>1</v>
      </c>
      <c r="C48" s="7">
        <v>1059</v>
      </c>
      <c r="D48" s="3">
        <v>199.34989999999999</v>
      </c>
      <c r="E48" s="3" t="str">
        <f t="shared" si="2"/>
        <v>RECK.low</v>
      </c>
      <c r="F48" s="3" t="str">
        <f t="shared" si="1"/>
        <v>RECK.low</v>
      </c>
      <c r="G48" s="3"/>
      <c r="H48" s="3"/>
      <c r="I48" s="3"/>
      <c r="J48" s="3"/>
      <c r="K48" s="3"/>
    </row>
    <row r="49" spans="1:11" x14ac:dyDescent="0.4">
      <c r="A49" s="3" t="s">
        <v>284</v>
      </c>
      <c r="B49" s="7">
        <v>0</v>
      </c>
      <c r="C49" s="7">
        <v>716</v>
      </c>
      <c r="D49" s="3">
        <v>243.30199999999999</v>
      </c>
      <c r="E49" s="3" t="str">
        <f t="shared" si="2"/>
        <v>RECK.low</v>
      </c>
      <c r="F49" s="3" t="str">
        <f t="shared" si="1"/>
        <v>RECK.low</v>
      </c>
      <c r="G49" s="3"/>
      <c r="H49" s="3"/>
      <c r="I49" s="3"/>
      <c r="J49" s="3"/>
      <c r="K49" s="3"/>
    </row>
    <row r="50" spans="1:11" x14ac:dyDescent="0.4">
      <c r="A50" s="3" t="s">
        <v>285</v>
      </c>
      <c r="B50" s="7">
        <v>1</v>
      </c>
      <c r="C50" s="7">
        <v>473</v>
      </c>
      <c r="D50" s="3">
        <v>117.2319</v>
      </c>
      <c r="E50" s="3" t="str">
        <f t="shared" si="2"/>
        <v>RECK.low</v>
      </c>
      <c r="F50" s="3" t="str">
        <f t="shared" si="1"/>
        <v>RECK.low</v>
      </c>
      <c r="G50" s="3"/>
      <c r="H50" s="3"/>
      <c r="I50" s="3"/>
      <c r="J50" s="3"/>
      <c r="K50" s="3"/>
    </row>
    <row r="51" spans="1:11" x14ac:dyDescent="0.4">
      <c r="A51" s="3" t="s">
        <v>286</v>
      </c>
      <c r="B51" s="7">
        <v>1</v>
      </c>
      <c r="C51" s="7">
        <v>123</v>
      </c>
      <c r="D51" s="3">
        <v>143.39250000000001</v>
      </c>
      <c r="E51" s="3" t="str">
        <f t="shared" si="2"/>
        <v>RECK.low</v>
      </c>
      <c r="F51" s="3" t="str">
        <f t="shared" si="1"/>
        <v>RECK.low</v>
      </c>
      <c r="G51" s="3"/>
      <c r="H51" s="3"/>
      <c r="I51" s="3"/>
      <c r="J51" s="3"/>
      <c r="K51" s="3"/>
    </row>
    <row r="52" spans="1:11" x14ac:dyDescent="0.4">
      <c r="A52" s="3" t="s">
        <v>287</v>
      </c>
      <c r="B52" s="7">
        <v>1</v>
      </c>
      <c r="C52" s="7">
        <v>153</v>
      </c>
      <c r="D52" s="3">
        <v>95.858500000000006</v>
      </c>
      <c r="E52" s="3" t="str">
        <f t="shared" si="2"/>
        <v>RECK.low</v>
      </c>
      <c r="F52" s="3" t="str">
        <f t="shared" si="1"/>
        <v>RECK.low</v>
      </c>
      <c r="G52" s="3"/>
      <c r="H52" s="3"/>
      <c r="I52" s="3"/>
      <c r="J52" s="3"/>
      <c r="K52" s="3"/>
    </row>
    <row r="53" spans="1:11" x14ac:dyDescent="0.4">
      <c r="A53" s="3" t="s">
        <v>288</v>
      </c>
      <c r="B53" s="7">
        <v>1</v>
      </c>
      <c r="C53" s="7">
        <v>31</v>
      </c>
      <c r="D53" s="3">
        <v>316.1379</v>
      </c>
      <c r="E53" s="3" t="str">
        <f t="shared" si="2"/>
        <v>RECK.low</v>
      </c>
      <c r="F53" s="3" t="str">
        <f t="shared" si="1"/>
        <v>RECK.high</v>
      </c>
      <c r="G53" s="3"/>
      <c r="H53" s="3"/>
      <c r="I53" s="3"/>
      <c r="J53" s="3"/>
      <c r="K53" s="3"/>
    </row>
    <row r="54" spans="1:11" x14ac:dyDescent="0.4">
      <c r="A54" s="3" t="s">
        <v>289</v>
      </c>
      <c r="B54" s="7">
        <v>1</v>
      </c>
      <c r="C54" s="7">
        <v>244</v>
      </c>
      <c r="D54" s="3">
        <v>123.0047</v>
      </c>
      <c r="E54" s="3" t="str">
        <f t="shared" si="2"/>
        <v>RECK.low</v>
      </c>
      <c r="F54" s="3" t="str">
        <f t="shared" si="1"/>
        <v>RECK.low</v>
      </c>
      <c r="G54" s="3"/>
      <c r="H54" s="3"/>
      <c r="I54" s="3"/>
      <c r="J54" s="3"/>
      <c r="K54" s="3"/>
    </row>
    <row r="55" spans="1:11" x14ac:dyDescent="0.4">
      <c r="A55" s="3" t="s">
        <v>290</v>
      </c>
      <c r="B55" s="7">
        <v>0</v>
      </c>
      <c r="C55" s="7">
        <v>392</v>
      </c>
      <c r="D55" s="3">
        <v>265.27359999999999</v>
      </c>
      <c r="E55" s="3" t="str">
        <f t="shared" si="2"/>
        <v>RECK.low</v>
      </c>
      <c r="F55" s="3" t="str">
        <f t="shared" si="1"/>
        <v>RECK.low</v>
      </c>
      <c r="G55" s="3"/>
      <c r="H55" s="3"/>
      <c r="I55" s="3"/>
      <c r="J55" s="3"/>
      <c r="K55" s="3"/>
    </row>
    <row r="56" spans="1:11" x14ac:dyDescent="0.4">
      <c r="A56" s="3" t="s">
        <v>291</v>
      </c>
      <c r="B56" s="7">
        <v>1</v>
      </c>
      <c r="C56" s="7">
        <v>421</v>
      </c>
      <c r="D56" s="3">
        <v>436.47699999999998</v>
      </c>
      <c r="E56" s="3" t="str">
        <f t="shared" si="2"/>
        <v>RECK.high</v>
      </c>
      <c r="F56" s="3" t="str">
        <f t="shared" si="1"/>
        <v>RECK.high</v>
      </c>
      <c r="G56" s="3"/>
      <c r="H56" s="3"/>
      <c r="I56" s="3"/>
      <c r="J56" s="3"/>
      <c r="K56" s="3"/>
    </row>
    <row r="57" spans="1:11" x14ac:dyDescent="0.4">
      <c r="A57" s="3" t="s">
        <v>292</v>
      </c>
      <c r="B57" s="7">
        <v>1</v>
      </c>
      <c r="C57" s="7">
        <v>128</v>
      </c>
      <c r="D57" s="3">
        <v>131.59379999999999</v>
      </c>
      <c r="E57" s="3" t="str">
        <f t="shared" si="2"/>
        <v>RECK.low</v>
      </c>
      <c r="F57" s="3" t="str">
        <f t="shared" si="1"/>
        <v>RECK.low</v>
      </c>
      <c r="G57" s="3"/>
      <c r="H57" s="3"/>
      <c r="I57" s="3"/>
      <c r="J57" s="3"/>
      <c r="K57" s="3"/>
    </row>
    <row r="58" spans="1:11" x14ac:dyDescent="0.4">
      <c r="A58" s="3" t="s">
        <v>293</v>
      </c>
      <c r="B58" s="7">
        <v>0</v>
      </c>
      <c r="C58" s="7">
        <v>232</v>
      </c>
      <c r="D58" s="3">
        <v>288.55450000000002</v>
      </c>
      <c r="E58" s="3" t="str">
        <f t="shared" si="2"/>
        <v>RECK.low</v>
      </c>
      <c r="F58" s="3" t="str">
        <f t="shared" si="1"/>
        <v>RECK.high</v>
      </c>
      <c r="G58" s="3"/>
      <c r="H58" s="3"/>
      <c r="I58" s="3"/>
      <c r="J58" s="3"/>
      <c r="K58" s="3"/>
    </row>
    <row r="59" spans="1:11" x14ac:dyDescent="0.4">
      <c r="A59" s="3" t="s">
        <v>294</v>
      </c>
      <c r="B59" s="7">
        <v>0</v>
      </c>
      <c r="C59" s="7">
        <v>289</v>
      </c>
      <c r="D59" s="3">
        <v>280.76260000000002</v>
      </c>
      <c r="E59" s="3" t="str">
        <f t="shared" si="2"/>
        <v>RECK.low</v>
      </c>
      <c r="F59" s="3" t="str">
        <f t="shared" si="1"/>
        <v>RECK.high</v>
      </c>
      <c r="G59" s="3"/>
      <c r="H59" s="3"/>
      <c r="I59" s="3"/>
      <c r="J59" s="3"/>
      <c r="K59" s="3"/>
    </row>
    <row r="60" spans="1:11" x14ac:dyDescent="0.4">
      <c r="A60" s="3" t="s">
        <v>295</v>
      </c>
      <c r="B60" s="7">
        <v>1</v>
      </c>
      <c r="C60" s="7">
        <v>2036</v>
      </c>
      <c r="D60" s="3">
        <v>170.2355</v>
      </c>
      <c r="E60" s="3" t="str">
        <f t="shared" si="2"/>
        <v>RECK.low</v>
      </c>
      <c r="F60" s="3" t="str">
        <f t="shared" si="1"/>
        <v>RECK.low</v>
      </c>
      <c r="G60" s="3"/>
      <c r="H60" s="3"/>
      <c r="I60" s="3"/>
      <c r="J60" s="3"/>
      <c r="K60" s="3"/>
    </row>
    <row r="61" spans="1:11" x14ac:dyDescent="0.4">
      <c r="A61" s="3" t="s">
        <v>296</v>
      </c>
      <c r="B61" s="7">
        <v>0</v>
      </c>
      <c r="C61" s="7">
        <v>252</v>
      </c>
      <c r="D61" s="3">
        <v>83.179299999999998</v>
      </c>
      <c r="E61" s="3" t="str">
        <f t="shared" si="2"/>
        <v>RECK.low</v>
      </c>
      <c r="F61" s="3" t="str">
        <f t="shared" si="1"/>
        <v>RECK.low</v>
      </c>
      <c r="G61" s="3"/>
      <c r="H61" s="3"/>
      <c r="I61" s="3"/>
      <c r="J61" s="3"/>
      <c r="K61" s="3"/>
    </row>
    <row r="62" spans="1:11" x14ac:dyDescent="0.4">
      <c r="A62" s="3" t="s">
        <v>297</v>
      </c>
      <c r="B62" s="7">
        <v>0</v>
      </c>
      <c r="C62" s="7">
        <v>920</v>
      </c>
      <c r="D62" s="3">
        <v>408.34140000000002</v>
      </c>
      <c r="E62" s="3" t="str">
        <f t="shared" si="2"/>
        <v>RECK.high</v>
      </c>
      <c r="F62" s="3" t="str">
        <f t="shared" si="1"/>
        <v>RECK.high</v>
      </c>
      <c r="G62" s="3"/>
      <c r="H62" s="3"/>
      <c r="I62" s="3"/>
      <c r="J62" s="3"/>
      <c r="K62" s="3"/>
    </row>
    <row r="63" spans="1:11" x14ac:dyDescent="0.4">
      <c r="A63" s="3" t="s">
        <v>298</v>
      </c>
      <c r="B63" s="7">
        <v>1</v>
      </c>
      <c r="C63" s="7">
        <v>532</v>
      </c>
      <c r="D63" s="3">
        <v>125.35120000000001</v>
      </c>
      <c r="E63" s="3" t="str">
        <f t="shared" si="2"/>
        <v>RECK.low</v>
      </c>
      <c r="F63" s="3" t="str">
        <f t="shared" si="1"/>
        <v>RECK.low</v>
      </c>
      <c r="G63" s="3"/>
      <c r="H63" s="3"/>
      <c r="I63" s="3"/>
      <c r="J63" s="3"/>
      <c r="K63" s="3"/>
    </row>
    <row r="64" spans="1:11" x14ac:dyDescent="0.4">
      <c r="A64" s="3" t="s">
        <v>299</v>
      </c>
      <c r="B64" s="7">
        <v>1</v>
      </c>
      <c r="C64" s="7">
        <v>593</v>
      </c>
      <c r="D64" s="3">
        <v>341.83629999999999</v>
      </c>
      <c r="E64" s="3" t="str">
        <f t="shared" si="2"/>
        <v>RECK.high</v>
      </c>
      <c r="F64" s="3" t="str">
        <f t="shared" si="1"/>
        <v>RECK.high</v>
      </c>
      <c r="G64" s="3"/>
      <c r="H64" s="3"/>
      <c r="I64" s="3"/>
      <c r="J64" s="3"/>
      <c r="K64" s="3"/>
    </row>
    <row r="65" spans="1:11" x14ac:dyDescent="0.4">
      <c r="A65" s="3" t="s">
        <v>300</v>
      </c>
      <c r="B65" s="7">
        <v>0</v>
      </c>
      <c r="C65" s="7">
        <v>4</v>
      </c>
      <c r="D65" s="3">
        <v>672.80510000000004</v>
      </c>
      <c r="E65" s="3" t="str">
        <f t="shared" si="2"/>
        <v>RECK.high</v>
      </c>
      <c r="F65" s="3" t="str">
        <f t="shared" si="1"/>
        <v>RECK.high</v>
      </c>
      <c r="G65" s="3"/>
      <c r="H65" s="3"/>
      <c r="I65" s="3"/>
      <c r="J65" s="3"/>
      <c r="K65" s="3"/>
    </row>
    <row r="66" spans="1:11" x14ac:dyDescent="0.4">
      <c r="A66" s="3" t="s">
        <v>301</v>
      </c>
      <c r="B66" s="7">
        <v>1</v>
      </c>
      <c r="C66" s="7">
        <v>614</v>
      </c>
      <c r="D66" s="3">
        <v>657.67179999999996</v>
      </c>
      <c r="E66" s="3" t="str">
        <f t="shared" ref="E66:E97" si="3">IF(D66&lt;$I$2,"RECK.low","RECK.high")</f>
        <v>RECK.high</v>
      </c>
      <c r="F66" s="3" t="str">
        <f t="shared" si="1"/>
        <v>RECK.high</v>
      </c>
      <c r="G66" s="3"/>
      <c r="H66" s="3"/>
      <c r="I66" s="3"/>
      <c r="J66" s="3"/>
      <c r="K66" s="3"/>
    </row>
    <row r="67" spans="1:11" x14ac:dyDescent="0.4">
      <c r="A67" s="3" t="s">
        <v>302</v>
      </c>
      <c r="B67" s="7">
        <v>1</v>
      </c>
      <c r="C67" s="7">
        <v>518</v>
      </c>
      <c r="D67" s="3">
        <v>254.90430000000001</v>
      </c>
      <c r="E67" s="3" t="str">
        <f t="shared" si="3"/>
        <v>RECK.low</v>
      </c>
      <c r="F67" s="3" t="str">
        <f t="shared" ref="F67:F130" si="4">IF(D67&lt;$I$3,"RECK.low","RECK.high")</f>
        <v>RECK.low</v>
      </c>
      <c r="G67" s="3"/>
      <c r="H67" s="3"/>
      <c r="I67" s="3"/>
      <c r="J67" s="3"/>
      <c r="K67" s="3"/>
    </row>
    <row r="68" spans="1:11" x14ac:dyDescent="0.4">
      <c r="A68" s="3" t="s">
        <v>303</v>
      </c>
      <c r="B68" s="7">
        <v>0</v>
      </c>
      <c r="C68" s="7">
        <v>706</v>
      </c>
      <c r="D68" s="3">
        <v>442.53579999999999</v>
      </c>
      <c r="E68" s="3" t="str">
        <f t="shared" si="3"/>
        <v>RECK.high</v>
      </c>
      <c r="F68" s="3" t="str">
        <f t="shared" si="4"/>
        <v>RECK.high</v>
      </c>
      <c r="G68" s="3"/>
      <c r="H68" s="3"/>
      <c r="I68" s="3"/>
      <c r="J68" s="3"/>
      <c r="K68" s="3"/>
    </row>
    <row r="69" spans="1:11" x14ac:dyDescent="0.4">
      <c r="A69" s="3" t="s">
        <v>304</v>
      </c>
      <c r="B69" s="7">
        <v>1</v>
      </c>
      <c r="C69" s="7">
        <v>366</v>
      </c>
      <c r="D69" s="3">
        <v>761.14080000000001</v>
      </c>
      <c r="E69" s="3" t="str">
        <f t="shared" si="3"/>
        <v>RECK.high</v>
      </c>
      <c r="F69" s="3" t="str">
        <f t="shared" si="4"/>
        <v>RECK.high</v>
      </c>
      <c r="G69" s="3"/>
      <c r="H69" s="3"/>
      <c r="I69" s="3"/>
      <c r="J69" s="3"/>
      <c r="K69" s="3"/>
    </row>
    <row r="70" spans="1:11" x14ac:dyDescent="0.4">
      <c r="A70" s="3" t="s">
        <v>305</v>
      </c>
      <c r="B70" s="7">
        <v>1</v>
      </c>
      <c r="C70" s="7">
        <v>596</v>
      </c>
      <c r="D70" s="3">
        <v>568.43209999999999</v>
      </c>
      <c r="E70" s="3" t="str">
        <f t="shared" si="3"/>
        <v>RECK.high</v>
      </c>
      <c r="F70" s="3" t="str">
        <f t="shared" si="4"/>
        <v>RECK.high</v>
      </c>
      <c r="G70" s="3"/>
      <c r="H70" s="3"/>
      <c r="I70" s="3"/>
      <c r="J70" s="3"/>
      <c r="K70" s="3"/>
    </row>
    <row r="71" spans="1:11" x14ac:dyDescent="0.4">
      <c r="A71" s="3" t="s">
        <v>306</v>
      </c>
      <c r="B71" s="7">
        <v>1</v>
      </c>
      <c r="C71" s="7">
        <v>120</v>
      </c>
      <c r="D71" s="3">
        <v>404.48469999999998</v>
      </c>
      <c r="E71" s="3" t="str">
        <f t="shared" si="3"/>
        <v>RECK.high</v>
      </c>
      <c r="F71" s="3" t="str">
        <f t="shared" si="4"/>
        <v>RECK.high</v>
      </c>
      <c r="G71" s="3"/>
      <c r="H71" s="3"/>
      <c r="I71" s="3"/>
      <c r="J71" s="3"/>
      <c r="K71" s="3"/>
    </row>
    <row r="72" spans="1:11" x14ac:dyDescent="0.4">
      <c r="A72" s="3" t="s">
        <v>307</v>
      </c>
      <c r="B72" s="7">
        <v>1</v>
      </c>
      <c r="C72" s="7">
        <v>299</v>
      </c>
      <c r="D72" s="3">
        <v>497.91750000000002</v>
      </c>
      <c r="E72" s="3" t="str">
        <f t="shared" si="3"/>
        <v>RECK.high</v>
      </c>
      <c r="F72" s="3" t="str">
        <f t="shared" si="4"/>
        <v>RECK.high</v>
      </c>
      <c r="G72" s="3"/>
      <c r="H72" s="3"/>
      <c r="I72" s="3"/>
      <c r="J72" s="3"/>
      <c r="K72" s="3"/>
    </row>
    <row r="73" spans="1:11" x14ac:dyDescent="0.4">
      <c r="A73" s="3" t="s">
        <v>308</v>
      </c>
      <c r="B73" s="7">
        <v>1</v>
      </c>
      <c r="C73" s="7">
        <v>378</v>
      </c>
      <c r="D73" s="3">
        <v>489.35899999999998</v>
      </c>
      <c r="E73" s="3" t="str">
        <f t="shared" si="3"/>
        <v>RECK.high</v>
      </c>
      <c r="F73" s="3" t="str">
        <f t="shared" si="4"/>
        <v>RECK.high</v>
      </c>
      <c r="G73" s="3"/>
      <c r="H73" s="3"/>
      <c r="I73" s="3"/>
      <c r="J73" s="3"/>
      <c r="K73" s="3"/>
    </row>
    <row r="74" spans="1:11" x14ac:dyDescent="0.4">
      <c r="A74" s="3" t="s">
        <v>309</v>
      </c>
      <c r="B74" s="7">
        <v>0</v>
      </c>
      <c r="C74" s="7">
        <v>454</v>
      </c>
      <c r="D74" s="3">
        <v>640.37120000000004</v>
      </c>
      <c r="E74" s="3" t="str">
        <f t="shared" si="3"/>
        <v>RECK.high</v>
      </c>
      <c r="F74" s="3" t="str">
        <f t="shared" si="4"/>
        <v>RECK.high</v>
      </c>
      <c r="G74" s="3"/>
      <c r="H74" s="3"/>
      <c r="I74" s="3"/>
      <c r="J74" s="3"/>
      <c r="K74" s="3"/>
    </row>
    <row r="75" spans="1:11" x14ac:dyDescent="0.4">
      <c r="A75" s="3" t="s">
        <v>310</v>
      </c>
      <c r="B75" s="7">
        <v>1</v>
      </c>
      <c r="C75" s="7">
        <v>545</v>
      </c>
      <c r="D75" s="3">
        <v>496.02379999999999</v>
      </c>
      <c r="E75" s="3" t="str">
        <f t="shared" si="3"/>
        <v>RECK.high</v>
      </c>
      <c r="F75" s="3" t="str">
        <f t="shared" si="4"/>
        <v>RECK.high</v>
      </c>
      <c r="G75" s="3"/>
      <c r="H75" s="3"/>
      <c r="I75" s="3"/>
      <c r="J75" s="3"/>
      <c r="K75" s="3"/>
    </row>
    <row r="76" spans="1:11" x14ac:dyDescent="0.4">
      <c r="A76" s="3" t="s">
        <v>311</v>
      </c>
      <c r="B76" s="7">
        <v>1</v>
      </c>
      <c r="C76" s="7">
        <v>517</v>
      </c>
      <c r="D76" s="3">
        <v>382.32470000000001</v>
      </c>
      <c r="E76" s="3" t="str">
        <f t="shared" si="3"/>
        <v>RECK.high</v>
      </c>
      <c r="F76" s="3" t="str">
        <f t="shared" si="4"/>
        <v>RECK.high</v>
      </c>
      <c r="G76" s="3"/>
      <c r="H76" s="3"/>
      <c r="I76" s="3"/>
      <c r="J76" s="3"/>
      <c r="K76" s="3"/>
    </row>
    <row r="77" spans="1:11" x14ac:dyDescent="0.4">
      <c r="A77" s="3" t="s">
        <v>312</v>
      </c>
      <c r="B77" s="7">
        <v>0</v>
      </c>
      <c r="C77" s="7">
        <v>660</v>
      </c>
      <c r="D77" s="3">
        <v>449.12470000000002</v>
      </c>
      <c r="E77" s="3" t="str">
        <f t="shared" si="3"/>
        <v>RECK.high</v>
      </c>
      <c r="F77" s="3" t="str">
        <f t="shared" si="4"/>
        <v>RECK.high</v>
      </c>
      <c r="G77" s="3"/>
      <c r="H77" s="3"/>
      <c r="I77" s="3"/>
      <c r="J77" s="3"/>
      <c r="K77" s="3"/>
    </row>
    <row r="78" spans="1:11" x14ac:dyDescent="0.4">
      <c r="A78" s="3" t="s">
        <v>313</v>
      </c>
      <c r="B78" s="7">
        <v>0</v>
      </c>
      <c r="C78" s="7">
        <v>491</v>
      </c>
      <c r="D78" s="3">
        <v>505.40320000000003</v>
      </c>
      <c r="E78" s="3" t="str">
        <f t="shared" si="3"/>
        <v>RECK.high</v>
      </c>
      <c r="F78" s="3" t="str">
        <f t="shared" si="4"/>
        <v>RECK.high</v>
      </c>
      <c r="G78" s="3"/>
      <c r="H78" s="3"/>
      <c r="I78" s="3"/>
      <c r="J78" s="3"/>
      <c r="K78" s="3"/>
    </row>
    <row r="79" spans="1:11" x14ac:dyDescent="0.4">
      <c r="A79" s="3" t="s">
        <v>314</v>
      </c>
      <c r="B79" s="7">
        <v>1</v>
      </c>
      <c r="C79" s="7">
        <v>308</v>
      </c>
      <c r="D79" s="3">
        <v>221.70269999999999</v>
      </c>
      <c r="E79" s="3" t="str">
        <f t="shared" si="3"/>
        <v>RECK.low</v>
      </c>
      <c r="F79" s="3" t="str">
        <f t="shared" si="4"/>
        <v>RECK.low</v>
      </c>
      <c r="G79" s="3"/>
      <c r="H79" s="3"/>
      <c r="I79" s="3"/>
      <c r="J79" s="3"/>
      <c r="K79" s="3"/>
    </row>
    <row r="80" spans="1:11" x14ac:dyDescent="0.4">
      <c r="A80" s="3" t="s">
        <v>315</v>
      </c>
      <c r="B80" s="7">
        <v>0</v>
      </c>
      <c r="C80" s="7">
        <v>194</v>
      </c>
      <c r="D80" s="3">
        <v>389.72879999999998</v>
      </c>
      <c r="E80" s="3" t="str">
        <f t="shared" si="3"/>
        <v>RECK.high</v>
      </c>
      <c r="F80" s="3" t="str">
        <f t="shared" si="4"/>
        <v>RECK.high</v>
      </c>
      <c r="G80" s="3"/>
      <c r="H80" s="3"/>
      <c r="I80" s="3"/>
      <c r="J80" s="3"/>
      <c r="K80" s="3"/>
    </row>
    <row r="81" spans="1:11" x14ac:dyDescent="0.4">
      <c r="A81" s="3" t="s">
        <v>316</v>
      </c>
      <c r="B81" s="7">
        <v>0</v>
      </c>
      <c r="C81" s="7">
        <v>657</v>
      </c>
      <c r="D81" s="3">
        <v>255.06270000000001</v>
      </c>
      <c r="E81" s="3" t="str">
        <f t="shared" si="3"/>
        <v>RECK.low</v>
      </c>
      <c r="F81" s="3" t="str">
        <f t="shared" si="4"/>
        <v>RECK.low</v>
      </c>
      <c r="G81" s="3"/>
      <c r="H81" s="3"/>
      <c r="I81" s="3"/>
      <c r="J81" s="3"/>
      <c r="K81" s="3"/>
    </row>
    <row r="82" spans="1:11" x14ac:dyDescent="0.4">
      <c r="A82" s="3" t="s">
        <v>317</v>
      </c>
      <c r="B82" s="7">
        <v>1</v>
      </c>
      <c r="C82" s="7">
        <v>160</v>
      </c>
      <c r="D82" s="3">
        <v>143.37389999999999</v>
      </c>
      <c r="E82" s="3" t="str">
        <f t="shared" si="3"/>
        <v>RECK.low</v>
      </c>
      <c r="F82" s="3" t="str">
        <f t="shared" si="4"/>
        <v>RECK.low</v>
      </c>
      <c r="G82" s="3"/>
      <c r="H82" s="3"/>
      <c r="I82" s="3"/>
      <c r="J82" s="3"/>
      <c r="K82" s="3"/>
    </row>
    <row r="83" spans="1:11" x14ac:dyDescent="0.4">
      <c r="A83" s="3" t="s">
        <v>318</v>
      </c>
      <c r="B83" s="7">
        <v>0</v>
      </c>
      <c r="C83" s="7">
        <v>330</v>
      </c>
      <c r="D83" s="3">
        <v>455.9049</v>
      </c>
      <c r="E83" s="3" t="str">
        <f t="shared" si="3"/>
        <v>RECK.high</v>
      </c>
      <c r="F83" s="3" t="str">
        <f t="shared" si="4"/>
        <v>RECK.high</v>
      </c>
      <c r="G83" s="3"/>
      <c r="H83" s="3"/>
      <c r="I83" s="3"/>
      <c r="J83" s="3"/>
      <c r="K83" s="3"/>
    </row>
    <row r="84" spans="1:11" x14ac:dyDescent="0.4">
      <c r="A84" s="3" t="s">
        <v>319</v>
      </c>
      <c r="B84" s="7">
        <v>0</v>
      </c>
      <c r="C84" s="7">
        <v>33</v>
      </c>
      <c r="D84" s="3">
        <v>511.7509</v>
      </c>
      <c r="E84" s="3" t="str">
        <f t="shared" si="3"/>
        <v>RECK.high</v>
      </c>
      <c r="F84" s="3" t="str">
        <f t="shared" si="4"/>
        <v>RECK.high</v>
      </c>
      <c r="G84" s="3"/>
      <c r="H84" s="3"/>
      <c r="I84" s="3"/>
      <c r="J84" s="3"/>
      <c r="K84" s="3"/>
    </row>
    <row r="85" spans="1:11" x14ac:dyDescent="0.4">
      <c r="A85" s="3" t="s">
        <v>320</v>
      </c>
      <c r="B85" s="7">
        <v>0</v>
      </c>
      <c r="C85" s="7">
        <v>0</v>
      </c>
      <c r="D85" s="3">
        <v>252.00049999999999</v>
      </c>
      <c r="E85" s="3" t="str">
        <f t="shared" si="3"/>
        <v>RECK.low</v>
      </c>
      <c r="F85" s="3" t="str">
        <f t="shared" si="4"/>
        <v>RECK.low</v>
      </c>
      <c r="G85" s="3"/>
      <c r="H85" s="3"/>
      <c r="I85" s="3"/>
      <c r="J85" s="3"/>
      <c r="K85" s="3"/>
    </row>
    <row r="86" spans="1:11" x14ac:dyDescent="0.4">
      <c r="A86" s="3" t="s">
        <v>321</v>
      </c>
      <c r="B86" s="7">
        <v>0</v>
      </c>
      <c r="C86" s="7">
        <v>7</v>
      </c>
      <c r="D86" s="3">
        <v>113.77249999999999</v>
      </c>
      <c r="E86" s="3" t="str">
        <f t="shared" si="3"/>
        <v>RECK.low</v>
      </c>
      <c r="F86" s="3" t="str">
        <f t="shared" si="4"/>
        <v>RECK.low</v>
      </c>
      <c r="G86" s="3"/>
      <c r="H86" s="3"/>
      <c r="I86" s="3"/>
      <c r="J86" s="3"/>
      <c r="K86" s="3"/>
    </row>
    <row r="87" spans="1:11" x14ac:dyDescent="0.4">
      <c r="A87" s="3" t="s">
        <v>322</v>
      </c>
      <c r="B87" s="7">
        <v>0</v>
      </c>
      <c r="C87" s="7">
        <v>603</v>
      </c>
      <c r="D87" s="3">
        <v>157.4528</v>
      </c>
      <c r="E87" s="3" t="str">
        <f t="shared" si="3"/>
        <v>RECK.low</v>
      </c>
      <c r="F87" s="3" t="str">
        <f t="shared" si="4"/>
        <v>RECK.low</v>
      </c>
      <c r="G87" s="3"/>
      <c r="H87" s="3"/>
      <c r="I87" s="3"/>
      <c r="J87" s="3"/>
      <c r="K87" s="3"/>
    </row>
    <row r="88" spans="1:11" x14ac:dyDescent="0.4">
      <c r="A88" s="3" t="s">
        <v>323</v>
      </c>
      <c r="B88" s="7">
        <v>0</v>
      </c>
      <c r="C88" s="7">
        <v>603</v>
      </c>
      <c r="D88" s="3">
        <v>163.23589999999999</v>
      </c>
      <c r="E88" s="3" t="str">
        <f t="shared" si="3"/>
        <v>RECK.low</v>
      </c>
      <c r="F88" s="3" t="str">
        <f t="shared" si="4"/>
        <v>RECK.low</v>
      </c>
      <c r="G88" s="3"/>
      <c r="H88" s="3"/>
      <c r="I88" s="3"/>
      <c r="J88" s="3"/>
      <c r="K88" s="3"/>
    </row>
    <row r="89" spans="1:11" x14ac:dyDescent="0.4">
      <c r="A89" s="3" t="s">
        <v>324</v>
      </c>
      <c r="B89" s="7">
        <v>1</v>
      </c>
      <c r="C89" s="7">
        <v>394</v>
      </c>
      <c r="D89" s="3">
        <v>323.9264</v>
      </c>
      <c r="E89" s="3" t="str">
        <f t="shared" si="3"/>
        <v>RECK.low</v>
      </c>
      <c r="F89" s="3" t="str">
        <f t="shared" si="4"/>
        <v>RECK.high</v>
      </c>
      <c r="G89" s="3"/>
      <c r="H89" s="3"/>
      <c r="I89" s="3"/>
      <c r="J89" s="3"/>
      <c r="K89" s="3"/>
    </row>
    <row r="90" spans="1:11" x14ac:dyDescent="0.4">
      <c r="A90" s="3" t="s">
        <v>325</v>
      </c>
      <c r="B90" s="7">
        <v>1</v>
      </c>
      <c r="C90" s="7">
        <v>1502</v>
      </c>
      <c r="D90" s="3">
        <v>803.74220000000003</v>
      </c>
      <c r="E90" s="3" t="str">
        <f t="shared" si="3"/>
        <v>RECK.high</v>
      </c>
      <c r="F90" s="3" t="str">
        <f t="shared" si="4"/>
        <v>RECK.high</v>
      </c>
      <c r="G90" s="3"/>
      <c r="H90" s="3"/>
      <c r="I90" s="3"/>
      <c r="J90" s="3"/>
      <c r="K90" s="3"/>
    </row>
    <row r="91" spans="1:11" x14ac:dyDescent="0.4">
      <c r="A91" s="3" t="s">
        <v>326</v>
      </c>
      <c r="B91" s="7">
        <v>1</v>
      </c>
      <c r="C91" s="7">
        <v>145</v>
      </c>
      <c r="D91" s="3">
        <v>566.49749999999995</v>
      </c>
      <c r="E91" s="3" t="str">
        <f t="shared" si="3"/>
        <v>RECK.high</v>
      </c>
      <c r="F91" s="3" t="str">
        <f t="shared" si="4"/>
        <v>RECK.high</v>
      </c>
      <c r="G91" s="3"/>
      <c r="H91" s="3"/>
      <c r="I91" s="3"/>
      <c r="J91" s="3"/>
      <c r="K91" s="3"/>
    </row>
    <row r="92" spans="1:11" x14ac:dyDescent="0.4">
      <c r="A92" s="3" t="s">
        <v>327</v>
      </c>
      <c r="B92" s="7">
        <v>1</v>
      </c>
      <c r="C92" s="7">
        <v>666</v>
      </c>
      <c r="D92" s="3">
        <v>486.67020000000002</v>
      </c>
      <c r="E92" s="3" t="str">
        <f t="shared" si="3"/>
        <v>RECK.high</v>
      </c>
      <c r="F92" s="3" t="str">
        <f t="shared" si="4"/>
        <v>RECK.high</v>
      </c>
      <c r="G92" s="3"/>
      <c r="H92" s="3"/>
      <c r="I92" s="3"/>
      <c r="J92" s="3"/>
      <c r="K92" s="3"/>
    </row>
    <row r="93" spans="1:11" x14ac:dyDescent="0.4">
      <c r="A93" s="3" t="s">
        <v>328</v>
      </c>
      <c r="B93" s="7">
        <v>1</v>
      </c>
      <c r="C93" s="7">
        <v>467</v>
      </c>
      <c r="D93" s="3">
        <v>464.94209999999998</v>
      </c>
      <c r="E93" s="3" t="str">
        <f t="shared" si="3"/>
        <v>RECK.high</v>
      </c>
      <c r="F93" s="3" t="str">
        <f t="shared" si="4"/>
        <v>RECK.high</v>
      </c>
      <c r="G93" s="3"/>
      <c r="H93" s="3"/>
      <c r="I93" s="3"/>
      <c r="J93" s="3"/>
      <c r="K93" s="3"/>
    </row>
    <row r="94" spans="1:11" x14ac:dyDescent="0.4">
      <c r="A94" s="3" t="s">
        <v>329</v>
      </c>
      <c r="B94" s="7">
        <v>1</v>
      </c>
      <c r="C94" s="7">
        <v>603</v>
      </c>
      <c r="D94" s="3">
        <v>429.81270000000001</v>
      </c>
      <c r="E94" s="3" t="str">
        <f t="shared" si="3"/>
        <v>RECK.high</v>
      </c>
      <c r="F94" s="3" t="str">
        <f t="shared" si="4"/>
        <v>RECK.high</v>
      </c>
      <c r="G94" s="3"/>
      <c r="H94" s="3"/>
      <c r="I94" s="3"/>
      <c r="J94" s="3"/>
      <c r="K94" s="3"/>
    </row>
    <row r="95" spans="1:11" x14ac:dyDescent="0.4">
      <c r="A95" s="3" t="s">
        <v>330</v>
      </c>
      <c r="B95" s="7">
        <v>0</v>
      </c>
      <c r="C95" s="7">
        <v>1116</v>
      </c>
      <c r="D95" s="3">
        <v>372.9128</v>
      </c>
      <c r="E95" s="3" t="str">
        <f t="shared" si="3"/>
        <v>RECK.high</v>
      </c>
      <c r="F95" s="3" t="str">
        <f t="shared" si="4"/>
        <v>RECK.high</v>
      </c>
      <c r="G95" s="3"/>
      <c r="H95" s="3"/>
      <c r="I95" s="3"/>
      <c r="J95" s="3"/>
      <c r="K95" s="3"/>
    </row>
    <row r="96" spans="1:11" x14ac:dyDescent="0.4">
      <c r="A96" s="3" t="s">
        <v>331</v>
      </c>
      <c r="B96" s="7">
        <v>0</v>
      </c>
      <c r="C96" s="7">
        <v>1257</v>
      </c>
      <c r="D96" s="3">
        <v>478.64400000000001</v>
      </c>
      <c r="E96" s="3" t="str">
        <f t="shared" si="3"/>
        <v>RECK.high</v>
      </c>
      <c r="F96" s="3" t="str">
        <f t="shared" si="4"/>
        <v>RECK.high</v>
      </c>
      <c r="G96" s="3"/>
      <c r="H96" s="3"/>
      <c r="I96" s="3"/>
      <c r="J96" s="3"/>
      <c r="K96" s="3"/>
    </row>
    <row r="97" spans="1:11" x14ac:dyDescent="0.4">
      <c r="A97" s="3" t="s">
        <v>332</v>
      </c>
      <c r="B97" s="7">
        <v>1</v>
      </c>
      <c r="C97" s="7">
        <v>123</v>
      </c>
      <c r="D97" s="3">
        <v>393.28739999999999</v>
      </c>
      <c r="E97" s="3" t="str">
        <f t="shared" si="3"/>
        <v>RECK.high</v>
      </c>
      <c r="F97" s="3" t="str">
        <f t="shared" si="4"/>
        <v>RECK.high</v>
      </c>
      <c r="G97" s="3"/>
      <c r="H97" s="3"/>
      <c r="I97" s="3"/>
      <c r="J97" s="3"/>
      <c r="K97" s="3"/>
    </row>
    <row r="98" spans="1:11" x14ac:dyDescent="0.4">
      <c r="A98" s="3" t="s">
        <v>333</v>
      </c>
      <c r="B98" s="7">
        <v>1</v>
      </c>
      <c r="C98" s="7">
        <v>110</v>
      </c>
      <c r="D98" s="3">
        <v>380.13490000000002</v>
      </c>
      <c r="E98" s="3" t="str">
        <f t="shared" ref="E98:E129" si="5">IF(D98&lt;$I$2,"RECK.low","RECK.high")</f>
        <v>RECK.high</v>
      </c>
      <c r="F98" s="3" t="str">
        <f t="shared" si="4"/>
        <v>RECK.high</v>
      </c>
      <c r="G98" s="3"/>
      <c r="H98" s="3"/>
      <c r="I98" s="3"/>
      <c r="J98" s="3"/>
      <c r="K98" s="3"/>
    </row>
    <row r="99" spans="1:11" x14ac:dyDescent="0.4">
      <c r="A99" s="3" t="s">
        <v>334</v>
      </c>
      <c r="B99" s="7">
        <v>1</v>
      </c>
      <c r="C99" s="7">
        <v>1332</v>
      </c>
      <c r="D99" s="3">
        <v>953.21960000000001</v>
      </c>
      <c r="E99" s="3" t="str">
        <f t="shared" si="5"/>
        <v>RECK.high</v>
      </c>
      <c r="F99" s="3" t="str">
        <f t="shared" si="4"/>
        <v>RECK.high</v>
      </c>
      <c r="G99" s="3"/>
      <c r="H99" s="3"/>
      <c r="I99" s="3"/>
      <c r="J99" s="3"/>
      <c r="K99" s="3"/>
    </row>
    <row r="100" spans="1:11" x14ac:dyDescent="0.4">
      <c r="A100" s="3" t="s">
        <v>335</v>
      </c>
      <c r="B100" s="7">
        <v>1</v>
      </c>
      <c r="C100" s="7">
        <v>481</v>
      </c>
      <c r="D100" s="3">
        <v>241.86240000000001</v>
      </c>
      <c r="E100" s="3" t="str">
        <f t="shared" si="5"/>
        <v>RECK.low</v>
      </c>
      <c r="F100" s="3" t="str">
        <f t="shared" si="4"/>
        <v>RECK.low</v>
      </c>
      <c r="G100" s="3"/>
      <c r="H100" s="3"/>
      <c r="I100" s="3"/>
      <c r="J100" s="3"/>
      <c r="K100" s="3"/>
    </row>
    <row r="101" spans="1:11" x14ac:dyDescent="0.4">
      <c r="A101" s="3" t="s">
        <v>336</v>
      </c>
      <c r="B101" s="7">
        <v>1</v>
      </c>
      <c r="C101" s="7">
        <v>598</v>
      </c>
      <c r="D101" s="3">
        <v>535.50199999999995</v>
      </c>
      <c r="E101" s="3" t="str">
        <f t="shared" si="5"/>
        <v>RECK.high</v>
      </c>
      <c r="F101" s="3" t="str">
        <f t="shared" si="4"/>
        <v>RECK.high</v>
      </c>
      <c r="G101" s="3"/>
      <c r="H101" s="3"/>
      <c r="I101" s="3"/>
      <c r="J101" s="3"/>
      <c r="K101" s="3"/>
    </row>
    <row r="102" spans="1:11" x14ac:dyDescent="0.4">
      <c r="A102" s="3" t="s">
        <v>337</v>
      </c>
      <c r="B102" s="7">
        <v>1</v>
      </c>
      <c r="C102" s="7">
        <v>913</v>
      </c>
      <c r="D102" s="3">
        <v>626.56799999999998</v>
      </c>
      <c r="E102" s="3" t="str">
        <f t="shared" si="5"/>
        <v>RECK.high</v>
      </c>
      <c r="F102" s="3" t="str">
        <f t="shared" si="4"/>
        <v>RECK.high</v>
      </c>
      <c r="G102" s="3"/>
      <c r="H102" s="3"/>
      <c r="I102" s="3"/>
      <c r="J102" s="3"/>
      <c r="K102" s="3"/>
    </row>
    <row r="103" spans="1:11" x14ac:dyDescent="0.4">
      <c r="A103" s="3" t="s">
        <v>338</v>
      </c>
      <c r="B103" s="7">
        <v>1</v>
      </c>
      <c r="C103" s="7">
        <v>117</v>
      </c>
      <c r="D103" s="3">
        <v>1031.4843000000001</v>
      </c>
      <c r="E103" s="3" t="str">
        <f t="shared" si="5"/>
        <v>RECK.high</v>
      </c>
      <c r="F103" s="3" t="str">
        <f t="shared" si="4"/>
        <v>RECK.high</v>
      </c>
      <c r="G103" s="3"/>
      <c r="H103" s="3"/>
      <c r="I103" s="3"/>
      <c r="J103" s="3"/>
      <c r="K103" s="3"/>
    </row>
    <row r="104" spans="1:11" x14ac:dyDescent="0.4">
      <c r="A104" s="3" t="s">
        <v>339</v>
      </c>
      <c r="B104" s="7">
        <v>1</v>
      </c>
      <c r="C104" s="7">
        <v>486</v>
      </c>
      <c r="D104" s="3">
        <v>1035.7788</v>
      </c>
      <c r="E104" s="3" t="str">
        <f t="shared" si="5"/>
        <v>RECK.high</v>
      </c>
      <c r="F104" s="3" t="str">
        <f t="shared" si="4"/>
        <v>RECK.high</v>
      </c>
      <c r="G104" s="3"/>
      <c r="H104" s="3"/>
      <c r="I104" s="3"/>
      <c r="J104" s="3"/>
      <c r="K104" s="3"/>
    </row>
    <row r="105" spans="1:11" x14ac:dyDescent="0.4">
      <c r="A105" s="3" t="s">
        <v>340</v>
      </c>
      <c r="B105" s="7">
        <v>0</v>
      </c>
      <c r="C105" s="7">
        <v>462</v>
      </c>
      <c r="D105" s="3">
        <v>597.64369999999997</v>
      </c>
      <c r="E105" s="3" t="str">
        <f t="shared" si="5"/>
        <v>RECK.high</v>
      </c>
      <c r="F105" s="3" t="str">
        <f t="shared" si="4"/>
        <v>RECK.high</v>
      </c>
      <c r="G105" s="3"/>
      <c r="H105" s="3"/>
      <c r="I105" s="3"/>
      <c r="J105" s="3"/>
      <c r="K105" s="3"/>
    </row>
    <row r="106" spans="1:11" x14ac:dyDescent="0.4">
      <c r="A106" s="3" t="s">
        <v>341</v>
      </c>
      <c r="B106" s="7">
        <v>0</v>
      </c>
      <c r="C106" s="7">
        <v>522</v>
      </c>
      <c r="D106" s="3">
        <v>397.59109999999998</v>
      </c>
      <c r="E106" s="3" t="str">
        <f t="shared" si="5"/>
        <v>RECK.high</v>
      </c>
      <c r="F106" s="3" t="str">
        <f t="shared" si="4"/>
        <v>RECK.high</v>
      </c>
      <c r="G106" s="3"/>
      <c r="H106" s="3"/>
      <c r="I106" s="3"/>
      <c r="J106" s="3"/>
      <c r="K106" s="3"/>
    </row>
    <row r="107" spans="1:11" x14ac:dyDescent="0.4">
      <c r="A107" s="3" t="s">
        <v>342</v>
      </c>
      <c r="B107" s="7">
        <v>1</v>
      </c>
      <c r="C107" s="7">
        <v>365</v>
      </c>
      <c r="D107" s="3">
        <v>639.67449999999997</v>
      </c>
      <c r="E107" s="3" t="str">
        <f t="shared" si="5"/>
        <v>RECK.high</v>
      </c>
      <c r="F107" s="3" t="str">
        <f t="shared" si="4"/>
        <v>RECK.high</v>
      </c>
      <c r="G107" s="3"/>
      <c r="H107" s="3"/>
      <c r="I107" s="3"/>
      <c r="J107" s="3"/>
      <c r="K107" s="3"/>
    </row>
    <row r="108" spans="1:11" x14ac:dyDescent="0.4">
      <c r="A108" s="3" t="s">
        <v>343</v>
      </c>
      <c r="B108" s="7">
        <v>0</v>
      </c>
      <c r="C108" s="7">
        <v>482</v>
      </c>
      <c r="D108" s="3">
        <v>80.208299999999994</v>
      </c>
      <c r="E108" s="3" t="str">
        <f t="shared" si="5"/>
        <v>RECK.low</v>
      </c>
      <c r="F108" s="3" t="str">
        <f t="shared" si="4"/>
        <v>RECK.low</v>
      </c>
      <c r="G108" s="3"/>
      <c r="H108" s="3"/>
      <c r="I108" s="3"/>
      <c r="J108" s="3"/>
      <c r="K108" s="3"/>
    </row>
    <row r="109" spans="1:11" x14ac:dyDescent="0.4">
      <c r="A109" s="3" t="s">
        <v>344</v>
      </c>
      <c r="B109" s="7">
        <v>1</v>
      </c>
      <c r="C109" s="7">
        <v>219</v>
      </c>
      <c r="D109" s="3">
        <v>417.11700000000002</v>
      </c>
      <c r="E109" s="3" t="str">
        <f t="shared" si="5"/>
        <v>RECK.high</v>
      </c>
      <c r="F109" s="3" t="str">
        <f t="shared" si="4"/>
        <v>RECK.high</v>
      </c>
      <c r="G109" s="3"/>
      <c r="H109" s="3"/>
      <c r="I109" s="3"/>
      <c r="J109" s="3"/>
      <c r="K109" s="3"/>
    </row>
    <row r="110" spans="1:11" x14ac:dyDescent="0.4">
      <c r="A110" s="3" t="s">
        <v>345</v>
      </c>
      <c r="B110" s="7">
        <v>1</v>
      </c>
      <c r="C110" s="7">
        <v>460</v>
      </c>
      <c r="D110" s="3">
        <v>391.68799999999999</v>
      </c>
      <c r="E110" s="3" t="str">
        <f t="shared" si="5"/>
        <v>RECK.high</v>
      </c>
      <c r="F110" s="3" t="str">
        <f t="shared" si="4"/>
        <v>RECK.high</v>
      </c>
      <c r="G110" s="3"/>
      <c r="H110" s="3"/>
      <c r="I110" s="3"/>
      <c r="J110" s="3"/>
      <c r="K110" s="3"/>
    </row>
    <row r="111" spans="1:11" x14ac:dyDescent="0.4">
      <c r="A111" s="3" t="s">
        <v>346</v>
      </c>
      <c r="B111" s="7">
        <v>0</v>
      </c>
      <c r="C111" s="7">
        <v>635</v>
      </c>
      <c r="D111" s="3">
        <v>404.54349999999999</v>
      </c>
      <c r="E111" s="3" t="str">
        <f t="shared" si="5"/>
        <v>RECK.high</v>
      </c>
      <c r="F111" s="3" t="str">
        <f t="shared" si="4"/>
        <v>RECK.high</v>
      </c>
      <c r="G111" s="3"/>
      <c r="H111" s="3"/>
      <c r="I111" s="3"/>
      <c r="J111" s="3"/>
      <c r="K111" s="3"/>
    </row>
    <row r="112" spans="1:11" x14ac:dyDescent="0.4">
      <c r="A112" s="3" t="s">
        <v>347</v>
      </c>
      <c r="B112" s="7">
        <v>0</v>
      </c>
      <c r="C112" s="7">
        <v>666</v>
      </c>
      <c r="D112" s="3">
        <v>153.70609999999999</v>
      </c>
      <c r="E112" s="3" t="str">
        <f t="shared" si="5"/>
        <v>RECK.low</v>
      </c>
      <c r="F112" s="3" t="str">
        <f t="shared" si="4"/>
        <v>RECK.low</v>
      </c>
      <c r="G112" s="3"/>
      <c r="H112" s="3"/>
      <c r="I112" s="3"/>
      <c r="J112" s="3"/>
      <c r="K112" s="3"/>
    </row>
    <row r="113" spans="1:11" x14ac:dyDescent="0.4">
      <c r="A113" s="3" t="s">
        <v>348</v>
      </c>
      <c r="B113" s="7">
        <v>1</v>
      </c>
      <c r="C113" s="7">
        <v>41</v>
      </c>
      <c r="D113" s="3">
        <v>125.0723</v>
      </c>
      <c r="E113" s="3" t="str">
        <f t="shared" si="5"/>
        <v>RECK.low</v>
      </c>
      <c r="F113" s="3" t="str">
        <f t="shared" si="4"/>
        <v>RECK.low</v>
      </c>
      <c r="G113" s="3"/>
      <c r="H113" s="3"/>
      <c r="I113" s="3"/>
      <c r="J113" s="3"/>
      <c r="K113" s="3"/>
    </row>
    <row r="114" spans="1:11" x14ac:dyDescent="0.4">
      <c r="A114" s="3" t="s">
        <v>349</v>
      </c>
      <c r="B114" s="7">
        <v>1</v>
      </c>
      <c r="C114" s="7">
        <v>250</v>
      </c>
      <c r="D114" s="3">
        <v>103.7811</v>
      </c>
      <c r="E114" s="3" t="str">
        <f t="shared" si="5"/>
        <v>RECK.low</v>
      </c>
      <c r="F114" s="3" t="str">
        <f t="shared" si="4"/>
        <v>RECK.low</v>
      </c>
      <c r="G114" s="3"/>
      <c r="H114" s="3"/>
      <c r="I114" s="3"/>
      <c r="J114" s="3"/>
      <c r="K114" s="3"/>
    </row>
    <row r="115" spans="1:11" x14ac:dyDescent="0.4">
      <c r="A115" s="3" t="s">
        <v>350</v>
      </c>
      <c r="B115" s="7">
        <v>0</v>
      </c>
      <c r="C115" s="7">
        <v>483</v>
      </c>
      <c r="D115" s="3">
        <v>148.11060000000001</v>
      </c>
      <c r="E115" s="3" t="str">
        <f t="shared" si="5"/>
        <v>RECK.low</v>
      </c>
      <c r="F115" s="3" t="str">
        <f t="shared" si="4"/>
        <v>RECK.low</v>
      </c>
      <c r="G115" s="3"/>
      <c r="H115" s="3"/>
      <c r="I115" s="3"/>
      <c r="J115" s="3"/>
      <c r="K115" s="3"/>
    </row>
    <row r="116" spans="1:11" x14ac:dyDescent="0.4">
      <c r="A116" s="3" t="s">
        <v>351</v>
      </c>
      <c r="B116" s="7">
        <v>0</v>
      </c>
      <c r="C116" s="7">
        <v>8</v>
      </c>
      <c r="D116" s="3">
        <v>255.19710000000001</v>
      </c>
      <c r="E116" s="3" t="str">
        <f t="shared" si="5"/>
        <v>RECK.low</v>
      </c>
      <c r="F116" s="3" t="str">
        <f t="shared" si="4"/>
        <v>RECK.low</v>
      </c>
      <c r="G116" s="3"/>
      <c r="H116" s="3"/>
      <c r="I116" s="3"/>
      <c r="J116" s="3"/>
      <c r="K116" s="3"/>
    </row>
    <row r="117" spans="1:11" x14ac:dyDescent="0.4">
      <c r="A117" s="3" t="s">
        <v>352</v>
      </c>
      <c r="B117" s="7">
        <v>1</v>
      </c>
      <c r="C117" s="7">
        <v>144</v>
      </c>
      <c r="D117" s="3">
        <v>247.8921</v>
      </c>
      <c r="E117" s="3" t="str">
        <f t="shared" si="5"/>
        <v>RECK.low</v>
      </c>
      <c r="F117" s="3" t="str">
        <f t="shared" si="4"/>
        <v>RECK.low</v>
      </c>
      <c r="G117" s="3"/>
      <c r="H117" s="3"/>
      <c r="I117" s="3"/>
      <c r="J117" s="3"/>
      <c r="K117" s="3"/>
    </row>
    <row r="118" spans="1:11" x14ac:dyDescent="0.4">
      <c r="A118" s="3" t="s">
        <v>353</v>
      </c>
      <c r="B118" s="7">
        <v>1</v>
      </c>
      <c r="C118" s="7">
        <v>239</v>
      </c>
      <c r="D118" s="3">
        <v>92.472800000000007</v>
      </c>
      <c r="E118" s="3" t="str">
        <f t="shared" si="5"/>
        <v>RECK.low</v>
      </c>
      <c r="F118" s="3" t="str">
        <f t="shared" si="4"/>
        <v>RECK.low</v>
      </c>
      <c r="G118" s="3"/>
      <c r="H118" s="3"/>
      <c r="I118" s="3"/>
      <c r="J118" s="3"/>
      <c r="K118" s="3"/>
    </row>
    <row r="119" spans="1:11" x14ac:dyDescent="0.4">
      <c r="A119" s="3" t="s">
        <v>354</v>
      </c>
      <c r="B119" s="7">
        <v>0</v>
      </c>
      <c r="C119" s="7">
        <v>431</v>
      </c>
      <c r="D119" s="3">
        <v>583.87289999999996</v>
      </c>
      <c r="E119" s="3" t="str">
        <f t="shared" si="5"/>
        <v>RECK.high</v>
      </c>
      <c r="F119" s="3" t="str">
        <f t="shared" si="4"/>
        <v>RECK.high</v>
      </c>
      <c r="G119" s="3"/>
      <c r="H119" s="3"/>
      <c r="I119" s="3"/>
      <c r="J119" s="3"/>
      <c r="K119" s="3"/>
    </row>
    <row r="120" spans="1:11" x14ac:dyDescent="0.4">
      <c r="A120" s="3" t="s">
        <v>355</v>
      </c>
      <c r="B120" s="7">
        <v>1</v>
      </c>
      <c r="C120" s="7">
        <v>183</v>
      </c>
      <c r="D120" s="3">
        <v>280.61219999999997</v>
      </c>
      <c r="E120" s="3" t="str">
        <f t="shared" si="5"/>
        <v>RECK.low</v>
      </c>
      <c r="F120" s="3" t="str">
        <f t="shared" si="4"/>
        <v>RECK.high</v>
      </c>
      <c r="G120" s="3"/>
      <c r="H120" s="3"/>
      <c r="I120" s="3"/>
      <c r="J120" s="3"/>
      <c r="K120" s="3"/>
    </row>
    <row r="121" spans="1:11" x14ac:dyDescent="0.4">
      <c r="A121" s="3" t="s">
        <v>356</v>
      </c>
      <c r="B121" s="7">
        <v>0</v>
      </c>
      <c r="C121" s="7">
        <v>338</v>
      </c>
      <c r="D121" s="3">
        <v>524.34630000000004</v>
      </c>
      <c r="E121" s="3" t="str">
        <f t="shared" si="5"/>
        <v>RECK.high</v>
      </c>
      <c r="F121" s="3" t="str">
        <f t="shared" si="4"/>
        <v>RECK.high</v>
      </c>
      <c r="G121" s="3"/>
      <c r="H121" s="3"/>
      <c r="I121" s="3"/>
      <c r="J121" s="3"/>
      <c r="K121" s="3"/>
    </row>
    <row r="122" spans="1:11" x14ac:dyDescent="0.4">
      <c r="A122" s="3" t="s">
        <v>357</v>
      </c>
      <c r="B122" s="7">
        <v>0</v>
      </c>
      <c r="C122" s="7">
        <v>225</v>
      </c>
      <c r="D122" s="3">
        <v>555.61</v>
      </c>
      <c r="E122" s="3" t="str">
        <f t="shared" si="5"/>
        <v>RECK.high</v>
      </c>
      <c r="F122" s="3" t="str">
        <f t="shared" si="4"/>
        <v>RECK.high</v>
      </c>
      <c r="G122" s="3"/>
      <c r="H122" s="3"/>
      <c r="I122" s="3"/>
      <c r="J122" s="3"/>
      <c r="K122" s="3"/>
    </row>
    <row r="123" spans="1:11" x14ac:dyDescent="0.4">
      <c r="A123" s="3" t="s">
        <v>358</v>
      </c>
      <c r="B123" s="7">
        <v>0</v>
      </c>
      <c r="C123" s="7">
        <v>287</v>
      </c>
      <c r="D123" s="3">
        <v>449.16269999999997</v>
      </c>
      <c r="E123" s="3" t="str">
        <f t="shared" si="5"/>
        <v>RECK.high</v>
      </c>
      <c r="F123" s="3" t="str">
        <f t="shared" si="4"/>
        <v>RECK.high</v>
      </c>
      <c r="G123" s="3"/>
      <c r="H123" s="3"/>
      <c r="I123" s="3"/>
      <c r="J123" s="3"/>
      <c r="K123" s="3"/>
    </row>
    <row r="124" spans="1:11" x14ac:dyDescent="0.4">
      <c r="A124" s="3" t="s">
        <v>359</v>
      </c>
      <c r="B124" s="7">
        <v>0</v>
      </c>
      <c r="C124" s="7">
        <v>245</v>
      </c>
      <c r="D124" s="3">
        <v>197.2731</v>
      </c>
      <c r="E124" s="3" t="str">
        <f t="shared" si="5"/>
        <v>RECK.low</v>
      </c>
      <c r="F124" s="3" t="str">
        <f t="shared" si="4"/>
        <v>RECK.low</v>
      </c>
      <c r="G124" s="3"/>
      <c r="H124" s="3"/>
      <c r="I124" s="3"/>
      <c r="J124" s="3"/>
      <c r="K124" s="3"/>
    </row>
    <row r="125" spans="1:11" x14ac:dyDescent="0.4">
      <c r="A125" s="3" t="s">
        <v>360</v>
      </c>
      <c r="B125" s="7">
        <v>1</v>
      </c>
      <c r="C125" s="7">
        <v>393</v>
      </c>
      <c r="D125" s="3">
        <v>103.4443</v>
      </c>
      <c r="E125" s="3" t="str">
        <f t="shared" si="5"/>
        <v>RECK.low</v>
      </c>
      <c r="F125" s="3" t="str">
        <f t="shared" si="4"/>
        <v>RECK.low</v>
      </c>
      <c r="G125" s="3"/>
      <c r="H125" s="3"/>
      <c r="I125" s="3"/>
      <c r="J125" s="3"/>
      <c r="K125" s="3"/>
    </row>
    <row r="126" spans="1:11" x14ac:dyDescent="0.4">
      <c r="A126" s="3" t="s">
        <v>361</v>
      </c>
      <c r="B126" s="7">
        <v>0</v>
      </c>
      <c r="C126" s="7">
        <v>379</v>
      </c>
      <c r="D126" s="3">
        <v>100.5076</v>
      </c>
      <c r="E126" s="3" t="str">
        <f t="shared" si="5"/>
        <v>RECK.low</v>
      </c>
      <c r="F126" s="3" t="str">
        <f t="shared" si="4"/>
        <v>RECK.low</v>
      </c>
      <c r="G126" s="3"/>
      <c r="H126" s="3"/>
      <c r="I126" s="3"/>
      <c r="J126" s="3"/>
      <c r="K126" s="3"/>
    </row>
    <row r="127" spans="1:11" x14ac:dyDescent="0.4">
      <c r="A127" s="3" t="s">
        <v>362</v>
      </c>
      <c r="B127" s="7">
        <v>1</v>
      </c>
      <c r="C127" s="7">
        <v>313</v>
      </c>
      <c r="D127" s="3">
        <v>251.19890000000001</v>
      </c>
      <c r="E127" s="3" t="str">
        <f t="shared" si="5"/>
        <v>RECK.low</v>
      </c>
      <c r="F127" s="3" t="str">
        <f t="shared" si="4"/>
        <v>RECK.low</v>
      </c>
      <c r="G127" s="3"/>
      <c r="H127" s="3"/>
      <c r="I127" s="3"/>
      <c r="J127" s="3"/>
      <c r="K127" s="3"/>
    </row>
    <row r="128" spans="1:11" x14ac:dyDescent="0.4">
      <c r="A128" s="3" t="s">
        <v>363</v>
      </c>
      <c r="B128" s="7">
        <v>0</v>
      </c>
      <c r="C128" s="7">
        <v>584</v>
      </c>
      <c r="D128" s="3">
        <v>241.815</v>
      </c>
      <c r="E128" s="3" t="str">
        <f t="shared" si="5"/>
        <v>RECK.low</v>
      </c>
      <c r="F128" s="3" t="str">
        <f t="shared" si="4"/>
        <v>RECK.low</v>
      </c>
      <c r="G128" s="3"/>
      <c r="H128" s="3"/>
      <c r="I128" s="3"/>
      <c r="J128" s="3"/>
      <c r="K128" s="3"/>
    </row>
    <row r="129" spans="1:11" x14ac:dyDescent="0.4">
      <c r="A129" s="3" t="s">
        <v>364</v>
      </c>
      <c r="B129" s="7">
        <v>1</v>
      </c>
      <c r="C129" s="7">
        <v>267</v>
      </c>
      <c r="D129" s="3">
        <v>88.877899999999997</v>
      </c>
      <c r="E129" s="3" t="str">
        <f t="shared" si="5"/>
        <v>RECK.low</v>
      </c>
      <c r="F129" s="3" t="str">
        <f t="shared" si="4"/>
        <v>RECK.low</v>
      </c>
      <c r="G129" s="3"/>
      <c r="H129" s="3"/>
      <c r="I129" s="3"/>
      <c r="J129" s="3"/>
      <c r="K129" s="3"/>
    </row>
    <row r="130" spans="1:11" x14ac:dyDescent="0.4">
      <c r="A130" s="3" t="s">
        <v>365</v>
      </c>
      <c r="B130" s="7">
        <v>1</v>
      </c>
      <c r="C130" s="7">
        <v>470</v>
      </c>
      <c r="D130" s="3">
        <v>228.8254</v>
      </c>
      <c r="E130" s="3" t="str">
        <f t="shared" ref="E130:E152" si="6">IF(D130&lt;$I$2,"RECK.low","RECK.high")</f>
        <v>RECK.low</v>
      </c>
      <c r="F130" s="3" t="str">
        <f t="shared" si="4"/>
        <v>RECK.low</v>
      </c>
      <c r="G130" s="3"/>
      <c r="H130" s="3"/>
      <c r="I130" s="3"/>
      <c r="J130" s="3"/>
      <c r="K130" s="3"/>
    </row>
    <row r="131" spans="1:11" x14ac:dyDescent="0.4">
      <c r="A131" s="3" t="s">
        <v>366</v>
      </c>
      <c r="B131" s="7">
        <v>0</v>
      </c>
      <c r="C131" s="7">
        <v>416</v>
      </c>
      <c r="D131" s="3">
        <v>409.51569999999998</v>
      </c>
      <c r="E131" s="3" t="str">
        <f t="shared" si="6"/>
        <v>RECK.high</v>
      </c>
      <c r="F131" s="3" t="str">
        <f t="shared" ref="F131:F152" si="7">IF(D131&lt;$I$3,"RECK.low","RECK.high")</f>
        <v>RECK.high</v>
      </c>
      <c r="G131" s="3"/>
      <c r="H131" s="3"/>
      <c r="I131" s="3"/>
      <c r="J131" s="3"/>
      <c r="K131" s="3"/>
    </row>
    <row r="132" spans="1:11" x14ac:dyDescent="0.4">
      <c r="A132" s="3" t="s">
        <v>367</v>
      </c>
      <c r="B132" s="7">
        <v>0</v>
      </c>
      <c r="C132" s="7">
        <v>95</v>
      </c>
      <c r="D132" s="3">
        <v>96.611400000000003</v>
      </c>
      <c r="E132" s="3" t="str">
        <f t="shared" si="6"/>
        <v>RECK.low</v>
      </c>
      <c r="F132" s="3" t="str">
        <f t="shared" si="7"/>
        <v>RECK.low</v>
      </c>
      <c r="G132" s="3"/>
      <c r="H132" s="3"/>
      <c r="I132" s="3"/>
      <c r="J132" s="3"/>
      <c r="K132" s="3"/>
    </row>
    <row r="133" spans="1:11" x14ac:dyDescent="0.4">
      <c r="A133" s="3" t="s">
        <v>368</v>
      </c>
      <c r="B133" s="7">
        <v>1</v>
      </c>
      <c r="C133" s="7">
        <v>466</v>
      </c>
      <c r="D133" s="3">
        <v>363.79930000000002</v>
      </c>
      <c r="E133" s="3" t="str">
        <f t="shared" si="6"/>
        <v>RECK.high</v>
      </c>
      <c r="F133" s="3" t="str">
        <f t="shared" si="7"/>
        <v>RECK.high</v>
      </c>
      <c r="G133" s="3"/>
      <c r="H133" s="3"/>
      <c r="I133" s="3"/>
      <c r="J133" s="3"/>
      <c r="K133" s="3"/>
    </row>
    <row r="134" spans="1:11" x14ac:dyDescent="0.4">
      <c r="A134" s="3" t="s">
        <v>369</v>
      </c>
      <c r="B134" s="7">
        <v>0</v>
      </c>
      <c r="C134" s="7">
        <v>286</v>
      </c>
      <c r="D134" s="3">
        <v>300.85840000000002</v>
      </c>
      <c r="E134" s="3" t="str">
        <f t="shared" si="6"/>
        <v>RECK.low</v>
      </c>
      <c r="F134" s="3" t="str">
        <f t="shared" si="7"/>
        <v>RECK.high</v>
      </c>
      <c r="G134" s="3"/>
      <c r="H134" s="3"/>
      <c r="I134" s="3"/>
      <c r="J134" s="3"/>
      <c r="K134" s="3"/>
    </row>
    <row r="135" spans="1:11" x14ac:dyDescent="0.4">
      <c r="A135" s="3" t="s">
        <v>370</v>
      </c>
      <c r="B135" s="7">
        <v>0</v>
      </c>
      <c r="C135" s="7">
        <v>737</v>
      </c>
      <c r="D135" s="3">
        <v>151.7672</v>
      </c>
      <c r="E135" s="3" t="str">
        <f t="shared" si="6"/>
        <v>RECK.low</v>
      </c>
      <c r="F135" s="3" t="str">
        <f t="shared" si="7"/>
        <v>RECK.low</v>
      </c>
      <c r="G135" s="3"/>
      <c r="H135" s="3"/>
      <c r="I135" s="3"/>
      <c r="J135" s="3"/>
      <c r="K135" s="3"/>
    </row>
    <row r="136" spans="1:11" x14ac:dyDescent="0.4">
      <c r="A136" s="3" t="s">
        <v>371</v>
      </c>
      <c r="B136" s="7">
        <v>0</v>
      </c>
      <c r="C136" s="7">
        <v>525</v>
      </c>
      <c r="D136" s="3">
        <v>138.67949999999999</v>
      </c>
      <c r="E136" s="3" t="str">
        <f t="shared" si="6"/>
        <v>RECK.low</v>
      </c>
      <c r="F136" s="3" t="str">
        <f t="shared" si="7"/>
        <v>RECK.low</v>
      </c>
      <c r="G136" s="3"/>
      <c r="H136" s="3"/>
      <c r="I136" s="3"/>
      <c r="J136" s="3"/>
      <c r="K136" s="3"/>
    </row>
    <row r="137" spans="1:11" x14ac:dyDescent="0.4">
      <c r="A137" s="3" t="s">
        <v>372</v>
      </c>
      <c r="B137" s="7">
        <v>1</v>
      </c>
      <c r="C137" s="7">
        <v>702</v>
      </c>
      <c r="D137" s="3">
        <v>287.45370000000003</v>
      </c>
      <c r="E137" s="3" t="str">
        <f t="shared" si="6"/>
        <v>RECK.low</v>
      </c>
      <c r="F137" s="3" t="str">
        <f t="shared" si="7"/>
        <v>RECK.high</v>
      </c>
      <c r="G137" s="3"/>
      <c r="H137" s="3"/>
      <c r="I137" s="3"/>
      <c r="J137" s="3"/>
      <c r="K137" s="3"/>
    </row>
    <row r="138" spans="1:11" x14ac:dyDescent="0.4">
      <c r="A138" s="3" t="s">
        <v>373</v>
      </c>
      <c r="B138" s="7">
        <v>1</v>
      </c>
      <c r="C138" s="7">
        <v>695</v>
      </c>
      <c r="D138" s="3">
        <v>409.26319999999998</v>
      </c>
      <c r="E138" s="3" t="str">
        <f t="shared" si="6"/>
        <v>RECK.high</v>
      </c>
      <c r="F138" s="3" t="str">
        <f t="shared" si="7"/>
        <v>RECK.high</v>
      </c>
      <c r="G138" s="3"/>
      <c r="H138" s="3"/>
      <c r="I138" s="3"/>
      <c r="J138" s="3"/>
      <c r="K138" s="3"/>
    </row>
    <row r="139" spans="1:11" x14ac:dyDescent="0.4">
      <c r="A139" s="3" t="s">
        <v>374</v>
      </c>
      <c r="B139" s="7">
        <v>0</v>
      </c>
      <c r="C139" s="7">
        <v>1216</v>
      </c>
      <c r="D139" s="3">
        <v>48.505600000000001</v>
      </c>
      <c r="E139" s="3" t="str">
        <f t="shared" si="6"/>
        <v>RECK.low</v>
      </c>
      <c r="F139" s="3" t="str">
        <f t="shared" si="7"/>
        <v>RECK.low</v>
      </c>
      <c r="G139" s="3"/>
      <c r="H139" s="3"/>
      <c r="I139" s="3"/>
      <c r="J139" s="3"/>
      <c r="K139" s="3"/>
    </row>
    <row r="140" spans="1:11" x14ac:dyDescent="0.4">
      <c r="A140" s="3" t="s">
        <v>375</v>
      </c>
      <c r="B140" s="7">
        <v>1</v>
      </c>
      <c r="C140" s="7">
        <v>511</v>
      </c>
      <c r="D140" s="3">
        <v>49.372</v>
      </c>
      <c r="E140" s="3" t="str">
        <f t="shared" si="6"/>
        <v>RECK.low</v>
      </c>
      <c r="F140" s="3" t="str">
        <f t="shared" si="7"/>
        <v>RECK.low</v>
      </c>
      <c r="G140" s="3"/>
      <c r="H140" s="3"/>
      <c r="I140" s="3"/>
      <c r="J140" s="3"/>
      <c r="K140" s="3"/>
    </row>
    <row r="141" spans="1:11" x14ac:dyDescent="0.4">
      <c r="A141" s="3" t="s">
        <v>376</v>
      </c>
      <c r="B141" s="7">
        <v>1</v>
      </c>
      <c r="C141" s="7">
        <v>430</v>
      </c>
      <c r="D141" s="3">
        <v>331.00439999999998</v>
      </c>
      <c r="E141" s="3" t="str">
        <f t="shared" si="6"/>
        <v>RECK.high</v>
      </c>
      <c r="F141" s="3" t="str">
        <f t="shared" si="7"/>
        <v>RECK.high</v>
      </c>
      <c r="G141" s="3"/>
      <c r="H141" s="3"/>
      <c r="I141" s="3"/>
      <c r="J141" s="3"/>
      <c r="K141" s="3"/>
    </row>
    <row r="142" spans="1:11" x14ac:dyDescent="0.4">
      <c r="A142" s="3" t="s">
        <v>377</v>
      </c>
      <c r="B142" s="7">
        <v>1</v>
      </c>
      <c r="C142" s="7">
        <v>12</v>
      </c>
      <c r="D142" s="3">
        <v>74.395300000000006</v>
      </c>
      <c r="E142" s="3" t="str">
        <f t="shared" si="6"/>
        <v>RECK.low</v>
      </c>
      <c r="F142" s="3" t="str">
        <f t="shared" si="7"/>
        <v>RECK.low</v>
      </c>
      <c r="G142" s="3"/>
      <c r="H142" s="3"/>
      <c r="I142" s="3"/>
      <c r="J142" s="3"/>
      <c r="K142" s="3"/>
    </row>
    <row r="143" spans="1:11" x14ac:dyDescent="0.4">
      <c r="A143" s="3" t="s">
        <v>378</v>
      </c>
      <c r="B143" s="7">
        <v>0</v>
      </c>
      <c r="C143" s="7">
        <v>420</v>
      </c>
      <c r="D143" s="3">
        <v>1058.1080999999999</v>
      </c>
      <c r="E143" s="3" t="str">
        <f t="shared" si="6"/>
        <v>RECK.high</v>
      </c>
      <c r="F143" s="3" t="str">
        <f t="shared" si="7"/>
        <v>RECK.high</v>
      </c>
      <c r="G143" s="3"/>
      <c r="H143" s="3"/>
      <c r="I143" s="3"/>
      <c r="J143" s="3"/>
      <c r="K143" s="3"/>
    </row>
    <row r="144" spans="1:11" x14ac:dyDescent="0.4">
      <c r="A144" s="3" t="s">
        <v>379</v>
      </c>
      <c r="B144" s="7">
        <v>0</v>
      </c>
      <c r="C144" s="7">
        <v>395</v>
      </c>
      <c r="D144" s="3">
        <v>536.69960000000003</v>
      </c>
      <c r="E144" s="3" t="str">
        <f t="shared" si="6"/>
        <v>RECK.high</v>
      </c>
      <c r="F144" s="3" t="str">
        <f t="shared" si="7"/>
        <v>RECK.high</v>
      </c>
      <c r="G144" s="3"/>
      <c r="H144" s="3"/>
      <c r="I144" s="3"/>
      <c r="J144" s="3"/>
      <c r="K144" s="3"/>
    </row>
    <row r="145" spans="1:11" x14ac:dyDescent="0.4">
      <c r="A145" s="3" t="s">
        <v>380</v>
      </c>
      <c r="B145" s="7">
        <v>1</v>
      </c>
      <c r="C145" s="7">
        <v>366</v>
      </c>
      <c r="D145" s="3">
        <v>254.58150000000001</v>
      </c>
      <c r="E145" s="3" t="str">
        <f t="shared" si="6"/>
        <v>RECK.low</v>
      </c>
      <c r="F145" s="3" t="str">
        <f t="shared" si="7"/>
        <v>RECK.low</v>
      </c>
      <c r="G145" s="3"/>
      <c r="H145" s="3"/>
      <c r="I145" s="3"/>
      <c r="J145" s="3"/>
      <c r="K145" s="3"/>
    </row>
    <row r="146" spans="1:11" x14ac:dyDescent="0.4">
      <c r="A146" s="3" t="s">
        <v>381</v>
      </c>
      <c r="B146" s="7">
        <v>0</v>
      </c>
      <c r="C146" s="7">
        <v>498</v>
      </c>
      <c r="D146" s="3">
        <v>365.90440000000001</v>
      </c>
      <c r="E146" s="3" t="str">
        <f t="shared" si="6"/>
        <v>RECK.high</v>
      </c>
      <c r="F146" s="3" t="str">
        <f t="shared" si="7"/>
        <v>RECK.high</v>
      </c>
      <c r="G146" s="3"/>
      <c r="H146" s="3"/>
      <c r="I146" s="3"/>
      <c r="J146" s="3"/>
      <c r="K146" s="3"/>
    </row>
    <row r="147" spans="1:11" x14ac:dyDescent="0.4">
      <c r="A147" s="3" t="s">
        <v>382</v>
      </c>
      <c r="B147" s="7">
        <v>0</v>
      </c>
      <c r="C147" s="7">
        <v>951</v>
      </c>
      <c r="D147" s="3">
        <v>298.52319999999997</v>
      </c>
      <c r="E147" s="3" t="str">
        <f t="shared" si="6"/>
        <v>RECK.low</v>
      </c>
      <c r="F147" s="3" t="str">
        <f t="shared" si="7"/>
        <v>RECK.high</v>
      </c>
      <c r="G147" s="3"/>
      <c r="H147" s="3"/>
      <c r="I147" s="3"/>
      <c r="J147" s="3"/>
      <c r="K147" s="3"/>
    </row>
    <row r="148" spans="1:11" x14ac:dyDescent="0.4">
      <c r="A148" s="3" t="s">
        <v>383</v>
      </c>
      <c r="B148" s="7">
        <v>0</v>
      </c>
      <c r="C148" s="7">
        <v>720</v>
      </c>
      <c r="D148" s="3">
        <v>519.07029999999997</v>
      </c>
      <c r="E148" s="3" t="str">
        <f t="shared" si="6"/>
        <v>RECK.high</v>
      </c>
      <c r="F148" s="3" t="str">
        <f t="shared" si="7"/>
        <v>RECK.high</v>
      </c>
      <c r="G148" s="3"/>
      <c r="H148" s="3"/>
      <c r="I148" s="3"/>
      <c r="J148" s="3"/>
      <c r="K148" s="3"/>
    </row>
    <row r="149" spans="1:11" x14ac:dyDescent="0.4">
      <c r="A149" s="3" t="s">
        <v>384</v>
      </c>
      <c r="B149" s="7">
        <v>0</v>
      </c>
      <c r="C149" s="7">
        <v>350</v>
      </c>
      <c r="D149" s="3">
        <v>486.63929999999999</v>
      </c>
      <c r="E149" s="3" t="str">
        <f t="shared" si="6"/>
        <v>RECK.high</v>
      </c>
      <c r="F149" s="3" t="str">
        <f t="shared" si="7"/>
        <v>RECK.high</v>
      </c>
      <c r="G149" s="3"/>
      <c r="H149" s="3"/>
      <c r="I149" s="3"/>
      <c r="J149" s="3"/>
      <c r="K149" s="3"/>
    </row>
    <row r="150" spans="1:11" x14ac:dyDescent="0.4">
      <c r="A150" s="3" t="s">
        <v>385</v>
      </c>
      <c r="B150" s="7">
        <v>0</v>
      </c>
      <c r="C150" s="7">
        <v>388</v>
      </c>
      <c r="D150" s="3">
        <v>448.01400000000001</v>
      </c>
      <c r="E150" s="3" t="str">
        <f t="shared" si="6"/>
        <v>RECK.high</v>
      </c>
      <c r="F150" s="3" t="str">
        <f t="shared" si="7"/>
        <v>RECK.high</v>
      </c>
      <c r="G150" s="3"/>
      <c r="H150" s="3"/>
      <c r="I150" s="3"/>
      <c r="J150" s="3"/>
      <c r="K150" s="3"/>
    </row>
    <row r="151" spans="1:11" x14ac:dyDescent="0.4">
      <c r="A151" s="3" t="s">
        <v>386</v>
      </c>
      <c r="B151" s="7">
        <v>0</v>
      </c>
      <c r="C151" s="7">
        <v>2016</v>
      </c>
      <c r="D151" s="3">
        <v>48.947200000000002</v>
      </c>
      <c r="E151" s="3" t="str">
        <f t="shared" si="6"/>
        <v>RECK.low</v>
      </c>
      <c r="F151" s="3" t="str">
        <f t="shared" si="7"/>
        <v>RECK.low</v>
      </c>
      <c r="G151" s="3"/>
      <c r="J151" s="3"/>
      <c r="K151" s="3"/>
    </row>
    <row r="152" spans="1:11" x14ac:dyDescent="0.4">
      <c r="A152" s="3" t="s">
        <v>387</v>
      </c>
      <c r="B152" s="7">
        <v>0</v>
      </c>
      <c r="C152" s="7">
        <v>467</v>
      </c>
      <c r="D152" s="3">
        <v>387.46440000000001</v>
      </c>
      <c r="E152" s="3" t="str">
        <f t="shared" si="6"/>
        <v>RECK.high</v>
      </c>
      <c r="F152" s="3" t="str">
        <f t="shared" si="7"/>
        <v>RECK.high</v>
      </c>
      <c r="G152" s="3"/>
      <c r="J152" s="3"/>
      <c r="K152" s="3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C74D-C022-46FB-9211-A99406491DEE}">
  <dimension ref="A1:L71"/>
  <sheetViews>
    <sheetView workbookViewId="0"/>
  </sheetViews>
  <sheetFormatPr defaultRowHeight="18.75" x14ac:dyDescent="0.4"/>
  <cols>
    <col min="3" max="3" width="11" bestFit="1" customWidth="1"/>
    <col min="4" max="4" width="47.875" bestFit="1" customWidth="1"/>
    <col min="8" max="8" width="15.625" customWidth="1"/>
    <col min="9" max="9" width="9.875" customWidth="1"/>
    <col min="10" max="10" width="11.875" customWidth="1"/>
    <col min="11" max="11" width="11.625" customWidth="1"/>
  </cols>
  <sheetData>
    <row r="1" spans="1:12" x14ac:dyDescent="0.4">
      <c r="A1" t="s">
        <v>394</v>
      </c>
      <c r="B1" t="s">
        <v>395</v>
      </c>
      <c r="C1" t="s">
        <v>396</v>
      </c>
      <c r="D1" t="s">
        <v>406</v>
      </c>
      <c r="E1" t="s">
        <v>397</v>
      </c>
      <c r="F1" t="s">
        <v>28</v>
      </c>
      <c r="H1" t="s">
        <v>410</v>
      </c>
      <c r="I1" t="s">
        <v>411</v>
      </c>
      <c r="J1" t="s">
        <v>412</v>
      </c>
      <c r="K1" t="s">
        <v>413</v>
      </c>
      <c r="L1" t="s">
        <v>414</v>
      </c>
    </row>
    <row r="2" spans="1:12" x14ac:dyDescent="0.4">
      <c r="A2">
        <v>70</v>
      </c>
      <c r="B2" t="s">
        <v>399</v>
      </c>
      <c r="C2">
        <v>5</v>
      </c>
      <c r="D2" t="s">
        <v>408</v>
      </c>
      <c r="E2" t="s">
        <v>401</v>
      </c>
      <c r="F2" t="s">
        <v>393</v>
      </c>
      <c r="H2" s="4" t="s">
        <v>415</v>
      </c>
      <c r="I2" s="36"/>
      <c r="J2" s="36">
        <f>COUNTIF($F$2:$F$71,"high")</f>
        <v>41</v>
      </c>
      <c r="K2" s="36">
        <f>COUNTIFS($F$2:$F$71,"low")</f>
        <v>29</v>
      </c>
      <c r="L2" s="37"/>
    </row>
    <row r="3" spans="1:12" x14ac:dyDescent="0.4">
      <c r="A3">
        <v>79</v>
      </c>
      <c r="B3" t="s">
        <v>402</v>
      </c>
      <c r="C3">
        <v>3</v>
      </c>
      <c r="D3" t="s">
        <v>408</v>
      </c>
      <c r="E3" t="s">
        <v>403</v>
      </c>
      <c r="F3" t="s">
        <v>393</v>
      </c>
      <c r="H3" s="8" t="s">
        <v>388</v>
      </c>
      <c r="I3" s="38" t="s">
        <v>416</v>
      </c>
      <c r="J3" s="38">
        <f>COUNTIFS($F$2:$F$71,"high",$A$2:$A$71,"&lt;67")</f>
        <v>15</v>
      </c>
      <c r="K3" s="38">
        <f>COUNTIFS($F$2:$F$71,"low",$A$2:$A$71,"&lt;67")</f>
        <v>13</v>
      </c>
      <c r="L3" s="9" t="s">
        <v>417</v>
      </c>
    </row>
    <row r="4" spans="1:12" x14ac:dyDescent="0.4">
      <c r="A4">
        <v>73</v>
      </c>
      <c r="B4" t="s">
        <v>399</v>
      </c>
      <c r="C4">
        <v>2.7</v>
      </c>
      <c r="D4" t="s">
        <v>408</v>
      </c>
      <c r="E4" t="s">
        <v>400</v>
      </c>
      <c r="F4" t="s">
        <v>393</v>
      </c>
      <c r="H4" s="10"/>
      <c r="I4" s="39" t="s">
        <v>418</v>
      </c>
      <c r="J4" s="39">
        <f>COUNTIFS($F$2:$F$71,"high",$A$2:$A$71,"&gt;=67")</f>
        <v>26</v>
      </c>
      <c r="K4" s="39">
        <f>COUNTIFS($F$2:$F$71,"low",$A$2:$A$71,"&gt;=67")</f>
        <v>16</v>
      </c>
      <c r="L4" s="40"/>
    </row>
    <row r="5" spans="1:12" x14ac:dyDescent="0.4">
      <c r="A5">
        <v>69</v>
      </c>
      <c r="B5" t="s">
        <v>402</v>
      </c>
      <c r="C5">
        <v>1.1000000000000001</v>
      </c>
      <c r="D5" t="s">
        <v>408</v>
      </c>
      <c r="E5" t="s">
        <v>403</v>
      </c>
      <c r="F5" t="s">
        <v>393</v>
      </c>
      <c r="H5" s="8" t="s">
        <v>389</v>
      </c>
      <c r="I5" s="38" t="s">
        <v>419</v>
      </c>
      <c r="J5" s="38">
        <f>COUNTIFS($F$2:$F$71,"high",$B$2:$B$71,"Male")</f>
        <v>25</v>
      </c>
      <c r="K5" s="38">
        <f>COUNTIFS($F$2:$F$71,"low",$B$2:$B$71,"Male")</f>
        <v>12</v>
      </c>
      <c r="L5" s="9" t="s">
        <v>420</v>
      </c>
    </row>
    <row r="6" spans="1:12" x14ac:dyDescent="0.4">
      <c r="A6">
        <v>74</v>
      </c>
      <c r="B6" t="s">
        <v>399</v>
      </c>
      <c r="C6">
        <v>0.5</v>
      </c>
      <c r="D6" t="s">
        <v>408</v>
      </c>
      <c r="E6" t="s">
        <v>405</v>
      </c>
      <c r="F6" t="s">
        <v>393</v>
      </c>
      <c r="H6" s="10"/>
      <c r="I6" s="39" t="s">
        <v>421</v>
      </c>
      <c r="J6" s="39">
        <f>COUNTIFS($F$2:$F$71,"high",$B$2:$B$71,"Female")</f>
        <v>16</v>
      </c>
      <c r="K6" s="39">
        <f>COUNTIFS($F$2:$F$71,"low",$B$2:$B$71,"Female")</f>
        <v>17</v>
      </c>
      <c r="L6" s="40"/>
    </row>
    <row r="7" spans="1:12" x14ac:dyDescent="0.4">
      <c r="A7">
        <v>57</v>
      </c>
      <c r="B7" t="s">
        <v>402</v>
      </c>
      <c r="C7">
        <v>2.8</v>
      </c>
      <c r="D7" t="s">
        <v>408</v>
      </c>
      <c r="E7" t="s">
        <v>403</v>
      </c>
      <c r="F7" t="s">
        <v>392</v>
      </c>
      <c r="H7" s="8" t="s">
        <v>390</v>
      </c>
      <c r="I7" s="38" t="s">
        <v>422</v>
      </c>
      <c r="J7" s="38">
        <f>COUNTIFS($F$2:$F$71,"high",$C$2:$C$71,"&gt;=3")</f>
        <v>15</v>
      </c>
      <c r="K7" s="38">
        <f>COUNTIFS($F$2:$F$71,"low",$C$2:$C$71,"&gt;=3")</f>
        <v>16</v>
      </c>
      <c r="L7" s="9" t="s">
        <v>423</v>
      </c>
    </row>
    <row r="8" spans="1:12" x14ac:dyDescent="0.4">
      <c r="A8">
        <v>84</v>
      </c>
      <c r="B8" t="s">
        <v>399</v>
      </c>
      <c r="C8">
        <v>2</v>
      </c>
      <c r="D8" t="s">
        <v>408</v>
      </c>
      <c r="E8" t="s">
        <v>400</v>
      </c>
      <c r="F8" t="s">
        <v>393</v>
      </c>
      <c r="H8" s="10"/>
      <c r="I8" s="39" t="s">
        <v>424</v>
      </c>
      <c r="J8" s="39">
        <f>COUNTIFS($F$2:$F$71,"high",$C$2:$C$71,"&lt;3")</f>
        <v>26</v>
      </c>
      <c r="K8" s="39">
        <f>COUNTIFS($F$2:$F$71,"low",$C$2:$C$71,"&lt;3")</f>
        <v>13</v>
      </c>
      <c r="L8" s="40"/>
    </row>
    <row r="9" spans="1:12" x14ac:dyDescent="0.4">
      <c r="A9">
        <v>69</v>
      </c>
      <c r="B9" t="s">
        <v>399</v>
      </c>
      <c r="C9">
        <v>2.5</v>
      </c>
      <c r="D9" t="s">
        <v>408</v>
      </c>
      <c r="E9" t="s">
        <v>400</v>
      </c>
      <c r="F9" t="s">
        <v>393</v>
      </c>
      <c r="H9" s="8" t="s">
        <v>425</v>
      </c>
      <c r="I9" s="38" t="s">
        <v>426</v>
      </c>
      <c r="J9" s="38">
        <f>COUNTIFS($F$2:$F$71,"high",$D$2:$D$71,"well differentiated tubular adenocarcinoma")</f>
        <v>10</v>
      </c>
      <c r="K9" s="38">
        <f>COUNTIFS($F$2:$F$71,"low",$D$2:$D$71,"well differentiated tubular adenocarcinoma")</f>
        <v>2</v>
      </c>
      <c r="L9" s="9">
        <v>3.2129999999999999E-2</v>
      </c>
    </row>
    <row r="10" spans="1:12" x14ac:dyDescent="0.4">
      <c r="A10">
        <v>76</v>
      </c>
      <c r="B10" t="s">
        <v>402</v>
      </c>
      <c r="C10">
        <v>2.5</v>
      </c>
      <c r="D10" t="s">
        <v>408</v>
      </c>
      <c r="E10" t="s">
        <v>400</v>
      </c>
      <c r="F10" t="s">
        <v>393</v>
      </c>
      <c r="H10" s="11"/>
      <c r="I10" t="s">
        <v>427</v>
      </c>
      <c r="J10">
        <f>COUNTIFS($F$2:$F$71,"high",$D$2:$D$71,"moderately differentiated tubular adenocarcinoma")</f>
        <v>27</v>
      </c>
      <c r="K10">
        <f>COUNTIFS($F$2:$F$71,"low",$D$2:$D$71,"moderately differentiated tubular adenocarcinoma")</f>
        <v>18</v>
      </c>
      <c r="L10" s="41"/>
    </row>
    <row r="11" spans="1:12" x14ac:dyDescent="0.4">
      <c r="A11">
        <v>70</v>
      </c>
      <c r="B11" t="s">
        <v>399</v>
      </c>
      <c r="C11">
        <v>1.7</v>
      </c>
      <c r="D11" t="s">
        <v>408</v>
      </c>
      <c r="E11" t="s">
        <v>400</v>
      </c>
      <c r="F11" t="s">
        <v>392</v>
      </c>
      <c r="H11" s="10"/>
      <c r="I11" s="39" t="s">
        <v>428</v>
      </c>
      <c r="J11" s="39">
        <f>COUNTIFS($F$2:$F$71,"high",$D$2:$D$71,"poorly differentiated tubular adenocarcinoma")</f>
        <v>4</v>
      </c>
      <c r="K11" s="39">
        <f>COUNTIFS($F$2:$F$71,"low",$D$2:$D$71,"poorly differentiated tubular adenocarcinoma")</f>
        <v>9</v>
      </c>
      <c r="L11" s="40"/>
    </row>
    <row r="12" spans="1:12" x14ac:dyDescent="0.4">
      <c r="A12">
        <v>67</v>
      </c>
      <c r="B12" t="s">
        <v>399</v>
      </c>
      <c r="C12">
        <v>1.2</v>
      </c>
      <c r="D12" t="s">
        <v>408</v>
      </c>
      <c r="E12" t="s">
        <v>400</v>
      </c>
      <c r="F12" t="s">
        <v>393</v>
      </c>
      <c r="H12" s="8" t="s">
        <v>391</v>
      </c>
      <c r="I12" s="38" t="s">
        <v>429</v>
      </c>
      <c r="J12" s="38">
        <f>COUNTIFS($F$2:$F$71,"high",$E$2:$E$71,"I")+COUNTIFS($F$2:$F$71,"high",$E$2:$E$71,"II")+COUNTIFS($F$2:$F$71,"high",$E$2:$E$71,"III")</f>
        <v>28</v>
      </c>
      <c r="K12" s="38">
        <f>COUNTIFS($F$2:$F$71,"low",$E$2:$E$71,"III")+COUNTIFS($F$2:$F$71,"low",$E$2:$E$71,"II")+COUNTIFS($F$2:$F$71,"low",$E$2:$E$71,"I")</f>
        <v>12</v>
      </c>
      <c r="L12" s="9">
        <v>0.03</v>
      </c>
    </row>
    <row r="13" spans="1:12" x14ac:dyDescent="0.4">
      <c r="A13">
        <v>62</v>
      </c>
      <c r="B13" t="s">
        <v>402</v>
      </c>
      <c r="C13">
        <v>1.5</v>
      </c>
      <c r="D13" t="s">
        <v>408</v>
      </c>
      <c r="E13" t="s">
        <v>405</v>
      </c>
      <c r="F13" t="s">
        <v>393</v>
      </c>
      <c r="H13" s="10"/>
      <c r="I13" s="39" t="s">
        <v>430</v>
      </c>
      <c r="J13" s="39">
        <f>COUNTIFS($F$2:$F$71,"high",$E$2:$E$71,"Iva")+COUNTIFS($F$2:$F$71,"high",$E$2:$E$71,"Ivb")</f>
        <v>13</v>
      </c>
      <c r="K13" s="39">
        <f>COUNTIFS($F$2:$F$71,"low",$E$2:$E$71,"Iva")+COUNTIFS($F$2:$F$71,"low",$E$2:$E$71,"Ivb")</f>
        <v>17</v>
      </c>
      <c r="L13" s="40"/>
    </row>
    <row r="14" spans="1:12" x14ac:dyDescent="0.4">
      <c r="A14">
        <v>58</v>
      </c>
      <c r="B14" t="s">
        <v>399</v>
      </c>
      <c r="C14">
        <v>12</v>
      </c>
      <c r="D14" t="s">
        <v>407</v>
      </c>
      <c r="E14" t="s">
        <v>400</v>
      </c>
      <c r="F14" t="s">
        <v>392</v>
      </c>
    </row>
    <row r="15" spans="1:12" x14ac:dyDescent="0.4">
      <c r="A15">
        <v>58</v>
      </c>
      <c r="B15" t="s">
        <v>399</v>
      </c>
      <c r="C15">
        <v>5</v>
      </c>
      <c r="D15" t="s">
        <v>407</v>
      </c>
      <c r="E15" t="s">
        <v>400</v>
      </c>
      <c r="F15" t="s">
        <v>392</v>
      </c>
    </row>
    <row r="16" spans="1:12" x14ac:dyDescent="0.4">
      <c r="A16">
        <v>60</v>
      </c>
      <c r="B16" t="s">
        <v>399</v>
      </c>
      <c r="C16">
        <v>2.5</v>
      </c>
      <c r="D16" t="s">
        <v>407</v>
      </c>
      <c r="E16" t="s">
        <v>403</v>
      </c>
      <c r="F16" t="s">
        <v>392</v>
      </c>
    </row>
    <row r="17" spans="1:6" x14ac:dyDescent="0.4">
      <c r="A17">
        <v>75</v>
      </c>
      <c r="B17" t="s">
        <v>402</v>
      </c>
      <c r="C17">
        <v>5.2</v>
      </c>
      <c r="D17" t="s">
        <v>407</v>
      </c>
      <c r="E17" t="s">
        <v>403</v>
      </c>
      <c r="F17" t="s">
        <v>392</v>
      </c>
    </row>
    <row r="18" spans="1:6" x14ac:dyDescent="0.4">
      <c r="A18">
        <v>63</v>
      </c>
      <c r="B18" t="s">
        <v>402</v>
      </c>
      <c r="C18">
        <v>3.2</v>
      </c>
      <c r="D18" t="s">
        <v>407</v>
      </c>
      <c r="E18" t="s">
        <v>403</v>
      </c>
      <c r="F18" t="s">
        <v>392</v>
      </c>
    </row>
    <row r="19" spans="1:6" x14ac:dyDescent="0.4">
      <c r="A19">
        <v>45</v>
      </c>
      <c r="B19" t="s">
        <v>402</v>
      </c>
      <c r="C19">
        <v>3.8</v>
      </c>
      <c r="D19" t="s">
        <v>407</v>
      </c>
      <c r="E19" t="s">
        <v>401</v>
      </c>
      <c r="F19" t="s">
        <v>393</v>
      </c>
    </row>
    <row r="20" spans="1:6" x14ac:dyDescent="0.4">
      <c r="A20">
        <v>63</v>
      </c>
      <c r="B20" t="s">
        <v>399</v>
      </c>
      <c r="C20">
        <v>3.5</v>
      </c>
      <c r="D20" t="s">
        <v>407</v>
      </c>
      <c r="E20" t="s">
        <v>404</v>
      </c>
      <c r="F20" t="s">
        <v>392</v>
      </c>
    </row>
    <row r="21" spans="1:6" x14ac:dyDescent="0.4">
      <c r="A21">
        <v>65</v>
      </c>
      <c r="B21" t="s">
        <v>402</v>
      </c>
      <c r="C21">
        <v>3</v>
      </c>
      <c r="D21" t="s">
        <v>407</v>
      </c>
      <c r="E21" t="s">
        <v>400</v>
      </c>
      <c r="F21" t="s">
        <v>392</v>
      </c>
    </row>
    <row r="22" spans="1:6" x14ac:dyDescent="0.4">
      <c r="A22">
        <v>68</v>
      </c>
      <c r="B22" t="s">
        <v>399</v>
      </c>
      <c r="C22">
        <v>3</v>
      </c>
      <c r="D22" t="s">
        <v>407</v>
      </c>
      <c r="E22" t="s">
        <v>403</v>
      </c>
      <c r="F22" t="s">
        <v>393</v>
      </c>
    </row>
    <row r="23" spans="1:6" x14ac:dyDescent="0.4">
      <c r="A23">
        <v>70</v>
      </c>
      <c r="B23" t="s">
        <v>399</v>
      </c>
      <c r="C23">
        <v>2.5</v>
      </c>
      <c r="D23" t="s">
        <v>407</v>
      </c>
      <c r="E23" t="s">
        <v>404</v>
      </c>
      <c r="F23" t="s">
        <v>393</v>
      </c>
    </row>
    <row r="24" spans="1:6" x14ac:dyDescent="0.4">
      <c r="A24">
        <v>59</v>
      </c>
      <c r="B24" t="s">
        <v>402</v>
      </c>
      <c r="C24">
        <v>1.5</v>
      </c>
      <c r="D24" t="s">
        <v>407</v>
      </c>
      <c r="E24" t="s">
        <v>400</v>
      </c>
      <c r="F24" t="s">
        <v>392</v>
      </c>
    </row>
    <row r="25" spans="1:6" x14ac:dyDescent="0.4">
      <c r="A25">
        <v>49</v>
      </c>
      <c r="B25" t="s">
        <v>402</v>
      </c>
      <c r="C25">
        <v>4.3</v>
      </c>
      <c r="D25" t="s">
        <v>407</v>
      </c>
      <c r="E25" t="s">
        <v>404</v>
      </c>
      <c r="F25" t="s">
        <v>392</v>
      </c>
    </row>
    <row r="26" spans="1:6" x14ac:dyDescent="0.4">
      <c r="A26">
        <v>70</v>
      </c>
      <c r="B26" t="s">
        <v>399</v>
      </c>
      <c r="C26">
        <v>2.5</v>
      </c>
      <c r="D26" t="s">
        <v>407</v>
      </c>
      <c r="E26" t="s">
        <v>403</v>
      </c>
      <c r="F26" t="s">
        <v>393</v>
      </c>
    </row>
    <row r="27" spans="1:6" x14ac:dyDescent="0.4">
      <c r="A27">
        <v>68</v>
      </c>
      <c r="B27" t="s">
        <v>402</v>
      </c>
      <c r="C27">
        <v>1.5</v>
      </c>
      <c r="D27" t="s">
        <v>409</v>
      </c>
      <c r="E27" t="s">
        <v>400</v>
      </c>
      <c r="F27" t="s">
        <v>393</v>
      </c>
    </row>
    <row r="28" spans="1:6" x14ac:dyDescent="0.4">
      <c r="A28">
        <v>67</v>
      </c>
      <c r="B28" t="s">
        <v>399</v>
      </c>
      <c r="C28">
        <v>2.5</v>
      </c>
      <c r="D28" t="s">
        <v>409</v>
      </c>
      <c r="E28" t="s">
        <v>403</v>
      </c>
      <c r="F28" t="s">
        <v>392</v>
      </c>
    </row>
    <row r="29" spans="1:6" x14ac:dyDescent="0.4">
      <c r="A29">
        <v>79</v>
      </c>
      <c r="B29" t="s">
        <v>402</v>
      </c>
      <c r="C29">
        <v>2.2000000000000002</v>
      </c>
      <c r="D29" t="s">
        <v>409</v>
      </c>
      <c r="E29" t="s">
        <v>400</v>
      </c>
      <c r="F29" t="s">
        <v>393</v>
      </c>
    </row>
    <row r="30" spans="1:6" x14ac:dyDescent="0.4">
      <c r="A30">
        <v>78</v>
      </c>
      <c r="B30" t="s">
        <v>399</v>
      </c>
      <c r="C30">
        <v>3.5</v>
      </c>
      <c r="D30" t="s">
        <v>409</v>
      </c>
      <c r="E30" t="s">
        <v>403</v>
      </c>
      <c r="F30" t="s">
        <v>392</v>
      </c>
    </row>
    <row r="31" spans="1:6" x14ac:dyDescent="0.4">
      <c r="A31">
        <v>66</v>
      </c>
      <c r="B31" t="s">
        <v>402</v>
      </c>
      <c r="C31">
        <v>3.5</v>
      </c>
      <c r="D31" t="s">
        <v>409</v>
      </c>
      <c r="E31" t="s">
        <v>403</v>
      </c>
      <c r="F31" t="s">
        <v>392</v>
      </c>
    </row>
    <row r="32" spans="1:6" x14ac:dyDescent="0.4">
      <c r="A32">
        <v>52</v>
      </c>
      <c r="B32" t="s">
        <v>399</v>
      </c>
      <c r="C32">
        <v>6.3</v>
      </c>
      <c r="D32" t="s">
        <v>409</v>
      </c>
      <c r="E32" t="s">
        <v>400</v>
      </c>
      <c r="F32" t="s">
        <v>393</v>
      </c>
    </row>
    <row r="33" spans="1:6" x14ac:dyDescent="0.4">
      <c r="A33">
        <v>71</v>
      </c>
      <c r="B33" t="s">
        <v>402</v>
      </c>
      <c r="C33">
        <v>8</v>
      </c>
      <c r="D33" t="s">
        <v>409</v>
      </c>
      <c r="E33" t="s">
        <v>400</v>
      </c>
      <c r="F33" t="s">
        <v>393</v>
      </c>
    </row>
    <row r="34" spans="1:6" x14ac:dyDescent="0.4">
      <c r="A34">
        <v>71</v>
      </c>
      <c r="B34" t="s">
        <v>402</v>
      </c>
      <c r="C34">
        <v>3</v>
      </c>
      <c r="D34" t="s">
        <v>409</v>
      </c>
      <c r="E34" t="s">
        <v>400</v>
      </c>
      <c r="F34" t="s">
        <v>393</v>
      </c>
    </row>
    <row r="35" spans="1:6" x14ac:dyDescent="0.4">
      <c r="A35">
        <v>66</v>
      </c>
      <c r="B35" t="s">
        <v>399</v>
      </c>
      <c r="C35">
        <v>2.2000000000000002</v>
      </c>
      <c r="D35" t="s">
        <v>409</v>
      </c>
      <c r="E35" t="s">
        <v>403</v>
      </c>
      <c r="F35" t="s">
        <v>392</v>
      </c>
    </row>
    <row r="36" spans="1:6" x14ac:dyDescent="0.4">
      <c r="A36">
        <v>60</v>
      </c>
      <c r="B36" t="s">
        <v>402</v>
      </c>
      <c r="C36">
        <v>2.9</v>
      </c>
      <c r="D36" t="s">
        <v>409</v>
      </c>
      <c r="E36" t="s">
        <v>400</v>
      </c>
      <c r="F36" t="s">
        <v>393</v>
      </c>
    </row>
    <row r="37" spans="1:6" x14ac:dyDescent="0.4">
      <c r="A37">
        <v>81</v>
      </c>
      <c r="B37" t="s">
        <v>402</v>
      </c>
      <c r="C37">
        <v>1.2</v>
      </c>
      <c r="D37" t="s">
        <v>409</v>
      </c>
      <c r="E37" t="s">
        <v>403</v>
      </c>
      <c r="F37" t="s">
        <v>392</v>
      </c>
    </row>
    <row r="38" spans="1:6" x14ac:dyDescent="0.4">
      <c r="A38">
        <v>40</v>
      </c>
      <c r="B38" t="s">
        <v>402</v>
      </c>
      <c r="C38">
        <v>1</v>
      </c>
      <c r="D38" t="s">
        <v>409</v>
      </c>
      <c r="E38" t="s">
        <v>400</v>
      </c>
      <c r="F38" t="s">
        <v>393</v>
      </c>
    </row>
    <row r="39" spans="1:6" x14ac:dyDescent="0.4">
      <c r="A39">
        <v>86</v>
      </c>
      <c r="B39" t="s">
        <v>399</v>
      </c>
      <c r="C39">
        <v>1.8</v>
      </c>
      <c r="D39" t="s">
        <v>409</v>
      </c>
      <c r="E39" t="s">
        <v>403</v>
      </c>
      <c r="F39" t="s">
        <v>392</v>
      </c>
    </row>
    <row r="40" spans="1:6" x14ac:dyDescent="0.4">
      <c r="A40">
        <v>56</v>
      </c>
      <c r="B40" t="s">
        <v>402</v>
      </c>
      <c r="C40">
        <v>3.2</v>
      </c>
      <c r="D40" t="s">
        <v>409</v>
      </c>
      <c r="E40" t="s">
        <v>403</v>
      </c>
      <c r="F40" t="s">
        <v>393</v>
      </c>
    </row>
    <row r="41" spans="1:6" x14ac:dyDescent="0.4">
      <c r="A41">
        <v>77</v>
      </c>
      <c r="B41" t="s">
        <v>399</v>
      </c>
      <c r="C41">
        <v>4.5</v>
      </c>
      <c r="D41" t="s">
        <v>409</v>
      </c>
      <c r="E41" t="s">
        <v>401</v>
      </c>
      <c r="F41" t="s">
        <v>393</v>
      </c>
    </row>
    <row r="42" spans="1:6" x14ac:dyDescent="0.4">
      <c r="A42">
        <v>48</v>
      </c>
      <c r="B42" t="s">
        <v>399</v>
      </c>
      <c r="C42">
        <v>3</v>
      </c>
      <c r="D42" t="s">
        <v>409</v>
      </c>
      <c r="E42" t="s">
        <v>400</v>
      </c>
      <c r="F42" t="s">
        <v>393</v>
      </c>
    </row>
    <row r="43" spans="1:6" x14ac:dyDescent="0.4">
      <c r="A43">
        <v>45</v>
      </c>
      <c r="B43" t="s">
        <v>402</v>
      </c>
      <c r="C43">
        <v>1.9</v>
      </c>
      <c r="D43" t="s">
        <v>409</v>
      </c>
      <c r="E43" t="s">
        <v>400</v>
      </c>
      <c r="F43" t="s">
        <v>392</v>
      </c>
    </row>
    <row r="44" spans="1:6" x14ac:dyDescent="0.4">
      <c r="A44">
        <v>80</v>
      </c>
      <c r="B44" t="s">
        <v>402</v>
      </c>
      <c r="C44">
        <v>2.4</v>
      </c>
      <c r="D44" t="s">
        <v>409</v>
      </c>
      <c r="E44" t="s">
        <v>403</v>
      </c>
      <c r="F44" t="s">
        <v>392</v>
      </c>
    </row>
    <row r="45" spans="1:6" x14ac:dyDescent="0.4">
      <c r="A45">
        <v>83</v>
      </c>
      <c r="B45" t="s">
        <v>399</v>
      </c>
      <c r="C45">
        <v>2.2000000000000002</v>
      </c>
      <c r="D45" t="s">
        <v>409</v>
      </c>
      <c r="E45" t="s">
        <v>400</v>
      </c>
      <c r="F45" t="s">
        <v>393</v>
      </c>
    </row>
    <row r="46" spans="1:6" x14ac:dyDescent="0.4">
      <c r="A46">
        <v>68</v>
      </c>
      <c r="B46" t="s">
        <v>402</v>
      </c>
      <c r="C46">
        <v>3</v>
      </c>
      <c r="D46" t="s">
        <v>409</v>
      </c>
      <c r="E46" t="s">
        <v>405</v>
      </c>
      <c r="F46" t="s">
        <v>393</v>
      </c>
    </row>
    <row r="47" spans="1:6" x14ac:dyDescent="0.4">
      <c r="A47">
        <v>63</v>
      </c>
      <c r="B47" t="s">
        <v>399</v>
      </c>
      <c r="C47">
        <v>4.5</v>
      </c>
      <c r="D47" t="s">
        <v>409</v>
      </c>
      <c r="E47" t="s">
        <v>403</v>
      </c>
      <c r="F47" t="s">
        <v>393</v>
      </c>
    </row>
    <row r="48" spans="1:6" x14ac:dyDescent="0.4">
      <c r="A48">
        <v>75</v>
      </c>
      <c r="B48" t="s">
        <v>402</v>
      </c>
      <c r="C48">
        <v>3.8</v>
      </c>
      <c r="D48" t="s">
        <v>409</v>
      </c>
      <c r="E48" t="s">
        <v>403</v>
      </c>
      <c r="F48" t="s">
        <v>392</v>
      </c>
    </row>
    <row r="49" spans="1:6" x14ac:dyDescent="0.4">
      <c r="A49">
        <v>77</v>
      </c>
      <c r="B49" t="s">
        <v>402</v>
      </c>
      <c r="C49">
        <v>3.3</v>
      </c>
      <c r="D49" t="s">
        <v>409</v>
      </c>
      <c r="E49" t="s">
        <v>400</v>
      </c>
      <c r="F49" t="s">
        <v>392</v>
      </c>
    </row>
    <row r="50" spans="1:6" x14ac:dyDescent="0.4">
      <c r="A50">
        <v>69</v>
      </c>
      <c r="B50" t="s">
        <v>402</v>
      </c>
      <c r="C50">
        <v>2.6</v>
      </c>
      <c r="D50" t="s">
        <v>409</v>
      </c>
      <c r="E50" t="s">
        <v>403</v>
      </c>
      <c r="F50" t="s">
        <v>393</v>
      </c>
    </row>
    <row r="51" spans="1:6" x14ac:dyDescent="0.4">
      <c r="A51">
        <v>75</v>
      </c>
      <c r="B51" t="s">
        <v>402</v>
      </c>
      <c r="C51">
        <v>3.1</v>
      </c>
      <c r="D51" t="s">
        <v>409</v>
      </c>
      <c r="E51" t="s">
        <v>403</v>
      </c>
      <c r="F51" t="s">
        <v>392</v>
      </c>
    </row>
    <row r="52" spans="1:6" x14ac:dyDescent="0.4">
      <c r="A52">
        <v>62</v>
      </c>
      <c r="B52" t="s">
        <v>399</v>
      </c>
      <c r="C52">
        <v>3</v>
      </c>
      <c r="D52" t="s">
        <v>409</v>
      </c>
      <c r="E52" t="s">
        <v>403</v>
      </c>
      <c r="F52" t="s">
        <v>393</v>
      </c>
    </row>
    <row r="53" spans="1:6" x14ac:dyDescent="0.4">
      <c r="A53">
        <v>71</v>
      </c>
      <c r="B53" t="s">
        <v>399</v>
      </c>
      <c r="C53">
        <v>2.7</v>
      </c>
      <c r="D53" t="s">
        <v>409</v>
      </c>
      <c r="E53" t="s">
        <v>403</v>
      </c>
      <c r="F53" t="s">
        <v>392</v>
      </c>
    </row>
    <row r="54" spans="1:6" x14ac:dyDescent="0.4">
      <c r="A54">
        <v>77</v>
      </c>
      <c r="B54" t="s">
        <v>399</v>
      </c>
      <c r="C54">
        <v>2.2000000000000002</v>
      </c>
      <c r="D54" t="s">
        <v>409</v>
      </c>
      <c r="E54" t="s">
        <v>400</v>
      </c>
      <c r="F54" t="s">
        <v>393</v>
      </c>
    </row>
    <row r="55" spans="1:6" x14ac:dyDescent="0.4">
      <c r="A55">
        <v>65</v>
      </c>
      <c r="B55" t="s">
        <v>399</v>
      </c>
      <c r="C55">
        <v>40</v>
      </c>
      <c r="D55" t="s">
        <v>409</v>
      </c>
      <c r="E55" t="s">
        <v>400</v>
      </c>
      <c r="F55" t="s">
        <v>392</v>
      </c>
    </row>
    <row r="56" spans="1:6" x14ac:dyDescent="0.4">
      <c r="A56">
        <v>62</v>
      </c>
      <c r="B56" t="s">
        <v>399</v>
      </c>
      <c r="C56">
        <v>5</v>
      </c>
      <c r="D56" t="s">
        <v>409</v>
      </c>
      <c r="E56" t="s">
        <v>403</v>
      </c>
      <c r="F56" t="s">
        <v>393</v>
      </c>
    </row>
    <row r="57" spans="1:6" x14ac:dyDescent="0.4">
      <c r="A57">
        <v>72</v>
      </c>
      <c r="B57" t="s">
        <v>399</v>
      </c>
      <c r="C57">
        <v>5</v>
      </c>
      <c r="D57" t="s">
        <v>409</v>
      </c>
      <c r="E57" t="s">
        <v>403</v>
      </c>
      <c r="F57" t="s">
        <v>393</v>
      </c>
    </row>
    <row r="58" spans="1:6" x14ac:dyDescent="0.4">
      <c r="A58">
        <v>75</v>
      </c>
      <c r="B58" t="s">
        <v>402</v>
      </c>
      <c r="C58">
        <v>2.8</v>
      </c>
      <c r="D58" t="s">
        <v>409</v>
      </c>
      <c r="E58" t="s">
        <v>400</v>
      </c>
      <c r="F58" t="s">
        <v>392</v>
      </c>
    </row>
    <row r="59" spans="1:6" x14ac:dyDescent="0.4">
      <c r="A59">
        <v>69</v>
      </c>
      <c r="B59" t="s">
        <v>402</v>
      </c>
      <c r="C59">
        <v>3.3</v>
      </c>
      <c r="D59" t="s">
        <v>409</v>
      </c>
      <c r="E59" t="s">
        <v>403</v>
      </c>
      <c r="F59" t="s">
        <v>392</v>
      </c>
    </row>
    <row r="60" spans="1:6" x14ac:dyDescent="0.4">
      <c r="A60">
        <v>75</v>
      </c>
      <c r="B60" t="s">
        <v>399</v>
      </c>
      <c r="C60">
        <v>2.2000000000000002</v>
      </c>
      <c r="D60" t="s">
        <v>409</v>
      </c>
      <c r="E60" t="s">
        <v>403</v>
      </c>
      <c r="F60" t="s">
        <v>393</v>
      </c>
    </row>
    <row r="61" spans="1:6" x14ac:dyDescent="0.4">
      <c r="A61">
        <v>51</v>
      </c>
      <c r="B61" t="s">
        <v>399</v>
      </c>
      <c r="C61">
        <v>1.4</v>
      </c>
      <c r="D61" t="s">
        <v>409</v>
      </c>
      <c r="E61" t="s">
        <v>403</v>
      </c>
      <c r="F61" t="s">
        <v>393</v>
      </c>
    </row>
    <row r="62" spans="1:6" x14ac:dyDescent="0.4">
      <c r="A62">
        <v>67</v>
      </c>
      <c r="B62" t="s">
        <v>402</v>
      </c>
      <c r="C62">
        <v>4</v>
      </c>
      <c r="D62" t="s">
        <v>409</v>
      </c>
      <c r="E62" t="s">
        <v>400</v>
      </c>
      <c r="F62" t="s">
        <v>392</v>
      </c>
    </row>
    <row r="63" spans="1:6" x14ac:dyDescent="0.4">
      <c r="A63">
        <v>86</v>
      </c>
      <c r="B63" t="s">
        <v>399</v>
      </c>
      <c r="C63">
        <v>1.1000000000000001</v>
      </c>
      <c r="D63" t="s">
        <v>409</v>
      </c>
      <c r="E63" t="s">
        <v>400</v>
      </c>
      <c r="F63" t="s">
        <v>393</v>
      </c>
    </row>
    <row r="64" spans="1:6" x14ac:dyDescent="0.4">
      <c r="A64">
        <v>66</v>
      </c>
      <c r="B64" t="s">
        <v>402</v>
      </c>
      <c r="C64">
        <v>2.5</v>
      </c>
      <c r="D64" t="s">
        <v>409</v>
      </c>
      <c r="E64" t="s">
        <v>401</v>
      </c>
      <c r="F64" t="s">
        <v>393</v>
      </c>
    </row>
    <row r="65" spans="1:6" x14ac:dyDescent="0.4">
      <c r="A65">
        <v>56</v>
      </c>
      <c r="B65" t="s">
        <v>399</v>
      </c>
      <c r="C65">
        <v>2.8</v>
      </c>
      <c r="D65" t="s">
        <v>409</v>
      </c>
      <c r="E65" t="s">
        <v>400</v>
      </c>
      <c r="F65" t="s">
        <v>393</v>
      </c>
    </row>
    <row r="66" spans="1:6" x14ac:dyDescent="0.4">
      <c r="A66">
        <v>82</v>
      </c>
      <c r="B66" t="s">
        <v>399</v>
      </c>
      <c r="C66">
        <v>2.8</v>
      </c>
      <c r="D66" t="s">
        <v>409</v>
      </c>
      <c r="E66" t="s">
        <v>400</v>
      </c>
      <c r="F66" t="s">
        <v>393</v>
      </c>
    </row>
    <row r="67" spans="1:6" x14ac:dyDescent="0.4">
      <c r="A67">
        <v>88</v>
      </c>
      <c r="B67" t="s">
        <v>399</v>
      </c>
      <c r="C67">
        <v>1.5</v>
      </c>
      <c r="D67" t="s">
        <v>409</v>
      </c>
      <c r="E67" t="s">
        <v>405</v>
      </c>
      <c r="F67" t="s">
        <v>392</v>
      </c>
    </row>
    <row r="68" spans="1:6" x14ac:dyDescent="0.4">
      <c r="A68">
        <v>73</v>
      </c>
      <c r="B68" t="s">
        <v>399</v>
      </c>
      <c r="C68">
        <v>1.5</v>
      </c>
      <c r="D68" t="s">
        <v>409</v>
      </c>
      <c r="E68" t="s">
        <v>400</v>
      </c>
      <c r="F68" t="s">
        <v>393</v>
      </c>
    </row>
    <row r="69" spans="1:6" x14ac:dyDescent="0.4">
      <c r="A69">
        <v>77</v>
      </c>
      <c r="B69" t="s">
        <v>402</v>
      </c>
      <c r="C69">
        <v>3.5</v>
      </c>
      <c r="D69" t="s">
        <v>409</v>
      </c>
      <c r="E69" t="s">
        <v>400</v>
      </c>
      <c r="F69" t="s">
        <v>392</v>
      </c>
    </row>
    <row r="70" spans="1:6" x14ac:dyDescent="0.4">
      <c r="A70">
        <v>53</v>
      </c>
      <c r="B70" t="s">
        <v>399</v>
      </c>
      <c r="C70">
        <v>2</v>
      </c>
      <c r="D70" t="s">
        <v>409</v>
      </c>
      <c r="E70" t="s">
        <v>400</v>
      </c>
      <c r="F70" t="s">
        <v>393</v>
      </c>
    </row>
    <row r="71" spans="1:6" x14ac:dyDescent="0.4">
      <c r="A71">
        <v>62</v>
      </c>
      <c r="B71" t="s">
        <v>402</v>
      </c>
      <c r="C71">
        <v>1.5</v>
      </c>
      <c r="D71" t="s">
        <v>409</v>
      </c>
      <c r="E71" t="s">
        <v>405</v>
      </c>
      <c r="F71" t="s">
        <v>393</v>
      </c>
    </row>
  </sheetData>
  <sortState xmlns:xlrd2="http://schemas.microsoft.com/office/spreadsheetml/2017/richdata2" ref="A2:F71">
    <sortCondition descending="1" ref="D2:D71"/>
  </sortState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0B10-1014-4210-8AD5-77CCAAD835FF}">
  <dimension ref="A1:H71"/>
  <sheetViews>
    <sheetView workbookViewId="0"/>
  </sheetViews>
  <sheetFormatPr defaultRowHeight="18.75" x14ac:dyDescent="0.4"/>
  <cols>
    <col min="4" max="4" width="47.875" bestFit="1" customWidth="1"/>
  </cols>
  <sheetData>
    <row r="1" spans="1:8" x14ac:dyDescent="0.4">
      <c r="A1" t="s">
        <v>394</v>
      </c>
      <c r="B1" t="s">
        <v>395</v>
      </c>
      <c r="C1" t="s">
        <v>396</v>
      </c>
      <c r="D1" t="s">
        <v>406</v>
      </c>
      <c r="E1" t="s">
        <v>397</v>
      </c>
      <c r="F1" t="s">
        <v>398</v>
      </c>
      <c r="G1" t="s">
        <v>229</v>
      </c>
      <c r="H1" t="s">
        <v>28</v>
      </c>
    </row>
    <row r="2" spans="1:8" x14ac:dyDescent="0.4">
      <c r="A2">
        <v>70</v>
      </c>
      <c r="B2" t="s">
        <v>399</v>
      </c>
      <c r="C2">
        <v>5</v>
      </c>
      <c r="D2" t="s">
        <v>408</v>
      </c>
      <c r="E2" t="s">
        <v>401</v>
      </c>
      <c r="F2">
        <v>1</v>
      </c>
      <c r="G2">
        <v>585</v>
      </c>
      <c r="H2" t="s">
        <v>393</v>
      </c>
    </row>
    <row r="3" spans="1:8" x14ac:dyDescent="0.4">
      <c r="A3">
        <v>79</v>
      </c>
      <c r="B3" t="s">
        <v>402</v>
      </c>
      <c r="C3">
        <v>3</v>
      </c>
      <c r="D3" t="s">
        <v>408</v>
      </c>
      <c r="E3" t="s">
        <v>403</v>
      </c>
      <c r="F3">
        <v>1</v>
      </c>
      <c r="G3">
        <v>417</v>
      </c>
      <c r="H3" t="s">
        <v>393</v>
      </c>
    </row>
    <row r="4" spans="1:8" x14ac:dyDescent="0.4">
      <c r="A4">
        <v>73</v>
      </c>
      <c r="B4" t="s">
        <v>399</v>
      </c>
      <c r="C4">
        <v>2.7</v>
      </c>
      <c r="D4" t="s">
        <v>408</v>
      </c>
      <c r="E4" t="s">
        <v>400</v>
      </c>
      <c r="F4">
        <v>1</v>
      </c>
      <c r="G4">
        <v>537</v>
      </c>
      <c r="H4" t="s">
        <v>393</v>
      </c>
    </row>
    <row r="5" spans="1:8" x14ac:dyDescent="0.4">
      <c r="A5">
        <v>69</v>
      </c>
      <c r="B5" t="s">
        <v>402</v>
      </c>
      <c r="C5">
        <v>1.1000000000000001</v>
      </c>
      <c r="D5" t="s">
        <v>408</v>
      </c>
      <c r="E5" t="s">
        <v>403</v>
      </c>
      <c r="F5">
        <v>1</v>
      </c>
      <c r="G5">
        <v>874</v>
      </c>
      <c r="H5" t="s">
        <v>393</v>
      </c>
    </row>
    <row r="6" spans="1:8" x14ac:dyDescent="0.4">
      <c r="A6">
        <v>74</v>
      </c>
      <c r="B6" t="s">
        <v>399</v>
      </c>
      <c r="C6">
        <v>0.5</v>
      </c>
      <c r="D6" t="s">
        <v>408</v>
      </c>
      <c r="E6" t="s">
        <v>405</v>
      </c>
      <c r="F6">
        <v>1</v>
      </c>
      <c r="G6">
        <v>1635</v>
      </c>
      <c r="H6" t="s">
        <v>393</v>
      </c>
    </row>
    <row r="7" spans="1:8" x14ac:dyDescent="0.4">
      <c r="A7">
        <v>57</v>
      </c>
      <c r="B7" t="s">
        <v>402</v>
      </c>
      <c r="C7">
        <v>2.8</v>
      </c>
      <c r="D7" t="s">
        <v>408</v>
      </c>
      <c r="E7" t="s">
        <v>403</v>
      </c>
      <c r="F7">
        <v>0</v>
      </c>
      <c r="G7">
        <v>3331</v>
      </c>
      <c r="H7" t="s">
        <v>392</v>
      </c>
    </row>
    <row r="8" spans="1:8" x14ac:dyDescent="0.4">
      <c r="A8">
        <v>84</v>
      </c>
      <c r="B8" t="s">
        <v>399</v>
      </c>
      <c r="C8">
        <v>2</v>
      </c>
      <c r="D8" t="s">
        <v>408</v>
      </c>
      <c r="E8" t="s">
        <v>400</v>
      </c>
      <c r="F8">
        <v>0</v>
      </c>
      <c r="G8">
        <v>3033</v>
      </c>
      <c r="H8" t="s">
        <v>393</v>
      </c>
    </row>
    <row r="9" spans="1:8" x14ac:dyDescent="0.4">
      <c r="A9">
        <v>69</v>
      </c>
      <c r="B9" t="s">
        <v>399</v>
      </c>
      <c r="C9">
        <v>2.5</v>
      </c>
      <c r="D9" t="s">
        <v>408</v>
      </c>
      <c r="E9" t="s">
        <v>400</v>
      </c>
      <c r="F9">
        <v>0</v>
      </c>
      <c r="G9">
        <v>2472</v>
      </c>
      <c r="H9" t="s">
        <v>393</v>
      </c>
    </row>
    <row r="10" spans="1:8" x14ac:dyDescent="0.4">
      <c r="A10">
        <v>76</v>
      </c>
      <c r="B10" t="s">
        <v>402</v>
      </c>
      <c r="C10">
        <v>2.5</v>
      </c>
      <c r="D10" t="s">
        <v>408</v>
      </c>
      <c r="E10" t="s">
        <v>400</v>
      </c>
      <c r="F10">
        <v>1</v>
      </c>
      <c r="G10">
        <v>533</v>
      </c>
      <c r="H10" t="s">
        <v>393</v>
      </c>
    </row>
    <row r="11" spans="1:8" x14ac:dyDescent="0.4">
      <c r="A11">
        <v>70</v>
      </c>
      <c r="B11" t="s">
        <v>399</v>
      </c>
      <c r="C11">
        <v>1.7</v>
      </c>
      <c r="D11" t="s">
        <v>408</v>
      </c>
      <c r="E11" t="s">
        <v>400</v>
      </c>
      <c r="F11">
        <v>0</v>
      </c>
      <c r="G11">
        <v>2438</v>
      </c>
      <c r="H11" t="s">
        <v>392</v>
      </c>
    </row>
    <row r="12" spans="1:8" x14ac:dyDescent="0.4">
      <c r="A12">
        <v>67</v>
      </c>
      <c r="B12" t="s">
        <v>399</v>
      </c>
      <c r="C12">
        <v>1.2</v>
      </c>
      <c r="D12" t="s">
        <v>408</v>
      </c>
      <c r="E12" t="s">
        <v>400</v>
      </c>
      <c r="F12">
        <v>0</v>
      </c>
      <c r="G12">
        <v>2337</v>
      </c>
      <c r="H12" t="s">
        <v>393</v>
      </c>
    </row>
    <row r="13" spans="1:8" x14ac:dyDescent="0.4">
      <c r="A13">
        <v>62</v>
      </c>
      <c r="B13" t="s">
        <v>402</v>
      </c>
      <c r="C13">
        <v>1.5</v>
      </c>
      <c r="D13" t="s">
        <v>408</v>
      </c>
      <c r="E13" t="s">
        <v>405</v>
      </c>
      <c r="F13">
        <v>0</v>
      </c>
      <c r="G13">
        <v>2146</v>
      </c>
      <c r="H13" t="s">
        <v>393</v>
      </c>
    </row>
    <row r="14" spans="1:8" x14ac:dyDescent="0.4">
      <c r="A14">
        <v>58</v>
      </c>
      <c r="B14" t="s">
        <v>399</v>
      </c>
      <c r="C14">
        <v>12</v>
      </c>
      <c r="D14" t="s">
        <v>407</v>
      </c>
      <c r="E14" t="s">
        <v>400</v>
      </c>
      <c r="F14">
        <v>1</v>
      </c>
      <c r="G14">
        <v>212</v>
      </c>
      <c r="H14" t="s">
        <v>392</v>
      </c>
    </row>
    <row r="15" spans="1:8" x14ac:dyDescent="0.4">
      <c r="A15">
        <v>58</v>
      </c>
      <c r="B15" t="s">
        <v>399</v>
      </c>
      <c r="C15">
        <v>5</v>
      </c>
      <c r="D15" t="s">
        <v>407</v>
      </c>
      <c r="E15" t="s">
        <v>400</v>
      </c>
      <c r="F15">
        <v>1</v>
      </c>
      <c r="G15">
        <v>202</v>
      </c>
      <c r="H15" t="s">
        <v>392</v>
      </c>
    </row>
    <row r="16" spans="1:8" x14ac:dyDescent="0.4">
      <c r="A16">
        <v>60</v>
      </c>
      <c r="B16" t="s">
        <v>399</v>
      </c>
      <c r="C16">
        <v>2.5</v>
      </c>
      <c r="D16" t="s">
        <v>407</v>
      </c>
      <c r="E16" t="s">
        <v>403</v>
      </c>
      <c r="F16">
        <v>1</v>
      </c>
      <c r="G16">
        <v>981</v>
      </c>
      <c r="H16" t="s">
        <v>392</v>
      </c>
    </row>
    <row r="17" spans="1:8" x14ac:dyDescent="0.4">
      <c r="A17">
        <v>75</v>
      </c>
      <c r="B17" t="s">
        <v>402</v>
      </c>
      <c r="C17">
        <v>5.2</v>
      </c>
      <c r="D17" t="s">
        <v>407</v>
      </c>
      <c r="E17" t="s">
        <v>403</v>
      </c>
      <c r="F17">
        <v>1</v>
      </c>
      <c r="G17">
        <v>542</v>
      </c>
      <c r="H17" t="s">
        <v>392</v>
      </c>
    </row>
    <row r="18" spans="1:8" x14ac:dyDescent="0.4">
      <c r="A18">
        <v>63</v>
      </c>
      <c r="B18" t="s">
        <v>402</v>
      </c>
      <c r="C18">
        <v>3.2</v>
      </c>
      <c r="D18" t="s">
        <v>407</v>
      </c>
      <c r="E18" t="s">
        <v>403</v>
      </c>
      <c r="F18">
        <v>1</v>
      </c>
      <c r="G18">
        <v>148</v>
      </c>
      <c r="H18" t="s">
        <v>392</v>
      </c>
    </row>
    <row r="19" spans="1:8" x14ac:dyDescent="0.4">
      <c r="A19">
        <v>45</v>
      </c>
      <c r="B19" t="s">
        <v>402</v>
      </c>
      <c r="C19">
        <v>3.8</v>
      </c>
      <c r="D19" t="s">
        <v>407</v>
      </c>
      <c r="E19" t="s">
        <v>401</v>
      </c>
      <c r="F19">
        <v>1</v>
      </c>
      <c r="G19">
        <v>2451</v>
      </c>
      <c r="H19" t="s">
        <v>393</v>
      </c>
    </row>
    <row r="20" spans="1:8" x14ac:dyDescent="0.4">
      <c r="A20">
        <v>63</v>
      </c>
      <c r="B20" t="s">
        <v>399</v>
      </c>
      <c r="C20">
        <v>3.5</v>
      </c>
      <c r="D20" t="s">
        <v>407</v>
      </c>
      <c r="E20" t="s">
        <v>404</v>
      </c>
      <c r="F20">
        <v>1</v>
      </c>
      <c r="G20">
        <v>368</v>
      </c>
      <c r="H20" t="s">
        <v>392</v>
      </c>
    </row>
    <row r="21" spans="1:8" x14ac:dyDescent="0.4">
      <c r="A21">
        <v>65</v>
      </c>
      <c r="B21" t="s">
        <v>402</v>
      </c>
      <c r="C21">
        <v>3</v>
      </c>
      <c r="D21" t="s">
        <v>407</v>
      </c>
      <c r="E21" t="s">
        <v>400</v>
      </c>
      <c r="F21">
        <v>1</v>
      </c>
      <c r="G21">
        <v>553</v>
      </c>
      <c r="H21" t="s">
        <v>392</v>
      </c>
    </row>
    <row r="22" spans="1:8" x14ac:dyDescent="0.4">
      <c r="A22">
        <v>68</v>
      </c>
      <c r="B22" t="s">
        <v>399</v>
      </c>
      <c r="C22">
        <v>3</v>
      </c>
      <c r="D22" t="s">
        <v>407</v>
      </c>
      <c r="E22" t="s">
        <v>403</v>
      </c>
      <c r="F22">
        <v>1</v>
      </c>
      <c r="G22">
        <v>536</v>
      </c>
      <c r="H22" t="s">
        <v>393</v>
      </c>
    </row>
    <row r="23" spans="1:8" x14ac:dyDescent="0.4">
      <c r="A23">
        <v>70</v>
      </c>
      <c r="B23" t="s">
        <v>399</v>
      </c>
      <c r="C23">
        <v>2.5</v>
      </c>
      <c r="D23" t="s">
        <v>407</v>
      </c>
      <c r="E23" t="s">
        <v>404</v>
      </c>
      <c r="F23">
        <v>1</v>
      </c>
      <c r="G23">
        <v>148</v>
      </c>
      <c r="H23" t="s">
        <v>393</v>
      </c>
    </row>
    <row r="24" spans="1:8" x14ac:dyDescent="0.4">
      <c r="A24">
        <v>59</v>
      </c>
      <c r="B24" t="s">
        <v>402</v>
      </c>
      <c r="C24">
        <v>1.5</v>
      </c>
      <c r="D24" t="s">
        <v>407</v>
      </c>
      <c r="E24" t="s">
        <v>400</v>
      </c>
      <c r="F24">
        <v>1</v>
      </c>
      <c r="G24">
        <v>544</v>
      </c>
      <c r="H24" t="s">
        <v>392</v>
      </c>
    </row>
    <row r="25" spans="1:8" x14ac:dyDescent="0.4">
      <c r="A25">
        <v>49</v>
      </c>
      <c r="B25" t="s">
        <v>402</v>
      </c>
      <c r="C25">
        <v>4.3</v>
      </c>
      <c r="D25" t="s">
        <v>407</v>
      </c>
      <c r="E25" t="s">
        <v>404</v>
      </c>
      <c r="F25">
        <v>1</v>
      </c>
      <c r="G25">
        <v>321</v>
      </c>
      <c r="H25" t="s">
        <v>392</v>
      </c>
    </row>
    <row r="26" spans="1:8" x14ac:dyDescent="0.4">
      <c r="A26">
        <v>70</v>
      </c>
      <c r="B26" t="s">
        <v>399</v>
      </c>
      <c r="C26">
        <v>2.5</v>
      </c>
      <c r="D26" t="s">
        <v>407</v>
      </c>
      <c r="E26" t="s">
        <v>403</v>
      </c>
      <c r="F26">
        <v>1</v>
      </c>
      <c r="G26">
        <v>1015</v>
      </c>
      <c r="H26" t="s">
        <v>393</v>
      </c>
    </row>
    <row r="27" spans="1:8" x14ac:dyDescent="0.4">
      <c r="A27">
        <v>68</v>
      </c>
      <c r="B27" t="s">
        <v>402</v>
      </c>
      <c r="C27">
        <v>1.5</v>
      </c>
      <c r="D27" t="s">
        <v>409</v>
      </c>
      <c r="E27" t="s">
        <v>400</v>
      </c>
      <c r="F27">
        <v>0</v>
      </c>
      <c r="G27">
        <v>4025</v>
      </c>
      <c r="H27" t="s">
        <v>393</v>
      </c>
    </row>
    <row r="28" spans="1:8" x14ac:dyDescent="0.4">
      <c r="A28">
        <v>67</v>
      </c>
      <c r="B28" t="s">
        <v>399</v>
      </c>
      <c r="C28">
        <v>2.5</v>
      </c>
      <c r="D28" t="s">
        <v>409</v>
      </c>
      <c r="E28" t="s">
        <v>403</v>
      </c>
      <c r="F28">
        <v>1</v>
      </c>
      <c r="G28">
        <v>902</v>
      </c>
      <c r="H28" t="s">
        <v>392</v>
      </c>
    </row>
    <row r="29" spans="1:8" x14ac:dyDescent="0.4">
      <c r="A29">
        <v>79</v>
      </c>
      <c r="B29" t="s">
        <v>402</v>
      </c>
      <c r="C29">
        <v>2.2000000000000002</v>
      </c>
      <c r="D29" t="s">
        <v>409</v>
      </c>
      <c r="E29" t="s">
        <v>400</v>
      </c>
      <c r="F29">
        <v>0</v>
      </c>
      <c r="G29">
        <v>4038</v>
      </c>
      <c r="H29" t="s">
        <v>393</v>
      </c>
    </row>
    <row r="30" spans="1:8" x14ac:dyDescent="0.4">
      <c r="A30">
        <v>78</v>
      </c>
      <c r="B30" t="s">
        <v>399</v>
      </c>
      <c r="C30">
        <v>3.5</v>
      </c>
      <c r="D30" t="s">
        <v>409</v>
      </c>
      <c r="E30" t="s">
        <v>403</v>
      </c>
      <c r="F30">
        <v>1</v>
      </c>
      <c r="G30">
        <v>735</v>
      </c>
      <c r="H30" t="s">
        <v>392</v>
      </c>
    </row>
    <row r="31" spans="1:8" x14ac:dyDescent="0.4">
      <c r="A31">
        <v>66</v>
      </c>
      <c r="B31" t="s">
        <v>402</v>
      </c>
      <c r="C31">
        <v>3.5</v>
      </c>
      <c r="D31" t="s">
        <v>409</v>
      </c>
      <c r="E31" t="s">
        <v>403</v>
      </c>
      <c r="F31">
        <v>1</v>
      </c>
      <c r="G31">
        <v>292</v>
      </c>
      <c r="H31" t="s">
        <v>392</v>
      </c>
    </row>
    <row r="32" spans="1:8" x14ac:dyDescent="0.4">
      <c r="A32">
        <v>52</v>
      </c>
      <c r="B32" t="s">
        <v>399</v>
      </c>
      <c r="C32">
        <v>6.3</v>
      </c>
      <c r="D32" t="s">
        <v>409</v>
      </c>
      <c r="E32" t="s">
        <v>400</v>
      </c>
      <c r="F32">
        <v>1</v>
      </c>
      <c r="G32">
        <v>1399</v>
      </c>
      <c r="H32" t="s">
        <v>393</v>
      </c>
    </row>
    <row r="33" spans="1:8" x14ac:dyDescent="0.4">
      <c r="A33">
        <v>71</v>
      </c>
      <c r="B33" t="s">
        <v>402</v>
      </c>
      <c r="C33">
        <v>8</v>
      </c>
      <c r="D33" t="s">
        <v>409</v>
      </c>
      <c r="E33" t="s">
        <v>400</v>
      </c>
      <c r="F33">
        <v>1</v>
      </c>
      <c r="G33">
        <v>2019</v>
      </c>
      <c r="H33" t="s">
        <v>393</v>
      </c>
    </row>
    <row r="34" spans="1:8" x14ac:dyDescent="0.4">
      <c r="A34">
        <v>71</v>
      </c>
      <c r="B34" t="s">
        <v>402</v>
      </c>
      <c r="C34">
        <v>3</v>
      </c>
      <c r="D34" t="s">
        <v>409</v>
      </c>
      <c r="E34" t="s">
        <v>400</v>
      </c>
      <c r="F34">
        <v>1</v>
      </c>
      <c r="G34">
        <v>2009</v>
      </c>
      <c r="H34" t="s">
        <v>393</v>
      </c>
    </row>
    <row r="35" spans="1:8" x14ac:dyDescent="0.4">
      <c r="A35">
        <v>66</v>
      </c>
      <c r="B35" t="s">
        <v>399</v>
      </c>
      <c r="C35">
        <v>2.2000000000000002</v>
      </c>
      <c r="D35" t="s">
        <v>409</v>
      </c>
      <c r="E35" t="s">
        <v>403</v>
      </c>
      <c r="F35">
        <v>1</v>
      </c>
      <c r="G35">
        <v>515</v>
      </c>
      <c r="H35" t="s">
        <v>392</v>
      </c>
    </row>
    <row r="36" spans="1:8" x14ac:dyDescent="0.4">
      <c r="A36">
        <v>60</v>
      </c>
      <c r="B36" t="s">
        <v>402</v>
      </c>
      <c r="C36">
        <v>2.9</v>
      </c>
      <c r="D36" t="s">
        <v>409</v>
      </c>
      <c r="E36" t="s">
        <v>400</v>
      </c>
      <c r="F36">
        <v>1</v>
      </c>
      <c r="G36">
        <v>956</v>
      </c>
      <c r="H36" t="s">
        <v>393</v>
      </c>
    </row>
    <row r="37" spans="1:8" x14ac:dyDescent="0.4">
      <c r="A37">
        <v>81</v>
      </c>
      <c r="B37" t="s">
        <v>402</v>
      </c>
      <c r="C37">
        <v>1.2</v>
      </c>
      <c r="D37" t="s">
        <v>409</v>
      </c>
      <c r="E37" t="s">
        <v>403</v>
      </c>
      <c r="F37">
        <v>1</v>
      </c>
      <c r="G37">
        <v>735</v>
      </c>
      <c r="H37" t="s">
        <v>392</v>
      </c>
    </row>
    <row r="38" spans="1:8" x14ac:dyDescent="0.4">
      <c r="A38">
        <v>40</v>
      </c>
      <c r="B38" t="s">
        <v>402</v>
      </c>
      <c r="C38">
        <v>1</v>
      </c>
      <c r="D38" t="s">
        <v>409</v>
      </c>
      <c r="E38" t="s">
        <v>400</v>
      </c>
      <c r="F38">
        <v>1</v>
      </c>
      <c r="G38">
        <v>2534</v>
      </c>
      <c r="H38" t="s">
        <v>393</v>
      </c>
    </row>
    <row r="39" spans="1:8" x14ac:dyDescent="0.4">
      <c r="A39">
        <v>86</v>
      </c>
      <c r="B39" t="s">
        <v>399</v>
      </c>
      <c r="C39">
        <v>1.8</v>
      </c>
      <c r="D39" t="s">
        <v>409</v>
      </c>
      <c r="E39" t="s">
        <v>403</v>
      </c>
      <c r="F39">
        <v>1</v>
      </c>
      <c r="G39">
        <v>466</v>
      </c>
      <c r="H39" t="s">
        <v>392</v>
      </c>
    </row>
    <row r="40" spans="1:8" x14ac:dyDescent="0.4">
      <c r="A40">
        <v>56</v>
      </c>
      <c r="B40" t="s">
        <v>402</v>
      </c>
      <c r="C40">
        <v>3.2</v>
      </c>
      <c r="D40" t="s">
        <v>409</v>
      </c>
      <c r="E40" t="s">
        <v>403</v>
      </c>
      <c r="F40">
        <v>1</v>
      </c>
      <c r="G40">
        <v>965</v>
      </c>
      <c r="H40" t="s">
        <v>393</v>
      </c>
    </row>
    <row r="41" spans="1:8" x14ac:dyDescent="0.4">
      <c r="A41">
        <v>77</v>
      </c>
      <c r="B41" t="s">
        <v>399</v>
      </c>
      <c r="C41">
        <v>4.5</v>
      </c>
      <c r="D41" t="s">
        <v>409</v>
      </c>
      <c r="E41" t="s">
        <v>401</v>
      </c>
      <c r="F41">
        <v>1</v>
      </c>
      <c r="G41">
        <v>1211</v>
      </c>
      <c r="H41" t="s">
        <v>393</v>
      </c>
    </row>
    <row r="42" spans="1:8" x14ac:dyDescent="0.4">
      <c r="A42">
        <v>48</v>
      </c>
      <c r="B42" t="s">
        <v>399</v>
      </c>
      <c r="C42">
        <v>3</v>
      </c>
      <c r="D42" t="s">
        <v>409</v>
      </c>
      <c r="E42" t="s">
        <v>400</v>
      </c>
      <c r="F42">
        <v>0</v>
      </c>
      <c r="G42">
        <v>3653</v>
      </c>
      <c r="H42" t="s">
        <v>393</v>
      </c>
    </row>
    <row r="43" spans="1:8" x14ac:dyDescent="0.4">
      <c r="A43">
        <v>45</v>
      </c>
      <c r="B43" t="s">
        <v>402</v>
      </c>
      <c r="C43">
        <v>1.9</v>
      </c>
      <c r="D43" t="s">
        <v>409</v>
      </c>
      <c r="E43" t="s">
        <v>400</v>
      </c>
      <c r="F43">
        <v>1</v>
      </c>
      <c r="G43">
        <v>401</v>
      </c>
      <c r="H43" t="s">
        <v>392</v>
      </c>
    </row>
    <row r="44" spans="1:8" x14ac:dyDescent="0.4">
      <c r="A44">
        <v>80</v>
      </c>
      <c r="B44" t="s">
        <v>402</v>
      </c>
      <c r="C44">
        <v>2.4</v>
      </c>
      <c r="D44" t="s">
        <v>409</v>
      </c>
      <c r="E44" t="s">
        <v>403</v>
      </c>
      <c r="F44">
        <v>1</v>
      </c>
      <c r="G44">
        <v>734</v>
      </c>
      <c r="H44" t="s">
        <v>392</v>
      </c>
    </row>
    <row r="45" spans="1:8" x14ac:dyDescent="0.4">
      <c r="A45">
        <v>83</v>
      </c>
      <c r="B45" t="s">
        <v>399</v>
      </c>
      <c r="C45">
        <v>2.2000000000000002</v>
      </c>
      <c r="D45" t="s">
        <v>409</v>
      </c>
      <c r="E45" t="s">
        <v>400</v>
      </c>
      <c r="F45">
        <v>1</v>
      </c>
      <c r="G45">
        <v>437</v>
      </c>
      <c r="H45" t="s">
        <v>393</v>
      </c>
    </row>
    <row r="46" spans="1:8" x14ac:dyDescent="0.4">
      <c r="A46">
        <v>68</v>
      </c>
      <c r="B46" t="s">
        <v>402</v>
      </c>
      <c r="C46">
        <v>3</v>
      </c>
      <c r="D46" t="s">
        <v>409</v>
      </c>
      <c r="E46" t="s">
        <v>405</v>
      </c>
      <c r="F46">
        <v>0</v>
      </c>
      <c r="G46">
        <v>3613</v>
      </c>
      <c r="H46" t="s">
        <v>393</v>
      </c>
    </row>
    <row r="47" spans="1:8" x14ac:dyDescent="0.4">
      <c r="A47">
        <v>63</v>
      </c>
      <c r="B47" t="s">
        <v>399</v>
      </c>
      <c r="C47">
        <v>4.5</v>
      </c>
      <c r="D47" t="s">
        <v>409</v>
      </c>
      <c r="E47" t="s">
        <v>403</v>
      </c>
      <c r="F47">
        <v>1</v>
      </c>
      <c r="G47">
        <v>1788</v>
      </c>
      <c r="H47" t="s">
        <v>393</v>
      </c>
    </row>
    <row r="48" spans="1:8" x14ac:dyDescent="0.4">
      <c r="A48">
        <v>75</v>
      </c>
      <c r="B48" t="s">
        <v>402</v>
      </c>
      <c r="C48">
        <v>3.8</v>
      </c>
      <c r="D48" t="s">
        <v>409</v>
      </c>
      <c r="E48" t="s">
        <v>403</v>
      </c>
      <c r="F48">
        <v>1</v>
      </c>
      <c r="G48">
        <v>578</v>
      </c>
      <c r="H48" t="s">
        <v>392</v>
      </c>
    </row>
    <row r="49" spans="1:8" x14ac:dyDescent="0.4">
      <c r="A49">
        <v>77</v>
      </c>
      <c r="B49" t="s">
        <v>402</v>
      </c>
      <c r="C49">
        <v>3.3</v>
      </c>
      <c r="D49" t="s">
        <v>409</v>
      </c>
      <c r="E49" t="s">
        <v>400</v>
      </c>
      <c r="F49">
        <v>1</v>
      </c>
      <c r="G49">
        <v>370</v>
      </c>
      <c r="H49" t="s">
        <v>392</v>
      </c>
    </row>
    <row r="50" spans="1:8" x14ac:dyDescent="0.4">
      <c r="A50">
        <v>69</v>
      </c>
      <c r="B50" t="s">
        <v>402</v>
      </c>
      <c r="C50">
        <v>2.6</v>
      </c>
      <c r="D50" t="s">
        <v>409</v>
      </c>
      <c r="E50" t="s">
        <v>403</v>
      </c>
      <c r="F50">
        <v>1</v>
      </c>
      <c r="G50">
        <v>1070</v>
      </c>
      <c r="H50" t="s">
        <v>393</v>
      </c>
    </row>
    <row r="51" spans="1:8" x14ac:dyDescent="0.4">
      <c r="A51">
        <v>75</v>
      </c>
      <c r="B51" t="s">
        <v>402</v>
      </c>
      <c r="C51">
        <v>3.1</v>
      </c>
      <c r="D51" t="s">
        <v>409</v>
      </c>
      <c r="E51" t="s">
        <v>403</v>
      </c>
      <c r="F51">
        <v>1</v>
      </c>
      <c r="G51">
        <v>328</v>
      </c>
      <c r="H51" t="s">
        <v>392</v>
      </c>
    </row>
    <row r="52" spans="1:8" x14ac:dyDescent="0.4">
      <c r="A52">
        <v>62</v>
      </c>
      <c r="B52" t="s">
        <v>399</v>
      </c>
      <c r="C52">
        <v>3</v>
      </c>
      <c r="D52" t="s">
        <v>409</v>
      </c>
      <c r="E52" t="s">
        <v>403</v>
      </c>
      <c r="F52">
        <v>1</v>
      </c>
      <c r="G52">
        <v>247</v>
      </c>
      <c r="H52" t="s">
        <v>393</v>
      </c>
    </row>
    <row r="53" spans="1:8" x14ac:dyDescent="0.4">
      <c r="A53">
        <v>71</v>
      </c>
      <c r="B53" t="s">
        <v>399</v>
      </c>
      <c r="C53">
        <v>2.7</v>
      </c>
      <c r="D53" t="s">
        <v>409</v>
      </c>
      <c r="E53" t="s">
        <v>403</v>
      </c>
      <c r="F53">
        <v>1</v>
      </c>
      <c r="G53">
        <v>28</v>
      </c>
      <c r="H53" t="s">
        <v>392</v>
      </c>
    </row>
    <row r="54" spans="1:8" x14ac:dyDescent="0.4">
      <c r="A54">
        <v>77</v>
      </c>
      <c r="B54" t="s">
        <v>399</v>
      </c>
      <c r="C54">
        <v>2.2000000000000002</v>
      </c>
      <c r="D54" t="s">
        <v>409</v>
      </c>
      <c r="E54" t="s">
        <v>400</v>
      </c>
      <c r="F54">
        <v>1</v>
      </c>
      <c r="G54">
        <v>1755</v>
      </c>
      <c r="H54" t="s">
        <v>393</v>
      </c>
    </row>
    <row r="55" spans="1:8" x14ac:dyDescent="0.4">
      <c r="A55">
        <v>65</v>
      </c>
      <c r="B55" t="s">
        <v>399</v>
      </c>
      <c r="C55">
        <v>40</v>
      </c>
      <c r="D55" t="s">
        <v>409</v>
      </c>
      <c r="E55" t="s">
        <v>400</v>
      </c>
      <c r="F55">
        <v>1</v>
      </c>
      <c r="G55">
        <v>578</v>
      </c>
      <c r="H55" t="s">
        <v>392</v>
      </c>
    </row>
    <row r="56" spans="1:8" x14ac:dyDescent="0.4">
      <c r="A56">
        <v>62</v>
      </c>
      <c r="B56" t="s">
        <v>399</v>
      </c>
      <c r="C56">
        <v>5</v>
      </c>
      <c r="D56" t="s">
        <v>409</v>
      </c>
      <c r="E56" t="s">
        <v>403</v>
      </c>
      <c r="F56">
        <v>1</v>
      </c>
      <c r="G56">
        <v>618</v>
      </c>
      <c r="H56" t="s">
        <v>393</v>
      </c>
    </row>
    <row r="57" spans="1:8" x14ac:dyDescent="0.4">
      <c r="A57">
        <v>72</v>
      </c>
      <c r="B57" t="s">
        <v>399</v>
      </c>
      <c r="C57">
        <v>5</v>
      </c>
      <c r="D57" t="s">
        <v>409</v>
      </c>
      <c r="E57" t="s">
        <v>403</v>
      </c>
      <c r="F57">
        <v>1</v>
      </c>
      <c r="G57">
        <v>3004</v>
      </c>
      <c r="H57" t="s">
        <v>393</v>
      </c>
    </row>
    <row r="58" spans="1:8" x14ac:dyDescent="0.4">
      <c r="A58">
        <v>75</v>
      </c>
      <c r="B58" t="s">
        <v>402</v>
      </c>
      <c r="C58">
        <v>2.8</v>
      </c>
      <c r="D58" t="s">
        <v>409</v>
      </c>
      <c r="E58" t="s">
        <v>400</v>
      </c>
      <c r="F58">
        <v>1</v>
      </c>
      <c r="G58">
        <v>495</v>
      </c>
      <c r="H58" t="s">
        <v>392</v>
      </c>
    </row>
    <row r="59" spans="1:8" x14ac:dyDescent="0.4">
      <c r="A59">
        <v>69</v>
      </c>
      <c r="B59" t="s">
        <v>402</v>
      </c>
      <c r="C59">
        <v>3.3</v>
      </c>
      <c r="D59" t="s">
        <v>409</v>
      </c>
      <c r="E59" t="s">
        <v>403</v>
      </c>
      <c r="F59">
        <v>1</v>
      </c>
      <c r="G59">
        <v>823</v>
      </c>
      <c r="H59" t="s">
        <v>392</v>
      </c>
    </row>
    <row r="60" spans="1:8" x14ac:dyDescent="0.4">
      <c r="A60">
        <v>75</v>
      </c>
      <c r="B60" t="s">
        <v>399</v>
      </c>
      <c r="C60">
        <v>2.2000000000000002</v>
      </c>
      <c r="D60" t="s">
        <v>409</v>
      </c>
      <c r="E60" t="s">
        <v>403</v>
      </c>
      <c r="F60">
        <v>1</v>
      </c>
      <c r="G60">
        <v>606</v>
      </c>
      <c r="H60" t="s">
        <v>393</v>
      </c>
    </row>
    <row r="61" spans="1:8" x14ac:dyDescent="0.4">
      <c r="A61">
        <v>51</v>
      </c>
      <c r="B61" t="s">
        <v>399</v>
      </c>
      <c r="C61">
        <v>1.4</v>
      </c>
      <c r="D61" t="s">
        <v>409</v>
      </c>
      <c r="E61" t="s">
        <v>403</v>
      </c>
      <c r="F61">
        <v>1</v>
      </c>
      <c r="G61">
        <v>31</v>
      </c>
      <c r="H61" t="s">
        <v>393</v>
      </c>
    </row>
    <row r="62" spans="1:8" x14ac:dyDescent="0.4">
      <c r="A62">
        <v>67</v>
      </c>
      <c r="B62" t="s">
        <v>402</v>
      </c>
      <c r="C62">
        <v>4</v>
      </c>
      <c r="D62" t="s">
        <v>409</v>
      </c>
      <c r="E62" t="s">
        <v>400</v>
      </c>
      <c r="F62">
        <v>1</v>
      </c>
      <c r="G62">
        <v>230</v>
      </c>
      <c r="H62" t="s">
        <v>392</v>
      </c>
    </row>
    <row r="63" spans="1:8" x14ac:dyDescent="0.4">
      <c r="A63">
        <v>86</v>
      </c>
      <c r="B63" t="s">
        <v>399</v>
      </c>
      <c r="C63">
        <v>1.1000000000000001</v>
      </c>
      <c r="D63" t="s">
        <v>409</v>
      </c>
      <c r="E63" t="s">
        <v>400</v>
      </c>
      <c r="F63">
        <v>1</v>
      </c>
      <c r="G63">
        <v>355</v>
      </c>
      <c r="H63" t="s">
        <v>393</v>
      </c>
    </row>
    <row r="64" spans="1:8" x14ac:dyDescent="0.4">
      <c r="A64">
        <v>66</v>
      </c>
      <c r="B64" t="s">
        <v>402</v>
      </c>
      <c r="C64">
        <v>2.5</v>
      </c>
      <c r="D64" t="s">
        <v>409</v>
      </c>
      <c r="E64" t="s">
        <v>401</v>
      </c>
      <c r="F64">
        <v>0</v>
      </c>
      <c r="G64">
        <v>2344</v>
      </c>
      <c r="H64" t="s">
        <v>393</v>
      </c>
    </row>
    <row r="65" spans="1:8" x14ac:dyDescent="0.4">
      <c r="A65">
        <v>56</v>
      </c>
      <c r="B65" t="s">
        <v>399</v>
      </c>
      <c r="C65">
        <v>2.8</v>
      </c>
      <c r="D65" t="s">
        <v>409</v>
      </c>
      <c r="E65" t="s">
        <v>400</v>
      </c>
      <c r="F65">
        <v>1</v>
      </c>
      <c r="G65">
        <v>419</v>
      </c>
      <c r="H65" t="s">
        <v>393</v>
      </c>
    </row>
    <row r="66" spans="1:8" x14ac:dyDescent="0.4">
      <c r="A66">
        <v>82</v>
      </c>
      <c r="B66" t="s">
        <v>399</v>
      </c>
      <c r="C66">
        <v>2.8</v>
      </c>
      <c r="D66" t="s">
        <v>409</v>
      </c>
      <c r="E66" t="s">
        <v>400</v>
      </c>
      <c r="F66">
        <v>1</v>
      </c>
      <c r="G66">
        <v>447</v>
      </c>
      <c r="H66" t="s">
        <v>393</v>
      </c>
    </row>
    <row r="67" spans="1:8" x14ac:dyDescent="0.4">
      <c r="A67">
        <v>88</v>
      </c>
      <c r="B67" t="s">
        <v>399</v>
      </c>
      <c r="C67">
        <v>1.5</v>
      </c>
      <c r="D67" t="s">
        <v>409</v>
      </c>
      <c r="E67" t="s">
        <v>405</v>
      </c>
      <c r="F67">
        <v>1</v>
      </c>
      <c r="G67">
        <v>642</v>
      </c>
      <c r="H67" t="s">
        <v>392</v>
      </c>
    </row>
    <row r="68" spans="1:8" x14ac:dyDescent="0.4">
      <c r="A68">
        <v>73</v>
      </c>
      <c r="B68" t="s">
        <v>399</v>
      </c>
      <c r="C68">
        <v>1.5</v>
      </c>
      <c r="D68" t="s">
        <v>409</v>
      </c>
      <c r="E68" t="s">
        <v>400</v>
      </c>
      <c r="F68">
        <v>1</v>
      </c>
      <c r="G68">
        <v>1756</v>
      </c>
      <c r="H68" t="s">
        <v>393</v>
      </c>
    </row>
    <row r="69" spans="1:8" x14ac:dyDescent="0.4">
      <c r="A69">
        <v>77</v>
      </c>
      <c r="B69" t="s">
        <v>402</v>
      </c>
      <c r="C69">
        <v>3.5</v>
      </c>
      <c r="D69" t="s">
        <v>409</v>
      </c>
      <c r="E69" t="s">
        <v>400</v>
      </c>
      <c r="F69">
        <v>1</v>
      </c>
      <c r="G69">
        <v>707</v>
      </c>
      <c r="H69" t="s">
        <v>392</v>
      </c>
    </row>
    <row r="70" spans="1:8" x14ac:dyDescent="0.4">
      <c r="A70">
        <v>53</v>
      </c>
      <c r="B70" t="s">
        <v>399</v>
      </c>
      <c r="C70">
        <v>2</v>
      </c>
      <c r="D70" t="s">
        <v>409</v>
      </c>
      <c r="E70" t="s">
        <v>400</v>
      </c>
      <c r="F70">
        <v>0</v>
      </c>
      <c r="G70">
        <v>1261</v>
      </c>
      <c r="H70" t="s">
        <v>393</v>
      </c>
    </row>
    <row r="71" spans="1:8" x14ac:dyDescent="0.4">
      <c r="A71">
        <v>62</v>
      </c>
      <c r="B71" t="s">
        <v>402</v>
      </c>
      <c r="C71">
        <v>1.5</v>
      </c>
      <c r="D71" t="s">
        <v>409</v>
      </c>
      <c r="E71" t="s">
        <v>405</v>
      </c>
      <c r="F71">
        <v>0</v>
      </c>
      <c r="G71">
        <v>2146</v>
      </c>
      <c r="H71" t="s">
        <v>393</v>
      </c>
    </row>
  </sheetData>
  <sortState xmlns:xlrd2="http://schemas.microsoft.com/office/spreadsheetml/2017/richdata2" ref="J2:P70">
    <sortCondition descending="1" ref="M2:M70"/>
  </sortState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B1F02-496F-4A14-AE7A-E3F564DC7C67}">
  <dimension ref="A1:J105"/>
  <sheetViews>
    <sheetView workbookViewId="0">
      <selection activeCell="L12" sqref="L12"/>
    </sheetView>
  </sheetViews>
  <sheetFormatPr defaultRowHeight="18.75" x14ac:dyDescent="0.4"/>
  <cols>
    <col min="7" max="7" width="10.625" bestFit="1" customWidth="1"/>
    <col min="8" max="9" width="9.375" bestFit="1" customWidth="1"/>
  </cols>
  <sheetData>
    <row r="1" spans="1:10" x14ac:dyDescent="0.4">
      <c r="A1" t="s">
        <v>470</v>
      </c>
      <c r="B1" t="s">
        <v>468</v>
      </c>
      <c r="C1" t="s">
        <v>460</v>
      </c>
      <c r="D1" t="s">
        <v>472</v>
      </c>
      <c r="E1" t="s">
        <v>474</v>
      </c>
      <c r="G1" s="3" t="s">
        <v>557</v>
      </c>
      <c r="H1" s="3" t="s">
        <v>478</v>
      </c>
      <c r="I1" s="3" t="s">
        <v>479</v>
      </c>
      <c r="J1" s="3" t="s">
        <v>480</v>
      </c>
    </row>
    <row r="2" spans="1:10" x14ac:dyDescent="0.4">
      <c r="A2">
        <v>85</v>
      </c>
      <c r="B2" t="s">
        <v>433</v>
      </c>
      <c r="C2" s="12" t="s">
        <v>459</v>
      </c>
      <c r="D2" s="14">
        <v>44.9</v>
      </c>
      <c r="E2" t="s">
        <v>483</v>
      </c>
      <c r="G2" s="13" t="s">
        <v>475</v>
      </c>
      <c r="H2" s="3">
        <f>COUNTIF($C$2:$C$105,"KC")</f>
        <v>72</v>
      </c>
      <c r="I2" s="3">
        <f>COUNTIFS($C$2:$C$105,"KC",$E$2:$E$105,"〇")</f>
        <v>3</v>
      </c>
      <c r="J2" s="3">
        <f>ROUND(I2/H2,4)</f>
        <v>4.1700000000000001E-2</v>
      </c>
    </row>
    <row r="3" spans="1:10" x14ac:dyDescent="0.4">
      <c r="A3">
        <v>86</v>
      </c>
      <c r="B3" t="s">
        <v>433</v>
      </c>
      <c r="C3" s="12" t="s">
        <v>459</v>
      </c>
      <c r="D3" s="14">
        <v>48.7</v>
      </c>
      <c r="E3" t="s">
        <v>483</v>
      </c>
      <c r="G3" s="12" t="s">
        <v>476</v>
      </c>
      <c r="H3" s="3">
        <f>COUNTIF($C$2:$C$105,"KRC")</f>
        <v>32</v>
      </c>
      <c r="I3" s="3">
        <f>COUNTIFS($C$2:$C$105,"KRC",$E$2:$E$105,"〇")</f>
        <v>12</v>
      </c>
      <c r="J3" s="3">
        <f>ROUND(I3/H3,4)</f>
        <v>0.375</v>
      </c>
    </row>
    <row r="4" spans="1:10" x14ac:dyDescent="0.4">
      <c r="A4">
        <v>183</v>
      </c>
      <c r="B4" t="s">
        <v>432</v>
      </c>
      <c r="C4" s="12" t="s">
        <v>459</v>
      </c>
      <c r="D4" s="14">
        <v>47.3</v>
      </c>
      <c r="E4" t="s">
        <v>483</v>
      </c>
      <c r="G4" s="3"/>
      <c r="H4" s="3"/>
      <c r="I4" s="3"/>
      <c r="J4" s="3"/>
    </row>
    <row r="5" spans="1:10" x14ac:dyDescent="0.4">
      <c r="A5">
        <v>258</v>
      </c>
      <c r="B5" t="s">
        <v>433</v>
      </c>
      <c r="C5" s="12" t="s">
        <v>459</v>
      </c>
      <c r="D5" s="14">
        <v>51.1</v>
      </c>
      <c r="E5" t="s">
        <v>483</v>
      </c>
      <c r="G5" s="3" t="s">
        <v>28925</v>
      </c>
      <c r="H5" s="3" t="s">
        <v>478</v>
      </c>
      <c r="I5" s="3" t="s">
        <v>479</v>
      </c>
      <c r="J5" s="3" t="s">
        <v>480</v>
      </c>
    </row>
    <row r="6" spans="1:10" x14ac:dyDescent="0.4">
      <c r="A6">
        <v>260</v>
      </c>
      <c r="B6" t="s">
        <v>433</v>
      </c>
      <c r="C6" s="12" t="s">
        <v>459</v>
      </c>
      <c r="D6" s="14">
        <v>24.3</v>
      </c>
      <c r="E6" t="s">
        <v>483</v>
      </c>
      <c r="G6" s="13" t="s">
        <v>475</v>
      </c>
      <c r="H6" s="3">
        <f>COUNTIFS($D$2:$D$105,"&lt;25",$C$2:$C$105,"KC")</f>
        <v>34</v>
      </c>
      <c r="I6" s="3">
        <f>COUNTIFS($D$2:$D$104,"&lt;25",$C$2:$C$104,"KC",$E$2:$E$104,"〇")</f>
        <v>0</v>
      </c>
      <c r="J6" s="3">
        <f>ROUND(I6/H6,4)</f>
        <v>0</v>
      </c>
    </row>
    <row r="7" spans="1:10" x14ac:dyDescent="0.4">
      <c r="A7">
        <v>261</v>
      </c>
      <c r="B7" t="s">
        <v>433</v>
      </c>
      <c r="C7" s="12" t="s">
        <v>459</v>
      </c>
      <c r="D7" s="14">
        <v>24.3</v>
      </c>
      <c r="E7" t="s">
        <v>483</v>
      </c>
      <c r="G7" s="12" t="s">
        <v>476</v>
      </c>
      <c r="H7" s="3">
        <f>COUNTIFS($D$2:$D$105,"&lt;25",$C$2:$C$105,"KRC")</f>
        <v>11</v>
      </c>
      <c r="I7" s="3">
        <f>COUNTIFS($D$2:$D$105,"&lt;25",$C$2:$C$105,"KRC",$E$2:$E$105,"〇")</f>
        <v>0</v>
      </c>
      <c r="J7" s="3">
        <f>ROUND(I7/H7,4)</f>
        <v>0</v>
      </c>
    </row>
    <row r="8" spans="1:10" x14ac:dyDescent="0.4">
      <c r="A8">
        <v>278</v>
      </c>
      <c r="B8" t="s">
        <v>432</v>
      </c>
      <c r="C8" s="12" t="s">
        <v>459</v>
      </c>
      <c r="D8" s="14">
        <v>21.3</v>
      </c>
      <c r="E8" t="s">
        <v>483</v>
      </c>
      <c r="G8" s="3" t="s">
        <v>28926</v>
      </c>
      <c r="H8" s="3" t="s">
        <v>478</v>
      </c>
      <c r="I8" s="3" t="s">
        <v>479</v>
      </c>
      <c r="J8" s="3" t="s">
        <v>480</v>
      </c>
    </row>
    <row r="9" spans="1:10" x14ac:dyDescent="0.4">
      <c r="A9">
        <v>279</v>
      </c>
      <c r="B9" t="s">
        <v>432</v>
      </c>
      <c r="C9" s="12" t="s">
        <v>459</v>
      </c>
      <c r="D9" s="14">
        <v>21.3</v>
      </c>
      <c r="E9" t="s">
        <v>483</v>
      </c>
      <c r="G9" s="13" t="s">
        <v>475</v>
      </c>
      <c r="H9" s="3">
        <f>COUNTIFS($D$2:$D$104,"&gt;=25",$D$2:$D$104,"&lt;35",$C$2:$C$104,"KC")</f>
        <v>18</v>
      </c>
      <c r="I9" s="3">
        <f>COUNTIFS($D$2:$D$104,"&gt;=25",$D$2:$D$104,"&lt;35",$C$2:$C$104,G9,$E$2:$E$104,"〇")</f>
        <v>0</v>
      </c>
      <c r="J9" s="3">
        <f>ROUND(I9/H9,4)</f>
        <v>0</v>
      </c>
    </row>
    <row r="10" spans="1:10" x14ac:dyDescent="0.4">
      <c r="A10">
        <v>282</v>
      </c>
      <c r="B10" t="s">
        <v>433</v>
      </c>
      <c r="C10" s="12" t="s">
        <v>459</v>
      </c>
      <c r="D10" s="14">
        <v>27.6</v>
      </c>
      <c r="E10" t="s">
        <v>483</v>
      </c>
      <c r="G10" s="12" t="s">
        <v>476</v>
      </c>
      <c r="H10" s="3">
        <f>COUNTIFS($D$2:$D$104,"&gt;=25",$D$2:$D$104,"&lt;35",$C$2:$C$104,"KRC")</f>
        <v>6</v>
      </c>
      <c r="I10" s="3">
        <f>COUNTIFS($D$2:$D$104,"&gt;=25",$D$2:$D$104,"&lt;35",$C$2:$C$104,"KRC",$E$2:$E$104,"〇")</f>
        <v>2</v>
      </c>
      <c r="J10" s="3">
        <f>ROUND(I10/H10,4)</f>
        <v>0.33329999999999999</v>
      </c>
    </row>
    <row r="11" spans="1:10" x14ac:dyDescent="0.4">
      <c r="A11">
        <v>283</v>
      </c>
      <c r="B11" t="s">
        <v>433</v>
      </c>
      <c r="C11" s="12" t="s">
        <v>459</v>
      </c>
      <c r="D11" s="14">
        <v>27.6</v>
      </c>
      <c r="E11" t="s">
        <v>483</v>
      </c>
      <c r="G11" s="3" t="s">
        <v>28927</v>
      </c>
      <c r="H11" s="3" t="s">
        <v>478</v>
      </c>
      <c r="I11" s="3" t="s">
        <v>479</v>
      </c>
      <c r="J11" s="3" t="s">
        <v>480</v>
      </c>
    </row>
    <row r="12" spans="1:10" x14ac:dyDescent="0.4">
      <c r="A12">
        <v>350</v>
      </c>
      <c r="B12" t="s">
        <v>433</v>
      </c>
      <c r="C12" s="12" t="s">
        <v>459</v>
      </c>
      <c r="D12" s="14">
        <v>50.1</v>
      </c>
      <c r="E12" t="s">
        <v>483</v>
      </c>
      <c r="G12" s="13" t="s">
        <v>475</v>
      </c>
      <c r="H12" s="3">
        <f>COUNTIFS($D$2:$D$104,"&gt;=35",$C$2:$C$104,"KC")</f>
        <v>20</v>
      </c>
      <c r="I12" s="3">
        <f>COUNTIFS($D$2:$D$104,"&gt;=35",$C$2:$C$104,"KC",$E$2:$E$104,"〇")</f>
        <v>3</v>
      </c>
      <c r="J12" s="3">
        <f>ROUND(I12/H12,4)</f>
        <v>0.15</v>
      </c>
    </row>
    <row r="13" spans="1:10" x14ac:dyDescent="0.4">
      <c r="A13">
        <v>465</v>
      </c>
      <c r="B13" t="s">
        <v>432</v>
      </c>
      <c r="C13" s="12" t="s">
        <v>459</v>
      </c>
      <c r="D13" s="14">
        <v>34.4</v>
      </c>
      <c r="E13" t="s">
        <v>483</v>
      </c>
      <c r="G13" s="12" t="s">
        <v>476</v>
      </c>
      <c r="H13" s="3">
        <f>COUNTIFS($D$2:$D$104,"&gt;=35",$C$2:$C$104,"KRC")</f>
        <v>15</v>
      </c>
      <c r="I13" s="3">
        <f>COUNTIFS($D$2:$D$104,"&gt;=35",$C$2:$C$104,"KRC",$E$2:$E$104,"〇")</f>
        <v>10</v>
      </c>
      <c r="J13" s="3">
        <f>ROUND(I13/H13,4)</f>
        <v>0.66669999999999996</v>
      </c>
    </row>
    <row r="14" spans="1:10" x14ac:dyDescent="0.4">
      <c r="A14">
        <v>466</v>
      </c>
      <c r="B14" t="s">
        <v>432</v>
      </c>
      <c r="C14" s="12" t="s">
        <v>459</v>
      </c>
      <c r="D14" s="14">
        <v>34.4</v>
      </c>
      <c r="E14" t="s">
        <v>483</v>
      </c>
    </row>
    <row r="15" spans="1:10" x14ac:dyDescent="0.4">
      <c r="A15">
        <v>473</v>
      </c>
      <c r="B15" t="s">
        <v>433</v>
      </c>
      <c r="C15" s="12" t="s">
        <v>459</v>
      </c>
      <c r="D15" s="14">
        <v>57.6</v>
      </c>
      <c r="E15" t="s">
        <v>434</v>
      </c>
    </row>
    <row r="16" spans="1:10" x14ac:dyDescent="0.4">
      <c r="A16">
        <v>475</v>
      </c>
      <c r="B16" t="s">
        <v>433</v>
      </c>
      <c r="C16" s="12" t="s">
        <v>459</v>
      </c>
      <c r="D16" s="14">
        <v>55.7</v>
      </c>
      <c r="E16" t="s">
        <v>434</v>
      </c>
    </row>
    <row r="17" spans="1:5" x14ac:dyDescent="0.4">
      <c r="A17">
        <v>588</v>
      </c>
      <c r="B17" t="s">
        <v>432</v>
      </c>
      <c r="C17" s="12" t="s">
        <v>459</v>
      </c>
      <c r="D17" s="14">
        <v>27.9</v>
      </c>
      <c r="E17" t="s">
        <v>483</v>
      </c>
    </row>
    <row r="18" spans="1:5" x14ac:dyDescent="0.4">
      <c r="A18">
        <v>589</v>
      </c>
      <c r="B18" t="s">
        <v>432</v>
      </c>
      <c r="C18" s="12" t="s">
        <v>459</v>
      </c>
      <c r="D18" s="14">
        <v>27.9</v>
      </c>
      <c r="E18" t="s">
        <v>483</v>
      </c>
    </row>
    <row r="19" spans="1:5" x14ac:dyDescent="0.4">
      <c r="A19">
        <v>1598</v>
      </c>
      <c r="B19" t="s">
        <v>433</v>
      </c>
      <c r="C19" s="12" t="s">
        <v>459</v>
      </c>
      <c r="D19" s="14">
        <v>23.9</v>
      </c>
      <c r="E19" t="s">
        <v>483</v>
      </c>
    </row>
    <row r="20" spans="1:5" x14ac:dyDescent="0.4">
      <c r="A20">
        <v>1599</v>
      </c>
      <c r="B20" t="s">
        <v>433</v>
      </c>
      <c r="C20" s="12" t="s">
        <v>459</v>
      </c>
      <c r="D20" s="14">
        <v>23.9</v>
      </c>
      <c r="E20" t="s">
        <v>483</v>
      </c>
    </row>
    <row r="21" spans="1:5" x14ac:dyDescent="0.4">
      <c r="A21">
        <v>1600</v>
      </c>
      <c r="B21" t="s">
        <v>433</v>
      </c>
      <c r="C21" s="12" t="s">
        <v>459</v>
      </c>
      <c r="D21" s="14">
        <v>23.9</v>
      </c>
      <c r="E21" t="s">
        <v>483</v>
      </c>
    </row>
    <row r="22" spans="1:5" x14ac:dyDescent="0.4">
      <c r="A22">
        <v>1601</v>
      </c>
      <c r="B22" t="s">
        <v>433</v>
      </c>
      <c r="C22" s="12" t="s">
        <v>459</v>
      </c>
      <c r="D22" s="14">
        <v>23.9</v>
      </c>
      <c r="E22" t="s">
        <v>483</v>
      </c>
    </row>
    <row r="23" spans="1:5" x14ac:dyDescent="0.4">
      <c r="A23">
        <v>1779</v>
      </c>
      <c r="B23" t="s">
        <v>432</v>
      </c>
      <c r="C23" s="12" t="s">
        <v>459</v>
      </c>
      <c r="D23" s="14">
        <v>22.7</v>
      </c>
      <c r="E23" t="s">
        <v>483</v>
      </c>
    </row>
    <row r="24" spans="1:5" x14ac:dyDescent="0.4">
      <c r="A24">
        <v>1780</v>
      </c>
      <c r="B24" t="s">
        <v>432</v>
      </c>
      <c r="C24" s="12" t="s">
        <v>459</v>
      </c>
      <c r="D24" s="14">
        <v>22.7</v>
      </c>
      <c r="E24" t="s">
        <v>483</v>
      </c>
    </row>
    <row r="25" spans="1:5" x14ac:dyDescent="0.4">
      <c r="A25">
        <v>1781</v>
      </c>
      <c r="B25" t="s">
        <v>433</v>
      </c>
      <c r="C25" s="12" t="s">
        <v>459</v>
      </c>
      <c r="D25" s="14">
        <v>22.7</v>
      </c>
      <c r="E25" t="s">
        <v>483</v>
      </c>
    </row>
    <row r="26" spans="1:5" x14ac:dyDescent="0.4">
      <c r="A26">
        <v>1782</v>
      </c>
      <c r="B26" t="s">
        <v>433</v>
      </c>
      <c r="C26" s="12" t="s">
        <v>459</v>
      </c>
      <c r="D26" s="14">
        <v>22.7</v>
      </c>
      <c r="E26" t="s">
        <v>483</v>
      </c>
    </row>
    <row r="27" spans="1:5" x14ac:dyDescent="0.4">
      <c r="A27">
        <v>1903</v>
      </c>
      <c r="B27" t="s">
        <v>433</v>
      </c>
      <c r="C27" s="12" t="s">
        <v>459</v>
      </c>
      <c r="D27" s="14">
        <v>40.9</v>
      </c>
      <c r="E27" t="s">
        <v>483</v>
      </c>
    </row>
    <row r="28" spans="1:5" x14ac:dyDescent="0.4">
      <c r="A28">
        <v>1906</v>
      </c>
      <c r="B28" t="s">
        <v>432</v>
      </c>
      <c r="C28" s="12" t="s">
        <v>459</v>
      </c>
      <c r="D28" s="14">
        <v>41.3</v>
      </c>
      <c r="E28" t="s">
        <v>483</v>
      </c>
    </row>
    <row r="29" spans="1:5" x14ac:dyDescent="0.4">
      <c r="A29">
        <v>1908</v>
      </c>
      <c r="B29" t="s">
        <v>433</v>
      </c>
      <c r="C29" s="12" t="s">
        <v>459</v>
      </c>
      <c r="D29" s="14">
        <v>41.3</v>
      </c>
      <c r="E29" t="s">
        <v>483</v>
      </c>
    </row>
    <row r="30" spans="1:5" x14ac:dyDescent="0.4">
      <c r="A30">
        <v>1912</v>
      </c>
      <c r="B30" t="s">
        <v>433</v>
      </c>
      <c r="C30" s="12" t="s">
        <v>459</v>
      </c>
      <c r="D30" s="14">
        <v>41.3</v>
      </c>
      <c r="E30" t="s">
        <v>483</v>
      </c>
    </row>
    <row r="31" spans="1:5" x14ac:dyDescent="0.4">
      <c r="A31">
        <v>2043</v>
      </c>
      <c r="B31" t="s">
        <v>432</v>
      </c>
      <c r="C31" s="12" t="s">
        <v>459</v>
      </c>
      <c r="D31" s="14">
        <v>43</v>
      </c>
      <c r="E31" t="s">
        <v>483</v>
      </c>
    </row>
    <row r="32" spans="1:5" x14ac:dyDescent="0.4">
      <c r="A32">
        <v>2049</v>
      </c>
      <c r="B32" t="s">
        <v>433</v>
      </c>
      <c r="C32" s="12" t="s">
        <v>459</v>
      </c>
      <c r="D32" s="14">
        <v>42.1</v>
      </c>
      <c r="E32" t="s">
        <v>483</v>
      </c>
    </row>
    <row r="33" spans="1:5" x14ac:dyDescent="0.4">
      <c r="A33">
        <v>2073</v>
      </c>
      <c r="B33" t="s">
        <v>432</v>
      </c>
      <c r="C33" s="12" t="s">
        <v>459</v>
      </c>
      <c r="D33" s="14">
        <v>41.9</v>
      </c>
      <c r="E33" t="s">
        <v>483</v>
      </c>
    </row>
    <row r="34" spans="1:5" x14ac:dyDescent="0.4">
      <c r="A34">
        <v>2074</v>
      </c>
      <c r="B34" t="s">
        <v>432</v>
      </c>
      <c r="C34" s="12" t="s">
        <v>459</v>
      </c>
      <c r="D34" s="14">
        <v>41.9</v>
      </c>
      <c r="E34" t="s">
        <v>483</v>
      </c>
    </row>
    <row r="35" spans="1:5" x14ac:dyDescent="0.4">
      <c r="A35">
        <v>2076</v>
      </c>
      <c r="B35" t="s">
        <v>432</v>
      </c>
      <c r="C35" s="12" t="s">
        <v>459</v>
      </c>
      <c r="D35" s="14">
        <v>50.3</v>
      </c>
      <c r="E35" t="s">
        <v>434</v>
      </c>
    </row>
    <row r="36" spans="1:5" x14ac:dyDescent="0.4">
      <c r="A36">
        <v>2192</v>
      </c>
      <c r="B36" t="s">
        <v>432</v>
      </c>
      <c r="C36" s="12" t="s">
        <v>459</v>
      </c>
      <c r="D36" s="14">
        <v>59.4</v>
      </c>
      <c r="E36" t="s">
        <v>483</v>
      </c>
    </row>
    <row r="37" spans="1:5" x14ac:dyDescent="0.4">
      <c r="A37">
        <v>2225</v>
      </c>
      <c r="B37" t="s">
        <v>432</v>
      </c>
      <c r="C37" s="12" t="s">
        <v>459</v>
      </c>
      <c r="D37" s="14">
        <v>20.100000000000001</v>
      </c>
      <c r="E37" t="s">
        <v>483</v>
      </c>
    </row>
    <row r="38" spans="1:5" x14ac:dyDescent="0.4">
      <c r="A38">
        <v>2226</v>
      </c>
      <c r="B38" t="s">
        <v>432</v>
      </c>
      <c r="C38" s="12" t="s">
        <v>459</v>
      </c>
      <c r="D38" s="14">
        <v>20.100000000000001</v>
      </c>
      <c r="E38" t="s">
        <v>483</v>
      </c>
    </row>
    <row r="39" spans="1:5" x14ac:dyDescent="0.4">
      <c r="A39">
        <v>2227</v>
      </c>
      <c r="B39" t="s">
        <v>433</v>
      </c>
      <c r="C39" s="12" t="s">
        <v>459</v>
      </c>
      <c r="D39" s="14">
        <v>20.100000000000001</v>
      </c>
      <c r="E39" t="s">
        <v>483</v>
      </c>
    </row>
    <row r="40" spans="1:5" x14ac:dyDescent="0.4">
      <c r="A40">
        <v>2228</v>
      </c>
      <c r="B40" t="s">
        <v>433</v>
      </c>
      <c r="C40" s="12" t="s">
        <v>459</v>
      </c>
      <c r="D40" s="14">
        <v>20.100000000000001</v>
      </c>
      <c r="E40" t="s">
        <v>483</v>
      </c>
    </row>
    <row r="41" spans="1:5" x14ac:dyDescent="0.4">
      <c r="A41">
        <v>2288</v>
      </c>
      <c r="B41" t="s">
        <v>432</v>
      </c>
      <c r="C41" s="12" t="s">
        <v>459</v>
      </c>
      <c r="D41" s="14">
        <v>35.299999999999997</v>
      </c>
      <c r="E41" t="s">
        <v>483</v>
      </c>
    </row>
    <row r="42" spans="1:5" x14ac:dyDescent="0.4">
      <c r="A42">
        <v>2458</v>
      </c>
      <c r="B42" t="s">
        <v>432</v>
      </c>
      <c r="C42" s="12" t="s">
        <v>459</v>
      </c>
      <c r="D42" s="14">
        <v>46</v>
      </c>
      <c r="E42" t="s">
        <v>483</v>
      </c>
    </row>
    <row r="43" spans="1:5" x14ac:dyDescent="0.4">
      <c r="A43">
        <v>2459</v>
      </c>
      <c r="B43" t="s">
        <v>433</v>
      </c>
      <c r="C43" s="12" t="s">
        <v>459</v>
      </c>
      <c r="D43" s="14">
        <v>29.3</v>
      </c>
      <c r="E43" t="s">
        <v>483</v>
      </c>
    </row>
    <row r="44" spans="1:5" x14ac:dyDescent="0.4">
      <c r="A44">
        <v>2459</v>
      </c>
      <c r="B44" t="s">
        <v>433</v>
      </c>
      <c r="C44" s="12" t="s">
        <v>459</v>
      </c>
      <c r="D44" s="14">
        <v>29.3</v>
      </c>
      <c r="E44" t="s">
        <v>483</v>
      </c>
    </row>
    <row r="45" spans="1:5" x14ac:dyDescent="0.4">
      <c r="A45">
        <v>2617</v>
      </c>
      <c r="B45" t="s">
        <v>432</v>
      </c>
      <c r="C45" s="12" t="s">
        <v>459</v>
      </c>
      <c r="D45" s="14">
        <v>31.1</v>
      </c>
      <c r="E45" t="s">
        <v>483</v>
      </c>
    </row>
    <row r="46" spans="1:5" x14ac:dyDescent="0.4">
      <c r="A46">
        <v>2618</v>
      </c>
      <c r="B46" t="s">
        <v>432</v>
      </c>
      <c r="C46" s="12" t="s">
        <v>459</v>
      </c>
      <c r="D46" s="14">
        <v>31.1</v>
      </c>
      <c r="E46" t="s">
        <v>483</v>
      </c>
    </row>
    <row r="47" spans="1:5" x14ac:dyDescent="0.4">
      <c r="A47">
        <v>2619</v>
      </c>
      <c r="B47" t="s">
        <v>432</v>
      </c>
      <c r="C47" s="12" t="s">
        <v>459</v>
      </c>
      <c r="D47" s="14">
        <v>36.4</v>
      </c>
      <c r="E47" t="s">
        <v>483</v>
      </c>
    </row>
    <row r="48" spans="1:5" x14ac:dyDescent="0.4">
      <c r="A48">
        <v>2620</v>
      </c>
      <c r="B48" t="s">
        <v>432</v>
      </c>
      <c r="C48" s="12" t="s">
        <v>459</v>
      </c>
      <c r="D48" s="14">
        <v>28.3</v>
      </c>
      <c r="E48" t="s">
        <v>483</v>
      </c>
    </row>
    <row r="49" spans="1:5" x14ac:dyDescent="0.4">
      <c r="A49">
        <v>2621</v>
      </c>
      <c r="B49" t="s">
        <v>432</v>
      </c>
      <c r="C49" s="12" t="s">
        <v>459</v>
      </c>
      <c r="D49" s="14">
        <v>28.3</v>
      </c>
      <c r="E49" t="s">
        <v>483</v>
      </c>
    </row>
    <row r="50" spans="1:5" x14ac:dyDescent="0.4">
      <c r="A50">
        <v>2622</v>
      </c>
      <c r="B50" t="s">
        <v>432</v>
      </c>
      <c r="C50" s="12" t="s">
        <v>459</v>
      </c>
      <c r="D50" s="14">
        <v>27.7</v>
      </c>
      <c r="E50" t="s">
        <v>483</v>
      </c>
    </row>
    <row r="51" spans="1:5" x14ac:dyDescent="0.4">
      <c r="A51">
        <v>2623</v>
      </c>
      <c r="B51" t="s">
        <v>432</v>
      </c>
      <c r="C51" s="12" t="s">
        <v>459</v>
      </c>
      <c r="D51" s="14">
        <v>27.7</v>
      </c>
      <c r="E51" t="s">
        <v>483</v>
      </c>
    </row>
    <row r="52" spans="1:5" x14ac:dyDescent="0.4">
      <c r="A52">
        <v>2628</v>
      </c>
      <c r="B52" t="s">
        <v>432</v>
      </c>
      <c r="C52" s="12" t="s">
        <v>459</v>
      </c>
      <c r="D52" s="14">
        <v>31</v>
      </c>
      <c r="E52" t="s">
        <v>483</v>
      </c>
    </row>
    <row r="53" spans="1:5" x14ac:dyDescent="0.4">
      <c r="A53">
        <v>2628</v>
      </c>
      <c r="B53" t="s">
        <v>432</v>
      </c>
      <c r="C53" s="12" t="s">
        <v>459</v>
      </c>
      <c r="D53" s="14">
        <v>31</v>
      </c>
      <c r="E53" t="s">
        <v>483</v>
      </c>
    </row>
    <row r="54" spans="1:5" x14ac:dyDescent="0.4">
      <c r="A54">
        <v>2629</v>
      </c>
      <c r="B54" t="s">
        <v>432</v>
      </c>
      <c r="C54" s="12" t="s">
        <v>459</v>
      </c>
      <c r="D54" s="14">
        <v>22.4</v>
      </c>
      <c r="E54" t="s">
        <v>483</v>
      </c>
    </row>
    <row r="55" spans="1:5" x14ac:dyDescent="0.4">
      <c r="A55">
        <v>2629</v>
      </c>
      <c r="B55" t="s">
        <v>432</v>
      </c>
      <c r="C55" s="12" t="s">
        <v>459</v>
      </c>
      <c r="D55" s="14">
        <v>22.4</v>
      </c>
      <c r="E55" t="s">
        <v>483</v>
      </c>
    </row>
    <row r="56" spans="1:5" x14ac:dyDescent="0.4">
      <c r="A56">
        <v>2738</v>
      </c>
      <c r="B56" t="s">
        <v>432</v>
      </c>
      <c r="C56" s="12" t="s">
        <v>459</v>
      </c>
      <c r="D56" s="14">
        <v>26.6</v>
      </c>
      <c r="E56" t="s">
        <v>483</v>
      </c>
    </row>
    <row r="57" spans="1:5" x14ac:dyDescent="0.4">
      <c r="A57">
        <v>2738</v>
      </c>
      <c r="B57" t="s">
        <v>432</v>
      </c>
      <c r="C57" s="12" t="s">
        <v>459</v>
      </c>
      <c r="D57" s="14">
        <v>26.6</v>
      </c>
      <c r="E57" t="s">
        <v>483</v>
      </c>
    </row>
    <row r="58" spans="1:5" x14ac:dyDescent="0.4">
      <c r="A58">
        <v>2810</v>
      </c>
      <c r="B58" t="s">
        <v>432</v>
      </c>
      <c r="C58" s="12" t="s">
        <v>459</v>
      </c>
      <c r="D58" s="14">
        <v>21.3</v>
      </c>
      <c r="E58" t="s">
        <v>483</v>
      </c>
    </row>
    <row r="59" spans="1:5" x14ac:dyDescent="0.4">
      <c r="A59">
        <v>2811</v>
      </c>
      <c r="B59" t="s">
        <v>432</v>
      </c>
      <c r="C59" s="12" t="s">
        <v>459</v>
      </c>
      <c r="D59" s="14">
        <v>21.3</v>
      </c>
      <c r="E59" t="s">
        <v>483</v>
      </c>
    </row>
    <row r="60" spans="1:5" x14ac:dyDescent="0.4">
      <c r="A60">
        <v>2812</v>
      </c>
      <c r="B60" t="s">
        <v>432</v>
      </c>
      <c r="C60" s="12" t="s">
        <v>459</v>
      </c>
      <c r="D60" s="14">
        <v>21.3</v>
      </c>
      <c r="E60" t="s">
        <v>483</v>
      </c>
    </row>
    <row r="61" spans="1:5" x14ac:dyDescent="0.4">
      <c r="A61">
        <v>2813</v>
      </c>
      <c r="B61" t="s">
        <v>432</v>
      </c>
      <c r="C61" s="12" t="s">
        <v>459</v>
      </c>
      <c r="D61" s="14">
        <v>21.3</v>
      </c>
      <c r="E61" t="s">
        <v>483</v>
      </c>
    </row>
    <row r="62" spans="1:5" x14ac:dyDescent="0.4">
      <c r="A62">
        <v>2814</v>
      </c>
      <c r="B62" t="s">
        <v>433</v>
      </c>
      <c r="C62" s="12" t="s">
        <v>459</v>
      </c>
      <c r="D62" s="14">
        <v>21.3</v>
      </c>
      <c r="E62" t="s">
        <v>483</v>
      </c>
    </row>
    <row r="63" spans="1:5" x14ac:dyDescent="0.4">
      <c r="A63">
        <v>2815</v>
      </c>
      <c r="B63" t="s">
        <v>433</v>
      </c>
      <c r="C63" s="12" t="s">
        <v>459</v>
      </c>
      <c r="D63" s="14">
        <v>21.3</v>
      </c>
      <c r="E63" t="s">
        <v>483</v>
      </c>
    </row>
    <row r="64" spans="1:5" x14ac:dyDescent="0.4">
      <c r="A64">
        <v>2816</v>
      </c>
      <c r="B64" t="s">
        <v>433</v>
      </c>
      <c r="C64" s="12" t="s">
        <v>459</v>
      </c>
      <c r="D64" s="14">
        <v>21.3</v>
      </c>
      <c r="E64" t="s">
        <v>483</v>
      </c>
    </row>
    <row r="65" spans="1:5" x14ac:dyDescent="0.4">
      <c r="A65">
        <v>2816</v>
      </c>
      <c r="B65" t="s">
        <v>433</v>
      </c>
      <c r="C65" s="12" t="s">
        <v>459</v>
      </c>
      <c r="D65" s="14">
        <v>21.3</v>
      </c>
      <c r="E65" t="s">
        <v>483</v>
      </c>
    </row>
    <row r="66" spans="1:5" x14ac:dyDescent="0.4">
      <c r="A66">
        <v>2886</v>
      </c>
      <c r="B66" t="s">
        <v>432</v>
      </c>
      <c r="C66" s="12" t="s">
        <v>459</v>
      </c>
      <c r="D66" s="14">
        <v>20.9</v>
      </c>
      <c r="E66" t="s">
        <v>483</v>
      </c>
    </row>
    <row r="67" spans="1:5" x14ac:dyDescent="0.4">
      <c r="A67">
        <v>2887</v>
      </c>
      <c r="B67" t="s">
        <v>432</v>
      </c>
      <c r="C67" s="12" t="s">
        <v>459</v>
      </c>
      <c r="D67" s="14">
        <v>20.9</v>
      </c>
      <c r="E67" t="s">
        <v>483</v>
      </c>
    </row>
    <row r="68" spans="1:5" x14ac:dyDescent="0.4">
      <c r="A68">
        <v>2888</v>
      </c>
      <c r="B68" t="s">
        <v>432</v>
      </c>
      <c r="C68" s="12" t="s">
        <v>459</v>
      </c>
      <c r="D68" s="14">
        <v>20.9</v>
      </c>
      <c r="E68" t="s">
        <v>483</v>
      </c>
    </row>
    <row r="69" spans="1:5" x14ac:dyDescent="0.4">
      <c r="A69">
        <v>2889</v>
      </c>
      <c r="B69" t="s">
        <v>432</v>
      </c>
      <c r="C69" s="12" t="s">
        <v>459</v>
      </c>
      <c r="D69" s="14">
        <v>20.9</v>
      </c>
      <c r="E69" t="s">
        <v>483</v>
      </c>
    </row>
    <row r="70" spans="1:5" x14ac:dyDescent="0.4">
      <c r="A70">
        <v>2890</v>
      </c>
      <c r="B70" t="s">
        <v>432</v>
      </c>
      <c r="C70" s="12" t="s">
        <v>459</v>
      </c>
      <c r="D70" s="14">
        <v>20.9</v>
      </c>
      <c r="E70" t="s">
        <v>483</v>
      </c>
    </row>
    <row r="71" spans="1:5" x14ac:dyDescent="0.4">
      <c r="A71">
        <v>2891</v>
      </c>
      <c r="B71" t="s">
        <v>432</v>
      </c>
      <c r="C71" s="12" t="s">
        <v>459</v>
      </c>
      <c r="D71" s="14">
        <v>20.9</v>
      </c>
      <c r="E71" t="s">
        <v>483</v>
      </c>
    </row>
    <row r="72" spans="1:5" x14ac:dyDescent="0.4">
      <c r="A72">
        <v>2893</v>
      </c>
      <c r="B72" t="s">
        <v>433</v>
      </c>
      <c r="C72" s="12" t="s">
        <v>459</v>
      </c>
      <c r="D72" s="14">
        <v>20.9</v>
      </c>
      <c r="E72" t="s">
        <v>483</v>
      </c>
    </row>
    <row r="73" spans="1:5" x14ac:dyDescent="0.4">
      <c r="A73">
        <v>2893</v>
      </c>
      <c r="B73" t="s">
        <v>433</v>
      </c>
      <c r="C73" s="12" t="s">
        <v>459</v>
      </c>
      <c r="D73" s="14">
        <v>20.9</v>
      </c>
      <c r="E73" t="s">
        <v>483</v>
      </c>
    </row>
    <row r="74" spans="1:5" x14ac:dyDescent="0.4">
      <c r="A74" t="s">
        <v>461</v>
      </c>
      <c r="B74" t="s">
        <v>433</v>
      </c>
      <c r="C74" s="12" t="s">
        <v>476</v>
      </c>
      <c r="D74" s="14">
        <v>37</v>
      </c>
      <c r="E74" t="s">
        <v>434</v>
      </c>
    </row>
    <row r="75" spans="1:5" x14ac:dyDescent="0.4">
      <c r="A75" t="s">
        <v>443</v>
      </c>
      <c r="B75" t="s">
        <v>433</v>
      </c>
      <c r="C75" s="12" t="s">
        <v>476</v>
      </c>
      <c r="D75" s="14">
        <v>49.1</v>
      </c>
      <c r="E75" t="s">
        <v>483</v>
      </c>
    </row>
    <row r="76" spans="1:5" x14ac:dyDescent="0.4">
      <c r="A76" t="s">
        <v>431</v>
      </c>
      <c r="B76" t="s">
        <v>432</v>
      </c>
      <c r="C76" s="12" t="s">
        <v>476</v>
      </c>
      <c r="D76" s="14">
        <v>6.9</v>
      </c>
      <c r="E76" t="s">
        <v>483</v>
      </c>
    </row>
    <row r="77" spans="1:5" x14ac:dyDescent="0.4">
      <c r="A77" t="s">
        <v>502</v>
      </c>
      <c r="B77" t="s">
        <v>432</v>
      </c>
      <c r="C77" s="12" t="s">
        <v>476</v>
      </c>
      <c r="D77" s="14">
        <v>31.6</v>
      </c>
      <c r="E77" t="s">
        <v>483</v>
      </c>
    </row>
    <row r="78" spans="1:5" x14ac:dyDescent="0.4">
      <c r="A78" t="s">
        <v>457</v>
      </c>
      <c r="B78" t="s">
        <v>432</v>
      </c>
      <c r="C78" s="12" t="s">
        <v>477</v>
      </c>
      <c r="D78" s="14">
        <v>36.1</v>
      </c>
      <c r="E78" t="s">
        <v>483</v>
      </c>
    </row>
    <row r="79" spans="1:5" x14ac:dyDescent="0.4">
      <c r="A79" t="s">
        <v>463</v>
      </c>
      <c r="B79" t="s">
        <v>433</v>
      </c>
      <c r="C79" s="12" t="s">
        <v>476</v>
      </c>
      <c r="D79" s="14">
        <v>36.299999999999997</v>
      </c>
      <c r="E79" t="s">
        <v>483</v>
      </c>
    </row>
    <row r="80" spans="1:5" x14ac:dyDescent="0.4">
      <c r="A80" t="s">
        <v>442</v>
      </c>
      <c r="B80" t="s">
        <v>433</v>
      </c>
      <c r="C80" s="12" t="s">
        <v>476</v>
      </c>
      <c r="D80" s="14">
        <v>36.299999999999997</v>
      </c>
      <c r="E80" t="s">
        <v>483</v>
      </c>
    </row>
    <row r="81" spans="1:5" x14ac:dyDescent="0.4">
      <c r="A81" t="s">
        <v>437</v>
      </c>
      <c r="B81" t="s">
        <v>432</v>
      </c>
      <c r="C81" s="12" t="s">
        <v>476</v>
      </c>
      <c r="D81" s="14">
        <v>31.6</v>
      </c>
      <c r="E81" t="s">
        <v>483</v>
      </c>
    </row>
    <row r="82" spans="1:5" x14ac:dyDescent="0.4">
      <c r="A82" t="s">
        <v>438</v>
      </c>
      <c r="B82" t="s">
        <v>432</v>
      </c>
      <c r="C82" s="12" t="s">
        <v>476</v>
      </c>
      <c r="D82" s="14">
        <v>31.6</v>
      </c>
      <c r="E82" t="s">
        <v>483</v>
      </c>
    </row>
    <row r="83" spans="1:5" x14ac:dyDescent="0.4">
      <c r="A83" t="s">
        <v>462</v>
      </c>
      <c r="B83" t="s">
        <v>432</v>
      </c>
      <c r="C83" s="12" t="s">
        <v>476</v>
      </c>
      <c r="D83" s="14">
        <v>31.6</v>
      </c>
      <c r="E83" t="s">
        <v>434</v>
      </c>
    </row>
    <row r="84" spans="1:5" x14ac:dyDescent="0.4">
      <c r="A84" t="s">
        <v>439</v>
      </c>
      <c r="B84" t="s">
        <v>433</v>
      </c>
      <c r="C84" s="12" t="s">
        <v>476</v>
      </c>
      <c r="D84" s="14">
        <v>31.6</v>
      </c>
      <c r="E84" t="s">
        <v>483</v>
      </c>
    </row>
    <row r="85" spans="1:5" x14ac:dyDescent="0.4">
      <c r="A85" t="s">
        <v>450</v>
      </c>
      <c r="B85" t="s">
        <v>432</v>
      </c>
      <c r="C85" s="12" t="s">
        <v>476</v>
      </c>
      <c r="D85" s="14">
        <v>41.7</v>
      </c>
      <c r="E85" t="s">
        <v>434</v>
      </c>
    </row>
    <row r="86" spans="1:5" x14ac:dyDescent="0.4">
      <c r="A86" t="s">
        <v>465</v>
      </c>
      <c r="B86" t="s">
        <v>433</v>
      </c>
      <c r="C86" s="12" t="s">
        <v>477</v>
      </c>
      <c r="D86" s="14">
        <v>45</v>
      </c>
      <c r="E86" t="s">
        <v>434</v>
      </c>
    </row>
    <row r="87" spans="1:5" x14ac:dyDescent="0.4">
      <c r="A87" t="s">
        <v>466</v>
      </c>
      <c r="B87" t="s">
        <v>433</v>
      </c>
      <c r="C87" s="12" t="s">
        <v>477</v>
      </c>
      <c r="D87" s="14">
        <v>53.3</v>
      </c>
      <c r="E87" t="s">
        <v>483</v>
      </c>
    </row>
    <row r="88" spans="1:5" x14ac:dyDescent="0.4">
      <c r="A88" t="s">
        <v>449</v>
      </c>
      <c r="B88" t="s">
        <v>432</v>
      </c>
      <c r="C88" s="12" t="s">
        <v>476</v>
      </c>
      <c r="D88" s="14">
        <v>36.1</v>
      </c>
      <c r="E88" t="s">
        <v>434</v>
      </c>
    </row>
    <row r="89" spans="1:5" x14ac:dyDescent="0.4">
      <c r="A89" t="s">
        <v>451</v>
      </c>
      <c r="B89" t="s">
        <v>432</v>
      </c>
      <c r="C89" s="12" t="s">
        <v>476</v>
      </c>
      <c r="D89" s="14">
        <v>57.1</v>
      </c>
      <c r="E89" t="s">
        <v>434</v>
      </c>
    </row>
    <row r="90" spans="1:5" x14ac:dyDescent="0.4">
      <c r="A90" t="s">
        <v>452</v>
      </c>
      <c r="B90" t="s">
        <v>432</v>
      </c>
      <c r="C90" s="12" t="s">
        <v>476</v>
      </c>
      <c r="D90" s="14">
        <v>57.1</v>
      </c>
      <c r="E90" t="s">
        <v>434</v>
      </c>
    </row>
    <row r="91" spans="1:5" x14ac:dyDescent="0.4">
      <c r="A91" t="s">
        <v>440</v>
      </c>
      <c r="B91" t="s">
        <v>432</v>
      </c>
      <c r="C91" s="12" t="s">
        <v>476</v>
      </c>
      <c r="D91" s="14">
        <v>20.100000000000001</v>
      </c>
      <c r="E91" t="s">
        <v>483</v>
      </c>
    </row>
    <row r="92" spans="1:5" x14ac:dyDescent="0.4">
      <c r="A92" t="s">
        <v>441</v>
      </c>
      <c r="B92" t="s">
        <v>432</v>
      </c>
      <c r="C92" s="12" t="s">
        <v>476</v>
      </c>
      <c r="D92" s="14">
        <v>20.100000000000001</v>
      </c>
      <c r="E92" t="s">
        <v>483</v>
      </c>
    </row>
    <row r="93" spans="1:5" x14ac:dyDescent="0.4">
      <c r="A93" t="s">
        <v>456</v>
      </c>
      <c r="B93" t="s">
        <v>432</v>
      </c>
      <c r="C93" s="12" t="s">
        <v>476</v>
      </c>
      <c r="D93" s="14">
        <v>59</v>
      </c>
      <c r="E93" t="s">
        <v>434</v>
      </c>
    </row>
    <row r="94" spans="1:5" x14ac:dyDescent="0.4">
      <c r="A94" t="s">
        <v>444</v>
      </c>
      <c r="B94" t="s">
        <v>432</v>
      </c>
      <c r="C94" s="12" t="s">
        <v>476</v>
      </c>
      <c r="D94" s="14">
        <v>29.6</v>
      </c>
      <c r="E94" t="s">
        <v>434</v>
      </c>
    </row>
    <row r="95" spans="1:5" x14ac:dyDescent="0.4">
      <c r="A95" t="s">
        <v>435</v>
      </c>
      <c r="B95" t="s">
        <v>432</v>
      </c>
      <c r="C95" s="12" t="s">
        <v>476</v>
      </c>
      <c r="D95" s="14">
        <v>20.100000000000001</v>
      </c>
      <c r="E95" t="s">
        <v>483</v>
      </c>
    </row>
    <row r="96" spans="1:5" x14ac:dyDescent="0.4">
      <c r="A96" t="s">
        <v>436</v>
      </c>
      <c r="B96" t="s">
        <v>432</v>
      </c>
      <c r="C96" s="12" t="s">
        <v>476</v>
      </c>
      <c r="D96" s="14">
        <v>20.100000000000001</v>
      </c>
      <c r="E96" t="s">
        <v>483</v>
      </c>
    </row>
    <row r="97" spans="1:5" x14ac:dyDescent="0.4">
      <c r="A97" t="s">
        <v>453</v>
      </c>
      <c r="B97" t="s">
        <v>432</v>
      </c>
      <c r="C97" s="12" t="s">
        <v>476</v>
      </c>
      <c r="D97" s="14">
        <v>44.3</v>
      </c>
      <c r="E97" t="s">
        <v>434</v>
      </c>
    </row>
    <row r="98" spans="1:5" x14ac:dyDescent="0.4">
      <c r="A98" t="s">
        <v>454</v>
      </c>
      <c r="B98" t="s">
        <v>432</v>
      </c>
      <c r="C98" s="12" t="s">
        <v>476</v>
      </c>
      <c r="D98" s="14">
        <v>44.3</v>
      </c>
      <c r="E98" t="s">
        <v>434</v>
      </c>
    </row>
    <row r="99" spans="1:5" x14ac:dyDescent="0.4">
      <c r="A99" t="s">
        <v>455</v>
      </c>
      <c r="B99" t="s">
        <v>432</v>
      </c>
      <c r="C99" s="12" t="s">
        <v>476</v>
      </c>
      <c r="D99" s="14">
        <v>36.9</v>
      </c>
      <c r="E99" t="s">
        <v>434</v>
      </c>
    </row>
    <row r="100" spans="1:5" x14ac:dyDescent="0.4">
      <c r="A100" t="s">
        <v>445</v>
      </c>
      <c r="B100" t="s">
        <v>432</v>
      </c>
      <c r="C100" s="12" t="s">
        <v>476</v>
      </c>
      <c r="D100" s="14">
        <v>6.9</v>
      </c>
      <c r="E100" t="s">
        <v>483</v>
      </c>
    </row>
    <row r="101" spans="1:5" x14ac:dyDescent="0.4">
      <c r="A101" t="s">
        <v>446</v>
      </c>
      <c r="B101" t="s">
        <v>433</v>
      </c>
      <c r="C101" s="12" t="s">
        <v>476</v>
      </c>
      <c r="D101" s="14">
        <v>6.9</v>
      </c>
      <c r="E101" t="s">
        <v>483</v>
      </c>
    </row>
    <row r="102" spans="1:5" x14ac:dyDescent="0.4">
      <c r="A102" t="s">
        <v>447</v>
      </c>
      <c r="B102" t="s">
        <v>433</v>
      </c>
      <c r="C102" s="12" t="s">
        <v>476</v>
      </c>
      <c r="D102" s="14">
        <v>6.9</v>
      </c>
      <c r="E102" t="s">
        <v>483</v>
      </c>
    </row>
    <row r="103" spans="1:5" x14ac:dyDescent="0.4">
      <c r="A103" t="s">
        <v>448</v>
      </c>
      <c r="B103" t="s">
        <v>433</v>
      </c>
      <c r="C103" s="12" t="s">
        <v>476</v>
      </c>
      <c r="D103" s="14">
        <v>6.9</v>
      </c>
      <c r="E103" t="s">
        <v>483</v>
      </c>
    </row>
    <row r="104" spans="1:5" x14ac:dyDescent="0.4">
      <c r="A104" t="s">
        <v>464</v>
      </c>
      <c r="B104" t="s">
        <v>432</v>
      </c>
      <c r="C104" s="12" t="s">
        <v>476</v>
      </c>
      <c r="D104" s="14">
        <v>20.3</v>
      </c>
      <c r="E104" t="s">
        <v>483</v>
      </c>
    </row>
    <row r="105" spans="1:5" x14ac:dyDescent="0.4">
      <c r="A105" t="s">
        <v>458</v>
      </c>
      <c r="B105" t="s">
        <v>433</v>
      </c>
      <c r="C105" s="12" t="s">
        <v>477</v>
      </c>
      <c r="D105" s="14">
        <v>14.4</v>
      </c>
      <c r="E105" t="s">
        <v>483</v>
      </c>
    </row>
  </sheetData>
  <sortState xmlns:xlrd2="http://schemas.microsoft.com/office/spreadsheetml/2017/richdata2" ref="A3:E73">
    <sortCondition ref="A3:A73"/>
  </sortState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345FC-C401-4B2A-8A35-20C580B14E69}">
  <dimension ref="A1:G114"/>
  <sheetViews>
    <sheetView workbookViewId="0"/>
  </sheetViews>
  <sheetFormatPr defaultRowHeight="18.75" x14ac:dyDescent="0.4"/>
  <sheetData>
    <row r="1" spans="1:7" x14ac:dyDescent="0.4">
      <c r="A1" t="s">
        <v>470</v>
      </c>
      <c r="B1" t="s">
        <v>501</v>
      </c>
      <c r="C1" t="s">
        <v>460</v>
      </c>
      <c r="D1" t="s">
        <v>500</v>
      </c>
      <c r="E1" t="s">
        <v>398</v>
      </c>
      <c r="F1" t="s">
        <v>481</v>
      </c>
      <c r="G1" t="s">
        <v>482</v>
      </c>
    </row>
    <row r="2" spans="1:7" x14ac:dyDescent="0.4">
      <c r="A2">
        <v>85</v>
      </c>
      <c r="B2" t="s">
        <v>433</v>
      </c>
      <c r="C2" s="12" t="s">
        <v>459</v>
      </c>
      <c r="D2">
        <v>314</v>
      </c>
      <c r="E2">
        <v>0</v>
      </c>
      <c r="F2">
        <v>314</v>
      </c>
      <c r="G2">
        <v>0</v>
      </c>
    </row>
    <row r="3" spans="1:7" x14ac:dyDescent="0.4">
      <c r="A3">
        <v>86</v>
      </c>
      <c r="B3" t="s">
        <v>433</v>
      </c>
      <c r="C3" s="12" t="s">
        <v>459</v>
      </c>
      <c r="D3">
        <v>341</v>
      </c>
      <c r="E3">
        <v>1</v>
      </c>
      <c r="F3">
        <v>341</v>
      </c>
      <c r="G3">
        <v>1</v>
      </c>
    </row>
    <row r="4" spans="1:7" x14ac:dyDescent="0.4">
      <c r="A4">
        <v>171</v>
      </c>
      <c r="B4" t="s">
        <v>432</v>
      </c>
      <c r="C4" s="12" t="s">
        <v>459</v>
      </c>
      <c r="D4">
        <v>253</v>
      </c>
      <c r="E4">
        <v>0</v>
      </c>
      <c r="F4">
        <v>253</v>
      </c>
      <c r="G4">
        <v>0</v>
      </c>
    </row>
    <row r="5" spans="1:7" x14ac:dyDescent="0.4">
      <c r="A5">
        <v>183</v>
      </c>
      <c r="B5" t="s">
        <v>432</v>
      </c>
      <c r="C5" s="12" t="s">
        <v>459</v>
      </c>
      <c r="D5">
        <v>331</v>
      </c>
      <c r="E5">
        <v>0</v>
      </c>
      <c r="F5">
        <v>331</v>
      </c>
      <c r="G5">
        <v>0</v>
      </c>
    </row>
    <row r="6" spans="1:7" x14ac:dyDescent="0.4">
      <c r="A6">
        <v>258</v>
      </c>
      <c r="B6" t="s">
        <v>433</v>
      </c>
      <c r="C6" s="12" t="s">
        <v>459</v>
      </c>
      <c r="D6">
        <v>358</v>
      </c>
      <c r="E6">
        <v>0</v>
      </c>
      <c r="F6">
        <v>350</v>
      </c>
      <c r="G6">
        <v>0</v>
      </c>
    </row>
    <row r="7" spans="1:7" x14ac:dyDescent="0.4">
      <c r="A7">
        <v>260</v>
      </c>
      <c r="B7" t="s">
        <v>433</v>
      </c>
      <c r="C7" s="12" t="s">
        <v>459</v>
      </c>
      <c r="D7">
        <v>170</v>
      </c>
      <c r="E7">
        <v>0</v>
      </c>
      <c r="F7">
        <v>170</v>
      </c>
      <c r="G7">
        <v>0</v>
      </c>
    </row>
    <row r="8" spans="1:7" x14ac:dyDescent="0.4">
      <c r="A8">
        <v>260</v>
      </c>
      <c r="B8" t="s">
        <v>432</v>
      </c>
      <c r="C8" s="12" t="s">
        <v>459</v>
      </c>
      <c r="D8">
        <v>255</v>
      </c>
      <c r="E8">
        <v>0</v>
      </c>
      <c r="F8">
        <v>255</v>
      </c>
      <c r="G8">
        <v>0</v>
      </c>
    </row>
    <row r="9" spans="1:7" x14ac:dyDescent="0.4">
      <c r="A9">
        <v>261</v>
      </c>
      <c r="B9" t="s">
        <v>432</v>
      </c>
      <c r="C9" s="12" t="s">
        <v>459</v>
      </c>
      <c r="D9">
        <v>198</v>
      </c>
      <c r="E9">
        <v>0</v>
      </c>
      <c r="F9">
        <v>198</v>
      </c>
      <c r="G9">
        <v>0</v>
      </c>
    </row>
    <row r="10" spans="1:7" x14ac:dyDescent="0.4">
      <c r="A10">
        <v>278</v>
      </c>
      <c r="B10" t="s">
        <v>432</v>
      </c>
      <c r="C10" s="12" t="s">
        <v>459</v>
      </c>
      <c r="D10">
        <v>149</v>
      </c>
      <c r="E10">
        <v>0</v>
      </c>
      <c r="F10">
        <v>149</v>
      </c>
      <c r="G10">
        <v>0</v>
      </c>
    </row>
    <row r="11" spans="1:7" x14ac:dyDescent="0.4">
      <c r="A11">
        <v>282</v>
      </c>
      <c r="B11" t="s">
        <v>433</v>
      </c>
      <c r="C11" s="12" t="s">
        <v>459</v>
      </c>
      <c r="D11">
        <v>193</v>
      </c>
      <c r="E11">
        <v>1</v>
      </c>
      <c r="F11">
        <v>193</v>
      </c>
      <c r="G11">
        <v>1</v>
      </c>
    </row>
    <row r="12" spans="1:7" x14ac:dyDescent="0.4">
      <c r="A12">
        <v>284</v>
      </c>
      <c r="B12" t="s">
        <v>432</v>
      </c>
      <c r="C12" s="12" t="s">
        <v>459</v>
      </c>
      <c r="D12">
        <v>194</v>
      </c>
      <c r="E12">
        <v>0</v>
      </c>
      <c r="F12">
        <v>194</v>
      </c>
      <c r="G12">
        <v>0</v>
      </c>
    </row>
    <row r="13" spans="1:7" x14ac:dyDescent="0.4">
      <c r="A13">
        <v>310</v>
      </c>
      <c r="B13" t="s">
        <v>433</v>
      </c>
      <c r="C13" s="12" t="s">
        <v>459</v>
      </c>
      <c r="D13">
        <v>315</v>
      </c>
      <c r="E13">
        <v>0</v>
      </c>
      <c r="F13">
        <v>315</v>
      </c>
      <c r="G13">
        <v>0</v>
      </c>
    </row>
    <row r="14" spans="1:7" x14ac:dyDescent="0.4">
      <c r="A14">
        <v>313</v>
      </c>
      <c r="B14" t="s">
        <v>433</v>
      </c>
      <c r="C14" s="12" t="s">
        <v>459</v>
      </c>
      <c r="D14">
        <v>373</v>
      </c>
      <c r="E14">
        <v>1</v>
      </c>
      <c r="F14">
        <v>350</v>
      </c>
      <c r="G14">
        <v>0</v>
      </c>
    </row>
    <row r="15" spans="1:7" x14ac:dyDescent="0.4">
      <c r="A15">
        <v>350</v>
      </c>
      <c r="B15" t="s">
        <v>433</v>
      </c>
      <c r="C15" s="12" t="s">
        <v>459</v>
      </c>
      <c r="D15">
        <v>351</v>
      </c>
      <c r="E15">
        <v>1</v>
      </c>
      <c r="F15">
        <v>350</v>
      </c>
      <c r="G15">
        <v>0</v>
      </c>
    </row>
    <row r="16" spans="1:7" x14ac:dyDescent="0.4">
      <c r="A16">
        <v>465</v>
      </c>
      <c r="B16" t="s">
        <v>432</v>
      </c>
      <c r="C16" s="12" t="s">
        <v>459</v>
      </c>
      <c r="D16">
        <v>241</v>
      </c>
      <c r="E16">
        <v>1</v>
      </c>
      <c r="F16">
        <v>241</v>
      </c>
      <c r="G16">
        <v>1</v>
      </c>
    </row>
    <row r="17" spans="1:7" x14ac:dyDescent="0.4">
      <c r="A17">
        <v>473</v>
      </c>
      <c r="B17" t="s">
        <v>433</v>
      </c>
      <c r="C17" s="12" t="s">
        <v>459</v>
      </c>
      <c r="D17">
        <v>403</v>
      </c>
      <c r="E17">
        <v>1</v>
      </c>
      <c r="F17">
        <v>350</v>
      </c>
      <c r="G17">
        <v>0</v>
      </c>
    </row>
    <row r="18" spans="1:7" x14ac:dyDescent="0.4">
      <c r="A18">
        <v>475</v>
      </c>
      <c r="B18" t="s">
        <v>433</v>
      </c>
      <c r="C18" s="12" t="s">
        <v>459</v>
      </c>
      <c r="D18">
        <v>390</v>
      </c>
      <c r="E18">
        <v>1</v>
      </c>
      <c r="F18">
        <v>350</v>
      </c>
      <c r="G18">
        <v>0</v>
      </c>
    </row>
    <row r="19" spans="1:7" x14ac:dyDescent="0.4">
      <c r="A19">
        <v>588</v>
      </c>
      <c r="B19" t="s">
        <v>432</v>
      </c>
      <c r="C19" s="12" t="s">
        <v>459</v>
      </c>
      <c r="D19">
        <v>195</v>
      </c>
      <c r="E19">
        <v>1</v>
      </c>
      <c r="F19">
        <v>195</v>
      </c>
      <c r="G19">
        <v>1</v>
      </c>
    </row>
    <row r="20" spans="1:7" x14ac:dyDescent="0.4">
      <c r="A20">
        <v>613</v>
      </c>
      <c r="B20" t="s">
        <v>432</v>
      </c>
      <c r="C20" s="12" t="s">
        <v>459</v>
      </c>
      <c r="D20">
        <v>142</v>
      </c>
      <c r="E20">
        <v>0</v>
      </c>
      <c r="F20">
        <v>142</v>
      </c>
      <c r="G20">
        <v>0</v>
      </c>
    </row>
    <row r="21" spans="1:7" x14ac:dyDescent="0.4">
      <c r="A21">
        <v>814</v>
      </c>
      <c r="B21" t="s">
        <v>432</v>
      </c>
      <c r="C21" s="12" t="s">
        <v>459</v>
      </c>
      <c r="D21">
        <v>128</v>
      </c>
      <c r="E21">
        <v>0</v>
      </c>
      <c r="F21">
        <v>128</v>
      </c>
      <c r="G21">
        <v>0</v>
      </c>
    </row>
    <row r="22" spans="1:7" x14ac:dyDescent="0.4">
      <c r="A22">
        <v>956</v>
      </c>
      <c r="B22" t="s">
        <v>432</v>
      </c>
      <c r="C22" s="12" t="s">
        <v>459</v>
      </c>
      <c r="D22">
        <v>141</v>
      </c>
      <c r="E22">
        <v>0</v>
      </c>
      <c r="F22">
        <v>141</v>
      </c>
      <c r="G22">
        <v>0</v>
      </c>
    </row>
    <row r="23" spans="1:7" x14ac:dyDescent="0.4">
      <c r="A23">
        <v>957</v>
      </c>
      <c r="B23" t="s">
        <v>433</v>
      </c>
      <c r="C23" s="12" t="s">
        <v>459</v>
      </c>
      <c r="D23">
        <v>149</v>
      </c>
      <c r="E23">
        <v>0</v>
      </c>
      <c r="F23">
        <v>149</v>
      </c>
      <c r="G23">
        <v>0</v>
      </c>
    </row>
    <row r="24" spans="1:7" x14ac:dyDescent="0.4">
      <c r="A24">
        <v>1045</v>
      </c>
      <c r="B24" t="s">
        <v>433</v>
      </c>
      <c r="C24" s="12" t="s">
        <v>459</v>
      </c>
      <c r="D24">
        <v>152</v>
      </c>
      <c r="E24">
        <v>0</v>
      </c>
      <c r="F24">
        <v>152</v>
      </c>
      <c r="G24">
        <v>0</v>
      </c>
    </row>
    <row r="25" spans="1:7" x14ac:dyDescent="0.4">
      <c r="A25">
        <v>1047</v>
      </c>
      <c r="B25" t="s">
        <v>433</v>
      </c>
      <c r="C25" s="12" t="s">
        <v>459</v>
      </c>
      <c r="D25">
        <v>152</v>
      </c>
      <c r="E25">
        <v>0</v>
      </c>
      <c r="F25">
        <v>152</v>
      </c>
      <c r="G25">
        <v>0</v>
      </c>
    </row>
    <row r="26" spans="1:7" x14ac:dyDescent="0.4">
      <c r="A26">
        <v>1049</v>
      </c>
      <c r="B26" t="s">
        <v>433</v>
      </c>
      <c r="C26" s="12" t="s">
        <v>459</v>
      </c>
      <c r="D26">
        <v>152</v>
      </c>
      <c r="E26">
        <v>0</v>
      </c>
      <c r="F26">
        <v>152</v>
      </c>
      <c r="G26">
        <v>0</v>
      </c>
    </row>
    <row r="27" spans="1:7" x14ac:dyDescent="0.4">
      <c r="A27">
        <v>1050</v>
      </c>
      <c r="B27" t="s">
        <v>432</v>
      </c>
      <c r="C27" s="12" t="s">
        <v>459</v>
      </c>
      <c r="D27">
        <v>144</v>
      </c>
      <c r="E27">
        <v>0</v>
      </c>
      <c r="F27">
        <v>144</v>
      </c>
      <c r="G27">
        <v>0</v>
      </c>
    </row>
    <row r="28" spans="1:7" x14ac:dyDescent="0.4">
      <c r="A28">
        <v>1052</v>
      </c>
      <c r="B28" t="s">
        <v>432</v>
      </c>
      <c r="C28" s="12" t="s">
        <v>459</v>
      </c>
      <c r="D28">
        <v>161</v>
      </c>
      <c r="E28">
        <v>0</v>
      </c>
      <c r="F28">
        <v>161</v>
      </c>
      <c r="G28">
        <v>0</v>
      </c>
    </row>
    <row r="29" spans="1:7" x14ac:dyDescent="0.4">
      <c r="A29">
        <v>1053</v>
      </c>
      <c r="B29" t="s">
        <v>432</v>
      </c>
      <c r="C29" s="12" t="s">
        <v>459</v>
      </c>
      <c r="D29">
        <v>161</v>
      </c>
      <c r="E29">
        <v>0</v>
      </c>
      <c r="F29">
        <v>161</v>
      </c>
      <c r="G29">
        <v>0</v>
      </c>
    </row>
    <row r="30" spans="1:7" x14ac:dyDescent="0.4">
      <c r="A30">
        <v>1056</v>
      </c>
      <c r="B30" t="s">
        <v>432</v>
      </c>
      <c r="C30" s="12" t="s">
        <v>459</v>
      </c>
      <c r="D30">
        <v>161</v>
      </c>
      <c r="E30">
        <v>0</v>
      </c>
      <c r="F30">
        <v>161</v>
      </c>
      <c r="G30">
        <v>0</v>
      </c>
    </row>
    <row r="31" spans="1:7" x14ac:dyDescent="0.4">
      <c r="A31">
        <v>1066</v>
      </c>
      <c r="B31" t="s">
        <v>433</v>
      </c>
      <c r="C31" s="12" t="s">
        <v>459</v>
      </c>
      <c r="D31">
        <v>169</v>
      </c>
      <c r="E31">
        <v>0</v>
      </c>
      <c r="F31">
        <v>169</v>
      </c>
      <c r="G31">
        <v>0</v>
      </c>
    </row>
    <row r="32" spans="1:7" x14ac:dyDescent="0.4">
      <c r="A32">
        <v>1073</v>
      </c>
      <c r="B32" t="s">
        <v>432</v>
      </c>
      <c r="C32" s="12" t="s">
        <v>459</v>
      </c>
      <c r="D32">
        <v>181</v>
      </c>
      <c r="E32">
        <v>0</v>
      </c>
      <c r="F32">
        <v>181</v>
      </c>
      <c r="G32">
        <v>0</v>
      </c>
    </row>
    <row r="33" spans="1:7" x14ac:dyDescent="0.4">
      <c r="A33">
        <v>1074</v>
      </c>
      <c r="B33" t="s">
        <v>432</v>
      </c>
      <c r="C33" s="12" t="s">
        <v>459</v>
      </c>
      <c r="D33">
        <v>181</v>
      </c>
      <c r="E33">
        <v>0</v>
      </c>
      <c r="F33">
        <v>181</v>
      </c>
      <c r="G33">
        <v>0</v>
      </c>
    </row>
    <row r="34" spans="1:7" x14ac:dyDescent="0.4">
      <c r="A34">
        <v>1103</v>
      </c>
      <c r="B34" t="s">
        <v>433</v>
      </c>
      <c r="C34" s="12" t="s">
        <v>459</v>
      </c>
      <c r="D34">
        <v>176</v>
      </c>
      <c r="E34">
        <v>0</v>
      </c>
      <c r="F34">
        <v>176</v>
      </c>
      <c r="G34">
        <v>0</v>
      </c>
    </row>
    <row r="35" spans="1:7" x14ac:dyDescent="0.4">
      <c r="A35">
        <v>1104</v>
      </c>
      <c r="B35" t="s">
        <v>433</v>
      </c>
      <c r="C35" s="12" t="s">
        <v>459</v>
      </c>
      <c r="D35">
        <v>176</v>
      </c>
      <c r="E35">
        <v>0</v>
      </c>
      <c r="F35">
        <v>176</v>
      </c>
      <c r="G35">
        <v>0</v>
      </c>
    </row>
    <row r="36" spans="1:7" x14ac:dyDescent="0.4">
      <c r="A36">
        <v>1217</v>
      </c>
      <c r="B36" t="s">
        <v>432</v>
      </c>
      <c r="C36" s="12" t="s">
        <v>459</v>
      </c>
      <c r="D36">
        <v>120</v>
      </c>
      <c r="E36">
        <v>0</v>
      </c>
      <c r="F36">
        <v>120</v>
      </c>
      <c r="G36">
        <v>0</v>
      </c>
    </row>
    <row r="37" spans="1:7" x14ac:dyDescent="0.4">
      <c r="A37">
        <v>1266</v>
      </c>
      <c r="B37" t="s">
        <v>433</v>
      </c>
      <c r="C37" s="12" t="s">
        <v>459</v>
      </c>
      <c r="D37">
        <v>115</v>
      </c>
      <c r="E37">
        <v>0</v>
      </c>
      <c r="F37">
        <v>115</v>
      </c>
      <c r="G37">
        <v>0</v>
      </c>
    </row>
    <row r="38" spans="1:7" x14ac:dyDescent="0.4">
      <c r="A38">
        <v>1598</v>
      </c>
      <c r="B38" t="s">
        <v>433</v>
      </c>
      <c r="C38" s="12" t="s">
        <v>459</v>
      </c>
      <c r="D38">
        <v>167</v>
      </c>
      <c r="E38">
        <v>0</v>
      </c>
      <c r="F38">
        <v>167</v>
      </c>
      <c r="G38">
        <v>0</v>
      </c>
    </row>
    <row r="39" spans="1:7" x14ac:dyDescent="0.4">
      <c r="A39">
        <v>1600</v>
      </c>
      <c r="B39" t="s">
        <v>433</v>
      </c>
      <c r="C39" s="12" t="s">
        <v>459</v>
      </c>
      <c r="D39">
        <v>167</v>
      </c>
      <c r="E39">
        <v>0</v>
      </c>
      <c r="F39">
        <v>167</v>
      </c>
      <c r="G39">
        <v>0</v>
      </c>
    </row>
    <row r="40" spans="1:7" x14ac:dyDescent="0.4">
      <c r="A40">
        <v>1698</v>
      </c>
      <c r="B40" t="s">
        <v>433</v>
      </c>
      <c r="C40" s="12" t="s">
        <v>459</v>
      </c>
      <c r="D40">
        <v>39</v>
      </c>
      <c r="E40">
        <v>0</v>
      </c>
      <c r="F40">
        <v>39</v>
      </c>
      <c r="G40">
        <v>0</v>
      </c>
    </row>
    <row r="41" spans="1:7" x14ac:dyDescent="0.4">
      <c r="A41">
        <v>1779</v>
      </c>
      <c r="B41" t="s">
        <v>432</v>
      </c>
      <c r="C41" s="12" t="s">
        <v>459</v>
      </c>
      <c r="D41">
        <v>159</v>
      </c>
      <c r="E41">
        <v>0</v>
      </c>
      <c r="F41">
        <v>159</v>
      </c>
      <c r="G41">
        <v>0</v>
      </c>
    </row>
    <row r="42" spans="1:7" x14ac:dyDescent="0.4">
      <c r="A42">
        <v>1781</v>
      </c>
      <c r="B42" t="s">
        <v>433</v>
      </c>
      <c r="C42" s="12" t="s">
        <v>459</v>
      </c>
      <c r="D42">
        <v>159</v>
      </c>
      <c r="E42">
        <v>0</v>
      </c>
      <c r="F42">
        <v>159</v>
      </c>
      <c r="G42">
        <v>0</v>
      </c>
    </row>
    <row r="43" spans="1:7" x14ac:dyDescent="0.4">
      <c r="A43">
        <v>1903</v>
      </c>
      <c r="B43" t="s">
        <v>433</v>
      </c>
      <c r="C43" s="12" t="s">
        <v>459</v>
      </c>
      <c r="D43">
        <v>286</v>
      </c>
      <c r="E43">
        <v>0</v>
      </c>
      <c r="F43">
        <v>286</v>
      </c>
      <c r="G43">
        <v>0</v>
      </c>
    </row>
    <row r="44" spans="1:7" x14ac:dyDescent="0.4">
      <c r="A44">
        <v>1906</v>
      </c>
      <c r="B44" t="s">
        <v>432</v>
      </c>
      <c r="C44" s="12" t="s">
        <v>459</v>
      </c>
      <c r="D44">
        <v>289</v>
      </c>
      <c r="E44">
        <v>0</v>
      </c>
      <c r="F44">
        <v>289</v>
      </c>
      <c r="G44">
        <v>0</v>
      </c>
    </row>
    <row r="45" spans="1:7" x14ac:dyDescent="0.4">
      <c r="A45">
        <v>1908</v>
      </c>
      <c r="B45" t="s">
        <v>433</v>
      </c>
      <c r="C45" s="12" t="s">
        <v>459</v>
      </c>
      <c r="D45">
        <v>289</v>
      </c>
      <c r="E45">
        <v>0</v>
      </c>
      <c r="F45">
        <v>289</v>
      </c>
      <c r="G45">
        <v>0</v>
      </c>
    </row>
    <row r="46" spans="1:7" x14ac:dyDescent="0.4">
      <c r="A46">
        <v>1912</v>
      </c>
      <c r="B46" t="s">
        <v>433</v>
      </c>
      <c r="C46" s="12" t="s">
        <v>459</v>
      </c>
      <c r="D46">
        <v>289</v>
      </c>
      <c r="E46">
        <v>0</v>
      </c>
      <c r="F46">
        <v>289</v>
      </c>
      <c r="G46">
        <v>0</v>
      </c>
    </row>
    <row r="47" spans="1:7" x14ac:dyDescent="0.4">
      <c r="A47">
        <v>2043</v>
      </c>
      <c r="B47" t="s">
        <v>432</v>
      </c>
      <c r="C47" s="12" t="s">
        <v>459</v>
      </c>
      <c r="D47">
        <v>301</v>
      </c>
      <c r="E47">
        <v>0</v>
      </c>
      <c r="F47">
        <v>301</v>
      </c>
      <c r="G47">
        <v>0</v>
      </c>
    </row>
    <row r="48" spans="1:7" x14ac:dyDescent="0.4">
      <c r="A48">
        <v>2049</v>
      </c>
      <c r="B48" t="s">
        <v>433</v>
      </c>
      <c r="C48" s="12" t="s">
        <v>459</v>
      </c>
      <c r="D48">
        <v>295</v>
      </c>
      <c r="E48">
        <v>1</v>
      </c>
      <c r="F48">
        <v>295</v>
      </c>
      <c r="G48">
        <v>1</v>
      </c>
    </row>
    <row r="49" spans="1:7" x14ac:dyDescent="0.4">
      <c r="A49">
        <v>2073</v>
      </c>
      <c r="B49" t="s">
        <v>432</v>
      </c>
      <c r="C49" s="12" t="s">
        <v>459</v>
      </c>
      <c r="D49">
        <v>293</v>
      </c>
      <c r="E49">
        <v>0</v>
      </c>
      <c r="F49">
        <v>293</v>
      </c>
      <c r="G49">
        <v>0</v>
      </c>
    </row>
    <row r="50" spans="1:7" x14ac:dyDescent="0.4">
      <c r="A50">
        <v>2074</v>
      </c>
      <c r="B50" t="s">
        <v>432</v>
      </c>
      <c r="C50" s="12" t="s">
        <v>459</v>
      </c>
      <c r="D50">
        <v>293</v>
      </c>
      <c r="E50">
        <v>0</v>
      </c>
      <c r="F50">
        <v>293</v>
      </c>
      <c r="G50">
        <v>0</v>
      </c>
    </row>
    <row r="51" spans="1:7" x14ac:dyDescent="0.4">
      <c r="A51">
        <v>2076</v>
      </c>
      <c r="B51" t="s">
        <v>432</v>
      </c>
      <c r="C51" s="12" t="s">
        <v>459</v>
      </c>
      <c r="D51">
        <v>352</v>
      </c>
      <c r="E51">
        <v>1</v>
      </c>
      <c r="F51">
        <v>350</v>
      </c>
      <c r="G51">
        <v>0</v>
      </c>
    </row>
    <row r="52" spans="1:7" x14ac:dyDescent="0.4">
      <c r="A52">
        <v>2192</v>
      </c>
      <c r="B52" t="s">
        <v>432</v>
      </c>
      <c r="C52" s="12" t="s">
        <v>459</v>
      </c>
      <c r="D52">
        <v>416</v>
      </c>
      <c r="E52">
        <v>0</v>
      </c>
      <c r="F52">
        <v>350</v>
      </c>
      <c r="G52">
        <v>0</v>
      </c>
    </row>
    <row r="53" spans="1:7" x14ac:dyDescent="0.4">
      <c r="A53">
        <v>2225</v>
      </c>
      <c r="B53" t="s">
        <v>432</v>
      </c>
      <c r="C53" s="12" t="s">
        <v>459</v>
      </c>
      <c r="D53">
        <v>141</v>
      </c>
      <c r="E53">
        <v>0</v>
      </c>
      <c r="F53">
        <v>141</v>
      </c>
      <c r="G53">
        <v>0</v>
      </c>
    </row>
    <row r="54" spans="1:7" x14ac:dyDescent="0.4">
      <c r="A54">
        <v>2226</v>
      </c>
      <c r="B54" t="s">
        <v>433</v>
      </c>
      <c r="C54" s="12" t="s">
        <v>459</v>
      </c>
      <c r="D54">
        <v>141</v>
      </c>
      <c r="E54">
        <v>0</v>
      </c>
      <c r="F54">
        <v>141</v>
      </c>
      <c r="G54">
        <v>0</v>
      </c>
    </row>
    <row r="55" spans="1:7" x14ac:dyDescent="0.4">
      <c r="A55">
        <v>2288</v>
      </c>
      <c r="B55" t="s">
        <v>432</v>
      </c>
      <c r="C55" s="12" t="s">
        <v>459</v>
      </c>
      <c r="D55">
        <v>247</v>
      </c>
      <c r="E55">
        <v>0</v>
      </c>
      <c r="F55">
        <v>247</v>
      </c>
      <c r="G55">
        <v>0</v>
      </c>
    </row>
    <row r="56" spans="1:7" x14ac:dyDescent="0.4">
      <c r="A56">
        <v>2458</v>
      </c>
      <c r="B56" t="s">
        <v>432</v>
      </c>
      <c r="C56" s="12" t="s">
        <v>459</v>
      </c>
      <c r="D56">
        <v>322</v>
      </c>
      <c r="E56">
        <v>0</v>
      </c>
      <c r="F56">
        <v>322</v>
      </c>
      <c r="G56">
        <v>0</v>
      </c>
    </row>
    <row r="57" spans="1:7" x14ac:dyDescent="0.4">
      <c r="A57">
        <v>2459</v>
      </c>
      <c r="B57" t="s">
        <v>433</v>
      </c>
      <c r="C57" s="12" t="s">
        <v>459</v>
      </c>
      <c r="D57">
        <v>205</v>
      </c>
      <c r="E57">
        <v>0</v>
      </c>
      <c r="F57">
        <v>205</v>
      </c>
      <c r="G57">
        <v>0</v>
      </c>
    </row>
    <row r="58" spans="1:7" x14ac:dyDescent="0.4">
      <c r="A58">
        <v>2613</v>
      </c>
      <c r="B58" t="s">
        <v>433</v>
      </c>
      <c r="C58" s="12" t="s">
        <v>459</v>
      </c>
      <c r="D58">
        <v>414</v>
      </c>
      <c r="E58">
        <v>1</v>
      </c>
      <c r="F58">
        <v>350</v>
      </c>
      <c r="G58">
        <v>0</v>
      </c>
    </row>
    <row r="59" spans="1:7" x14ac:dyDescent="0.4">
      <c r="A59">
        <v>2618</v>
      </c>
      <c r="B59" t="s">
        <v>432</v>
      </c>
      <c r="C59" s="12" t="s">
        <v>459</v>
      </c>
      <c r="D59">
        <v>218</v>
      </c>
      <c r="E59">
        <v>0</v>
      </c>
      <c r="F59">
        <v>218</v>
      </c>
      <c r="G59">
        <v>0</v>
      </c>
    </row>
    <row r="60" spans="1:7" x14ac:dyDescent="0.4">
      <c r="A60">
        <v>2628</v>
      </c>
      <c r="B60" t="s">
        <v>432</v>
      </c>
      <c r="C60" s="12" t="s">
        <v>459</v>
      </c>
      <c r="D60">
        <v>217</v>
      </c>
      <c r="E60">
        <v>0</v>
      </c>
      <c r="F60">
        <v>217</v>
      </c>
      <c r="G60">
        <v>0</v>
      </c>
    </row>
    <row r="61" spans="1:7" x14ac:dyDescent="0.4">
      <c r="A61">
        <v>2629</v>
      </c>
      <c r="B61" t="s">
        <v>432</v>
      </c>
      <c r="C61" s="12" t="s">
        <v>459</v>
      </c>
      <c r="D61">
        <v>157</v>
      </c>
      <c r="E61">
        <v>0</v>
      </c>
      <c r="F61">
        <v>157</v>
      </c>
      <c r="G61">
        <v>0</v>
      </c>
    </row>
    <row r="62" spans="1:7" x14ac:dyDescent="0.4">
      <c r="A62">
        <v>2738</v>
      </c>
      <c r="B62" t="s">
        <v>432</v>
      </c>
      <c r="C62" s="12" t="s">
        <v>459</v>
      </c>
      <c r="D62">
        <v>186</v>
      </c>
      <c r="E62">
        <v>0</v>
      </c>
      <c r="F62">
        <v>186</v>
      </c>
      <c r="G62">
        <v>0</v>
      </c>
    </row>
    <row r="63" spans="1:7" x14ac:dyDescent="0.4">
      <c r="A63">
        <v>2740</v>
      </c>
      <c r="B63" t="s">
        <v>433</v>
      </c>
      <c r="C63" s="12" t="s">
        <v>459</v>
      </c>
      <c r="D63">
        <v>382</v>
      </c>
      <c r="E63">
        <v>1</v>
      </c>
      <c r="F63">
        <v>350</v>
      </c>
      <c r="G63">
        <v>0</v>
      </c>
    </row>
    <row r="64" spans="1:7" x14ac:dyDescent="0.4">
      <c r="A64">
        <v>2810</v>
      </c>
      <c r="B64" t="s">
        <v>432</v>
      </c>
      <c r="C64" s="12" t="s">
        <v>459</v>
      </c>
      <c r="D64">
        <v>149</v>
      </c>
      <c r="E64">
        <v>0</v>
      </c>
      <c r="F64">
        <v>149</v>
      </c>
      <c r="G64">
        <v>0</v>
      </c>
    </row>
    <row r="65" spans="1:7" x14ac:dyDescent="0.4">
      <c r="A65">
        <v>2811</v>
      </c>
      <c r="B65" t="s">
        <v>432</v>
      </c>
      <c r="C65" s="12" t="s">
        <v>459</v>
      </c>
      <c r="D65">
        <v>149</v>
      </c>
      <c r="E65">
        <v>0</v>
      </c>
      <c r="F65">
        <v>149</v>
      </c>
      <c r="G65">
        <v>0</v>
      </c>
    </row>
    <row r="66" spans="1:7" x14ac:dyDescent="0.4">
      <c r="A66">
        <v>2815</v>
      </c>
      <c r="B66" t="s">
        <v>433</v>
      </c>
      <c r="C66" s="12" t="s">
        <v>459</v>
      </c>
      <c r="D66">
        <v>149</v>
      </c>
      <c r="E66">
        <v>0</v>
      </c>
      <c r="F66">
        <v>149</v>
      </c>
      <c r="G66">
        <v>0</v>
      </c>
    </row>
    <row r="67" spans="1:7" x14ac:dyDescent="0.4">
      <c r="A67">
        <v>2816</v>
      </c>
      <c r="B67" t="s">
        <v>433</v>
      </c>
      <c r="C67" s="12" t="s">
        <v>459</v>
      </c>
      <c r="D67">
        <v>149</v>
      </c>
      <c r="E67">
        <v>0</v>
      </c>
      <c r="F67">
        <v>149</v>
      </c>
      <c r="G67">
        <v>0</v>
      </c>
    </row>
    <row r="68" spans="1:7" x14ac:dyDescent="0.4">
      <c r="A68">
        <v>2887</v>
      </c>
      <c r="B68" t="s">
        <v>432</v>
      </c>
      <c r="C68" s="12" t="s">
        <v>459</v>
      </c>
      <c r="D68">
        <v>146</v>
      </c>
      <c r="E68">
        <v>0</v>
      </c>
      <c r="F68">
        <v>146</v>
      </c>
      <c r="G68">
        <v>0</v>
      </c>
    </row>
    <row r="69" spans="1:7" x14ac:dyDescent="0.4">
      <c r="A69">
        <v>2888</v>
      </c>
      <c r="B69" t="s">
        <v>432</v>
      </c>
      <c r="C69" s="12" t="s">
        <v>459</v>
      </c>
      <c r="D69">
        <v>146</v>
      </c>
      <c r="E69">
        <v>0</v>
      </c>
      <c r="F69">
        <v>146</v>
      </c>
      <c r="G69">
        <v>0</v>
      </c>
    </row>
    <row r="70" spans="1:7" x14ac:dyDescent="0.4">
      <c r="A70">
        <v>2889</v>
      </c>
      <c r="B70" t="s">
        <v>432</v>
      </c>
      <c r="C70" s="12" t="s">
        <v>459</v>
      </c>
      <c r="D70">
        <v>146</v>
      </c>
      <c r="E70">
        <v>0</v>
      </c>
      <c r="F70">
        <v>146</v>
      </c>
      <c r="G70">
        <v>0</v>
      </c>
    </row>
    <row r="71" spans="1:7" x14ac:dyDescent="0.4">
      <c r="A71">
        <v>2893</v>
      </c>
      <c r="B71" t="s">
        <v>433</v>
      </c>
      <c r="C71" s="12" t="s">
        <v>459</v>
      </c>
      <c r="D71">
        <v>146</v>
      </c>
      <c r="E71">
        <v>0</v>
      </c>
      <c r="F71">
        <v>146</v>
      </c>
      <c r="G71">
        <v>0</v>
      </c>
    </row>
    <row r="72" spans="1:7" x14ac:dyDescent="0.4">
      <c r="A72" t="s">
        <v>502</v>
      </c>
      <c r="B72" t="s">
        <v>432</v>
      </c>
      <c r="C72" s="12" t="s">
        <v>476</v>
      </c>
      <c r="D72">
        <v>221</v>
      </c>
      <c r="E72">
        <v>0</v>
      </c>
      <c r="F72">
        <v>221</v>
      </c>
      <c r="G72">
        <v>0</v>
      </c>
    </row>
    <row r="73" spans="1:7" x14ac:dyDescent="0.4">
      <c r="A73" t="s">
        <v>461</v>
      </c>
      <c r="B73" t="s">
        <v>433</v>
      </c>
      <c r="C73" s="12" t="s">
        <v>476</v>
      </c>
      <c r="D73">
        <v>259</v>
      </c>
      <c r="E73">
        <v>1</v>
      </c>
      <c r="F73">
        <v>259</v>
      </c>
      <c r="G73">
        <v>1</v>
      </c>
    </row>
    <row r="74" spans="1:7" x14ac:dyDescent="0.4">
      <c r="A74" t="s">
        <v>443</v>
      </c>
      <c r="B74" t="s">
        <v>433</v>
      </c>
      <c r="C74" s="12" t="s">
        <v>476</v>
      </c>
      <c r="D74">
        <v>344</v>
      </c>
      <c r="E74">
        <v>1</v>
      </c>
      <c r="F74">
        <v>344</v>
      </c>
      <c r="G74">
        <v>1</v>
      </c>
    </row>
    <row r="75" spans="1:7" x14ac:dyDescent="0.4">
      <c r="A75" t="s">
        <v>431</v>
      </c>
      <c r="B75" t="s">
        <v>432</v>
      </c>
      <c r="C75" s="12" t="s">
        <v>476</v>
      </c>
      <c r="D75">
        <v>48</v>
      </c>
      <c r="E75">
        <v>0</v>
      </c>
      <c r="F75">
        <v>48</v>
      </c>
      <c r="G75">
        <v>0</v>
      </c>
    </row>
    <row r="76" spans="1:7" x14ac:dyDescent="0.4">
      <c r="A76" t="s">
        <v>491</v>
      </c>
      <c r="B76" t="s">
        <v>433</v>
      </c>
      <c r="C76" s="12" t="s">
        <v>476</v>
      </c>
      <c r="D76">
        <v>243</v>
      </c>
      <c r="E76">
        <v>1</v>
      </c>
      <c r="F76">
        <v>243</v>
      </c>
      <c r="G76">
        <v>1</v>
      </c>
    </row>
    <row r="77" spans="1:7" x14ac:dyDescent="0.4">
      <c r="A77" t="s">
        <v>463</v>
      </c>
      <c r="B77" t="s">
        <v>433</v>
      </c>
      <c r="C77" s="12" t="s">
        <v>476</v>
      </c>
      <c r="D77">
        <v>254</v>
      </c>
      <c r="E77">
        <v>1</v>
      </c>
      <c r="F77">
        <v>254</v>
      </c>
      <c r="G77">
        <v>1</v>
      </c>
    </row>
    <row r="78" spans="1:7" x14ac:dyDescent="0.4">
      <c r="A78" t="s">
        <v>442</v>
      </c>
      <c r="B78" t="s">
        <v>433</v>
      </c>
      <c r="C78" s="12" t="s">
        <v>476</v>
      </c>
      <c r="D78">
        <v>254</v>
      </c>
      <c r="E78">
        <v>1</v>
      </c>
      <c r="F78">
        <v>254</v>
      </c>
      <c r="G78">
        <v>1</v>
      </c>
    </row>
    <row r="79" spans="1:7" x14ac:dyDescent="0.4">
      <c r="A79" t="s">
        <v>437</v>
      </c>
      <c r="B79" t="s">
        <v>432</v>
      </c>
      <c r="C79" s="12" t="s">
        <v>476</v>
      </c>
      <c r="D79">
        <v>221</v>
      </c>
      <c r="E79">
        <v>0</v>
      </c>
      <c r="F79">
        <v>221</v>
      </c>
      <c r="G79">
        <v>0</v>
      </c>
    </row>
    <row r="80" spans="1:7" x14ac:dyDescent="0.4">
      <c r="A80" t="s">
        <v>438</v>
      </c>
      <c r="B80" t="s">
        <v>432</v>
      </c>
      <c r="C80" s="12" t="s">
        <v>476</v>
      </c>
      <c r="D80">
        <v>221</v>
      </c>
      <c r="E80">
        <v>0</v>
      </c>
      <c r="F80">
        <v>221</v>
      </c>
      <c r="G80">
        <v>0</v>
      </c>
    </row>
    <row r="81" spans="1:7" x14ac:dyDescent="0.4">
      <c r="A81" t="s">
        <v>462</v>
      </c>
      <c r="B81" t="s">
        <v>432</v>
      </c>
      <c r="C81" s="12" t="s">
        <v>476</v>
      </c>
      <c r="D81">
        <v>221</v>
      </c>
      <c r="E81">
        <v>1</v>
      </c>
      <c r="F81">
        <v>221</v>
      </c>
      <c r="G81">
        <v>1</v>
      </c>
    </row>
    <row r="82" spans="1:7" x14ac:dyDescent="0.4">
      <c r="A82" t="s">
        <v>439</v>
      </c>
      <c r="B82" t="s">
        <v>433</v>
      </c>
      <c r="C82" s="12" t="s">
        <v>476</v>
      </c>
      <c r="D82">
        <v>221</v>
      </c>
      <c r="E82">
        <v>0</v>
      </c>
      <c r="F82">
        <v>221</v>
      </c>
      <c r="G82">
        <v>0</v>
      </c>
    </row>
    <row r="83" spans="1:7" x14ac:dyDescent="0.4">
      <c r="A83" t="s">
        <v>494</v>
      </c>
      <c r="B83" t="s">
        <v>433</v>
      </c>
      <c r="C83" s="12" t="s">
        <v>476</v>
      </c>
      <c r="D83">
        <v>340</v>
      </c>
      <c r="E83">
        <v>1</v>
      </c>
      <c r="F83">
        <v>340</v>
      </c>
      <c r="G83">
        <v>1</v>
      </c>
    </row>
    <row r="84" spans="1:7" x14ac:dyDescent="0.4">
      <c r="A84" t="s">
        <v>450</v>
      </c>
      <c r="B84" t="s">
        <v>432</v>
      </c>
      <c r="C84" s="12" t="s">
        <v>476</v>
      </c>
      <c r="D84">
        <v>292</v>
      </c>
      <c r="E84">
        <v>1</v>
      </c>
      <c r="F84">
        <v>292</v>
      </c>
      <c r="G84">
        <v>1</v>
      </c>
    </row>
    <row r="85" spans="1:7" x14ac:dyDescent="0.4">
      <c r="A85" t="s">
        <v>493</v>
      </c>
      <c r="B85" t="s">
        <v>433</v>
      </c>
      <c r="C85" s="12" t="s">
        <v>476</v>
      </c>
      <c r="D85">
        <v>287</v>
      </c>
      <c r="E85">
        <v>1</v>
      </c>
      <c r="F85">
        <v>287</v>
      </c>
      <c r="G85">
        <v>1</v>
      </c>
    </row>
    <row r="86" spans="1:7" x14ac:dyDescent="0.4">
      <c r="A86" t="s">
        <v>449</v>
      </c>
      <c r="B86" t="s">
        <v>432</v>
      </c>
      <c r="C86" s="12" t="s">
        <v>476</v>
      </c>
      <c r="D86">
        <v>253</v>
      </c>
      <c r="E86">
        <v>1</v>
      </c>
      <c r="F86">
        <v>253</v>
      </c>
      <c r="G86">
        <v>1</v>
      </c>
    </row>
    <row r="87" spans="1:7" x14ac:dyDescent="0.4">
      <c r="A87" t="s">
        <v>451</v>
      </c>
      <c r="B87" t="s">
        <v>432</v>
      </c>
      <c r="C87" s="12" t="s">
        <v>476</v>
      </c>
      <c r="D87">
        <v>400</v>
      </c>
      <c r="E87">
        <v>1</v>
      </c>
      <c r="F87">
        <v>350</v>
      </c>
      <c r="G87">
        <v>0</v>
      </c>
    </row>
    <row r="88" spans="1:7" x14ac:dyDescent="0.4">
      <c r="A88" t="s">
        <v>452</v>
      </c>
      <c r="B88" t="s">
        <v>432</v>
      </c>
      <c r="C88" s="12" t="s">
        <v>476</v>
      </c>
      <c r="D88">
        <v>400</v>
      </c>
      <c r="E88">
        <v>1</v>
      </c>
      <c r="F88">
        <v>350</v>
      </c>
      <c r="G88">
        <v>0</v>
      </c>
    </row>
    <row r="89" spans="1:7" x14ac:dyDescent="0.4">
      <c r="A89" t="s">
        <v>440</v>
      </c>
      <c r="B89" t="s">
        <v>432</v>
      </c>
      <c r="C89" s="12" t="s">
        <v>476</v>
      </c>
      <c r="D89">
        <v>141</v>
      </c>
      <c r="E89">
        <v>0</v>
      </c>
      <c r="F89">
        <v>141</v>
      </c>
      <c r="G89">
        <v>0</v>
      </c>
    </row>
    <row r="90" spans="1:7" x14ac:dyDescent="0.4">
      <c r="A90" t="s">
        <v>441</v>
      </c>
      <c r="B90" t="s">
        <v>432</v>
      </c>
      <c r="C90" s="12" t="s">
        <v>476</v>
      </c>
      <c r="D90">
        <v>141</v>
      </c>
      <c r="E90">
        <v>0</v>
      </c>
      <c r="F90">
        <v>141</v>
      </c>
      <c r="G90">
        <v>0</v>
      </c>
    </row>
    <row r="91" spans="1:7" x14ac:dyDescent="0.4">
      <c r="A91" t="s">
        <v>496</v>
      </c>
      <c r="B91" t="s">
        <v>433</v>
      </c>
      <c r="C91" s="12" t="s">
        <v>476</v>
      </c>
      <c r="D91">
        <v>366</v>
      </c>
      <c r="E91">
        <v>1</v>
      </c>
      <c r="F91">
        <v>350</v>
      </c>
      <c r="G91">
        <v>0</v>
      </c>
    </row>
    <row r="92" spans="1:7" x14ac:dyDescent="0.4">
      <c r="A92" t="s">
        <v>495</v>
      </c>
      <c r="B92" t="s">
        <v>432</v>
      </c>
      <c r="C92" s="12" t="s">
        <v>476</v>
      </c>
      <c r="D92">
        <v>340</v>
      </c>
      <c r="E92">
        <v>1</v>
      </c>
      <c r="F92">
        <v>340</v>
      </c>
      <c r="G92">
        <v>1</v>
      </c>
    </row>
    <row r="93" spans="1:7" x14ac:dyDescent="0.4">
      <c r="A93" t="s">
        <v>456</v>
      </c>
      <c r="B93" t="s">
        <v>432</v>
      </c>
      <c r="C93" s="12" t="s">
        <v>476</v>
      </c>
      <c r="D93">
        <v>413</v>
      </c>
      <c r="E93">
        <v>1</v>
      </c>
      <c r="F93">
        <v>350</v>
      </c>
      <c r="G93">
        <v>0</v>
      </c>
    </row>
    <row r="94" spans="1:7" x14ac:dyDescent="0.4">
      <c r="A94" t="s">
        <v>444</v>
      </c>
      <c r="B94" t="s">
        <v>432</v>
      </c>
      <c r="C94" s="12" t="s">
        <v>476</v>
      </c>
      <c r="D94">
        <v>207</v>
      </c>
      <c r="E94">
        <v>1</v>
      </c>
      <c r="F94">
        <v>207</v>
      </c>
      <c r="G94">
        <v>1</v>
      </c>
    </row>
    <row r="95" spans="1:7" x14ac:dyDescent="0.4">
      <c r="A95" t="s">
        <v>435</v>
      </c>
      <c r="B95" t="s">
        <v>432</v>
      </c>
      <c r="C95" s="12" t="s">
        <v>476</v>
      </c>
      <c r="D95">
        <v>141</v>
      </c>
      <c r="E95">
        <v>0</v>
      </c>
      <c r="F95">
        <v>141</v>
      </c>
      <c r="G95">
        <v>0</v>
      </c>
    </row>
    <row r="96" spans="1:7" x14ac:dyDescent="0.4">
      <c r="A96" t="s">
        <v>436</v>
      </c>
      <c r="B96" t="s">
        <v>432</v>
      </c>
      <c r="C96" s="12" t="s">
        <v>476</v>
      </c>
      <c r="D96">
        <v>141</v>
      </c>
      <c r="E96">
        <v>0</v>
      </c>
      <c r="F96">
        <v>141</v>
      </c>
      <c r="G96">
        <v>0</v>
      </c>
    </row>
    <row r="97" spans="1:7" x14ac:dyDescent="0.4">
      <c r="A97" t="s">
        <v>484</v>
      </c>
      <c r="B97" t="s">
        <v>433</v>
      </c>
      <c r="C97" s="12" t="s">
        <v>476</v>
      </c>
      <c r="D97">
        <v>68</v>
      </c>
      <c r="E97">
        <v>0</v>
      </c>
      <c r="F97">
        <v>68</v>
      </c>
      <c r="G97">
        <v>0</v>
      </c>
    </row>
    <row r="98" spans="1:7" x14ac:dyDescent="0.4">
      <c r="A98" t="s">
        <v>497</v>
      </c>
      <c r="B98" t="s">
        <v>433</v>
      </c>
      <c r="C98" s="12" t="s">
        <v>476</v>
      </c>
      <c r="D98">
        <v>387</v>
      </c>
      <c r="E98">
        <v>1</v>
      </c>
      <c r="F98">
        <v>350</v>
      </c>
      <c r="G98">
        <v>0</v>
      </c>
    </row>
    <row r="99" spans="1:7" x14ac:dyDescent="0.4">
      <c r="A99" t="s">
        <v>453</v>
      </c>
      <c r="B99" t="s">
        <v>432</v>
      </c>
      <c r="C99" s="12" t="s">
        <v>476</v>
      </c>
      <c r="D99">
        <v>310</v>
      </c>
      <c r="E99">
        <v>1</v>
      </c>
      <c r="F99">
        <v>310</v>
      </c>
      <c r="G99">
        <v>1</v>
      </c>
    </row>
    <row r="100" spans="1:7" x14ac:dyDescent="0.4">
      <c r="A100" t="s">
        <v>454</v>
      </c>
      <c r="B100" t="s">
        <v>432</v>
      </c>
      <c r="C100" s="12" t="s">
        <v>476</v>
      </c>
      <c r="D100">
        <v>310</v>
      </c>
      <c r="E100">
        <v>1</v>
      </c>
      <c r="F100">
        <v>310</v>
      </c>
      <c r="G100">
        <v>1</v>
      </c>
    </row>
    <row r="101" spans="1:7" x14ac:dyDescent="0.4">
      <c r="A101" t="s">
        <v>492</v>
      </c>
      <c r="B101" t="s">
        <v>432</v>
      </c>
      <c r="C101" s="12" t="s">
        <v>476</v>
      </c>
      <c r="D101">
        <v>274</v>
      </c>
      <c r="E101">
        <v>1</v>
      </c>
      <c r="F101">
        <v>274</v>
      </c>
      <c r="G101">
        <v>1</v>
      </c>
    </row>
    <row r="102" spans="1:7" x14ac:dyDescent="0.4">
      <c r="A102" t="s">
        <v>487</v>
      </c>
      <c r="B102" t="s">
        <v>433</v>
      </c>
      <c r="C102" s="12" t="s">
        <v>476</v>
      </c>
      <c r="D102">
        <v>206</v>
      </c>
      <c r="E102">
        <v>1</v>
      </c>
      <c r="F102">
        <v>206</v>
      </c>
      <c r="G102">
        <v>1</v>
      </c>
    </row>
    <row r="103" spans="1:7" x14ac:dyDescent="0.4">
      <c r="A103" t="s">
        <v>498</v>
      </c>
      <c r="B103" t="s">
        <v>433</v>
      </c>
      <c r="C103" s="12" t="s">
        <v>476</v>
      </c>
      <c r="D103">
        <v>403</v>
      </c>
      <c r="E103">
        <v>1</v>
      </c>
      <c r="F103">
        <v>350</v>
      </c>
      <c r="G103">
        <v>0</v>
      </c>
    </row>
    <row r="104" spans="1:7" x14ac:dyDescent="0.4">
      <c r="A104" t="s">
        <v>490</v>
      </c>
      <c r="B104" t="s">
        <v>432</v>
      </c>
      <c r="C104" s="12" t="s">
        <v>476</v>
      </c>
      <c r="D104">
        <v>228</v>
      </c>
      <c r="E104">
        <v>1</v>
      </c>
      <c r="F104">
        <v>228</v>
      </c>
      <c r="G104">
        <v>1</v>
      </c>
    </row>
    <row r="105" spans="1:7" x14ac:dyDescent="0.4">
      <c r="A105" t="s">
        <v>488</v>
      </c>
      <c r="B105" t="s">
        <v>432</v>
      </c>
      <c r="C105" s="12" t="s">
        <v>476</v>
      </c>
      <c r="D105">
        <v>208</v>
      </c>
      <c r="E105">
        <v>1</v>
      </c>
      <c r="F105">
        <v>208</v>
      </c>
      <c r="G105">
        <v>1</v>
      </c>
    </row>
    <row r="106" spans="1:7" x14ac:dyDescent="0.4">
      <c r="A106" t="s">
        <v>486</v>
      </c>
      <c r="B106" t="s">
        <v>432</v>
      </c>
      <c r="C106" s="12" t="s">
        <v>476</v>
      </c>
      <c r="D106">
        <v>178</v>
      </c>
      <c r="E106">
        <v>1</v>
      </c>
      <c r="F106">
        <v>178</v>
      </c>
      <c r="G106">
        <v>1</v>
      </c>
    </row>
    <row r="107" spans="1:7" x14ac:dyDescent="0.4">
      <c r="A107" t="s">
        <v>485</v>
      </c>
      <c r="B107" t="s">
        <v>432</v>
      </c>
      <c r="C107" s="12" t="s">
        <v>476</v>
      </c>
      <c r="D107">
        <v>171</v>
      </c>
      <c r="E107">
        <v>1</v>
      </c>
      <c r="F107">
        <v>171</v>
      </c>
      <c r="G107">
        <v>1</v>
      </c>
    </row>
    <row r="108" spans="1:7" x14ac:dyDescent="0.4">
      <c r="A108" t="s">
        <v>455</v>
      </c>
      <c r="B108" t="s">
        <v>432</v>
      </c>
      <c r="C108" s="12" t="s">
        <v>476</v>
      </c>
      <c r="D108">
        <v>258</v>
      </c>
      <c r="E108">
        <v>1</v>
      </c>
      <c r="F108">
        <v>258</v>
      </c>
      <c r="G108">
        <v>1</v>
      </c>
    </row>
    <row r="109" spans="1:7" x14ac:dyDescent="0.4">
      <c r="A109" t="s">
        <v>445</v>
      </c>
      <c r="B109" t="s">
        <v>432</v>
      </c>
      <c r="C109" s="12" t="s">
        <v>476</v>
      </c>
      <c r="D109">
        <v>48</v>
      </c>
      <c r="E109">
        <v>0</v>
      </c>
      <c r="F109">
        <v>48</v>
      </c>
      <c r="G109">
        <v>0</v>
      </c>
    </row>
    <row r="110" spans="1:7" x14ac:dyDescent="0.4">
      <c r="A110" t="s">
        <v>446</v>
      </c>
      <c r="B110" t="s">
        <v>433</v>
      </c>
      <c r="C110" s="12" t="s">
        <v>476</v>
      </c>
      <c r="D110">
        <v>48</v>
      </c>
      <c r="E110">
        <v>0</v>
      </c>
      <c r="F110">
        <v>48</v>
      </c>
      <c r="G110">
        <v>0</v>
      </c>
    </row>
    <row r="111" spans="1:7" x14ac:dyDescent="0.4">
      <c r="A111" t="s">
        <v>447</v>
      </c>
      <c r="B111" t="s">
        <v>433</v>
      </c>
      <c r="C111" s="12" t="s">
        <v>476</v>
      </c>
      <c r="D111">
        <v>48</v>
      </c>
      <c r="E111">
        <v>0</v>
      </c>
      <c r="F111">
        <v>48</v>
      </c>
      <c r="G111">
        <v>0</v>
      </c>
    </row>
    <row r="112" spans="1:7" x14ac:dyDescent="0.4">
      <c r="A112" t="s">
        <v>448</v>
      </c>
      <c r="B112" t="s">
        <v>433</v>
      </c>
      <c r="C112" s="12" t="s">
        <v>476</v>
      </c>
      <c r="D112">
        <v>48</v>
      </c>
      <c r="E112">
        <v>0</v>
      </c>
      <c r="F112">
        <v>48</v>
      </c>
      <c r="G112">
        <v>0</v>
      </c>
    </row>
    <row r="113" spans="1:7" x14ac:dyDescent="0.4">
      <c r="A113" t="s">
        <v>489</v>
      </c>
      <c r="B113" t="s">
        <v>432</v>
      </c>
      <c r="C113" s="12" t="s">
        <v>476</v>
      </c>
      <c r="D113">
        <v>227</v>
      </c>
      <c r="E113">
        <v>1</v>
      </c>
      <c r="F113">
        <v>227</v>
      </c>
      <c r="G113">
        <v>1</v>
      </c>
    </row>
    <row r="114" spans="1:7" x14ac:dyDescent="0.4">
      <c r="A114" t="s">
        <v>464</v>
      </c>
      <c r="B114" t="s">
        <v>432</v>
      </c>
      <c r="C114" s="12" t="s">
        <v>476</v>
      </c>
      <c r="D114">
        <v>142</v>
      </c>
      <c r="E114">
        <v>0</v>
      </c>
      <c r="F114">
        <v>142</v>
      </c>
      <c r="G114">
        <v>0</v>
      </c>
    </row>
  </sheetData>
  <sortState xmlns:xlrd2="http://schemas.microsoft.com/office/spreadsheetml/2017/richdata2" ref="M3:W76">
    <sortCondition ref="M3:M76"/>
  </sortState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D76F-31DB-4211-84E9-6117EDB12705}">
  <dimension ref="A1:K37"/>
  <sheetViews>
    <sheetView workbookViewId="0"/>
  </sheetViews>
  <sheetFormatPr defaultRowHeight="18.75" x14ac:dyDescent="0.4"/>
  <cols>
    <col min="10" max="10" width="15.375" bestFit="1" customWidth="1"/>
  </cols>
  <sheetData>
    <row r="1" spans="1:11" x14ac:dyDescent="0.4">
      <c r="A1" t="s">
        <v>469</v>
      </c>
      <c r="B1" t="s">
        <v>467</v>
      </c>
      <c r="C1" t="s">
        <v>460</v>
      </c>
      <c r="D1" t="s">
        <v>471</v>
      </c>
      <c r="E1" t="s">
        <v>473</v>
      </c>
      <c r="F1" t="s">
        <v>504</v>
      </c>
      <c r="H1" s="35" t="s">
        <v>557</v>
      </c>
      <c r="I1" s="45" t="s">
        <v>478</v>
      </c>
      <c r="J1" s="45" t="s">
        <v>516</v>
      </c>
      <c r="K1" s="31" t="s">
        <v>517</v>
      </c>
    </row>
    <row r="2" spans="1:11" x14ac:dyDescent="0.4">
      <c r="A2">
        <v>85</v>
      </c>
      <c r="B2" t="s">
        <v>433</v>
      </c>
      <c r="C2" s="12" t="s">
        <v>459</v>
      </c>
      <c r="D2" s="14">
        <v>44.9</v>
      </c>
      <c r="E2" t="s">
        <v>483</v>
      </c>
      <c r="F2" t="s">
        <v>483</v>
      </c>
      <c r="H2" s="46" t="s">
        <v>475</v>
      </c>
      <c r="I2" s="3">
        <f>COUNTIF($C$2:$C$104,"KC")</f>
        <v>20</v>
      </c>
      <c r="J2" s="3">
        <f>COUNTIFS($C$2:$C$104,"KC",$F$2:$F$104,"〇")</f>
        <v>0</v>
      </c>
      <c r="K2" s="32">
        <f>ROUND(J2/I2,4)</f>
        <v>0</v>
      </c>
    </row>
    <row r="3" spans="1:11" x14ac:dyDescent="0.4">
      <c r="A3">
        <v>86</v>
      </c>
      <c r="B3" t="s">
        <v>433</v>
      </c>
      <c r="C3" s="12" t="s">
        <v>459</v>
      </c>
      <c r="D3" s="14">
        <v>48.7</v>
      </c>
      <c r="E3" t="s">
        <v>483</v>
      </c>
      <c r="F3" t="s">
        <v>483</v>
      </c>
      <c r="H3" s="47" t="s">
        <v>476</v>
      </c>
      <c r="I3" s="48">
        <f>COUNTIF($C$2:$C$104,"KRC")</f>
        <v>15</v>
      </c>
      <c r="J3" s="48">
        <f>COUNTIFS($C$2:$C$104,"KRC",$F$2:$F$104,"〇")</f>
        <v>5</v>
      </c>
      <c r="K3" s="34">
        <f>ROUND(J3/I3,4)</f>
        <v>0.33329999999999999</v>
      </c>
    </row>
    <row r="4" spans="1:11" x14ac:dyDescent="0.4">
      <c r="A4">
        <v>183</v>
      </c>
      <c r="B4" t="s">
        <v>432</v>
      </c>
      <c r="C4" s="12" t="s">
        <v>459</v>
      </c>
      <c r="D4" s="14">
        <v>47.3</v>
      </c>
      <c r="E4" t="s">
        <v>483</v>
      </c>
      <c r="F4" t="s">
        <v>483</v>
      </c>
    </row>
    <row r="5" spans="1:11" x14ac:dyDescent="0.4">
      <c r="A5">
        <v>258</v>
      </c>
      <c r="B5" t="s">
        <v>433</v>
      </c>
      <c r="C5" s="12" t="s">
        <v>459</v>
      </c>
      <c r="D5" s="14">
        <v>51.1</v>
      </c>
      <c r="E5" t="s">
        <v>483</v>
      </c>
      <c r="F5" t="s">
        <v>483</v>
      </c>
    </row>
    <row r="6" spans="1:11" x14ac:dyDescent="0.4">
      <c r="A6">
        <v>350</v>
      </c>
      <c r="B6" t="s">
        <v>433</v>
      </c>
      <c r="C6" s="12" t="s">
        <v>459</v>
      </c>
      <c r="D6" s="14">
        <v>50.1</v>
      </c>
      <c r="E6" t="s">
        <v>483</v>
      </c>
      <c r="F6" t="s">
        <v>483</v>
      </c>
    </row>
    <row r="7" spans="1:11" x14ac:dyDescent="0.4">
      <c r="A7">
        <v>473</v>
      </c>
      <c r="B7" t="s">
        <v>433</v>
      </c>
      <c r="C7" s="12" t="s">
        <v>459</v>
      </c>
      <c r="D7" s="14">
        <v>57.6</v>
      </c>
      <c r="E7" t="s">
        <v>434</v>
      </c>
      <c r="F7" t="s">
        <v>483</v>
      </c>
    </row>
    <row r="8" spans="1:11" x14ac:dyDescent="0.4">
      <c r="A8">
        <v>475</v>
      </c>
      <c r="B8" t="s">
        <v>433</v>
      </c>
      <c r="C8" s="12" t="s">
        <v>459</v>
      </c>
      <c r="D8" s="14">
        <v>55.7</v>
      </c>
      <c r="E8" t="s">
        <v>434</v>
      </c>
      <c r="F8" t="s">
        <v>483</v>
      </c>
    </row>
    <row r="9" spans="1:11" x14ac:dyDescent="0.4">
      <c r="A9">
        <v>1903</v>
      </c>
      <c r="B9" t="s">
        <v>433</v>
      </c>
      <c r="C9" s="12" t="s">
        <v>459</v>
      </c>
      <c r="D9" s="14">
        <v>40.9</v>
      </c>
      <c r="E9" t="s">
        <v>483</v>
      </c>
      <c r="F9" t="s">
        <v>483</v>
      </c>
    </row>
    <row r="10" spans="1:11" x14ac:dyDescent="0.4">
      <c r="A10">
        <v>1906</v>
      </c>
      <c r="B10" t="s">
        <v>432</v>
      </c>
      <c r="C10" s="12" t="s">
        <v>459</v>
      </c>
      <c r="D10" s="14">
        <v>41.3</v>
      </c>
      <c r="E10" t="s">
        <v>483</v>
      </c>
      <c r="F10" t="s">
        <v>483</v>
      </c>
    </row>
    <row r="11" spans="1:11" x14ac:dyDescent="0.4">
      <c r="A11">
        <v>1908</v>
      </c>
      <c r="B11" t="s">
        <v>433</v>
      </c>
      <c r="C11" s="12" t="s">
        <v>459</v>
      </c>
      <c r="D11" s="14">
        <v>41.3</v>
      </c>
      <c r="E11" t="s">
        <v>483</v>
      </c>
      <c r="F11" t="s">
        <v>483</v>
      </c>
    </row>
    <row r="12" spans="1:11" x14ac:dyDescent="0.4">
      <c r="A12">
        <v>1912</v>
      </c>
      <c r="B12" t="s">
        <v>433</v>
      </c>
      <c r="C12" s="12" t="s">
        <v>459</v>
      </c>
      <c r="D12" s="14">
        <v>41.3</v>
      </c>
      <c r="E12" t="s">
        <v>483</v>
      </c>
      <c r="F12" t="s">
        <v>483</v>
      </c>
    </row>
    <row r="13" spans="1:11" x14ac:dyDescent="0.4">
      <c r="A13">
        <v>2043</v>
      </c>
      <c r="B13" t="s">
        <v>432</v>
      </c>
      <c r="C13" s="12" t="s">
        <v>459</v>
      </c>
      <c r="D13" s="14">
        <v>43</v>
      </c>
      <c r="E13" t="s">
        <v>483</v>
      </c>
      <c r="F13" t="s">
        <v>483</v>
      </c>
    </row>
    <row r="14" spans="1:11" x14ac:dyDescent="0.4">
      <c r="A14">
        <v>2049</v>
      </c>
      <c r="B14" t="s">
        <v>433</v>
      </c>
      <c r="C14" s="12" t="s">
        <v>459</v>
      </c>
      <c r="D14" s="14">
        <v>42.1</v>
      </c>
      <c r="E14" t="s">
        <v>483</v>
      </c>
      <c r="F14" t="s">
        <v>483</v>
      </c>
    </row>
    <row r="15" spans="1:11" x14ac:dyDescent="0.4">
      <c r="A15">
        <v>2073</v>
      </c>
      <c r="B15" t="s">
        <v>432</v>
      </c>
      <c r="C15" s="12" t="s">
        <v>459</v>
      </c>
      <c r="D15" s="14">
        <v>41.9</v>
      </c>
      <c r="E15" t="s">
        <v>483</v>
      </c>
      <c r="F15" t="s">
        <v>483</v>
      </c>
    </row>
    <row r="16" spans="1:11" x14ac:dyDescent="0.4">
      <c r="A16">
        <v>2074</v>
      </c>
      <c r="B16" t="s">
        <v>432</v>
      </c>
      <c r="C16" s="12" t="s">
        <v>459</v>
      </c>
      <c r="D16" s="14">
        <v>41.9</v>
      </c>
      <c r="E16" t="s">
        <v>483</v>
      </c>
      <c r="F16" t="s">
        <v>483</v>
      </c>
    </row>
    <row r="17" spans="1:6" x14ac:dyDescent="0.4">
      <c r="A17">
        <v>2076</v>
      </c>
      <c r="B17" t="s">
        <v>432</v>
      </c>
      <c r="C17" s="12" t="s">
        <v>459</v>
      </c>
      <c r="D17" s="14">
        <v>50.3</v>
      </c>
      <c r="E17" t="s">
        <v>434</v>
      </c>
      <c r="F17" t="s">
        <v>483</v>
      </c>
    </row>
    <row r="18" spans="1:6" x14ac:dyDescent="0.4">
      <c r="A18">
        <v>2192</v>
      </c>
      <c r="B18" t="s">
        <v>432</v>
      </c>
      <c r="C18" s="12" t="s">
        <v>459</v>
      </c>
      <c r="D18" s="14">
        <v>59.4</v>
      </c>
      <c r="E18" t="s">
        <v>483</v>
      </c>
      <c r="F18" t="s">
        <v>483</v>
      </c>
    </row>
    <row r="19" spans="1:6" x14ac:dyDescent="0.4">
      <c r="A19">
        <v>2288</v>
      </c>
      <c r="B19" t="s">
        <v>432</v>
      </c>
      <c r="C19" s="12" t="s">
        <v>459</v>
      </c>
      <c r="D19" s="14">
        <v>35.299999999999997</v>
      </c>
      <c r="E19" t="s">
        <v>483</v>
      </c>
      <c r="F19" t="s">
        <v>483</v>
      </c>
    </row>
    <row r="20" spans="1:6" x14ac:dyDescent="0.4">
      <c r="A20">
        <v>2458</v>
      </c>
      <c r="B20" t="s">
        <v>432</v>
      </c>
      <c r="C20" s="12" t="s">
        <v>459</v>
      </c>
      <c r="D20" s="14">
        <v>46</v>
      </c>
      <c r="E20" t="s">
        <v>483</v>
      </c>
      <c r="F20" t="s">
        <v>483</v>
      </c>
    </row>
    <row r="21" spans="1:6" x14ac:dyDescent="0.4">
      <c r="A21">
        <v>2619</v>
      </c>
      <c r="B21" t="s">
        <v>432</v>
      </c>
      <c r="C21" s="12" t="s">
        <v>459</v>
      </c>
      <c r="D21" s="14">
        <v>36.4</v>
      </c>
      <c r="E21" t="s">
        <v>483</v>
      </c>
      <c r="F21" t="s">
        <v>483</v>
      </c>
    </row>
    <row r="22" spans="1:6" x14ac:dyDescent="0.4">
      <c r="A22" t="s">
        <v>461</v>
      </c>
      <c r="B22" t="s">
        <v>433</v>
      </c>
      <c r="C22" s="12" t="s">
        <v>476</v>
      </c>
      <c r="D22" s="14">
        <v>37</v>
      </c>
      <c r="E22" t="s">
        <v>434</v>
      </c>
      <c r="F22" t="s">
        <v>434</v>
      </c>
    </row>
    <row r="23" spans="1:6" x14ac:dyDescent="0.4">
      <c r="A23" t="s">
        <v>443</v>
      </c>
      <c r="B23" t="s">
        <v>433</v>
      </c>
      <c r="C23" s="12" t="s">
        <v>476</v>
      </c>
      <c r="D23" s="14">
        <v>49.1</v>
      </c>
      <c r="E23" t="s">
        <v>483</v>
      </c>
      <c r="F23" t="s">
        <v>483</v>
      </c>
    </row>
    <row r="24" spans="1:6" x14ac:dyDescent="0.4">
      <c r="A24" t="s">
        <v>457</v>
      </c>
      <c r="B24" t="s">
        <v>432</v>
      </c>
      <c r="C24" s="12" t="s">
        <v>476</v>
      </c>
      <c r="D24" s="14">
        <v>36.1</v>
      </c>
      <c r="E24" t="s">
        <v>483</v>
      </c>
      <c r="F24" t="s">
        <v>483</v>
      </c>
    </row>
    <row r="25" spans="1:6" x14ac:dyDescent="0.4">
      <c r="A25" t="s">
        <v>463</v>
      </c>
      <c r="B25" t="s">
        <v>433</v>
      </c>
      <c r="C25" s="12" t="s">
        <v>476</v>
      </c>
      <c r="D25" s="14">
        <v>36.299999999999997</v>
      </c>
      <c r="E25" t="s">
        <v>483</v>
      </c>
      <c r="F25" t="s">
        <v>483</v>
      </c>
    </row>
    <row r="26" spans="1:6" x14ac:dyDescent="0.4">
      <c r="A26" t="s">
        <v>442</v>
      </c>
      <c r="B26" t="s">
        <v>433</v>
      </c>
      <c r="C26" s="12" t="s">
        <v>476</v>
      </c>
      <c r="D26" s="14">
        <v>36.299999999999997</v>
      </c>
      <c r="E26" t="s">
        <v>483</v>
      </c>
      <c r="F26" t="s">
        <v>483</v>
      </c>
    </row>
    <row r="27" spans="1:6" x14ac:dyDescent="0.4">
      <c r="A27" t="s">
        <v>450</v>
      </c>
      <c r="B27" t="s">
        <v>432</v>
      </c>
      <c r="C27" s="12" t="s">
        <v>476</v>
      </c>
      <c r="D27" s="14">
        <v>41.7</v>
      </c>
      <c r="E27" t="s">
        <v>434</v>
      </c>
      <c r="F27" t="s">
        <v>483</v>
      </c>
    </row>
    <row r="28" spans="1:6" x14ac:dyDescent="0.4">
      <c r="A28" t="s">
        <v>465</v>
      </c>
      <c r="B28" t="s">
        <v>433</v>
      </c>
      <c r="C28" s="12" t="s">
        <v>476</v>
      </c>
      <c r="D28" s="14">
        <v>45</v>
      </c>
      <c r="E28" t="s">
        <v>434</v>
      </c>
      <c r="F28" t="s">
        <v>434</v>
      </c>
    </row>
    <row r="29" spans="1:6" x14ac:dyDescent="0.4">
      <c r="A29" t="s">
        <v>466</v>
      </c>
      <c r="B29" t="s">
        <v>433</v>
      </c>
      <c r="C29" s="12" t="s">
        <v>476</v>
      </c>
      <c r="D29" s="14">
        <v>53.3</v>
      </c>
      <c r="E29" t="s">
        <v>483</v>
      </c>
      <c r="F29" t="s">
        <v>483</v>
      </c>
    </row>
    <row r="30" spans="1:6" x14ac:dyDescent="0.4">
      <c r="A30" t="s">
        <v>449</v>
      </c>
      <c r="B30" t="s">
        <v>432</v>
      </c>
      <c r="C30" s="12" t="s">
        <v>476</v>
      </c>
      <c r="D30" s="14">
        <v>36.1</v>
      </c>
      <c r="E30" t="s">
        <v>434</v>
      </c>
      <c r="F30" t="s">
        <v>434</v>
      </c>
    </row>
    <row r="31" spans="1:6" x14ac:dyDescent="0.4">
      <c r="A31" t="s">
        <v>451</v>
      </c>
      <c r="B31" t="s">
        <v>432</v>
      </c>
      <c r="C31" s="12" t="s">
        <v>476</v>
      </c>
      <c r="D31" s="14">
        <v>57.1</v>
      </c>
      <c r="E31" t="s">
        <v>434</v>
      </c>
      <c r="F31" t="s">
        <v>483</v>
      </c>
    </row>
    <row r="32" spans="1:6" x14ac:dyDescent="0.4">
      <c r="A32" t="s">
        <v>452</v>
      </c>
      <c r="B32" t="s">
        <v>432</v>
      </c>
      <c r="C32" s="12" t="s">
        <v>476</v>
      </c>
      <c r="D32" s="14">
        <v>57.1</v>
      </c>
      <c r="E32" t="s">
        <v>434</v>
      </c>
      <c r="F32" t="s">
        <v>483</v>
      </c>
    </row>
    <row r="33" spans="1:6" x14ac:dyDescent="0.4">
      <c r="A33" t="s">
        <v>456</v>
      </c>
      <c r="B33" t="s">
        <v>432</v>
      </c>
      <c r="C33" s="12" t="s">
        <v>476</v>
      </c>
      <c r="D33" s="14">
        <v>59</v>
      </c>
      <c r="E33" t="s">
        <v>434</v>
      </c>
      <c r="F33" t="s">
        <v>434</v>
      </c>
    </row>
    <row r="34" spans="1:6" x14ac:dyDescent="0.4">
      <c r="A34" t="s">
        <v>453</v>
      </c>
      <c r="B34" t="s">
        <v>432</v>
      </c>
      <c r="C34" s="12" t="s">
        <v>476</v>
      </c>
      <c r="D34" s="14">
        <v>44.3</v>
      </c>
      <c r="E34" t="s">
        <v>434</v>
      </c>
      <c r="F34" t="s">
        <v>483</v>
      </c>
    </row>
    <row r="35" spans="1:6" x14ac:dyDescent="0.4">
      <c r="A35" t="s">
        <v>454</v>
      </c>
      <c r="B35" t="s">
        <v>432</v>
      </c>
      <c r="C35" s="12" t="s">
        <v>476</v>
      </c>
      <c r="D35" s="14">
        <v>44.3</v>
      </c>
      <c r="E35" t="s">
        <v>434</v>
      </c>
      <c r="F35" t="s">
        <v>483</v>
      </c>
    </row>
    <row r="36" spans="1:6" x14ac:dyDescent="0.4">
      <c r="A36" t="s">
        <v>455</v>
      </c>
      <c r="B36" t="s">
        <v>432</v>
      </c>
      <c r="C36" s="12" t="s">
        <v>476</v>
      </c>
      <c r="D36" s="14">
        <v>36.9</v>
      </c>
      <c r="E36" t="s">
        <v>434</v>
      </c>
      <c r="F36" t="s">
        <v>434</v>
      </c>
    </row>
    <row r="37" spans="1:6" x14ac:dyDescent="0.4">
      <c r="C37" s="12"/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6835-FB72-4404-8B34-1402A6BF343A}">
  <dimension ref="A1:L18"/>
  <sheetViews>
    <sheetView workbookViewId="0"/>
  </sheetViews>
  <sheetFormatPr defaultRowHeight="18.75" x14ac:dyDescent="0.4"/>
  <sheetData>
    <row r="1" spans="1:12" x14ac:dyDescent="0.4">
      <c r="A1" t="s">
        <v>469</v>
      </c>
      <c r="B1" t="s">
        <v>467</v>
      </c>
      <c r="C1" t="s">
        <v>471</v>
      </c>
      <c r="D1" t="s">
        <v>499</v>
      </c>
      <c r="E1" t="s">
        <v>505</v>
      </c>
      <c r="F1" t="s">
        <v>473</v>
      </c>
      <c r="G1" t="s">
        <v>503</v>
      </c>
      <c r="I1" s="35" t="s">
        <v>557</v>
      </c>
      <c r="J1" s="45" t="s">
        <v>478</v>
      </c>
      <c r="K1" s="45" t="s">
        <v>516</v>
      </c>
      <c r="L1" s="31" t="s">
        <v>517</v>
      </c>
    </row>
    <row r="2" spans="1:12" x14ac:dyDescent="0.4">
      <c r="A2">
        <v>380</v>
      </c>
      <c r="B2" t="s">
        <v>433</v>
      </c>
      <c r="C2" s="14">
        <v>23.9</v>
      </c>
      <c r="D2">
        <v>167</v>
      </c>
      <c r="E2" s="12" t="s">
        <v>506</v>
      </c>
      <c r="F2" t="s">
        <v>434</v>
      </c>
      <c r="G2" t="s">
        <v>483</v>
      </c>
      <c r="I2" s="46" t="s">
        <v>518</v>
      </c>
      <c r="J2" s="3">
        <f>COUNTIF($E$2:$E$104,"KPC")</f>
        <v>9</v>
      </c>
      <c r="K2" s="3">
        <f>COUNTIFS($E$2:$E$104,"KPC",$G$2:$G$104,"〇")</f>
        <v>0</v>
      </c>
      <c r="L2" s="32">
        <f>ROUND(K2/J2,4)</f>
        <v>0</v>
      </c>
    </row>
    <row r="3" spans="1:12" x14ac:dyDescent="0.4">
      <c r="A3">
        <v>527</v>
      </c>
      <c r="B3" t="s">
        <v>432</v>
      </c>
      <c r="C3" s="14">
        <v>26.7</v>
      </c>
      <c r="D3">
        <v>187</v>
      </c>
      <c r="E3" s="12" t="s">
        <v>506</v>
      </c>
      <c r="F3" t="s">
        <v>434</v>
      </c>
      <c r="G3" t="s">
        <v>483</v>
      </c>
      <c r="I3" s="47" t="s">
        <v>519</v>
      </c>
      <c r="J3" s="48">
        <f>COUNTIF($E$2:$E$104,"KPRC")</f>
        <v>8</v>
      </c>
      <c r="K3" s="48">
        <f>COUNTIFS($E$2:$E$104,"KPRC",$G$2:$G$104,"〇")</f>
        <v>5</v>
      </c>
      <c r="L3" s="34">
        <f>ROUND(K3/J3,4)</f>
        <v>0.625</v>
      </c>
    </row>
    <row r="4" spans="1:12" x14ac:dyDescent="0.4">
      <c r="A4">
        <v>591</v>
      </c>
      <c r="B4" t="s">
        <v>432</v>
      </c>
      <c r="C4" s="14">
        <v>26.7</v>
      </c>
      <c r="D4">
        <v>187</v>
      </c>
      <c r="E4" s="12" t="s">
        <v>506</v>
      </c>
      <c r="F4" t="s">
        <v>434</v>
      </c>
      <c r="G4" t="s">
        <v>483</v>
      </c>
    </row>
    <row r="5" spans="1:12" x14ac:dyDescent="0.4">
      <c r="A5">
        <v>813</v>
      </c>
      <c r="B5" t="s">
        <v>433</v>
      </c>
      <c r="C5" s="14">
        <v>22.428571428571427</v>
      </c>
      <c r="D5">
        <v>157</v>
      </c>
      <c r="E5" s="12" t="s">
        <v>506</v>
      </c>
      <c r="F5" t="s">
        <v>434</v>
      </c>
      <c r="G5" t="s">
        <v>483</v>
      </c>
    </row>
    <row r="6" spans="1:12" x14ac:dyDescent="0.4">
      <c r="A6">
        <v>1555</v>
      </c>
      <c r="B6" t="s">
        <v>433</v>
      </c>
      <c r="C6" s="14">
        <v>23.285714285714285</v>
      </c>
      <c r="D6">
        <v>163</v>
      </c>
      <c r="E6" s="12" t="s">
        <v>506</v>
      </c>
      <c r="F6" t="s">
        <v>434</v>
      </c>
      <c r="G6" t="s">
        <v>483</v>
      </c>
    </row>
    <row r="7" spans="1:12" x14ac:dyDescent="0.4">
      <c r="A7">
        <v>1557</v>
      </c>
      <c r="B7" t="s">
        <v>432</v>
      </c>
      <c r="C7" s="14">
        <v>23.285714285714285</v>
      </c>
      <c r="D7">
        <v>163</v>
      </c>
      <c r="E7" s="12" t="s">
        <v>506</v>
      </c>
      <c r="F7" t="s">
        <v>434</v>
      </c>
      <c r="G7" t="s">
        <v>483</v>
      </c>
    </row>
    <row r="8" spans="1:12" x14ac:dyDescent="0.4">
      <c r="A8">
        <v>1668</v>
      </c>
      <c r="B8" t="s">
        <v>432</v>
      </c>
      <c r="C8" s="14">
        <v>17.714285714285715</v>
      </c>
      <c r="D8">
        <v>124</v>
      </c>
      <c r="E8" s="12" t="s">
        <v>506</v>
      </c>
      <c r="F8" t="s">
        <v>434</v>
      </c>
      <c r="G8" t="s">
        <v>483</v>
      </c>
    </row>
    <row r="9" spans="1:12" x14ac:dyDescent="0.4">
      <c r="A9">
        <v>1844</v>
      </c>
      <c r="B9" t="s">
        <v>433</v>
      </c>
      <c r="C9" s="14">
        <v>17.857142857142858</v>
      </c>
      <c r="D9">
        <v>125</v>
      </c>
      <c r="E9" s="12" t="s">
        <v>506</v>
      </c>
      <c r="F9" t="s">
        <v>434</v>
      </c>
      <c r="G9" t="s">
        <v>483</v>
      </c>
    </row>
    <row r="10" spans="1:12" x14ac:dyDescent="0.4">
      <c r="A10">
        <v>1998</v>
      </c>
      <c r="B10" t="s">
        <v>433</v>
      </c>
      <c r="C10" s="14">
        <v>19</v>
      </c>
      <c r="D10">
        <v>133</v>
      </c>
      <c r="E10" s="12" t="s">
        <v>506</v>
      </c>
      <c r="F10" t="s">
        <v>434</v>
      </c>
      <c r="G10" t="s">
        <v>483</v>
      </c>
    </row>
    <row r="11" spans="1:12" x14ac:dyDescent="0.4">
      <c r="A11" t="s">
        <v>509</v>
      </c>
      <c r="B11" t="s">
        <v>433</v>
      </c>
      <c r="C11" s="14">
        <v>18.7</v>
      </c>
      <c r="D11">
        <v>131</v>
      </c>
      <c r="E11" s="12" t="s">
        <v>508</v>
      </c>
      <c r="F11" t="s">
        <v>434</v>
      </c>
      <c r="G11" t="s">
        <v>434</v>
      </c>
    </row>
    <row r="12" spans="1:12" x14ac:dyDescent="0.4">
      <c r="A12" t="s">
        <v>510</v>
      </c>
      <c r="B12" t="s">
        <v>432</v>
      </c>
      <c r="C12" s="14">
        <v>20.6</v>
      </c>
      <c r="D12">
        <v>144</v>
      </c>
      <c r="E12" s="12" t="s">
        <v>508</v>
      </c>
      <c r="F12" t="s">
        <v>434</v>
      </c>
      <c r="G12" t="s">
        <v>483</v>
      </c>
    </row>
    <row r="13" spans="1:12" x14ac:dyDescent="0.4">
      <c r="A13" t="s">
        <v>511</v>
      </c>
      <c r="B13" t="s">
        <v>433</v>
      </c>
      <c r="C13" s="14">
        <v>19.600000000000001</v>
      </c>
      <c r="D13">
        <v>137</v>
      </c>
      <c r="E13" s="12" t="s">
        <v>508</v>
      </c>
      <c r="F13" t="s">
        <v>434</v>
      </c>
      <c r="G13" t="s">
        <v>483</v>
      </c>
    </row>
    <row r="14" spans="1:12" x14ac:dyDescent="0.4">
      <c r="A14" t="s">
        <v>512</v>
      </c>
      <c r="B14" t="s">
        <v>432</v>
      </c>
      <c r="C14" s="14">
        <v>24.4</v>
      </c>
      <c r="D14">
        <v>171</v>
      </c>
      <c r="E14" s="12" t="s">
        <v>508</v>
      </c>
      <c r="F14" t="s">
        <v>434</v>
      </c>
      <c r="G14" t="s">
        <v>434</v>
      </c>
    </row>
    <row r="15" spans="1:12" x14ac:dyDescent="0.4">
      <c r="A15" t="s">
        <v>513</v>
      </c>
      <c r="B15" t="s">
        <v>433</v>
      </c>
      <c r="C15" s="14">
        <v>18.100000000000001</v>
      </c>
      <c r="D15">
        <v>127</v>
      </c>
      <c r="E15" s="12" t="s">
        <v>508</v>
      </c>
      <c r="F15" t="s">
        <v>434</v>
      </c>
      <c r="G15" t="s">
        <v>483</v>
      </c>
    </row>
    <row r="16" spans="1:12" x14ac:dyDescent="0.4">
      <c r="A16" t="s">
        <v>514</v>
      </c>
      <c r="B16" t="s">
        <v>433</v>
      </c>
      <c r="C16" s="14">
        <v>17.600000000000001</v>
      </c>
      <c r="D16">
        <v>123</v>
      </c>
      <c r="E16" s="12" t="s">
        <v>508</v>
      </c>
      <c r="F16" t="s">
        <v>434</v>
      </c>
      <c r="G16" t="s">
        <v>434</v>
      </c>
    </row>
    <row r="17" spans="1:7" x14ac:dyDescent="0.4">
      <c r="A17" t="s">
        <v>515</v>
      </c>
      <c r="B17" t="s">
        <v>433</v>
      </c>
      <c r="C17" s="14">
        <v>17.600000000000001</v>
      </c>
      <c r="D17">
        <v>123</v>
      </c>
      <c r="E17" s="12" t="s">
        <v>508</v>
      </c>
      <c r="F17" t="s">
        <v>434</v>
      </c>
      <c r="G17" t="s">
        <v>434</v>
      </c>
    </row>
    <row r="18" spans="1:7" x14ac:dyDescent="0.4">
      <c r="A18" t="s">
        <v>507</v>
      </c>
      <c r="B18" t="s">
        <v>432</v>
      </c>
      <c r="C18" s="14">
        <v>15.1</v>
      </c>
      <c r="D18">
        <v>106</v>
      </c>
      <c r="E18" s="12" t="s">
        <v>508</v>
      </c>
      <c r="F18" t="s">
        <v>434</v>
      </c>
      <c r="G18" t="s">
        <v>434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29</vt:i4>
      </vt:variant>
    </vt:vector>
  </HeadingPairs>
  <TitlesOfParts>
    <vt:vector size="29" baseType="lpstr">
      <vt:lpstr>Figure 1D</vt:lpstr>
      <vt:lpstr>Figure1F</vt:lpstr>
      <vt:lpstr>Figure 1G</vt:lpstr>
      <vt:lpstr>Figure 1I</vt:lpstr>
      <vt:lpstr>Figure 1J</vt:lpstr>
      <vt:lpstr>Figure 2C</vt:lpstr>
      <vt:lpstr>Figure 2E</vt:lpstr>
      <vt:lpstr>Figure 3B</vt:lpstr>
      <vt:lpstr>Figure 3G</vt:lpstr>
      <vt:lpstr>Figure 4E</vt:lpstr>
      <vt:lpstr>Figure 5A</vt:lpstr>
      <vt:lpstr>Figure 5B</vt:lpstr>
      <vt:lpstr>Figure 5C</vt:lpstr>
      <vt:lpstr>Figure 5E</vt:lpstr>
      <vt:lpstr>Figure 5H</vt:lpstr>
      <vt:lpstr>Figure 5I</vt:lpstr>
      <vt:lpstr>Figure 6A</vt:lpstr>
      <vt:lpstr>Figure 6B</vt:lpstr>
      <vt:lpstr>Figure 6C</vt:lpstr>
      <vt:lpstr>Figure 6E</vt:lpstr>
      <vt:lpstr>Figure 7A</vt:lpstr>
      <vt:lpstr>Figure 7C</vt:lpstr>
      <vt:lpstr>Figure 7D</vt:lpstr>
      <vt:lpstr>Figure 7E</vt:lpstr>
      <vt:lpstr>Supplemental Figure 1B</vt:lpstr>
      <vt:lpstr>Supplemental Figure 2B</vt:lpstr>
      <vt:lpstr>Supplemental Figure 2C</vt:lpstr>
      <vt:lpstr>Supplemental Figure 3</vt:lpstr>
      <vt:lpstr>Supplemental Figure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益田朋典</dc:creator>
  <cp:lastModifiedBy>益田 朋典</cp:lastModifiedBy>
  <dcterms:created xsi:type="dcterms:W3CDTF">2023-07-23T10:11:35Z</dcterms:created>
  <dcterms:modified xsi:type="dcterms:W3CDTF">2023-07-25T04:30:52Z</dcterms:modified>
</cp:coreProperties>
</file>